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comments1.xml" ContentType="application/vnd.openxmlformats-officedocument.spreadsheetml.comments+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omments2.xml" ContentType="application/vnd.openxmlformats-officedocument.spreadsheetml.comments+xml"/>
  <Override PartName="/xl/drawings/drawing35.xml" ContentType="application/vnd.openxmlformats-officedocument.drawing+xml"/>
  <Override PartName="/xl/drawings/drawing36.xml" ContentType="application/vnd.openxmlformats-officedocument.drawing+xml"/>
  <Override PartName="/xl/comments3.xml" ContentType="application/vnd.openxmlformats-officedocument.spreadsheetml.comments+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comments4.xml" ContentType="application/vnd.openxmlformats-officedocument.spreadsheetml.comments+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omments5.xml" ContentType="application/vnd.openxmlformats-officedocument.spreadsheetml.comments+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60" yWindow="300" windowWidth="12900" windowHeight="6945" tabRatio="648"/>
  </bookViews>
  <sheets>
    <sheet name="Introduction" sheetId="63" r:id="rId1"/>
    <sheet name="FAQ" sheetId="111" r:id="rId2"/>
    <sheet name="Blank Survey 2012" sheetId="163" r:id="rId3"/>
    <sheet name="LINKED ALL countries2012" sheetId="116" state="hidden" r:id="rId4"/>
    <sheet name="ALL countries 2012" sheetId="59" r:id="rId5"/>
    <sheet name="Afghanistan 2012" sheetId="135" r:id="rId6"/>
    <sheet name="Armenia 2012" sheetId="119" r:id="rId7"/>
    <sheet name="Azerbaijan 2012" sheetId="120" r:id="rId8"/>
    <sheet name="Bangladesh 2012" sheetId="121" r:id="rId9"/>
    <sheet name="Bolivia 2012" sheetId="154" r:id="rId10"/>
    <sheet name="Burkina Faso 2012" sheetId="146" r:id="rId11"/>
    <sheet name="Burundi 2012" sheetId="137" r:id="rId12"/>
    <sheet name="Dominican Republic 2012" sheetId="160" r:id="rId13"/>
    <sheet name="Democratic Republic Congo 2012" sheetId="147" r:id="rId14"/>
    <sheet name="El Salvador 2012" sheetId="155" r:id="rId15"/>
    <sheet name="Ethiopia 2012" sheetId="122" r:id="rId16"/>
    <sheet name="Gambia 2012" sheetId="144" r:id="rId17"/>
    <sheet name="Georgia 2012" sheetId="161" r:id="rId18"/>
    <sheet name="Ghana 2012" sheetId="123" r:id="rId19"/>
    <sheet name="Guatemala 2012" sheetId="158" r:id="rId20"/>
    <sheet name="Guinea 2012" sheetId="138" r:id="rId21"/>
    <sheet name="Haiti 2012" sheetId="124" r:id="rId22"/>
    <sheet name="Honduras 2012" sheetId="157" r:id="rId23"/>
    <sheet name="India 2012" sheetId="125" r:id="rId24"/>
    <sheet name="Kenya 2012" sheetId="162" r:id="rId25"/>
    <sheet name="Liberia 2012" sheetId="126" r:id="rId26"/>
    <sheet name="Madagascar 2012" sheetId="127" r:id="rId27"/>
    <sheet name="Malawi 2012" sheetId="145" r:id="rId28"/>
    <sheet name="Mali 2012" sheetId="133" r:id="rId29"/>
    <sheet name="Mozambique 2012" sheetId="128" r:id="rId30"/>
    <sheet name="Nepal 2012" sheetId="129" r:id="rId31"/>
    <sheet name="Nicaragua 2012" sheetId="159" r:id="rId32"/>
    <sheet name="Nigeria 2012" sheetId="141" r:id="rId33"/>
    <sheet name="Pakistan 2012" sheetId="148" r:id="rId34"/>
    <sheet name="Paraguay 2012" sheetId="156" r:id="rId35"/>
    <sheet name="Philippines 2012" sheetId="142" r:id="rId36"/>
    <sheet name="Russia 2012" sheetId="134" r:id="rId37"/>
    <sheet name="Rwanda 2012" sheetId="149" r:id="rId38"/>
    <sheet name="Senegal 2012" sheetId="143" r:id="rId39"/>
    <sheet name="South Sudan 2012" sheetId="140" r:id="rId40"/>
    <sheet name="Tanzania 2012" sheetId="130" r:id="rId41"/>
    <sheet name="Togo 2012" sheetId="139" r:id="rId42"/>
    <sheet name="Uganda 2012" sheetId="150" r:id="rId43"/>
    <sheet name="Ukraine 2012" sheetId="131" r:id="rId44"/>
    <sheet name="Yemen 2012" sheetId="151" r:id="rId45"/>
    <sheet name="Zambia 2012" sheetId="152" r:id="rId46"/>
    <sheet name="Zimbabwe 2012" sheetId="153" r:id="rId47"/>
  </sheets>
  <definedNames>
    <definedName name="_xlnm._FilterDatabase" localSheetId="4" hidden="1">'ALL countries 2012'!$A$2:$HI$46</definedName>
    <definedName name="_xlnm._FilterDatabase" localSheetId="3" hidden="1">'LINKED ALL countries2012'!$A$2:$HI$47</definedName>
    <definedName name="_xlnm.Print_Area" localSheetId="5">'Afghanistan 2012'!$A$1:$Z$147</definedName>
    <definedName name="_xlnm.Print_Area" localSheetId="6">'Armenia 2012'!$A$1:$Z$147</definedName>
    <definedName name="_xlnm.Print_Area" localSheetId="7">'Azerbaijan 2012'!$A$1:$Z$147</definedName>
    <definedName name="_xlnm.Print_Area" localSheetId="8">'Bangladesh 2012'!$A$1:$Z$147</definedName>
    <definedName name="_xlnm.Print_Area" localSheetId="2">'Blank Survey 2012'!$A$1:$I$147</definedName>
    <definedName name="_xlnm.Print_Area" localSheetId="9">'Bolivia 2012'!$A$1:$Z$147</definedName>
    <definedName name="_xlnm.Print_Area" localSheetId="10">'Burkina Faso 2012'!$A$1:$Z$147</definedName>
    <definedName name="_xlnm.Print_Area" localSheetId="11">'Burundi 2012'!$A$1:$Z$147</definedName>
    <definedName name="_xlnm.Print_Area" localSheetId="13">'Democratic Republic Congo 2012'!$A$1:$Z$147</definedName>
    <definedName name="_xlnm.Print_Area" localSheetId="12">'Dominican Republic 2012'!$A$1:$Z$147</definedName>
    <definedName name="_xlnm.Print_Area" localSheetId="14">'El Salvador 2012'!$A$1:$Z$147</definedName>
    <definedName name="_xlnm.Print_Area" localSheetId="15">'Ethiopia 2012'!$A$1:$Z$147</definedName>
    <definedName name="_xlnm.Print_Area" localSheetId="1">FAQ!$A$1:$M$138</definedName>
    <definedName name="_xlnm.Print_Area" localSheetId="16">'Gambia 2012'!$A$1:$Z$147</definedName>
    <definedName name="_xlnm.Print_Area" localSheetId="17">'Georgia 2012'!$A$1:$Z$147</definedName>
    <definedName name="_xlnm.Print_Area" localSheetId="18">'Ghana 2012'!$A$1:$Z$147</definedName>
    <definedName name="_xlnm.Print_Area" localSheetId="19">'Guatemala 2012'!$A$1:$Z$147</definedName>
    <definedName name="_xlnm.Print_Area" localSheetId="20">'Guinea 2012'!$A$1:$Z$147</definedName>
    <definedName name="_xlnm.Print_Area" localSheetId="21">'Haiti 2012'!$A$1:$Z$147</definedName>
    <definedName name="_xlnm.Print_Area" localSheetId="22">'Honduras 2012'!$A$1:$Z$147</definedName>
    <definedName name="_xlnm.Print_Area" localSheetId="23">'India 2012'!$A$1:$Z$147</definedName>
    <definedName name="_xlnm.Print_Area" localSheetId="0">Introduction!$A$1:$Q$38</definedName>
    <definedName name="_xlnm.Print_Area" localSheetId="24">'Kenya 2012'!$A$1:$Z$147</definedName>
    <definedName name="_xlnm.Print_Area" localSheetId="25">'Liberia 2012'!$A$1:$Z$147</definedName>
    <definedName name="_xlnm.Print_Area" localSheetId="26">'Madagascar 2012'!$A$1:$Z$147</definedName>
    <definedName name="_xlnm.Print_Area" localSheetId="27">'Malawi 2012'!$A$1:$Z$147</definedName>
    <definedName name="_xlnm.Print_Area" localSheetId="28">'Mali 2012'!$A$1:$Z$147</definedName>
    <definedName name="_xlnm.Print_Area" localSheetId="29">'Mozambique 2012'!$A$1:$Z$147</definedName>
    <definedName name="_xlnm.Print_Area" localSheetId="30">'Nepal 2012'!$A$1:$Z$147</definedName>
    <definedName name="_xlnm.Print_Area" localSheetId="31">'Nicaragua 2012'!$A$1:$Z$147</definedName>
    <definedName name="_xlnm.Print_Area" localSheetId="32">'Nigeria 2012'!$A$1:$Z$147</definedName>
    <definedName name="_xlnm.Print_Area" localSheetId="33">'Pakistan 2012'!$A$1:$Z$147</definedName>
    <definedName name="_xlnm.Print_Area" localSheetId="34">'Paraguay 2012'!$A$1:$Z$147</definedName>
    <definedName name="_xlnm.Print_Area" localSheetId="35">'Philippines 2012'!$A$1:$Z$147</definedName>
    <definedName name="_xlnm.Print_Area" localSheetId="36">'Russia 2012'!$A$1:$Z$147</definedName>
    <definedName name="_xlnm.Print_Area" localSheetId="37">'Rwanda 2012'!$A$1:$Z$147</definedName>
    <definedName name="_xlnm.Print_Area" localSheetId="38">'Senegal 2012'!$A$1:$Z$147</definedName>
    <definedName name="_xlnm.Print_Area" localSheetId="39">'South Sudan 2012'!$A$1:$Z$147</definedName>
    <definedName name="_xlnm.Print_Area" localSheetId="40">'Tanzania 2012'!$A$1:$Z$147</definedName>
    <definedName name="_xlnm.Print_Area" localSheetId="41">'Togo 2012'!$A$1:$Z$147</definedName>
    <definedName name="_xlnm.Print_Area" localSheetId="42">'Uganda 2012'!$A$1:$Z$147</definedName>
    <definedName name="_xlnm.Print_Area" localSheetId="43">'Ukraine 2012'!$A$1:$Z$147</definedName>
    <definedName name="_xlnm.Print_Area" localSheetId="44">'Yemen 2012'!$A$1:$Z$147</definedName>
    <definedName name="_xlnm.Print_Area" localSheetId="45">'Zambia 2012'!$A$1:$Z$147</definedName>
    <definedName name="_xlnm.Print_Area" localSheetId="46">'Zimbabwe 2012'!$A$1:$Z$147</definedName>
    <definedName name="_xlnm.Print_Titles" localSheetId="4">'ALL countries 2012'!$A:$A,'ALL countries 2012'!$2:$2</definedName>
    <definedName name="Z_32F23C6E_4D26_4BCE_9BF5_05AF0088B6C1_.wvu.Cols" localSheetId="32" hidden="1">'Nigeria 2012'!$I:$W,'Nigeria 2012'!$Y:$Y</definedName>
    <definedName name="Z_32F23C6E_4D26_4BCE_9BF5_05AF0088B6C1_.wvu.PrintArea" localSheetId="32" hidden="1">'Nigeria 2012'!$A$1:$H$149</definedName>
    <definedName name="Z_32F23C6E_4D26_4BCE_9BF5_05AF0088B6C1_.wvu.Rows" localSheetId="32" hidden="1">'Nigeria 2012'!$2:$6,'Nigeria 2012'!$36:$36,'Nigeria 2012'!$123:$129,'Nigeria 2012'!$131:$131</definedName>
    <definedName name="Z_6C8A8480_5BAE_4BA5_B246_3A7195331592_.wvu.Cols" localSheetId="32" hidden="1">'Nigeria 2012'!$I:$W</definedName>
    <definedName name="Z_6C8A8480_5BAE_4BA5_B246_3A7195331592_.wvu.PrintArea" localSheetId="32" hidden="1">'Nigeria 2012'!$A$1:$H$149</definedName>
    <definedName name="Z_6C8A8480_5BAE_4BA5_B246_3A7195331592_.wvu.Rows" localSheetId="32" hidden="1">'Nigeria 2012'!$2:$6,'Nigeria 2012'!$36:$36,'Nigeria 2012'!$123:$129,'Nigeria 2012'!$131:$131</definedName>
    <definedName name="Z_A2B8A43A_B807_4634_BDF9_E9174BB27FEA_.wvu.Cols" localSheetId="32" hidden="1">'Nigeria 2012'!$I:$W</definedName>
    <definedName name="Z_A2B8A43A_B807_4634_BDF9_E9174BB27FEA_.wvu.PrintArea" localSheetId="32" hidden="1">'Nigeria 2012'!$A$1:$H$149</definedName>
    <definedName name="Z_A2B8A43A_B807_4634_BDF9_E9174BB27FEA_.wvu.Rows" localSheetId="32" hidden="1">'Nigeria 2012'!$2:$6,'Nigeria 2012'!$36:$36,'Nigeria 2012'!$123:$129,'Nigeria 2012'!$131:$131</definedName>
  </definedNames>
  <calcPr calcId="145621"/>
  <customWorkbookViews>
    <customWorkbookView name="ssacher - Personal View" guid="{32F23C6E-4D26-4BCE-9BF5-05AF0088B6C1}" mergeInterval="0" personalView="1" maximized="1" windowWidth="1020" windowHeight="517" tabRatio="648" activeSheetId="44"/>
  </customWorkbookViews>
  <fileRecoveryPr autoRecover="0"/>
</workbook>
</file>

<file path=xl/calcChain.xml><?xml version="1.0" encoding="utf-8"?>
<calcChain xmlns="http://schemas.openxmlformats.org/spreadsheetml/2006/main">
  <c r="X7" i="122" l="1"/>
  <c r="X149" i="163"/>
  <c r="O147" i="163"/>
  <c r="K147" i="163"/>
  <c r="Y146" i="163"/>
  <c r="J146" i="163"/>
  <c r="Y145" i="163"/>
  <c r="J145" i="163"/>
  <c r="R143" i="163"/>
  <c r="Q143" i="163"/>
  <c r="R142" i="163"/>
  <c r="Q142" i="163"/>
  <c r="Y141" i="163"/>
  <c r="J141" i="163"/>
  <c r="Y140" i="163"/>
  <c r="J140" i="163"/>
  <c r="Y139" i="163"/>
  <c r="J139" i="163"/>
  <c r="Y138" i="163"/>
  <c r="J138" i="163"/>
  <c r="Y137" i="163"/>
  <c r="J137" i="163"/>
  <c r="Y136" i="163"/>
  <c r="J136" i="163"/>
  <c r="Y135" i="163"/>
  <c r="J135" i="163"/>
  <c r="Y134" i="163"/>
  <c r="J134" i="163"/>
  <c r="Y133" i="163"/>
  <c r="J133" i="163"/>
  <c r="X132" i="163"/>
  <c r="Y131" i="163"/>
  <c r="J131" i="163"/>
  <c r="O129" i="163"/>
  <c r="K129" i="163"/>
  <c r="Y128" i="163"/>
  <c r="J128" i="163"/>
  <c r="Y127" i="163"/>
  <c r="J127" i="163"/>
  <c r="Y126" i="163"/>
  <c r="J126" i="163"/>
  <c r="Y125" i="163"/>
  <c r="J125" i="163"/>
  <c r="R124" i="163"/>
  <c r="J124" i="163"/>
  <c r="X123" i="163"/>
  <c r="O122" i="163"/>
  <c r="K122" i="163"/>
  <c r="O121" i="163"/>
  <c r="K121" i="163"/>
  <c r="R120" i="163"/>
  <c r="J120" i="163"/>
  <c r="R119" i="163"/>
  <c r="J119" i="163"/>
  <c r="Y118" i="163"/>
  <c r="J118" i="163"/>
  <c r="Y117" i="163"/>
  <c r="J117" i="163"/>
  <c r="Y116" i="163"/>
  <c r="J116" i="163"/>
  <c r="Y115" i="163"/>
  <c r="J115" i="163"/>
  <c r="Y114" i="163"/>
  <c r="J114" i="163"/>
  <c r="Y113" i="163"/>
  <c r="J113" i="163"/>
  <c r="Y112" i="163"/>
  <c r="J112" i="163"/>
  <c r="Y111" i="163"/>
  <c r="J111" i="163"/>
  <c r="Y110" i="163"/>
  <c r="J110" i="163"/>
  <c r="Y109" i="163"/>
  <c r="J109" i="163"/>
  <c r="X108" i="163"/>
  <c r="O107" i="163"/>
  <c r="K107" i="163"/>
  <c r="Y106" i="163"/>
  <c r="J106" i="163"/>
  <c r="Y105" i="163"/>
  <c r="J105" i="163"/>
  <c r="Y104" i="163"/>
  <c r="J104" i="163"/>
  <c r="X103" i="163"/>
  <c r="K102" i="163"/>
  <c r="V101" i="163"/>
  <c r="M101" i="163"/>
  <c r="K101" i="163"/>
  <c r="V100" i="163"/>
  <c r="M100" i="163"/>
  <c r="K100" i="163"/>
  <c r="V99" i="163"/>
  <c r="M99" i="163"/>
  <c r="K99" i="163"/>
  <c r="V98" i="163"/>
  <c r="K98" i="163"/>
  <c r="K97" i="163"/>
  <c r="U96" i="163"/>
  <c r="P96" i="163"/>
  <c r="M96" i="163"/>
  <c r="J96" i="163"/>
  <c r="U95" i="163"/>
  <c r="P95" i="163"/>
  <c r="M95" i="163"/>
  <c r="J95" i="163"/>
  <c r="U94" i="163"/>
  <c r="P94" i="163"/>
  <c r="M94" i="163"/>
  <c r="J94" i="163"/>
  <c r="U93" i="163"/>
  <c r="P93" i="163"/>
  <c r="J93" i="163"/>
  <c r="I91" i="163"/>
  <c r="O90" i="163"/>
  <c r="K90" i="163"/>
  <c r="I89" i="163"/>
  <c r="O88" i="163"/>
  <c r="K88" i="163"/>
  <c r="I87" i="163"/>
  <c r="R86" i="163"/>
  <c r="N86" i="163"/>
  <c r="M86" i="163"/>
  <c r="R85" i="163"/>
  <c r="N85" i="163"/>
  <c r="M85" i="163"/>
  <c r="R84" i="163"/>
  <c r="Q84" i="163"/>
  <c r="S83" i="163"/>
  <c r="M83" i="163"/>
  <c r="K83" i="163"/>
  <c r="J83" i="163"/>
  <c r="S82" i="163"/>
  <c r="M82" i="163"/>
  <c r="K82" i="163"/>
  <c r="J82" i="163"/>
  <c r="I80" i="163"/>
  <c r="O78" i="163"/>
  <c r="K78" i="163"/>
  <c r="K77" i="163"/>
  <c r="K76" i="163"/>
  <c r="K75" i="163"/>
  <c r="K74" i="163"/>
  <c r="K73" i="163"/>
  <c r="K72" i="163"/>
  <c r="K71" i="163"/>
  <c r="K70" i="163"/>
  <c r="K69" i="163"/>
  <c r="K68" i="163"/>
  <c r="K67" i="163"/>
  <c r="K66" i="163"/>
  <c r="K65" i="163"/>
  <c r="X64" i="163"/>
  <c r="O62" i="163"/>
  <c r="K62" i="163"/>
  <c r="R61" i="163"/>
  <c r="Q61" i="163"/>
  <c r="R60" i="163"/>
  <c r="Q60" i="163"/>
  <c r="M60" i="163"/>
  <c r="R59" i="163"/>
  <c r="Q59" i="163"/>
  <c r="K58" i="163"/>
  <c r="R57" i="163"/>
  <c r="J57" i="163"/>
  <c r="R56" i="163"/>
  <c r="J56" i="163"/>
  <c r="R55" i="163"/>
  <c r="J55" i="163"/>
  <c r="X54" i="163"/>
  <c r="K53" i="163"/>
  <c r="K52" i="163"/>
  <c r="E52" i="163"/>
  <c r="K51" i="163"/>
  <c r="K50" i="163"/>
  <c r="O49" i="163"/>
  <c r="K49" i="163"/>
  <c r="K48" i="163"/>
  <c r="K47" i="163"/>
  <c r="X46" i="163"/>
  <c r="K45" i="163"/>
  <c r="K44" i="163"/>
  <c r="E44" i="163"/>
  <c r="F55" i="163"/>
  <c r="O43" i="163"/>
  <c r="K43" i="163"/>
  <c r="K42" i="163"/>
  <c r="O41" i="163"/>
  <c r="K41" i="163"/>
  <c r="K40" i="163"/>
  <c r="K39" i="163"/>
  <c r="X38" i="163"/>
  <c r="I37" i="163"/>
  <c r="K35" i="163"/>
  <c r="K34" i="163"/>
  <c r="X33" i="163"/>
  <c r="I32" i="163"/>
  <c r="I31" i="163"/>
  <c r="Y30" i="163"/>
  <c r="M30" i="163"/>
  <c r="J30" i="163"/>
  <c r="Y29" i="163"/>
  <c r="M29" i="163"/>
  <c r="J29" i="163"/>
  <c r="K28" i="163"/>
  <c r="K26" i="163"/>
  <c r="I25" i="163"/>
  <c r="I24" i="163"/>
  <c r="Q23" i="163"/>
  <c r="K23" i="163"/>
  <c r="Q22" i="163"/>
  <c r="K22" i="163"/>
  <c r="Q21" i="163"/>
  <c r="K21" i="163"/>
  <c r="Q20" i="163"/>
  <c r="K20" i="163"/>
  <c r="Q19" i="163"/>
  <c r="K19" i="163"/>
  <c r="Q18" i="163"/>
  <c r="K18" i="163"/>
  <c r="Q17" i="163"/>
  <c r="K17" i="163"/>
  <c r="Q16" i="163"/>
  <c r="K16" i="163"/>
  <c r="Q15" i="163"/>
  <c r="K15" i="163"/>
  <c r="K14" i="163"/>
  <c r="O13" i="163"/>
  <c r="L13" i="163"/>
  <c r="K13" i="163"/>
  <c r="I12" i="163"/>
  <c r="X10" i="163"/>
  <c r="S9" i="163"/>
  <c r="K9" i="163"/>
  <c r="J9" i="163"/>
  <c r="T8" i="163"/>
  <c r="K8" i="163"/>
  <c r="J8" i="163"/>
  <c r="X7" i="163"/>
  <c r="HH44" i="116"/>
  <c r="HG44" i="116"/>
  <c r="HF44" i="116"/>
  <c r="HD44" i="116"/>
  <c r="HC44" i="116"/>
  <c r="HB44" i="116"/>
  <c r="HA44" i="116"/>
  <c r="GZ44" i="116"/>
  <c r="GY44" i="116"/>
  <c r="GX44" i="116"/>
  <c r="GW44" i="116"/>
  <c r="GV44" i="116"/>
  <c r="GU44" i="116"/>
  <c r="GT44" i="116"/>
  <c r="GR44" i="116"/>
  <c r="GP44" i="116"/>
  <c r="GO44" i="116"/>
  <c r="GN44" i="116"/>
  <c r="GM44" i="116"/>
  <c r="GL44" i="116"/>
  <c r="GK44" i="116"/>
  <c r="GI44" i="116"/>
  <c r="GH44" i="116"/>
  <c r="GG44" i="116"/>
  <c r="GF44" i="116"/>
  <c r="GE44" i="116"/>
  <c r="GD44" i="116"/>
  <c r="GC44" i="116"/>
  <c r="GB44" i="116"/>
  <c r="GA44" i="116"/>
  <c r="FZ44" i="116"/>
  <c r="FY44" i="116"/>
  <c r="FX44" i="116"/>
  <c r="FW44" i="116"/>
  <c r="FV44" i="116"/>
  <c r="FT44" i="116"/>
  <c r="FS44" i="116"/>
  <c r="FR44" i="116"/>
  <c r="FQ44" i="116"/>
  <c r="FO44" i="116"/>
  <c r="FN44" i="116"/>
  <c r="FM44" i="116"/>
  <c r="FL44" i="116"/>
  <c r="FK44" i="116"/>
  <c r="FJ44" i="116"/>
  <c r="FI44" i="116"/>
  <c r="FH44" i="116"/>
  <c r="FG44" i="116"/>
  <c r="FE44" i="116"/>
  <c r="FD44" i="116"/>
  <c r="FC44" i="116"/>
  <c r="FB44" i="116"/>
  <c r="FA44" i="116"/>
  <c r="EZ44" i="116"/>
  <c r="EY44" i="116"/>
  <c r="EX44" i="116"/>
  <c r="EW44" i="116"/>
  <c r="EV44" i="116"/>
  <c r="EU44" i="116"/>
  <c r="ET44" i="116"/>
  <c r="ES44" i="116"/>
  <c r="ER44" i="116"/>
  <c r="EQ44" i="116"/>
  <c r="EP44" i="116"/>
  <c r="EO44" i="116"/>
  <c r="EN44" i="116"/>
  <c r="EM44" i="116"/>
  <c r="EL44" i="116"/>
  <c r="EK44" i="116"/>
  <c r="EJ44" i="116"/>
  <c r="EH44" i="116"/>
  <c r="EG44" i="116"/>
  <c r="EF44" i="116"/>
  <c r="EE44" i="116"/>
  <c r="ED44" i="116"/>
  <c r="EC44" i="116"/>
  <c r="EB44" i="116"/>
  <c r="EA44" i="116"/>
  <c r="DZ44" i="116"/>
  <c r="DY44" i="116"/>
  <c r="DX44" i="116"/>
  <c r="DW44" i="116"/>
  <c r="DV44" i="116"/>
  <c r="DT44" i="116"/>
  <c r="DS44" i="116"/>
  <c r="DR44" i="116"/>
  <c r="DQ44" i="116"/>
  <c r="DP44" i="116"/>
  <c r="DO44" i="116"/>
  <c r="DN44" i="116"/>
  <c r="DM44" i="116"/>
  <c r="DL44" i="116"/>
  <c r="DK44" i="116"/>
  <c r="DJ44" i="116"/>
  <c r="DI44" i="116"/>
  <c r="DG44" i="116"/>
  <c r="DF44" i="116"/>
  <c r="DE44" i="116"/>
  <c r="DD44" i="116"/>
  <c r="DC44" i="116"/>
  <c r="DB44" i="116"/>
  <c r="DA44" i="116"/>
  <c r="CZ44" i="116"/>
  <c r="CY44" i="116"/>
  <c r="CX44" i="116"/>
  <c r="CW44" i="116"/>
  <c r="CV44" i="116"/>
  <c r="CT44" i="116"/>
  <c r="CS44" i="116"/>
  <c r="CR44" i="116"/>
  <c r="CQ44" i="116"/>
  <c r="CP44" i="116"/>
  <c r="CO44" i="116"/>
  <c r="CN44" i="116"/>
  <c r="CM44" i="116"/>
  <c r="CL44" i="116"/>
  <c r="CK44" i="116"/>
  <c r="CJ44" i="116"/>
  <c r="CI44" i="116"/>
  <c r="CF44" i="116"/>
  <c r="CE44" i="116"/>
  <c r="CD44" i="116"/>
  <c r="CC44" i="116"/>
  <c r="CB44" i="116"/>
  <c r="CA44" i="116"/>
  <c r="BZ44" i="116"/>
  <c r="BX44" i="116"/>
  <c r="BW44" i="116"/>
  <c r="BV44" i="116"/>
  <c r="BT44" i="116"/>
  <c r="BS44" i="116"/>
  <c r="BR44" i="116"/>
  <c r="BQ44" i="116"/>
  <c r="BP44" i="116"/>
  <c r="BO44" i="116"/>
  <c r="BN44" i="116"/>
  <c r="BM44" i="116"/>
  <c r="BL44" i="116"/>
  <c r="BK44" i="116"/>
  <c r="BJ44" i="116"/>
  <c r="BI44" i="116"/>
  <c r="BH44" i="116"/>
  <c r="BG44" i="116"/>
  <c r="BF44" i="116"/>
  <c r="BE44" i="116"/>
  <c r="BC44" i="116"/>
  <c r="BB44" i="116"/>
  <c r="BA44" i="116"/>
  <c r="AZ44" i="116"/>
  <c r="AY44" i="116"/>
  <c r="AX44" i="116"/>
  <c r="AW44" i="116"/>
  <c r="AV44" i="116"/>
  <c r="AU44" i="116"/>
  <c r="AT44" i="116"/>
  <c r="AS44" i="116"/>
  <c r="AR44" i="116"/>
  <c r="AQ44" i="116"/>
  <c r="AP44" i="116"/>
  <c r="AO44" i="116"/>
  <c r="AN44" i="116"/>
  <c r="AM44" i="116"/>
  <c r="AL44" i="116"/>
  <c r="AK44" i="116"/>
  <c r="AJ44" i="116"/>
  <c r="AI44" i="116"/>
  <c r="AH44" i="116"/>
  <c r="AG44" i="116"/>
  <c r="AF44" i="116"/>
  <c r="AE44" i="116"/>
  <c r="AD44" i="116"/>
  <c r="AB44" i="116"/>
  <c r="AA44" i="116"/>
  <c r="Z44" i="116"/>
  <c r="Y44" i="116"/>
  <c r="X44" i="116"/>
  <c r="W44" i="116"/>
  <c r="V44" i="116"/>
  <c r="U44" i="116"/>
  <c r="T44" i="116"/>
  <c r="S44" i="116"/>
  <c r="R44" i="116"/>
  <c r="Q44" i="116"/>
  <c r="P44" i="116"/>
  <c r="O44" i="116"/>
  <c r="N44" i="116"/>
  <c r="M44" i="116"/>
  <c r="L44" i="116"/>
  <c r="K44" i="116"/>
  <c r="J44" i="116"/>
  <c r="I44" i="116"/>
  <c r="H44" i="116"/>
  <c r="G44" i="116"/>
  <c r="F44" i="116"/>
  <c r="D44" i="116"/>
  <c r="C44" i="116"/>
  <c r="HH43" i="116"/>
  <c r="HG43" i="116"/>
  <c r="HF43" i="116"/>
  <c r="HD43" i="116"/>
  <c r="HC43" i="116"/>
  <c r="HB43" i="116"/>
  <c r="HA43" i="116"/>
  <c r="GZ43" i="116"/>
  <c r="GY43" i="116"/>
  <c r="GX43" i="116"/>
  <c r="GW43" i="116"/>
  <c r="GV43" i="116"/>
  <c r="GU43" i="116"/>
  <c r="GT43" i="116"/>
  <c r="GR43" i="116"/>
  <c r="GP43" i="116"/>
  <c r="GO43" i="116"/>
  <c r="GN43" i="116"/>
  <c r="GM43" i="116"/>
  <c r="GL43" i="116"/>
  <c r="GK43" i="116"/>
  <c r="GI43" i="116"/>
  <c r="GH43" i="116"/>
  <c r="GG43" i="116"/>
  <c r="GF43" i="116"/>
  <c r="GE43" i="116"/>
  <c r="GD43" i="116"/>
  <c r="GC43" i="116"/>
  <c r="GB43" i="116"/>
  <c r="GA43" i="116"/>
  <c r="FZ43" i="116"/>
  <c r="FY43" i="116"/>
  <c r="FX43" i="116"/>
  <c r="FW43" i="116"/>
  <c r="FV43" i="116"/>
  <c r="FT43" i="116"/>
  <c r="FS43" i="116"/>
  <c r="FR43" i="116"/>
  <c r="FQ43" i="116"/>
  <c r="FO43" i="116"/>
  <c r="FN43" i="116"/>
  <c r="FM43" i="116"/>
  <c r="FL43" i="116"/>
  <c r="FK43" i="116"/>
  <c r="FJ43" i="116"/>
  <c r="FI43" i="116"/>
  <c r="FH43" i="116"/>
  <c r="FG43" i="116"/>
  <c r="FE43" i="116"/>
  <c r="FD43" i="116"/>
  <c r="FC43" i="116"/>
  <c r="FB43" i="116"/>
  <c r="FA43" i="116"/>
  <c r="EZ43" i="116"/>
  <c r="EY43" i="116"/>
  <c r="EX43" i="116"/>
  <c r="EW43" i="116"/>
  <c r="EV43" i="116"/>
  <c r="EU43" i="116"/>
  <c r="ET43" i="116"/>
  <c r="ES43" i="116"/>
  <c r="ER43" i="116"/>
  <c r="EQ43" i="116"/>
  <c r="EP43" i="116"/>
  <c r="EO43" i="116"/>
  <c r="EN43" i="116"/>
  <c r="EM43" i="116"/>
  <c r="EL43" i="116"/>
  <c r="EK43" i="116"/>
  <c r="EJ43" i="116"/>
  <c r="EH43" i="116"/>
  <c r="EG43" i="116"/>
  <c r="EF43" i="116"/>
  <c r="EE43" i="116"/>
  <c r="ED43" i="116"/>
  <c r="EC43" i="116"/>
  <c r="EB43" i="116"/>
  <c r="EA43" i="116"/>
  <c r="DZ43" i="116"/>
  <c r="DY43" i="116"/>
  <c r="DX43" i="116"/>
  <c r="DW43" i="116"/>
  <c r="DV43" i="116"/>
  <c r="DT43" i="116"/>
  <c r="DS43" i="116"/>
  <c r="DR43" i="116"/>
  <c r="DQ43" i="116"/>
  <c r="DP43" i="116"/>
  <c r="DO43" i="116"/>
  <c r="DN43" i="116"/>
  <c r="DM43" i="116"/>
  <c r="DL43" i="116"/>
  <c r="DK43" i="116"/>
  <c r="DJ43" i="116"/>
  <c r="DI43" i="116"/>
  <c r="DG43" i="116"/>
  <c r="DF43" i="116"/>
  <c r="DE43" i="116"/>
  <c r="DD43" i="116"/>
  <c r="DC43" i="116"/>
  <c r="DB43" i="116"/>
  <c r="DA43" i="116"/>
  <c r="CZ43" i="116"/>
  <c r="CY43" i="116"/>
  <c r="CX43" i="116"/>
  <c r="CW43" i="116"/>
  <c r="CV43" i="116"/>
  <c r="CT43" i="116"/>
  <c r="CS43" i="116"/>
  <c r="CR43" i="116"/>
  <c r="CQ43" i="116"/>
  <c r="CP43" i="116"/>
  <c r="CO43" i="116"/>
  <c r="CN43" i="116"/>
  <c r="CM43" i="116"/>
  <c r="CL43" i="116"/>
  <c r="CK43" i="116"/>
  <c r="CJ43" i="116"/>
  <c r="CI43" i="116"/>
  <c r="CF43" i="116"/>
  <c r="CE43" i="116"/>
  <c r="CD43" i="116"/>
  <c r="CC43" i="116"/>
  <c r="CB43" i="116"/>
  <c r="CA43" i="116"/>
  <c r="BZ43" i="116"/>
  <c r="BX43" i="116"/>
  <c r="BV43" i="116"/>
  <c r="BT43" i="116"/>
  <c r="BS43" i="116"/>
  <c r="BR43" i="116"/>
  <c r="BQ43" i="116"/>
  <c r="BP43" i="116"/>
  <c r="BO43" i="116"/>
  <c r="BN43" i="116"/>
  <c r="BM43" i="116"/>
  <c r="BL43" i="116"/>
  <c r="BK43" i="116"/>
  <c r="BJ43" i="116"/>
  <c r="BI43" i="116"/>
  <c r="BH43" i="116"/>
  <c r="BG43" i="116"/>
  <c r="BF43" i="116"/>
  <c r="BE43" i="116"/>
  <c r="BC43" i="116"/>
  <c r="BA43" i="116"/>
  <c r="AZ43" i="116"/>
  <c r="AY43" i="116"/>
  <c r="AX43" i="116"/>
  <c r="AW43" i="116"/>
  <c r="AV43" i="116"/>
  <c r="AU43" i="116"/>
  <c r="AT43" i="116"/>
  <c r="AS43" i="116"/>
  <c r="AR43" i="116"/>
  <c r="AQ43" i="116"/>
  <c r="AP43" i="116"/>
  <c r="AO43" i="116"/>
  <c r="AN43" i="116"/>
  <c r="AM43" i="116"/>
  <c r="AL43" i="116"/>
  <c r="AK43" i="116"/>
  <c r="AJ43" i="116"/>
  <c r="AI43" i="116"/>
  <c r="AH43" i="116"/>
  <c r="AG43" i="116"/>
  <c r="AF43" i="116"/>
  <c r="AE43" i="116"/>
  <c r="AD43" i="116"/>
  <c r="AB43" i="116"/>
  <c r="AA43" i="116"/>
  <c r="Z43" i="116"/>
  <c r="Y43" i="116"/>
  <c r="X43" i="116"/>
  <c r="W43" i="116"/>
  <c r="V43" i="116"/>
  <c r="U43" i="116"/>
  <c r="T43" i="116"/>
  <c r="S43" i="116"/>
  <c r="R43" i="116"/>
  <c r="Q43" i="116"/>
  <c r="P43" i="116"/>
  <c r="O43" i="116"/>
  <c r="N43" i="116"/>
  <c r="M43" i="116"/>
  <c r="L43" i="116"/>
  <c r="K43" i="116"/>
  <c r="J43" i="116"/>
  <c r="I43" i="116"/>
  <c r="H43" i="116"/>
  <c r="G43" i="116"/>
  <c r="F43" i="116"/>
  <c r="D43" i="116"/>
  <c r="C43" i="116"/>
  <c r="HH42" i="116"/>
  <c r="HG42" i="116"/>
  <c r="HF42" i="116"/>
  <c r="HD42" i="116"/>
  <c r="HC42" i="116"/>
  <c r="HB42" i="116"/>
  <c r="HA42" i="116"/>
  <c r="GZ42" i="116"/>
  <c r="GY42" i="116"/>
  <c r="GX42" i="116"/>
  <c r="GW42" i="116"/>
  <c r="GV42" i="116"/>
  <c r="GU42" i="116"/>
  <c r="GT42" i="116"/>
  <c r="GR42" i="116"/>
  <c r="GP42" i="116"/>
  <c r="GO42" i="116"/>
  <c r="GN42" i="116"/>
  <c r="GM42" i="116"/>
  <c r="GL42" i="116"/>
  <c r="GK42" i="116"/>
  <c r="GI42" i="116"/>
  <c r="GH42" i="116"/>
  <c r="GG42" i="116"/>
  <c r="GF42" i="116"/>
  <c r="GE42" i="116"/>
  <c r="GD42" i="116"/>
  <c r="GC42" i="116"/>
  <c r="GB42" i="116"/>
  <c r="GA42" i="116"/>
  <c r="FZ42" i="116"/>
  <c r="FY42" i="116"/>
  <c r="FX42" i="116"/>
  <c r="FW42" i="116"/>
  <c r="FV42" i="116"/>
  <c r="FT42" i="116"/>
  <c r="FS42" i="116"/>
  <c r="FR42" i="116"/>
  <c r="FQ42" i="116"/>
  <c r="FO42" i="116"/>
  <c r="FN42" i="116"/>
  <c r="FM42" i="116"/>
  <c r="FL42" i="116"/>
  <c r="FK42" i="116"/>
  <c r="FJ42" i="116"/>
  <c r="FI42" i="116"/>
  <c r="FH42" i="116"/>
  <c r="FG42" i="116"/>
  <c r="FE42" i="116"/>
  <c r="FD42" i="116"/>
  <c r="FC42" i="116"/>
  <c r="FB42" i="116"/>
  <c r="FA42" i="116"/>
  <c r="EZ42" i="116"/>
  <c r="EY42" i="116"/>
  <c r="EX42" i="116"/>
  <c r="EW42" i="116"/>
  <c r="EV42" i="116"/>
  <c r="EU42" i="116"/>
  <c r="ET42" i="116"/>
  <c r="ES42" i="116"/>
  <c r="ER42" i="116"/>
  <c r="EQ42" i="116"/>
  <c r="EP42" i="116"/>
  <c r="EO42" i="116"/>
  <c r="EN42" i="116"/>
  <c r="EM42" i="116"/>
  <c r="EL42" i="116"/>
  <c r="EK42" i="116"/>
  <c r="EJ42" i="116"/>
  <c r="EH42" i="116"/>
  <c r="EG42" i="116"/>
  <c r="EF42" i="116"/>
  <c r="EE42" i="116"/>
  <c r="ED42" i="116"/>
  <c r="EC42" i="116"/>
  <c r="EB42" i="116"/>
  <c r="EA42" i="116"/>
  <c r="DZ42" i="116"/>
  <c r="DY42" i="116"/>
  <c r="DX42" i="116"/>
  <c r="DW42" i="116"/>
  <c r="DV42" i="116"/>
  <c r="DT42" i="116"/>
  <c r="DS42" i="116"/>
  <c r="DR42" i="116"/>
  <c r="DQ42" i="116"/>
  <c r="DP42" i="116"/>
  <c r="DO42" i="116"/>
  <c r="DN42" i="116"/>
  <c r="DM42" i="116"/>
  <c r="DL42" i="116"/>
  <c r="DK42" i="116"/>
  <c r="DJ42" i="116"/>
  <c r="DI42" i="116"/>
  <c r="DG42" i="116"/>
  <c r="DF42" i="116"/>
  <c r="DE42" i="116"/>
  <c r="DD42" i="116"/>
  <c r="DC42" i="116"/>
  <c r="DB42" i="116"/>
  <c r="DA42" i="116"/>
  <c r="CZ42" i="116"/>
  <c r="CY42" i="116"/>
  <c r="CX42" i="116"/>
  <c r="CW42" i="116"/>
  <c r="CV42" i="116"/>
  <c r="CT42" i="116"/>
  <c r="CS42" i="116"/>
  <c r="CR42" i="116"/>
  <c r="CQ42" i="116"/>
  <c r="CP42" i="116"/>
  <c r="CO42" i="116"/>
  <c r="CN42" i="116"/>
  <c r="CM42" i="116"/>
  <c r="CL42" i="116"/>
  <c r="CK42" i="116"/>
  <c r="CJ42" i="116"/>
  <c r="CI42" i="116"/>
  <c r="CF42" i="116"/>
  <c r="CE42" i="116"/>
  <c r="CD42" i="116"/>
  <c r="CC42" i="116"/>
  <c r="CB42" i="116"/>
  <c r="CA42" i="116"/>
  <c r="BZ42" i="116"/>
  <c r="BX42" i="116"/>
  <c r="BV42" i="116"/>
  <c r="BT42" i="116"/>
  <c r="BS42" i="116"/>
  <c r="BR42" i="116"/>
  <c r="BQ42" i="116"/>
  <c r="BP42" i="116"/>
  <c r="BO42" i="116"/>
  <c r="BN42" i="116"/>
  <c r="BM42" i="116"/>
  <c r="BL42" i="116"/>
  <c r="BK42" i="116"/>
  <c r="BJ42" i="116"/>
  <c r="BI42" i="116"/>
  <c r="BH42" i="116"/>
  <c r="BG42" i="116"/>
  <c r="BF42" i="116"/>
  <c r="BE42" i="116"/>
  <c r="BC42" i="116"/>
  <c r="BA42" i="116"/>
  <c r="AZ42" i="116"/>
  <c r="AY42" i="116"/>
  <c r="AX42" i="116"/>
  <c r="AW42" i="116"/>
  <c r="AV42" i="116"/>
  <c r="AU42" i="116"/>
  <c r="AT42" i="116"/>
  <c r="AS42" i="116"/>
  <c r="AR42" i="116"/>
  <c r="AQ42" i="116"/>
  <c r="AP42" i="116"/>
  <c r="AO42" i="116"/>
  <c r="AN42" i="116"/>
  <c r="AM42" i="116"/>
  <c r="AL42" i="116"/>
  <c r="AK42" i="116"/>
  <c r="AJ42" i="116"/>
  <c r="AI42" i="116"/>
  <c r="AH42" i="116"/>
  <c r="AG42" i="116"/>
  <c r="AF42" i="116"/>
  <c r="AE42" i="116"/>
  <c r="AD42" i="116"/>
  <c r="AB42" i="116"/>
  <c r="AA42" i="116"/>
  <c r="Z42" i="116"/>
  <c r="Y42" i="116"/>
  <c r="X42" i="116"/>
  <c r="W42" i="116"/>
  <c r="V42" i="116"/>
  <c r="U42" i="116"/>
  <c r="T42" i="116"/>
  <c r="S42" i="116"/>
  <c r="R42" i="116"/>
  <c r="Q42" i="116"/>
  <c r="P42" i="116"/>
  <c r="O42" i="116"/>
  <c r="N42" i="116"/>
  <c r="M42" i="116"/>
  <c r="L42" i="116"/>
  <c r="K42" i="116"/>
  <c r="J42" i="116"/>
  <c r="I42" i="116"/>
  <c r="H42" i="116"/>
  <c r="G42" i="116"/>
  <c r="F42" i="116"/>
  <c r="D42" i="116"/>
  <c r="C42" i="116"/>
  <c r="HH41" i="116"/>
  <c r="HG41" i="116"/>
  <c r="HF41" i="116"/>
  <c r="HD41" i="116"/>
  <c r="HC41" i="116"/>
  <c r="HB41" i="116"/>
  <c r="HA41" i="116"/>
  <c r="GZ41" i="116"/>
  <c r="GY41" i="116"/>
  <c r="GX41" i="116"/>
  <c r="GW41" i="116"/>
  <c r="GV41" i="116"/>
  <c r="GU41" i="116"/>
  <c r="GT41" i="116"/>
  <c r="GR41" i="116"/>
  <c r="GP41" i="116"/>
  <c r="GO41" i="116"/>
  <c r="GN41" i="116"/>
  <c r="GM41" i="116"/>
  <c r="GL41" i="116"/>
  <c r="GK41" i="116"/>
  <c r="GI41" i="116"/>
  <c r="GH41" i="116"/>
  <c r="GG41" i="116"/>
  <c r="GF41" i="116"/>
  <c r="GE41" i="116"/>
  <c r="GD41" i="116"/>
  <c r="GC41" i="116"/>
  <c r="GB41" i="116"/>
  <c r="GA41" i="116"/>
  <c r="FZ41" i="116"/>
  <c r="FY41" i="116"/>
  <c r="FX41" i="116"/>
  <c r="FW41" i="116"/>
  <c r="FV41" i="116"/>
  <c r="FT41" i="116"/>
  <c r="FS41" i="116"/>
  <c r="FR41" i="116"/>
  <c r="FQ41" i="116"/>
  <c r="FO41" i="116"/>
  <c r="FN41" i="116"/>
  <c r="FM41" i="116"/>
  <c r="FL41" i="116"/>
  <c r="FK41" i="116"/>
  <c r="FJ41" i="116"/>
  <c r="FI41" i="116"/>
  <c r="FH41" i="116"/>
  <c r="FG41" i="116"/>
  <c r="FE41" i="116"/>
  <c r="FD41" i="116"/>
  <c r="FC41" i="116"/>
  <c r="FB41" i="116"/>
  <c r="FA41" i="116"/>
  <c r="EZ41" i="116"/>
  <c r="EY41" i="116"/>
  <c r="EX41" i="116"/>
  <c r="EW41" i="116"/>
  <c r="EV41" i="116"/>
  <c r="EU41" i="116"/>
  <c r="ET41" i="116"/>
  <c r="ES41" i="116"/>
  <c r="ER41" i="116"/>
  <c r="EQ41" i="116"/>
  <c r="EP41" i="116"/>
  <c r="EO41" i="116"/>
  <c r="EN41" i="116"/>
  <c r="EM41" i="116"/>
  <c r="EL41" i="116"/>
  <c r="EK41" i="116"/>
  <c r="EJ41" i="116"/>
  <c r="EH41" i="116"/>
  <c r="EG41" i="116"/>
  <c r="EF41" i="116"/>
  <c r="EE41" i="116"/>
  <c r="ED41" i="116"/>
  <c r="EC41" i="116"/>
  <c r="EB41" i="116"/>
  <c r="EA41" i="116"/>
  <c r="DZ41" i="116"/>
  <c r="DY41" i="116"/>
  <c r="DX41" i="116"/>
  <c r="DW41" i="116"/>
  <c r="DV41" i="116"/>
  <c r="DT41" i="116"/>
  <c r="DS41" i="116"/>
  <c r="DR41" i="116"/>
  <c r="DQ41" i="116"/>
  <c r="DP41" i="116"/>
  <c r="DO41" i="116"/>
  <c r="DN41" i="116"/>
  <c r="DM41" i="116"/>
  <c r="DL41" i="116"/>
  <c r="DK41" i="116"/>
  <c r="DJ41" i="116"/>
  <c r="DI41" i="116"/>
  <c r="DG41" i="116"/>
  <c r="DF41" i="116"/>
  <c r="DE41" i="116"/>
  <c r="DD41" i="116"/>
  <c r="DC41" i="116"/>
  <c r="DB41" i="116"/>
  <c r="DA41" i="116"/>
  <c r="CZ41" i="116"/>
  <c r="CY41" i="116"/>
  <c r="CX41" i="116"/>
  <c r="CW41" i="116"/>
  <c r="CV41" i="116"/>
  <c r="CT41" i="116"/>
  <c r="CS41" i="116"/>
  <c r="CR41" i="116"/>
  <c r="CQ41" i="116"/>
  <c r="CP41" i="116"/>
  <c r="CO41" i="116"/>
  <c r="CN41" i="116"/>
  <c r="CM41" i="116"/>
  <c r="CL41" i="116"/>
  <c r="CK41" i="116"/>
  <c r="CJ41" i="116"/>
  <c r="CI41" i="116"/>
  <c r="CF41" i="116"/>
  <c r="CE41" i="116"/>
  <c r="CD41" i="116"/>
  <c r="CC41" i="116"/>
  <c r="CB41" i="116"/>
  <c r="CA41" i="116"/>
  <c r="BZ41" i="116"/>
  <c r="BX41" i="116"/>
  <c r="BV41" i="116"/>
  <c r="BT41" i="116"/>
  <c r="BS41" i="116"/>
  <c r="BR41" i="116"/>
  <c r="BQ41" i="116"/>
  <c r="BP41" i="116"/>
  <c r="BO41" i="116"/>
  <c r="BN41" i="116"/>
  <c r="BM41" i="116"/>
  <c r="BL41" i="116"/>
  <c r="BK41" i="116"/>
  <c r="BJ41" i="116"/>
  <c r="BI41" i="116"/>
  <c r="BH41" i="116"/>
  <c r="BF41" i="116"/>
  <c r="BE41" i="116"/>
  <c r="BC41" i="116"/>
  <c r="BA41" i="116"/>
  <c r="AZ41" i="116"/>
  <c r="AY41" i="116"/>
  <c r="AX41" i="116"/>
  <c r="AW41" i="116"/>
  <c r="AV41" i="116"/>
  <c r="AU41" i="116"/>
  <c r="AT41" i="116"/>
  <c r="AS41" i="116"/>
  <c r="AR41" i="116"/>
  <c r="AQ41" i="116"/>
  <c r="AP41" i="116"/>
  <c r="AO41" i="116"/>
  <c r="AN41" i="116"/>
  <c r="AM41" i="116"/>
  <c r="AL41" i="116"/>
  <c r="AK41" i="116"/>
  <c r="AJ41" i="116"/>
  <c r="AI41" i="116"/>
  <c r="AH41" i="116"/>
  <c r="AG41" i="116"/>
  <c r="AF41" i="116"/>
  <c r="AE41" i="116"/>
  <c r="AD41" i="116"/>
  <c r="AB41" i="116"/>
  <c r="AA41" i="116"/>
  <c r="Z41" i="116"/>
  <c r="Y41" i="116"/>
  <c r="X41" i="116"/>
  <c r="W41" i="116"/>
  <c r="V41" i="116"/>
  <c r="U41" i="116"/>
  <c r="T41" i="116"/>
  <c r="S41" i="116"/>
  <c r="R41" i="116"/>
  <c r="Q41" i="116"/>
  <c r="P41" i="116"/>
  <c r="O41" i="116"/>
  <c r="N41" i="116"/>
  <c r="M41" i="116"/>
  <c r="L41" i="116"/>
  <c r="K41" i="116"/>
  <c r="J41" i="116"/>
  <c r="I41" i="116"/>
  <c r="H41" i="116"/>
  <c r="G41" i="116"/>
  <c r="F41" i="116"/>
  <c r="D41" i="116"/>
  <c r="C41" i="116"/>
  <c r="HH40" i="116"/>
  <c r="HG40" i="116"/>
  <c r="HF40" i="116"/>
  <c r="HD40" i="116"/>
  <c r="HC40" i="116"/>
  <c r="HB40" i="116"/>
  <c r="HA40" i="116"/>
  <c r="GZ40" i="116"/>
  <c r="GY40" i="116"/>
  <c r="GX40" i="116"/>
  <c r="GW40" i="116"/>
  <c r="GV40" i="116"/>
  <c r="GU40" i="116"/>
  <c r="GT40" i="116"/>
  <c r="GR40" i="116"/>
  <c r="GP40" i="116"/>
  <c r="GO40" i="116"/>
  <c r="GN40" i="116"/>
  <c r="GM40" i="116"/>
  <c r="GL40" i="116"/>
  <c r="GK40" i="116"/>
  <c r="GI40" i="116"/>
  <c r="GH40" i="116"/>
  <c r="GG40" i="116"/>
  <c r="GF40" i="116"/>
  <c r="GE40" i="116"/>
  <c r="GD40" i="116"/>
  <c r="GC40" i="116"/>
  <c r="GB40" i="116"/>
  <c r="GA40" i="116"/>
  <c r="FZ40" i="116"/>
  <c r="FY40" i="116"/>
  <c r="FX40" i="116"/>
  <c r="FW40" i="116"/>
  <c r="FV40" i="116"/>
  <c r="FT40" i="116"/>
  <c r="FS40" i="116"/>
  <c r="FR40" i="116"/>
  <c r="FQ40" i="116"/>
  <c r="FO40" i="116"/>
  <c r="FN40" i="116"/>
  <c r="FM40" i="116"/>
  <c r="FL40" i="116"/>
  <c r="FK40" i="116"/>
  <c r="FJ40" i="116"/>
  <c r="FI40" i="116"/>
  <c r="FH40" i="116"/>
  <c r="FG40" i="116"/>
  <c r="FE40" i="116"/>
  <c r="FD40" i="116"/>
  <c r="FC40" i="116"/>
  <c r="FB40" i="116"/>
  <c r="FA40" i="116"/>
  <c r="EZ40" i="116"/>
  <c r="EY40" i="116"/>
  <c r="EX40" i="116"/>
  <c r="EW40" i="116"/>
  <c r="EV40" i="116"/>
  <c r="EU40" i="116"/>
  <c r="ET40" i="116"/>
  <c r="ES40" i="116"/>
  <c r="ER40" i="116"/>
  <c r="EQ40" i="116"/>
  <c r="EP40" i="116"/>
  <c r="EO40" i="116"/>
  <c r="EN40" i="116"/>
  <c r="EM40" i="116"/>
  <c r="EL40" i="116"/>
  <c r="EK40" i="116"/>
  <c r="EJ40" i="116"/>
  <c r="EH40" i="116"/>
  <c r="EG40" i="116"/>
  <c r="EF40" i="116"/>
  <c r="EE40" i="116"/>
  <c r="ED40" i="116"/>
  <c r="EC40" i="116"/>
  <c r="EB40" i="116"/>
  <c r="EA40" i="116"/>
  <c r="DZ40" i="116"/>
  <c r="DY40" i="116"/>
  <c r="DX40" i="116"/>
  <c r="DW40" i="116"/>
  <c r="DV40" i="116"/>
  <c r="DT40" i="116"/>
  <c r="DS40" i="116"/>
  <c r="DR40" i="116"/>
  <c r="DQ40" i="116"/>
  <c r="DP40" i="116"/>
  <c r="DO40" i="116"/>
  <c r="DN40" i="116"/>
  <c r="DM40" i="116"/>
  <c r="DL40" i="116"/>
  <c r="DK40" i="116"/>
  <c r="DJ40" i="116"/>
  <c r="DI40" i="116"/>
  <c r="DG40" i="116"/>
  <c r="DF40" i="116"/>
  <c r="DE40" i="116"/>
  <c r="DD40" i="116"/>
  <c r="DC40" i="116"/>
  <c r="DB40" i="116"/>
  <c r="DA40" i="116"/>
  <c r="CZ40" i="116"/>
  <c r="CY40" i="116"/>
  <c r="CX40" i="116"/>
  <c r="CW40" i="116"/>
  <c r="CV40" i="116"/>
  <c r="CT40" i="116"/>
  <c r="CS40" i="116"/>
  <c r="CR40" i="116"/>
  <c r="CQ40" i="116"/>
  <c r="CP40" i="116"/>
  <c r="CO40" i="116"/>
  <c r="CN40" i="116"/>
  <c r="CM40" i="116"/>
  <c r="CL40" i="116"/>
  <c r="CK40" i="116"/>
  <c r="CJ40" i="116"/>
  <c r="CI40" i="116"/>
  <c r="CF40" i="116"/>
  <c r="CE40" i="116"/>
  <c r="CD40" i="116"/>
  <c r="CC40" i="116"/>
  <c r="CB40" i="116"/>
  <c r="CA40" i="116"/>
  <c r="BZ40" i="116"/>
  <c r="BX40" i="116"/>
  <c r="BV40" i="116"/>
  <c r="BT40" i="116"/>
  <c r="BS40" i="116"/>
  <c r="BR40" i="116"/>
  <c r="BQ40" i="116"/>
  <c r="BP40" i="116"/>
  <c r="BO40" i="116"/>
  <c r="BN40" i="116"/>
  <c r="BM40" i="116"/>
  <c r="BL40" i="116"/>
  <c r="BK40" i="116"/>
  <c r="BJ40" i="116"/>
  <c r="BI40" i="116"/>
  <c r="BH40" i="116"/>
  <c r="BG40" i="116"/>
  <c r="BF40" i="116"/>
  <c r="BE40" i="116"/>
  <c r="BC40" i="116"/>
  <c r="BA40" i="116"/>
  <c r="AZ40" i="116"/>
  <c r="AY40" i="116"/>
  <c r="AX40" i="116"/>
  <c r="AW40" i="116"/>
  <c r="AV40" i="116"/>
  <c r="AU40" i="116"/>
  <c r="AT40" i="116"/>
  <c r="AS40" i="116"/>
  <c r="AR40" i="116"/>
  <c r="AQ40" i="116"/>
  <c r="AP40" i="116"/>
  <c r="AO40" i="116"/>
  <c r="AN40" i="116"/>
  <c r="AM40" i="116"/>
  <c r="AL40" i="116"/>
  <c r="AK40" i="116"/>
  <c r="AJ40" i="116"/>
  <c r="AI40" i="116"/>
  <c r="AH40" i="116"/>
  <c r="AG40" i="116"/>
  <c r="AF40" i="116"/>
  <c r="AE40" i="116"/>
  <c r="AD40" i="116"/>
  <c r="AB40" i="116"/>
  <c r="AA40" i="116"/>
  <c r="Z40" i="116"/>
  <c r="Y40" i="116"/>
  <c r="X40" i="116"/>
  <c r="W40" i="116"/>
  <c r="V40" i="116"/>
  <c r="U40" i="116"/>
  <c r="T40" i="116"/>
  <c r="S40" i="116"/>
  <c r="R40" i="116"/>
  <c r="Q40" i="116"/>
  <c r="P40" i="116"/>
  <c r="O40" i="116"/>
  <c r="N40" i="116"/>
  <c r="M40" i="116"/>
  <c r="L40" i="116"/>
  <c r="K40" i="116"/>
  <c r="J40" i="116"/>
  <c r="I40" i="116"/>
  <c r="H40" i="116"/>
  <c r="G40" i="116"/>
  <c r="F40" i="116"/>
  <c r="D40" i="116"/>
  <c r="C40" i="116"/>
  <c r="HH37" i="116"/>
  <c r="HG37" i="116"/>
  <c r="HF37" i="116"/>
  <c r="HD37" i="116"/>
  <c r="HC37" i="116"/>
  <c r="HB37" i="116"/>
  <c r="HA37" i="116"/>
  <c r="GZ37" i="116"/>
  <c r="GY37" i="116"/>
  <c r="GX37" i="116"/>
  <c r="GW37" i="116"/>
  <c r="GV37" i="116"/>
  <c r="GU37" i="116"/>
  <c r="GT37" i="116"/>
  <c r="GR37" i="116"/>
  <c r="GP37" i="116"/>
  <c r="GO37" i="116"/>
  <c r="GN37" i="116"/>
  <c r="GM37" i="116"/>
  <c r="GL37" i="116"/>
  <c r="GK37" i="116"/>
  <c r="GI37" i="116"/>
  <c r="GH37" i="116"/>
  <c r="GG37" i="116"/>
  <c r="GF37" i="116"/>
  <c r="GE37" i="116"/>
  <c r="GD37" i="116"/>
  <c r="GC37" i="116"/>
  <c r="GB37" i="116"/>
  <c r="GA37" i="116"/>
  <c r="FZ37" i="116"/>
  <c r="FY37" i="116"/>
  <c r="FX37" i="116"/>
  <c r="FW37" i="116"/>
  <c r="FV37" i="116"/>
  <c r="FT37" i="116"/>
  <c r="FS37" i="116"/>
  <c r="FR37" i="116"/>
  <c r="FQ37" i="116"/>
  <c r="FO37" i="116"/>
  <c r="FN37" i="116"/>
  <c r="FM37" i="116"/>
  <c r="FL37" i="116"/>
  <c r="FK37" i="116"/>
  <c r="FJ37" i="116"/>
  <c r="FI37" i="116"/>
  <c r="FH37" i="116"/>
  <c r="FG37" i="116"/>
  <c r="FE37" i="116"/>
  <c r="FD37" i="116"/>
  <c r="FC37" i="116"/>
  <c r="FB37" i="116"/>
  <c r="FA37" i="116"/>
  <c r="EZ37" i="116"/>
  <c r="EY37" i="116"/>
  <c r="EX37" i="116"/>
  <c r="EW37" i="116"/>
  <c r="EV37" i="116"/>
  <c r="EU37" i="116"/>
  <c r="ET37" i="116"/>
  <c r="ES37" i="116"/>
  <c r="ER37" i="116"/>
  <c r="EQ37" i="116"/>
  <c r="EP37" i="116"/>
  <c r="EO37" i="116"/>
  <c r="EN37" i="116"/>
  <c r="EM37" i="116"/>
  <c r="EL37" i="116"/>
  <c r="EK37" i="116"/>
  <c r="EJ37" i="116"/>
  <c r="EH37" i="116"/>
  <c r="EG37" i="116"/>
  <c r="EF37" i="116"/>
  <c r="EE37" i="116"/>
  <c r="ED37" i="116"/>
  <c r="EC37" i="116"/>
  <c r="EB37" i="116"/>
  <c r="EA37" i="116"/>
  <c r="DZ37" i="116"/>
  <c r="DY37" i="116"/>
  <c r="DX37" i="116"/>
  <c r="DW37" i="116"/>
  <c r="DV37" i="116"/>
  <c r="DT37" i="116"/>
  <c r="DS37" i="116"/>
  <c r="DR37" i="116"/>
  <c r="DQ37" i="116"/>
  <c r="DP37" i="116"/>
  <c r="DO37" i="116"/>
  <c r="DN37" i="116"/>
  <c r="DM37" i="116"/>
  <c r="DL37" i="116"/>
  <c r="DK37" i="116"/>
  <c r="DJ37" i="116"/>
  <c r="DI37" i="116"/>
  <c r="DG37" i="116"/>
  <c r="DF37" i="116"/>
  <c r="DE37" i="116"/>
  <c r="DD37" i="116"/>
  <c r="DC37" i="116"/>
  <c r="DB37" i="116"/>
  <c r="DA37" i="116"/>
  <c r="CZ37" i="116"/>
  <c r="CY37" i="116"/>
  <c r="CX37" i="116"/>
  <c r="CW37" i="116"/>
  <c r="CV37" i="116"/>
  <c r="CT37" i="116"/>
  <c r="CS37" i="116"/>
  <c r="CR37" i="116"/>
  <c r="CQ37" i="116"/>
  <c r="CP37" i="116"/>
  <c r="CO37" i="116"/>
  <c r="CN37" i="116"/>
  <c r="CM37" i="116"/>
  <c r="CL37" i="116"/>
  <c r="CK37" i="116"/>
  <c r="CJ37" i="116"/>
  <c r="CI37" i="116"/>
  <c r="CF37" i="116"/>
  <c r="CE37" i="116"/>
  <c r="CD37" i="116"/>
  <c r="CC37" i="116"/>
  <c r="CB37" i="116"/>
  <c r="CA37" i="116"/>
  <c r="BZ37" i="116"/>
  <c r="BY37" i="116"/>
  <c r="BX37" i="116"/>
  <c r="BW37" i="116"/>
  <c r="BV37" i="116"/>
  <c r="BU37" i="116"/>
  <c r="BT37" i="116"/>
  <c r="BS37" i="116"/>
  <c r="BR37" i="116"/>
  <c r="BQ37" i="116"/>
  <c r="BP37" i="116"/>
  <c r="BO37" i="116"/>
  <c r="BN37" i="116"/>
  <c r="BM37" i="116"/>
  <c r="BL37" i="116"/>
  <c r="BK37" i="116"/>
  <c r="BJ37" i="116"/>
  <c r="BI37" i="116"/>
  <c r="BH37" i="116"/>
  <c r="BG37" i="116"/>
  <c r="BF37" i="116"/>
  <c r="BE37" i="116"/>
  <c r="BC37" i="116"/>
  <c r="BB37" i="116"/>
  <c r="BA37" i="116"/>
  <c r="AZ37" i="116"/>
  <c r="AY37" i="116"/>
  <c r="AX37" i="116"/>
  <c r="AW37" i="116"/>
  <c r="AV37" i="116"/>
  <c r="AU37" i="116"/>
  <c r="AT37" i="116"/>
  <c r="AS37" i="116"/>
  <c r="AR37" i="116"/>
  <c r="AQ37" i="116"/>
  <c r="AP37" i="116"/>
  <c r="AO37" i="116"/>
  <c r="AN37" i="116"/>
  <c r="AM37" i="116"/>
  <c r="AL37" i="116"/>
  <c r="AK37" i="116"/>
  <c r="AJ37" i="116"/>
  <c r="AI37" i="116"/>
  <c r="AH37" i="116"/>
  <c r="AG37" i="116"/>
  <c r="AF37" i="116"/>
  <c r="AE37" i="116"/>
  <c r="AD37" i="116"/>
  <c r="AB37" i="116"/>
  <c r="AA37" i="116"/>
  <c r="Z37" i="116"/>
  <c r="Y37" i="116"/>
  <c r="X37" i="116"/>
  <c r="W37" i="116"/>
  <c r="V37" i="116"/>
  <c r="U37" i="116"/>
  <c r="T37" i="116"/>
  <c r="S37" i="116"/>
  <c r="R37" i="116"/>
  <c r="Q37" i="116"/>
  <c r="P37" i="116"/>
  <c r="O37" i="116"/>
  <c r="N37" i="116"/>
  <c r="M37" i="116"/>
  <c r="L37" i="116"/>
  <c r="K37" i="116"/>
  <c r="J37" i="116"/>
  <c r="I37" i="116"/>
  <c r="H37" i="116"/>
  <c r="G37" i="116"/>
  <c r="F37" i="116"/>
  <c r="D37" i="116"/>
  <c r="C37" i="116"/>
  <c r="HH38" i="116"/>
  <c r="HG38" i="116"/>
  <c r="HF38" i="116"/>
  <c r="HD38" i="116"/>
  <c r="HC38" i="116"/>
  <c r="HB38" i="116"/>
  <c r="HA38" i="116"/>
  <c r="GZ38" i="116"/>
  <c r="GY38" i="116"/>
  <c r="GX38" i="116"/>
  <c r="GW38" i="116"/>
  <c r="GV38" i="116"/>
  <c r="GU38" i="116"/>
  <c r="GT38" i="116"/>
  <c r="GR38" i="116"/>
  <c r="GP38" i="116"/>
  <c r="GO38" i="116"/>
  <c r="GN38" i="116"/>
  <c r="GM38" i="116"/>
  <c r="GL38" i="116"/>
  <c r="GK38" i="116"/>
  <c r="GI38" i="116"/>
  <c r="GH38" i="116"/>
  <c r="GG38" i="116"/>
  <c r="GF38" i="116"/>
  <c r="GE38" i="116"/>
  <c r="GD38" i="116"/>
  <c r="GC38" i="116"/>
  <c r="GB38" i="116"/>
  <c r="GA38" i="116"/>
  <c r="FZ38" i="116"/>
  <c r="FY38" i="116"/>
  <c r="FX38" i="116"/>
  <c r="FW38" i="116"/>
  <c r="FV38" i="116"/>
  <c r="FT38" i="116"/>
  <c r="FS38" i="116"/>
  <c r="FR38" i="116"/>
  <c r="FQ38" i="116"/>
  <c r="FO38" i="116"/>
  <c r="FN38" i="116"/>
  <c r="FM38" i="116"/>
  <c r="FL38" i="116"/>
  <c r="FK38" i="116"/>
  <c r="FJ38" i="116"/>
  <c r="FI38" i="116"/>
  <c r="FH38" i="116"/>
  <c r="FG38" i="116"/>
  <c r="FE38" i="116"/>
  <c r="FD38" i="116"/>
  <c r="FC38" i="116"/>
  <c r="FB38" i="116"/>
  <c r="FA38" i="116"/>
  <c r="EZ38" i="116"/>
  <c r="EY38" i="116"/>
  <c r="EX38" i="116"/>
  <c r="EW38" i="116"/>
  <c r="EV38" i="116"/>
  <c r="EU38" i="116"/>
  <c r="ET38" i="116"/>
  <c r="ES38" i="116"/>
  <c r="ER38" i="116"/>
  <c r="EQ38" i="116"/>
  <c r="EP38" i="116"/>
  <c r="EO38" i="116"/>
  <c r="EN38" i="116"/>
  <c r="EM38" i="116"/>
  <c r="EL38" i="116"/>
  <c r="EK38" i="116"/>
  <c r="EJ38" i="116"/>
  <c r="EH38" i="116"/>
  <c r="EG38" i="116"/>
  <c r="EF38" i="116"/>
  <c r="EE38" i="116"/>
  <c r="ED38" i="116"/>
  <c r="EC38" i="116"/>
  <c r="EB38" i="116"/>
  <c r="EA38" i="116"/>
  <c r="DZ38" i="116"/>
  <c r="DY38" i="116"/>
  <c r="DX38" i="116"/>
  <c r="DW38" i="116"/>
  <c r="DV38" i="116"/>
  <c r="DT38" i="116"/>
  <c r="DS38" i="116"/>
  <c r="DR38" i="116"/>
  <c r="DQ38" i="116"/>
  <c r="DP38" i="116"/>
  <c r="DO38" i="116"/>
  <c r="DN38" i="116"/>
  <c r="DM38" i="116"/>
  <c r="DL38" i="116"/>
  <c r="DK38" i="116"/>
  <c r="DJ38" i="116"/>
  <c r="DI38" i="116"/>
  <c r="DG38" i="116"/>
  <c r="DF38" i="116"/>
  <c r="DE38" i="116"/>
  <c r="DD38" i="116"/>
  <c r="DC38" i="116"/>
  <c r="DB38" i="116"/>
  <c r="DA38" i="116"/>
  <c r="CZ38" i="116"/>
  <c r="CY38" i="116"/>
  <c r="CX38" i="116"/>
  <c r="CW38" i="116"/>
  <c r="CV38" i="116"/>
  <c r="CT38" i="116"/>
  <c r="CS38" i="116"/>
  <c r="CR38" i="116"/>
  <c r="CQ38" i="116"/>
  <c r="CP38" i="116"/>
  <c r="CO38" i="116"/>
  <c r="CN38" i="116"/>
  <c r="CM38" i="116"/>
  <c r="CL38" i="116"/>
  <c r="CK38" i="116"/>
  <c r="CJ38" i="116"/>
  <c r="CI38" i="116"/>
  <c r="CF38" i="116"/>
  <c r="CE38" i="116"/>
  <c r="CD38" i="116"/>
  <c r="CC38" i="116"/>
  <c r="CB38" i="116"/>
  <c r="CA38" i="116"/>
  <c r="BZ38" i="116"/>
  <c r="BX38" i="116"/>
  <c r="BV38" i="116"/>
  <c r="BT38" i="116"/>
  <c r="BS38" i="116"/>
  <c r="BR38" i="116"/>
  <c r="BQ38" i="116"/>
  <c r="BP38" i="116"/>
  <c r="BO38" i="116"/>
  <c r="BL38" i="116"/>
  <c r="BK38" i="116"/>
  <c r="BJ38" i="116"/>
  <c r="BI38" i="116"/>
  <c r="BG38" i="116"/>
  <c r="BF38" i="116"/>
  <c r="BE38" i="116"/>
  <c r="BC38" i="116"/>
  <c r="BA38" i="116"/>
  <c r="AZ38" i="116"/>
  <c r="AY38" i="116"/>
  <c r="AX38" i="116"/>
  <c r="AW38" i="116"/>
  <c r="AV38" i="116"/>
  <c r="AU38" i="116"/>
  <c r="AT38" i="116"/>
  <c r="AS38" i="116"/>
  <c r="AR38" i="116"/>
  <c r="AQ38" i="116"/>
  <c r="AP38" i="116"/>
  <c r="AO38" i="116"/>
  <c r="AN38" i="116"/>
  <c r="AM38" i="116"/>
  <c r="AL38" i="116"/>
  <c r="AJ38" i="116"/>
  <c r="AI38" i="116"/>
  <c r="AH38" i="116"/>
  <c r="AG38" i="116"/>
  <c r="AF38" i="116"/>
  <c r="AE38" i="116"/>
  <c r="AD38" i="116"/>
  <c r="AB38" i="116"/>
  <c r="AA38" i="116"/>
  <c r="Z38" i="116"/>
  <c r="Y38" i="116"/>
  <c r="X38" i="116"/>
  <c r="W38" i="116"/>
  <c r="V38" i="116"/>
  <c r="U38" i="116"/>
  <c r="T38" i="116"/>
  <c r="S38" i="116"/>
  <c r="R38" i="116"/>
  <c r="Q38" i="116"/>
  <c r="P38" i="116"/>
  <c r="O38" i="116"/>
  <c r="N38" i="116"/>
  <c r="M38" i="116"/>
  <c r="L38" i="116"/>
  <c r="K38" i="116"/>
  <c r="J38" i="116"/>
  <c r="I38" i="116"/>
  <c r="H38" i="116"/>
  <c r="G38" i="116"/>
  <c r="F38" i="116"/>
  <c r="D38" i="116"/>
  <c r="C38" i="116"/>
  <c r="HH36" i="116"/>
  <c r="HG36" i="116"/>
  <c r="HF36" i="116"/>
  <c r="HD36" i="116"/>
  <c r="HC36" i="116"/>
  <c r="HB36" i="116"/>
  <c r="HA36" i="116"/>
  <c r="GZ36" i="116"/>
  <c r="GY36" i="116"/>
  <c r="GX36" i="116"/>
  <c r="GW36" i="116"/>
  <c r="GV36" i="116"/>
  <c r="GU36" i="116"/>
  <c r="GT36" i="116"/>
  <c r="GR36" i="116"/>
  <c r="GP36" i="116"/>
  <c r="GO36" i="116"/>
  <c r="GN36" i="116"/>
  <c r="GM36" i="116"/>
  <c r="GL36" i="116"/>
  <c r="GK36" i="116"/>
  <c r="GI36" i="116"/>
  <c r="GH36" i="116"/>
  <c r="GG36" i="116"/>
  <c r="GF36" i="116"/>
  <c r="GE36" i="116"/>
  <c r="GD36" i="116"/>
  <c r="GC36" i="116"/>
  <c r="GB36" i="116"/>
  <c r="GA36" i="116"/>
  <c r="FZ36" i="116"/>
  <c r="FY36" i="116"/>
  <c r="FX36" i="116"/>
  <c r="FW36" i="116"/>
  <c r="FV36" i="116"/>
  <c r="FT36" i="116"/>
  <c r="FS36" i="116"/>
  <c r="FR36" i="116"/>
  <c r="FQ36" i="116"/>
  <c r="FO36" i="116"/>
  <c r="FN36" i="116"/>
  <c r="FM36" i="116"/>
  <c r="FL36" i="116"/>
  <c r="FK36" i="116"/>
  <c r="FJ36" i="116"/>
  <c r="FI36" i="116"/>
  <c r="FH36" i="116"/>
  <c r="FG36" i="116"/>
  <c r="FE36" i="116"/>
  <c r="FD36" i="116"/>
  <c r="FC36" i="116"/>
  <c r="FB36" i="116"/>
  <c r="FA36" i="116"/>
  <c r="EZ36" i="116"/>
  <c r="EY36" i="116"/>
  <c r="EX36" i="116"/>
  <c r="EW36" i="116"/>
  <c r="EV36" i="116"/>
  <c r="EU36" i="116"/>
  <c r="ET36" i="116"/>
  <c r="ES36" i="116"/>
  <c r="ER36" i="116"/>
  <c r="EQ36" i="116"/>
  <c r="EP36" i="116"/>
  <c r="EO36" i="116"/>
  <c r="EN36" i="116"/>
  <c r="EM36" i="116"/>
  <c r="EL36" i="116"/>
  <c r="EK36" i="116"/>
  <c r="EJ36" i="116"/>
  <c r="EH36" i="116"/>
  <c r="EG36" i="116"/>
  <c r="EF36" i="116"/>
  <c r="EE36" i="116"/>
  <c r="ED36" i="116"/>
  <c r="EC36" i="116"/>
  <c r="EB36" i="116"/>
  <c r="EA36" i="116"/>
  <c r="DZ36" i="116"/>
  <c r="DY36" i="116"/>
  <c r="DX36" i="116"/>
  <c r="DW36" i="116"/>
  <c r="DV36" i="116"/>
  <c r="DT36" i="116"/>
  <c r="DS36" i="116"/>
  <c r="DR36" i="116"/>
  <c r="DQ36" i="116"/>
  <c r="DP36" i="116"/>
  <c r="DO36" i="116"/>
  <c r="DN36" i="116"/>
  <c r="DM36" i="116"/>
  <c r="DL36" i="116"/>
  <c r="DK36" i="116"/>
  <c r="DJ36" i="116"/>
  <c r="DI36" i="116"/>
  <c r="DG36" i="116"/>
  <c r="DF36" i="116"/>
  <c r="DE36" i="116"/>
  <c r="DD36" i="116"/>
  <c r="DC36" i="116"/>
  <c r="DB36" i="116"/>
  <c r="DA36" i="116"/>
  <c r="CZ36" i="116"/>
  <c r="CY36" i="116"/>
  <c r="CX36" i="116"/>
  <c r="CW36" i="116"/>
  <c r="CV36" i="116"/>
  <c r="CT36" i="116"/>
  <c r="CS36" i="116"/>
  <c r="CR36" i="116"/>
  <c r="CQ36" i="116"/>
  <c r="CP36" i="116"/>
  <c r="CO36" i="116"/>
  <c r="CN36" i="116"/>
  <c r="CM36" i="116"/>
  <c r="CL36" i="116"/>
  <c r="CK36" i="116"/>
  <c r="CJ36" i="116"/>
  <c r="CI36" i="116"/>
  <c r="CF36" i="116"/>
  <c r="CE36" i="116"/>
  <c r="CD36" i="116"/>
  <c r="CC36" i="116"/>
  <c r="CB36" i="116"/>
  <c r="CA36" i="116"/>
  <c r="BZ36" i="116"/>
  <c r="BX36" i="116"/>
  <c r="BV36" i="116"/>
  <c r="BT36" i="116"/>
  <c r="BS36" i="116"/>
  <c r="BR36" i="116"/>
  <c r="BQ36" i="116"/>
  <c r="BP36" i="116"/>
  <c r="BO36" i="116"/>
  <c r="BN36" i="116"/>
  <c r="BM36" i="116"/>
  <c r="BL36" i="116"/>
  <c r="BK36" i="116"/>
  <c r="BJ36" i="116"/>
  <c r="BI36" i="116"/>
  <c r="BH36" i="116"/>
  <c r="BG36" i="116"/>
  <c r="BF36" i="116"/>
  <c r="BE36" i="116"/>
  <c r="BC36" i="116"/>
  <c r="BA36" i="116"/>
  <c r="AZ36" i="116"/>
  <c r="AY36" i="116"/>
  <c r="AX36" i="116"/>
  <c r="AW36" i="116"/>
  <c r="AV36" i="116"/>
  <c r="AU36" i="116"/>
  <c r="AT36" i="116"/>
  <c r="AS36" i="116"/>
  <c r="AR36" i="116"/>
  <c r="AQ36" i="116"/>
  <c r="AP36" i="116"/>
  <c r="AO36" i="116"/>
  <c r="AN36" i="116"/>
  <c r="AM36" i="116"/>
  <c r="AL36" i="116"/>
  <c r="AK36" i="116"/>
  <c r="AJ36" i="116"/>
  <c r="AI36" i="116"/>
  <c r="AH36" i="116"/>
  <c r="AG36" i="116"/>
  <c r="AF36" i="116"/>
  <c r="AE36" i="116"/>
  <c r="AD36" i="116"/>
  <c r="AB36" i="116"/>
  <c r="AA36" i="116"/>
  <c r="Z36" i="116"/>
  <c r="Y36" i="116"/>
  <c r="X36" i="116"/>
  <c r="W36" i="116"/>
  <c r="V36" i="116"/>
  <c r="U36" i="116"/>
  <c r="T36" i="116"/>
  <c r="S36" i="116"/>
  <c r="R36" i="116"/>
  <c r="Q36" i="116"/>
  <c r="P36" i="116"/>
  <c r="O36" i="116"/>
  <c r="N36" i="116"/>
  <c r="M36" i="116"/>
  <c r="L36" i="116"/>
  <c r="K36" i="116"/>
  <c r="J36" i="116"/>
  <c r="I36" i="116"/>
  <c r="H36" i="116"/>
  <c r="G36" i="116"/>
  <c r="F36" i="116"/>
  <c r="D36" i="116"/>
  <c r="C36" i="116"/>
  <c r="HH35" i="116"/>
  <c r="HG35" i="116"/>
  <c r="HF35" i="116"/>
  <c r="HD35" i="116"/>
  <c r="HC35" i="116"/>
  <c r="HB35" i="116"/>
  <c r="HA35" i="116"/>
  <c r="GZ35" i="116"/>
  <c r="GY35" i="116"/>
  <c r="GX35" i="116"/>
  <c r="GW35" i="116"/>
  <c r="GV35" i="116"/>
  <c r="GU35" i="116"/>
  <c r="GT35" i="116"/>
  <c r="GR35" i="116"/>
  <c r="GP35" i="116"/>
  <c r="GO35" i="116"/>
  <c r="GN35" i="116"/>
  <c r="GM35" i="116"/>
  <c r="GL35" i="116"/>
  <c r="GK35" i="116"/>
  <c r="GI35" i="116"/>
  <c r="GH35" i="116"/>
  <c r="GG35" i="116"/>
  <c r="GF35" i="116"/>
  <c r="GE35" i="116"/>
  <c r="GD35" i="116"/>
  <c r="GC35" i="116"/>
  <c r="GB35" i="116"/>
  <c r="GA35" i="116"/>
  <c r="FZ35" i="116"/>
  <c r="FY35" i="116"/>
  <c r="FX35" i="116"/>
  <c r="FW35" i="116"/>
  <c r="FV35" i="116"/>
  <c r="FT35" i="116"/>
  <c r="FS35" i="116"/>
  <c r="FR35" i="116"/>
  <c r="FQ35" i="116"/>
  <c r="FO35" i="116"/>
  <c r="FN35" i="116"/>
  <c r="FM35" i="116"/>
  <c r="FL35" i="116"/>
  <c r="FK35" i="116"/>
  <c r="FJ35" i="116"/>
  <c r="FI35" i="116"/>
  <c r="FH35" i="116"/>
  <c r="FG35" i="116"/>
  <c r="FE35" i="116"/>
  <c r="FD35" i="116"/>
  <c r="FC35" i="116"/>
  <c r="FB35" i="116"/>
  <c r="FA35" i="116"/>
  <c r="EZ35" i="116"/>
  <c r="EY35" i="116"/>
  <c r="EX35" i="116"/>
  <c r="EW35" i="116"/>
  <c r="EV35" i="116"/>
  <c r="EU35" i="116"/>
  <c r="ET35" i="116"/>
  <c r="ES35" i="116"/>
  <c r="ER35" i="116"/>
  <c r="EQ35" i="116"/>
  <c r="EP35" i="116"/>
  <c r="EO35" i="116"/>
  <c r="EN35" i="116"/>
  <c r="EM35" i="116"/>
  <c r="EL35" i="116"/>
  <c r="EK35" i="116"/>
  <c r="EJ35" i="116"/>
  <c r="EH35" i="116"/>
  <c r="EG35" i="116"/>
  <c r="EF35" i="116"/>
  <c r="EE35" i="116"/>
  <c r="ED35" i="116"/>
  <c r="EC35" i="116"/>
  <c r="EB35" i="116"/>
  <c r="EA35" i="116"/>
  <c r="DZ35" i="116"/>
  <c r="DY35" i="116"/>
  <c r="DX35" i="116"/>
  <c r="DW35" i="116"/>
  <c r="DV35" i="116"/>
  <c r="DT35" i="116"/>
  <c r="DS35" i="116"/>
  <c r="DR35" i="116"/>
  <c r="DQ35" i="116"/>
  <c r="DP35" i="116"/>
  <c r="DO35" i="116"/>
  <c r="DN35" i="116"/>
  <c r="DM35" i="116"/>
  <c r="DL35" i="116"/>
  <c r="DK35" i="116"/>
  <c r="DJ35" i="116"/>
  <c r="DI35" i="116"/>
  <c r="DG35" i="116"/>
  <c r="DF35" i="116"/>
  <c r="DE35" i="116"/>
  <c r="DD35" i="116"/>
  <c r="DC35" i="116"/>
  <c r="DB35" i="116"/>
  <c r="DA35" i="116"/>
  <c r="CZ35" i="116"/>
  <c r="CY35" i="116"/>
  <c r="CX35" i="116"/>
  <c r="CW35" i="116"/>
  <c r="CV35" i="116"/>
  <c r="CT35" i="116"/>
  <c r="CS35" i="116"/>
  <c r="CR35" i="116"/>
  <c r="CQ35" i="116"/>
  <c r="CP35" i="116"/>
  <c r="CO35" i="116"/>
  <c r="CN35" i="116"/>
  <c r="CM35" i="116"/>
  <c r="CL35" i="116"/>
  <c r="CK35" i="116"/>
  <c r="CJ35" i="116"/>
  <c r="CI35" i="116"/>
  <c r="CF35" i="116"/>
  <c r="CE35" i="116"/>
  <c r="CD35" i="116"/>
  <c r="CC35" i="116"/>
  <c r="CB35" i="116"/>
  <c r="CA35" i="116"/>
  <c r="BZ35" i="116"/>
  <c r="BX35" i="116"/>
  <c r="BV35" i="116"/>
  <c r="BT35" i="116"/>
  <c r="BS35" i="116"/>
  <c r="BR35" i="116"/>
  <c r="BQ35" i="116"/>
  <c r="BP35" i="116"/>
  <c r="BO35" i="116"/>
  <c r="BN35" i="116"/>
  <c r="BM35" i="116"/>
  <c r="BL35" i="116"/>
  <c r="BK35" i="116"/>
  <c r="BJ35" i="116"/>
  <c r="BI35" i="116"/>
  <c r="BH35" i="116"/>
  <c r="BG35" i="116"/>
  <c r="BF35" i="116"/>
  <c r="BE35" i="116"/>
  <c r="BC35" i="116"/>
  <c r="BA35" i="116"/>
  <c r="AZ35" i="116"/>
  <c r="AY35" i="116"/>
  <c r="AX35" i="116"/>
  <c r="AW35" i="116"/>
  <c r="AV35" i="116"/>
  <c r="AU35" i="116"/>
  <c r="AT35" i="116"/>
  <c r="AS35" i="116"/>
  <c r="AR35" i="116"/>
  <c r="AQ35" i="116"/>
  <c r="AP35" i="116"/>
  <c r="AO35" i="116"/>
  <c r="AN35" i="116"/>
  <c r="AM35" i="116"/>
  <c r="AL35" i="116"/>
  <c r="AK35" i="116"/>
  <c r="AJ35" i="116"/>
  <c r="AI35" i="116"/>
  <c r="AH35" i="116"/>
  <c r="AG35" i="116"/>
  <c r="AF35" i="116"/>
  <c r="AE35" i="116"/>
  <c r="AD35" i="116"/>
  <c r="AB35" i="116"/>
  <c r="AA35" i="116"/>
  <c r="Z35" i="116"/>
  <c r="Y35" i="116"/>
  <c r="X35" i="116"/>
  <c r="W35" i="116"/>
  <c r="V35" i="116"/>
  <c r="U35" i="116"/>
  <c r="T35" i="116"/>
  <c r="S35" i="116"/>
  <c r="R35" i="116"/>
  <c r="Q35" i="116"/>
  <c r="P35" i="116"/>
  <c r="O35" i="116"/>
  <c r="N35" i="116"/>
  <c r="M35" i="116"/>
  <c r="L35" i="116"/>
  <c r="K35" i="116"/>
  <c r="J35" i="116"/>
  <c r="I35" i="116"/>
  <c r="H35" i="116"/>
  <c r="G35" i="116"/>
  <c r="F35" i="116"/>
  <c r="D35" i="116"/>
  <c r="C35" i="116"/>
  <c r="HH34" i="116"/>
  <c r="HG34" i="116"/>
  <c r="HF34" i="116"/>
  <c r="HD34" i="116"/>
  <c r="HC34" i="116"/>
  <c r="HB34" i="116"/>
  <c r="HA34" i="116"/>
  <c r="GZ34" i="116"/>
  <c r="GY34" i="116"/>
  <c r="GX34" i="116"/>
  <c r="GW34" i="116"/>
  <c r="GV34" i="116"/>
  <c r="GU34" i="116"/>
  <c r="GT34" i="116"/>
  <c r="GR34" i="116"/>
  <c r="GP34" i="116"/>
  <c r="GO34" i="116"/>
  <c r="GN34" i="116"/>
  <c r="GM34" i="116"/>
  <c r="GL34" i="116"/>
  <c r="GK34" i="116"/>
  <c r="GI34" i="116"/>
  <c r="GH34" i="116"/>
  <c r="GG34" i="116"/>
  <c r="GF34" i="116"/>
  <c r="GE34" i="116"/>
  <c r="GD34" i="116"/>
  <c r="GC34" i="116"/>
  <c r="GB34" i="116"/>
  <c r="GA34" i="116"/>
  <c r="FZ34" i="116"/>
  <c r="FY34" i="116"/>
  <c r="FX34" i="116"/>
  <c r="FW34" i="116"/>
  <c r="FV34" i="116"/>
  <c r="FT34" i="116"/>
  <c r="FS34" i="116"/>
  <c r="FR34" i="116"/>
  <c r="FQ34" i="116"/>
  <c r="FO34" i="116"/>
  <c r="FN34" i="116"/>
  <c r="FM34" i="116"/>
  <c r="FL34" i="116"/>
  <c r="FK34" i="116"/>
  <c r="FJ34" i="116"/>
  <c r="FI34" i="116"/>
  <c r="FH34" i="116"/>
  <c r="FG34" i="116"/>
  <c r="FE34" i="116"/>
  <c r="FD34" i="116"/>
  <c r="FC34" i="116"/>
  <c r="FB34" i="116"/>
  <c r="FA34" i="116"/>
  <c r="EZ34" i="116"/>
  <c r="EY34" i="116"/>
  <c r="EX34" i="116"/>
  <c r="EW34" i="116"/>
  <c r="EV34" i="116"/>
  <c r="EU34" i="116"/>
  <c r="ET34" i="116"/>
  <c r="ES34" i="116"/>
  <c r="ER34" i="116"/>
  <c r="EQ34" i="116"/>
  <c r="EP34" i="116"/>
  <c r="EO34" i="116"/>
  <c r="EN34" i="116"/>
  <c r="EM34" i="116"/>
  <c r="EL34" i="116"/>
  <c r="EK34" i="116"/>
  <c r="EJ34" i="116"/>
  <c r="EH34" i="116"/>
  <c r="EG34" i="116"/>
  <c r="EF34" i="116"/>
  <c r="EE34" i="116"/>
  <c r="ED34" i="116"/>
  <c r="EC34" i="116"/>
  <c r="EB34" i="116"/>
  <c r="EA34" i="116"/>
  <c r="DZ34" i="116"/>
  <c r="DY34" i="116"/>
  <c r="DX34" i="116"/>
  <c r="DW34" i="116"/>
  <c r="DV34" i="116"/>
  <c r="DT34" i="116"/>
  <c r="DS34" i="116"/>
  <c r="DR34" i="116"/>
  <c r="DQ34" i="116"/>
  <c r="DP34" i="116"/>
  <c r="DO34" i="116"/>
  <c r="DN34" i="116"/>
  <c r="DM34" i="116"/>
  <c r="DL34" i="116"/>
  <c r="DK34" i="116"/>
  <c r="DJ34" i="116"/>
  <c r="DI34" i="116"/>
  <c r="DG34" i="116"/>
  <c r="DF34" i="116"/>
  <c r="DE34" i="116"/>
  <c r="DD34" i="116"/>
  <c r="DC34" i="116"/>
  <c r="DB34" i="116"/>
  <c r="DA34" i="116"/>
  <c r="CZ34" i="116"/>
  <c r="CY34" i="116"/>
  <c r="CX34" i="116"/>
  <c r="CW34" i="116"/>
  <c r="CV34" i="116"/>
  <c r="CT34" i="116"/>
  <c r="CS34" i="116"/>
  <c r="CR34" i="116"/>
  <c r="CQ34" i="116"/>
  <c r="CP34" i="116"/>
  <c r="CO34" i="116"/>
  <c r="CN34" i="116"/>
  <c r="CM34" i="116"/>
  <c r="CL34" i="116"/>
  <c r="CK34" i="116"/>
  <c r="CJ34" i="116"/>
  <c r="CI34" i="116"/>
  <c r="CF34" i="116"/>
  <c r="CE34" i="116"/>
  <c r="CD34" i="116"/>
  <c r="CC34" i="116"/>
  <c r="CB34" i="116"/>
  <c r="CA34" i="116"/>
  <c r="BZ34" i="116"/>
  <c r="BY34" i="116"/>
  <c r="BX34" i="116"/>
  <c r="BW34" i="116"/>
  <c r="BV34" i="116"/>
  <c r="BT34" i="116"/>
  <c r="BS34" i="116"/>
  <c r="BR34" i="116"/>
  <c r="BQ34" i="116"/>
  <c r="BP34" i="116"/>
  <c r="BO34" i="116"/>
  <c r="BN34" i="116"/>
  <c r="BM34" i="116"/>
  <c r="BL34" i="116"/>
  <c r="BK34" i="116"/>
  <c r="BJ34" i="116"/>
  <c r="BI34" i="116"/>
  <c r="BH34" i="116"/>
  <c r="BG34" i="116"/>
  <c r="BF34" i="116"/>
  <c r="BE34" i="116"/>
  <c r="BC34" i="116"/>
  <c r="BA34" i="116"/>
  <c r="AZ34" i="116"/>
  <c r="AY34" i="116"/>
  <c r="AX34" i="116"/>
  <c r="AW34" i="116"/>
  <c r="AV34" i="116"/>
  <c r="AU34" i="116"/>
  <c r="AT34" i="116"/>
  <c r="AS34" i="116"/>
  <c r="AR34" i="116"/>
  <c r="AQ34" i="116"/>
  <c r="AP34" i="116"/>
  <c r="AO34" i="116"/>
  <c r="AN34" i="116"/>
  <c r="AM34" i="116"/>
  <c r="AL34" i="116"/>
  <c r="AK34" i="116"/>
  <c r="AJ34" i="116"/>
  <c r="AI34" i="116"/>
  <c r="AH34" i="116"/>
  <c r="AG34" i="116"/>
  <c r="AF34" i="116"/>
  <c r="AE34" i="116"/>
  <c r="AD34" i="116"/>
  <c r="AB34" i="116"/>
  <c r="AA34" i="116"/>
  <c r="Z34" i="116"/>
  <c r="Y34" i="116"/>
  <c r="X34" i="116"/>
  <c r="W34" i="116"/>
  <c r="V34" i="116"/>
  <c r="U34" i="116"/>
  <c r="T34" i="116"/>
  <c r="S34" i="116"/>
  <c r="R34" i="116"/>
  <c r="Q34" i="116"/>
  <c r="P34" i="116"/>
  <c r="O34" i="116"/>
  <c r="N34" i="116"/>
  <c r="M34" i="116"/>
  <c r="L34" i="116"/>
  <c r="K34" i="116"/>
  <c r="J34" i="116"/>
  <c r="I34" i="116"/>
  <c r="H34" i="116"/>
  <c r="G34" i="116"/>
  <c r="F34" i="116"/>
  <c r="D34" i="116"/>
  <c r="C34" i="116"/>
  <c r="HH33" i="116"/>
  <c r="HG33" i="116"/>
  <c r="HF33" i="116"/>
  <c r="HD33" i="116"/>
  <c r="HC33" i="116"/>
  <c r="HB33" i="116"/>
  <c r="HA33" i="116"/>
  <c r="GZ33" i="116"/>
  <c r="GY33" i="116"/>
  <c r="GX33" i="116"/>
  <c r="GW33" i="116"/>
  <c r="GV33" i="116"/>
  <c r="GU33" i="116"/>
  <c r="GT33" i="116"/>
  <c r="GR33" i="116"/>
  <c r="GP33" i="116"/>
  <c r="GO33" i="116"/>
  <c r="GN33" i="116"/>
  <c r="GM33" i="116"/>
  <c r="GL33" i="116"/>
  <c r="GK33" i="116"/>
  <c r="GI33" i="116"/>
  <c r="GH33" i="116"/>
  <c r="GG33" i="116"/>
  <c r="GF33" i="116"/>
  <c r="GE33" i="116"/>
  <c r="GD33" i="116"/>
  <c r="GC33" i="116"/>
  <c r="GB33" i="116"/>
  <c r="GA33" i="116"/>
  <c r="FZ33" i="116"/>
  <c r="FY33" i="116"/>
  <c r="FX33" i="116"/>
  <c r="FW33" i="116"/>
  <c r="FV33" i="116"/>
  <c r="FT33" i="116"/>
  <c r="FS33" i="116"/>
  <c r="FR33" i="116"/>
  <c r="FQ33" i="116"/>
  <c r="FO33" i="116"/>
  <c r="FN33" i="116"/>
  <c r="FM33" i="116"/>
  <c r="FL33" i="116"/>
  <c r="FK33" i="116"/>
  <c r="FJ33" i="116"/>
  <c r="FI33" i="116"/>
  <c r="FH33" i="116"/>
  <c r="FG33" i="116"/>
  <c r="FE33" i="116"/>
  <c r="FD33" i="116"/>
  <c r="FC33" i="116"/>
  <c r="FB33" i="116"/>
  <c r="FA33" i="116"/>
  <c r="EZ33" i="116"/>
  <c r="EY33" i="116"/>
  <c r="EX33" i="116"/>
  <c r="EW33" i="116"/>
  <c r="EV33" i="116"/>
  <c r="EU33" i="116"/>
  <c r="ET33" i="116"/>
  <c r="ES33" i="116"/>
  <c r="ER33" i="116"/>
  <c r="EQ33" i="116"/>
  <c r="EP33" i="116"/>
  <c r="EO33" i="116"/>
  <c r="EN33" i="116"/>
  <c r="EM33" i="116"/>
  <c r="EL33" i="116"/>
  <c r="EK33" i="116"/>
  <c r="EJ33" i="116"/>
  <c r="EH33" i="116"/>
  <c r="EG33" i="116"/>
  <c r="EF33" i="116"/>
  <c r="EE33" i="116"/>
  <c r="ED33" i="116"/>
  <c r="EC33" i="116"/>
  <c r="EB33" i="116"/>
  <c r="EA33" i="116"/>
  <c r="DZ33" i="116"/>
  <c r="DY33" i="116"/>
  <c r="DX33" i="116"/>
  <c r="DW33" i="116"/>
  <c r="DV33" i="116"/>
  <c r="DT33" i="116"/>
  <c r="DS33" i="116"/>
  <c r="DR33" i="116"/>
  <c r="DQ33" i="116"/>
  <c r="DP33" i="116"/>
  <c r="DO33" i="116"/>
  <c r="DN33" i="116"/>
  <c r="DM33" i="116"/>
  <c r="DL33" i="116"/>
  <c r="DK33" i="116"/>
  <c r="DJ33" i="116"/>
  <c r="DI33" i="116"/>
  <c r="DG33" i="116"/>
  <c r="DF33" i="116"/>
  <c r="DE33" i="116"/>
  <c r="DD33" i="116"/>
  <c r="DC33" i="116"/>
  <c r="DB33" i="116"/>
  <c r="DA33" i="116"/>
  <c r="CZ33" i="116"/>
  <c r="CY33" i="116"/>
  <c r="CX33" i="116"/>
  <c r="CW33" i="116"/>
  <c r="CV33" i="116"/>
  <c r="CT33" i="116"/>
  <c r="CS33" i="116"/>
  <c r="CR33" i="116"/>
  <c r="CQ33" i="116"/>
  <c r="CP33" i="116"/>
  <c r="CO33" i="116"/>
  <c r="CN33" i="116"/>
  <c r="CM33" i="116"/>
  <c r="CL33" i="116"/>
  <c r="CK33" i="116"/>
  <c r="CJ33" i="116"/>
  <c r="CI33" i="116"/>
  <c r="CF33" i="116"/>
  <c r="CE33" i="116"/>
  <c r="CD33" i="116"/>
  <c r="CC33" i="116"/>
  <c r="CB33" i="116"/>
  <c r="CA33" i="116"/>
  <c r="BZ33" i="116"/>
  <c r="BY33" i="116"/>
  <c r="BX33" i="116"/>
  <c r="BW33" i="116"/>
  <c r="BV33" i="116"/>
  <c r="BT33" i="116"/>
  <c r="BS33" i="116"/>
  <c r="BR33" i="116"/>
  <c r="BQ33" i="116"/>
  <c r="BP33" i="116"/>
  <c r="BO33" i="116"/>
  <c r="BN33" i="116"/>
  <c r="BM33" i="116"/>
  <c r="BL33" i="116"/>
  <c r="BK33" i="116"/>
  <c r="BJ33" i="116"/>
  <c r="BI33" i="116"/>
  <c r="BH33" i="116"/>
  <c r="BG33" i="116"/>
  <c r="BF33" i="116"/>
  <c r="BE33" i="116"/>
  <c r="BC33" i="116"/>
  <c r="BB33" i="116"/>
  <c r="BA33" i="116"/>
  <c r="AZ33" i="116"/>
  <c r="AY33" i="116"/>
  <c r="AX33" i="116"/>
  <c r="AW33" i="116"/>
  <c r="AV33" i="116"/>
  <c r="AU33" i="116"/>
  <c r="AT33" i="116"/>
  <c r="AS33" i="116"/>
  <c r="AR33" i="116"/>
  <c r="AQ33" i="116"/>
  <c r="AP33" i="116"/>
  <c r="AO33" i="116"/>
  <c r="AN33" i="116"/>
  <c r="AM33" i="116"/>
  <c r="AL33" i="116"/>
  <c r="AK33" i="116"/>
  <c r="AJ33" i="116"/>
  <c r="AI33" i="116"/>
  <c r="AH33" i="116"/>
  <c r="AG33" i="116"/>
  <c r="AF33" i="116"/>
  <c r="AE33" i="116"/>
  <c r="AD33" i="116"/>
  <c r="AB33" i="116"/>
  <c r="AA33" i="116"/>
  <c r="Z33" i="116"/>
  <c r="Y33" i="116"/>
  <c r="X33" i="116"/>
  <c r="W33" i="116"/>
  <c r="V33" i="116"/>
  <c r="U33" i="116"/>
  <c r="T33" i="116"/>
  <c r="S33" i="116"/>
  <c r="R33" i="116"/>
  <c r="Q33" i="116"/>
  <c r="P33" i="116"/>
  <c r="O33" i="116"/>
  <c r="N33" i="116"/>
  <c r="M33" i="116"/>
  <c r="L33" i="116"/>
  <c r="K33" i="116"/>
  <c r="J33" i="116"/>
  <c r="I33" i="116"/>
  <c r="H33" i="116"/>
  <c r="G33" i="116"/>
  <c r="F33" i="116"/>
  <c r="D33" i="116"/>
  <c r="C33" i="116"/>
  <c r="HH32" i="116"/>
  <c r="HG32" i="116"/>
  <c r="HF32" i="116"/>
  <c r="HD32" i="116"/>
  <c r="HC32" i="116"/>
  <c r="HB32" i="116"/>
  <c r="HA32" i="116"/>
  <c r="GZ32" i="116"/>
  <c r="GY32" i="116"/>
  <c r="GX32" i="116"/>
  <c r="GW32" i="116"/>
  <c r="GV32" i="116"/>
  <c r="GU32" i="116"/>
  <c r="GT32" i="116"/>
  <c r="GR32" i="116"/>
  <c r="GP32" i="116"/>
  <c r="GO32" i="116"/>
  <c r="GN32" i="116"/>
  <c r="GM32" i="116"/>
  <c r="GL32" i="116"/>
  <c r="GK32" i="116"/>
  <c r="GI32" i="116"/>
  <c r="GH32" i="116"/>
  <c r="GG32" i="116"/>
  <c r="GF32" i="116"/>
  <c r="GE32" i="116"/>
  <c r="GD32" i="116"/>
  <c r="GC32" i="116"/>
  <c r="GB32" i="116"/>
  <c r="GA32" i="116"/>
  <c r="FZ32" i="116"/>
  <c r="FY32" i="116"/>
  <c r="FX32" i="116"/>
  <c r="FW32" i="116"/>
  <c r="FV32" i="116"/>
  <c r="FT32" i="116"/>
  <c r="FS32" i="116"/>
  <c r="FR32" i="116"/>
  <c r="FQ32" i="116"/>
  <c r="FO32" i="116"/>
  <c r="FN32" i="116"/>
  <c r="FM32" i="116"/>
  <c r="FL32" i="116"/>
  <c r="FK32" i="116"/>
  <c r="FJ32" i="116"/>
  <c r="FI32" i="116"/>
  <c r="FH32" i="116"/>
  <c r="FG32" i="116"/>
  <c r="FE32" i="116"/>
  <c r="FD32" i="116"/>
  <c r="FC32" i="116"/>
  <c r="FB32" i="116"/>
  <c r="FA32" i="116"/>
  <c r="EZ32" i="116"/>
  <c r="EY32" i="116"/>
  <c r="EX32" i="116"/>
  <c r="EW32" i="116"/>
  <c r="EV32" i="116"/>
  <c r="EU32" i="116"/>
  <c r="ET32" i="116"/>
  <c r="ES32" i="116"/>
  <c r="ER32" i="116"/>
  <c r="EQ32" i="116"/>
  <c r="EP32" i="116"/>
  <c r="EO32" i="116"/>
  <c r="EN32" i="116"/>
  <c r="EM32" i="116"/>
  <c r="EL32" i="116"/>
  <c r="EK32" i="116"/>
  <c r="EJ32" i="116"/>
  <c r="EH32" i="116"/>
  <c r="EG32" i="116"/>
  <c r="EF32" i="116"/>
  <c r="EE32" i="116"/>
  <c r="ED32" i="116"/>
  <c r="EC32" i="116"/>
  <c r="EB32" i="116"/>
  <c r="EA32" i="116"/>
  <c r="DZ32" i="116"/>
  <c r="DY32" i="116"/>
  <c r="DX32" i="116"/>
  <c r="DW32" i="116"/>
  <c r="DV32" i="116"/>
  <c r="DT32" i="116"/>
  <c r="DS32" i="116"/>
  <c r="DR32" i="116"/>
  <c r="DQ32" i="116"/>
  <c r="DP32" i="116"/>
  <c r="DO32" i="116"/>
  <c r="DN32" i="116"/>
  <c r="DM32" i="116"/>
  <c r="DL32" i="116"/>
  <c r="DK32" i="116"/>
  <c r="DJ32" i="116"/>
  <c r="DI32" i="116"/>
  <c r="DG32" i="116"/>
  <c r="DF32" i="116"/>
  <c r="DE32" i="116"/>
  <c r="DD32" i="116"/>
  <c r="DC32" i="116"/>
  <c r="DB32" i="116"/>
  <c r="DA32" i="116"/>
  <c r="CZ32" i="116"/>
  <c r="CY32" i="116"/>
  <c r="CX32" i="116"/>
  <c r="CW32" i="116"/>
  <c r="CV32" i="116"/>
  <c r="CT32" i="116"/>
  <c r="CS32" i="116"/>
  <c r="CR32" i="116"/>
  <c r="CQ32" i="116"/>
  <c r="CP32" i="116"/>
  <c r="CO32" i="116"/>
  <c r="CN32" i="116"/>
  <c r="CM32" i="116"/>
  <c r="CL32" i="116"/>
  <c r="CK32" i="116"/>
  <c r="CJ32" i="116"/>
  <c r="CI32" i="116"/>
  <c r="CF32" i="116"/>
  <c r="CE32" i="116"/>
  <c r="CD32" i="116"/>
  <c r="CC32" i="116"/>
  <c r="CB32" i="116"/>
  <c r="CA32" i="116"/>
  <c r="BZ32" i="116"/>
  <c r="BX32" i="116"/>
  <c r="BV32" i="116"/>
  <c r="BT32" i="116"/>
  <c r="BS32" i="116"/>
  <c r="BR32" i="116"/>
  <c r="BQ32" i="116"/>
  <c r="BP32" i="116"/>
  <c r="BO32" i="116"/>
  <c r="BN32" i="116"/>
  <c r="BM32" i="116"/>
  <c r="BL32" i="116"/>
  <c r="BK32" i="116"/>
  <c r="BJ32" i="116"/>
  <c r="BI32" i="116"/>
  <c r="BH32" i="116"/>
  <c r="BG32" i="116"/>
  <c r="BF32" i="116"/>
  <c r="BE32" i="116"/>
  <c r="BC32" i="116"/>
  <c r="BA32" i="116"/>
  <c r="AZ32" i="116"/>
  <c r="AY32" i="116"/>
  <c r="AX32" i="116"/>
  <c r="AW32" i="116"/>
  <c r="AV32" i="116"/>
  <c r="AU32" i="116"/>
  <c r="AT32" i="116"/>
  <c r="AS32" i="116"/>
  <c r="AR32" i="116"/>
  <c r="AQ32" i="116"/>
  <c r="AP32" i="116"/>
  <c r="AO32" i="116"/>
  <c r="AN32" i="116"/>
  <c r="AM32" i="116"/>
  <c r="AL32" i="116"/>
  <c r="AK32" i="116"/>
  <c r="AJ32" i="116"/>
  <c r="AI32" i="116"/>
  <c r="AH32" i="116"/>
  <c r="AG32" i="116"/>
  <c r="AF32" i="116"/>
  <c r="AE32" i="116"/>
  <c r="AD32" i="116"/>
  <c r="AB32" i="116"/>
  <c r="AA32" i="116"/>
  <c r="Z32" i="116"/>
  <c r="Y32" i="116"/>
  <c r="X32" i="116"/>
  <c r="W32" i="116"/>
  <c r="V32" i="116"/>
  <c r="U32" i="116"/>
  <c r="T32" i="116"/>
  <c r="S32" i="116"/>
  <c r="R32" i="116"/>
  <c r="Q32" i="116"/>
  <c r="P32" i="116"/>
  <c r="O32" i="116"/>
  <c r="N32" i="116"/>
  <c r="M32" i="116"/>
  <c r="L32" i="116"/>
  <c r="K32" i="116"/>
  <c r="J32" i="116"/>
  <c r="I32" i="116"/>
  <c r="H32" i="116"/>
  <c r="G32" i="116"/>
  <c r="F32" i="116"/>
  <c r="D32" i="116"/>
  <c r="C32" i="116"/>
  <c r="HH31" i="116"/>
  <c r="HG31" i="116"/>
  <c r="HF31" i="116"/>
  <c r="HD31" i="116"/>
  <c r="HC31" i="116"/>
  <c r="HB31" i="116"/>
  <c r="HA31" i="116"/>
  <c r="GZ31" i="116"/>
  <c r="GY31" i="116"/>
  <c r="GX31" i="116"/>
  <c r="GW31" i="116"/>
  <c r="GV31" i="116"/>
  <c r="GU31" i="116"/>
  <c r="GT31" i="116"/>
  <c r="GR31" i="116"/>
  <c r="GP31" i="116"/>
  <c r="GO31" i="116"/>
  <c r="GN31" i="116"/>
  <c r="GM31" i="116"/>
  <c r="GL31" i="116"/>
  <c r="GK31" i="116"/>
  <c r="GI31" i="116"/>
  <c r="GH31" i="116"/>
  <c r="GG31" i="116"/>
  <c r="GF31" i="116"/>
  <c r="GE31" i="116"/>
  <c r="GD31" i="116"/>
  <c r="GC31" i="116"/>
  <c r="GB31" i="116"/>
  <c r="GA31" i="116"/>
  <c r="FZ31" i="116"/>
  <c r="FY31" i="116"/>
  <c r="FX31" i="116"/>
  <c r="FW31" i="116"/>
  <c r="FV31" i="116"/>
  <c r="FT31" i="116"/>
  <c r="FS31" i="116"/>
  <c r="FR31" i="116"/>
  <c r="FQ31" i="116"/>
  <c r="FO31" i="116"/>
  <c r="FN31" i="116"/>
  <c r="FM31" i="116"/>
  <c r="FL31" i="116"/>
  <c r="FK31" i="116"/>
  <c r="FJ31" i="116"/>
  <c r="FI31" i="116"/>
  <c r="FH31" i="116"/>
  <c r="FG31" i="116"/>
  <c r="FE31" i="116"/>
  <c r="FD31" i="116"/>
  <c r="FC31" i="116"/>
  <c r="FB31" i="116"/>
  <c r="FA31" i="116"/>
  <c r="EZ31" i="116"/>
  <c r="EY31" i="116"/>
  <c r="EX31" i="116"/>
  <c r="EW31" i="116"/>
  <c r="EV31" i="116"/>
  <c r="EU31" i="116"/>
  <c r="ET31" i="116"/>
  <c r="ES31" i="116"/>
  <c r="ER31" i="116"/>
  <c r="EQ31" i="116"/>
  <c r="EP31" i="116"/>
  <c r="EO31" i="116"/>
  <c r="EN31" i="116"/>
  <c r="EM31" i="116"/>
  <c r="EL31" i="116"/>
  <c r="EK31" i="116"/>
  <c r="EJ31" i="116"/>
  <c r="EH31" i="116"/>
  <c r="EG31" i="116"/>
  <c r="EF31" i="116"/>
  <c r="EE31" i="116"/>
  <c r="ED31" i="116"/>
  <c r="EC31" i="116"/>
  <c r="EB31" i="116"/>
  <c r="EA31" i="116"/>
  <c r="DZ31" i="116"/>
  <c r="DY31" i="116"/>
  <c r="DX31" i="116"/>
  <c r="DW31" i="116"/>
  <c r="DV31" i="116"/>
  <c r="DT31" i="116"/>
  <c r="DS31" i="116"/>
  <c r="DR31" i="116"/>
  <c r="DQ31" i="116"/>
  <c r="DP31" i="116"/>
  <c r="DO31" i="116"/>
  <c r="DN31" i="116"/>
  <c r="DM31" i="116"/>
  <c r="DL31" i="116"/>
  <c r="DK31" i="116"/>
  <c r="DJ31" i="116"/>
  <c r="DI31" i="116"/>
  <c r="DG31" i="116"/>
  <c r="DF31" i="116"/>
  <c r="DE31" i="116"/>
  <c r="DD31" i="116"/>
  <c r="DC31" i="116"/>
  <c r="DB31" i="116"/>
  <c r="DA31" i="116"/>
  <c r="CZ31" i="116"/>
  <c r="CY31" i="116"/>
  <c r="CX31" i="116"/>
  <c r="CW31" i="116"/>
  <c r="CV31" i="116"/>
  <c r="CT31" i="116"/>
  <c r="CS31" i="116"/>
  <c r="CR31" i="116"/>
  <c r="CQ31" i="116"/>
  <c r="CP31" i="116"/>
  <c r="CO31" i="116"/>
  <c r="CN31" i="116"/>
  <c r="CM31" i="116"/>
  <c r="CL31" i="116"/>
  <c r="CK31" i="116"/>
  <c r="CJ31" i="116"/>
  <c r="CI31" i="116"/>
  <c r="CF31" i="116"/>
  <c r="CE31" i="116"/>
  <c r="CD31" i="116"/>
  <c r="CC31" i="116"/>
  <c r="CB31" i="116"/>
  <c r="CA31" i="116"/>
  <c r="BZ31" i="116"/>
  <c r="BX31" i="116"/>
  <c r="BV31" i="116"/>
  <c r="BT31" i="116"/>
  <c r="BS31" i="116"/>
  <c r="BR31" i="116"/>
  <c r="BQ31" i="116"/>
  <c r="BP31" i="116"/>
  <c r="BO31" i="116"/>
  <c r="BN31" i="116"/>
  <c r="BM31" i="116"/>
  <c r="BL31" i="116"/>
  <c r="BK31" i="116"/>
  <c r="BJ31" i="116"/>
  <c r="BI31" i="116"/>
  <c r="BH31" i="116"/>
  <c r="BG31" i="116"/>
  <c r="BF31" i="116"/>
  <c r="BE31" i="116"/>
  <c r="BC31" i="116"/>
  <c r="BA31" i="116"/>
  <c r="AZ31" i="116"/>
  <c r="AY31" i="116"/>
  <c r="AX31" i="116"/>
  <c r="AW31" i="116"/>
  <c r="AV31" i="116"/>
  <c r="AU31" i="116"/>
  <c r="AT31" i="116"/>
  <c r="AS31" i="116"/>
  <c r="AR31" i="116"/>
  <c r="AQ31" i="116"/>
  <c r="AP31" i="116"/>
  <c r="AO31" i="116"/>
  <c r="AN31" i="116"/>
  <c r="AM31" i="116"/>
  <c r="AL31" i="116"/>
  <c r="AK31" i="116"/>
  <c r="AJ31" i="116"/>
  <c r="AI31" i="116"/>
  <c r="AH31" i="116"/>
  <c r="AG31" i="116"/>
  <c r="AF31" i="116"/>
  <c r="AE31" i="116"/>
  <c r="AD31" i="116"/>
  <c r="AB31" i="116"/>
  <c r="AA31" i="116"/>
  <c r="Z31" i="116"/>
  <c r="Y31" i="116"/>
  <c r="X31" i="116"/>
  <c r="W31" i="116"/>
  <c r="V31" i="116"/>
  <c r="U31" i="116"/>
  <c r="T31" i="116"/>
  <c r="S31" i="116"/>
  <c r="R31" i="116"/>
  <c r="Q31" i="116"/>
  <c r="P31" i="116"/>
  <c r="O31" i="116"/>
  <c r="N31" i="116"/>
  <c r="M31" i="116"/>
  <c r="L31" i="116"/>
  <c r="K31" i="116"/>
  <c r="J31" i="116"/>
  <c r="I31" i="116"/>
  <c r="H31" i="116"/>
  <c r="G31" i="116"/>
  <c r="F31" i="116"/>
  <c r="D31" i="116"/>
  <c r="C31" i="116"/>
  <c r="HH30" i="116"/>
  <c r="HG30" i="116"/>
  <c r="HF30" i="116"/>
  <c r="HD30" i="116"/>
  <c r="HC30" i="116"/>
  <c r="HB30" i="116"/>
  <c r="HA30" i="116"/>
  <c r="GZ30" i="116"/>
  <c r="GY30" i="116"/>
  <c r="GX30" i="116"/>
  <c r="GW30" i="116"/>
  <c r="GV30" i="116"/>
  <c r="GU30" i="116"/>
  <c r="GT30" i="116"/>
  <c r="GR30" i="116"/>
  <c r="GP30" i="116"/>
  <c r="GO30" i="116"/>
  <c r="GN30" i="116"/>
  <c r="GM30" i="116"/>
  <c r="GL30" i="116"/>
  <c r="GK30" i="116"/>
  <c r="GI30" i="116"/>
  <c r="GH30" i="116"/>
  <c r="GG30" i="116"/>
  <c r="GF30" i="116"/>
  <c r="GE30" i="116"/>
  <c r="GD30" i="116"/>
  <c r="GC30" i="116"/>
  <c r="GB30" i="116"/>
  <c r="GA30" i="116"/>
  <c r="FZ30" i="116"/>
  <c r="FY30" i="116"/>
  <c r="FX30" i="116"/>
  <c r="FW30" i="116"/>
  <c r="FV30" i="116"/>
  <c r="FT30" i="116"/>
  <c r="FS30" i="116"/>
  <c r="FR30" i="116"/>
  <c r="FQ30" i="116"/>
  <c r="FO30" i="116"/>
  <c r="FN30" i="116"/>
  <c r="FM30" i="116"/>
  <c r="FL30" i="116"/>
  <c r="FK30" i="116"/>
  <c r="FJ30" i="116"/>
  <c r="FI30" i="116"/>
  <c r="FH30" i="116"/>
  <c r="FG30" i="116"/>
  <c r="FE30" i="116"/>
  <c r="FD30" i="116"/>
  <c r="FC30" i="116"/>
  <c r="FB30" i="116"/>
  <c r="FA30" i="116"/>
  <c r="EZ30" i="116"/>
  <c r="EY30" i="116"/>
  <c r="EX30" i="116"/>
  <c r="EW30" i="116"/>
  <c r="EV30" i="116"/>
  <c r="EU30" i="116"/>
  <c r="ET30" i="116"/>
  <c r="ES30" i="116"/>
  <c r="ER30" i="116"/>
  <c r="EQ30" i="116"/>
  <c r="EP30" i="116"/>
  <c r="EO30" i="116"/>
  <c r="EN30" i="116"/>
  <c r="EM30" i="116"/>
  <c r="EL30" i="116"/>
  <c r="EK30" i="116"/>
  <c r="EJ30" i="116"/>
  <c r="EH30" i="116"/>
  <c r="EG30" i="116"/>
  <c r="EF30" i="116"/>
  <c r="EE30" i="116"/>
  <c r="ED30" i="116"/>
  <c r="EC30" i="116"/>
  <c r="EB30" i="116"/>
  <c r="EA30" i="116"/>
  <c r="DZ30" i="116"/>
  <c r="DY30" i="116"/>
  <c r="DX30" i="116"/>
  <c r="DW30" i="116"/>
  <c r="DV30" i="116"/>
  <c r="DT30" i="116"/>
  <c r="DS30" i="116"/>
  <c r="DR30" i="116"/>
  <c r="DQ30" i="116"/>
  <c r="DP30" i="116"/>
  <c r="DO30" i="116"/>
  <c r="DN30" i="116"/>
  <c r="DM30" i="116"/>
  <c r="DL30" i="116"/>
  <c r="DK30" i="116"/>
  <c r="DJ30" i="116"/>
  <c r="DI30" i="116"/>
  <c r="DG30" i="116"/>
  <c r="DF30" i="116"/>
  <c r="DE30" i="116"/>
  <c r="DD30" i="116"/>
  <c r="DC30" i="116"/>
  <c r="DB30" i="116"/>
  <c r="DA30" i="116"/>
  <c r="CZ30" i="116"/>
  <c r="CY30" i="116"/>
  <c r="CX30" i="116"/>
  <c r="CW30" i="116"/>
  <c r="CV30" i="116"/>
  <c r="CT30" i="116"/>
  <c r="CS30" i="116"/>
  <c r="CR30" i="116"/>
  <c r="CQ30" i="116"/>
  <c r="CP30" i="116"/>
  <c r="CO30" i="116"/>
  <c r="CN30" i="116"/>
  <c r="CM30" i="116"/>
  <c r="CL30" i="116"/>
  <c r="CK30" i="116"/>
  <c r="CJ30" i="116"/>
  <c r="CI30" i="116"/>
  <c r="CF30" i="116"/>
  <c r="CE30" i="116"/>
  <c r="CD30" i="116"/>
  <c r="CC30" i="116"/>
  <c r="CB30" i="116"/>
  <c r="CA30" i="116"/>
  <c r="BZ30" i="116"/>
  <c r="BX30" i="116"/>
  <c r="BV30" i="116"/>
  <c r="BT30" i="116"/>
  <c r="BS30" i="116"/>
  <c r="BR30" i="116"/>
  <c r="BQ30" i="116"/>
  <c r="BP30" i="116"/>
  <c r="BO30" i="116"/>
  <c r="BN30" i="116"/>
  <c r="BM30" i="116"/>
  <c r="BL30" i="116"/>
  <c r="BK30" i="116"/>
  <c r="BJ30" i="116"/>
  <c r="BI30" i="116"/>
  <c r="BH30" i="116"/>
  <c r="BG30" i="116"/>
  <c r="BF30" i="116"/>
  <c r="BE30" i="116"/>
  <c r="BC30" i="116"/>
  <c r="BA30" i="116"/>
  <c r="AZ30" i="116"/>
  <c r="AY30" i="116"/>
  <c r="AX30" i="116"/>
  <c r="AW30" i="116"/>
  <c r="AV30" i="116"/>
  <c r="AU30" i="116"/>
  <c r="AT30" i="116"/>
  <c r="AS30" i="116"/>
  <c r="AR30" i="116"/>
  <c r="AQ30" i="116"/>
  <c r="AP30" i="116"/>
  <c r="AO30" i="116"/>
  <c r="AN30" i="116"/>
  <c r="AM30" i="116"/>
  <c r="AL30" i="116"/>
  <c r="AK30" i="116"/>
  <c r="AJ30" i="116"/>
  <c r="AI30" i="116"/>
  <c r="AH30" i="116"/>
  <c r="AG30" i="116"/>
  <c r="AF30" i="116"/>
  <c r="AE30" i="116"/>
  <c r="AD30" i="116"/>
  <c r="AB30" i="116"/>
  <c r="AA30" i="116"/>
  <c r="Z30" i="116"/>
  <c r="Y30" i="116"/>
  <c r="X30" i="116"/>
  <c r="W30" i="116"/>
  <c r="V30" i="116"/>
  <c r="U30" i="116"/>
  <c r="T30" i="116"/>
  <c r="S30" i="116"/>
  <c r="R30" i="116"/>
  <c r="Q30" i="116"/>
  <c r="P30" i="116"/>
  <c r="O30" i="116"/>
  <c r="N30" i="116"/>
  <c r="M30" i="116"/>
  <c r="L30" i="116"/>
  <c r="K30" i="116"/>
  <c r="J30" i="116"/>
  <c r="I30" i="116"/>
  <c r="H30" i="116"/>
  <c r="G30" i="116"/>
  <c r="F30" i="116"/>
  <c r="D30" i="116"/>
  <c r="C30" i="116"/>
  <c r="HH29" i="116"/>
  <c r="HG29" i="116"/>
  <c r="HF29" i="116"/>
  <c r="HD29" i="116"/>
  <c r="HC29" i="116"/>
  <c r="HB29" i="116"/>
  <c r="HA29" i="116"/>
  <c r="GZ29" i="116"/>
  <c r="GY29" i="116"/>
  <c r="GX29" i="116"/>
  <c r="GW29" i="116"/>
  <c r="GV29" i="116"/>
  <c r="GU29" i="116"/>
  <c r="GT29" i="116"/>
  <c r="GR29" i="116"/>
  <c r="GP29" i="116"/>
  <c r="GO29" i="116"/>
  <c r="GN29" i="116"/>
  <c r="GM29" i="116"/>
  <c r="GL29" i="116"/>
  <c r="GK29" i="116"/>
  <c r="GI29" i="116"/>
  <c r="GH29" i="116"/>
  <c r="GG29" i="116"/>
  <c r="GF29" i="116"/>
  <c r="GE29" i="116"/>
  <c r="GD29" i="116"/>
  <c r="GC29" i="116"/>
  <c r="GB29" i="116"/>
  <c r="GA29" i="116"/>
  <c r="FZ29" i="116"/>
  <c r="FY29" i="116"/>
  <c r="FX29" i="116"/>
  <c r="FW29" i="116"/>
  <c r="FV29" i="116"/>
  <c r="FT29" i="116"/>
  <c r="FS29" i="116"/>
  <c r="FR29" i="116"/>
  <c r="FQ29" i="116"/>
  <c r="FO29" i="116"/>
  <c r="FN29" i="116"/>
  <c r="FM29" i="116"/>
  <c r="FL29" i="116"/>
  <c r="FK29" i="116"/>
  <c r="FJ29" i="116"/>
  <c r="FI29" i="116"/>
  <c r="FH29" i="116"/>
  <c r="FG29" i="116"/>
  <c r="FE29" i="116"/>
  <c r="FD29" i="116"/>
  <c r="FC29" i="116"/>
  <c r="FB29" i="116"/>
  <c r="FA29" i="116"/>
  <c r="EZ29" i="116"/>
  <c r="EY29" i="116"/>
  <c r="EX29" i="116"/>
  <c r="EW29" i="116"/>
  <c r="EV29" i="116"/>
  <c r="EU29" i="116"/>
  <c r="ET29" i="116"/>
  <c r="ES29" i="116"/>
  <c r="ER29" i="116"/>
  <c r="EQ29" i="116"/>
  <c r="EP29" i="116"/>
  <c r="EO29" i="116"/>
  <c r="EN29" i="116"/>
  <c r="EM29" i="116"/>
  <c r="EL29" i="116"/>
  <c r="EK29" i="116"/>
  <c r="EJ29" i="116"/>
  <c r="EH29" i="116"/>
  <c r="EG29" i="116"/>
  <c r="EF29" i="116"/>
  <c r="EE29" i="116"/>
  <c r="ED29" i="116"/>
  <c r="EC29" i="116"/>
  <c r="EB29" i="116"/>
  <c r="EA29" i="116"/>
  <c r="DZ29" i="116"/>
  <c r="DY29" i="116"/>
  <c r="DX29" i="116"/>
  <c r="DW29" i="116"/>
  <c r="DV29" i="116"/>
  <c r="DT29" i="116"/>
  <c r="DS29" i="116"/>
  <c r="DR29" i="116"/>
  <c r="DQ29" i="116"/>
  <c r="DP29" i="116"/>
  <c r="DO29" i="116"/>
  <c r="DN29" i="116"/>
  <c r="DM29" i="116"/>
  <c r="DL29" i="116"/>
  <c r="DK29" i="116"/>
  <c r="DJ29" i="116"/>
  <c r="DI29" i="116"/>
  <c r="DG29" i="116"/>
  <c r="DF29" i="116"/>
  <c r="DE29" i="116"/>
  <c r="DD29" i="116"/>
  <c r="DC29" i="116"/>
  <c r="DB29" i="116"/>
  <c r="DA29" i="116"/>
  <c r="CZ29" i="116"/>
  <c r="CY29" i="116"/>
  <c r="CX29" i="116"/>
  <c r="CW29" i="116"/>
  <c r="CV29" i="116"/>
  <c r="CT29" i="116"/>
  <c r="CS29" i="116"/>
  <c r="CR29" i="116"/>
  <c r="CQ29" i="116"/>
  <c r="CP29" i="116"/>
  <c r="CO29" i="116"/>
  <c r="CN29" i="116"/>
  <c r="CM29" i="116"/>
  <c r="CL29" i="116"/>
  <c r="CK29" i="116"/>
  <c r="CJ29" i="116"/>
  <c r="CI29" i="116"/>
  <c r="CF29" i="116"/>
  <c r="CE29" i="116"/>
  <c r="CD29" i="116"/>
  <c r="CC29" i="116"/>
  <c r="CB29" i="116"/>
  <c r="CA29" i="116"/>
  <c r="BZ29" i="116"/>
  <c r="BX29" i="116"/>
  <c r="BV29" i="116"/>
  <c r="BT29" i="116"/>
  <c r="BS29" i="116"/>
  <c r="BR29" i="116"/>
  <c r="BQ29" i="116"/>
  <c r="BP29" i="116"/>
  <c r="BO29" i="116"/>
  <c r="BN29" i="116"/>
  <c r="BM29" i="116"/>
  <c r="BL29" i="116"/>
  <c r="BK29" i="116"/>
  <c r="BJ29" i="116"/>
  <c r="BI29" i="116"/>
  <c r="BH29" i="116"/>
  <c r="BG29" i="116"/>
  <c r="BF29" i="116"/>
  <c r="BE29" i="116"/>
  <c r="BC29" i="116"/>
  <c r="BA29" i="116"/>
  <c r="AZ29" i="116"/>
  <c r="AY29" i="116"/>
  <c r="AX29" i="116"/>
  <c r="AW29" i="116"/>
  <c r="AV29" i="116"/>
  <c r="AU29" i="116"/>
  <c r="AT29" i="116"/>
  <c r="AS29" i="116"/>
  <c r="AR29" i="116"/>
  <c r="AQ29" i="116"/>
  <c r="AP29" i="116"/>
  <c r="AO29" i="116"/>
  <c r="AN29" i="116"/>
  <c r="AM29" i="116"/>
  <c r="AL29" i="116"/>
  <c r="AK29" i="116"/>
  <c r="AJ29" i="116"/>
  <c r="AI29" i="116"/>
  <c r="AH29" i="116"/>
  <c r="AG29" i="116"/>
  <c r="AF29" i="116"/>
  <c r="AE29" i="116"/>
  <c r="AD29" i="116"/>
  <c r="AB29" i="116"/>
  <c r="AA29" i="116"/>
  <c r="Z29" i="116"/>
  <c r="Y29" i="116"/>
  <c r="X29" i="116"/>
  <c r="W29" i="116"/>
  <c r="V29" i="116"/>
  <c r="U29" i="116"/>
  <c r="T29" i="116"/>
  <c r="S29" i="116"/>
  <c r="R29" i="116"/>
  <c r="Q29" i="116"/>
  <c r="P29" i="116"/>
  <c r="O29" i="116"/>
  <c r="N29" i="116"/>
  <c r="M29" i="116"/>
  <c r="L29" i="116"/>
  <c r="K29" i="116"/>
  <c r="J29" i="116"/>
  <c r="I29" i="116"/>
  <c r="H29" i="116"/>
  <c r="G29" i="116"/>
  <c r="F29" i="116"/>
  <c r="D29" i="116"/>
  <c r="C29" i="116"/>
  <c r="HH28" i="116"/>
  <c r="HG28" i="116"/>
  <c r="HF28" i="116"/>
  <c r="HD28" i="116"/>
  <c r="HC28" i="116"/>
  <c r="HB28" i="116"/>
  <c r="HA28" i="116"/>
  <c r="GZ28" i="116"/>
  <c r="GY28" i="116"/>
  <c r="GX28" i="116"/>
  <c r="GW28" i="116"/>
  <c r="GV28" i="116"/>
  <c r="GU28" i="116"/>
  <c r="GT28" i="116"/>
  <c r="GR28" i="116"/>
  <c r="GP28" i="116"/>
  <c r="GO28" i="116"/>
  <c r="GN28" i="116"/>
  <c r="GM28" i="116"/>
  <c r="GL28" i="116"/>
  <c r="GK28" i="116"/>
  <c r="GI28" i="116"/>
  <c r="GH28" i="116"/>
  <c r="GG28" i="116"/>
  <c r="GF28" i="116"/>
  <c r="GE28" i="116"/>
  <c r="GD28" i="116"/>
  <c r="GC28" i="116"/>
  <c r="GB28" i="116"/>
  <c r="GA28" i="116"/>
  <c r="FZ28" i="116"/>
  <c r="FY28" i="116"/>
  <c r="FX28" i="116"/>
  <c r="FW28" i="116"/>
  <c r="FV28" i="116"/>
  <c r="FT28" i="116"/>
  <c r="FS28" i="116"/>
  <c r="FR28" i="116"/>
  <c r="FQ28" i="116"/>
  <c r="FO28" i="116"/>
  <c r="FN28" i="116"/>
  <c r="FM28" i="116"/>
  <c r="FL28" i="116"/>
  <c r="FK28" i="116"/>
  <c r="FJ28" i="116"/>
  <c r="FI28" i="116"/>
  <c r="FH28" i="116"/>
  <c r="FG28" i="116"/>
  <c r="FE28" i="116"/>
  <c r="FD28" i="116"/>
  <c r="FC28" i="116"/>
  <c r="FB28" i="116"/>
  <c r="FA28" i="116"/>
  <c r="EZ28" i="116"/>
  <c r="EY28" i="116"/>
  <c r="EX28" i="116"/>
  <c r="EW28" i="116"/>
  <c r="EV28" i="116"/>
  <c r="EU28" i="116"/>
  <c r="ET28" i="116"/>
  <c r="ES28" i="116"/>
  <c r="ER28" i="116"/>
  <c r="EQ28" i="116"/>
  <c r="EP28" i="116"/>
  <c r="EO28" i="116"/>
  <c r="EN28" i="116"/>
  <c r="EM28" i="116"/>
  <c r="EL28" i="116"/>
  <c r="EK28" i="116"/>
  <c r="EJ28" i="116"/>
  <c r="EH28" i="116"/>
  <c r="EG28" i="116"/>
  <c r="EF28" i="116"/>
  <c r="EE28" i="116"/>
  <c r="ED28" i="116"/>
  <c r="EC28" i="116"/>
  <c r="EB28" i="116"/>
  <c r="EA28" i="116"/>
  <c r="DZ28" i="116"/>
  <c r="DY28" i="116"/>
  <c r="DX28" i="116"/>
  <c r="DW28" i="116"/>
  <c r="DV28" i="116"/>
  <c r="DT28" i="116"/>
  <c r="DS28" i="116"/>
  <c r="DR28" i="116"/>
  <c r="DQ28" i="116"/>
  <c r="DP28" i="116"/>
  <c r="DO28" i="116"/>
  <c r="DN28" i="116"/>
  <c r="DM28" i="116"/>
  <c r="DL28" i="116"/>
  <c r="DK28" i="116"/>
  <c r="DJ28" i="116"/>
  <c r="DI28" i="116"/>
  <c r="DG28" i="116"/>
  <c r="DF28" i="116"/>
  <c r="DE28" i="116"/>
  <c r="DD28" i="116"/>
  <c r="DC28" i="116"/>
  <c r="DB28" i="116"/>
  <c r="DA28" i="116"/>
  <c r="CZ28" i="116"/>
  <c r="CY28" i="116"/>
  <c r="CX28" i="116"/>
  <c r="CW28" i="116"/>
  <c r="CV28" i="116"/>
  <c r="CT28" i="116"/>
  <c r="CS28" i="116"/>
  <c r="CR28" i="116"/>
  <c r="CQ28" i="116"/>
  <c r="CP28" i="116"/>
  <c r="CO28" i="116"/>
  <c r="CN28" i="116"/>
  <c r="CM28" i="116"/>
  <c r="CL28" i="116"/>
  <c r="CK28" i="116"/>
  <c r="CJ28" i="116"/>
  <c r="CI28" i="116"/>
  <c r="CF28" i="116"/>
  <c r="CE28" i="116"/>
  <c r="CD28" i="116"/>
  <c r="CC28" i="116"/>
  <c r="CB28" i="116"/>
  <c r="CA28" i="116"/>
  <c r="BZ28" i="116"/>
  <c r="BX28" i="116"/>
  <c r="BV28" i="116"/>
  <c r="BT28" i="116"/>
  <c r="BS28" i="116"/>
  <c r="BR28" i="116"/>
  <c r="BQ28" i="116"/>
  <c r="BP28" i="116"/>
  <c r="BO28" i="116"/>
  <c r="BN28" i="116"/>
  <c r="BM28" i="116"/>
  <c r="BL28" i="116"/>
  <c r="BK28" i="116"/>
  <c r="BJ28" i="116"/>
  <c r="BI28" i="116"/>
  <c r="BH28" i="116"/>
  <c r="BG28" i="116"/>
  <c r="BF28" i="116"/>
  <c r="BE28" i="116"/>
  <c r="BC28" i="116"/>
  <c r="BA28" i="116"/>
  <c r="AZ28" i="116"/>
  <c r="AY28" i="116"/>
  <c r="AX28" i="116"/>
  <c r="AW28" i="116"/>
  <c r="AV28" i="116"/>
  <c r="AU28" i="116"/>
  <c r="AT28" i="116"/>
  <c r="AS28" i="116"/>
  <c r="AR28" i="116"/>
  <c r="AQ28" i="116"/>
  <c r="AP28" i="116"/>
  <c r="AO28" i="116"/>
  <c r="AN28" i="116"/>
  <c r="AM28" i="116"/>
  <c r="AL28" i="116"/>
  <c r="AK28" i="116"/>
  <c r="AJ28" i="116"/>
  <c r="AI28" i="116"/>
  <c r="AH28" i="116"/>
  <c r="AG28" i="116"/>
  <c r="AF28" i="116"/>
  <c r="AE28" i="116"/>
  <c r="AD28" i="116"/>
  <c r="AB28" i="116"/>
  <c r="AA28" i="116"/>
  <c r="Z28" i="116"/>
  <c r="Y28" i="116"/>
  <c r="X28" i="116"/>
  <c r="W28" i="116"/>
  <c r="V28" i="116"/>
  <c r="U28" i="116"/>
  <c r="T28" i="116"/>
  <c r="S28" i="116"/>
  <c r="R28" i="116"/>
  <c r="Q28" i="116"/>
  <c r="P28" i="116"/>
  <c r="O28" i="116"/>
  <c r="N28" i="116"/>
  <c r="M28" i="116"/>
  <c r="L28" i="116"/>
  <c r="K28" i="116"/>
  <c r="J28" i="116"/>
  <c r="I28" i="116"/>
  <c r="H28" i="116"/>
  <c r="G28" i="116"/>
  <c r="F28" i="116"/>
  <c r="D28" i="116"/>
  <c r="C28" i="116"/>
  <c r="HH27" i="116"/>
  <c r="HG27" i="116"/>
  <c r="HF27" i="116"/>
  <c r="HD27" i="116"/>
  <c r="HC27" i="116"/>
  <c r="HB27" i="116"/>
  <c r="HA27" i="116"/>
  <c r="GZ27" i="116"/>
  <c r="GY27" i="116"/>
  <c r="GX27" i="116"/>
  <c r="GW27" i="116"/>
  <c r="GV27" i="116"/>
  <c r="GU27" i="116"/>
  <c r="GT27" i="116"/>
  <c r="GR27" i="116"/>
  <c r="GP27" i="116"/>
  <c r="GO27" i="116"/>
  <c r="GN27" i="116"/>
  <c r="GM27" i="116"/>
  <c r="GL27" i="116"/>
  <c r="GK27" i="116"/>
  <c r="GI27" i="116"/>
  <c r="GH27" i="116"/>
  <c r="GG27" i="116"/>
  <c r="GF27" i="116"/>
  <c r="GE27" i="116"/>
  <c r="GD27" i="116"/>
  <c r="GC27" i="116"/>
  <c r="GB27" i="116"/>
  <c r="GA27" i="116"/>
  <c r="FZ27" i="116"/>
  <c r="FY27" i="116"/>
  <c r="FX27" i="116"/>
  <c r="FW27" i="116"/>
  <c r="FV27" i="116"/>
  <c r="FT27" i="116"/>
  <c r="FS27" i="116"/>
  <c r="FR27" i="116"/>
  <c r="FQ27" i="116"/>
  <c r="FO27" i="116"/>
  <c r="FN27" i="116"/>
  <c r="FM27" i="116"/>
  <c r="FL27" i="116"/>
  <c r="FK27" i="116"/>
  <c r="FJ27" i="116"/>
  <c r="FI27" i="116"/>
  <c r="FH27" i="116"/>
  <c r="FG27" i="116"/>
  <c r="FE27" i="116"/>
  <c r="FD27" i="116"/>
  <c r="FC27" i="116"/>
  <c r="FB27" i="116"/>
  <c r="FA27" i="116"/>
  <c r="EZ27" i="116"/>
  <c r="EY27" i="116"/>
  <c r="EX27" i="116"/>
  <c r="EW27" i="116"/>
  <c r="EV27" i="116"/>
  <c r="EU27" i="116"/>
  <c r="ET27" i="116"/>
  <c r="ES27" i="116"/>
  <c r="ER27" i="116"/>
  <c r="EQ27" i="116"/>
  <c r="EP27" i="116"/>
  <c r="EO27" i="116"/>
  <c r="EN27" i="116"/>
  <c r="EM27" i="116"/>
  <c r="EL27" i="116"/>
  <c r="EK27" i="116"/>
  <c r="EJ27" i="116"/>
  <c r="EH27" i="116"/>
  <c r="EG27" i="116"/>
  <c r="EF27" i="116"/>
  <c r="EE27" i="116"/>
  <c r="ED27" i="116"/>
  <c r="EC27" i="116"/>
  <c r="EB27" i="116"/>
  <c r="EA27" i="116"/>
  <c r="DZ27" i="116"/>
  <c r="DY27" i="116"/>
  <c r="DX27" i="116"/>
  <c r="DW27" i="116"/>
  <c r="DV27" i="116"/>
  <c r="DT27" i="116"/>
  <c r="DS27" i="116"/>
  <c r="DR27" i="116"/>
  <c r="DQ27" i="116"/>
  <c r="DP27" i="116"/>
  <c r="DO27" i="116"/>
  <c r="DN27" i="116"/>
  <c r="DM27" i="116"/>
  <c r="DL27" i="116"/>
  <c r="DK27" i="116"/>
  <c r="DJ27" i="116"/>
  <c r="DI27" i="116"/>
  <c r="DG27" i="116"/>
  <c r="DF27" i="116"/>
  <c r="DE27" i="116"/>
  <c r="DD27" i="116"/>
  <c r="DC27" i="116"/>
  <c r="DB27" i="116"/>
  <c r="DA27" i="116"/>
  <c r="CZ27" i="116"/>
  <c r="CY27" i="116"/>
  <c r="CX27" i="116"/>
  <c r="CW27" i="116"/>
  <c r="CV27" i="116"/>
  <c r="CT27" i="116"/>
  <c r="CS27" i="116"/>
  <c r="CR27" i="116"/>
  <c r="CQ27" i="116"/>
  <c r="CP27" i="116"/>
  <c r="CO27" i="116"/>
  <c r="CN27" i="116"/>
  <c r="CM27" i="116"/>
  <c r="CL27" i="116"/>
  <c r="CK27" i="116"/>
  <c r="CJ27" i="116"/>
  <c r="CI27" i="116"/>
  <c r="CF27" i="116"/>
  <c r="CE27" i="116"/>
  <c r="CD27" i="116"/>
  <c r="CC27" i="116"/>
  <c r="CB27" i="116"/>
  <c r="CA27" i="116"/>
  <c r="BZ27" i="116"/>
  <c r="BX27" i="116"/>
  <c r="BV27" i="116"/>
  <c r="BT27" i="116"/>
  <c r="BS27" i="116"/>
  <c r="BR27" i="116"/>
  <c r="BQ27" i="116"/>
  <c r="BP27" i="116"/>
  <c r="BO27" i="116"/>
  <c r="BN27" i="116"/>
  <c r="BM27" i="116"/>
  <c r="BL27" i="116"/>
  <c r="BK27" i="116"/>
  <c r="BJ27" i="116"/>
  <c r="BI27" i="116"/>
  <c r="BH27" i="116"/>
  <c r="BG27" i="116"/>
  <c r="BF27" i="116"/>
  <c r="BE27" i="116"/>
  <c r="BC27" i="116"/>
  <c r="BA27" i="116"/>
  <c r="AZ27" i="116"/>
  <c r="AY27" i="116"/>
  <c r="AX27" i="116"/>
  <c r="AW27" i="116"/>
  <c r="AV27" i="116"/>
  <c r="AU27" i="116"/>
  <c r="AT27" i="116"/>
  <c r="AS27" i="116"/>
  <c r="AR27" i="116"/>
  <c r="AQ27" i="116"/>
  <c r="AP27" i="116"/>
  <c r="AO27" i="116"/>
  <c r="AN27" i="116"/>
  <c r="AM27" i="116"/>
  <c r="AL27" i="116"/>
  <c r="AK27" i="116"/>
  <c r="AJ27" i="116"/>
  <c r="AI27" i="116"/>
  <c r="AH27" i="116"/>
  <c r="AG27" i="116"/>
  <c r="AF27" i="116"/>
  <c r="AE27" i="116"/>
  <c r="AD27" i="116"/>
  <c r="AB27" i="116"/>
  <c r="AA27" i="116"/>
  <c r="Z27" i="116"/>
  <c r="Y27" i="116"/>
  <c r="X27" i="116"/>
  <c r="W27" i="116"/>
  <c r="V27" i="116"/>
  <c r="U27" i="116"/>
  <c r="T27" i="116"/>
  <c r="S27" i="116"/>
  <c r="R27" i="116"/>
  <c r="Q27" i="116"/>
  <c r="P27" i="116"/>
  <c r="O27" i="116"/>
  <c r="N27" i="116"/>
  <c r="M27" i="116"/>
  <c r="L27" i="116"/>
  <c r="K27" i="116"/>
  <c r="J27" i="116"/>
  <c r="I27" i="116"/>
  <c r="H27" i="116"/>
  <c r="G27" i="116"/>
  <c r="F27" i="116"/>
  <c r="D27" i="116"/>
  <c r="C27" i="116"/>
  <c r="HH26" i="116"/>
  <c r="HG26" i="116"/>
  <c r="HF26" i="116"/>
  <c r="HD26" i="116"/>
  <c r="HC26" i="116"/>
  <c r="HB26" i="116"/>
  <c r="HA26" i="116"/>
  <c r="GZ26" i="116"/>
  <c r="GY26" i="116"/>
  <c r="GX26" i="116"/>
  <c r="GW26" i="116"/>
  <c r="GV26" i="116"/>
  <c r="GU26" i="116"/>
  <c r="GT26" i="116"/>
  <c r="GR26" i="116"/>
  <c r="GP26" i="116"/>
  <c r="GO26" i="116"/>
  <c r="GN26" i="116"/>
  <c r="GM26" i="116"/>
  <c r="GL26" i="116"/>
  <c r="GK26" i="116"/>
  <c r="GI26" i="116"/>
  <c r="GH26" i="116"/>
  <c r="GG26" i="116"/>
  <c r="GF26" i="116"/>
  <c r="GE26" i="116"/>
  <c r="GD26" i="116"/>
  <c r="GC26" i="116"/>
  <c r="GB26" i="116"/>
  <c r="GA26" i="116"/>
  <c r="FZ26" i="116"/>
  <c r="FY26" i="116"/>
  <c r="FX26" i="116"/>
  <c r="FW26" i="116"/>
  <c r="FV26" i="116"/>
  <c r="FT26" i="116"/>
  <c r="FS26" i="116"/>
  <c r="FR26" i="116"/>
  <c r="FQ26" i="116"/>
  <c r="FO26" i="116"/>
  <c r="FN26" i="116"/>
  <c r="FM26" i="116"/>
  <c r="FL26" i="116"/>
  <c r="FK26" i="116"/>
  <c r="FJ26" i="116"/>
  <c r="FI26" i="116"/>
  <c r="FH26" i="116"/>
  <c r="FG26" i="116"/>
  <c r="FE26" i="116"/>
  <c r="FD26" i="116"/>
  <c r="FC26" i="116"/>
  <c r="FB26" i="116"/>
  <c r="FA26" i="116"/>
  <c r="EZ26" i="116"/>
  <c r="EY26" i="116"/>
  <c r="EX26" i="116"/>
  <c r="EW26" i="116"/>
  <c r="EV26" i="116"/>
  <c r="EU26" i="116"/>
  <c r="ET26" i="116"/>
  <c r="ES26" i="116"/>
  <c r="ER26" i="116"/>
  <c r="EQ26" i="116"/>
  <c r="EP26" i="116"/>
  <c r="EO26" i="116"/>
  <c r="EN26" i="116"/>
  <c r="EM26" i="116"/>
  <c r="EL26" i="116"/>
  <c r="EK26" i="116"/>
  <c r="EJ26" i="116"/>
  <c r="EH26" i="116"/>
  <c r="EG26" i="116"/>
  <c r="EF26" i="116"/>
  <c r="EE26" i="116"/>
  <c r="ED26" i="116"/>
  <c r="EC26" i="116"/>
  <c r="EB26" i="116"/>
  <c r="EA26" i="116"/>
  <c r="DZ26" i="116"/>
  <c r="DY26" i="116"/>
  <c r="DX26" i="116"/>
  <c r="DW26" i="116"/>
  <c r="DV26" i="116"/>
  <c r="DT26" i="116"/>
  <c r="DS26" i="116"/>
  <c r="DR26" i="116"/>
  <c r="DQ26" i="116"/>
  <c r="DP26" i="116"/>
  <c r="DO26" i="116"/>
  <c r="DN26" i="116"/>
  <c r="DM26" i="116"/>
  <c r="DL26" i="116"/>
  <c r="DK26" i="116"/>
  <c r="DJ26" i="116"/>
  <c r="DI26" i="116"/>
  <c r="DG26" i="116"/>
  <c r="DF26" i="116"/>
  <c r="DE26" i="116"/>
  <c r="DD26" i="116"/>
  <c r="DC26" i="116"/>
  <c r="DB26" i="116"/>
  <c r="DA26" i="116"/>
  <c r="CZ26" i="116"/>
  <c r="CY26" i="116"/>
  <c r="CX26" i="116"/>
  <c r="CW26" i="116"/>
  <c r="CV26" i="116"/>
  <c r="CT26" i="116"/>
  <c r="CS26" i="116"/>
  <c r="CR26" i="116"/>
  <c r="CQ26" i="116"/>
  <c r="CP26" i="116"/>
  <c r="CO26" i="116"/>
  <c r="CN26" i="116"/>
  <c r="CM26" i="116"/>
  <c r="CL26" i="116"/>
  <c r="CK26" i="116"/>
  <c r="CJ26" i="116"/>
  <c r="CI26" i="116"/>
  <c r="CF26" i="116"/>
  <c r="CE26" i="116"/>
  <c r="CD26" i="116"/>
  <c r="CC26" i="116"/>
  <c r="CB26" i="116"/>
  <c r="CA26" i="116"/>
  <c r="BZ26" i="116"/>
  <c r="BX26" i="116"/>
  <c r="BV26" i="116"/>
  <c r="BT26" i="116"/>
  <c r="BS26" i="116"/>
  <c r="BR26" i="116"/>
  <c r="BQ26" i="116"/>
  <c r="BP26" i="116"/>
  <c r="BO26" i="116"/>
  <c r="BN26" i="116"/>
  <c r="BM26" i="116"/>
  <c r="BL26" i="116"/>
  <c r="BK26" i="116"/>
  <c r="BJ26" i="116"/>
  <c r="BI26" i="116"/>
  <c r="BH26" i="116"/>
  <c r="BG26" i="116"/>
  <c r="BF26" i="116"/>
  <c r="BE26" i="116"/>
  <c r="BC26" i="116"/>
  <c r="BA26" i="116"/>
  <c r="AZ26" i="116"/>
  <c r="AY26" i="116"/>
  <c r="AX26" i="116"/>
  <c r="AW26" i="116"/>
  <c r="AV26" i="116"/>
  <c r="AU26" i="116"/>
  <c r="AT26" i="116"/>
  <c r="AS26" i="116"/>
  <c r="AR26" i="116"/>
  <c r="AQ26" i="116"/>
  <c r="AP26" i="116"/>
  <c r="AO26" i="116"/>
  <c r="AN26" i="116"/>
  <c r="AM26" i="116"/>
  <c r="AL26" i="116"/>
  <c r="AK26" i="116"/>
  <c r="AJ26" i="116"/>
  <c r="AI26" i="116"/>
  <c r="AH26" i="116"/>
  <c r="AG26" i="116"/>
  <c r="AF26" i="116"/>
  <c r="AE26" i="116"/>
  <c r="AD26" i="116"/>
  <c r="AB26" i="116"/>
  <c r="AA26" i="116"/>
  <c r="Z26" i="116"/>
  <c r="Y26" i="116"/>
  <c r="X26" i="116"/>
  <c r="W26" i="116"/>
  <c r="V26" i="116"/>
  <c r="U26" i="116"/>
  <c r="T26" i="116"/>
  <c r="S26" i="116"/>
  <c r="R26" i="116"/>
  <c r="Q26" i="116"/>
  <c r="P26" i="116"/>
  <c r="O26" i="116"/>
  <c r="N26" i="116"/>
  <c r="M26" i="116"/>
  <c r="L26" i="116"/>
  <c r="K26" i="116"/>
  <c r="J26" i="116"/>
  <c r="I26" i="116"/>
  <c r="H26" i="116"/>
  <c r="G26" i="116"/>
  <c r="F26" i="116"/>
  <c r="D26" i="116"/>
  <c r="C26" i="116"/>
  <c r="HH25" i="116"/>
  <c r="HG25" i="116"/>
  <c r="HF25" i="116"/>
  <c r="HD25" i="116"/>
  <c r="HC25" i="116"/>
  <c r="HB25" i="116"/>
  <c r="HA25" i="116"/>
  <c r="GZ25" i="116"/>
  <c r="GY25" i="116"/>
  <c r="GX25" i="116"/>
  <c r="GW25" i="116"/>
  <c r="GV25" i="116"/>
  <c r="GU25" i="116"/>
  <c r="GT25" i="116"/>
  <c r="GR25" i="116"/>
  <c r="GP25" i="116"/>
  <c r="GO25" i="116"/>
  <c r="GN25" i="116"/>
  <c r="GM25" i="116"/>
  <c r="GL25" i="116"/>
  <c r="GK25" i="116"/>
  <c r="GI25" i="116"/>
  <c r="GH25" i="116"/>
  <c r="GG25" i="116"/>
  <c r="GF25" i="116"/>
  <c r="GE25" i="116"/>
  <c r="GD25" i="116"/>
  <c r="GC25" i="116"/>
  <c r="GB25" i="116"/>
  <c r="GA25" i="116"/>
  <c r="FZ25" i="116"/>
  <c r="FY25" i="116"/>
  <c r="FX25" i="116"/>
  <c r="FW25" i="116"/>
  <c r="FV25" i="116"/>
  <c r="FT25" i="116"/>
  <c r="FS25" i="116"/>
  <c r="FR25" i="116"/>
  <c r="FQ25" i="116"/>
  <c r="FO25" i="116"/>
  <c r="FN25" i="116"/>
  <c r="FM25" i="116"/>
  <c r="FL25" i="116"/>
  <c r="FK25" i="116"/>
  <c r="FJ25" i="116"/>
  <c r="FI25" i="116"/>
  <c r="FH25" i="116"/>
  <c r="FG25" i="116"/>
  <c r="FE25" i="116"/>
  <c r="FD25" i="116"/>
  <c r="FC25" i="116"/>
  <c r="FB25" i="116"/>
  <c r="FA25" i="116"/>
  <c r="EZ25" i="116"/>
  <c r="EY25" i="116"/>
  <c r="EX25" i="116"/>
  <c r="EW25" i="116"/>
  <c r="EV25" i="116"/>
  <c r="EU25" i="116"/>
  <c r="ET25" i="116"/>
  <c r="ES25" i="116"/>
  <c r="ER25" i="116"/>
  <c r="EQ25" i="116"/>
  <c r="EP25" i="116"/>
  <c r="EO25" i="116"/>
  <c r="EN25" i="116"/>
  <c r="EM25" i="116"/>
  <c r="EL25" i="116"/>
  <c r="EK25" i="116"/>
  <c r="EJ25" i="116"/>
  <c r="EH25" i="116"/>
  <c r="EG25" i="116"/>
  <c r="EF25" i="116"/>
  <c r="EE25" i="116"/>
  <c r="ED25" i="116"/>
  <c r="EC25" i="116"/>
  <c r="EB25" i="116"/>
  <c r="EA25" i="116"/>
  <c r="DZ25" i="116"/>
  <c r="DY25" i="116"/>
  <c r="DX25" i="116"/>
  <c r="DW25" i="116"/>
  <c r="DV25" i="116"/>
  <c r="DT25" i="116"/>
  <c r="DS25" i="116"/>
  <c r="DR25" i="116"/>
  <c r="DQ25" i="116"/>
  <c r="DP25" i="116"/>
  <c r="DO25" i="116"/>
  <c r="DN25" i="116"/>
  <c r="DM25" i="116"/>
  <c r="DL25" i="116"/>
  <c r="DK25" i="116"/>
  <c r="DJ25" i="116"/>
  <c r="DI25" i="116"/>
  <c r="DG25" i="116"/>
  <c r="DF25" i="116"/>
  <c r="DE25" i="116"/>
  <c r="DD25" i="116"/>
  <c r="DC25" i="116"/>
  <c r="DB25" i="116"/>
  <c r="DA25" i="116"/>
  <c r="CZ25" i="116"/>
  <c r="CY25" i="116"/>
  <c r="CX25" i="116"/>
  <c r="CW25" i="116"/>
  <c r="CV25" i="116"/>
  <c r="CT25" i="116"/>
  <c r="CS25" i="116"/>
  <c r="CR25" i="116"/>
  <c r="CQ25" i="116"/>
  <c r="CP25" i="116"/>
  <c r="CO25" i="116"/>
  <c r="CN25" i="116"/>
  <c r="CM25" i="116"/>
  <c r="CL25" i="116"/>
  <c r="CK25" i="116"/>
  <c r="CJ25" i="116"/>
  <c r="CI25" i="116"/>
  <c r="CF25" i="116"/>
  <c r="CE25" i="116"/>
  <c r="CD25" i="116"/>
  <c r="CC25" i="116"/>
  <c r="CB25" i="116"/>
  <c r="CA25" i="116"/>
  <c r="BZ25" i="116"/>
  <c r="BX25" i="116"/>
  <c r="BV25" i="116"/>
  <c r="BT25" i="116"/>
  <c r="BS25" i="116"/>
  <c r="BR25" i="116"/>
  <c r="BQ25" i="116"/>
  <c r="BP25" i="116"/>
  <c r="BO25" i="116"/>
  <c r="BN25" i="116"/>
  <c r="BM25" i="116"/>
  <c r="BL25" i="116"/>
  <c r="BK25" i="116"/>
  <c r="BJ25" i="116"/>
  <c r="BI25" i="116"/>
  <c r="BH25" i="116"/>
  <c r="BF25" i="116"/>
  <c r="BE25" i="116"/>
  <c r="BC25" i="116"/>
  <c r="BA25" i="116"/>
  <c r="AZ25" i="116"/>
  <c r="AY25" i="116"/>
  <c r="AX25" i="116"/>
  <c r="AW25" i="116"/>
  <c r="AV25" i="116"/>
  <c r="AU25" i="116"/>
  <c r="AT25" i="116"/>
  <c r="AS25" i="116"/>
  <c r="AR25" i="116"/>
  <c r="AQ25" i="116"/>
  <c r="AP25" i="116"/>
  <c r="AO25" i="116"/>
  <c r="AN25" i="116"/>
  <c r="AM25" i="116"/>
  <c r="AL25" i="116"/>
  <c r="AK25" i="116"/>
  <c r="AJ25" i="116"/>
  <c r="AI25" i="116"/>
  <c r="AH25" i="116"/>
  <c r="AG25" i="116"/>
  <c r="AF25" i="116"/>
  <c r="AE25" i="116"/>
  <c r="AD25" i="116"/>
  <c r="AB25" i="116"/>
  <c r="AA25" i="116"/>
  <c r="Z25" i="116"/>
  <c r="Y25" i="116"/>
  <c r="X25" i="116"/>
  <c r="W25" i="116"/>
  <c r="V25" i="116"/>
  <c r="U25" i="116"/>
  <c r="T25" i="116"/>
  <c r="S25" i="116"/>
  <c r="R25" i="116"/>
  <c r="Q25" i="116"/>
  <c r="P25" i="116"/>
  <c r="O25" i="116"/>
  <c r="N25" i="116"/>
  <c r="M25" i="116"/>
  <c r="L25" i="116"/>
  <c r="K25" i="116"/>
  <c r="J25" i="116"/>
  <c r="I25" i="116"/>
  <c r="H25" i="116"/>
  <c r="G25" i="116"/>
  <c r="F25" i="116"/>
  <c r="D25" i="116"/>
  <c r="C25" i="116"/>
  <c r="HH24" i="116"/>
  <c r="HG24" i="116"/>
  <c r="HF24" i="116"/>
  <c r="HD24" i="116"/>
  <c r="HC24" i="116"/>
  <c r="HB24" i="116"/>
  <c r="HA24" i="116"/>
  <c r="GZ24" i="116"/>
  <c r="GY24" i="116"/>
  <c r="GX24" i="116"/>
  <c r="GW24" i="116"/>
  <c r="GV24" i="116"/>
  <c r="GU24" i="116"/>
  <c r="GT24" i="116"/>
  <c r="GR24" i="116"/>
  <c r="GP24" i="116"/>
  <c r="GO24" i="116"/>
  <c r="GN24" i="116"/>
  <c r="GM24" i="116"/>
  <c r="GL24" i="116"/>
  <c r="GK24" i="116"/>
  <c r="GI24" i="116"/>
  <c r="GH24" i="116"/>
  <c r="GG24" i="116"/>
  <c r="GF24" i="116"/>
  <c r="GE24" i="116"/>
  <c r="GD24" i="116"/>
  <c r="GC24" i="116"/>
  <c r="GB24" i="116"/>
  <c r="GA24" i="116"/>
  <c r="FZ24" i="116"/>
  <c r="FY24" i="116"/>
  <c r="FX24" i="116"/>
  <c r="FW24" i="116"/>
  <c r="FV24" i="116"/>
  <c r="FT24" i="116"/>
  <c r="FS24" i="116"/>
  <c r="FR24" i="116"/>
  <c r="FQ24" i="116"/>
  <c r="FO24" i="116"/>
  <c r="FN24" i="116"/>
  <c r="FM24" i="116"/>
  <c r="FL24" i="116"/>
  <c r="FK24" i="116"/>
  <c r="FJ24" i="116"/>
  <c r="FI24" i="116"/>
  <c r="FH24" i="116"/>
  <c r="FG24" i="116"/>
  <c r="FE24" i="116"/>
  <c r="FD24" i="116"/>
  <c r="FC24" i="116"/>
  <c r="FB24" i="116"/>
  <c r="FA24" i="116"/>
  <c r="EZ24" i="116"/>
  <c r="EY24" i="116"/>
  <c r="EX24" i="116"/>
  <c r="EW24" i="116"/>
  <c r="EV24" i="116"/>
  <c r="EU24" i="116"/>
  <c r="ET24" i="116"/>
  <c r="ES24" i="116"/>
  <c r="ER24" i="116"/>
  <c r="EQ24" i="116"/>
  <c r="EP24" i="116"/>
  <c r="EO24" i="116"/>
  <c r="EN24" i="116"/>
  <c r="EM24" i="116"/>
  <c r="EL24" i="116"/>
  <c r="EK24" i="116"/>
  <c r="EJ24" i="116"/>
  <c r="EH24" i="116"/>
  <c r="EG24" i="116"/>
  <c r="EF24" i="116"/>
  <c r="EE24" i="116"/>
  <c r="ED24" i="116"/>
  <c r="EC24" i="116"/>
  <c r="EB24" i="116"/>
  <c r="EA24" i="116"/>
  <c r="DZ24" i="116"/>
  <c r="DY24" i="116"/>
  <c r="DX24" i="116"/>
  <c r="DW24" i="116"/>
  <c r="DV24" i="116"/>
  <c r="DT24" i="116"/>
  <c r="DS24" i="116"/>
  <c r="DR24" i="116"/>
  <c r="DQ24" i="116"/>
  <c r="DP24" i="116"/>
  <c r="DO24" i="116"/>
  <c r="DN24" i="116"/>
  <c r="DM24" i="116"/>
  <c r="DL24" i="116"/>
  <c r="DK24" i="116"/>
  <c r="DJ24" i="116"/>
  <c r="DI24" i="116"/>
  <c r="DG24" i="116"/>
  <c r="DF24" i="116"/>
  <c r="DE24" i="116"/>
  <c r="DD24" i="116"/>
  <c r="DC24" i="116"/>
  <c r="DB24" i="116"/>
  <c r="DA24" i="116"/>
  <c r="CZ24" i="116"/>
  <c r="CY24" i="116"/>
  <c r="CX24" i="116"/>
  <c r="CW24" i="116"/>
  <c r="CV24" i="116"/>
  <c r="CT24" i="116"/>
  <c r="CS24" i="116"/>
  <c r="CR24" i="116"/>
  <c r="CQ24" i="116"/>
  <c r="CP24" i="116"/>
  <c r="CO24" i="116"/>
  <c r="CN24" i="116"/>
  <c r="CM24" i="116"/>
  <c r="CL24" i="116"/>
  <c r="CK24" i="116"/>
  <c r="CJ24" i="116"/>
  <c r="CI24" i="116"/>
  <c r="CF24" i="116"/>
  <c r="CE24" i="116"/>
  <c r="CD24" i="116"/>
  <c r="CC24" i="116"/>
  <c r="CB24" i="116"/>
  <c r="CA24" i="116"/>
  <c r="BZ24" i="116"/>
  <c r="BX24" i="116"/>
  <c r="BV24" i="116"/>
  <c r="BT24" i="116"/>
  <c r="BS24" i="116"/>
  <c r="BR24" i="116"/>
  <c r="BQ24" i="116"/>
  <c r="BP24" i="116"/>
  <c r="BO24" i="116"/>
  <c r="BN24" i="116"/>
  <c r="BM24" i="116"/>
  <c r="BL24" i="116"/>
  <c r="BK24" i="116"/>
  <c r="BJ24" i="116"/>
  <c r="BI24" i="116"/>
  <c r="BH24" i="116"/>
  <c r="BG24" i="116"/>
  <c r="BF24" i="116"/>
  <c r="BE24" i="116"/>
  <c r="BC24" i="116"/>
  <c r="BA24" i="116"/>
  <c r="AZ24" i="116"/>
  <c r="AY24" i="116"/>
  <c r="AX24" i="116"/>
  <c r="AW24" i="116"/>
  <c r="AV24" i="116"/>
  <c r="AU24" i="116"/>
  <c r="AT24" i="116"/>
  <c r="AS24" i="116"/>
  <c r="AR24" i="116"/>
  <c r="AQ24" i="116"/>
  <c r="AP24" i="116"/>
  <c r="AO24" i="116"/>
  <c r="AN24" i="116"/>
  <c r="AM24" i="116"/>
  <c r="AL24" i="116"/>
  <c r="AK24" i="116"/>
  <c r="AJ24" i="116"/>
  <c r="AI24" i="116"/>
  <c r="AH24" i="116"/>
  <c r="AG24" i="116"/>
  <c r="AF24" i="116"/>
  <c r="AE24" i="116"/>
  <c r="AD24" i="116"/>
  <c r="AB24" i="116"/>
  <c r="AA24" i="116"/>
  <c r="Z24" i="116"/>
  <c r="Y24" i="116"/>
  <c r="X24" i="116"/>
  <c r="W24" i="116"/>
  <c r="V24" i="116"/>
  <c r="U24" i="116"/>
  <c r="T24" i="116"/>
  <c r="S24" i="116"/>
  <c r="R24" i="116"/>
  <c r="Q24" i="116"/>
  <c r="P24" i="116"/>
  <c r="O24" i="116"/>
  <c r="N24" i="116"/>
  <c r="M24" i="116"/>
  <c r="L24" i="116"/>
  <c r="K24" i="116"/>
  <c r="J24" i="116"/>
  <c r="I24" i="116"/>
  <c r="H24" i="116"/>
  <c r="G24" i="116"/>
  <c r="F24" i="116"/>
  <c r="D24" i="116"/>
  <c r="C24" i="116"/>
  <c r="HH23" i="116"/>
  <c r="HG23" i="116"/>
  <c r="HF23" i="116"/>
  <c r="HD23" i="116"/>
  <c r="HC23" i="116"/>
  <c r="HB23" i="116"/>
  <c r="HA23" i="116"/>
  <c r="GZ23" i="116"/>
  <c r="GY23" i="116"/>
  <c r="GX23" i="116"/>
  <c r="GW23" i="116"/>
  <c r="GV23" i="116"/>
  <c r="GU23" i="116"/>
  <c r="GT23" i="116"/>
  <c r="GR23" i="116"/>
  <c r="GP23" i="116"/>
  <c r="GO23" i="116"/>
  <c r="GN23" i="116"/>
  <c r="GM23" i="116"/>
  <c r="GL23" i="116"/>
  <c r="GK23" i="116"/>
  <c r="GI23" i="116"/>
  <c r="GH23" i="116"/>
  <c r="GG23" i="116"/>
  <c r="GF23" i="116"/>
  <c r="GE23" i="116"/>
  <c r="GD23" i="116"/>
  <c r="GC23" i="116"/>
  <c r="GB23" i="116"/>
  <c r="GA23" i="116"/>
  <c r="FZ23" i="116"/>
  <c r="FY23" i="116"/>
  <c r="FX23" i="116"/>
  <c r="FW23" i="116"/>
  <c r="FV23" i="116"/>
  <c r="FT23" i="116"/>
  <c r="FS23" i="116"/>
  <c r="FR23" i="116"/>
  <c r="FQ23" i="116"/>
  <c r="FO23" i="116"/>
  <c r="FN23" i="116"/>
  <c r="FM23" i="116"/>
  <c r="FL23" i="116"/>
  <c r="FK23" i="116"/>
  <c r="FJ23" i="116"/>
  <c r="FI23" i="116"/>
  <c r="FH23" i="116"/>
  <c r="FG23" i="116"/>
  <c r="FE23" i="116"/>
  <c r="FD23" i="116"/>
  <c r="FC23" i="116"/>
  <c r="FB23" i="116"/>
  <c r="FA23" i="116"/>
  <c r="EZ23" i="116"/>
  <c r="EY23" i="116"/>
  <c r="EX23" i="116"/>
  <c r="EW23" i="116"/>
  <c r="EV23" i="116"/>
  <c r="EU23" i="116"/>
  <c r="ET23" i="116"/>
  <c r="ES23" i="116"/>
  <c r="ER23" i="116"/>
  <c r="EQ23" i="116"/>
  <c r="EP23" i="116"/>
  <c r="EO23" i="116"/>
  <c r="EN23" i="116"/>
  <c r="EM23" i="116"/>
  <c r="EL23" i="116"/>
  <c r="EK23" i="116"/>
  <c r="EJ23" i="116"/>
  <c r="EH23" i="116"/>
  <c r="EG23" i="116"/>
  <c r="EF23" i="116"/>
  <c r="EE23" i="116"/>
  <c r="ED23" i="116"/>
  <c r="EC23" i="116"/>
  <c r="EB23" i="116"/>
  <c r="EA23" i="116"/>
  <c r="DZ23" i="116"/>
  <c r="DY23" i="116"/>
  <c r="DX23" i="116"/>
  <c r="DW23" i="116"/>
  <c r="DV23" i="116"/>
  <c r="DT23" i="116"/>
  <c r="DS23" i="116"/>
  <c r="DR23" i="116"/>
  <c r="DQ23" i="116"/>
  <c r="DP23" i="116"/>
  <c r="DO23" i="116"/>
  <c r="DN23" i="116"/>
  <c r="DM23" i="116"/>
  <c r="DL23" i="116"/>
  <c r="DK23" i="116"/>
  <c r="DJ23" i="116"/>
  <c r="DI23" i="116"/>
  <c r="DG23" i="116"/>
  <c r="DF23" i="116"/>
  <c r="DE23" i="116"/>
  <c r="DD23" i="116"/>
  <c r="DC23" i="116"/>
  <c r="DB23" i="116"/>
  <c r="DA23" i="116"/>
  <c r="CZ23" i="116"/>
  <c r="CY23" i="116"/>
  <c r="CX23" i="116"/>
  <c r="CW23" i="116"/>
  <c r="CV23" i="116"/>
  <c r="CT23" i="116"/>
  <c r="CS23" i="116"/>
  <c r="CR23" i="116"/>
  <c r="CQ23" i="116"/>
  <c r="CP23" i="116"/>
  <c r="CO23" i="116"/>
  <c r="CN23" i="116"/>
  <c r="CM23" i="116"/>
  <c r="CL23" i="116"/>
  <c r="CK23" i="116"/>
  <c r="CJ23" i="116"/>
  <c r="CI23" i="116"/>
  <c r="CF23" i="116"/>
  <c r="CE23" i="116"/>
  <c r="CD23" i="116"/>
  <c r="CC23" i="116"/>
  <c r="CB23" i="116"/>
  <c r="CA23" i="116"/>
  <c r="BZ23" i="116"/>
  <c r="BX23" i="116"/>
  <c r="BV23" i="116"/>
  <c r="BT23" i="116"/>
  <c r="BS23" i="116"/>
  <c r="BR23" i="116"/>
  <c r="BQ23" i="116"/>
  <c r="BP23" i="116"/>
  <c r="BO23" i="116"/>
  <c r="BN23" i="116"/>
  <c r="BM23" i="116"/>
  <c r="BL23" i="116"/>
  <c r="BK23" i="116"/>
  <c r="BJ23" i="116"/>
  <c r="BI23" i="116"/>
  <c r="BH23" i="116"/>
  <c r="BG23" i="116"/>
  <c r="BF23" i="116"/>
  <c r="BE23" i="116"/>
  <c r="BC23" i="116"/>
  <c r="BA23" i="116"/>
  <c r="AZ23" i="116"/>
  <c r="AY23" i="116"/>
  <c r="AX23" i="116"/>
  <c r="AW23" i="116"/>
  <c r="AV23" i="116"/>
  <c r="AU23" i="116"/>
  <c r="AT23" i="116"/>
  <c r="AS23" i="116"/>
  <c r="AR23" i="116"/>
  <c r="AQ23" i="116"/>
  <c r="AP23" i="116"/>
  <c r="AO23" i="116"/>
  <c r="AN23" i="116"/>
  <c r="AM23" i="116"/>
  <c r="AL23" i="116"/>
  <c r="AK23" i="116"/>
  <c r="AJ23" i="116"/>
  <c r="AI23" i="116"/>
  <c r="AH23" i="116"/>
  <c r="AG23" i="116"/>
  <c r="AF23" i="116"/>
  <c r="AE23" i="116"/>
  <c r="AD23" i="116"/>
  <c r="AB23" i="116"/>
  <c r="AA23" i="116"/>
  <c r="Z23" i="116"/>
  <c r="Y23" i="116"/>
  <c r="X23" i="116"/>
  <c r="W23" i="116"/>
  <c r="V23" i="116"/>
  <c r="U23" i="116"/>
  <c r="T23" i="116"/>
  <c r="S23" i="116"/>
  <c r="R23" i="116"/>
  <c r="Q23" i="116"/>
  <c r="P23" i="116"/>
  <c r="O23" i="116"/>
  <c r="N23" i="116"/>
  <c r="M23" i="116"/>
  <c r="L23" i="116"/>
  <c r="K23" i="116"/>
  <c r="J23" i="116"/>
  <c r="I23" i="116"/>
  <c r="H23" i="116"/>
  <c r="G23" i="116"/>
  <c r="F23" i="116"/>
  <c r="D23" i="116"/>
  <c r="C23" i="116"/>
  <c r="HH22" i="116"/>
  <c r="HG22" i="116"/>
  <c r="HF22" i="116"/>
  <c r="HD22" i="116"/>
  <c r="HC22" i="116"/>
  <c r="HB22" i="116"/>
  <c r="HA22" i="116"/>
  <c r="GZ22" i="116"/>
  <c r="GY22" i="116"/>
  <c r="GX22" i="116"/>
  <c r="GW22" i="116"/>
  <c r="GV22" i="116"/>
  <c r="GU22" i="116"/>
  <c r="GT22" i="116"/>
  <c r="GR22" i="116"/>
  <c r="GP22" i="116"/>
  <c r="GO22" i="116"/>
  <c r="GN22" i="116"/>
  <c r="GM22" i="116"/>
  <c r="GL22" i="116"/>
  <c r="GK22" i="116"/>
  <c r="GI22" i="116"/>
  <c r="GH22" i="116"/>
  <c r="GG22" i="116"/>
  <c r="GF22" i="116"/>
  <c r="GE22" i="116"/>
  <c r="GD22" i="116"/>
  <c r="GC22" i="116"/>
  <c r="GB22" i="116"/>
  <c r="GA22" i="116"/>
  <c r="FZ22" i="116"/>
  <c r="FY22" i="116"/>
  <c r="FX22" i="116"/>
  <c r="FW22" i="116"/>
  <c r="FV22" i="116"/>
  <c r="FT22" i="116"/>
  <c r="FS22" i="116"/>
  <c r="FR22" i="116"/>
  <c r="FQ22" i="116"/>
  <c r="FO22" i="116"/>
  <c r="FN22" i="116"/>
  <c r="FM22" i="116"/>
  <c r="FL22" i="116"/>
  <c r="FK22" i="116"/>
  <c r="FJ22" i="116"/>
  <c r="FI22" i="116"/>
  <c r="FH22" i="116"/>
  <c r="FG22" i="116"/>
  <c r="FE22" i="116"/>
  <c r="FD22" i="116"/>
  <c r="FC22" i="116"/>
  <c r="FB22" i="116"/>
  <c r="FA22" i="116"/>
  <c r="EZ22" i="116"/>
  <c r="EY22" i="116"/>
  <c r="EX22" i="116"/>
  <c r="EW22" i="116"/>
  <c r="EV22" i="116"/>
  <c r="EU22" i="116"/>
  <c r="ET22" i="116"/>
  <c r="ES22" i="116"/>
  <c r="ER22" i="116"/>
  <c r="EQ22" i="116"/>
  <c r="EP22" i="116"/>
  <c r="EO22" i="116"/>
  <c r="EN22" i="116"/>
  <c r="EM22" i="116"/>
  <c r="EL22" i="116"/>
  <c r="EK22" i="116"/>
  <c r="EJ22" i="116"/>
  <c r="EH22" i="116"/>
  <c r="EG22" i="116"/>
  <c r="EF22" i="116"/>
  <c r="EE22" i="116"/>
  <c r="ED22" i="116"/>
  <c r="EC22" i="116"/>
  <c r="EB22" i="116"/>
  <c r="EA22" i="116"/>
  <c r="DZ22" i="116"/>
  <c r="DY22" i="116"/>
  <c r="DX22" i="116"/>
  <c r="DW22" i="116"/>
  <c r="DV22" i="116"/>
  <c r="DT22" i="116"/>
  <c r="DS22" i="116"/>
  <c r="DR22" i="116"/>
  <c r="DQ22" i="116"/>
  <c r="DP22" i="116"/>
  <c r="DO22" i="116"/>
  <c r="DN22" i="116"/>
  <c r="DM22" i="116"/>
  <c r="DL22" i="116"/>
  <c r="DK22" i="116"/>
  <c r="DJ22" i="116"/>
  <c r="DI22" i="116"/>
  <c r="DG22" i="116"/>
  <c r="DF22" i="116"/>
  <c r="DE22" i="116"/>
  <c r="DD22" i="116"/>
  <c r="DC22" i="116"/>
  <c r="DB22" i="116"/>
  <c r="DA22" i="116"/>
  <c r="CZ22" i="116"/>
  <c r="CY22" i="116"/>
  <c r="CX22" i="116"/>
  <c r="CW22" i="116"/>
  <c r="CV22" i="116"/>
  <c r="CT22" i="116"/>
  <c r="CS22" i="116"/>
  <c r="CR22" i="116"/>
  <c r="CQ22" i="116"/>
  <c r="CP22" i="116"/>
  <c r="CO22" i="116"/>
  <c r="CN22" i="116"/>
  <c r="CM22" i="116"/>
  <c r="CL22" i="116"/>
  <c r="CK22" i="116"/>
  <c r="CJ22" i="116"/>
  <c r="CI22" i="116"/>
  <c r="CF22" i="116"/>
  <c r="CE22" i="116"/>
  <c r="CD22" i="116"/>
  <c r="CC22" i="116"/>
  <c r="CB22" i="116"/>
  <c r="CA22" i="116"/>
  <c r="BZ22" i="116"/>
  <c r="BX22" i="116"/>
  <c r="BV22" i="116"/>
  <c r="BT22" i="116"/>
  <c r="BS22" i="116"/>
  <c r="BR22" i="116"/>
  <c r="BQ22" i="116"/>
  <c r="BP22" i="116"/>
  <c r="BO22" i="116"/>
  <c r="BN22" i="116"/>
  <c r="BM22" i="116"/>
  <c r="BL22" i="116"/>
  <c r="BK22" i="116"/>
  <c r="BJ22" i="116"/>
  <c r="BI22" i="116"/>
  <c r="BH22" i="116"/>
  <c r="BG22" i="116"/>
  <c r="BF22" i="116"/>
  <c r="BE22" i="116"/>
  <c r="BC22" i="116"/>
  <c r="BA22" i="116"/>
  <c r="AZ22" i="116"/>
  <c r="AY22" i="116"/>
  <c r="AX22" i="116"/>
  <c r="AW22" i="116"/>
  <c r="AV22" i="116"/>
  <c r="AU22" i="116"/>
  <c r="AT22" i="116"/>
  <c r="AS22" i="116"/>
  <c r="AQ22" i="116"/>
  <c r="AP22" i="116"/>
  <c r="AO22" i="116"/>
  <c r="AN22" i="116"/>
  <c r="AM22" i="116"/>
  <c r="AL22" i="116"/>
  <c r="AJ22" i="116"/>
  <c r="AI22" i="116"/>
  <c r="AH22" i="116"/>
  <c r="AG22" i="116"/>
  <c r="AF22" i="116"/>
  <c r="AE22" i="116"/>
  <c r="AD22" i="116"/>
  <c r="AB22" i="116"/>
  <c r="AA22" i="116"/>
  <c r="Z22" i="116"/>
  <c r="Y22" i="116"/>
  <c r="X22" i="116"/>
  <c r="W22" i="116"/>
  <c r="V22" i="116"/>
  <c r="U22" i="116"/>
  <c r="T22" i="116"/>
  <c r="S22" i="116"/>
  <c r="R22" i="116"/>
  <c r="Q22" i="116"/>
  <c r="P22" i="116"/>
  <c r="O22" i="116"/>
  <c r="N22" i="116"/>
  <c r="M22" i="116"/>
  <c r="L22" i="116"/>
  <c r="K22" i="116"/>
  <c r="J22" i="116"/>
  <c r="I22" i="116"/>
  <c r="H22" i="116"/>
  <c r="G22" i="116"/>
  <c r="F22" i="116"/>
  <c r="D22" i="116"/>
  <c r="C22" i="116"/>
  <c r="HH21" i="116"/>
  <c r="HG21" i="116"/>
  <c r="HF21" i="116"/>
  <c r="HD21" i="116"/>
  <c r="HC21" i="116"/>
  <c r="HB21" i="116"/>
  <c r="HA21" i="116"/>
  <c r="GZ21" i="116"/>
  <c r="GY21" i="116"/>
  <c r="GX21" i="116"/>
  <c r="GW21" i="116"/>
  <c r="GV21" i="116"/>
  <c r="GU21" i="116"/>
  <c r="GT21" i="116"/>
  <c r="GR21" i="116"/>
  <c r="GP21" i="116"/>
  <c r="GO21" i="116"/>
  <c r="GN21" i="116"/>
  <c r="GM21" i="116"/>
  <c r="GL21" i="116"/>
  <c r="GK21" i="116"/>
  <c r="GI21" i="116"/>
  <c r="GH21" i="116"/>
  <c r="GG21" i="116"/>
  <c r="GF21" i="116"/>
  <c r="GE21" i="116"/>
  <c r="GD21" i="116"/>
  <c r="GC21" i="116"/>
  <c r="GB21" i="116"/>
  <c r="GA21" i="116"/>
  <c r="FZ21" i="116"/>
  <c r="FY21" i="116"/>
  <c r="FX21" i="116"/>
  <c r="FW21" i="116"/>
  <c r="FV21" i="116"/>
  <c r="FT21" i="116"/>
  <c r="FS21" i="116"/>
  <c r="FR21" i="116"/>
  <c r="FQ21" i="116"/>
  <c r="FO21" i="116"/>
  <c r="FN21" i="116"/>
  <c r="FM21" i="116"/>
  <c r="FL21" i="116"/>
  <c r="FK21" i="116"/>
  <c r="FJ21" i="116"/>
  <c r="FI21" i="116"/>
  <c r="FH21" i="116"/>
  <c r="FG21" i="116"/>
  <c r="FE21" i="116"/>
  <c r="FD21" i="116"/>
  <c r="FC21" i="116"/>
  <c r="FB21" i="116"/>
  <c r="FA21" i="116"/>
  <c r="EZ21" i="116"/>
  <c r="EY21" i="116"/>
  <c r="EX21" i="116"/>
  <c r="EW21" i="116"/>
  <c r="EV21" i="116"/>
  <c r="EU21" i="116"/>
  <c r="ET21" i="116"/>
  <c r="ES21" i="116"/>
  <c r="ER21" i="116"/>
  <c r="EQ21" i="116"/>
  <c r="EP21" i="116"/>
  <c r="EO21" i="116"/>
  <c r="EN21" i="116"/>
  <c r="EM21" i="116"/>
  <c r="EL21" i="116"/>
  <c r="EK21" i="116"/>
  <c r="EJ21" i="116"/>
  <c r="EH21" i="116"/>
  <c r="EG21" i="116"/>
  <c r="EF21" i="116"/>
  <c r="EE21" i="116"/>
  <c r="ED21" i="116"/>
  <c r="EC21" i="116"/>
  <c r="EB21" i="116"/>
  <c r="EA21" i="116"/>
  <c r="DZ21" i="116"/>
  <c r="DY21" i="116"/>
  <c r="DX21" i="116"/>
  <c r="DW21" i="116"/>
  <c r="DV21" i="116"/>
  <c r="DT21" i="116"/>
  <c r="DS21" i="116"/>
  <c r="DR21" i="116"/>
  <c r="DQ21" i="116"/>
  <c r="DP21" i="116"/>
  <c r="DO21" i="116"/>
  <c r="DN21" i="116"/>
  <c r="DM21" i="116"/>
  <c r="DL21" i="116"/>
  <c r="DK21" i="116"/>
  <c r="DJ21" i="116"/>
  <c r="DI21" i="116"/>
  <c r="DG21" i="116"/>
  <c r="DF21" i="116"/>
  <c r="DE21" i="116"/>
  <c r="DD21" i="116"/>
  <c r="DC21" i="116"/>
  <c r="DB21" i="116"/>
  <c r="DA21" i="116"/>
  <c r="CZ21" i="116"/>
  <c r="CY21" i="116"/>
  <c r="CX21" i="116"/>
  <c r="CW21" i="116"/>
  <c r="CV21" i="116"/>
  <c r="CT21" i="116"/>
  <c r="CS21" i="116"/>
  <c r="CR21" i="116"/>
  <c r="CQ21" i="116"/>
  <c r="CP21" i="116"/>
  <c r="CO21" i="116"/>
  <c r="CN21" i="116"/>
  <c r="CM21" i="116"/>
  <c r="CL21" i="116"/>
  <c r="CK21" i="116"/>
  <c r="CJ21" i="116"/>
  <c r="CI21" i="116"/>
  <c r="CF21" i="116"/>
  <c r="CE21" i="116"/>
  <c r="CD21" i="116"/>
  <c r="CC21" i="116"/>
  <c r="CB21" i="116"/>
  <c r="CA21" i="116"/>
  <c r="BZ21" i="116"/>
  <c r="BY21" i="116"/>
  <c r="BX21" i="116"/>
  <c r="BW21" i="116"/>
  <c r="BV21" i="116"/>
  <c r="BT21" i="116"/>
  <c r="BS21" i="116"/>
  <c r="BR21" i="116"/>
  <c r="BQ21" i="116"/>
  <c r="BP21" i="116"/>
  <c r="BO21" i="116"/>
  <c r="BN21" i="116"/>
  <c r="BM21" i="116"/>
  <c r="BL21" i="116"/>
  <c r="BK21" i="116"/>
  <c r="BJ21" i="116"/>
  <c r="BI21" i="116"/>
  <c r="BH21" i="116"/>
  <c r="BG21" i="116"/>
  <c r="BF21" i="116"/>
  <c r="BE21" i="116"/>
  <c r="BC21" i="116"/>
  <c r="BB21" i="116"/>
  <c r="BA21" i="116"/>
  <c r="AZ21" i="116"/>
  <c r="AY21" i="116"/>
  <c r="AX21" i="116"/>
  <c r="AW21" i="116"/>
  <c r="AV21" i="116"/>
  <c r="AU21" i="116"/>
  <c r="AT21" i="116"/>
  <c r="AS21" i="116"/>
  <c r="AR21" i="116"/>
  <c r="AQ21" i="116"/>
  <c r="AP21" i="116"/>
  <c r="AO21" i="116"/>
  <c r="AN21" i="116"/>
  <c r="AM21" i="116"/>
  <c r="AL21" i="116"/>
  <c r="AK21" i="116"/>
  <c r="AJ21" i="116"/>
  <c r="AI21" i="116"/>
  <c r="AH21" i="116"/>
  <c r="AG21" i="116"/>
  <c r="AF21" i="116"/>
  <c r="AE21" i="116"/>
  <c r="AD21" i="116"/>
  <c r="AB21" i="116"/>
  <c r="AA21" i="116"/>
  <c r="Z21" i="116"/>
  <c r="Y21" i="116"/>
  <c r="X21" i="116"/>
  <c r="W21" i="116"/>
  <c r="V21" i="116"/>
  <c r="U21" i="116"/>
  <c r="T21" i="116"/>
  <c r="S21" i="116"/>
  <c r="R21" i="116"/>
  <c r="Q21" i="116"/>
  <c r="P21" i="116"/>
  <c r="O21" i="116"/>
  <c r="N21" i="116"/>
  <c r="M21" i="116"/>
  <c r="L21" i="116"/>
  <c r="K21" i="116"/>
  <c r="J21" i="116"/>
  <c r="I21" i="116"/>
  <c r="H21" i="116"/>
  <c r="G21" i="116"/>
  <c r="F21" i="116"/>
  <c r="D21" i="116"/>
  <c r="C21" i="116"/>
  <c r="HH20" i="116"/>
  <c r="HG20" i="116"/>
  <c r="HF20" i="116"/>
  <c r="HD20" i="116"/>
  <c r="HC20" i="116"/>
  <c r="HB20" i="116"/>
  <c r="HA20" i="116"/>
  <c r="GZ20" i="116"/>
  <c r="GY20" i="116"/>
  <c r="GX20" i="116"/>
  <c r="GW20" i="116"/>
  <c r="GV20" i="116"/>
  <c r="GU20" i="116"/>
  <c r="GT20" i="116"/>
  <c r="GR20" i="116"/>
  <c r="GP20" i="116"/>
  <c r="GO20" i="116"/>
  <c r="GN20" i="116"/>
  <c r="GM20" i="116"/>
  <c r="GL20" i="116"/>
  <c r="GK20" i="116"/>
  <c r="GI20" i="116"/>
  <c r="GH20" i="116"/>
  <c r="GG20" i="116"/>
  <c r="GF20" i="116"/>
  <c r="GE20" i="116"/>
  <c r="GD20" i="116"/>
  <c r="GC20" i="116"/>
  <c r="GB20" i="116"/>
  <c r="GA20" i="116"/>
  <c r="FZ20" i="116"/>
  <c r="FY20" i="116"/>
  <c r="FX20" i="116"/>
  <c r="FW20" i="116"/>
  <c r="FV20" i="116"/>
  <c r="FT20" i="116"/>
  <c r="FS20" i="116"/>
  <c r="FR20" i="116"/>
  <c r="FQ20" i="116"/>
  <c r="FO20" i="116"/>
  <c r="FN20" i="116"/>
  <c r="FM20" i="116"/>
  <c r="FL20" i="116"/>
  <c r="FK20" i="116"/>
  <c r="FJ20" i="116"/>
  <c r="FI20" i="116"/>
  <c r="FH20" i="116"/>
  <c r="FG20" i="116"/>
  <c r="FE20" i="116"/>
  <c r="FD20" i="116"/>
  <c r="FC20" i="116"/>
  <c r="FB20" i="116"/>
  <c r="FA20" i="116"/>
  <c r="EZ20" i="116"/>
  <c r="EY20" i="116"/>
  <c r="EX20" i="116"/>
  <c r="EW20" i="116"/>
  <c r="EV20" i="116"/>
  <c r="EU20" i="116"/>
  <c r="ET20" i="116"/>
  <c r="ES20" i="116"/>
  <c r="ER20" i="116"/>
  <c r="EQ20" i="116"/>
  <c r="EP20" i="116"/>
  <c r="EO20" i="116"/>
  <c r="EN20" i="116"/>
  <c r="EM20" i="116"/>
  <c r="EL20" i="116"/>
  <c r="EK20" i="116"/>
  <c r="EJ20" i="116"/>
  <c r="EH20" i="116"/>
  <c r="EG20" i="116"/>
  <c r="EF20" i="116"/>
  <c r="EE20" i="116"/>
  <c r="ED20" i="116"/>
  <c r="EC20" i="116"/>
  <c r="EB20" i="116"/>
  <c r="EA20" i="116"/>
  <c r="DZ20" i="116"/>
  <c r="DY20" i="116"/>
  <c r="DX20" i="116"/>
  <c r="DW20" i="116"/>
  <c r="DV20" i="116"/>
  <c r="DT20" i="116"/>
  <c r="DS20" i="116"/>
  <c r="DR20" i="116"/>
  <c r="DQ20" i="116"/>
  <c r="DP20" i="116"/>
  <c r="DO20" i="116"/>
  <c r="DN20" i="116"/>
  <c r="DM20" i="116"/>
  <c r="DL20" i="116"/>
  <c r="DK20" i="116"/>
  <c r="DJ20" i="116"/>
  <c r="DI20" i="116"/>
  <c r="DG20" i="116"/>
  <c r="DF20" i="116"/>
  <c r="DE20" i="116"/>
  <c r="DD20" i="116"/>
  <c r="DC20" i="116"/>
  <c r="DB20" i="116"/>
  <c r="DA20" i="116"/>
  <c r="CZ20" i="116"/>
  <c r="CY20" i="116"/>
  <c r="CX20" i="116"/>
  <c r="CW20" i="116"/>
  <c r="CV20" i="116"/>
  <c r="CT20" i="116"/>
  <c r="CS20" i="116"/>
  <c r="CR20" i="116"/>
  <c r="CQ20" i="116"/>
  <c r="CP20" i="116"/>
  <c r="CO20" i="116"/>
  <c r="CN20" i="116"/>
  <c r="CM20" i="116"/>
  <c r="CL20" i="116"/>
  <c r="CK20" i="116"/>
  <c r="CJ20" i="116"/>
  <c r="CI20" i="116"/>
  <c r="CF20" i="116"/>
  <c r="CE20" i="116"/>
  <c r="CD20" i="116"/>
  <c r="CC20" i="116"/>
  <c r="CB20" i="116"/>
  <c r="CA20" i="116"/>
  <c r="BZ20" i="116"/>
  <c r="BX20" i="116"/>
  <c r="BV20" i="116"/>
  <c r="BT20" i="116"/>
  <c r="BS20" i="116"/>
  <c r="BR20" i="116"/>
  <c r="BQ20" i="116"/>
  <c r="BP20" i="116"/>
  <c r="BO20" i="116"/>
  <c r="BN20" i="116"/>
  <c r="BM20" i="116"/>
  <c r="BL20" i="116"/>
  <c r="BK20" i="116"/>
  <c r="BJ20" i="116"/>
  <c r="BI20" i="116"/>
  <c r="BH20" i="116"/>
  <c r="BG20" i="116"/>
  <c r="BF20" i="116"/>
  <c r="BE20" i="116"/>
  <c r="BC20" i="116"/>
  <c r="BA20" i="116"/>
  <c r="AZ20" i="116"/>
  <c r="AY20" i="116"/>
  <c r="AX20" i="116"/>
  <c r="AW20" i="116"/>
  <c r="AV20" i="116"/>
  <c r="AU20" i="116"/>
  <c r="AT20" i="116"/>
  <c r="AS20" i="116"/>
  <c r="AR20" i="116"/>
  <c r="AQ20" i="116"/>
  <c r="AP20" i="116"/>
  <c r="AO20" i="116"/>
  <c r="AN20" i="116"/>
  <c r="AM20" i="116"/>
  <c r="AL20" i="116"/>
  <c r="AK20" i="116"/>
  <c r="AJ20" i="116"/>
  <c r="AI20" i="116"/>
  <c r="AH20" i="116"/>
  <c r="AG20" i="116"/>
  <c r="AF20" i="116"/>
  <c r="AE20" i="116"/>
  <c r="AD20" i="116"/>
  <c r="AB20" i="116"/>
  <c r="AA20" i="116"/>
  <c r="Z20" i="116"/>
  <c r="Y20" i="116"/>
  <c r="X20" i="116"/>
  <c r="W20" i="116"/>
  <c r="V20" i="116"/>
  <c r="U20" i="116"/>
  <c r="T20" i="116"/>
  <c r="S20" i="116"/>
  <c r="R20" i="116"/>
  <c r="Q20" i="116"/>
  <c r="P20" i="116"/>
  <c r="O20" i="116"/>
  <c r="N20" i="116"/>
  <c r="M20" i="116"/>
  <c r="L20" i="116"/>
  <c r="K20" i="116"/>
  <c r="J20" i="116"/>
  <c r="I20" i="116"/>
  <c r="H20" i="116"/>
  <c r="G20" i="116"/>
  <c r="F20" i="116"/>
  <c r="D20" i="116"/>
  <c r="C20" i="116"/>
  <c r="HH19" i="116"/>
  <c r="HG19" i="116"/>
  <c r="HF19" i="116"/>
  <c r="HD19" i="116"/>
  <c r="HC19" i="116"/>
  <c r="HB19" i="116"/>
  <c r="HA19" i="116"/>
  <c r="GZ19" i="116"/>
  <c r="GY19" i="116"/>
  <c r="GX19" i="116"/>
  <c r="GW19" i="116"/>
  <c r="GV19" i="116"/>
  <c r="GU19" i="116"/>
  <c r="GT19" i="116"/>
  <c r="GR19" i="116"/>
  <c r="GP19" i="116"/>
  <c r="GO19" i="116"/>
  <c r="GN19" i="116"/>
  <c r="GM19" i="116"/>
  <c r="GL19" i="116"/>
  <c r="GK19" i="116"/>
  <c r="GI19" i="116"/>
  <c r="GH19" i="116"/>
  <c r="GG19" i="116"/>
  <c r="GF19" i="116"/>
  <c r="GE19" i="116"/>
  <c r="GD19" i="116"/>
  <c r="GC19" i="116"/>
  <c r="GB19" i="116"/>
  <c r="GA19" i="116"/>
  <c r="FZ19" i="116"/>
  <c r="FY19" i="116"/>
  <c r="FX19" i="116"/>
  <c r="FW19" i="116"/>
  <c r="FV19" i="116"/>
  <c r="FT19" i="116"/>
  <c r="FS19" i="116"/>
  <c r="FR19" i="116"/>
  <c r="FQ19" i="116"/>
  <c r="FO19" i="116"/>
  <c r="FN19" i="116"/>
  <c r="FM19" i="116"/>
  <c r="FL19" i="116"/>
  <c r="FK19" i="116"/>
  <c r="FJ19" i="116"/>
  <c r="FI19" i="116"/>
  <c r="FH19" i="116"/>
  <c r="FG19" i="116"/>
  <c r="FE19" i="116"/>
  <c r="FD19" i="116"/>
  <c r="FC19" i="116"/>
  <c r="FB19" i="116"/>
  <c r="FA19" i="116"/>
  <c r="EZ19" i="116"/>
  <c r="EY19" i="116"/>
  <c r="EX19" i="116"/>
  <c r="EW19" i="116"/>
  <c r="EV19" i="116"/>
  <c r="EU19" i="116"/>
  <c r="ET19" i="116"/>
  <c r="ES19" i="116"/>
  <c r="ER19" i="116"/>
  <c r="EQ19" i="116"/>
  <c r="EP19" i="116"/>
  <c r="EO19" i="116"/>
  <c r="EN19" i="116"/>
  <c r="EM19" i="116"/>
  <c r="EL19" i="116"/>
  <c r="EK19" i="116"/>
  <c r="EJ19" i="116"/>
  <c r="EH19" i="116"/>
  <c r="EG19" i="116"/>
  <c r="EF19" i="116"/>
  <c r="EE19" i="116"/>
  <c r="ED19" i="116"/>
  <c r="EC19" i="116"/>
  <c r="EB19" i="116"/>
  <c r="EA19" i="116"/>
  <c r="DZ19" i="116"/>
  <c r="DY19" i="116"/>
  <c r="DX19" i="116"/>
  <c r="DW19" i="116"/>
  <c r="DV19" i="116"/>
  <c r="DT19" i="116"/>
  <c r="DS19" i="116"/>
  <c r="DR19" i="116"/>
  <c r="DQ19" i="116"/>
  <c r="DP19" i="116"/>
  <c r="DO19" i="116"/>
  <c r="DN19" i="116"/>
  <c r="DM19" i="116"/>
  <c r="DL19" i="116"/>
  <c r="DK19" i="116"/>
  <c r="DJ19" i="116"/>
  <c r="DI19" i="116"/>
  <c r="DG19" i="116"/>
  <c r="DF19" i="116"/>
  <c r="DE19" i="116"/>
  <c r="DD19" i="116"/>
  <c r="DC19" i="116"/>
  <c r="DB19" i="116"/>
  <c r="DA19" i="116"/>
  <c r="CZ19" i="116"/>
  <c r="CY19" i="116"/>
  <c r="CX19" i="116"/>
  <c r="CW19" i="116"/>
  <c r="CV19" i="116"/>
  <c r="CT19" i="116"/>
  <c r="CS19" i="116"/>
  <c r="CR19" i="116"/>
  <c r="CQ19" i="116"/>
  <c r="CP19" i="116"/>
  <c r="CO19" i="116"/>
  <c r="CN19" i="116"/>
  <c r="CM19" i="116"/>
  <c r="CL19" i="116"/>
  <c r="CK19" i="116"/>
  <c r="CJ19" i="116"/>
  <c r="CI19" i="116"/>
  <c r="CF19" i="116"/>
  <c r="CE19" i="116"/>
  <c r="CD19" i="116"/>
  <c r="CC19" i="116"/>
  <c r="CB19" i="116"/>
  <c r="CA19" i="116"/>
  <c r="BZ19" i="116"/>
  <c r="BY19" i="116"/>
  <c r="BX19" i="116"/>
  <c r="BV19" i="116"/>
  <c r="BT19" i="116"/>
  <c r="BS19" i="116"/>
  <c r="BR19" i="116"/>
  <c r="BQ19" i="116"/>
  <c r="BP19" i="116"/>
  <c r="BO19" i="116"/>
  <c r="BN19" i="116"/>
  <c r="BM19" i="116"/>
  <c r="BL19" i="116"/>
  <c r="BK19" i="116"/>
  <c r="BJ19" i="116"/>
  <c r="BI19" i="116"/>
  <c r="BH19" i="116"/>
  <c r="BG19" i="116"/>
  <c r="BF19" i="116"/>
  <c r="BE19" i="116"/>
  <c r="BC19" i="116"/>
  <c r="BA19" i="116"/>
  <c r="AZ19" i="116"/>
  <c r="AY19" i="116"/>
  <c r="AX19" i="116"/>
  <c r="AW19" i="116"/>
  <c r="AV19" i="116"/>
  <c r="AU19" i="116"/>
  <c r="AT19" i="116"/>
  <c r="AS19" i="116"/>
  <c r="AR19" i="116"/>
  <c r="AQ19" i="116"/>
  <c r="AP19" i="116"/>
  <c r="AO19" i="116"/>
  <c r="AN19" i="116"/>
  <c r="AM19" i="116"/>
  <c r="AL19" i="116"/>
  <c r="AK19" i="116"/>
  <c r="AJ19" i="116"/>
  <c r="AI19" i="116"/>
  <c r="AH19" i="116"/>
  <c r="AG19" i="116"/>
  <c r="AF19" i="116"/>
  <c r="AE19" i="116"/>
  <c r="AD19" i="116"/>
  <c r="AB19" i="116"/>
  <c r="AA19" i="116"/>
  <c r="Z19" i="116"/>
  <c r="Y19" i="116"/>
  <c r="X19" i="116"/>
  <c r="W19" i="116"/>
  <c r="V19" i="116"/>
  <c r="U19" i="116"/>
  <c r="T19" i="116"/>
  <c r="S19" i="116"/>
  <c r="R19" i="116"/>
  <c r="Q19" i="116"/>
  <c r="P19" i="116"/>
  <c r="O19" i="116"/>
  <c r="N19" i="116"/>
  <c r="M19" i="116"/>
  <c r="L19" i="116"/>
  <c r="K19" i="116"/>
  <c r="J19" i="116"/>
  <c r="I19" i="116"/>
  <c r="H19" i="116"/>
  <c r="G19" i="116"/>
  <c r="F19" i="116"/>
  <c r="D19" i="116"/>
  <c r="C19" i="116"/>
  <c r="HH16" i="116"/>
  <c r="HG16" i="116"/>
  <c r="HF16" i="116"/>
  <c r="HD16" i="116"/>
  <c r="HC16" i="116"/>
  <c r="HB16" i="116"/>
  <c r="HA16" i="116"/>
  <c r="GZ16" i="116"/>
  <c r="GY16" i="116"/>
  <c r="GX16" i="116"/>
  <c r="GW16" i="116"/>
  <c r="GV16" i="116"/>
  <c r="GU16" i="116"/>
  <c r="GT16" i="116"/>
  <c r="GR16" i="116"/>
  <c r="GP16" i="116"/>
  <c r="GO16" i="116"/>
  <c r="GN16" i="116"/>
  <c r="GM16" i="116"/>
  <c r="GL16" i="116"/>
  <c r="GK16" i="116"/>
  <c r="GI16" i="116"/>
  <c r="GH16" i="116"/>
  <c r="GG16" i="116"/>
  <c r="GF16" i="116"/>
  <c r="GE16" i="116"/>
  <c r="GD16" i="116"/>
  <c r="GC16" i="116"/>
  <c r="GB16" i="116"/>
  <c r="GA16" i="116"/>
  <c r="FZ16" i="116"/>
  <c r="FY16" i="116"/>
  <c r="FX16" i="116"/>
  <c r="FW16" i="116"/>
  <c r="FV16" i="116"/>
  <c r="FT16" i="116"/>
  <c r="FS16" i="116"/>
  <c r="FR16" i="116"/>
  <c r="FQ16" i="116"/>
  <c r="FO16" i="116"/>
  <c r="FN16" i="116"/>
  <c r="FM16" i="116"/>
  <c r="FL16" i="116"/>
  <c r="FK16" i="116"/>
  <c r="FJ16" i="116"/>
  <c r="FI16" i="116"/>
  <c r="FH16" i="116"/>
  <c r="FG16" i="116"/>
  <c r="FE16" i="116"/>
  <c r="FD16" i="116"/>
  <c r="FC16" i="116"/>
  <c r="FB16" i="116"/>
  <c r="FA16" i="116"/>
  <c r="EZ16" i="116"/>
  <c r="EY16" i="116"/>
  <c r="EX16" i="116"/>
  <c r="EW16" i="116"/>
  <c r="EV16" i="116"/>
  <c r="EU16" i="116"/>
  <c r="ET16" i="116"/>
  <c r="ES16" i="116"/>
  <c r="ER16" i="116"/>
  <c r="EQ16" i="116"/>
  <c r="EP16" i="116"/>
  <c r="EO16" i="116"/>
  <c r="EN16" i="116"/>
  <c r="EM16" i="116"/>
  <c r="EL16" i="116"/>
  <c r="EK16" i="116"/>
  <c r="EJ16" i="116"/>
  <c r="EH16" i="116"/>
  <c r="EG16" i="116"/>
  <c r="EF16" i="116"/>
  <c r="EE16" i="116"/>
  <c r="ED16" i="116"/>
  <c r="EC16" i="116"/>
  <c r="EB16" i="116"/>
  <c r="EA16" i="116"/>
  <c r="DZ16" i="116"/>
  <c r="DY16" i="116"/>
  <c r="DX16" i="116"/>
  <c r="DW16" i="116"/>
  <c r="DV16" i="116"/>
  <c r="DT16" i="116"/>
  <c r="DS16" i="116"/>
  <c r="DR16" i="116"/>
  <c r="DQ16" i="116"/>
  <c r="DP16" i="116"/>
  <c r="DO16" i="116"/>
  <c r="DN16" i="116"/>
  <c r="DM16" i="116"/>
  <c r="DL16" i="116"/>
  <c r="DK16" i="116"/>
  <c r="DJ16" i="116"/>
  <c r="DI16" i="116"/>
  <c r="DG16" i="116"/>
  <c r="DF16" i="116"/>
  <c r="DE16" i="116"/>
  <c r="DD16" i="116"/>
  <c r="DC16" i="116"/>
  <c r="DB16" i="116"/>
  <c r="DA16" i="116"/>
  <c r="CZ16" i="116"/>
  <c r="CY16" i="116"/>
  <c r="CX16" i="116"/>
  <c r="CW16" i="116"/>
  <c r="CV16" i="116"/>
  <c r="CT16" i="116"/>
  <c r="CS16" i="116"/>
  <c r="CR16" i="116"/>
  <c r="CQ16" i="116"/>
  <c r="CP16" i="116"/>
  <c r="CO16" i="116"/>
  <c r="CN16" i="116"/>
  <c r="CM16" i="116"/>
  <c r="CL16" i="116"/>
  <c r="CK16" i="116"/>
  <c r="CJ16" i="116"/>
  <c r="CI16" i="116"/>
  <c r="CF16" i="116"/>
  <c r="CE16" i="116"/>
  <c r="CD16" i="116"/>
  <c r="CC16" i="116"/>
  <c r="CB16" i="116"/>
  <c r="CA16" i="116"/>
  <c r="BZ16" i="116"/>
  <c r="BX16" i="116"/>
  <c r="BV16" i="116"/>
  <c r="BT16" i="116"/>
  <c r="BS16" i="116"/>
  <c r="BR16" i="116"/>
  <c r="BQ16" i="116"/>
  <c r="BP16" i="116"/>
  <c r="BO16" i="116"/>
  <c r="BN16" i="116"/>
  <c r="BM16" i="116"/>
  <c r="BL16" i="116"/>
  <c r="BK16" i="116"/>
  <c r="BJ16" i="116"/>
  <c r="BI16" i="116"/>
  <c r="BH16" i="116"/>
  <c r="BG16" i="116"/>
  <c r="BF16" i="116"/>
  <c r="BE16" i="116"/>
  <c r="BC16" i="116"/>
  <c r="BA16" i="116"/>
  <c r="AZ16" i="116"/>
  <c r="AY16" i="116"/>
  <c r="AX16" i="116"/>
  <c r="AW16" i="116"/>
  <c r="AV16" i="116"/>
  <c r="AU16" i="116"/>
  <c r="AT16" i="116"/>
  <c r="AS16" i="116"/>
  <c r="AR16" i="116"/>
  <c r="AQ16" i="116"/>
  <c r="AP16" i="116"/>
  <c r="AO16" i="116"/>
  <c r="AN16" i="116"/>
  <c r="AM16" i="116"/>
  <c r="AL16" i="116"/>
  <c r="AK16" i="116"/>
  <c r="AJ16" i="116"/>
  <c r="AI16" i="116"/>
  <c r="AH16" i="116"/>
  <c r="AG16" i="116"/>
  <c r="AF16" i="116"/>
  <c r="AE16" i="116"/>
  <c r="AD16" i="116"/>
  <c r="AB16" i="116"/>
  <c r="AA16" i="116"/>
  <c r="Z16" i="116"/>
  <c r="Y16" i="116"/>
  <c r="X16" i="116"/>
  <c r="W16" i="116"/>
  <c r="V16" i="116"/>
  <c r="U16" i="116"/>
  <c r="T16" i="116"/>
  <c r="S16" i="116"/>
  <c r="R16" i="116"/>
  <c r="Q16" i="116"/>
  <c r="P16" i="116"/>
  <c r="O16" i="116"/>
  <c r="N16" i="116"/>
  <c r="M16" i="116"/>
  <c r="L16" i="116"/>
  <c r="K16" i="116"/>
  <c r="J16" i="116"/>
  <c r="I16" i="116"/>
  <c r="H16" i="116"/>
  <c r="G16" i="116"/>
  <c r="F16" i="116"/>
  <c r="D16" i="116"/>
  <c r="C16" i="116"/>
  <c r="HH14" i="116"/>
  <c r="HG14" i="116"/>
  <c r="HF14" i="116"/>
  <c r="HD14" i="116"/>
  <c r="HC14" i="116"/>
  <c r="HB14" i="116"/>
  <c r="HA14" i="116"/>
  <c r="GZ14" i="116"/>
  <c r="GY14" i="116"/>
  <c r="GX14" i="116"/>
  <c r="GW14" i="116"/>
  <c r="GV14" i="116"/>
  <c r="GU14" i="116"/>
  <c r="GT14" i="116"/>
  <c r="GR14" i="116"/>
  <c r="GP14" i="116"/>
  <c r="GO14" i="116"/>
  <c r="GN14" i="116"/>
  <c r="GM14" i="116"/>
  <c r="GL14" i="116"/>
  <c r="GK14" i="116"/>
  <c r="GI14" i="116"/>
  <c r="GH14" i="116"/>
  <c r="GG14" i="116"/>
  <c r="GF14" i="116"/>
  <c r="GE14" i="116"/>
  <c r="GD14" i="116"/>
  <c r="GC14" i="116"/>
  <c r="GB14" i="116"/>
  <c r="GA14" i="116"/>
  <c r="FZ14" i="116"/>
  <c r="FY14" i="116"/>
  <c r="FX14" i="116"/>
  <c r="FW14" i="116"/>
  <c r="FV14" i="116"/>
  <c r="FT14" i="116"/>
  <c r="FS14" i="116"/>
  <c r="FR14" i="116"/>
  <c r="FQ14" i="116"/>
  <c r="FO14" i="116"/>
  <c r="FN14" i="116"/>
  <c r="FM14" i="116"/>
  <c r="FL14" i="116"/>
  <c r="FK14" i="116"/>
  <c r="FJ14" i="116"/>
  <c r="FI14" i="116"/>
  <c r="FH14" i="116"/>
  <c r="FG14" i="116"/>
  <c r="FE14" i="116"/>
  <c r="FD14" i="116"/>
  <c r="FC14" i="116"/>
  <c r="FB14" i="116"/>
  <c r="FA14" i="116"/>
  <c r="EZ14" i="116"/>
  <c r="EY14" i="116"/>
  <c r="EX14" i="116"/>
  <c r="EW14" i="116"/>
  <c r="EV14" i="116"/>
  <c r="EU14" i="116"/>
  <c r="ET14" i="116"/>
  <c r="ES14" i="116"/>
  <c r="ER14" i="116"/>
  <c r="EQ14" i="116"/>
  <c r="EP14" i="116"/>
  <c r="EO14" i="116"/>
  <c r="EN14" i="116"/>
  <c r="EM14" i="116"/>
  <c r="EL14" i="116"/>
  <c r="EK14" i="116"/>
  <c r="EJ14" i="116"/>
  <c r="EH14" i="116"/>
  <c r="EG14" i="116"/>
  <c r="EF14" i="116"/>
  <c r="EE14" i="116"/>
  <c r="ED14" i="116"/>
  <c r="EC14" i="116"/>
  <c r="EB14" i="116"/>
  <c r="EA14" i="116"/>
  <c r="DZ14" i="116"/>
  <c r="DY14" i="116"/>
  <c r="DX14" i="116"/>
  <c r="DW14" i="116"/>
  <c r="DV14" i="116"/>
  <c r="DT14" i="116"/>
  <c r="DS14" i="116"/>
  <c r="DR14" i="116"/>
  <c r="DQ14" i="116"/>
  <c r="DP14" i="116"/>
  <c r="DO14" i="116"/>
  <c r="DN14" i="116"/>
  <c r="DM14" i="116"/>
  <c r="DL14" i="116"/>
  <c r="DK14" i="116"/>
  <c r="DJ14" i="116"/>
  <c r="DI14" i="116"/>
  <c r="DG14" i="116"/>
  <c r="DF14" i="116"/>
  <c r="DE14" i="116"/>
  <c r="DD14" i="116"/>
  <c r="DC14" i="116"/>
  <c r="DB14" i="116"/>
  <c r="DA14" i="116"/>
  <c r="CZ14" i="116"/>
  <c r="CY14" i="116"/>
  <c r="CX14" i="116"/>
  <c r="CW14" i="116"/>
  <c r="CV14" i="116"/>
  <c r="CT14" i="116"/>
  <c r="CS14" i="116"/>
  <c r="CR14" i="116"/>
  <c r="CQ14" i="116"/>
  <c r="CP14" i="116"/>
  <c r="CO14" i="116"/>
  <c r="CN14" i="116"/>
  <c r="CM14" i="116"/>
  <c r="CL14" i="116"/>
  <c r="CK14" i="116"/>
  <c r="CJ14" i="116"/>
  <c r="CI14" i="116"/>
  <c r="CF14" i="116"/>
  <c r="CE14" i="116"/>
  <c r="CD14" i="116"/>
  <c r="CC14" i="116"/>
  <c r="CB14" i="116"/>
  <c r="CA14" i="116"/>
  <c r="BZ14" i="116"/>
  <c r="BX14" i="116"/>
  <c r="BW14" i="116"/>
  <c r="BV14" i="116"/>
  <c r="BT14" i="116"/>
  <c r="BS14" i="116"/>
  <c r="BR14" i="116"/>
  <c r="BQ14" i="116"/>
  <c r="BP14" i="116"/>
  <c r="BO14" i="116"/>
  <c r="BN14" i="116"/>
  <c r="BM14" i="116"/>
  <c r="BL14" i="116"/>
  <c r="BK14" i="116"/>
  <c r="BJ14" i="116"/>
  <c r="BI14" i="116"/>
  <c r="BH14" i="116"/>
  <c r="BG14" i="116"/>
  <c r="BF14" i="116"/>
  <c r="BE14" i="116"/>
  <c r="BC14" i="116"/>
  <c r="BA14" i="116"/>
  <c r="AZ14" i="116"/>
  <c r="AY14" i="116"/>
  <c r="AX14" i="116"/>
  <c r="AW14" i="116"/>
  <c r="AV14" i="116"/>
  <c r="AU14" i="116"/>
  <c r="AT14" i="116"/>
  <c r="AS14" i="116"/>
  <c r="AR14" i="116"/>
  <c r="AQ14" i="116"/>
  <c r="AP14" i="116"/>
  <c r="AO14" i="116"/>
  <c r="AN14" i="116"/>
  <c r="AM14" i="116"/>
  <c r="AL14" i="116"/>
  <c r="AK14" i="116"/>
  <c r="AJ14" i="116"/>
  <c r="AI14" i="116"/>
  <c r="AH14" i="116"/>
  <c r="AG14" i="116"/>
  <c r="AF14" i="116"/>
  <c r="AE14" i="116"/>
  <c r="AD14" i="116"/>
  <c r="AB14" i="116"/>
  <c r="AA14" i="116"/>
  <c r="Z14" i="116"/>
  <c r="Y14" i="116"/>
  <c r="X14" i="116"/>
  <c r="W14" i="116"/>
  <c r="V14" i="116"/>
  <c r="U14" i="116"/>
  <c r="T14" i="116"/>
  <c r="S14" i="116"/>
  <c r="R14" i="116"/>
  <c r="Q14" i="116"/>
  <c r="P14" i="116"/>
  <c r="O14" i="116"/>
  <c r="N14" i="116"/>
  <c r="M14" i="116"/>
  <c r="L14" i="116"/>
  <c r="K14" i="116"/>
  <c r="J14" i="116"/>
  <c r="I14" i="116"/>
  <c r="H14" i="116"/>
  <c r="G14" i="116"/>
  <c r="HH15" i="116"/>
  <c r="HG15" i="116"/>
  <c r="HF15" i="116"/>
  <c r="HD15" i="116"/>
  <c r="HC15" i="116"/>
  <c r="HB15" i="116"/>
  <c r="HA15" i="116"/>
  <c r="GZ15" i="116"/>
  <c r="GY15" i="116"/>
  <c r="GX15" i="116"/>
  <c r="GW15" i="116"/>
  <c r="GV15" i="116"/>
  <c r="GU15" i="116"/>
  <c r="GT15" i="116"/>
  <c r="GR15" i="116"/>
  <c r="GP15" i="116"/>
  <c r="GO15" i="116"/>
  <c r="GN15" i="116"/>
  <c r="GM15" i="116"/>
  <c r="GL15" i="116"/>
  <c r="GK15" i="116"/>
  <c r="GI15" i="116"/>
  <c r="GH15" i="116"/>
  <c r="GG15" i="116"/>
  <c r="GF15" i="116"/>
  <c r="GE15" i="116"/>
  <c r="GD15" i="116"/>
  <c r="GC15" i="116"/>
  <c r="GB15" i="116"/>
  <c r="GA15" i="116"/>
  <c r="FZ15" i="116"/>
  <c r="FY15" i="116"/>
  <c r="FX15" i="116"/>
  <c r="FW15" i="116"/>
  <c r="FV15" i="116"/>
  <c r="FT15" i="116"/>
  <c r="FS15" i="116"/>
  <c r="FR15" i="116"/>
  <c r="FQ15" i="116"/>
  <c r="FO15" i="116"/>
  <c r="FN15" i="116"/>
  <c r="FM15" i="116"/>
  <c r="FL15" i="116"/>
  <c r="FK15" i="116"/>
  <c r="FJ15" i="116"/>
  <c r="FI15" i="116"/>
  <c r="FH15" i="116"/>
  <c r="FG15" i="116"/>
  <c r="FE15" i="116"/>
  <c r="FD15" i="116"/>
  <c r="FC15" i="116"/>
  <c r="FB15" i="116"/>
  <c r="FA15" i="116"/>
  <c r="EZ15" i="116"/>
  <c r="EY15" i="116"/>
  <c r="EX15" i="116"/>
  <c r="EW15" i="116"/>
  <c r="EV15" i="116"/>
  <c r="EU15" i="116"/>
  <c r="ET15" i="116"/>
  <c r="ES15" i="116"/>
  <c r="ER15" i="116"/>
  <c r="EQ15" i="116"/>
  <c r="EP15" i="116"/>
  <c r="EO15" i="116"/>
  <c r="EN15" i="116"/>
  <c r="EM15" i="116"/>
  <c r="EL15" i="116"/>
  <c r="EK15" i="116"/>
  <c r="EJ15" i="116"/>
  <c r="EH15" i="116"/>
  <c r="EG15" i="116"/>
  <c r="EF15" i="116"/>
  <c r="EE15" i="116"/>
  <c r="ED15" i="116"/>
  <c r="EC15" i="116"/>
  <c r="EB15" i="116"/>
  <c r="EA15" i="116"/>
  <c r="DZ15" i="116"/>
  <c r="DY15" i="116"/>
  <c r="DX15" i="116"/>
  <c r="DW15" i="116"/>
  <c r="DV15" i="116"/>
  <c r="DT15" i="116"/>
  <c r="DS15" i="116"/>
  <c r="DR15" i="116"/>
  <c r="DQ15" i="116"/>
  <c r="DP15" i="116"/>
  <c r="DO15" i="116"/>
  <c r="DN15" i="116"/>
  <c r="DM15" i="116"/>
  <c r="DL15" i="116"/>
  <c r="DK15" i="116"/>
  <c r="DJ15" i="116"/>
  <c r="DI15" i="116"/>
  <c r="DG15" i="116"/>
  <c r="DF15" i="116"/>
  <c r="DE15" i="116"/>
  <c r="DD15" i="116"/>
  <c r="DC15" i="116"/>
  <c r="DB15" i="116"/>
  <c r="DA15" i="116"/>
  <c r="CZ15" i="116"/>
  <c r="CY15" i="116"/>
  <c r="CX15" i="116"/>
  <c r="CW15" i="116"/>
  <c r="CV15" i="116"/>
  <c r="CT15" i="116"/>
  <c r="CS15" i="116"/>
  <c r="CR15" i="116"/>
  <c r="CQ15" i="116"/>
  <c r="CP15" i="116"/>
  <c r="CO15" i="116"/>
  <c r="CN15" i="116"/>
  <c r="CM15" i="116"/>
  <c r="CL15" i="116"/>
  <c r="CK15" i="116"/>
  <c r="CJ15" i="116"/>
  <c r="CI15" i="116"/>
  <c r="CF15" i="116"/>
  <c r="CE15" i="116"/>
  <c r="CD15" i="116"/>
  <c r="CC15" i="116"/>
  <c r="CB15" i="116"/>
  <c r="CA15" i="116"/>
  <c r="BZ15" i="116"/>
  <c r="BY15" i="116"/>
  <c r="BX15" i="116"/>
  <c r="BV15" i="116"/>
  <c r="BT15" i="116"/>
  <c r="BS15" i="116"/>
  <c r="BR15" i="116"/>
  <c r="BQ15" i="116"/>
  <c r="BP15" i="116"/>
  <c r="BO15" i="116"/>
  <c r="BN15" i="116"/>
  <c r="BM15" i="116"/>
  <c r="BL15" i="116"/>
  <c r="BK15" i="116"/>
  <c r="BJ15" i="116"/>
  <c r="BI15" i="116"/>
  <c r="BH15" i="116"/>
  <c r="BG15" i="116"/>
  <c r="BF15" i="116"/>
  <c r="BE15" i="116"/>
  <c r="BC15" i="116"/>
  <c r="BA15" i="116"/>
  <c r="AZ15" i="116"/>
  <c r="AY15" i="116"/>
  <c r="AX15" i="116"/>
  <c r="AW15" i="116"/>
  <c r="AV15" i="116"/>
  <c r="AU15" i="116"/>
  <c r="AT15" i="116"/>
  <c r="AS15" i="116"/>
  <c r="AR15" i="116"/>
  <c r="AQ15" i="116"/>
  <c r="AP15" i="116"/>
  <c r="AO15" i="116"/>
  <c r="AN15" i="116"/>
  <c r="AM15" i="116"/>
  <c r="AL15" i="116"/>
  <c r="AK15" i="116"/>
  <c r="AJ15" i="116"/>
  <c r="AI15" i="116"/>
  <c r="AH15" i="116"/>
  <c r="AG15" i="116"/>
  <c r="AF15" i="116"/>
  <c r="AE15" i="116"/>
  <c r="AD15" i="116"/>
  <c r="AB15" i="116"/>
  <c r="AA15" i="116"/>
  <c r="Z15" i="116"/>
  <c r="Y15" i="116"/>
  <c r="X15" i="116"/>
  <c r="W15" i="116"/>
  <c r="V15" i="116"/>
  <c r="U15" i="116"/>
  <c r="T15" i="116"/>
  <c r="S15" i="116"/>
  <c r="R15" i="116"/>
  <c r="Q15" i="116"/>
  <c r="P15" i="116"/>
  <c r="O15" i="116"/>
  <c r="N15" i="116"/>
  <c r="M15" i="116"/>
  <c r="L15" i="116"/>
  <c r="K15" i="116"/>
  <c r="J15" i="116"/>
  <c r="I15" i="116"/>
  <c r="H15" i="116"/>
  <c r="G15" i="116"/>
  <c r="F15" i="116"/>
  <c r="D15" i="116"/>
  <c r="C15" i="116"/>
  <c r="HH3" i="116"/>
  <c r="HG3" i="116"/>
  <c r="HF3" i="116"/>
  <c r="HD3" i="116"/>
  <c r="HC3" i="116"/>
  <c r="HB3" i="116"/>
  <c r="HA3" i="116"/>
  <c r="GZ3" i="116"/>
  <c r="GY3" i="116"/>
  <c r="GX3" i="116"/>
  <c r="GW3" i="116"/>
  <c r="GV3" i="116"/>
  <c r="GU3" i="116"/>
  <c r="GT3" i="116"/>
  <c r="GR3" i="116"/>
  <c r="GP3" i="116"/>
  <c r="GO3" i="116"/>
  <c r="GN3" i="116"/>
  <c r="GM3" i="116"/>
  <c r="GL3" i="116"/>
  <c r="GK3" i="116"/>
  <c r="GI3" i="116"/>
  <c r="GH3" i="116"/>
  <c r="GG3" i="116"/>
  <c r="GF3" i="116"/>
  <c r="GE3" i="116"/>
  <c r="GD3" i="116"/>
  <c r="GC3" i="116"/>
  <c r="GB3" i="116"/>
  <c r="GA3" i="116"/>
  <c r="FZ3" i="116"/>
  <c r="FY3" i="116"/>
  <c r="FX3" i="116"/>
  <c r="FW3" i="116"/>
  <c r="FV3" i="116"/>
  <c r="FT3" i="116"/>
  <c r="FS3" i="116"/>
  <c r="FR3" i="116"/>
  <c r="FQ3" i="116"/>
  <c r="FO3" i="116"/>
  <c r="FN3" i="116"/>
  <c r="FM3" i="116"/>
  <c r="FL3" i="116"/>
  <c r="FK3" i="116"/>
  <c r="FJ3" i="116"/>
  <c r="FI3" i="116"/>
  <c r="FH3" i="116"/>
  <c r="FG3" i="116"/>
  <c r="FE3" i="116"/>
  <c r="FD3" i="116"/>
  <c r="FC3" i="116"/>
  <c r="FB3" i="116"/>
  <c r="FA3" i="116"/>
  <c r="EZ3" i="116"/>
  <c r="EY3" i="116"/>
  <c r="EX3" i="116"/>
  <c r="EW3" i="116"/>
  <c r="EV3" i="116"/>
  <c r="EU3" i="116"/>
  <c r="ET3" i="116"/>
  <c r="ES3" i="116"/>
  <c r="ER3" i="116"/>
  <c r="EQ3" i="116"/>
  <c r="EP3" i="116"/>
  <c r="EO3" i="116"/>
  <c r="EN3" i="116"/>
  <c r="EM3" i="116"/>
  <c r="EL3" i="116"/>
  <c r="EK3" i="116"/>
  <c r="EJ3" i="116"/>
  <c r="EH3" i="116"/>
  <c r="EG3" i="116"/>
  <c r="EF3" i="116"/>
  <c r="EE3" i="116"/>
  <c r="ED3" i="116"/>
  <c r="EC3" i="116"/>
  <c r="EB3" i="116"/>
  <c r="EA3" i="116"/>
  <c r="DZ3" i="116"/>
  <c r="DY3" i="116"/>
  <c r="DX3" i="116"/>
  <c r="DW3" i="116"/>
  <c r="DV3" i="116"/>
  <c r="DT3" i="116"/>
  <c r="DS3" i="116"/>
  <c r="DR3" i="116"/>
  <c r="DQ3" i="116"/>
  <c r="DP3" i="116"/>
  <c r="DO3" i="116"/>
  <c r="DN3" i="116"/>
  <c r="DM3" i="116"/>
  <c r="DL3" i="116"/>
  <c r="DK3" i="116"/>
  <c r="DJ3" i="116"/>
  <c r="DI3" i="116"/>
  <c r="DG3" i="116"/>
  <c r="DF3" i="116"/>
  <c r="DE3" i="116"/>
  <c r="DD3" i="116"/>
  <c r="DC3" i="116"/>
  <c r="DB3" i="116"/>
  <c r="DA3" i="116"/>
  <c r="CZ3" i="116"/>
  <c r="CY3" i="116"/>
  <c r="CX3" i="116"/>
  <c r="CW3" i="116"/>
  <c r="CV3" i="116"/>
  <c r="CT3" i="116"/>
  <c r="CS3" i="116"/>
  <c r="CR3" i="116"/>
  <c r="CQ3" i="116"/>
  <c r="CP3" i="116"/>
  <c r="CO3" i="116"/>
  <c r="CN3" i="116"/>
  <c r="CM3" i="116"/>
  <c r="CL3" i="116"/>
  <c r="CK3" i="116"/>
  <c r="CJ3" i="116"/>
  <c r="CI3" i="116"/>
  <c r="CF3" i="116"/>
  <c r="CE3" i="116"/>
  <c r="CD3" i="116"/>
  <c r="CC3" i="116"/>
  <c r="CB3" i="116"/>
  <c r="CA3" i="116"/>
  <c r="BZ3" i="116"/>
  <c r="BX3" i="116"/>
  <c r="BV3" i="116"/>
  <c r="BU3" i="116"/>
  <c r="BT3" i="116"/>
  <c r="BS3" i="116"/>
  <c r="BR3" i="116"/>
  <c r="BQ3" i="116"/>
  <c r="BP3" i="116"/>
  <c r="BO3" i="116"/>
  <c r="BN3" i="116"/>
  <c r="BM3" i="116"/>
  <c r="BL3" i="116"/>
  <c r="BK3" i="116"/>
  <c r="BJ3" i="116"/>
  <c r="BI3" i="116"/>
  <c r="BH3" i="116"/>
  <c r="BG3" i="116"/>
  <c r="BF3" i="116"/>
  <c r="BE3" i="116"/>
  <c r="BC3" i="116"/>
  <c r="BB3" i="116"/>
  <c r="BA3" i="116"/>
  <c r="AZ3" i="116"/>
  <c r="AY3" i="116"/>
  <c r="AX3" i="116"/>
  <c r="AW3" i="116"/>
  <c r="AV3" i="116"/>
  <c r="AU3" i="116"/>
  <c r="AT3" i="116"/>
  <c r="AS3" i="116"/>
  <c r="AR3" i="116"/>
  <c r="AQ3" i="116"/>
  <c r="AP3" i="116"/>
  <c r="AO3" i="116"/>
  <c r="AN3" i="116"/>
  <c r="AM3" i="116"/>
  <c r="AL3" i="116"/>
  <c r="AK3" i="116"/>
  <c r="AJ3" i="116"/>
  <c r="AI3" i="116"/>
  <c r="AH3" i="116"/>
  <c r="AG3" i="116"/>
  <c r="AF3" i="116"/>
  <c r="AE3" i="116"/>
  <c r="AD3" i="116"/>
  <c r="AB3" i="116"/>
  <c r="AA3" i="116"/>
  <c r="Z3" i="116"/>
  <c r="Y3" i="116"/>
  <c r="X3" i="116"/>
  <c r="W3" i="116"/>
  <c r="V3" i="116"/>
  <c r="U3" i="116"/>
  <c r="T3" i="116"/>
  <c r="S3" i="116"/>
  <c r="R3" i="116"/>
  <c r="Q3" i="116"/>
  <c r="P3" i="116"/>
  <c r="O3" i="116"/>
  <c r="N3" i="116"/>
  <c r="M3" i="116"/>
  <c r="L3" i="116"/>
  <c r="K3" i="116"/>
  <c r="J3" i="116"/>
  <c r="I3" i="116"/>
  <c r="H3" i="116"/>
  <c r="G3" i="116"/>
  <c r="F3" i="116"/>
  <c r="D3" i="116"/>
  <c r="C3" i="116"/>
  <c r="E52" i="160"/>
  <c r="X149" i="162"/>
  <c r="O147" i="162"/>
  <c r="K147" i="162"/>
  <c r="Y146" i="162"/>
  <c r="J146" i="162"/>
  <c r="Y145" i="162"/>
  <c r="J145" i="162"/>
  <c r="R143" i="162"/>
  <c r="Q143" i="162"/>
  <c r="R142" i="162"/>
  <c r="Q142" i="162"/>
  <c r="Y141" i="162"/>
  <c r="J141" i="162"/>
  <c r="Y140" i="162"/>
  <c r="J140" i="162"/>
  <c r="Y139" i="162"/>
  <c r="J139" i="162"/>
  <c r="Y138" i="162"/>
  <c r="J138" i="162"/>
  <c r="Y137" i="162"/>
  <c r="J137" i="162"/>
  <c r="Y136" i="162"/>
  <c r="J136" i="162"/>
  <c r="Y135" i="162"/>
  <c r="J135" i="162"/>
  <c r="Y134" i="162"/>
  <c r="J134" i="162"/>
  <c r="Y133" i="162"/>
  <c r="J133" i="162"/>
  <c r="X132" i="162"/>
  <c r="Y131" i="162"/>
  <c r="J131" i="162"/>
  <c r="O129" i="162"/>
  <c r="K129" i="162"/>
  <c r="Y128" i="162"/>
  <c r="J128" i="162"/>
  <c r="Y127" i="162"/>
  <c r="J127" i="162"/>
  <c r="Y126" i="162"/>
  <c r="J126" i="162"/>
  <c r="Y125" i="162"/>
  <c r="J125" i="162"/>
  <c r="R124" i="162"/>
  <c r="J124" i="162"/>
  <c r="X123" i="162"/>
  <c r="O122" i="162"/>
  <c r="K122" i="162"/>
  <c r="O121" i="162"/>
  <c r="K121" i="162"/>
  <c r="R120" i="162"/>
  <c r="J120" i="162"/>
  <c r="R119" i="162"/>
  <c r="J119" i="162"/>
  <c r="Y118" i="162"/>
  <c r="J118" i="162"/>
  <c r="Y117" i="162"/>
  <c r="J117" i="162"/>
  <c r="Y116" i="162"/>
  <c r="J116" i="162"/>
  <c r="Y115" i="162"/>
  <c r="J115" i="162"/>
  <c r="Y114" i="162"/>
  <c r="J114" i="162"/>
  <c r="Y113" i="162"/>
  <c r="J113" i="162"/>
  <c r="Y112" i="162"/>
  <c r="J112" i="162"/>
  <c r="Y111" i="162"/>
  <c r="J111" i="162"/>
  <c r="Y110" i="162"/>
  <c r="J110" i="162"/>
  <c r="Y109" i="162"/>
  <c r="J109" i="162"/>
  <c r="X108" i="162"/>
  <c r="O107" i="162"/>
  <c r="K107" i="162"/>
  <c r="Y106" i="162"/>
  <c r="J106" i="162"/>
  <c r="Y105" i="162"/>
  <c r="J105" i="162"/>
  <c r="Y104" i="162"/>
  <c r="J104" i="162"/>
  <c r="X103" i="162"/>
  <c r="K102" i="162"/>
  <c r="V101" i="162"/>
  <c r="M101" i="162"/>
  <c r="K101" i="162"/>
  <c r="V100" i="162"/>
  <c r="M100" i="162"/>
  <c r="K100" i="162"/>
  <c r="V99" i="162"/>
  <c r="M99" i="162"/>
  <c r="K99" i="162"/>
  <c r="V98" i="162"/>
  <c r="K98" i="162"/>
  <c r="K97" i="162"/>
  <c r="U96" i="162"/>
  <c r="P96" i="162"/>
  <c r="M96" i="162"/>
  <c r="J96" i="162"/>
  <c r="U95" i="162"/>
  <c r="P95" i="162"/>
  <c r="M95" i="162"/>
  <c r="J95" i="162"/>
  <c r="U94" i="162"/>
  <c r="P94" i="162"/>
  <c r="M94" i="162"/>
  <c r="J94" i="162"/>
  <c r="U93" i="162"/>
  <c r="P93" i="162"/>
  <c r="J93" i="162"/>
  <c r="I91" i="162"/>
  <c r="O90" i="162"/>
  <c r="K90" i="162"/>
  <c r="I89" i="162"/>
  <c r="O88" i="162"/>
  <c r="K88" i="162"/>
  <c r="I87" i="162"/>
  <c r="R86" i="162"/>
  <c r="N86" i="162"/>
  <c r="M86" i="162"/>
  <c r="R85" i="162"/>
  <c r="N85" i="162"/>
  <c r="M85" i="162"/>
  <c r="R84" i="162"/>
  <c r="Q84" i="162"/>
  <c r="S83" i="162"/>
  <c r="M83" i="162"/>
  <c r="K83" i="162"/>
  <c r="J83" i="162"/>
  <c r="S82" i="162"/>
  <c r="M82" i="162"/>
  <c r="K82" i="162"/>
  <c r="J82" i="162"/>
  <c r="I80" i="162"/>
  <c r="O78" i="162"/>
  <c r="K78" i="162"/>
  <c r="K77" i="162"/>
  <c r="K76" i="162"/>
  <c r="K75" i="162"/>
  <c r="K74" i="162"/>
  <c r="K73" i="162"/>
  <c r="K72" i="162"/>
  <c r="K71" i="162"/>
  <c r="K70" i="162"/>
  <c r="K69" i="162"/>
  <c r="K68" i="162"/>
  <c r="K67" i="162"/>
  <c r="K66" i="162"/>
  <c r="K65" i="162"/>
  <c r="X64" i="162"/>
  <c r="O62" i="162"/>
  <c r="K62" i="162"/>
  <c r="R61" i="162"/>
  <c r="Q61" i="162"/>
  <c r="R60" i="162"/>
  <c r="Q60" i="162"/>
  <c r="M60" i="162"/>
  <c r="R59" i="162"/>
  <c r="Q59" i="162"/>
  <c r="K58" i="162"/>
  <c r="R57" i="162"/>
  <c r="J57" i="162"/>
  <c r="R56" i="162"/>
  <c r="J56" i="162"/>
  <c r="R55" i="162"/>
  <c r="J55" i="162"/>
  <c r="X54" i="162"/>
  <c r="K53" i="162"/>
  <c r="K52" i="162"/>
  <c r="E52" i="162"/>
  <c r="BU22" i="116" s="1"/>
  <c r="K51" i="162"/>
  <c r="K50" i="162"/>
  <c r="O49" i="162"/>
  <c r="K49" i="162"/>
  <c r="K48" i="162"/>
  <c r="K47" i="162"/>
  <c r="X46" i="162"/>
  <c r="K45" i="162"/>
  <c r="K44" i="162"/>
  <c r="O43" i="162"/>
  <c r="K43" i="162"/>
  <c r="K42" i="162"/>
  <c r="O41" i="162"/>
  <c r="K41" i="162"/>
  <c r="K40" i="162"/>
  <c r="E40" i="162"/>
  <c r="AR22" i="116" s="1"/>
  <c r="K39" i="162"/>
  <c r="X38" i="162"/>
  <c r="I37" i="162"/>
  <c r="K35" i="162"/>
  <c r="E35" i="162"/>
  <c r="AK22" i="116" s="1"/>
  <c r="K34" i="162"/>
  <c r="X33" i="162"/>
  <c r="I32" i="162"/>
  <c r="I31" i="162"/>
  <c r="Y30" i="162"/>
  <c r="M30" i="162"/>
  <c r="J30" i="162"/>
  <c r="Y29" i="162"/>
  <c r="M29" i="162"/>
  <c r="J29" i="162"/>
  <c r="K28" i="162"/>
  <c r="K26" i="162"/>
  <c r="I25" i="162"/>
  <c r="I24" i="162"/>
  <c r="Q23" i="162"/>
  <c r="K23" i="162"/>
  <c r="Q22" i="162"/>
  <c r="K22" i="162"/>
  <c r="Q21" i="162"/>
  <c r="K21" i="162"/>
  <c r="Q20" i="162"/>
  <c r="K20" i="162"/>
  <c r="Q19" i="162"/>
  <c r="K19" i="162"/>
  <c r="Q18" i="162"/>
  <c r="K18" i="162"/>
  <c r="Q17" i="162"/>
  <c r="K17" i="162"/>
  <c r="Q16" i="162"/>
  <c r="K16" i="162"/>
  <c r="Q15" i="162"/>
  <c r="K15" i="162"/>
  <c r="K14" i="162"/>
  <c r="O13" i="162"/>
  <c r="L13" i="162"/>
  <c r="K13" i="162"/>
  <c r="I12" i="162"/>
  <c r="X10" i="162"/>
  <c r="S9" i="162"/>
  <c r="K9" i="162"/>
  <c r="J9" i="162"/>
  <c r="T8" i="162"/>
  <c r="K8" i="162"/>
  <c r="J8" i="162"/>
  <c r="X7" i="162"/>
  <c r="X149" i="161"/>
  <c r="O147" i="161"/>
  <c r="K147" i="161"/>
  <c r="Y146" i="161"/>
  <c r="J146" i="161"/>
  <c r="Y145" i="161"/>
  <c r="J145" i="161"/>
  <c r="R143" i="161"/>
  <c r="Q143" i="161"/>
  <c r="R142" i="161"/>
  <c r="Q142" i="161"/>
  <c r="Y141" i="161"/>
  <c r="J141" i="161"/>
  <c r="Y140" i="161"/>
  <c r="J140" i="161"/>
  <c r="Y139" i="161"/>
  <c r="J139" i="161"/>
  <c r="Y138" i="161"/>
  <c r="J138" i="161"/>
  <c r="Y137" i="161"/>
  <c r="J137" i="161"/>
  <c r="Y136" i="161"/>
  <c r="J136" i="161"/>
  <c r="Y135" i="161"/>
  <c r="J135" i="161"/>
  <c r="Y134" i="161"/>
  <c r="J134" i="161"/>
  <c r="Y133" i="161"/>
  <c r="J133" i="161"/>
  <c r="X132" i="161"/>
  <c r="Y131" i="161"/>
  <c r="J131" i="161"/>
  <c r="O129" i="161"/>
  <c r="K129" i="161"/>
  <c r="Y128" i="161"/>
  <c r="J128" i="161"/>
  <c r="Y127" i="161"/>
  <c r="J127" i="161"/>
  <c r="Y126" i="161"/>
  <c r="J126" i="161"/>
  <c r="Y125" i="161"/>
  <c r="J125" i="161"/>
  <c r="R124" i="161"/>
  <c r="J124" i="161"/>
  <c r="X123" i="161"/>
  <c r="O122" i="161"/>
  <c r="K122" i="161"/>
  <c r="O121" i="161"/>
  <c r="K121" i="161"/>
  <c r="R120" i="161"/>
  <c r="J120" i="161"/>
  <c r="R119" i="161"/>
  <c r="J119" i="161"/>
  <c r="Y118" i="161"/>
  <c r="J118" i="161"/>
  <c r="Y117" i="161"/>
  <c r="J117" i="161"/>
  <c r="Y116" i="161"/>
  <c r="J116" i="161"/>
  <c r="Y115" i="161"/>
  <c r="J115" i="161"/>
  <c r="Y114" i="161"/>
  <c r="J114" i="161"/>
  <c r="Y113" i="161"/>
  <c r="J113" i="161"/>
  <c r="Y112" i="161"/>
  <c r="J112" i="161"/>
  <c r="Y111" i="161"/>
  <c r="J111" i="161"/>
  <c r="Y110" i="161"/>
  <c r="J110" i="161"/>
  <c r="Y109" i="161"/>
  <c r="J109" i="161"/>
  <c r="X108" i="161"/>
  <c r="O107" i="161"/>
  <c r="K107" i="161"/>
  <c r="Y106" i="161"/>
  <c r="J106" i="161"/>
  <c r="Y105" i="161"/>
  <c r="J105" i="161"/>
  <c r="Y104" i="161"/>
  <c r="J104" i="161"/>
  <c r="X103" i="161"/>
  <c r="K102" i="161"/>
  <c r="V101" i="161"/>
  <c r="M101" i="161"/>
  <c r="K101" i="161"/>
  <c r="V100" i="161"/>
  <c r="M100" i="161"/>
  <c r="K100" i="161"/>
  <c r="V99" i="161"/>
  <c r="M99" i="161"/>
  <c r="K99" i="161"/>
  <c r="V98" i="161"/>
  <c r="K98" i="161"/>
  <c r="K97" i="161"/>
  <c r="U96" i="161"/>
  <c r="P96" i="161"/>
  <c r="M96" i="161"/>
  <c r="J96" i="161"/>
  <c r="U95" i="161"/>
  <c r="P95" i="161"/>
  <c r="M95" i="161"/>
  <c r="J95" i="161"/>
  <c r="U94" i="161"/>
  <c r="P94" i="161"/>
  <c r="M94" i="161"/>
  <c r="J94" i="161"/>
  <c r="U93" i="161"/>
  <c r="P93" i="161"/>
  <c r="J93" i="161"/>
  <c r="I91" i="161"/>
  <c r="O90" i="161"/>
  <c r="K90" i="161"/>
  <c r="I89" i="161"/>
  <c r="O88" i="161"/>
  <c r="K88" i="161"/>
  <c r="I87" i="161"/>
  <c r="R86" i="161"/>
  <c r="N86" i="161"/>
  <c r="M86" i="161"/>
  <c r="R85" i="161"/>
  <c r="N85" i="161"/>
  <c r="M85" i="161"/>
  <c r="R84" i="161"/>
  <c r="Q84" i="161"/>
  <c r="S83" i="161"/>
  <c r="M83" i="161"/>
  <c r="K83" i="161"/>
  <c r="J83" i="161"/>
  <c r="S82" i="161"/>
  <c r="M82" i="161"/>
  <c r="K82" i="161"/>
  <c r="J82" i="161"/>
  <c r="I80" i="161"/>
  <c r="O78" i="161"/>
  <c r="K78" i="161"/>
  <c r="K77" i="161"/>
  <c r="K76" i="161"/>
  <c r="K75" i="161"/>
  <c r="K74" i="161"/>
  <c r="K73" i="161"/>
  <c r="K72" i="161"/>
  <c r="K71" i="161"/>
  <c r="K70" i="161"/>
  <c r="K69" i="161"/>
  <c r="K68" i="161"/>
  <c r="K67" i="161"/>
  <c r="K66" i="161"/>
  <c r="K65" i="161"/>
  <c r="X64" i="161"/>
  <c r="O62" i="161"/>
  <c r="K62" i="161"/>
  <c r="R61" i="161"/>
  <c r="Q61" i="161"/>
  <c r="R60" i="161"/>
  <c r="Q60" i="161"/>
  <c r="M60" i="161"/>
  <c r="R59" i="161"/>
  <c r="Q59" i="161"/>
  <c r="K58" i="161"/>
  <c r="R57" i="161"/>
  <c r="J57" i="161"/>
  <c r="R56" i="161"/>
  <c r="J56" i="161"/>
  <c r="R55" i="161"/>
  <c r="J55" i="161"/>
  <c r="X54" i="161"/>
  <c r="K53" i="161"/>
  <c r="K52" i="161"/>
  <c r="E52" i="161"/>
  <c r="BU15" i="116" s="1"/>
  <c r="K51" i="161"/>
  <c r="K50" i="161"/>
  <c r="O49" i="161"/>
  <c r="K49" i="161"/>
  <c r="K48" i="161"/>
  <c r="K47" i="161"/>
  <c r="X46" i="161"/>
  <c r="K45" i="161"/>
  <c r="K44" i="161"/>
  <c r="E44" i="161"/>
  <c r="F55" i="161" s="1"/>
  <c r="BW15" i="116" s="1"/>
  <c r="O43" i="161"/>
  <c r="K43" i="161"/>
  <c r="K42" i="161"/>
  <c r="O41" i="161"/>
  <c r="K41" i="161"/>
  <c r="K40" i="161"/>
  <c r="K39" i="161"/>
  <c r="X38" i="161"/>
  <c r="I37" i="161"/>
  <c r="K35" i="161"/>
  <c r="K34" i="161"/>
  <c r="X33" i="161"/>
  <c r="I32" i="161"/>
  <c r="I31" i="161"/>
  <c r="Y30" i="161"/>
  <c r="M30" i="161"/>
  <c r="J30" i="161"/>
  <c r="Y29" i="161"/>
  <c r="M29" i="161"/>
  <c r="J29" i="161"/>
  <c r="K28" i="161"/>
  <c r="K26" i="161"/>
  <c r="I25" i="161"/>
  <c r="I24" i="161"/>
  <c r="Q23" i="161"/>
  <c r="K23" i="161"/>
  <c r="Q22" i="161"/>
  <c r="K22" i="161"/>
  <c r="Q21" i="161"/>
  <c r="K21" i="161"/>
  <c r="Q20" i="161"/>
  <c r="K20" i="161"/>
  <c r="Q19" i="161"/>
  <c r="K19" i="161"/>
  <c r="Q18" i="161"/>
  <c r="K18" i="161"/>
  <c r="Q17" i="161"/>
  <c r="K17" i="161"/>
  <c r="Q16" i="161"/>
  <c r="K16" i="161"/>
  <c r="Q15" i="161"/>
  <c r="K15" i="161"/>
  <c r="K14" i="161"/>
  <c r="O13" i="161"/>
  <c r="L13" i="161"/>
  <c r="K13" i="161"/>
  <c r="I12" i="161"/>
  <c r="X10" i="161"/>
  <c r="S9" i="161"/>
  <c r="K9" i="161"/>
  <c r="J9" i="161"/>
  <c r="T8" i="161"/>
  <c r="K8" i="161"/>
  <c r="J8" i="161"/>
  <c r="X7" i="161"/>
  <c r="F14" i="116"/>
  <c r="D14" i="116"/>
  <c r="C14" i="116"/>
  <c r="HH18" i="116"/>
  <c r="HG18" i="116"/>
  <c r="HF18" i="116"/>
  <c r="HD18" i="116"/>
  <c r="HC18" i="116"/>
  <c r="HB18" i="116"/>
  <c r="HA18" i="116"/>
  <c r="GZ18" i="116"/>
  <c r="GY18" i="116"/>
  <c r="GX18" i="116"/>
  <c r="GW18" i="116"/>
  <c r="GV18" i="116"/>
  <c r="GU18" i="116"/>
  <c r="GT18" i="116"/>
  <c r="GR18" i="116"/>
  <c r="GP18" i="116"/>
  <c r="GO18" i="116"/>
  <c r="GN18" i="116"/>
  <c r="GM18" i="116"/>
  <c r="GL18" i="116"/>
  <c r="GK18" i="116"/>
  <c r="GI18" i="116"/>
  <c r="GH18" i="116"/>
  <c r="GG18" i="116"/>
  <c r="GF18" i="116"/>
  <c r="GE18" i="116"/>
  <c r="GD18" i="116"/>
  <c r="GC18" i="116"/>
  <c r="GB18" i="116"/>
  <c r="GA18" i="116"/>
  <c r="FZ18" i="116"/>
  <c r="FY18" i="116"/>
  <c r="FX18" i="116"/>
  <c r="FW18" i="116"/>
  <c r="FV18" i="116"/>
  <c r="FT18" i="116"/>
  <c r="FS18" i="116"/>
  <c r="FR18" i="116"/>
  <c r="FQ18" i="116"/>
  <c r="FO18" i="116"/>
  <c r="FN18" i="116"/>
  <c r="FM18" i="116"/>
  <c r="FL18" i="116"/>
  <c r="FK18" i="116"/>
  <c r="FJ18" i="116"/>
  <c r="FI18" i="116"/>
  <c r="FH18" i="116"/>
  <c r="FG18" i="116"/>
  <c r="FE18" i="116"/>
  <c r="FD18" i="116"/>
  <c r="FC18" i="116"/>
  <c r="FB18" i="116"/>
  <c r="FA18" i="116"/>
  <c r="EZ18" i="116"/>
  <c r="EY18" i="116"/>
  <c r="EX18" i="116"/>
  <c r="EW18" i="116"/>
  <c r="EV18" i="116"/>
  <c r="EU18" i="116"/>
  <c r="ET18" i="116"/>
  <c r="ES18" i="116"/>
  <c r="ER18" i="116"/>
  <c r="EQ18" i="116"/>
  <c r="EP18" i="116"/>
  <c r="EO18" i="116"/>
  <c r="EN18" i="116"/>
  <c r="EM18" i="116"/>
  <c r="EL18" i="116"/>
  <c r="EK18" i="116"/>
  <c r="EJ18" i="116"/>
  <c r="EH18" i="116"/>
  <c r="EG18" i="116"/>
  <c r="EF18" i="116"/>
  <c r="EE18" i="116"/>
  <c r="ED18" i="116"/>
  <c r="EC18" i="116"/>
  <c r="EB18" i="116"/>
  <c r="EA18" i="116"/>
  <c r="DZ18" i="116"/>
  <c r="DY18" i="116"/>
  <c r="DX18" i="116"/>
  <c r="DW18" i="116"/>
  <c r="DV18" i="116"/>
  <c r="DT18" i="116"/>
  <c r="DS18" i="116"/>
  <c r="DR18" i="116"/>
  <c r="DQ18" i="116"/>
  <c r="DP18" i="116"/>
  <c r="DO18" i="116"/>
  <c r="DN18" i="116"/>
  <c r="DM18" i="116"/>
  <c r="DL18" i="116"/>
  <c r="DK18" i="116"/>
  <c r="DJ18" i="116"/>
  <c r="DI18" i="116"/>
  <c r="DG18" i="116"/>
  <c r="DF18" i="116"/>
  <c r="DE18" i="116"/>
  <c r="DD18" i="116"/>
  <c r="DC18" i="116"/>
  <c r="DB18" i="116"/>
  <c r="DA18" i="116"/>
  <c r="CZ18" i="116"/>
  <c r="CY18" i="116"/>
  <c r="CX18" i="116"/>
  <c r="CW18" i="116"/>
  <c r="CV18" i="116"/>
  <c r="CT18" i="116"/>
  <c r="CS18" i="116"/>
  <c r="CR18" i="116"/>
  <c r="CQ18" i="116"/>
  <c r="CP18" i="116"/>
  <c r="CO18" i="116"/>
  <c r="CN18" i="116"/>
  <c r="CM18" i="116"/>
  <c r="CL18" i="116"/>
  <c r="CK18" i="116"/>
  <c r="CJ18" i="116"/>
  <c r="CI18" i="116"/>
  <c r="CF18" i="116"/>
  <c r="CE18" i="116"/>
  <c r="CD18" i="116"/>
  <c r="CC18" i="116"/>
  <c r="CB18" i="116"/>
  <c r="CA18" i="116"/>
  <c r="BZ18" i="116"/>
  <c r="BX18" i="116"/>
  <c r="BV18" i="116"/>
  <c r="BT18" i="116"/>
  <c r="BS18" i="116"/>
  <c r="BR18" i="116"/>
  <c r="BQ18" i="116"/>
  <c r="BP18" i="116"/>
  <c r="BO18" i="116"/>
  <c r="BN18" i="116"/>
  <c r="BM18" i="116"/>
  <c r="BL18" i="116"/>
  <c r="BK18" i="116"/>
  <c r="BJ18" i="116"/>
  <c r="BI18" i="116"/>
  <c r="BH18" i="116"/>
  <c r="BG18" i="116"/>
  <c r="BF18" i="116"/>
  <c r="BE18" i="116"/>
  <c r="BC18" i="116"/>
  <c r="BA18" i="116"/>
  <c r="AZ18" i="116"/>
  <c r="AY18" i="116"/>
  <c r="AX18" i="116"/>
  <c r="AW18" i="116"/>
  <c r="AV18" i="116"/>
  <c r="AU18" i="116"/>
  <c r="AT18" i="116"/>
  <c r="AS18" i="116"/>
  <c r="AR18" i="116"/>
  <c r="AQ18" i="116"/>
  <c r="AP18" i="116"/>
  <c r="AO18" i="116"/>
  <c r="AN18" i="116"/>
  <c r="AM18" i="116"/>
  <c r="AL18" i="116"/>
  <c r="AK18" i="116"/>
  <c r="AJ18" i="116"/>
  <c r="AI18" i="116"/>
  <c r="AH18" i="116"/>
  <c r="AG18" i="116"/>
  <c r="AF18" i="116"/>
  <c r="AE18" i="116"/>
  <c r="AD18" i="116"/>
  <c r="AB18" i="116"/>
  <c r="AA18" i="116"/>
  <c r="Z18" i="116"/>
  <c r="Y18" i="116"/>
  <c r="X18" i="116"/>
  <c r="W18" i="116"/>
  <c r="V18" i="116"/>
  <c r="U18" i="116"/>
  <c r="T18" i="116"/>
  <c r="S18" i="116"/>
  <c r="R18" i="116"/>
  <c r="Q18" i="116"/>
  <c r="P18" i="116"/>
  <c r="O18" i="116"/>
  <c r="N18" i="116"/>
  <c r="M18" i="116"/>
  <c r="L18" i="116"/>
  <c r="K18" i="116"/>
  <c r="J18" i="116"/>
  <c r="I18" i="116"/>
  <c r="H18" i="116"/>
  <c r="G18" i="116"/>
  <c r="F18" i="116"/>
  <c r="D18" i="116"/>
  <c r="C18" i="116"/>
  <c r="HH9" i="116"/>
  <c r="HG9" i="116"/>
  <c r="HF9" i="116"/>
  <c r="HD9" i="116"/>
  <c r="HC9" i="116"/>
  <c r="HB9" i="116"/>
  <c r="HA9" i="116"/>
  <c r="GZ9" i="116"/>
  <c r="GY9" i="116"/>
  <c r="GX9" i="116"/>
  <c r="GW9" i="116"/>
  <c r="GV9" i="116"/>
  <c r="GU9" i="116"/>
  <c r="GT9" i="116"/>
  <c r="GR9" i="116"/>
  <c r="GP9" i="116"/>
  <c r="GO9" i="116"/>
  <c r="GN9" i="116"/>
  <c r="GM9" i="116"/>
  <c r="GL9" i="116"/>
  <c r="GK9" i="116"/>
  <c r="GI9" i="116"/>
  <c r="GH9" i="116"/>
  <c r="GG9" i="116"/>
  <c r="GF9" i="116"/>
  <c r="GE9" i="116"/>
  <c r="GD9" i="116"/>
  <c r="GC9" i="116"/>
  <c r="GB9" i="116"/>
  <c r="GA9" i="116"/>
  <c r="FZ9" i="116"/>
  <c r="FY9" i="116"/>
  <c r="FX9" i="116"/>
  <c r="FW9" i="116"/>
  <c r="FV9" i="116"/>
  <c r="FT9" i="116"/>
  <c r="FS9" i="116"/>
  <c r="FR9" i="116"/>
  <c r="FQ9" i="116"/>
  <c r="FO9" i="116"/>
  <c r="FN9" i="116"/>
  <c r="FM9" i="116"/>
  <c r="FL9" i="116"/>
  <c r="FK9" i="116"/>
  <c r="FJ9" i="116"/>
  <c r="FI9" i="116"/>
  <c r="FH9" i="116"/>
  <c r="FG9" i="116"/>
  <c r="FE9" i="116"/>
  <c r="FD9" i="116"/>
  <c r="FC9" i="116"/>
  <c r="FB9" i="116"/>
  <c r="FA9" i="116"/>
  <c r="EZ9" i="116"/>
  <c r="EY9" i="116"/>
  <c r="EX9" i="116"/>
  <c r="EW9" i="116"/>
  <c r="EV9" i="116"/>
  <c r="EU9" i="116"/>
  <c r="ET9" i="116"/>
  <c r="ES9" i="116"/>
  <c r="ER9" i="116"/>
  <c r="EQ9" i="116"/>
  <c r="EP9" i="116"/>
  <c r="EO9" i="116"/>
  <c r="EN9" i="116"/>
  <c r="EM9" i="116"/>
  <c r="EL9" i="116"/>
  <c r="EK9" i="116"/>
  <c r="EJ9" i="116"/>
  <c r="EH9" i="116"/>
  <c r="EG9" i="116"/>
  <c r="EF9" i="116"/>
  <c r="EE9" i="116"/>
  <c r="ED9" i="116"/>
  <c r="EC9" i="116"/>
  <c r="EB9" i="116"/>
  <c r="EA9" i="116"/>
  <c r="DZ9" i="116"/>
  <c r="DY9" i="116"/>
  <c r="DX9" i="116"/>
  <c r="DW9" i="116"/>
  <c r="DV9" i="116"/>
  <c r="DT9" i="116"/>
  <c r="DS9" i="116"/>
  <c r="DR9" i="116"/>
  <c r="DQ9" i="116"/>
  <c r="DP9" i="116"/>
  <c r="DO9" i="116"/>
  <c r="DN9" i="116"/>
  <c r="DM9" i="116"/>
  <c r="DL9" i="116"/>
  <c r="DK9" i="116"/>
  <c r="DJ9" i="116"/>
  <c r="DI9" i="116"/>
  <c r="DG9" i="116"/>
  <c r="DF9" i="116"/>
  <c r="DE9" i="116"/>
  <c r="DD9" i="116"/>
  <c r="DC9" i="116"/>
  <c r="DB9" i="116"/>
  <c r="DA9" i="116"/>
  <c r="CZ9" i="116"/>
  <c r="CY9" i="116"/>
  <c r="CX9" i="116"/>
  <c r="CW9" i="116"/>
  <c r="CV9" i="116"/>
  <c r="CT9" i="116"/>
  <c r="CS9" i="116"/>
  <c r="CR9" i="116"/>
  <c r="CQ9" i="116"/>
  <c r="CP9" i="116"/>
  <c r="CO9" i="116"/>
  <c r="CN9" i="116"/>
  <c r="CM9" i="116"/>
  <c r="CL9" i="116"/>
  <c r="CK9" i="116"/>
  <c r="CJ9" i="116"/>
  <c r="CI9" i="116"/>
  <c r="CF9" i="116"/>
  <c r="CE9" i="116"/>
  <c r="CD9" i="116"/>
  <c r="CC9" i="116"/>
  <c r="CB9" i="116"/>
  <c r="CA9" i="116"/>
  <c r="BZ9" i="116"/>
  <c r="BX9" i="116"/>
  <c r="BV9" i="116"/>
  <c r="BT9" i="116"/>
  <c r="BS9" i="116"/>
  <c r="BR9" i="116"/>
  <c r="BQ9" i="116"/>
  <c r="BP9" i="116"/>
  <c r="BO9" i="116"/>
  <c r="BN9" i="116"/>
  <c r="BM9" i="116"/>
  <c r="BL9" i="116"/>
  <c r="BK9" i="116"/>
  <c r="BJ9" i="116"/>
  <c r="BI9" i="116"/>
  <c r="BH9" i="116"/>
  <c r="BG9" i="116"/>
  <c r="BF9" i="116"/>
  <c r="BE9" i="116"/>
  <c r="BC9" i="116"/>
  <c r="BB9" i="116"/>
  <c r="BA9" i="116"/>
  <c r="AZ9" i="116"/>
  <c r="AY9" i="116"/>
  <c r="AX9" i="116"/>
  <c r="AW9" i="116"/>
  <c r="AV9" i="116"/>
  <c r="AU9" i="116"/>
  <c r="AT9" i="116"/>
  <c r="AS9" i="116"/>
  <c r="AR9" i="116"/>
  <c r="AQ9" i="116"/>
  <c r="AP9" i="116"/>
  <c r="AO9" i="116"/>
  <c r="AN9" i="116"/>
  <c r="AM9" i="116"/>
  <c r="AL9" i="116"/>
  <c r="AK9" i="116"/>
  <c r="AJ9" i="116"/>
  <c r="AI9" i="116"/>
  <c r="AH9" i="116"/>
  <c r="AG9" i="116"/>
  <c r="AF9" i="116"/>
  <c r="AE9" i="116"/>
  <c r="AD9" i="116"/>
  <c r="AB9" i="116"/>
  <c r="AA9" i="116"/>
  <c r="Z9" i="116"/>
  <c r="Y9" i="116"/>
  <c r="X9" i="116"/>
  <c r="W9" i="116"/>
  <c r="V9" i="116"/>
  <c r="U9" i="116"/>
  <c r="T9" i="116"/>
  <c r="S9" i="116"/>
  <c r="R9" i="116"/>
  <c r="Q9" i="116"/>
  <c r="P9" i="116"/>
  <c r="O9" i="116"/>
  <c r="N9" i="116"/>
  <c r="M9" i="116"/>
  <c r="L9" i="116"/>
  <c r="K9" i="116"/>
  <c r="J9" i="116"/>
  <c r="I9" i="116"/>
  <c r="H9" i="116"/>
  <c r="G9" i="116"/>
  <c r="F9" i="116"/>
  <c r="D9" i="116"/>
  <c r="C9" i="116"/>
  <c r="HH39" i="116"/>
  <c r="HG39" i="116"/>
  <c r="HF39" i="116"/>
  <c r="HD39" i="116"/>
  <c r="HC39" i="116"/>
  <c r="HB39" i="116"/>
  <c r="HA39" i="116"/>
  <c r="GZ39" i="116"/>
  <c r="GY39" i="116"/>
  <c r="GX39" i="116"/>
  <c r="GW39" i="116"/>
  <c r="GV39" i="116"/>
  <c r="GU39" i="116"/>
  <c r="GT39" i="116"/>
  <c r="GR39" i="116"/>
  <c r="GP39" i="116"/>
  <c r="GO39" i="116"/>
  <c r="GN39" i="116"/>
  <c r="GM39" i="116"/>
  <c r="GL39" i="116"/>
  <c r="GK39" i="116"/>
  <c r="GI39" i="116"/>
  <c r="GH39" i="116"/>
  <c r="GG39" i="116"/>
  <c r="GF39" i="116"/>
  <c r="GE39" i="116"/>
  <c r="GD39" i="116"/>
  <c r="GC39" i="116"/>
  <c r="GB39" i="116"/>
  <c r="GA39" i="116"/>
  <c r="FZ39" i="116"/>
  <c r="FY39" i="116"/>
  <c r="FX39" i="116"/>
  <c r="FW39" i="116"/>
  <c r="FV39" i="116"/>
  <c r="FT39" i="116"/>
  <c r="FS39" i="116"/>
  <c r="FR39" i="116"/>
  <c r="FQ39" i="116"/>
  <c r="FO39" i="116"/>
  <c r="FN39" i="116"/>
  <c r="FM39" i="116"/>
  <c r="FL39" i="116"/>
  <c r="FK39" i="116"/>
  <c r="FJ39" i="116"/>
  <c r="FI39" i="116"/>
  <c r="FH39" i="116"/>
  <c r="FG39" i="116"/>
  <c r="FE39" i="116"/>
  <c r="FD39" i="116"/>
  <c r="FC39" i="116"/>
  <c r="FB39" i="116"/>
  <c r="FA39" i="116"/>
  <c r="EZ39" i="116"/>
  <c r="EY39" i="116"/>
  <c r="EX39" i="116"/>
  <c r="EW39" i="116"/>
  <c r="EV39" i="116"/>
  <c r="EU39" i="116"/>
  <c r="ET39" i="116"/>
  <c r="ES39" i="116"/>
  <c r="ER39" i="116"/>
  <c r="EQ39" i="116"/>
  <c r="EP39" i="116"/>
  <c r="EO39" i="116"/>
  <c r="EN39" i="116"/>
  <c r="EM39" i="116"/>
  <c r="EL39" i="116"/>
  <c r="EK39" i="116"/>
  <c r="EJ39" i="116"/>
  <c r="EH39" i="116"/>
  <c r="EG39" i="116"/>
  <c r="EF39" i="116"/>
  <c r="EE39" i="116"/>
  <c r="ED39" i="116"/>
  <c r="EC39" i="116"/>
  <c r="EB39" i="116"/>
  <c r="EA39" i="116"/>
  <c r="DZ39" i="116"/>
  <c r="DY39" i="116"/>
  <c r="DX39" i="116"/>
  <c r="DW39" i="116"/>
  <c r="DV39" i="116"/>
  <c r="DT39" i="116"/>
  <c r="DS39" i="116"/>
  <c r="DR39" i="116"/>
  <c r="DQ39" i="116"/>
  <c r="DP39" i="116"/>
  <c r="DO39" i="116"/>
  <c r="DN39" i="116"/>
  <c r="DM39" i="116"/>
  <c r="DL39" i="116"/>
  <c r="DK39" i="116"/>
  <c r="DJ39" i="116"/>
  <c r="DI39" i="116"/>
  <c r="DG39" i="116"/>
  <c r="DF39" i="116"/>
  <c r="DE39" i="116"/>
  <c r="DD39" i="116"/>
  <c r="DC39" i="116"/>
  <c r="DB39" i="116"/>
  <c r="DA39" i="116"/>
  <c r="CZ39" i="116"/>
  <c r="CY39" i="116"/>
  <c r="CX39" i="116"/>
  <c r="CW39" i="116"/>
  <c r="CV39" i="116"/>
  <c r="CT39" i="116"/>
  <c r="CS39" i="116"/>
  <c r="CR39" i="116"/>
  <c r="CQ39" i="116"/>
  <c r="CP39" i="116"/>
  <c r="CO39" i="116"/>
  <c r="CN39" i="116"/>
  <c r="CM39" i="116"/>
  <c r="CL39" i="116"/>
  <c r="CK39" i="116"/>
  <c r="CJ39" i="116"/>
  <c r="CI39" i="116"/>
  <c r="CF39" i="116"/>
  <c r="CE39" i="116"/>
  <c r="CD39" i="116"/>
  <c r="CC39" i="116"/>
  <c r="CB39" i="116"/>
  <c r="CA39" i="116"/>
  <c r="BZ39" i="116"/>
  <c r="BX39" i="116"/>
  <c r="BV39" i="116"/>
  <c r="BT39" i="116"/>
  <c r="BS39" i="116"/>
  <c r="BR39" i="116"/>
  <c r="BQ39" i="116"/>
  <c r="BP39" i="116"/>
  <c r="BO39" i="116"/>
  <c r="BN39" i="116"/>
  <c r="BM39" i="116"/>
  <c r="BL39" i="116"/>
  <c r="BK39" i="116"/>
  <c r="BJ39" i="116"/>
  <c r="BI39" i="116"/>
  <c r="BH39" i="116"/>
  <c r="BG39" i="116"/>
  <c r="BF39" i="116"/>
  <c r="BE39" i="116"/>
  <c r="BC39" i="116"/>
  <c r="BA39" i="116"/>
  <c r="AZ39" i="116"/>
  <c r="AY39" i="116"/>
  <c r="AX39" i="116"/>
  <c r="AW39" i="116"/>
  <c r="AV39" i="116"/>
  <c r="AU39" i="116"/>
  <c r="AT39" i="116"/>
  <c r="AS39" i="116"/>
  <c r="AR39" i="116"/>
  <c r="AQ39" i="116"/>
  <c r="AP39" i="116"/>
  <c r="AO39" i="116"/>
  <c r="AN39" i="116"/>
  <c r="AM39" i="116"/>
  <c r="AL39" i="116"/>
  <c r="AK39" i="116"/>
  <c r="AJ39" i="116"/>
  <c r="AI39" i="116"/>
  <c r="AH39" i="116"/>
  <c r="AG39" i="116"/>
  <c r="AF39" i="116"/>
  <c r="AE39" i="116"/>
  <c r="AD39" i="116"/>
  <c r="AB39" i="116"/>
  <c r="AA39" i="116"/>
  <c r="Z39" i="116"/>
  <c r="Y39" i="116"/>
  <c r="X39" i="116"/>
  <c r="W39" i="116"/>
  <c r="V39" i="116"/>
  <c r="U39" i="116"/>
  <c r="T39" i="116"/>
  <c r="S39" i="116"/>
  <c r="R39" i="116"/>
  <c r="Q39" i="116"/>
  <c r="P39" i="116"/>
  <c r="O39" i="116"/>
  <c r="N39" i="116"/>
  <c r="M39" i="116"/>
  <c r="L39" i="116"/>
  <c r="K39" i="116"/>
  <c r="J39" i="116"/>
  <c r="I39" i="116"/>
  <c r="H39" i="116"/>
  <c r="G39" i="116"/>
  <c r="F39" i="116"/>
  <c r="D39" i="116"/>
  <c r="C39" i="116"/>
  <c r="HH13" i="116"/>
  <c r="HG13" i="116"/>
  <c r="HF13" i="116"/>
  <c r="HD13" i="116"/>
  <c r="HC13" i="116"/>
  <c r="HB13" i="116"/>
  <c r="HA13" i="116"/>
  <c r="GZ13" i="116"/>
  <c r="GY13" i="116"/>
  <c r="GX13" i="116"/>
  <c r="GW13" i="116"/>
  <c r="GV13" i="116"/>
  <c r="GU13" i="116"/>
  <c r="GT13" i="116"/>
  <c r="GR13" i="116"/>
  <c r="GP13" i="116"/>
  <c r="GO13" i="116"/>
  <c r="GN13" i="116"/>
  <c r="GM13" i="116"/>
  <c r="GL13" i="116"/>
  <c r="GK13" i="116"/>
  <c r="GI13" i="116"/>
  <c r="GH13" i="116"/>
  <c r="GG13" i="116"/>
  <c r="GF13" i="116"/>
  <c r="GE13" i="116"/>
  <c r="GD13" i="116"/>
  <c r="GC13" i="116"/>
  <c r="GB13" i="116"/>
  <c r="GA13" i="116"/>
  <c r="FZ13" i="116"/>
  <c r="FY13" i="116"/>
  <c r="FX13" i="116"/>
  <c r="FW13" i="116"/>
  <c r="FV13" i="116"/>
  <c r="FT13" i="116"/>
  <c r="FS13" i="116"/>
  <c r="FR13" i="116"/>
  <c r="FQ13" i="116"/>
  <c r="FO13" i="116"/>
  <c r="FN13" i="116"/>
  <c r="FM13" i="116"/>
  <c r="FL13" i="116"/>
  <c r="FK13" i="116"/>
  <c r="FJ13" i="116"/>
  <c r="FI13" i="116"/>
  <c r="FH13" i="116"/>
  <c r="FG13" i="116"/>
  <c r="FE13" i="116"/>
  <c r="FD13" i="116"/>
  <c r="FC13" i="116"/>
  <c r="FB13" i="116"/>
  <c r="FA13" i="116"/>
  <c r="EZ13" i="116"/>
  <c r="EY13" i="116"/>
  <c r="EX13" i="116"/>
  <c r="EW13" i="116"/>
  <c r="EV13" i="116"/>
  <c r="EU13" i="116"/>
  <c r="ET13" i="116"/>
  <c r="ES13" i="116"/>
  <c r="ER13" i="116"/>
  <c r="EQ13" i="116"/>
  <c r="EP13" i="116"/>
  <c r="EO13" i="116"/>
  <c r="EN13" i="116"/>
  <c r="EM13" i="116"/>
  <c r="EL13" i="116"/>
  <c r="EK13" i="116"/>
  <c r="EJ13" i="116"/>
  <c r="EH13" i="116"/>
  <c r="EG13" i="116"/>
  <c r="EF13" i="116"/>
  <c r="EE13" i="116"/>
  <c r="ED13" i="116"/>
  <c r="EC13" i="116"/>
  <c r="EB13" i="116"/>
  <c r="EA13" i="116"/>
  <c r="DZ13" i="116"/>
  <c r="DY13" i="116"/>
  <c r="DX13" i="116"/>
  <c r="DW13" i="116"/>
  <c r="DV13" i="116"/>
  <c r="DT13" i="116"/>
  <c r="DS13" i="116"/>
  <c r="DR13" i="116"/>
  <c r="DQ13" i="116"/>
  <c r="DP13" i="116"/>
  <c r="DO13" i="116"/>
  <c r="DN13" i="116"/>
  <c r="DM13" i="116"/>
  <c r="DL13" i="116"/>
  <c r="DK13" i="116"/>
  <c r="DJ13" i="116"/>
  <c r="DI13" i="116"/>
  <c r="DG13" i="116"/>
  <c r="DF13" i="116"/>
  <c r="DE13" i="116"/>
  <c r="DD13" i="116"/>
  <c r="DC13" i="116"/>
  <c r="DB13" i="116"/>
  <c r="DA13" i="116"/>
  <c r="CZ13" i="116"/>
  <c r="CY13" i="116"/>
  <c r="CX13" i="116"/>
  <c r="CW13" i="116"/>
  <c r="CV13" i="116"/>
  <c r="CT13" i="116"/>
  <c r="CS13" i="116"/>
  <c r="CR13" i="116"/>
  <c r="CQ13" i="116"/>
  <c r="CP13" i="116"/>
  <c r="CO13" i="116"/>
  <c r="CN13" i="116"/>
  <c r="CM13" i="116"/>
  <c r="CL13" i="116"/>
  <c r="CK13" i="116"/>
  <c r="CJ13" i="116"/>
  <c r="CI13" i="116"/>
  <c r="CF13" i="116"/>
  <c r="CE13" i="116"/>
  <c r="CD13" i="116"/>
  <c r="CC13" i="116"/>
  <c r="CB13" i="116"/>
  <c r="CA13" i="116"/>
  <c r="BZ13" i="116"/>
  <c r="BX13" i="116"/>
  <c r="BV13" i="116"/>
  <c r="BT13" i="116"/>
  <c r="BS13" i="116"/>
  <c r="BR13" i="116"/>
  <c r="BQ13" i="116"/>
  <c r="BP13" i="116"/>
  <c r="BO13" i="116"/>
  <c r="BN13" i="116"/>
  <c r="BM13" i="116"/>
  <c r="BL13" i="116"/>
  <c r="BK13" i="116"/>
  <c r="BJ13" i="116"/>
  <c r="BI13" i="116"/>
  <c r="BH13" i="116"/>
  <c r="BG13" i="116"/>
  <c r="BF13" i="116"/>
  <c r="BE13" i="116"/>
  <c r="BC13" i="116"/>
  <c r="BA13" i="116"/>
  <c r="AZ13" i="116"/>
  <c r="AY13" i="116"/>
  <c r="AX13" i="116"/>
  <c r="AW13" i="116"/>
  <c r="AV13" i="116"/>
  <c r="AU13" i="116"/>
  <c r="AT13" i="116"/>
  <c r="AS13" i="116"/>
  <c r="AR13" i="116"/>
  <c r="AQ13" i="116"/>
  <c r="AP13" i="116"/>
  <c r="AO13" i="116"/>
  <c r="AN13" i="116"/>
  <c r="AM13" i="116"/>
  <c r="AL13" i="116"/>
  <c r="AK13" i="116"/>
  <c r="AJ13" i="116"/>
  <c r="AI13" i="116"/>
  <c r="AH13" i="116"/>
  <c r="AG13" i="116"/>
  <c r="AF13" i="116"/>
  <c r="AE13" i="116"/>
  <c r="AD13" i="116"/>
  <c r="AB13" i="116"/>
  <c r="AA13" i="116"/>
  <c r="Z13" i="116"/>
  <c r="Y13" i="116"/>
  <c r="X13" i="116"/>
  <c r="W13" i="116"/>
  <c r="V13" i="116"/>
  <c r="U13" i="116"/>
  <c r="T13" i="116"/>
  <c r="S13" i="116"/>
  <c r="R13" i="116"/>
  <c r="Q13" i="116"/>
  <c r="P13" i="116"/>
  <c r="O13" i="116"/>
  <c r="N13" i="116"/>
  <c r="M13" i="116"/>
  <c r="L13" i="116"/>
  <c r="K13" i="116"/>
  <c r="J13" i="116"/>
  <c r="I13" i="116"/>
  <c r="H13" i="116"/>
  <c r="G13" i="116"/>
  <c r="F13" i="116"/>
  <c r="D13" i="116"/>
  <c r="C13" i="116"/>
  <c r="HH12" i="116"/>
  <c r="HG12" i="116"/>
  <c r="HF12" i="116"/>
  <c r="HD12" i="116"/>
  <c r="HC12" i="116"/>
  <c r="HB12" i="116"/>
  <c r="HA12" i="116"/>
  <c r="GZ12" i="116"/>
  <c r="GY12" i="116"/>
  <c r="GX12" i="116"/>
  <c r="GW12" i="116"/>
  <c r="GV12" i="116"/>
  <c r="GU12" i="116"/>
  <c r="GT12" i="116"/>
  <c r="GR12" i="116"/>
  <c r="GP12" i="116"/>
  <c r="GO12" i="116"/>
  <c r="GN12" i="116"/>
  <c r="GM12" i="116"/>
  <c r="GL12" i="116"/>
  <c r="GK12" i="116"/>
  <c r="GI12" i="116"/>
  <c r="GH12" i="116"/>
  <c r="GG12" i="116"/>
  <c r="GF12" i="116"/>
  <c r="GE12" i="116"/>
  <c r="GD12" i="116"/>
  <c r="GC12" i="116"/>
  <c r="GB12" i="116"/>
  <c r="GA12" i="116"/>
  <c r="FZ12" i="116"/>
  <c r="FY12" i="116"/>
  <c r="FX12" i="116"/>
  <c r="FW12" i="116"/>
  <c r="FV12" i="116"/>
  <c r="FT12" i="116"/>
  <c r="FS12" i="116"/>
  <c r="FR12" i="116"/>
  <c r="FQ12" i="116"/>
  <c r="FO12" i="116"/>
  <c r="FN12" i="116"/>
  <c r="FM12" i="116"/>
  <c r="FL12" i="116"/>
  <c r="FK12" i="116"/>
  <c r="FJ12" i="116"/>
  <c r="FI12" i="116"/>
  <c r="FH12" i="116"/>
  <c r="FG12" i="116"/>
  <c r="FE12" i="116"/>
  <c r="FD12" i="116"/>
  <c r="FC12" i="116"/>
  <c r="FB12" i="116"/>
  <c r="FA12" i="116"/>
  <c r="EZ12" i="116"/>
  <c r="EY12" i="116"/>
  <c r="EX12" i="116"/>
  <c r="EW12" i="116"/>
  <c r="EV12" i="116"/>
  <c r="EU12" i="116"/>
  <c r="ET12" i="116"/>
  <c r="ES12" i="116"/>
  <c r="ER12" i="116"/>
  <c r="EQ12" i="116"/>
  <c r="EP12" i="116"/>
  <c r="EO12" i="116"/>
  <c r="EN12" i="116"/>
  <c r="EM12" i="116"/>
  <c r="EL12" i="116"/>
  <c r="EK12" i="116"/>
  <c r="EJ12" i="116"/>
  <c r="EH12" i="116"/>
  <c r="EG12" i="116"/>
  <c r="EF12" i="116"/>
  <c r="EE12" i="116"/>
  <c r="ED12" i="116"/>
  <c r="EC12" i="116"/>
  <c r="EB12" i="116"/>
  <c r="EA12" i="116"/>
  <c r="DZ12" i="116"/>
  <c r="DY12" i="116"/>
  <c r="DX12" i="116"/>
  <c r="DW12" i="116"/>
  <c r="DV12" i="116"/>
  <c r="DT12" i="116"/>
  <c r="DS12" i="116"/>
  <c r="DR12" i="116"/>
  <c r="DQ12" i="116"/>
  <c r="DP12" i="116"/>
  <c r="DO12" i="116"/>
  <c r="DN12" i="116"/>
  <c r="DM12" i="116"/>
  <c r="DL12" i="116"/>
  <c r="DK12" i="116"/>
  <c r="DJ12" i="116"/>
  <c r="DI12" i="116"/>
  <c r="DG12" i="116"/>
  <c r="DF12" i="116"/>
  <c r="DE12" i="116"/>
  <c r="DD12" i="116"/>
  <c r="DC12" i="116"/>
  <c r="DB12" i="116"/>
  <c r="DA12" i="116"/>
  <c r="CZ12" i="116"/>
  <c r="CY12" i="116"/>
  <c r="CX12" i="116"/>
  <c r="CW12" i="116"/>
  <c r="CV12" i="116"/>
  <c r="CT12" i="116"/>
  <c r="CS12" i="116"/>
  <c r="CR12" i="116"/>
  <c r="CQ12" i="116"/>
  <c r="CP12" i="116"/>
  <c r="CO12" i="116"/>
  <c r="CN12" i="116"/>
  <c r="CM12" i="116"/>
  <c r="CL12" i="116"/>
  <c r="CK12" i="116"/>
  <c r="CJ12" i="116"/>
  <c r="CI12" i="116"/>
  <c r="CF12" i="116"/>
  <c r="CE12" i="116"/>
  <c r="CD12" i="116"/>
  <c r="CC12" i="116"/>
  <c r="CB12" i="116"/>
  <c r="CA12" i="116"/>
  <c r="BZ12" i="116"/>
  <c r="BX12" i="116"/>
  <c r="BV12" i="116"/>
  <c r="BT12" i="116"/>
  <c r="BS12" i="116"/>
  <c r="BR12" i="116"/>
  <c r="BQ12" i="116"/>
  <c r="BP12" i="116"/>
  <c r="BO12" i="116"/>
  <c r="BN12" i="116"/>
  <c r="BM12" i="116"/>
  <c r="BL12" i="116"/>
  <c r="BK12" i="116"/>
  <c r="BJ12" i="116"/>
  <c r="BI12" i="116"/>
  <c r="BH12" i="116"/>
  <c r="BG12" i="116"/>
  <c r="BF12" i="116"/>
  <c r="BE12" i="116"/>
  <c r="BC12" i="116"/>
  <c r="BA12" i="116"/>
  <c r="AZ12" i="116"/>
  <c r="AY12" i="116"/>
  <c r="AX12" i="116"/>
  <c r="AW12" i="116"/>
  <c r="AV12" i="116"/>
  <c r="AU12" i="116"/>
  <c r="AT12" i="116"/>
  <c r="AS12" i="116"/>
  <c r="AR12" i="116"/>
  <c r="AQ12" i="116"/>
  <c r="AP12" i="116"/>
  <c r="AO12" i="116"/>
  <c r="AN12" i="116"/>
  <c r="AM12" i="116"/>
  <c r="AL12" i="116"/>
  <c r="AK12" i="116"/>
  <c r="AJ12" i="116"/>
  <c r="AI12" i="116"/>
  <c r="AH12" i="116"/>
  <c r="AG12" i="116"/>
  <c r="AF12" i="116"/>
  <c r="AE12" i="116"/>
  <c r="AD12" i="116"/>
  <c r="AB12" i="116"/>
  <c r="AA12" i="116"/>
  <c r="Z12" i="116"/>
  <c r="Y12" i="116"/>
  <c r="X12" i="116"/>
  <c r="W12" i="116"/>
  <c r="V12" i="116"/>
  <c r="U12" i="116"/>
  <c r="T12" i="116"/>
  <c r="S12" i="116"/>
  <c r="R12" i="116"/>
  <c r="Q12" i="116"/>
  <c r="P12" i="116"/>
  <c r="O12" i="116"/>
  <c r="N12" i="116"/>
  <c r="M12" i="116"/>
  <c r="L12" i="116"/>
  <c r="K12" i="116"/>
  <c r="J12" i="116"/>
  <c r="I12" i="116"/>
  <c r="H12" i="116"/>
  <c r="G12" i="116"/>
  <c r="F12" i="116"/>
  <c r="D12" i="116"/>
  <c r="C12" i="116"/>
  <c r="HH11" i="116"/>
  <c r="HG11" i="116"/>
  <c r="HF11" i="116"/>
  <c r="HD11" i="116"/>
  <c r="HC11" i="116"/>
  <c r="HB11" i="116"/>
  <c r="HA11" i="116"/>
  <c r="GZ11" i="116"/>
  <c r="GY11" i="116"/>
  <c r="GX11" i="116"/>
  <c r="GW11" i="116"/>
  <c r="GV11" i="116"/>
  <c r="GU11" i="116"/>
  <c r="GT11" i="116"/>
  <c r="GR11" i="116"/>
  <c r="GP11" i="116"/>
  <c r="GO11" i="116"/>
  <c r="GN11" i="116"/>
  <c r="GM11" i="116"/>
  <c r="GL11" i="116"/>
  <c r="GK11" i="116"/>
  <c r="GI11" i="116"/>
  <c r="GH11" i="116"/>
  <c r="GG11" i="116"/>
  <c r="GF11" i="116"/>
  <c r="GE11" i="116"/>
  <c r="GD11" i="116"/>
  <c r="GC11" i="116"/>
  <c r="GB11" i="116"/>
  <c r="GA11" i="116"/>
  <c r="FZ11" i="116"/>
  <c r="FY11" i="116"/>
  <c r="FX11" i="116"/>
  <c r="FW11" i="116"/>
  <c r="FV11" i="116"/>
  <c r="FT11" i="116"/>
  <c r="FS11" i="116"/>
  <c r="FR11" i="116"/>
  <c r="FQ11" i="116"/>
  <c r="FO11" i="116"/>
  <c r="FN11" i="116"/>
  <c r="FM11" i="116"/>
  <c r="FL11" i="116"/>
  <c r="FK11" i="116"/>
  <c r="FJ11" i="116"/>
  <c r="FI11" i="116"/>
  <c r="FH11" i="116"/>
  <c r="FG11" i="116"/>
  <c r="FE11" i="116"/>
  <c r="FD11" i="116"/>
  <c r="FC11" i="116"/>
  <c r="FB11" i="116"/>
  <c r="FA11" i="116"/>
  <c r="EZ11" i="116"/>
  <c r="EY11" i="116"/>
  <c r="EX11" i="116"/>
  <c r="EW11" i="116"/>
  <c r="EV11" i="116"/>
  <c r="EU11" i="116"/>
  <c r="ET11" i="116"/>
  <c r="ES11" i="116"/>
  <c r="ER11" i="116"/>
  <c r="EQ11" i="116"/>
  <c r="EP11" i="116"/>
  <c r="EO11" i="116"/>
  <c r="EN11" i="116"/>
  <c r="EM11" i="116"/>
  <c r="EL11" i="116"/>
  <c r="EK11" i="116"/>
  <c r="EJ11" i="116"/>
  <c r="EH11" i="116"/>
  <c r="EG11" i="116"/>
  <c r="EF11" i="116"/>
  <c r="EE11" i="116"/>
  <c r="ED11" i="116"/>
  <c r="EC11" i="116"/>
  <c r="EB11" i="116"/>
  <c r="EA11" i="116"/>
  <c r="DZ11" i="116"/>
  <c r="DY11" i="116"/>
  <c r="DX11" i="116"/>
  <c r="DW11" i="116"/>
  <c r="DV11" i="116"/>
  <c r="DT11" i="116"/>
  <c r="DS11" i="116"/>
  <c r="DR11" i="116"/>
  <c r="DQ11" i="116"/>
  <c r="DP11" i="116"/>
  <c r="DO11" i="116"/>
  <c r="DN11" i="116"/>
  <c r="DM11" i="116"/>
  <c r="DL11" i="116"/>
  <c r="DK11" i="116"/>
  <c r="DJ11" i="116"/>
  <c r="DI11" i="116"/>
  <c r="DG11" i="116"/>
  <c r="DF11" i="116"/>
  <c r="DE11" i="116"/>
  <c r="DD11" i="116"/>
  <c r="DC11" i="116"/>
  <c r="DB11" i="116"/>
  <c r="DA11" i="116"/>
  <c r="CZ11" i="116"/>
  <c r="CY11" i="116"/>
  <c r="CX11" i="116"/>
  <c r="CW11" i="116"/>
  <c r="CV11" i="116"/>
  <c r="CT11" i="116"/>
  <c r="CS11" i="116"/>
  <c r="CR11" i="116"/>
  <c r="CQ11" i="116"/>
  <c r="CP11" i="116"/>
  <c r="CO11" i="116"/>
  <c r="CN11" i="116"/>
  <c r="CM11" i="116"/>
  <c r="CL11" i="116"/>
  <c r="CK11" i="116"/>
  <c r="CJ11" i="116"/>
  <c r="CI11" i="116"/>
  <c r="CF11" i="116"/>
  <c r="CE11" i="116"/>
  <c r="CD11" i="116"/>
  <c r="CC11" i="116"/>
  <c r="CB11" i="116"/>
  <c r="CA11" i="116"/>
  <c r="BZ11" i="116"/>
  <c r="BX11" i="116"/>
  <c r="BV11" i="116"/>
  <c r="BU11" i="116"/>
  <c r="BT11" i="116"/>
  <c r="BS11" i="116"/>
  <c r="BR11" i="116"/>
  <c r="BQ11" i="116"/>
  <c r="BP11" i="116"/>
  <c r="BO11" i="116"/>
  <c r="BN11" i="116"/>
  <c r="BM11" i="116"/>
  <c r="BL11" i="116"/>
  <c r="BK11" i="116"/>
  <c r="BJ11" i="116"/>
  <c r="BI11" i="116"/>
  <c r="BH11" i="116"/>
  <c r="BG11" i="116"/>
  <c r="BF11" i="116"/>
  <c r="BE11" i="116"/>
  <c r="BC11" i="116"/>
  <c r="BA11" i="116"/>
  <c r="AZ11" i="116"/>
  <c r="AY11" i="116"/>
  <c r="AX11" i="116"/>
  <c r="AW11" i="116"/>
  <c r="AV11" i="116"/>
  <c r="AU11" i="116"/>
  <c r="AT11" i="116"/>
  <c r="AS11" i="116"/>
  <c r="AR11" i="116"/>
  <c r="AQ11" i="116"/>
  <c r="AP11" i="116"/>
  <c r="AO11" i="116"/>
  <c r="AN11" i="116"/>
  <c r="AM11" i="116"/>
  <c r="AL11" i="116"/>
  <c r="AK11" i="116"/>
  <c r="AJ11" i="116"/>
  <c r="AI11" i="116"/>
  <c r="AH11" i="116"/>
  <c r="AG11" i="116"/>
  <c r="AF11" i="116"/>
  <c r="AE11" i="116"/>
  <c r="AD11" i="116"/>
  <c r="AB11" i="116"/>
  <c r="AA11" i="116"/>
  <c r="Z11" i="116"/>
  <c r="Y11" i="116"/>
  <c r="X11" i="116"/>
  <c r="W11" i="116"/>
  <c r="V11" i="116"/>
  <c r="U11" i="116"/>
  <c r="T11" i="116"/>
  <c r="S11" i="116"/>
  <c r="R11" i="116"/>
  <c r="Q11" i="116"/>
  <c r="P11" i="116"/>
  <c r="O11" i="116"/>
  <c r="N11" i="116"/>
  <c r="M11" i="116"/>
  <c r="L11" i="116"/>
  <c r="K11" i="116"/>
  <c r="J11" i="116"/>
  <c r="I11" i="116"/>
  <c r="H11" i="116"/>
  <c r="G11" i="116"/>
  <c r="F11" i="116"/>
  <c r="D11" i="116"/>
  <c r="C11" i="116"/>
  <c r="HH10" i="116"/>
  <c r="HG10" i="116"/>
  <c r="HF10" i="116"/>
  <c r="HD10" i="116"/>
  <c r="HC10" i="116"/>
  <c r="HB10" i="116"/>
  <c r="HA10" i="116"/>
  <c r="GZ10" i="116"/>
  <c r="GY10" i="116"/>
  <c r="GX10" i="116"/>
  <c r="GW10" i="116"/>
  <c r="GV10" i="116"/>
  <c r="GU10" i="116"/>
  <c r="GT10" i="116"/>
  <c r="GR10" i="116"/>
  <c r="GP10" i="116"/>
  <c r="GO10" i="116"/>
  <c r="GN10" i="116"/>
  <c r="GM10" i="116"/>
  <c r="GL10" i="116"/>
  <c r="GK10" i="116"/>
  <c r="GI10" i="116"/>
  <c r="GH10" i="116"/>
  <c r="GG10" i="116"/>
  <c r="GF10" i="116"/>
  <c r="GE10" i="116"/>
  <c r="GD10" i="116"/>
  <c r="GC10" i="116"/>
  <c r="GB10" i="116"/>
  <c r="GA10" i="116"/>
  <c r="FZ10" i="116"/>
  <c r="FY10" i="116"/>
  <c r="FX10" i="116"/>
  <c r="FW10" i="116"/>
  <c r="FV10" i="116"/>
  <c r="FT10" i="116"/>
  <c r="FS10" i="116"/>
  <c r="FR10" i="116"/>
  <c r="FQ10" i="116"/>
  <c r="FO10" i="116"/>
  <c r="FN10" i="116"/>
  <c r="FM10" i="116"/>
  <c r="FL10" i="116"/>
  <c r="FK10" i="116"/>
  <c r="FJ10" i="116"/>
  <c r="FI10" i="116"/>
  <c r="FH10" i="116"/>
  <c r="FG10" i="116"/>
  <c r="FE10" i="116"/>
  <c r="FD10" i="116"/>
  <c r="FC10" i="116"/>
  <c r="FB10" i="116"/>
  <c r="FA10" i="116"/>
  <c r="EZ10" i="116"/>
  <c r="EY10" i="116"/>
  <c r="EX10" i="116"/>
  <c r="EW10" i="116"/>
  <c r="EV10" i="116"/>
  <c r="EU10" i="116"/>
  <c r="ET10" i="116"/>
  <c r="ES10" i="116"/>
  <c r="ER10" i="116"/>
  <c r="EQ10" i="116"/>
  <c r="EP10" i="116"/>
  <c r="EO10" i="116"/>
  <c r="EN10" i="116"/>
  <c r="EM10" i="116"/>
  <c r="EL10" i="116"/>
  <c r="EK10" i="116"/>
  <c r="EJ10" i="116"/>
  <c r="EH10" i="116"/>
  <c r="EG10" i="116"/>
  <c r="EF10" i="116"/>
  <c r="EE10" i="116"/>
  <c r="ED10" i="116"/>
  <c r="EC10" i="116"/>
  <c r="EB10" i="116"/>
  <c r="EA10" i="116"/>
  <c r="DZ10" i="116"/>
  <c r="DY10" i="116"/>
  <c r="DX10" i="116"/>
  <c r="DW10" i="116"/>
  <c r="DV10" i="116"/>
  <c r="DT10" i="116"/>
  <c r="DS10" i="116"/>
  <c r="DR10" i="116"/>
  <c r="DQ10" i="116"/>
  <c r="DP10" i="116"/>
  <c r="DO10" i="116"/>
  <c r="DN10" i="116"/>
  <c r="DM10" i="116"/>
  <c r="DL10" i="116"/>
  <c r="DK10" i="116"/>
  <c r="DJ10" i="116"/>
  <c r="DI10" i="116"/>
  <c r="DG10" i="116"/>
  <c r="DF10" i="116"/>
  <c r="DE10" i="116"/>
  <c r="DD10" i="116"/>
  <c r="DC10" i="116"/>
  <c r="DB10" i="116"/>
  <c r="DA10" i="116"/>
  <c r="CZ10" i="116"/>
  <c r="CY10" i="116"/>
  <c r="CX10" i="116"/>
  <c r="CW10" i="116"/>
  <c r="CV10" i="116"/>
  <c r="CT10" i="116"/>
  <c r="CS10" i="116"/>
  <c r="CR10" i="116"/>
  <c r="CQ10" i="116"/>
  <c r="CP10" i="116"/>
  <c r="CO10" i="116"/>
  <c r="CN10" i="116"/>
  <c r="CM10" i="116"/>
  <c r="CL10" i="116"/>
  <c r="CK10" i="116"/>
  <c r="CJ10" i="116"/>
  <c r="CI10" i="116"/>
  <c r="CF10" i="116"/>
  <c r="CE10" i="116"/>
  <c r="CD10" i="116"/>
  <c r="CC10" i="116"/>
  <c r="CB10" i="116"/>
  <c r="CA10" i="116"/>
  <c r="BZ10" i="116"/>
  <c r="BX10" i="116"/>
  <c r="BV10" i="116"/>
  <c r="BT10" i="116"/>
  <c r="BS10" i="116"/>
  <c r="BR10" i="116"/>
  <c r="BQ10" i="116"/>
  <c r="BP10" i="116"/>
  <c r="BO10" i="116"/>
  <c r="BN10" i="116"/>
  <c r="BM10" i="116"/>
  <c r="BL10" i="116"/>
  <c r="BK10" i="116"/>
  <c r="BJ10" i="116"/>
  <c r="BI10" i="116"/>
  <c r="BH10" i="116"/>
  <c r="BG10" i="116"/>
  <c r="BF10" i="116"/>
  <c r="BE10" i="116"/>
  <c r="BC10" i="116"/>
  <c r="BA10" i="116"/>
  <c r="AZ10" i="116"/>
  <c r="AY10" i="116"/>
  <c r="AX10" i="116"/>
  <c r="AW10" i="116"/>
  <c r="AV10" i="116"/>
  <c r="AU10" i="116"/>
  <c r="AT10" i="116"/>
  <c r="AS10" i="116"/>
  <c r="AR10" i="116"/>
  <c r="AQ10" i="116"/>
  <c r="AP10" i="116"/>
  <c r="AO10" i="116"/>
  <c r="AN10" i="116"/>
  <c r="AM10" i="116"/>
  <c r="AL10" i="116"/>
  <c r="AK10" i="116"/>
  <c r="AJ10" i="116"/>
  <c r="AI10" i="116"/>
  <c r="AH10" i="116"/>
  <c r="AG10" i="116"/>
  <c r="AF10" i="116"/>
  <c r="AE10" i="116"/>
  <c r="AD10" i="116"/>
  <c r="AB10" i="116"/>
  <c r="AA10" i="116"/>
  <c r="Z10" i="116"/>
  <c r="Y10" i="116"/>
  <c r="X10" i="116"/>
  <c r="W10" i="116"/>
  <c r="V10" i="116"/>
  <c r="U10" i="116"/>
  <c r="T10" i="116"/>
  <c r="S10" i="116"/>
  <c r="R10" i="116"/>
  <c r="Q10" i="116"/>
  <c r="P10" i="116"/>
  <c r="O10" i="116"/>
  <c r="N10" i="116"/>
  <c r="M10" i="116"/>
  <c r="L10" i="116"/>
  <c r="K10" i="116"/>
  <c r="J10" i="116"/>
  <c r="I10" i="116"/>
  <c r="H10" i="116"/>
  <c r="G10" i="116"/>
  <c r="F10" i="116"/>
  <c r="D10" i="116"/>
  <c r="C10" i="116"/>
  <c r="HH8" i="116"/>
  <c r="HG8" i="116"/>
  <c r="HF8" i="116"/>
  <c r="HD8" i="116"/>
  <c r="HC8" i="116"/>
  <c r="HB8" i="116"/>
  <c r="HA8" i="116"/>
  <c r="GZ8" i="116"/>
  <c r="GY8" i="116"/>
  <c r="GX8" i="116"/>
  <c r="GW8" i="116"/>
  <c r="GV8" i="116"/>
  <c r="GU8" i="116"/>
  <c r="GT8" i="116"/>
  <c r="GR8" i="116"/>
  <c r="GP8" i="116"/>
  <c r="GO8" i="116"/>
  <c r="GN8" i="116"/>
  <c r="GM8" i="116"/>
  <c r="GL8" i="116"/>
  <c r="GK8" i="116"/>
  <c r="GI8" i="116"/>
  <c r="GH8" i="116"/>
  <c r="GG8" i="116"/>
  <c r="GF8" i="116"/>
  <c r="GE8" i="116"/>
  <c r="GD8" i="116"/>
  <c r="GC8" i="116"/>
  <c r="GB8" i="116"/>
  <c r="GA8" i="116"/>
  <c r="FZ8" i="116"/>
  <c r="FY8" i="116"/>
  <c r="FX8" i="116"/>
  <c r="FW8" i="116"/>
  <c r="FV8" i="116"/>
  <c r="FT8" i="116"/>
  <c r="FS8" i="116"/>
  <c r="FR8" i="116"/>
  <c r="FQ8" i="116"/>
  <c r="FO8" i="116"/>
  <c r="FN8" i="116"/>
  <c r="FM8" i="116"/>
  <c r="FL8" i="116"/>
  <c r="FK8" i="116"/>
  <c r="FJ8" i="116"/>
  <c r="FI8" i="116"/>
  <c r="FH8" i="116"/>
  <c r="FG8" i="116"/>
  <c r="FE8" i="116"/>
  <c r="FD8" i="116"/>
  <c r="FC8" i="116"/>
  <c r="FB8" i="116"/>
  <c r="FA8" i="116"/>
  <c r="EZ8" i="116"/>
  <c r="EY8" i="116"/>
  <c r="EX8" i="116"/>
  <c r="EW8" i="116"/>
  <c r="EV8" i="116"/>
  <c r="EU8" i="116"/>
  <c r="ET8" i="116"/>
  <c r="ES8" i="116"/>
  <c r="ER8" i="116"/>
  <c r="EQ8" i="116"/>
  <c r="EP8" i="116"/>
  <c r="EO8" i="116"/>
  <c r="EN8" i="116"/>
  <c r="EM8" i="116"/>
  <c r="EL8" i="116"/>
  <c r="EK8" i="116"/>
  <c r="EJ8" i="116"/>
  <c r="EH8" i="116"/>
  <c r="EG8" i="116"/>
  <c r="EF8" i="116"/>
  <c r="EE8" i="116"/>
  <c r="ED8" i="116"/>
  <c r="EC8" i="116"/>
  <c r="EB8" i="116"/>
  <c r="EA8" i="116"/>
  <c r="DZ8" i="116"/>
  <c r="DY8" i="116"/>
  <c r="DX8" i="116"/>
  <c r="DW8" i="116"/>
  <c r="DV8" i="116"/>
  <c r="DT8" i="116"/>
  <c r="DS8" i="116"/>
  <c r="DR8" i="116"/>
  <c r="DQ8" i="116"/>
  <c r="DP8" i="116"/>
  <c r="DO8" i="116"/>
  <c r="DN8" i="116"/>
  <c r="DM8" i="116"/>
  <c r="DL8" i="116"/>
  <c r="DK8" i="116"/>
  <c r="DJ8" i="116"/>
  <c r="DI8" i="116"/>
  <c r="DG8" i="116"/>
  <c r="DF8" i="116"/>
  <c r="DE8" i="116"/>
  <c r="DD8" i="116"/>
  <c r="DC8" i="116"/>
  <c r="DB8" i="116"/>
  <c r="DA8" i="116"/>
  <c r="CZ8" i="116"/>
  <c r="CY8" i="116"/>
  <c r="CX8" i="116"/>
  <c r="CW8" i="116"/>
  <c r="CV8" i="116"/>
  <c r="CT8" i="116"/>
  <c r="CS8" i="116"/>
  <c r="CR8" i="116"/>
  <c r="CQ8" i="116"/>
  <c r="CP8" i="116"/>
  <c r="CO8" i="116"/>
  <c r="CN8" i="116"/>
  <c r="CM8" i="116"/>
  <c r="CL8" i="116"/>
  <c r="CK8" i="116"/>
  <c r="CJ8" i="116"/>
  <c r="CI8" i="116"/>
  <c r="CF8" i="116"/>
  <c r="CE8" i="116"/>
  <c r="CD8" i="116"/>
  <c r="CC8" i="116"/>
  <c r="CB8" i="116"/>
  <c r="CA8" i="116"/>
  <c r="BZ8" i="116"/>
  <c r="BX8" i="116"/>
  <c r="BV8" i="116"/>
  <c r="BT8" i="116"/>
  <c r="BS8" i="116"/>
  <c r="BR8" i="116"/>
  <c r="BQ8" i="116"/>
  <c r="BP8" i="116"/>
  <c r="BO8" i="116"/>
  <c r="BN8" i="116"/>
  <c r="BM8" i="116"/>
  <c r="BL8" i="116"/>
  <c r="BK8" i="116"/>
  <c r="BJ8" i="116"/>
  <c r="BI8" i="116"/>
  <c r="BH8" i="116"/>
  <c r="BG8" i="116"/>
  <c r="BF8" i="116"/>
  <c r="BE8" i="116"/>
  <c r="BC8" i="116"/>
  <c r="BA8" i="116"/>
  <c r="AZ8" i="116"/>
  <c r="AY8" i="116"/>
  <c r="AX8" i="116"/>
  <c r="AW8" i="116"/>
  <c r="AV8" i="116"/>
  <c r="AU8" i="116"/>
  <c r="AT8" i="116"/>
  <c r="AS8" i="116"/>
  <c r="AR8" i="116"/>
  <c r="AQ8" i="116"/>
  <c r="AP8" i="116"/>
  <c r="AO8" i="116"/>
  <c r="AN8" i="116"/>
  <c r="AM8" i="116"/>
  <c r="AL8" i="116"/>
  <c r="AK8" i="116"/>
  <c r="AJ8" i="116"/>
  <c r="AI8" i="116"/>
  <c r="AH8" i="116"/>
  <c r="AG8" i="116"/>
  <c r="AF8" i="116"/>
  <c r="AE8" i="116"/>
  <c r="AD8" i="116"/>
  <c r="AB8" i="116"/>
  <c r="AA8" i="116"/>
  <c r="Z8" i="116"/>
  <c r="Y8" i="116"/>
  <c r="X8" i="116"/>
  <c r="W8" i="116"/>
  <c r="V8" i="116"/>
  <c r="U8" i="116"/>
  <c r="T8" i="116"/>
  <c r="S8" i="116"/>
  <c r="R8" i="116"/>
  <c r="Q8" i="116"/>
  <c r="P8" i="116"/>
  <c r="O8" i="116"/>
  <c r="N8" i="116"/>
  <c r="M8" i="116"/>
  <c r="L8" i="116"/>
  <c r="K8" i="116"/>
  <c r="J8" i="116"/>
  <c r="I8" i="116"/>
  <c r="H8" i="116"/>
  <c r="G8" i="116"/>
  <c r="F8" i="116"/>
  <c r="D8" i="116"/>
  <c r="C8" i="116"/>
  <c r="HH7" i="116"/>
  <c r="HG7" i="116"/>
  <c r="HF7" i="116"/>
  <c r="HD7" i="116"/>
  <c r="HC7" i="116"/>
  <c r="HB7" i="116"/>
  <c r="HA7" i="116"/>
  <c r="GZ7" i="116"/>
  <c r="GY7" i="116"/>
  <c r="GX7" i="116"/>
  <c r="GW7" i="116"/>
  <c r="GV7" i="116"/>
  <c r="GU7" i="116"/>
  <c r="GT7" i="116"/>
  <c r="GR7" i="116"/>
  <c r="GP7" i="116"/>
  <c r="GO7" i="116"/>
  <c r="GN7" i="116"/>
  <c r="GM7" i="116"/>
  <c r="GL7" i="116"/>
  <c r="GK7" i="116"/>
  <c r="GI7" i="116"/>
  <c r="GH7" i="116"/>
  <c r="GG7" i="116"/>
  <c r="GF7" i="116"/>
  <c r="GE7" i="116"/>
  <c r="GD7" i="116"/>
  <c r="GC7" i="116"/>
  <c r="GB7" i="116"/>
  <c r="GA7" i="116"/>
  <c r="FZ7" i="116"/>
  <c r="FY7" i="116"/>
  <c r="FX7" i="116"/>
  <c r="FW7" i="116"/>
  <c r="FV7" i="116"/>
  <c r="FT7" i="116"/>
  <c r="FS7" i="116"/>
  <c r="FR7" i="116"/>
  <c r="FQ7" i="116"/>
  <c r="FO7" i="116"/>
  <c r="FN7" i="116"/>
  <c r="FM7" i="116"/>
  <c r="FL7" i="116"/>
  <c r="FK7" i="116"/>
  <c r="FJ7" i="116"/>
  <c r="FI7" i="116"/>
  <c r="FH7" i="116"/>
  <c r="FG7" i="116"/>
  <c r="FE7" i="116"/>
  <c r="FD7" i="116"/>
  <c r="FC7" i="116"/>
  <c r="FB7" i="116"/>
  <c r="FA7" i="116"/>
  <c r="EZ7" i="116"/>
  <c r="EY7" i="116"/>
  <c r="EX7" i="116"/>
  <c r="EW7" i="116"/>
  <c r="EV7" i="116"/>
  <c r="EU7" i="116"/>
  <c r="ET7" i="116"/>
  <c r="ES7" i="116"/>
  <c r="ER7" i="116"/>
  <c r="EQ7" i="116"/>
  <c r="EP7" i="116"/>
  <c r="EO7" i="116"/>
  <c r="EN7" i="116"/>
  <c r="EM7" i="116"/>
  <c r="EL7" i="116"/>
  <c r="EK7" i="116"/>
  <c r="EJ7" i="116"/>
  <c r="EH7" i="116"/>
  <c r="EG7" i="116"/>
  <c r="EF7" i="116"/>
  <c r="EE7" i="116"/>
  <c r="ED7" i="116"/>
  <c r="EC7" i="116"/>
  <c r="EB7" i="116"/>
  <c r="EA7" i="116"/>
  <c r="DZ7" i="116"/>
  <c r="DY7" i="116"/>
  <c r="DX7" i="116"/>
  <c r="DW7" i="116"/>
  <c r="DV7" i="116"/>
  <c r="DT7" i="116"/>
  <c r="DS7" i="116"/>
  <c r="DR7" i="116"/>
  <c r="DQ7" i="116"/>
  <c r="DP7" i="116"/>
  <c r="DO7" i="116"/>
  <c r="DN7" i="116"/>
  <c r="DM7" i="116"/>
  <c r="DL7" i="116"/>
  <c r="DK7" i="116"/>
  <c r="DJ7" i="116"/>
  <c r="DI7" i="116"/>
  <c r="DG7" i="116"/>
  <c r="DF7" i="116"/>
  <c r="DE7" i="116"/>
  <c r="DD7" i="116"/>
  <c r="DC7" i="116"/>
  <c r="DB7" i="116"/>
  <c r="DA7" i="116"/>
  <c r="CZ7" i="116"/>
  <c r="CY7" i="116"/>
  <c r="CX7" i="116"/>
  <c r="CW7" i="116"/>
  <c r="CV7" i="116"/>
  <c r="CT7" i="116"/>
  <c r="CS7" i="116"/>
  <c r="CR7" i="116"/>
  <c r="CQ7" i="116"/>
  <c r="CP7" i="116"/>
  <c r="CO7" i="116"/>
  <c r="CN7" i="116"/>
  <c r="CM7" i="116"/>
  <c r="CL7" i="116"/>
  <c r="CK7" i="116"/>
  <c r="CJ7" i="116"/>
  <c r="CI7" i="116"/>
  <c r="CF7" i="116"/>
  <c r="CE7" i="116"/>
  <c r="CD7" i="116"/>
  <c r="CC7" i="116"/>
  <c r="CB7" i="116"/>
  <c r="CA7" i="116"/>
  <c r="BZ7" i="116"/>
  <c r="BY7" i="116"/>
  <c r="BX7" i="116"/>
  <c r="BW7" i="116"/>
  <c r="BV7" i="116"/>
  <c r="BT7" i="116"/>
  <c r="BS7" i="116"/>
  <c r="BR7" i="116"/>
  <c r="BQ7" i="116"/>
  <c r="BP7" i="116"/>
  <c r="BO7" i="116"/>
  <c r="BN7" i="116"/>
  <c r="BM7" i="116"/>
  <c r="BL7" i="116"/>
  <c r="BK7" i="116"/>
  <c r="BJ7" i="116"/>
  <c r="BI7" i="116"/>
  <c r="BH7" i="116"/>
  <c r="BG7" i="116"/>
  <c r="BF7" i="116"/>
  <c r="BE7" i="116"/>
  <c r="BC7" i="116"/>
  <c r="BB7" i="116"/>
  <c r="BA7" i="116"/>
  <c r="AZ7" i="116"/>
  <c r="AY7" i="116"/>
  <c r="AX7" i="116"/>
  <c r="AW7" i="116"/>
  <c r="AV7" i="116"/>
  <c r="AU7" i="116"/>
  <c r="AT7" i="116"/>
  <c r="AS7" i="116"/>
  <c r="AR7" i="116"/>
  <c r="AQ7" i="116"/>
  <c r="AP7" i="116"/>
  <c r="AO7" i="116"/>
  <c r="AN7" i="116"/>
  <c r="AM7" i="116"/>
  <c r="AL7" i="116"/>
  <c r="AK7" i="116"/>
  <c r="AJ7" i="116"/>
  <c r="AI7" i="116"/>
  <c r="AH7" i="116"/>
  <c r="AG7" i="116"/>
  <c r="AF7" i="116"/>
  <c r="AE7" i="116"/>
  <c r="AD7" i="116"/>
  <c r="AB7" i="116"/>
  <c r="AA7" i="116"/>
  <c r="Z7" i="116"/>
  <c r="Y7" i="116"/>
  <c r="X7" i="116"/>
  <c r="W7" i="116"/>
  <c r="V7" i="116"/>
  <c r="U7" i="116"/>
  <c r="T7" i="116"/>
  <c r="S7" i="116"/>
  <c r="R7" i="116"/>
  <c r="Q7" i="116"/>
  <c r="P7" i="116"/>
  <c r="O7" i="116"/>
  <c r="N7" i="116"/>
  <c r="M7" i="116"/>
  <c r="L7" i="116"/>
  <c r="K7" i="116"/>
  <c r="J7" i="116"/>
  <c r="I7" i="116"/>
  <c r="H7" i="116"/>
  <c r="G7" i="116"/>
  <c r="F7" i="116"/>
  <c r="D7" i="116"/>
  <c r="C7" i="116"/>
  <c r="HH6" i="116"/>
  <c r="HG6" i="116"/>
  <c r="HF6" i="116"/>
  <c r="HD6" i="116"/>
  <c r="HC6" i="116"/>
  <c r="HB6" i="116"/>
  <c r="HA6" i="116"/>
  <c r="GZ6" i="116"/>
  <c r="GY6" i="116"/>
  <c r="GX6" i="116"/>
  <c r="GW6" i="116"/>
  <c r="GV6" i="116"/>
  <c r="GU6" i="116"/>
  <c r="GT6" i="116"/>
  <c r="GR6" i="116"/>
  <c r="GP6" i="116"/>
  <c r="GO6" i="116"/>
  <c r="GN6" i="116"/>
  <c r="GM6" i="116"/>
  <c r="GL6" i="116"/>
  <c r="GK6" i="116"/>
  <c r="GI6" i="116"/>
  <c r="GH6" i="116"/>
  <c r="GG6" i="116"/>
  <c r="GF6" i="116"/>
  <c r="GE6" i="116"/>
  <c r="GD6" i="116"/>
  <c r="GC6" i="116"/>
  <c r="GB6" i="116"/>
  <c r="GA6" i="116"/>
  <c r="FZ6" i="116"/>
  <c r="FY6" i="116"/>
  <c r="FX6" i="116"/>
  <c r="FW6" i="116"/>
  <c r="FV6" i="116"/>
  <c r="FT6" i="116"/>
  <c r="FS6" i="116"/>
  <c r="FR6" i="116"/>
  <c r="FQ6" i="116"/>
  <c r="FO6" i="116"/>
  <c r="FN6" i="116"/>
  <c r="FM6" i="116"/>
  <c r="FL6" i="116"/>
  <c r="FK6" i="116"/>
  <c r="FJ6" i="116"/>
  <c r="FI6" i="116"/>
  <c r="FH6" i="116"/>
  <c r="FG6" i="116"/>
  <c r="FE6" i="116"/>
  <c r="FD6" i="116"/>
  <c r="FC6" i="116"/>
  <c r="FB6" i="116"/>
  <c r="FA6" i="116"/>
  <c r="EZ6" i="116"/>
  <c r="EY6" i="116"/>
  <c r="EX6" i="116"/>
  <c r="EW6" i="116"/>
  <c r="EV6" i="116"/>
  <c r="EU6" i="116"/>
  <c r="ET6" i="116"/>
  <c r="ES6" i="116"/>
  <c r="ER6" i="116"/>
  <c r="EQ6" i="116"/>
  <c r="EP6" i="116"/>
  <c r="EO6" i="116"/>
  <c r="EN6" i="116"/>
  <c r="EM6" i="116"/>
  <c r="EL6" i="116"/>
  <c r="EK6" i="116"/>
  <c r="EJ6" i="116"/>
  <c r="EH6" i="116"/>
  <c r="EG6" i="116"/>
  <c r="EF6" i="116"/>
  <c r="EE6" i="116"/>
  <c r="ED6" i="116"/>
  <c r="EC6" i="116"/>
  <c r="EB6" i="116"/>
  <c r="EA6" i="116"/>
  <c r="DZ6" i="116"/>
  <c r="DY6" i="116"/>
  <c r="DX6" i="116"/>
  <c r="DW6" i="116"/>
  <c r="DV6" i="116"/>
  <c r="DT6" i="116"/>
  <c r="DS6" i="116"/>
  <c r="DR6" i="116"/>
  <c r="DQ6" i="116"/>
  <c r="DP6" i="116"/>
  <c r="DO6" i="116"/>
  <c r="DN6" i="116"/>
  <c r="DM6" i="116"/>
  <c r="DL6" i="116"/>
  <c r="DK6" i="116"/>
  <c r="DJ6" i="116"/>
  <c r="DI6" i="116"/>
  <c r="DG6" i="116"/>
  <c r="DF6" i="116"/>
  <c r="DE6" i="116"/>
  <c r="DD6" i="116"/>
  <c r="DC6" i="116"/>
  <c r="DB6" i="116"/>
  <c r="DA6" i="116"/>
  <c r="CZ6" i="116"/>
  <c r="CY6" i="116"/>
  <c r="CX6" i="116"/>
  <c r="CW6" i="116"/>
  <c r="CV6" i="116"/>
  <c r="CT6" i="116"/>
  <c r="CS6" i="116"/>
  <c r="CR6" i="116"/>
  <c r="CQ6" i="116"/>
  <c r="CP6" i="116"/>
  <c r="CO6" i="116"/>
  <c r="CN6" i="116"/>
  <c r="CM6" i="116"/>
  <c r="CL6" i="116"/>
  <c r="CK6" i="116"/>
  <c r="CJ6" i="116"/>
  <c r="CI6" i="116"/>
  <c r="CF6" i="116"/>
  <c r="CE6" i="116"/>
  <c r="CD6" i="116"/>
  <c r="CC6" i="116"/>
  <c r="CB6" i="116"/>
  <c r="CA6" i="116"/>
  <c r="BZ6" i="116"/>
  <c r="BX6" i="116"/>
  <c r="BV6" i="116"/>
  <c r="BT6" i="116"/>
  <c r="BS6" i="116"/>
  <c r="BR6" i="116"/>
  <c r="BQ6" i="116"/>
  <c r="BP6" i="116"/>
  <c r="BO6" i="116"/>
  <c r="BN6" i="116"/>
  <c r="BM6" i="116"/>
  <c r="BL6" i="116"/>
  <c r="BK6" i="116"/>
  <c r="BJ6" i="116"/>
  <c r="BI6" i="116"/>
  <c r="BH6" i="116"/>
  <c r="BG6" i="116"/>
  <c r="BF6" i="116"/>
  <c r="BE6" i="116"/>
  <c r="BC6" i="116"/>
  <c r="BA6" i="116"/>
  <c r="AZ6" i="116"/>
  <c r="AY6" i="116"/>
  <c r="AX6" i="116"/>
  <c r="AW6" i="116"/>
  <c r="AV6" i="116"/>
  <c r="AU6" i="116"/>
  <c r="AT6" i="116"/>
  <c r="AS6" i="116"/>
  <c r="AR6" i="116"/>
  <c r="AQ6" i="116"/>
  <c r="AP6" i="116"/>
  <c r="AO6" i="116"/>
  <c r="AN6" i="116"/>
  <c r="AM6" i="116"/>
  <c r="AL6" i="116"/>
  <c r="AK6" i="116"/>
  <c r="AJ6" i="116"/>
  <c r="AI6" i="116"/>
  <c r="AH6" i="116"/>
  <c r="AG6" i="116"/>
  <c r="AF6" i="116"/>
  <c r="AE6" i="116"/>
  <c r="AD6" i="116"/>
  <c r="AB6" i="116"/>
  <c r="AA6" i="116"/>
  <c r="Z6" i="116"/>
  <c r="Y6" i="116"/>
  <c r="X6" i="116"/>
  <c r="W6" i="116"/>
  <c r="V6" i="116"/>
  <c r="U6" i="116"/>
  <c r="T6" i="116"/>
  <c r="S6" i="116"/>
  <c r="R6" i="116"/>
  <c r="Q6" i="116"/>
  <c r="P6" i="116"/>
  <c r="O6" i="116"/>
  <c r="N6" i="116"/>
  <c r="M6" i="116"/>
  <c r="L6" i="116"/>
  <c r="K6" i="116"/>
  <c r="J6" i="116"/>
  <c r="I6" i="116"/>
  <c r="H6" i="116"/>
  <c r="G6" i="116"/>
  <c r="F6" i="116"/>
  <c r="D6" i="116"/>
  <c r="C6" i="116"/>
  <c r="HH5" i="116"/>
  <c r="HG5" i="116"/>
  <c r="HF5" i="116"/>
  <c r="HD5" i="116"/>
  <c r="HC5" i="116"/>
  <c r="HB5" i="116"/>
  <c r="HA5" i="116"/>
  <c r="GZ5" i="116"/>
  <c r="GY5" i="116"/>
  <c r="GX5" i="116"/>
  <c r="GW5" i="116"/>
  <c r="GV5" i="116"/>
  <c r="GU5" i="116"/>
  <c r="GT5" i="116"/>
  <c r="GR5" i="116"/>
  <c r="GP5" i="116"/>
  <c r="GO5" i="116"/>
  <c r="GN5" i="116"/>
  <c r="GM5" i="116"/>
  <c r="GL5" i="116"/>
  <c r="GK5" i="116"/>
  <c r="GI5" i="116"/>
  <c r="GH5" i="116"/>
  <c r="GG5" i="116"/>
  <c r="GF5" i="116"/>
  <c r="GE5" i="116"/>
  <c r="GD5" i="116"/>
  <c r="GC5" i="116"/>
  <c r="GB5" i="116"/>
  <c r="GA5" i="116"/>
  <c r="FZ5" i="116"/>
  <c r="FY5" i="116"/>
  <c r="FX5" i="116"/>
  <c r="FW5" i="116"/>
  <c r="FV5" i="116"/>
  <c r="FT5" i="116"/>
  <c r="FS5" i="116"/>
  <c r="FR5" i="116"/>
  <c r="FQ5" i="116"/>
  <c r="FO5" i="116"/>
  <c r="FN5" i="116"/>
  <c r="FM5" i="116"/>
  <c r="FL5" i="116"/>
  <c r="FK5" i="116"/>
  <c r="FJ5" i="116"/>
  <c r="FI5" i="116"/>
  <c r="FH5" i="116"/>
  <c r="FG5" i="116"/>
  <c r="FE5" i="116"/>
  <c r="FD5" i="116"/>
  <c r="FC5" i="116"/>
  <c r="FB5" i="116"/>
  <c r="FA5" i="116"/>
  <c r="EZ5" i="116"/>
  <c r="EY5" i="116"/>
  <c r="EX5" i="116"/>
  <c r="EW5" i="116"/>
  <c r="EV5" i="116"/>
  <c r="EU5" i="116"/>
  <c r="ET5" i="116"/>
  <c r="ES5" i="116"/>
  <c r="ER5" i="116"/>
  <c r="EQ5" i="116"/>
  <c r="EP5" i="116"/>
  <c r="EO5" i="116"/>
  <c r="EN5" i="116"/>
  <c r="EM5" i="116"/>
  <c r="EL5" i="116"/>
  <c r="EK5" i="116"/>
  <c r="EJ5" i="116"/>
  <c r="EH5" i="116"/>
  <c r="EG5" i="116"/>
  <c r="EF5" i="116"/>
  <c r="EE5" i="116"/>
  <c r="ED5" i="116"/>
  <c r="EC5" i="116"/>
  <c r="EB5" i="116"/>
  <c r="EA5" i="116"/>
  <c r="DZ5" i="116"/>
  <c r="DY5" i="116"/>
  <c r="DX5" i="116"/>
  <c r="DW5" i="116"/>
  <c r="DV5" i="116"/>
  <c r="DT5" i="116"/>
  <c r="DS5" i="116"/>
  <c r="DR5" i="116"/>
  <c r="DQ5" i="116"/>
  <c r="DP5" i="116"/>
  <c r="DO5" i="116"/>
  <c r="DN5" i="116"/>
  <c r="DM5" i="116"/>
  <c r="DL5" i="116"/>
  <c r="DK5" i="116"/>
  <c r="DJ5" i="116"/>
  <c r="DI5" i="116"/>
  <c r="DG5" i="116"/>
  <c r="DF5" i="116"/>
  <c r="DE5" i="116"/>
  <c r="DD5" i="116"/>
  <c r="DC5" i="116"/>
  <c r="DB5" i="116"/>
  <c r="DA5" i="116"/>
  <c r="CZ5" i="116"/>
  <c r="CY5" i="116"/>
  <c r="CX5" i="116"/>
  <c r="CW5" i="116"/>
  <c r="CV5" i="116"/>
  <c r="CT5" i="116"/>
  <c r="CS5" i="116"/>
  <c r="CR5" i="116"/>
  <c r="CQ5" i="116"/>
  <c r="CP5" i="116"/>
  <c r="CO5" i="116"/>
  <c r="CN5" i="116"/>
  <c r="CM5" i="116"/>
  <c r="CL5" i="116"/>
  <c r="CK5" i="116"/>
  <c r="CJ5" i="116"/>
  <c r="CI5" i="116"/>
  <c r="CF5" i="116"/>
  <c r="CE5" i="116"/>
  <c r="CD5" i="116"/>
  <c r="CC5" i="116"/>
  <c r="CB5" i="116"/>
  <c r="CA5" i="116"/>
  <c r="BZ5" i="116"/>
  <c r="BX5" i="116"/>
  <c r="BV5" i="116"/>
  <c r="BT5" i="116"/>
  <c r="BS5" i="116"/>
  <c r="BR5" i="116"/>
  <c r="BQ5" i="116"/>
  <c r="BP5" i="116"/>
  <c r="BO5" i="116"/>
  <c r="BN5" i="116"/>
  <c r="BM5" i="116"/>
  <c r="BL5" i="116"/>
  <c r="BK5" i="116"/>
  <c r="BJ5" i="116"/>
  <c r="BI5" i="116"/>
  <c r="BH5" i="116"/>
  <c r="BG5" i="116"/>
  <c r="BF5" i="116"/>
  <c r="BE5" i="116"/>
  <c r="BC5" i="116"/>
  <c r="BA5" i="116"/>
  <c r="AZ5" i="116"/>
  <c r="AY5" i="116"/>
  <c r="AX5" i="116"/>
  <c r="AW5" i="116"/>
  <c r="AV5" i="116"/>
  <c r="AU5" i="116"/>
  <c r="AT5" i="116"/>
  <c r="AS5" i="116"/>
  <c r="AR5" i="116"/>
  <c r="AQ5" i="116"/>
  <c r="AP5" i="116"/>
  <c r="AO5" i="116"/>
  <c r="AN5" i="116"/>
  <c r="AM5" i="116"/>
  <c r="AL5" i="116"/>
  <c r="AK5" i="116"/>
  <c r="AJ5" i="116"/>
  <c r="AI5" i="116"/>
  <c r="AH5" i="116"/>
  <c r="AG5" i="116"/>
  <c r="AF5" i="116"/>
  <c r="AE5" i="116"/>
  <c r="AD5" i="116"/>
  <c r="AB5" i="116"/>
  <c r="AA5" i="116"/>
  <c r="Z5" i="116"/>
  <c r="Y5" i="116"/>
  <c r="X5" i="116"/>
  <c r="W5" i="116"/>
  <c r="V5" i="116"/>
  <c r="U5" i="116"/>
  <c r="T5" i="116"/>
  <c r="S5" i="116"/>
  <c r="R5" i="116"/>
  <c r="Q5" i="116"/>
  <c r="P5" i="116"/>
  <c r="O5" i="116"/>
  <c r="N5" i="116"/>
  <c r="M5" i="116"/>
  <c r="L5" i="116"/>
  <c r="K5" i="116"/>
  <c r="J5" i="116"/>
  <c r="I5" i="116"/>
  <c r="H5" i="116"/>
  <c r="G5" i="116"/>
  <c r="F5" i="116"/>
  <c r="D5" i="116"/>
  <c r="C5" i="116"/>
  <c r="HH4" i="116"/>
  <c r="HG4" i="116"/>
  <c r="HF4" i="116"/>
  <c r="HD4" i="116"/>
  <c r="HC4" i="116"/>
  <c r="HB4" i="116"/>
  <c r="HA4" i="116"/>
  <c r="GZ4" i="116"/>
  <c r="GY4" i="116"/>
  <c r="GX4" i="116"/>
  <c r="GW4" i="116"/>
  <c r="GV4" i="116"/>
  <c r="GU4" i="116"/>
  <c r="GT4" i="116"/>
  <c r="GR4" i="116"/>
  <c r="GP4" i="116"/>
  <c r="GO4" i="116"/>
  <c r="GN4" i="116"/>
  <c r="GM4" i="116"/>
  <c r="GL4" i="116"/>
  <c r="GK4" i="116"/>
  <c r="GI4" i="116"/>
  <c r="GH4" i="116"/>
  <c r="GG4" i="116"/>
  <c r="GF4" i="116"/>
  <c r="GE4" i="116"/>
  <c r="GD4" i="116"/>
  <c r="GC4" i="116"/>
  <c r="GB4" i="116"/>
  <c r="GA4" i="116"/>
  <c r="FZ4" i="116"/>
  <c r="FY4" i="116"/>
  <c r="FX4" i="116"/>
  <c r="FW4" i="116"/>
  <c r="FV4" i="116"/>
  <c r="FT4" i="116"/>
  <c r="FS4" i="116"/>
  <c r="FR4" i="116"/>
  <c r="FQ4" i="116"/>
  <c r="FO4" i="116"/>
  <c r="FN4" i="116"/>
  <c r="FM4" i="116"/>
  <c r="FL4" i="116"/>
  <c r="FK4" i="116"/>
  <c r="FJ4" i="116"/>
  <c r="FI4" i="116"/>
  <c r="FH4" i="116"/>
  <c r="FG4" i="116"/>
  <c r="FE4" i="116"/>
  <c r="FD4" i="116"/>
  <c r="FC4" i="116"/>
  <c r="FB4" i="116"/>
  <c r="FA4" i="116"/>
  <c r="EZ4" i="116"/>
  <c r="EY4" i="116"/>
  <c r="EX4" i="116"/>
  <c r="EW4" i="116"/>
  <c r="EV4" i="116"/>
  <c r="EU4" i="116"/>
  <c r="ET4" i="116"/>
  <c r="ES4" i="116"/>
  <c r="ER4" i="116"/>
  <c r="EQ4" i="116"/>
  <c r="EP4" i="116"/>
  <c r="EO4" i="116"/>
  <c r="EN4" i="116"/>
  <c r="EM4" i="116"/>
  <c r="EL4" i="116"/>
  <c r="EK4" i="116"/>
  <c r="EJ4" i="116"/>
  <c r="EH4" i="116"/>
  <c r="EG4" i="116"/>
  <c r="EF4" i="116"/>
  <c r="EE4" i="116"/>
  <c r="ED4" i="116"/>
  <c r="EC4" i="116"/>
  <c r="EB4" i="116"/>
  <c r="EA4" i="116"/>
  <c r="DZ4" i="116"/>
  <c r="DY4" i="116"/>
  <c r="DX4" i="116"/>
  <c r="DW4" i="116"/>
  <c r="DV4" i="116"/>
  <c r="DT4" i="116"/>
  <c r="DS4" i="116"/>
  <c r="DR4" i="116"/>
  <c r="DQ4" i="116"/>
  <c r="DP4" i="116"/>
  <c r="DO4" i="116"/>
  <c r="DN4" i="116"/>
  <c r="DM4" i="116"/>
  <c r="DL4" i="116"/>
  <c r="DK4" i="116"/>
  <c r="DJ4" i="116"/>
  <c r="DI4" i="116"/>
  <c r="DG4" i="116"/>
  <c r="DF4" i="116"/>
  <c r="DE4" i="116"/>
  <c r="DD4" i="116"/>
  <c r="DC4" i="116"/>
  <c r="DB4" i="116"/>
  <c r="DA4" i="116"/>
  <c r="CZ4" i="116"/>
  <c r="CY4" i="116"/>
  <c r="CX4" i="116"/>
  <c r="CW4" i="116"/>
  <c r="CV4" i="116"/>
  <c r="CT4" i="116"/>
  <c r="CS4" i="116"/>
  <c r="CR4" i="116"/>
  <c r="CQ4" i="116"/>
  <c r="CP4" i="116"/>
  <c r="CO4" i="116"/>
  <c r="CN4" i="116"/>
  <c r="CM4" i="116"/>
  <c r="CL4" i="116"/>
  <c r="CK4" i="116"/>
  <c r="CJ4" i="116"/>
  <c r="CI4" i="116"/>
  <c r="CF4" i="116"/>
  <c r="CE4" i="116"/>
  <c r="CD4" i="116"/>
  <c r="CC4" i="116"/>
  <c r="CB4" i="116"/>
  <c r="CA4" i="116"/>
  <c r="BZ4" i="116"/>
  <c r="BY4" i="116"/>
  <c r="BX4" i="116"/>
  <c r="BV4" i="116"/>
  <c r="BT4" i="116"/>
  <c r="BS4" i="116"/>
  <c r="BR4" i="116"/>
  <c r="BQ4" i="116"/>
  <c r="BP4" i="116"/>
  <c r="BO4" i="116"/>
  <c r="BN4" i="116"/>
  <c r="BM4" i="116"/>
  <c r="BL4" i="116"/>
  <c r="BK4" i="116"/>
  <c r="BJ4" i="116"/>
  <c r="BI4" i="116"/>
  <c r="BH4" i="116"/>
  <c r="BG4" i="116"/>
  <c r="BF4" i="116"/>
  <c r="BE4" i="116"/>
  <c r="BC4" i="116"/>
  <c r="BA4" i="116"/>
  <c r="AZ4" i="116"/>
  <c r="AY4" i="116"/>
  <c r="AX4" i="116"/>
  <c r="AW4" i="116"/>
  <c r="AV4" i="116"/>
  <c r="AU4" i="116"/>
  <c r="AT4" i="116"/>
  <c r="AS4" i="116"/>
  <c r="AR4" i="116"/>
  <c r="AQ4" i="116"/>
  <c r="AP4" i="116"/>
  <c r="AO4" i="116"/>
  <c r="AN4" i="116"/>
  <c r="AM4" i="116"/>
  <c r="AL4" i="116"/>
  <c r="AK4" i="116"/>
  <c r="AJ4" i="116"/>
  <c r="AI4" i="116"/>
  <c r="AH4" i="116"/>
  <c r="AG4" i="116"/>
  <c r="AF4" i="116"/>
  <c r="AE4" i="116"/>
  <c r="AD4" i="116"/>
  <c r="AB4" i="116"/>
  <c r="AA4" i="116"/>
  <c r="Z4" i="116"/>
  <c r="Y4" i="116"/>
  <c r="X4" i="116"/>
  <c r="W4" i="116"/>
  <c r="V4" i="116"/>
  <c r="U4" i="116"/>
  <c r="T4" i="116"/>
  <c r="S4" i="116"/>
  <c r="R4" i="116"/>
  <c r="Q4" i="116"/>
  <c r="P4" i="116"/>
  <c r="O4" i="116"/>
  <c r="N4" i="116"/>
  <c r="M4" i="116"/>
  <c r="L4" i="116"/>
  <c r="K4" i="116"/>
  <c r="J4" i="116"/>
  <c r="I4" i="116"/>
  <c r="H4" i="116"/>
  <c r="G4" i="116"/>
  <c r="F4" i="116"/>
  <c r="D4" i="116"/>
  <c r="C4" i="116"/>
  <c r="HH17" i="116"/>
  <c r="HG17" i="116"/>
  <c r="HF17" i="116"/>
  <c r="HD17" i="116"/>
  <c r="HC17" i="116"/>
  <c r="HB17" i="116"/>
  <c r="HA17" i="116"/>
  <c r="GZ17" i="116"/>
  <c r="GY17" i="116"/>
  <c r="GX17" i="116"/>
  <c r="GW17" i="116"/>
  <c r="GV17" i="116"/>
  <c r="GU17" i="116"/>
  <c r="GT17" i="116"/>
  <c r="GR17" i="116"/>
  <c r="GP17" i="116"/>
  <c r="GO17" i="116"/>
  <c r="GN17" i="116"/>
  <c r="GM17" i="116"/>
  <c r="GL17" i="116"/>
  <c r="GK17" i="116"/>
  <c r="GI17" i="116"/>
  <c r="GH17" i="116"/>
  <c r="GG17" i="116"/>
  <c r="GF17" i="116"/>
  <c r="GE17" i="116"/>
  <c r="GD17" i="116"/>
  <c r="GC17" i="116"/>
  <c r="GB17" i="116"/>
  <c r="GA17" i="116"/>
  <c r="FZ17" i="116"/>
  <c r="FY17" i="116"/>
  <c r="FX17" i="116"/>
  <c r="FW17" i="116"/>
  <c r="FV17" i="116"/>
  <c r="FT17" i="116"/>
  <c r="FS17" i="116"/>
  <c r="FR17" i="116"/>
  <c r="FQ17" i="116"/>
  <c r="FO17" i="116"/>
  <c r="FN17" i="116"/>
  <c r="FM17" i="116"/>
  <c r="FL17" i="116"/>
  <c r="FK17" i="116"/>
  <c r="FJ17" i="116"/>
  <c r="FI17" i="116"/>
  <c r="FH17" i="116"/>
  <c r="FG17" i="116"/>
  <c r="FE17" i="116"/>
  <c r="FD17" i="116"/>
  <c r="FC17" i="116"/>
  <c r="FB17" i="116"/>
  <c r="FA17" i="116"/>
  <c r="EZ17" i="116"/>
  <c r="EY17" i="116"/>
  <c r="EX17" i="116"/>
  <c r="EW17" i="116"/>
  <c r="EV17" i="116"/>
  <c r="EU17" i="116"/>
  <c r="ET17" i="116"/>
  <c r="ES17" i="116"/>
  <c r="ER17" i="116"/>
  <c r="EQ17" i="116"/>
  <c r="EP17" i="116"/>
  <c r="EO17" i="116"/>
  <c r="EN17" i="116"/>
  <c r="EM17" i="116"/>
  <c r="EL17" i="116"/>
  <c r="EK17" i="116"/>
  <c r="EJ17" i="116"/>
  <c r="EH17" i="116"/>
  <c r="EG17" i="116"/>
  <c r="EF17" i="116"/>
  <c r="EE17" i="116"/>
  <c r="ED17" i="116"/>
  <c r="EC17" i="116"/>
  <c r="EB17" i="116"/>
  <c r="EA17" i="116"/>
  <c r="DZ17" i="116"/>
  <c r="DY17" i="116"/>
  <c r="DX17" i="116"/>
  <c r="DW17" i="116"/>
  <c r="DV17" i="116"/>
  <c r="DT17" i="116"/>
  <c r="DS17" i="116"/>
  <c r="DR17" i="116"/>
  <c r="DQ17" i="116"/>
  <c r="DP17" i="116"/>
  <c r="DO17" i="116"/>
  <c r="DN17" i="116"/>
  <c r="DM17" i="116"/>
  <c r="DL17" i="116"/>
  <c r="DK17" i="116"/>
  <c r="DJ17" i="116"/>
  <c r="DI17" i="116"/>
  <c r="DG17" i="116"/>
  <c r="DF17" i="116"/>
  <c r="DE17" i="116"/>
  <c r="DD17" i="116"/>
  <c r="DC17" i="116"/>
  <c r="DB17" i="116"/>
  <c r="DA17" i="116"/>
  <c r="CZ17" i="116"/>
  <c r="CY17" i="116"/>
  <c r="CX17" i="116"/>
  <c r="CW17" i="116"/>
  <c r="CV17" i="116"/>
  <c r="CT17" i="116"/>
  <c r="CS17" i="116"/>
  <c r="CR17" i="116"/>
  <c r="CQ17" i="116"/>
  <c r="CP17" i="116"/>
  <c r="CO17" i="116"/>
  <c r="CN17" i="116"/>
  <c r="CM17" i="116"/>
  <c r="CL17" i="116"/>
  <c r="CK17" i="116"/>
  <c r="CJ17" i="116"/>
  <c r="CI17" i="116"/>
  <c r="CF17" i="116"/>
  <c r="CE17" i="116"/>
  <c r="CD17" i="116"/>
  <c r="CC17" i="116"/>
  <c r="CB17" i="116"/>
  <c r="CA17" i="116"/>
  <c r="BZ17" i="116"/>
  <c r="BX17" i="116"/>
  <c r="BV17" i="116"/>
  <c r="BT17" i="116"/>
  <c r="BS17" i="116"/>
  <c r="BR17" i="116"/>
  <c r="BQ17" i="116"/>
  <c r="BP17" i="116"/>
  <c r="BO17" i="116"/>
  <c r="BN17" i="116"/>
  <c r="BM17" i="116"/>
  <c r="BL17" i="116"/>
  <c r="BK17" i="116"/>
  <c r="BJ17" i="116"/>
  <c r="BI17" i="116"/>
  <c r="BH17" i="116"/>
  <c r="BG17" i="116"/>
  <c r="BF17" i="116"/>
  <c r="BE17" i="116"/>
  <c r="BC17" i="116"/>
  <c r="BA17" i="116"/>
  <c r="AZ17" i="116"/>
  <c r="AY17" i="116"/>
  <c r="AX17" i="116"/>
  <c r="AW17" i="116"/>
  <c r="AV17" i="116"/>
  <c r="AU17" i="116"/>
  <c r="AT17" i="116"/>
  <c r="AS17" i="116"/>
  <c r="AR17" i="116"/>
  <c r="AQ17" i="116"/>
  <c r="AP17" i="116"/>
  <c r="AO17" i="116"/>
  <c r="AN17" i="116"/>
  <c r="AM17" i="116"/>
  <c r="AL17" i="116"/>
  <c r="AK17" i="116"/>
  <c r="AJ17" i="116"/>
  <c r="AI17" i="116"/>
  <c r="AH17" i="116"/>
  <c r="AG17" i="116"/>
  <c r="AF17" i="116"/>
  <c r="AE17" i="116"/>
  <c r="AD17" i="116"/>
  <c r="AB17" i="116"/>
  <c r="AA17" i="116"/>
  <c r="Z17" i="116"/>
  <c r="Y17" i="116"/>
  <c r="X17" i="116"/>
  <c r="W17" i="116"/>
  <c r="V17" i="116"/>
  <c r="U17" i="116"/>
  <c r="T17" i="116"/>
  <c r="S17" i="116"/>
  <c r="R17" i="116"/>
  <c r="Q17" i="116"/>
  <c r="P17" i="116"/>
  <c r="O17" i="116"/>
  <c r="N17" i="116"/>
  <c r="M17" i="116"/>
  <c r="L17" i="116"/>
  <c r="K17" i="116"/>
  <c r="J17" i="116"/>
  <c r="I17" i="116"/>
  <c r="H17" i="116"/>
  <c r="G17" i="116"/>
  <c r="F17" i="116"/>
  <c r="D17" i="116"/>
  <c r="C17" i="116"/>
  <c r="X149" i="160"/>
  <c r="O147" i="160"/>
  <c r="K147" i="160"/>
  <c r="Y146" i="160"/>
  <c r="J146" i="160"/>
  <c r="Y145" i="160"/>
  <c r="J145" i="160"/>
  <c r="R143" i="160"/>
  <c r="Q143" i="160"/>
  <c r="R142" i="160"/>
  <c r="Q142" i="160"/>
  <c r="Y141" i="160"/>
  <c r="J141" i="160"/>
  <c r="Y140" i="160"/>
  <c r="J140" i="160"/>
  <c r="Y139" i="160"/>
  <c r="J139" i="160"/>
  <c r="Y138" i="160"/>
  <c r="J138" i="160"/>
  <c r="Y137" i="160"/>
  <c r="J137" i="160"/>
  <c r="Y136" i="160"/>
  <c r="J136" i="160"/>
  <c r="Y135" i="160"/>
  <c r="J135" i="160"/>
  <c r="Y134" i="160"/>
  <c r="J134" i="160"/>
  <c r="Y133" i="160"/>
  <c r="J133" i="160"/>
  <c r="X132" i="160"/>
  <c r="Y131" i="160"/>
  <c r="J131" i="160"/>
  <c r="O129" i="160"/>
  <c r="K129" i="160"/>
  <c r="Y128" i="160"/>
  <c r="J128" i="160"/>
  <c r="Y127" i="160"/>
  <c r="J127" i="160"/>
  <c r="Y126" i="160"/>
  <c r="J126" i="160"/>
  <c r="Y125" i="160"/>
  <c r="J125" i="160"/>
  <c r="R124" i="160"/>
  <c r="J124" i="160"/>
  <c r="X123" i="160"/>
  <c r="O122" i="160"/>
  <c r="K122" i="160"/>
  <c r="O121" i="160"/>
  <c r="K121" i="160"/>
  <c r="R120" i="160"/>
  <c r="J120" i="160"/>
  <c r="R119" i="160"/>
  <c r="J119" i="160"/>
  <c r="Y118" i="160"/>
  <c r="J118" i="160"/>
  <c r="Y117" i="160"/>
  <c r="J117" i="160"/>
  <c r="Y116" i="160"/>
  <c r="J116" i="160"/>
  <c r="Y115" i="160"/>
  <c r="J115" i="160"/>
  <c r="Y114" i="160"/>
  <c r="J114" i="160"/>
  <c r="Y113" i="160"/>
  <c r="J113" i="160"/>
  <c r="Y112" i="160"/>
  <c r="J112" i="160"/>
  <c r="Y111" i="160"/>
  <c r="J111" i="160"/>
  <c r="Y110" i="160"/>
  <c r="J110" i="160"/>
  <c r="Y109" i="160"/>
  <c r="J109" i="160"/>
  <c r="X108" i="160"/>
  <c r="O107" i="160"/>
  <c r="K107" i="160"/>
  <c r="Y106" i="160"/>
  <c r="J106" i="160"/>
  <c r="Y105" i="160"/>
  <c r="J105" i="160"/>
  <c r="Y104" i="160"/>
  <c r="J104" i="160"/>
  <c r="X103" i="160"/>
  <c r="K102" i="160"/>
  <c r="V101" i="160"/>
  <c r="M101" i="160"/>
  <c r="K101" i="160"/>
  <c r="V100" i="160"/>
  <c r="M100" i="160"/>
  <c r="K100" i="160"/>
  <c r="V99" i="160"/>
  <c r="M99" i="160"/>
  <c r="K99" i="160"/>
  <c r="V98" i="160"/>
  <c r="K98" i="160"/>
  <c r="K97" i="160"/>
  <c r="U96" i="160"/>
  <c r="P96" i="160"/>
  <c r="M96" i="160"/>
  <c r="J96" i="160"/>
  <c r="U95" i="160"/>
  <c r="P95" i="160"/>
  <c r="M95" i="160"/>
  <c r="J95" i="160"/>
  <c r="U94" i="160"/>
  <c r="P94" i="160"/>
  <c r="M94" i="160"/>
  <c r="J94" i="160"/>
  <c r="U93" i="160"/>
  <c r="P93" i="160"/>
  <c r="J93" i="160"/>
  <c r="I91" i="160"/>
  <c r="O90" i="160"/>
  <c r="K90" i="160"/>
  <c r="I89" i="160"/>
  <c r="O88" i="160"/>
  <c r="K88" i="160"/>
  <c r="I87" i="160"/>
  <c r="R86" i="160"/>
  <c r="N86" i="160"/>
  <c r="M86" i="160"/>
  <c r="R85" i="160"/>
  <c r="N85" i="160"/>
  <c r="M85" i="160"/>
  <c r="R84" i="160"/>
  <c r="Q84" i="160"/>
  <c r="S83" i="160"/>
  <c r="M83" i="160"/>
  <c r="K83" i="160"/>
  <c r="J83" i="160"/>
  <c r="S82" i="160"/>
  <c r="M82" i="160"/>
  <c r="K82" i="160"/>
  <c r="J82" i="160"/>
  <c r="I80" i="160"/>
  <c r="O78" i="160"/>
  <c r="K78" i="160"/>
  <c r="K77" i="160"/>
  <c r="K76" i="160"/>
  <c r="K75" i="160"/>
  <c r="K74" i="160"/>
  <c r="K73" i="160"/>
  <c r="K72" i="160"/>
  <c r="K71" i="160"/>
  <c r="K70" i="160"/>
  <c r="K69" i="160"/>
  <c r="K68" i="160"/>
  <c r="K67" i="160"/>
  <c r="K66" i="160"/>
  <c r="K65" i="160"/>
  <c r="X64" i="160"/>
  <c r="O62" i="160"/>
  <c r="K62" i="160"/>
  <c r="R61" i="160"/>
  <c r="Q61" i="160"/>
  <c r="R60" i="160"/>
  <c r="Q60" i="160"/>
  <c r="M60" i="160"/>
  <c r="R59" i="160"/>
  <c r="Q59" i="160"/>
  <c r="K58" i="160"/>
  <c r="R57" i="160"/>
  <c r="J57" i="160"/>
  <c r="R56" i="160"/>
  <c r="J56" i="160"/>
  <c r="R55" i="160"/>
  <c r="J55" i="160"/>
  <c r="X54" i="160"/>
  <c r="K53" i="160"/>
  <c r="K52" i="160"/>
  <c r="K51" i="160"/>
  <c r="K50" i="160"/>
  <c r="O49" i="160"/>
  <c r="K49" i="160"/>
  <c r="K48" i="160"/>
  <c r="K47" i="160"/>
  <c r="X46" i="160"/>
  <c r="K45" i="160"/>
  <c r="K44" i="160"/>
  <c r="E44" i="160"/>
  <c r="BB11" i="116" s="1"/>
  <c r="F55" i="160"/>
  <c r="BW11" i="116" s="1"/>
  <c r="O43" i="160"/>
  <c r="K43" i="160"/>
  <c r="K42" i="160"/>
  <c r="O41" i="160"/>
  <c r="K41" i="160"/>
  <c r="K40" i="160"/>
  <c r="K39" i="160"/>
  <c r="X38" i="160"/>
  <c r="I37" i="160"/>
  <c r="K35" i="160"/>
  <c r="K34" i="160"/>
  <c r="X33" i="160"/>
  <c r="I32" i="160"/>
  <c r="I31" i="160"/>
  <c r="Y30" i="160"/>
  <c r="M30" i="160"/>
  <c r="J30" i="160"/>
  <c r="Y29" i="160"/>
  <c r="M29" i="160"/>
  <c r="J29" i="160"/>
  <c r="K28" i="160"/>
  <c r="K26" i="160"/>
  <c r="I25" i="160"/>
  <c r="I24" i="160"/>
  <c r="Q23" i="160"/>
  <c r="K23" i="160"/>
  <c r="Q22" i="160"/>
  <c r="K22" i="160"/>
  <c r="Q21" i="160"/>
  <c r="K21" i="160"/>
  <c r="Q20" i="160"/>
  <c r="K20" i="160"/>
  <c r="Q19" i="160"/>
  <c r="K19" i="160"/>
  <c r="Q18" i="160"/>
  <c r="K18" i="160"/>
  <c r="Q17" i="160"/>
  <c r="K17" i="160"/>
  <c r="Q16" i="160"/>
  <c r="K16" i="160"/>
  <c r="Q15" i="160"/>
  <c r="K15" i="160"/>
  <c r="K14" i="160"/>
  <c r="O13" i="160"/>
  <c r="L13" i="160"/>
  <c r="K13" i="160"/>
  <c r="I12" i="160"/>
  <c r="X10" i="160"/>
  <c r="S9" i="160"/>
  <c r="K9" i="160"/>
  <c r="J9" i="160"/>
  <c r="T8" i="160"/>
  <c r="K8" i="160"/>
  <c r="J8" i="160"/>
  <c r="X7" i="160"/>
  <c r="F56" i="160"/>
  <c r="BY11" i="116"/>
  <c r="X149" i="159"/>
  <c r="O147" i="159"/>
  <c r="K147" i="159"/>
  <c r="Y146" i="159"/>
  <c r="J146" i="159"/>
  <c r="Y145" i="159"/>
  <c r="J145" i="159"/>
  <c r="R143" i="159"/>
  <c r="Q143" i="159"/>
  <c r="R142" i="159"/>
  <c r="Q142" i="159"/>
  <c r="Y141" i="159"/>
  <c r="J141" i="159"/>
  <c r="Y140" i="159"/>
  <c r="J140" i="159"/>
  <c r="Y139" i="159"/>
  <c r="J139" i="159"/>
  <c r="Y138" i="159"/>
  <c r="J138" i="159"/>
  <c r="Y137" i="159"/>
  <c r="J137" i="159"/>
  <c r="Y136" i="159"/>
  <c r="J136" i="159"/>
  <c r="Y135" i="159"/>
  <c r="J135" i="159"/>
  <c r="Y134" i="159"/>
  <c r="J134" i="159"/>
  <c r="Y133" i="159"/>
  <c r="J133" i="159"/>
  <c r="X132" i="159"/>
  <c r="Y131" i="159"/>
  <c r="J131" i="159"/>
  <c r="O129" i="159"/>
  <c r="K129" i="159"/>
  <c r="Y128" i="159"/>
  <c r="J128" i="159"/>
  <c r="Y127" i="159"/>
  <c r="J127" i="159"/>
  <c r="Y126" i="159"/>
  <c r="J126" i="159"/>
  <c r="Y125" i="159"/>
  <c r="J125" i="159"/>
  <c r="R124" i="159"/>
  <c r="J124" i="159"/>
  <c r="X123" i="159"/>
  <c r="O122" i="159"/>
  <c r="K122" i="159"/>
  <c r="O121" i="159"/>
  <c r="K121" i="159"/>
  <c r="R120" i="159"/>
  <c r="J120" i="159"/>
  <c r="R119" i="159"/>
  <c r="J119" i="159"/>
  <c r="Y118" i="159"/>
  <c r="J118" i="159"/>
  <c r="Y117" i="159"/>
  <c r="J117" i="159"/>
  <c r="Y116" i="159"/>
  <c r="J116" i="159"/>
  <c r="Y115" i="159"/>
  <c r="J115" i="159"/>
  <c r="Y114" i="159"/>
  <c r="J114" i="159"/>
  <c r="Y113" i="159"/>
  <c r="J113" i="159"/>
  <c r="Y112" i="159"/>
  <c r="J112" i="159"/>
  <c r="Y111" i="159"/>
  <c r="J111" i="159"/>
  <c r="Y110" i="159"/>
  <c r="J110" i="159"/>
  <c r="Y109" i="159"/>
  <c r="J109" i="159"/>
  <c r="X108" i="159"/>
  <c r="O107" i="159"/>
  <c r="K107" i="159"/>
  <c r="Y106" i="159"/>
  <c r="J106" i="159"/>
  <c r="Y105" i="159"/>
  <c r="J105" i="159"/>
  <c r="Y104" i="159"/>
  <c r="J104" i="159"/>
  <c r="X103" i="159"/>
  <c r="K102" i="159"/>
  <c r="V101" i="159"/>
  <c r="M101" i="159"/>
  <c r="K101" i="159"/>
  <c r="V100" i="159"/>
  <c r="M100" i="159"/>
  <c r="K100" i="159"/>
  <c r="V99" i="159"/>
  <c r="M99" i="159"/>
  <c r="K99" i="159"/>
  <c r="V98" i="159"/>
  <c r="K98" i="159"/>
  <c r="K97" i="159"/>
  <c r="U96" i="159"/>
  <c r="P96" i="159"/>
  <c r="M96" i="159"/>
  <c r="J96" i="159"/>
  <c r="U95" i="159"/>
  <c r="P95" i="159"/>
  <c r="M95" i="159"/>
  <c r="J95" i="159"/>
  <c r="U94" i="159"/>
  <c r="P94" i="159"/>
  <c r="M94" i="159"/>
  <c r="J94" i="159"/>
  <c r="U93" i="159"/>
  <c r="P93" i="159"/>
  <c r="J93" i="159"/>
  <c r="I91" i="159"/>
  <c r="O90" i="159"/>
  <c r="K90" i="159"/>
  <c r="I89" i="159"/>
  <c r="O88" i="159"/>
  <c r="K88" i="159"/>
  <c r="I87" i="159"/>
  <c r="R86" i="159"/>
  <c r="N86" i="159"/>
  <c r="M86" i="159"/>
  <c r="R85" i="159"/>
  <c r="N85" i="159"/>
  <c r="M85" i="159"/>
  <c r="R84" i="159"/>
  <c r="Q84" i="159"/>
  <c r="S83" i="159"/>
  <c r="M83" i="159"/>
  <c r="K83" i="159"/>
  <c r="J83" i="159"/>
  <c r="S82" i="159"/>
  <c r="M82" i="159"/>
  <c r="K82" i="159"/>
  <c r="J82" i="159"/>
  <c r="I80" i="159"/>
  <c r="O78" i="159"/>
  <c r="K78" i="159"/>
  <c r="K77" i="159"/>
  <c r="K76" i="159"/>
  <c r="K75" i="159"/>
  <c r="K74" i="159"/>
  <c r="K73" i="159"/>
  <c r="K72" i="159"/>
  <c r="K71" i="159"/>
  <c r="K70" i="159"/>
  <c r="K69" i="159"/>
  <c r="K68" i="159"/>
  <c r="K67" i="159"/>
  <c r="K66" i="159"/>
  <c r="K65" i="159"/>
  <c r="X64" i="159"/>
  <c r="O62" i="159"/>
  <c r="K62" i="159"/>
  <c r="R61" i="159"/>
  <c r="Q61" i="159"/>
  <c r="R60" i="159"/>
  <c r="Q60" i="159"/>
  <c r="M60" i="159"/>
  <c r="R59" i="159"/>
  <c r="Q59" i="159"/>
  <c r="K58" i="159"/>
  <c r="R57" i="159"/>
  <c r="J57" i="159"/>
  <c r="R56" i="159"/>
  <c r="J56" i="159"/>
  <c r="R55" i="159"/>
  <c r="J55" i="159"/>
  <c r="X54" i="159"/>
  <c r="K53" i="159"/>
  <c r="K52" i="159"/>
  <c r="E52" i="159"/>
  <c r="BU29" i="116" s="1"/>
  <c r="K51" i="159"/>
  <c r="K50" i="159"/>
  <c r="O49" i="159"/>
  <c r="K49" i="159"/>
  <c r="K48" i="159"/>
  <c r="K47" i="159"/>
  <c r="X46" i="159"/>
  <c r="K45" i="159"/>
  <c r="K44" i="159"/>
  <c r="E44" i="159"/>
  <c r="BB29" i="116" s="1"/>
  <c r="O43" i="159"/>
  <c r="K43" i="159"/>
  <c r="K42" i="159"/>
  <c r="O41" i="159"/>
  <c r="K41" i="159"/>
  <c r="K40" i="159"/>
  <c r="K39" i="159"/>
  <c r="X38" i="159"/>
  <c r="I37" i="159"/>
  <c r="K35" i="159"/>
  <c r="K34" i="159"/>
  <c r="X33" i="159"/>
  <c r="I32" i="159"/>
  <c r="I31" i="159"/>
  <c r="Y30" i="159"/>
  <c r="M30" i="159"/>
  <c r="J30" i="159"/>
  <c r="Y29" i="159"/>
  <c r="M29" i="159"/>
  <c r="J29" i="159"/>
  <c r="K28" i="159"/>
  <c r="K26" i="159"/>
  <c r="I25" i="159"/>
  <c r="I24" i="159"/>
  <c r="Q23" i="159"/>
  <c r="K23" i="159"/>
  <c r="Q22" i="159"/>
  <c r="K22" i="159"/>
  <c r="Q21" i="159"/>
  <c r="K21" i="159"/>
  <c r="Q20" i="159"/>
  <c r="K20" i="159"/>
  <c r="Q19" i="159"/>
  <c r="K19" i="159"/>
  <c r="Q18" i="159"/>
  <c r="K18" i="159"/>
  <c r="Q17" i="159"/>
  <c r="K17" i="159"/>
  <c r="Q16" i="159"/>
  <c r="K16" i="159"/>
  <c r="Q15" i="159"/>
  <c r="K15" i="159"/>
  <c r="K14" i="159"/>
  <c r="O13" i="159"/>
  <c r="L13" i="159"/>
  <c r="K13" i="159"/>
  <c r="I12" i="159"/>
  <c r="X10" i="159"/>
  <c r="S9" i="159"/>
  <c r="K9" i="159"/>
  <c r="J9" i="159"/>
  <c r="T8" i="159"/>
  <c r="K8" i="159"/>
  <c r="J8" i="159"/>
  <c r="X7" i="159"/>
  <c r="X149" i="158"/>
  <c r="O147" i="158"/>
  <c r="K147" i="158"/>
  <c r="Y146" i="158"/>
  <c r="J146" i="158"/>
  <c r="Y145" i="158"/>
  <c r="J145" i="158"/>
  <c r="R143" i="158"/>
  <c r="Q143" i="158"/>
  <c r="R142" i="158"/>
  <c r="Q142" i="158"/>
  <c r="Y141" i="158"/>
  <c r="J141" i="158"/>
  <c r="Y140" i="158"/>
  <c r="J140" i="158"/>
  <c r="Y139" i="158"/>
  <c r="J139" i="158"/>
  <c r="Y138" i="158"/>
  <c r="J138" i="158"/>
  <c r="Y137" i="158"/>
  <c r="J137" i="158"/>
  <c r="Y136" i="158"/>
  <c r="J136" i="158"/>
  <c r="Y135" i="158"/>
  <c r="J135" i="158"/>
  <c r="Y134" i="158"/>
  <c r="J134" i="158"/>
  <c r="Y133" i="158"/>
  <c r="J133" i="158"/>
  <c r="X132" i="158"/>
  <c r="Y131" i="158"/>
  <c r="J131" i="158"/>
  <c r="O129" i="158"/>
  <c r="K129" i="158"/>
  <c r="Y128" i="158"/>
  <c r="J128" i="158"/>
  <c r="Y127" i="158"/>
  <c r="J127" i="158"/>
  <c r="Y126" i="158"/>
  <c r="J126" i="158"/>
  <c r="Y125" i="158"/>
  <c r="J125" i="158"/>
  <c r="R124" i="158"/>
  <c r="J124" i="158"/>
  <c r="X123" i="158"/>
  <c r="O122" i="158"/>
  <c r="K122" i="158"/>
  <c r="O121" i="158"/>
  <c r="K121" i="158"/>
  <c r="R120" i="158"/>
  <c r="J120" i="158"/>
  <c r="R119" i="158"/>
  <c r="J119" i="158"/>
  <c r="Y118" i="158"/>
  <c r="J118" i="158"/>
  <c r="Y117" i="158"/>
  <c r="J117" i="158"/>
  <c r="Y116" i="158"/>
  <c r="J116" i="158"/>
  <c r="Y115" i="158"/>
  <c r="J115" i="158"/>
  <c r="Y114" i="158"/>
  <c r="J114" i="158"/>
  <c r="Y113" i="158"/>
  <c r="J113" i="158"/>
  <c r="Y112" i="158"/>
  <c r="J112" i="158"/>
  <c r="Y111" i="158"/>
  <c r="J111" i="158"/>
  <c r="Y110" i="158"/>
  <c r="J110" i="158"/>
  <c r="Y109" i="158"/>
  <c r="J109" i="158"/>
  <c r="X108" i="158"/>
  <c r="O107" i="158"/>
  <c r="K107" i="158"/>
  <c r="Y106" i="158"/>
  <c r="J106" i="158"/>
  <c r="Y105" i="158"/>
  <c r="J105" i="158"/>
  <c r="Y104" i="158"/>
  <c r="J104" i="158"/>
  <c r="X103" i="158"/>
  <c r="K102" i="158"/>
  <c r="V101" i="158"/>
  <c r="M101" i="158"/>
  <c r="K101" i="158"/>
  <c r="V100" i="158"/>
  <c r="M100" i="158"/>
  <c r="K100" i="158"/>
  <c r="V99" i="158"/>
  <c r="M99" i="158"/>
  <c r="K99" i="158"/>
  <c r="V98" i="158"/>
  <c r="K98" i="158"/>
  <c r="K97" i="158"/>
  <c r="U96" i="158"/>
  <c r="P96" i="158"/>
  <c r="M96" i="158"/>
  <c r="J96" i="158"/>
  <c r="U95" i="158"/>
  <c r="P95" i="158"/>
  <c r="M95" i="158"/>
  <c r="J95" i="158"/>
  <c r="U94" i="158"/>
  <c r="P94" i="158"/>
  <c r="M94" i="158"/>
  <c r="J94" i="158"/>
  <c r="U93" i="158"/>
  <c r="P93" i="158"/>
  <c r="J93" i="158"/>
  <c r="I91" i="158"/>
  <c r="O90" i="158"/>
  <c r="K90" i="158"/>
  <c r="I89" i="158"/>
  <c r="O88" i="158"/>
  <c r="K88" i="158"/>
  <c r="I87" i="158"/>
  <c r="R86" i="158"/>
  <c r="N86" i="158"/>
  <c r="M86" i="158"/>
  <c r="R85" i="158"/>
  <c r="N85" i="158"/>
  <c r="M85" i="158"/>
  <c r="R84" i="158"/>
  <c r="Q84" i="158"/>
  <c r="S83" i="158"/>
  <c r="M83" i="158"/>
  <c r="K83" i="158"/>
  <c r="J83" i="158"/>
  <c r="S82" i="158"/>
  <c r="M82" i="158"/>
  <c r="K82" i="158"/>
  <c r="J82" i="158"/>
  <c r="I80" i="158"/>
  <c r="O78" i="158"/>
  <c r="K78" i="158"/>
  <c r="K77" i="158"/>
  <c r="K76" i="158"/>
  <c r="K75" i="158"/>
  <c r="K74" i="158"/>
  <c r="K73" i="158"/>
  <c r="K72" i="158"/>
  <c r="K71" i="158"/>
  <c r="K70" i="158"/>
  <c r="K69" i="158"/>
  <c r="K68" i="158"/>
  <c r="K67" i="158"/>
  <c r="K66" i="158"/>
  <c r="K65" i="158"/>
  <c r="X64" i="158"/>
  <c r="O62" i="158"/>
  <c r="K62" i="158"/>
  <c r="R61" i="158"/>
  <c r="Q61" i="158"/>
  <c r="R60" i="158"/>
  <c r="Q60" i="158"/>
  <c r="M60" i="158"/>
  <c r="R59" i="158"/>
  <c r="Q59" i="158"/>
  <c r="K58" i="158"/>
  <c r="R57" i="158"/>
  <c r="J57" i="158"/>
  <c r="R56" i="158"/>
  <c r="J56" i="158"/>
  <c r="R55" i="158"/>
  <c r="J55" i="158"/>
  <c r="X54" i="158"/>
  <c r="K53" i="158"/>
  <c r="K52" i="158"/>
  <c r="E52" i="158"/>
  <c r="BU17" i="116"/>
  <c r="K51" i="158"/>
  <c r="K50" i="158"/>
  <c r="O49" i="158"/>
  <c r="K49" i="158"/>
  <c r="K48" i="158"/>
  <c r="K47" i="158"/>
  <c r="X46" i="158"/>
  <c r="K45" i="158"/>
  <c r="K44" i="158"/>
  <c r="E44" i="158"/>
  <c r="BB17" i="116"/>
  <c r="F55" i="158"/>
  <c r="BW17" i="116"/>
  <c r="O43" i="158"/>
  <c r="K43" i="158"/>
  <c r="K42" i="158"/>
  <c r="O41" i="158"/>
  <c r="K41" i="158"/>
  <c r="K40" i="158"/>
  <c r="K39" i="158"/>
  <c r="X38" i="158"/>
  <c r="I37" i="158"/>
  <c r="K35" i="158"/>
  <c r="K34" i="158"/>
  <c r="X33" i="158"/>
  <c r="I32" i="158"/>
  <c r="I31" i="158"/>
  <c r="Y30" i="158"/>
  <c r="M30" i="158"/>
  <c r="J30" i="158"/>
  <c r="Y29" i="158"/>
  <c r="M29" i="158"/>
  <c r="J29" i="158"/>
  <c r="K28" i="158"/>
  <c r="K26" i="158"/>
  <c r="I25" i="158"/>
  <c r="I24" i="158"/>
  <c r="Q23" i="158"/>
  <c r="K23" i="158"/>
  <c r="Q22" i="158"/>
  <c r="K22" i="158"/>
  <c r="Q21" i="158"/>
  <c r="K21" i="158"/>
  <c r="Q20" i="158"/>
  <c r="K20" i="158"/>
  <c r="Q19" i="158"/>
  <c r="K19" i="158"/>
  <c r="Q18" i="158"/>
  <c r="K18" i="158"/>
  <c r="Q17" i="158"/>
  <c r="K17" i="158"/>
  <c r="Q16" i="158"/>
  <c r="K16" i="158"/>
  <c r="Q15" i="158"/>
  <c r="K15" i="158"/>
  <c r="K14" i="158"/>
  <c r="O13" i="158"/>
  <c r="L13" i="158"/>
  <c r="K13" i="158"/>
  <c r="I12" i="158"/>
  <c r="X10" i="158"/>
  <c r="S9" i="158"/>
  <c r="K9" i="158"/>
  <c r="J9" i="158"/>
  <c r="T8" i="158"/>
  <c r="K8" i="158"/>
  <c r="J8" i="158"/>
  <c r="X7" i="158"/>
  <c r="X149" i="157"/>
  <c r="O147" i="157"/>
  <c r="K147" i="157"/>
  <c r="Y146" i="157"/>
  <c r="J146" i="157"/>
  <c r="Y145" i="157"/>
  <c r="J145" i="157"/>
  <c r="R143" i="157"/>
  <c r="Q143" i="157"/>
  <c r="R142" i="157"/>
  <c r="Q142" i="157"/>
  <c r="Y141" i="157"/>
  <c r="J141" i="157"/>
  <c r="Y140" i="157"/>
  <c r="J140" i="157"/>
  <c r="Y139" i="157"/>
  <c r="J139" i="157"/>
  <c r="Y138" i="157"/>
  <c r="J138" i="157"/>
  <c r="Y137" i="157"/>
  <c r="J137" i="157"/>
  <c r="Y136" i="157"/>
  <c r="J136" i="157"/>
  <c r="Y135" i="157"/>
  <c r="J135" i="157"/>
  <c r="Y134" i="157"/>
  <c r="J134" i="157"/>
  <c r="Y133" i="157"/>
  <c r="J133" i="157"/>
  <c r="X132" i="157"/>
  <c r="Y131" i="157"/>
  <c r="J131" i="157"/>
  <c r="O129" i="157"/>
  <c r="K129" i="157"/>
  <c r="Y128" i="157"/>
  <c r="J128" i="157"/>
  <c r="Y127" i="157"/>
  <c r="J127" i="157"/>
  <c r="Y126" i="157"/>
  <c r="J126" i="157"/>
  <c r="Y125" i="157"/>
  <c r="J125" i="157"/>
  <c r="R124" i="157"/>
  <c r="J124" i="157"/>
  <c r="X123" i="157"/>
  <c r="O122" i="157"/>
  <c r="K122" i="157"/>
  <c r="O121" i="157"/>
  <c r="K121" i="157"/>
  <c r="R120" i="157"/>
  <c r="J120" i="157"/>
  <c r="R119" i="157"/>
  <c r="J119" i="157"/>
  <c r="Y118" i="157"/>
  <c r="J118" i="157"/>
  <c r="Y117" i="157"/>
  <c r="J117" i="157"/>
  <c r="Y116" i="157"/>
  <c r="J116" i="157"/>
  <c r="Y115" i="157"/>
  <c r="J115" i="157"/>
  <c r="Y114" i="157"/>
  <c r="J114" i="157"/>
  <c r="Y113" i="157"/>
  <c r="J113" i="157"/>
  <c r="Y112" i="157"/>
  <c r="J112" i="157"/>
  <c r="Y111" i="157"/>
  <c r="J111" i="157"/>
  <c r="Y110" i="157"/>
  <c r="J110" i="157"/>
  <c r="Y109" i="157"/>
  <c r="J109" i="157"/>
  <c r="X108" i="157"/>
  <c r="O107" i="157"/>
  <c r="K107" i="157"/>
  <c r="Y106" i="157"/>
  <c r="J106" i="157"/>
  <c r="Y105" i="157"/>
  <c r="J105" i="157"/>
  <c r="Y104" i="157"/>
  <c r="J104" i="157"/>
  <c r="X103" i="157"/>
  <c r="K102" i="157"/>
  <c r="V101" i="157"/>
  <c r="M101" i="157"/>
  <c r="K101" i="157"/>
  <c r="V100" i="157"/>
  <c r="M100" i="157"/>
  <c r="K100" i="157"/>
  <c r="V99" i="157"/>
  <c r="M99" i="157"/>
  <c r="K99" i="157"/>
  <c r="V98" i="157"/>
  <c r="K98" i="157"/>
  <c r="K97" i="157"/>
  <c r="U96" i="157"/>
  <c r="P96" i="157"/>
  <c r="M96" i="157"/>
  <c r="J96" i="157"/>
  <c r="U95" i="157"/>
  <c r="P95" i="157"/>
  <c r="M95" i="157"/>
  <c r="J95" i="157"/>
  <c r="U94" i="157"/>
  <c r="P94" i="157"/>
  <c r="M94" i="157"/>
  <c r="J94" i="157"/>
  <c r="U93" i="157"/>
  <c r="P93" i="157"/>
  <c r="J93" i="157"/>
  <c r="I91" i="157"/>
  <c r="O90" i="157"/>
  <c r="K90" i="157"/>
  <c r="I89" i="157"/>
  <c r="O88" i="157"/>
  <c r="K88" i="157"/>
  <c r="I87" i="157"/>
  <c r="R86" i="157"/>
  <c r="N86" i="157"/>
  <c r="M86" i="157"/>
  <c r="R85" i="157"/>
  <c r="N85" i="157"/>
  <c r="M85" i="157"/>
  <c r="R84" i="157"/>
  <c r="Q84" i="157"/>
  <c r="S83" i="157"/>
  <c r="M83" i="157"/>
  <c r="K83" i="157"/>
  <c r="J83" i="157"/>
  <c r="S82" i="157"/>
  <c r="M82" i="157"/>
  <c r="K82" i="157"/>
  <c r="J82" i="157"/>
  <c r="I80" i="157"/>
  <c r="O78" i="157"/>
  <c r="K78" i="157"/>
  <c r="K77" i="157"/>
  <c r="K76" i="157"/>
  <c r="K75" i="157"/>
  <c r="K74" i="157"/>
  <c r="K73" i="157"/>
  <c r="K72" i="157"/>
  <c r="K71" i="157"/>
  <c r="K70" i="157"/>
  <c r="K69" i="157"/>
  <c r="K68" i="157"/>
  <c r="K67" i="157"/>
  <c r="K66" i="157"/>
  <c r="K65" i="157"/>
  <c r="X64" i="157"/>
  <c r="O62" i="157"/>
  <c r="K62" i="157"/>
  <c r="R61" i="157"/>
  <c r="Q61" i="157"/>
  <c r="R60" i="157"/>
  <c r="Q60" i="157"/>
  <c r="M60" i="157"/>
  <c r="R59" i="157"/>
  <c r="Q59" i="157"/>
  <c r="K58" i="157"/>
  <c r="R57" i="157"/>
  <c r="J57" i="157"/>
  <c r="R56" i="157"/>
  <c r="J56" i="157"/>
  <c r="R55" i="157"/>
  <c r="J55" i="157"/>
  <c r="X54" i="157"/>
  <c r="K53" i="157"/>
  <c r="K52" i="157"/>
  <c r="E52" i="157"/>
  <c r="BU20" i="116" s="1"/>
  <c r="K51" i="157"/>
  <c r="K50" i="157"/>
  <c r="O49" i="157"/>
  <c r="K49" i="157"/>
  <c r="K48" i="157"/>
  <c r="K47" i="157"/>
  <c r="X46" i="157"/>
  <c r="K45" i="157"/>
  <c r="K44" i="157"/>
  <c r="E44" i="157"/>
  <c r="BB20" i="116" s="1"/>
  <c r="F55" i="157"/>
  <c r="BW20" i="116" s="1"/>
  <c r="O43" i="157"/>
  <c r="K43" i="157"/>
  <c r="K42" i="157"/>
  <c r="O41" i="157"/>
  <c r="K41" i="157"/>
  <c r="K40" i="157"/>
  <c r="K39" i="157"/>
  <c r="X38" i="157"/>
  <c r="I37" i="157"/>
  <c r="K35" i="157"/>
  <c r="K34" i="157"/>
  <c r="X33" i="157"/>
  <c r="I32" i="157"/>
  <c r="I31" i="157"/>
  <c r="Y30" i="157"/>
  <c r="M30" i="157"/>
  <c r="J30" i="157"/>
  <c r="Y29" i="157"/>
  <c r="M29" i="157"/>
  <c r="J29" i="157"/>
  <c r="K28" i="157"/>
  <c r="K26" i="157"/>
  <c r="I25" i="157"/>
  <c r="I24" i="157"/>
  <c r="Q23" i="157"/>
  <c r="K23" i="157"/>
  <c r="Q22" i="157"/>
  <c r="K22" i="157"/>
  <c r="Q21" i="157"/>
  <c r="K21" i="157"/>
  <c r="Q20" i="157"/>
  <c r="K20" i="157"/>
  <c r="Q19" i="157"/>
  <c r="K19" i="157"/>
  <c r="Q18" i="157"/>
  <c r="K18" i="157"/>
  <c r="Q17" i="157"/>
  <c r="K17" i="157"/>
  <c r="Q16" i="157"/>
  <c r="K16" i="157"/>
  <c r="Q15" i="157"/>
  <c r="K15" i="157"/>
  <c r="K14" i="157"/>
  <c r="O13" i="157"/>
  <c r="L13" i="157"/>
  <c r="K13" i="157"/>
  <c r="I12" i="157"/>
  <c r="X10" i="157"/>
  <c r="S9" i="157"/>
  <c r="K9" i="157"/>
  <c r="J9" i="157"/>
  <c r="T8" i="157"/>
  <c r="K8" i="157"/>
  <c r="J8" i="157"/>
  <c r="X7" i="157"/>
  <c r="X149" i="156"/>
  <c r="O147" i="156"/>
  <c r="K147" i="156"/>
  <c r="Y146" i="156"/>
  <c r="J146" i="156"/>
  <c r="Y145" i="156"/>
  <c r="J145" i="156"/>
  <c r="R143" i="156"/>
  <c r="Q143" i="156"/>
  <c r="R142" i="156"/>
  <c r="Q142" i="156"/>
  <c r="Y141" i="156"/>
  <c r="J141" i="156"/>
  <c r="Y140" i="156"/>
  <c r="J140" i="156"/>
  <c r="Y139" i="156"/>
  <c r="J139" i="156"/>
  <c r="Y138" i="156"/>
  <c r="J138" i="156"/>
  <c r="Y137" i="156"/>
  <c r="J137" i="156"/>
  <c r="Y136" i="156"/>
  <c r="J136" i="156"/>
  <c r="Y135" i="156"/>
  <c r="J135" i="156"/>
  <c r="Y134" i="156"/>
  <c r="J134" i="156"/>
  <c r="Y133" i="156"/>
  <c r="J133" i="156"/>
  <c r="X132" i="156"/>
  <c r="Y131" i="156"/>
  <c r="J131" i="156"/>
  <c r="O129" i="156"/>
  <c r="K129" i="156"/>
  <c r="Y128" i="156"/>
  <c r="J128" i="156"/>
  <c r="Y127" i="156"/>
  <c r="J127" i="156"/>
  <c r="Y126" i="156"/>
  <c r="J126" i="156"/>
  <c r="Y125" i="156"/>
  <c r="J125" i="156"/>
  <c r="R124" i="156"/>
  <c r="J124" i="156"/>
  <c r="X123" i="156"/>
  <c r="O122" i="156"/>
  <c r="K122" i="156"/>
  <c r="O121" i="156"/>
  <c r="K121" i="156"/>
  <c r="R120" i="156"/>
  <c r="J120" i="156"/>
  <c r="R119" i="156"/>
  <c r="J119" i="156"/>
  <c r="Y118" i="156"/>
  <c r="J118" i="156"/>
  <c r="Y117" i="156"/>
  <c r="J117" i="156"/>
  <c r="Y116" i="156"/>
  <c r="J116" i="156"/>
  <c r="Y115" i="156"/>
  <c r="J115" i="156"/>
  <c r="Y114" i="156"/>
  <c r="J114" i="156"/>
  <c r="Y113" i="156"/>
  <c r="J113" i="156"/>
  <c r="Y112" i="156"/>
  <c r="J112" i="156"/>
  <c r="Y111" i="156"/>
  <c r="J111" i="156"/>
  <c r="Y110" i="156"/>
  <c r="J110" i="156"/>
  <c r="Y109" i="156"/>
  <c r="J109" i="156"/>
  <c r="X108" i="156"/>
  <c r="O107" i="156"/>
  <c r="K107" i="156"/>
  <c r="Y106" i="156"/>
  <c r="J106" i="156"/>
  <c r="Y105" i="156"/>
  <c r="J105" i="156"/>
  <c r="Y104" i="156"/>
  <c r="J104" i="156"/>
  <c r="X103" i="156"/>
  <c r="K102" i="156"/>
  <c r="V101" i="156"/>
  <c r="M101" i="156"/>
  <c r="K101" i="156"/>
  <c r="V100" i="156"/>
  <c r="M100" i="156"/>
  <c r="K100" i="156"/>
  <c r="V99" i="156"/>
  <c r="M99" i="156"/>
  <c r="K99" i="156"/>
  <c r="V98" i="156"/>
  <c r="K98" i="156"/>
  <c r="K97" i="156"/>
  <c r="U96" i="156"/>
  <c r="P96" i="156"/>
  <c r="M96" i="156"/>
  <c r="J96" i="156"/>
  <c r="U95" i="156"/>
  <c r="P95" i="156"/>
  <c r="M95" i="156"/>
  <c r="J95" i="156"/>
  <c r="U94" i="156"/>
  <c r="P94" i="156"/>
  <c r="M94" i="156"/>
  <c r="J94" i="156"/>
  <c r="U93" i="156"/>
  <c r="P93" i="156"/>
  <c r="J93" i="156"/>
  <c r="I91" i="156"/>
  <c r="O90" i="156"/>
  <c r="K90" i="156"/>
  <c r="I89" i="156"/>
  <c r="O88" i="156"/>
  <c r="K88" i="156"/>
  <c r="I87" i="156"/>
  <c r="R86" i="156"/>
  <c r="N86" i="156"/>
  <c r="M86" i="156"/>
  <c r="R85" i="156"/>
  <c r="N85" i="156"/>
  <c r="M85" i="156"/>
  <c r="R84" i="156"/>
  <c r="Q84" i="156"/>
  <c r="S83" i="156"/>
  <c r="M83" i="156"/>
  <c r="K83" i="156"/>
  <c r="J83" i="156"/>
  <c r="S82" i="156"/>
  <c r="M82" i="156"/>
  <c r="K82" i="156"/>
  <c r="J82" i="156"/>
  <c r="I80" i="156"/>
  <c r="O78" i="156"/>
  <c r="K78" i="156"/>
  <c r="K77" i="156"/>
  <c r="K76" i="156"/>
  <c r="K75" i="156"/>
  <c r="K74" i="156"/>
  <c r="K73" i="156"/>
  <c r="K72" i="156"/>
  <c r="K71" i="156"/>
  <c r="K70" i="156"/>
  <c r="K69" i="156"/>
  <c r="K68" i="156"/>
  <c r="K67" i="156"/>
  <c r="K66" i="156"/>
  <c r="K65" i="156"/>
  <c r="X64" i="156"/>
  <c r="O62" i="156"/>
  <c r="K62" i="156"/>
  <c r="R61" i="156"/>
  <c r="Q61" i="156"/>
  <c r="R60" i="156"/>
  <c r="Q60" i="156"/>
  <c r="M60" i="156"/>
  <c r="R59" i="156"/>
  <c r="Q59" i="156"/>
  <c r="K58" i="156"/>
  <c r="R57" i="156"/>
  <c r="J57" i="156"/>
  <c r="R56" i="156"/>
  <c r="J56" i="156"/>
  <c r="R55" i="156"/>
  <c r="J55" i="156"/>
  <c r="X54" i="156"/>
  <c r="K53" i="156"/>
  <c r="K52" i="156"/>
  <c r="E52" i="156"/>
  <c r="BU32" i="116" s="1"/>
  <c r="K51" i="156"/>
  <c r="K50" i="156"/>
  <c r="O49" i="156"/>
  <c r="K49" i="156"/>
  <c r="K48" i="156"/>
  <c r="K47" i="156"/>
  <c r="X46" i="156"/>
  <c r="K45" i="156"/>
  <c r="K44" i="156"/>
  <c r="E44" i="156"/>
  <c r="BB32" i="116" s="1"/>
  <c r="F55" i="156"/>
  <c r="BW32" i="116" s="1"/>
  <c r="O43" i="156"/>
  <c r="K43" i="156"/>
  <c r="K42" i="156"/>
  <c r="O41" i="156"/>
  <c r="K41" i="156"/>
  <c r="K40" i="156"/>
  <c r="K39" i="156"/>
  <c r="X38" i="156"/>
  <c r="I37" i="156"/>
  <c r="K35" i="156"/>
  <c r="K34" i="156"/>
  <c r="X33" i="156"/>
  <c r="I32" i="156"/>
  <c r="I31" i="156"/>
  <c r="Y30" i="156"/>
  <c r="M30" i="156"/>
  <c r="J30" i="156"/>
  <c r="Y29" i="156"/>
  <c r="M29" i="156"/>
  <c r="J29" i="156"/>
  <c r="K28" i="156"/>
  <c r="K26" i="156"/>
  <c r="I25" i="156"/>
  <c r="I24" i="156"/>
  <c r="Q23" i="156"/>
  <c r="K23" i="156"/>
  <c r="Q22" i="156"/>
  <c r="K22" i="156"/>
  <c r="Q21" i="156"/>
  <c r="K21" i="156"/>
  <c r="Q20" i="156"/>
  <c r="K20" i="156"/>
  <c r="Q19" i="156"/>
  <c r="K19" i="156"/>
  <c r="Q18" i="156"/>
  <c r="K18" i="156"/>
  <c r="Q17" i="156"/>
  <c r="K17" i="156"/>
  <c r="Q16" i="156"/>
  <c r="K16" i="156"/>
  <c r="Q15" i="156"/>
  <c r="K15" i="156"/>
  <c r="K14" i="156"/>
  <c r="O13" i="156"/>
  <c r="L13" i="156"/>
  <c r="K13" i="156"/>
  <c r="I12" i="156"/>
  <c r="X10" i="156"/>
  <c r="S9" i="156"/>
  <c r="K9" i="156"/>
  <c r="J9" i="156"/>
  <c r="T8" i="156"/>
  <c r="K8" i="156"/>
  <c r="J8" i="156"/>
  <c r="X7" i="156"/>
  <c r="X7" i="155"/>
  <c r="J8" i="155"/>
  <c r="K8" i="155"/>
  <c r="T8" i="155"/>
  <c r="J9" i="155"/>
  <c r="K9" i="155"/>
  <c r="S9" i="155"/>
  <c r="X10" i="155"/>
  <c r="I12" i="155"/>
  <c r="K13" i="155"/>
  <c r="L13" i="155"/>
  <c r="O13" i="155"/>
  <c r="K14" i="155"/>
  <c r="K15" i="155"/>
  <c r="Q15" i="155"/>
  <c r="K16" i="155"/>
  <c r="Q16" i="155"/>
  <c r="K17" i="155"/>
  <c r="Q17" i="155"/>
  <c r="K18" i="155"/>
  <c r="Q18" i="155"/>
  <c r="K19" i="155"/>
  <c r="Q19" i="155"/>
  <c r="K20" i="155"/>
  <c r="Q20" i="155"/>
  <c r="K21" i="155"/>
  <c r="Q21" i="155"/>
  <c r="K22" i="155"/>
  <c r="Q22" i="155"/>
  <c r="K23" i="155"/>
  <c r="Q23" i="155"/>
  <c r="I24" i="155"/>
  <c r="I25" i="155"/>
  <c r="K26" i="155"/>
  <c r="K28" i="155"/>
  <c r="J29" i="155"/>
  <c r="M29" i="155"/>
  <c r="Y29" i="155"/>
  <c r="J30" i="155"/>
  <c r="M30" i="155"/>
  <c r="Y30" i="155"/>
  <c r="I31" i="155"/>
  <c r="I32" i="155"/>
  <c r="X33" i="155"/>
  <c r="K34" i="155"/>
  <c r="K35" i="155"/>
  <c r="I37" i="155"/>
  <c r="X38" i="155"/>
  <c r="K39" i="155"/>
  <c r="K40" i="155"/>
  <c r="K41" i="155"/>
  <c r="O41" i="155"/>
  <c r="K42" i="155"/>
  <c r="K43" i="155"/>
  <c r="O43" i="155"/>
  <c r="E44" i="155"/>
  <c r="BB12" i="116" s="1"/>
  <c r="K44" i="155"/>
  <c r="K45" i="155"/>
  <c r="X46" i="155"/>
  <c r="K47" i="155"/>
  <c r="K48" i="155"/>
  <c r="K49" i="155"/>
  <c r="O49" i="155"/>
  <c r="K50" i="155"/>
  <c r="K51" i="155"/>
  <c r="E52" i="155"/>
  <c r="BU12" i="116" s="1"/>
  <c r="K52" i="155"/>
  <c r="K53" i="155"/>
  <c r="X54" i="155"/>
  <c r="F55" i="155"/>
  <c r="BW12" i="116" s="1"/>
  <c r="J55" i="155"/>
  <c r="R55" i="155"/>
  <c r="F56" i="155"/>
  <c r="BY12" i="116" s="1"/>
  <c r="J56" i="155"/>
  <c r="R56" i="155"/>
  <c r="J57" i="155"/>
  <c r="R57" i="155"/>
  <c r="K58" i="155"/>
  <c r="Q59" i="155"/>
  <c r="R59" i="155"/>
  <c r="M60" i="155"/>
  <c r="Q60" i="155"/>
  <c r="R60" i="155"/>
  <c r="Q61" i="155"/>
  <c r="R61" i="155"/>
  <c r="K62" i="155"/>
  <c r="O62" i="155"/>
  <c r="X64" i="155"/>
  <c r="K65" i="155"/>
  <c r="K66" i="155"/>
  <c r="K67" i="155"/>
  <c r="K68" i="155"/>
  <c r="K69" i="155"/>
  <c r="K70" i="155"/>
  <c r="K71" i="155"/>
  <c r="K72" i="155"/>
  <c r="K73" i="155"/>
  <c r="K74" i="155"/>
  <c r="K75" i="155"/>
  <c r="K76" i="155"/>
  <c r="K77" i="155"/>
  <c r="K78" i="155"/>
  <c r="O78" i="155"/>
  <c r="I80" i="155"/>
  <c r="J82" i="155"/>
  <c r="K82" i="155"/>
  <c r="M82" i="155"/>
  <c r="S82" i="155"/>
  <c r="J83" i="155"/>
  <c r="K83" i="155"/>
  <c r="M83" i="155"/>
  <c r="S83" i="155"/>
  <c r="Q84" i="155"/>
  <c r="R84" i="155"/>
  <c r="M85" i="155"/>
  <c r="N85" i="155"/>
  <c r="R85" i="155"/>
  <c r="M86" i="155"/>
  <c r="N86" i="155"/>
  <c r="R86" i="155"/>
  <c r="I87" i="155"/>
  <c r="K88" i="155"/>
  <c r="O88" i="155"/>
  <c r="I89" i="155"/>
  <c r="K90" i="155"/>
  <c r="O90" i="155"/>
  <c r="I91" i="155"/>
  <c r="J93" i="155"/>
  <c r="P93" i="155"/>
  <c r="U93" i="155"/>
  <c r="J94" i="155"/>
  <c r="M94" i="155"/>
  <c r="P94" i="155"/>
  <c r="U94" i="155"/>
  <c r="J95" i="155"/>
  <c r="M95" i="155"/>
  <c r="P95" i="155"/>
  <c r="U95" i="155"/>
  <c r="J96" i="155"/>
  <c r="M96" i="155"/>
  <c r="P96" i="155"/>
  <c r="U96" i="155"/>
  <c r="K97" i="155"/>
  <c r="K98" i="155"/>
  <c r="V98" i="155"/>
  <c r="K99" i="155"/>
  <c r="M99" i="155"/>
  <c r="V99" i="155"/>
  <c r="K100" i="155"/>
  <c r="M100" i="155"/>
  <c r="V100" i="155"/>
  <c r="K101" i="155"/>
  <c r="M101" i="155"/>
  <c r="V101" i="155"/>
  <c r="K102" i="155"/>
  <c r="X103" i="155"/>
  <c r="J104" i="155"/>
  <c r="Y104" i="155"/>
  <c r="J105" i="155"/>
  <c r="Y105" i="155"/>
  <c r="J106" i="155"/>
  <c r="Y106" i="155"/>
  <c r="K107" i="155"/>
  <c r="O107" i="155"/>
  <c r="X108" i="155"/>
  <c r="J109" i="155"/>
  <c r="Y109" i="155"/>
  <c r="J110" i="155"/>
  <c r="Y110" i="155"/>
  <c r="J111" i="155"/>
  <c r="Y111" i="155"/>
  <c r="J112" i="155"/>
  <c r="Y112" i="155"/>
  <c r="J113" i="155"/>
  <c r="Y113" i="155"/>
  <c r="J114" i="155"/>
  <c r="Y114" i="155"/>
  <c r="J115" i="155"/>
  <c r="Y115" i="155"/>
  <c r="J116" i="155"/>
  <c r="Y116" i="155"/>
  <c r="J117" i="155"/>
  <c r="Y117" i="155"/>
  <c r="J118" i="155"/>
  <c r="Y118" i="155"/>
  <c r="J119" i="155"/>
  <c r="R119" i="155"/>
  <c r="J120" i="155"/>
  <c r="R120" i="155"/>
  <c r="K121" i="155"/>
  <c r="O121" i="155"/>
  <c r="K122" i="155"/>
  <c r="O122" i="155"/>
  <c r="X123" i="155"/>
  <c r="J124" i="155"/>
  <c r="R124" i="155"/>
  <c r="J125" i="155"/>
  <c r="Y125" i="155"/>
  <c r="J126" i="155"/>
  <c r="Y126" i="155"/>
  <c r="J127" i="155"/>
  <c r="Y127" i="155"/>
  <c r="J128" i="155"/>
  <c r="Y128" i="155"/>
  <c r="K129" i="155"/>
  <c r="O129" i="155"/>
  <c r="J131" i="155"/>
  <c r="Y131" i="155"/>
  <c r="X132" i="155"/>
  <c r="J133" i="155"/>
  <c r="Y133" i="155"/>
  <c r="J134" i="155"/>
  <c r="Y134" i="155"/>
  <c r="J135" i="155"/>
  <c r="Y135" i="155"/>
  <c r="J136" i="155"/>
  <c r="Y136" i="155"/>
  <c r="J137" i="155"/>
  <c r="Y137" i="155"/>
  <c r="J138" i="155"/>
  <c r="Y138" i="155"/>
  <c r="J139" i="155"/>
  <c r="Y139" i="155"/>
  <c r="J140" i="155"/>
  <c r="Y140" i="155"/>
  <c r="J141" i="155"/>
  <c r="Y141" i="155"/>
  <c r="Q142" i="155"/>
  <c r="R142" i="155"/>
  <c r="Q143" i="155"/>
  <c r="R143" i="155"/>
  <c r="J145" i="155"/>
  <c r="Y145" i="155"/>
  <c r="J146" i="155"/>
  <c r="Y146" i="155"/>
  <c r="K147" i="155"/>
  <c r="O147" i="155"/>
  <c r="X149" i="155"/>
  <c r="X7" i="154"/>
  <c r="J8" i="154"/>
  <c r="K8" i="154"/>
  <c r="T8" i="154"/>
  <c r="J9" i="154"/>
  <c r="K9" i="154"/>
  <c r="S9" i="154"/>
  <c r="X10" i="154"/>
  <c r="I12" i="154"/>
  <c r="K13" i="154"/>
  <c r="L13" i="154"/>
  <c r="O13" i="154"/>
  <c r="K14" i="154"/>
  <c r="K15" i="154"/>
  <c r="Q15" i="154"/>
  <c r="K16" i="154"/>
  <c r="Q16" i="154"/>
  <c r="K17" i="154"/>
  <c r="Q17" i="154"/>
  <c r="K18" i="154"/>
  <c r="Q18" i="154"/>
  <c r="K19" i="154"/>
  <c r="Q19" i="154"/>
  <c r="K20" i="154"/>
  <c r="Q20" i="154"/>
  <c r="K21" i="154"/>
  <c r="Q21" i="154"/>
  <c r="K22" i="154"/>
  <c r="Q22" i="154"/>
  <c r="K23" i="154"/>
  <c r="Q23" i="154"/>
  <c r="I24" i="154"/>
  <c r="I25" i="154"/>
  <c r="K26" i="154"/>
  <c r="K28" i="154"/>
  <c r="J29" i="154"/>
  <c r="M29" i="154"/>
  <c r="Y29" i="154"/>
  <c r="J30" i="154"/>
  <c r="M30" i="154"/>
  <c r="Y30" i="154"/>
  <c r="I31" i="154"/>
  <c r="I32" i="154"/>
  <c r="X33" i="154"/>
  <c r="K34" i="154"/>
  <c r="K35" i="154"/>
  <c r="I37" i="154"/>
  <c r="X38" i="154"/>
  <c r="K39" i="154"/>
  <c r="K40" i="154"/>
  <c r="K41" i="154"/>
  <c r="O41" i="154"/>
  <c r="K42" i="154"/>
  <c r="K43" i="154"/>
  <c r="O43" i="154"/>
  <c r="K44" i="154"/>
  <c r="K45" i="154"/>
  <c r="X46" i="154"/>
  <c r="K47" i="154"/>
  <c r="K48" i="154"/>
  <c r="K49" i="154"/>
  <c r="O49" i="154"/>
  <c r="K50" i="154"/>
  <c r="K51" i="154"/>
  <c r="E52" i="154"/>
  <c r="BU7" i="116" s="1"/>
  <c r="K52" i="154"/>
  <c r="K53" i="154"/>
  <c r="X54" i="154"/>
  <c r="J55" i="154"/>
  <c r="R55" i="154"/>
  <c r="J56" i="154"/>
  <c r="R56" i="154"/>
  <c r="J57" i="154"/>
  <c r="R57" i="154"/>
  <c r="K58" i="154"/>
  <c r="Q59" i="154"/>
  <c r="R59" i="154"/>
  <c r="M60" i="154"/>
  <c r="Q60" i="154"/>
  <c r="R60" i="154"/>
  <c r="Q61" i="154"/>
  <c r="R61" i="154"/>
  <c r="K62" i="154"/>
  <c r="O62" i="154"/>
  <c r="X64" i="154"/>
  <c r="K65" i="154"/>
  <c r="K66" i="154"/>
  <c r="K67" i="154"/>
  <c r="K68" i="154"/>
  <c r="K69" i="154"/>
  <c r="K70" i="154"/>
  <c r="K71" i="154"/>
  <c r="K72" i="154"/>
  <c r="K73" i="154"/>
  <c r="K74" i="154"/>
  <c r="K75" i="154"/>
  <c r="K76" i="154"/>
  <c r="K77" i="154"/>
  <c r="K78" i="154"/>
  <c r="O78" i="154"/>
  <c r="I80" i="154"/>
  <c r="J82" i="154"/>
  <c r="K82" i="154"/>
  <c r="M82" i="154"/>
  <c r="S82" i="154"/>
  <c r="J83" i="154"/>
  <c r="K83" i="154"/>
  <c r="M83" i="154"/>
  <c r="S83" i="154"/>
  <c r="Q84" i="154"/>
  <c r="R84" i="154"/>
  <c r="M85" i="154"/>
  <c r="N85" i="154"/>
  <c r="R85" i="154"/>
  <c r="M86" i="154"/>
  <c r="N86" i="154"/>
  <c r="R86" i="154"/>
  <c r="I87" i="154"/>
  <c r="K88" i="154"/>
  <c r="O88" i="154"/>
  <c r="I89" i="154"/>
  <c r="K90" i="154"/>
  <c r="O90" i="154"/>
  <c r="I91" i="154"/>
  <c r="J93" i="154"/>
  <c r="P93" i="154"/>
  <c r="U93" i="154"/>
  <c r="J94" i="154"/>
  <c r="M94" i="154"/>
  <c r="P94" i="154"/>
  <c r="U94" i="154"/>
  <c r="J95" i="154"/>
  <c r="M95" i="154"/>
  <c r="P95" i="154"/>
  <c r="U95" i="154"/>
  <c r="J96" i="154"/>
  <c r="M96" i="154"/>
  <c r="P96" i="154"/>
  <c r="U96" i="154"/>
  <c r="K97" i="154"/>
  <c r="K98" i="154"/>
  <c r="V98" i="154"/>
  <c r="K99" i="154"/>
  <c r="M99" i="154"/>
  <c r="V99" i="154"/>
  <c r="K100" i="154"/>
  <c r="M100" i="154"/>
  <c r="V100" i="154"/>
  <c r="K101" i="154"/>
  <c r="M101" i="154"/>
  <c r="V101" i="154"/>
  <c r="K102" i="154"/>
  <c r="X103" i="154"/>
  <c r="J104" i="154"/>
  <c r="Y104" i="154"/>
  <c r="J105" i="154"/>
  <c r="Y105" i="154"/>
  <c r="J106" i="154"/>
  <c r="Y106" i="154"/>
  <c r="K107" i="154"/>
  <c r="O107" i="154"/>
  <c r="X108" i="154"/>
  <c r="J109" i="154"/>
  <c r="Y109" i="154"/>
  <c r="J110" i="154"/>
  <c r="Y110" i="154"/>
  <c r="J111" i="154"/>
  <c r="Y111" i="154"/>
  <c r="J112" i="154"/>
  <c r="Y112" i="154"/>
  <c r="J113" i="154"/>
  <c r="Y113" i="154"/>
  <c r="J114" i="154"/>
  <c r="Y114" i="154"/>
  <c r="J115" i="154"/>
  <c r="Y115" i="154"/>
  <c r="J116" i="154"/>
  <c r="Y116" i="154"/>
  <c r="J117" i="154"/>
  <c r="Y117" i="154"/>
  <c r="J118" i="154"/>
  <c r="Y118" i="154"/>
  <c r="J119" i="154"/>
  <c r="R119" i="154"/>
  <c r="J120" i="154"/>
  <c r="R120" i="154"/>
  <c r="K121" i="154"/>
  <c r="O121" i="154"/>
  <c r="K122" i="154"/>
  <c r="O122" i="154"/>
  <c r="X123" i="154"/>
  <c r="J124" i="154"/>
  <c r="R124" i="154"/>
  <c r="J125" i="154"/>
  <c r="Y125" i="154"/>
  <c r="J126" i="154"/>
  <c r="Y126" i="154"/>
  <c r="J127" i="154"/>
  <c r="Y127" i="154"/>
  <c r="J128" i="154"/>
  <c r="Y128" i="154"/>
  <c r="K129" i="154"/>
  <c r="O129" i="154"/>
  <c r="J131" i="154"/>
  <c r="Y131" i="154"/>
  <c r="X132" i="154"/>
  <c r="J133" i="154"/>
  <c r="Y133" i="154"/>
  <c r="J134" i="154"/>
  <c r="Y134" i="154"/>
  <c r="J135" i="154"/>
  <c r="Y135" i="154"/>
  <c r="J136" i="154"/>
  <c r="Y136" i="154"/>
  <c r="J137" i="154"/>
  <c r="Y137" i="154"/>
  <c r="J138" i="154"/>
  <c r="Y138" i="154"/>
  <c r="J139" i="154"/>
  <c r="Y139" i="154"/>
  <c r="J140" i="154"/>
  <c r="Y140" i="154"/>
  <c r="J141" i="154"/>
  <c r="Y141" i="154"/>
  <c r="Q142" i="154"/>
  <c r="R142" i="154"/>
  <c r="Q143" i="154"/>
  <c r="R143" i="154"/>
  <c r="J145" i="154"/>
  <c r="Y145" i="154"/>
  <c r="J146" i="154"/>
  <c r="Y146" i="154"/>
  <c r="K147" i="154"/>
  <c r="O147" i="154"/>
  <c r="X149" i="154"/>
  <c r="X149" i="153"/>
  <c r="O147" i="153"/>
  <c r="K147" i="153"/>
  <c r="Y146" i="153"/>
  <c r="J146" i="153"/>
  <c r="Y145" i="153"/>
  <c r="J145" i="153"/>
  <c r="R143" i="153"/>
  <c r="Q143" i="153"/>
  <c r="R142" i="153"/>
  <c r="Q142" i="153"/>
  <c r="Y141" i="153"/>
  <c r="J141" i="153"/>
  <c r="Y140" i="153"/>
  <c r="J140" i="153"/>
  <c r="Y139" i="153"/>
  <c r="J139" i="153"/>
  <c r="Y138" i="153"/>
  <c r="J138" i="153"/>
  <c r="Y137" i="153"/>
  <c r="J137" i="153"/>
  <c r="Y136" i="153"/>
  <c r="J136" i="153"/>
  <c r="Y135" i="153"/>
  <c r="J135" i="153"/>
  <c r="Y134" i="153"/>
  <c r="J134" i="153"/>
  <c r="Y133" i="153"/>
  <c r="J133" i="153"/>
  <c r="X132" i="153"/>
  <c r="Y131" i="153"/>
  <c r="J131" i="153"/>
  <c r="O129" i="153"/>
  <c r="K129" i="153"/>
  <c r="Y128" i="153"/>
  <c r="J128" i="153"/>
  <c r="Y127" i="153"/>
  <c r="J127" i="153"/>
  <c r="Y126" i="153"/>
  <c r="J126" i="153"/>
  <c r="Y125" i="153"/>
  <c r="J125" i="153"/>
  <c r="R124" i="153"/>
  <c r="J124" i="153"/>
  <c r="X123" i="153"/>
  <c r="O122" i="153"/>
  <c r="K122" i="153"/>
  <c r="O121" i="153"/>
  <c r="K121" i="153"/>
  <c r="R120" i="153"/>
  <c r="J120" i="153"/>
  <c r="R119" i="153"/>
  <c r="J119" i="153"/>
  <c r="Y118" i="153"/>
  <c r="J118" i="153"/>
  <c r="Y117" i="153"/>
  <c r="J117" i="153"/>
  <c r="Y116" i="153"/>
  <c r="J116" i="153"/>
  <c r="Y115" i="153"/>
  <c r="J115" i="153"/>
  <c r="Y114" i="153"/>
  <c r="J114" i="153"/>
  <c r="Y113" i="153"/>
  <c r="J113" i="153"/>
  <c r="Y112" i="153"/>
  <c r="J112" i="153"/>
  <c r="Y111" i="153"/>
  <c r="J111" i="153"/>
  <c r="Y110" i="153"/>
  <c r="J110" i="153"/>
  <c r="Y109" i="153"/>
  <c r="J109" i="153"/>
  <c r="X108" i="153"/>
  <c r="O107" i="153"/>
  <c r="K107" i="153"/>
  <c r="Y106" i="153"/>
  <c r="J106" i="153"/>
  <c r="Y105" i="153"/>
  <c r="J105" i="153"/>
  <c r="Y104" i="153"/>
  <c r="J104" i="153"/>
  <c r="X103" i="153"/>
  <c r="K102" i="153"/>
  <c r="V101" i="153"/>
  <c r="M101" i="153"/>
  <c r="K101" i="153"/>
  <c r="V100" i="153"/>
  <c r="M100" i="153"/>
  <c r="K100" i="153"/>
  <c r="V99" i="153"/>
  <c r="M99" i="153"/>
  <c r="K99" i="153"/>
  <c r="V98" i="153"/>
  <c r="K98" i="153"/>
  <c r="K97" i="153"/>
  <c r="U96" i="153"/>
  <c r="P96" i="153"/>
  <c r="M96" i="153"/>
  <c r="J96" i="153"/>
  <c r="U95" i="153"/>
  <c r="P95" i="153"/>
  <c r="M95" i="153"/>
  <c r="J95" i="153"/>
  <c r="U94" i="153"/>
  <c r="P94" i="153"/>
  <c r="M94" i="153"/>
  <c r="J94" i="153"/>
  <c r="U93" i="153"/>
  <c r="P93" i="153"/>
  <c r="J93" i="153"/>
  <c r="I91" i="153"/>
  <c r="O90" i="153"/>
  <c r="K90" i="153"/>
  <c r="I89" i="153"/>
  <c r="O88" i="153"/>
  <c r="K88" i="153"/>
  <c r="I87" i="153"/>
  <c r="R86" i="153"/>
  <c r="N86" i="153"/>
  <c r="M86" i="153"/>
  <c r="R85" i="153"/>
  <c r="N85" i="153"/>
  <c r="M85" i="153"/>
  <c r="R84" i="153"/>
  <c r="Q84" i="153"/>
  <c r="S83" i="153"/>
  <c r="M83" i="153"/>
  <c r="K83" i="153"/>
  <c r="J83" i="153"/>
  <c r="S82" i="153"/>
  <c r="M82" i="153"/>
  <c r="K82" i="153"/>
  <c r="J82" i="153"/>
  <c r="I80" i="153"/>
  <c r="O78" i="153"/>
  <c r="K78" i="153"/>
  <c r="K77" i="153"/>
  <c r="K76" i="153"/>
  <c r="K75" i="153"/>
  <c r="K74" i="153"/>
  <c r="K73" i="153"/>
  <c r="K72" i="153"/>
  <c r="K71" i="153"/>
  <c r="K70" i="153"/>
  <c r="K69" i="153"/>
  <c r="K68" i="153"/>
  <c r="K67" i="153"/>
  <c r="K66" i="153"/>
  <c r="K65" i="153"/>
  <c r="X64" i="153"/>
  <c r="O62" i="153"/>
  <c r="K62" i="153"/>
  <c r="R61" i="153"/>
  <c r="Q61" i="153"/>
  <c r="R60" i="153"/>
  <c r="Q60" i="153"/>
  <c r="M60" i="153"/>
  <c r="R59" i="153"/>
  <c r="Q59" i="153"/>
  <c r="K58" i="153"/>
  <c r="R57" i="153"/>
  <c r="J57" i="153"/>
  <c r="R56" i="153"/>
  <c r="J56" i="153"/>
  <c r="R55" i="153"/>
  <c r="J55" i="153"/>
  <c r="X54" i="153"/>
  <c r="K53" i="153"/>
  <c r="K52" i="153"/>
  <c r="E52" i="153"/>
  <c r="BU44" i="116" s="1"/>
  <c r="K51" i="153"/>
  <c r="K50" i="153"/>
  <c r="O49" i="153"/>
  <c r="K49" i="153"/>
  <c r="K48" i="153"/>
  <c r="K47" i="153"/>
  <c r="X46" i="153"/>
  <c r="K45" i="153"/>
  <c r="K44" i="153"/>
  <c r="O43" i="153"/>
  <c r="K43" i="153"/>
  <c r="K42" i="153"/>
  <c r="O41" i="153"/>
  <c r="K41" i="153"/>
  <c r="K40" i="153"/>
  <c r="K39" i="153"/>
  <c r="X38" i="153"/>
  <c r="I37" i="153"/>
  <c r="K35" i="153"/>
  <c r="K34" i="153"/>
  <c r="X33" i="153"/>
  <c r="I32" i="153"/>
  <c r="I31" i="153"/>
  <c r="Y30" i="153"/>
  <c r="M30" i="153"/>
  <c r="J30" i="153"/>
  <c r="Y29" i="153"/>
  <c r="M29" i="153"/>
  <c r="J29" i="153"/>
  <c r="K28" i="153"/>
  <c r="K26" i="153"/>
  <c r="I25" i="153"/>
  <c r="I24" i="153"/>
  <c r="Q23" i="153"/>
  <c r="K23" i="153"/>
  <c r="Q22" i="153"/>
  <c r="K22" i="153"/>
  <c r="Q21" i="153"/>
  <c r="K21" i="153"/>
  <c r="Q20" i="153"/>
  <c r="K20" i="153"/>
  <c r="Q19" i="153"/>
  <c r="K19" i="153"/>
  <c r="Q18" i="153"/>
  <c r="K18" i="153"/>
  <c r="Q17" i="153"/>
  <c r="K17" i="153"/>
  <c r="Q16" i="153"/>
  <c r="K16" i="153"/>
  <c r="Q15" i="153"/>
  <c r="K15" i="153"/>
  <c r="K14" i="153"/>
  <c r="O13" i="153"/>
  <c r="L13" i="153"/>
  <c r="K13" i="153"/>
  <c r="I12" i="153"/>
  <c r="X10" i="153"/>
  <c r="S9" i="153"/>
  <c r="K9" i="153"/>
  <c r="J9" i="153"/>
  <c r="T8" i="153"/>
  <c r="K8" i="153"/>
  <c r="J8" i="153"/>
  <c r="X7" i="153"/>
  <c r="X149" i="152"/>
  <c r="O147" i="152"/>
  <c r="K147" i="152"/>
  <c r="Y146" i="152"/>
  <c r="J146" i="152"/>
  <c r="Y145" i="152"/>
  <c r="J145" i="152"/>
  <c r="R143" i="152"/>
  <c r="Q143" i="152"/>
  <c r="R142" i="152"/>
  <c r="Q142" i="152"/>
  <c r="Y141" i="152"/>
  <c r="J141" i="152"/>
  <c r="Y140" i="152"/>
  <c r="J140" i="152"/>
  <c r="Y139" i="152"/>
  <c r="J139" i="152"/>
  <c r="Y138" i="152"/>
  <c r="J138" i="152"/>
  <c r="Y137" i="152"/>
  <c r="J137" i="152"/>
  <c r="Y136" i="152"/>
  <c r="J136" i="152"/>
  <c r="Y135" i="152"/>
  <c r="J135" i="152"/>
  <c r="Y134" i="152"/>
  <c r="J134" i="152"/>
  <c r="Y133" i="152"/>
  <c r="J133" i="152"/>
  <c r="X132" i="152"/>
  <c r="Y131" i="152"/>
  <c r="J131" i="152"/>
  <c r="O129" i="152"/>
  <c r="K129" i="152"/>
  <c r="Y128" i="152"/>
  <c r="J128" i="152"/>
  <c r="Y127" i="152"/>
  <c r="J127" i="152"/>
  <c r="Y126" i="152"/>
  <c r="J126" i="152"/>
  <c r="Y125" i="152"/>
  <c r="J125" i="152"/>
  <c r="R124" i="152"/>
  <c r="J124" i="152"/>
  <c r="X123" i="152"/>
  <c r="O122" i="152"/>
  <c r="K122" i="152"/>
  <c r="O121" i="152"/>
  <c r="K121" i="152"/>
  <c r="R120" i="152"/>
  <c r="J120" i="152"/>
  <c r="R119" i="152"/>
  <c r="J119" i="152"/>
  <c r="Y118" i="152"/>
  <c r="J118" i="152"/>
  <c r="Y117" i="152"/>
  <c r="J117" i="152"/>
  <c r="Y116" i="152"/>
  <c r="J116" i="152"/>
  <c r="Y115" i="152"/>
  <c r="J115" i="152"/>
  <c r="Y114" i="152"/>
  <c r="J114" i="152"/>
  <c r="Y113" i="152"/>
  <c r="J113" i="152"/>
  <c r="Y112" i="152"/>
  <c r="J112" i="152"/>
  <c r="Y111" i="152"/>
  <c r="J111" i="152"/>
  <c r="Y110" i="152"/>
  <c r="J110" i="152"/>
  <c r="Y109" i="152"/>
  <c r="J109" i="152"/>
  <c r="X108" i="152"/>
  <c r="O107" i="152"/>
  <c r="K107" i="152"/>
  <c r="Y106" i="152"/>
  <c r="J106" i="152"/>
  <c r="Y105" i="152"/>
  <c r="J105" i="152"/>
  <c r="Y104" i="152"/>
  <c r="J104" i="152"/>
  <c r="X103" i="152"/>
  <c r="K102" i="152"/>
  <c r="V101" i="152"/>
  <c r="M101" i="152"/>
  <c r="K101" i="152"/>
  <c r="V100" i="152"/>
  <c r="M100" i="152"/>
  <c r="K100" i="152"/>
  <c r="V99" i="152"/>
  <c r="M99" i="152"/>
  <c r="K99" i="152"/>
  <c r="V98" i="152"/>
  <c r="K98" i="152"/>
  <c r="K97" i="152"/>
  <c r="U96" i="152"/>
  <c r="P96" i="152"/>
  <c r="M96" i="152"/>
  <c r="J96" i="152"/>
  <c r="U95" i="152"/>
  <c r="P95" i="152"/>
  <c r="M95" i="152"/>
  <c r="J95" i="152"/>
  <c r="U94" i="152"/>
  <c r="P94" i="152"/>
  <c r="M94" i="152"/>
  <c r="J94" i="152"/>
  <c r="U93" i="152"/>
  <c r="P93" i="152"/>
  <c r="J93" i="152"/>
  <c r="I91" i="152"/>
  <c r="O90" i="152"/>
  <c r="K90" i="152"/>
  <c r="I89" i="152"/>
  <c r="O88" i="152"/>
  <c r="K88" i="152"/>
  <c r="I87" i="152"/>
  <c r="R86" i="152"/>
  <c r="N86" i="152"/>
  <c r="M86" i="152"/>
  <c r="R85" i="152"/>
  <c r="N85" i="152"/>
  <c r="M85" i="152"/>
  <c r="R84" i="152"/>
  <c r="Q84" i="152"/>
  <c r="S83" i="152"/>
  <c r="M83" i="152"/>
  <c r="K83" i="152"/>
  <c r="J83" i="152"/>
  <c r="S82" i="152"/>
  <c r="M82" i="152"/>
  <c r="K82" i="152"/>
  <c r="J82" i="152"/>
  <c r="I80" i="152"/>
  <c r="O78" i="152"/>
  <c r="K78" i="152"/>
  <c r="K77" i="152"/>
  <c r="K76" i="152"/>
  <c r="K75" i="152"/>
  <c r="K74" i="152"/>
  <c r="K73" i="152"/>
  <c r="K72" i="152"/>
  <c r="K71" i="152"/>
  <c r="K70" i="152"/>
  <c r="K69" i="152"/>
  <c r="K68" i="152"/>
  <c r="K67" i="152"/>
  <c r="K66" i="152"/>
  <c r="K65" i="152"/>
  <c r="X64" i="152"/>
  <c r="O62" i="152"/>
  <c r="K62" i="152"/>
  <c r="R61" i="152"/>
  <c r="Q61" i="152"/>
  <c r="R60" i="152"/>
  <c r="Q60" i="152"/>
  <c r="M60" i="152"/>
  <c r="R59" i="152"/>
  <c r="Q59" i="152"/>
  <c r="K58" i="152"/>
  <c r="R57" i="152"/>
  <c r="J57" i="152"/>
  <c r="R56" i="152"/>
  <c r="J56" i="152"/>
  <c r="R55" i="152"/>
  <c r="J55" i="152"/>
  <c r="X54" i="152"/>
  <c r="K53" i="152"/>
  <c r="K52" i="152"/>
  <c r="E52" i="152"/>
  <c r="BU43" i="116" s="1"/>
  <c r="K51" i="152"/>
  <c r="K50" i="152"/>
  <c r="O49" i="152"/>
  <c r="K49" i="152"/>
  <c r="K48" i="152"/>
  <c r="K47" i="152"/>
  <c r="X46" i="152"/>
  <c r="K45" i="152"/>
  <c r="K44" i="152"/>
  <c r="E44" i="152"/>
  <c r="BB43" i="116" s="1"/>
  <c r="O43" i="152"/>
  <c r="K43" i="152"/>
  <c r="K42" i="152"/>
  <c r="O41" i="152"/>
  <c r="K41" i="152"/>
  <c r="K40" i="152"/>
  <c r="K39" i="152"/>
  <c r="X38" i="152"/>
  <c r="I37" i="152"/>
  <c r="K35" i="152"/>
  <c r="K34" i="152"/>
  <c r="X33" i="152"/>
  <c r="I32" i="152"/>
  <c r="I31" i="152"/>
  <c r="Y30" i="152"/>
  <c r="M30" i="152"/>
  <c r="J30" i="152"/>
  <c r="Y29" i="152"/>
  <c r="M29" i="152"/>
  <c r="J29" i="152"/>
  <c r="K28" i="152"/>
  <c r="K26" i="152"/>
  <c r="I25" i="152"/>
  <c r="I24" i="152"/>
  <c r="Q23" i="152"/>
  <c r="K23" i="152"/>
  <c r="Q22" i="152"/>
  <c r="K22" i="152"/>
  <c r="Q21" i="152"/>
  <c r="K21" i="152"/>
  <c r="Q20" i="152"/>
  <c r="K20" i="152"/>
  <c r="Q19" i="152"/>
  <c r="K19" i="152"/>
  <c r="Q18" i="152"/>
  <c r="K18" i="152"/>
  <c r="Q17" i="152"/>
  <c r="K17" i="152"/>
  <c r="Q16" i="152"/>
  <c r="K16" i="152"/>
  <c r="Q15" i="152"/>
  <c r="K15" i="152"/>
  <c r="K14" i="152"/>
  <c r="O13" i="152"/>
  <c r="L13" i="152"/>
  <c r="K13" i="152"/>
  <c r="I12" i="152"/>
  <c r="X10" i="152"/>
  <c r="S9" i="152"/>
  <c r="K9" i="152"/>
  <c r="J9" i="152"/>
  <c r="T8" i="152"/>
  <c r="K8" i="152"/>
  <c r="J8" i="152"/>
  <c r="X7" i="152"/>
  <c r="X149" i="151"/>
  <c r="O147" i="151"/>
  <c r="K147" i="151"/>
  <c r="Y146" i="151"/>
  <c r="J146" i="151"/>
  <c r="Y145" i="151"/>
  <c r="J145" i="151"/>
  <c r="R143" i="151"/>
  <c r="Q143" i="151"/>
  <c r="R142" i="151"/>
  <c r="Q142" i="151"/>
  <c r="Y141" i="151"/>
  <c r="J141" i="151"/>
  <c r="Y140" i="151"/>
  <c r="J140" i="151"/>
  <c r="Y139" i="151"/>
  <c r="J139" i="151"/>
  <c r="Y138" i="151"/>
  <c r="J138" i="151"/>
  <c r="Y137" i="151"/>
  <c r="J137" i="151"/>
  <c r="Y136" i="151"/>
  <c r="J136" i="151"/>
  <c r="Y135" i="151"/>
  <c r="J135" i="151"/>
  <c r="Y134" i="151"/>
  <c r="J134" i="151"/>
  <c r="Y133" i="151"/>
  <c r="J133" i="151"/>
  <c r="X132" i="151"/>
  <c r="Y131" i="151"/>
  <c r="J131" i="151"/>
  <c r="O129" i="151"/>
  <c r="K129" i="151"/>
  <c r="Y128" i="151"/>
  <c r="J128" i="151"/>
  <c r="Y127" i="151"/>
  <c r="J127" i="151"/>
  <c r="Y126" i="151"/>
  <c r="J126" i="151"/>
  <c r="Y125" i="151"/>
  <c r="J125" i="151"/>
  <c r="R124" i="151"/>
  <c r="J124" i="151"/>
  <c r="X123" i="151"/>
  <c r="O122" i="151"/>
  <c r="K122" i="151"/>
  <c r="O121" i="151"/>
  <c r="K121" i="151"/>
  <c r="R120" i="151"/>
  <c r="J120" i="151"/>
  <c r="R119" i="151"/>
  <c r="J119" i="151"/>
  <c r="Y118" i="151"/>
  <c r="J118" i="151"/>
  <c r="Y117" i="151"/>
  <c r="J117" i="151"/>
  <c r="Y116" i="151"/>
  <c r="J116" i="151"/>
  <c r="Y115" i="151"/>
  <c r="J115" i="151"/>
  <c r="Y114" i="151"/>
  <c r="J114" i="151"/>
  <c r="Y113" i="151"/>
  <c r="J113" i="151"/>
  <c r="Y112" i="151"/>
  <c r="J112" i="151"/>
  <c r="Y111" i="151"/>
  <c r="J111" i="151"/>
  <c r="Y110" i="151"/>
  <c r="J110" i="151"/>
  <c r="Y109" i="151"/>
  <c r="J109" i="151"/>
  <c r="X108" i="151"/>
  <c r="O107" i="151"/>
  <c r="K107" i="151"/>
  <c r="Y106" i="151"/>
  <c r="J106" i="151"/>
  <c r="Y105" i="151"/>
  <c r="J105" i="151"/>
  <c r="Y104" i="151"/>
  <c r="J104" i="151"/>
  <c r="X103" i="151"/>
  <c r="K102" i="151"/>
  <c r="V101" i="151"/>
  <c r="M101" i="151"/>
  <c r="K101" i="151"/>
  <c r="V100" i="151"/>
  <c r="M100" i="151"/>
  <c r="K100" i="151"/>
  <c r="V99" i="151"/>
  <c r="M99" i="151"/>
  <c r="K99" i="151"/>
  <c r="V98" i="151"/>
  <c r="K98" i="151"/>
  <c r="K97" i="151"/>
  <c r="U96" i="151"/>
  <c r="P96" i="151"/>
  <c r="M96" i="151"/>
  <c r="J96" i="151"/>
  <c r="U95" i="151"/>
  <c r="P95" i="151"/>
  <c r="M95" i="151"/>
  <c r="J95" i="151"/>
  <c r="U94" i="151"/>
  <c r="P94" i="151"/>
  <c r="M94" i="151"/>
  <c r="J94" i="151"/>
  <c r="U93" i="151"/>
  <c r="P93" i="151"/>
  <c r="J93" i="151"/>
  <c r="I91" i="151"/>
  <c r="O90" i="151"/>
  <c r="K90" i="151"/>
  <c r="I89" i="151"/>
  <c r="O88" i="151"/>
  <c r="K88" i="151"/>
  <c r="I87" i="151"/>
  <c r="R86" i="151"/>
  <c r="N86" i="151"/>
  <c r="M86" i="151"/>
  <c r="R85" i="151"/>
  <c r="N85" i="151"/>
  <c r="M85" i="151"/>
  <c r="R84" i="151"/>
  <c r="Q84" i="151"/>
  <c r="S83" i="151"/>
  <c r="M83" i="151"/>
  <c r="K83" i="151"/>
  <c r="J83" i="151"/>
  <c r="S82" i="151"/>
  <c r="M82" i="151"/>
  <c r="K82" i="151"/>
  <c r="J82" i="151"/>
  <c r="I80" i="151"/>
  <c r="O78" i="151"/>
  <c r="K78" i="151"/>
  <c r="K77" i="151"/>
  <c r="K76" i="151"/>
  <c r="K75" i="151"/>
  <c r="K74" i="151"/>
  <c r="K73" i="151"/>
  <c r="K72" i="151"/>
  <c r="K71" i="151"/>
  <c r="K70" i="151"/>
  <c r="K69" i="151"/>
  <c r="K68" i="151"/>
  <c r="K67" i="151"/>
  <c r="K66" i="151"/>
  <c r="K65" i="151"/>
  <c r="X64" i="151"/>
  <c r="O62" i="151"/>
  <c r="K62" i="151"/>
  <c r="R61" i="151"/>
  <c r="Q61" i="151"/>
  <c r="R60" i="151"/>
  <c r="Q60" i="151"/>
  <c r="M60" i="151"/>
  <c r="R59" i="151"/>
  <c r="Q59" i="151"/>
  <c r="K58" i="151"/>
  <c r="R57" i="151"/>
  <c r="J57" i="151"/>
  <c r="R56" i="151"/>
  <c r="J56" i="151"/>
  <c r="R55" i="151"/>
  <c r="J55" i="151"/>
  <c r="X54" i="151"/>
  <c r="K53" i="151"/>
  <c r="K52" i="151"/>
  <c r="E52" i="151"/>
  <c r="BU42" i="116" s="1"/>
  <c r="K51" i="151"/>
  <c r="K50" i="151"/>
  <c r="O49" i="151"/>
  <c r="K49" i="151"/>
  <c r="K48" i="151"/>
  <c r="K47" i="151"/>
  <c r="X46" i="151"/>
  <c r="K45" i="151"/>
  <c r="K44" i="151"/>
  <c r="E44" i="151"/>
  <c r="BB42" i="116" s="1"/>
  <c r="F55" i="151"/>
  <c r="BW42" i="116" s="1"/>
  <c r="O43" i="151"/>
  <c r="K43" i="151"/>
  <c r="K42" i="151"/>
  <c r="O41" i="151"/>
  <c r="K41" i="151"/>
  <c r="K40" i="151"/>
  <c r="K39" i="151"/>
  <c r="X38" i="151"/>
  <c r="I37" i="151"/>
  <c r="K35" i="151"/>
  <c r="K34" i="151"/>
  <c r="X33" i="151"/>
  <c r="I32" i="151"/>
  <c r="I31" i="151"/>
  <c r="Y30" i="151"/>
  <c r="M30" i="151"/>
  <c r="J30" i="151"/>
  <c r="Y29" i="151"/>
  <c r="M29" i="151"/>
  <c r="J29" i="151"/>
  <c r="K28" i="151"/>
  <c r="K26" i="151"/>
  <c r="I25" i="151"/>
  <c r="I24" i="151"/>
  <c r="Q23" i="151"/>
  <c r="K23" i="151"/>
  <c r="Q22" i="151"/>
  <c r="K22" i="151"/>
  <c r="Q21" i="151"/>
  <c r="K21" i="151"/>
  <c r="Q20" i="151"/>
  <c r="K20" i="151"/>
  <c r="Q19" i="151"/>
  <c r="K19" i="151"/>
  <c r="Q18" i="151"/>
  <c r="K18" i="151"/>
  <c r="Q17" i="151"/>
  <c r="K17" i="151"/>
  <c r="Q16" i="151"/>
  <c r="K16" i="151"/>
  <c r="Q15" i="151"/>
  <c r="K15" i="151"/>
  <c r="K14" i="151"/>
  <c r="O13" i="151"/>
  <c r="L13" i="151"/>
  <c r="K13" i="151"/>
  <c r="I12" i="151"/>
  <c r="X10" i="151"/>
  <c r="S9" i="151"/>
  <c r="K9" i="151"/>
  <c r="J9" i="151"/>
  <c r="T8" i="151"/>
  <c r="K8" i="151"/>
  <c r="J8" i="151"/>
  <c r="X7" i="151"/>
  <c r="F56" i="151"/>
  <c r="BY42" i="116" s="1"/>
  <c r="X149" i="150"/>
  <c r="O147" i="150"/>
  <c r="K147" i="150"/>
  <c r="Y146" i="150"/>
  <c r="J146" i="150"/>
  <c r="Y145" i="150"/>
  <c r="J145" i="150"/>
  <c r="R143" i="150"/>
  <c r="Q143" i="150"/>
  <c r="R142" i="150"/>
  <c r="Q142" i="150"/>
  <c r="Y141" i="150"/>
  <c r="J141" i="150"/>
  <c r="Y140" i="150"/>
  <c r="J140" i="150"/>
  <c r="Y139" i="150"/>
  <c r="J139" i="150"/>
  <c r="Y138" i="150"/>
  <c r="J138" i="150"/>
  <c r="Y137" i="150"/>
  <c r="J137" i="150"/>
  <c r="Y136" i="150"/>
  <c r="J136" i="150"/>
  <c r="Y135" i="150"/>
  <c r="J135" i="150"/>
  <c r="Y134" i="150"/>
  <c r="J134" i="150"/>
  <c r="Y133" i="150"/>
  <c r="J133" i="150"/>
  <c r="X132" i="150"/>
  <c r="Y131" i="150"/>
  <c r="J131" i="150"/>
  <c r="O129" i="150"/>
  <c r="K129" i="150"/>
  <c r="Y128" i="150"/>
  <c r="J128" i="150"/>
  <c r="Y127" i="150"/>
  <c r="J127" i="150"/>
  <c r="Y126" i="150"/>
  <c r="J126" i="150"/>
  <c r="Y125" i="150"/>
  <c r="J125" i="150"/>
  <c r="R124" i="150"/>
  <c r="J124" i="150"/>
  <c r="X123" i="150"/>
  <c r="O122" i="150"/>
  <c r="K122" i="150"/>
  <c r="O121" i="150"/>
  <c r="K121" i="150"/>
  <c r="R120" i="150"/>
  <c r="J120" i="150"/>
  <c r="R119" i="150"/>
  <c r="J119" i="150"/>
  <c r="Y118" i="150"/>
  <c r="J118" i="150"/>
  <c r="Y117" i="150"/>
  <c r="J117" i="150"/>
  <c r="Y116" i="150"/>
  <c r="J116" i="150"/>
  <c r="Y115" i="150"/>
  <c r="J115" i="150"/>
  <c r="Y114" i="150"/>
  <c r="J114" i="150"/>
  <c r="Y113" i="150"/>
  <c r="J113" i="150"/>
  <c r="Y112" i="150"/>
  <c r="J112" i="150"/>
  <c r="Y111" i="150"/>
  <c r="J111" i="150"/>
  <c r="Y110" i="150"/>
  <c r="J110" i="150"/>
  <c r="Y109" i="150"/>
  <c r="J109" i="150"/>
  <c r="X108" i="150"/>
  <c r="O107" i="150"/>
  <c r="K107" i="150"/>
  <c r="Y106" i="150"/>
  <c r="J106" i="150"/>
  <c r="Y105" i="150"/>
  <c r="J105" i="150"/>
  <c r="Y104" i="150"/>
  <c r="J104" i="150"/>
  <c r="X103" i="150"/>
  <c r="K102" i="150"/>
  <c r="V101" i="150"/>
  <c r="M101" i="150"/>
  <c r="K101" i="150"/>
  <c r="V100" i="150"/>
  <c r="M100" i="150"/>
  <c r="K100" i="150"/>
  <c r="V99" i="150"/>
  <c r="M99" i="150"/>
  <c r="K99" i="150"/>
  <c r="V98" i="150"/>
  <c r="K98" i="150"/>
  <c r="K97" i="150"/>
  <c r="U96" i="150"/>
  <c r="P96" i="150"/>
  <c r="M96" i="150"/>
  <c r="J96" i="150"/>
  <c r="U95" i="150"/>
  <c r="P95" i="150"/>
  <c r="M95" i="150"/>
  <c r="J95" i="150"/>
  <c r="U94" i="150"/>
  <c r="P94" i="150"/>
  <c r="M94" i="150"/>
  <c r="J94" i="150"/>
  <c r="U93" i="150"/>
  <c r="P93" i="150"/>
  <c r="J93" i="150"/>
  <c r="I91" i="150"/>
  <c r="O90" i="150"/>
  <c r="K90" i="150"/>
  <c r="I89" i="150"/>
  <c r="O88" i="150"/>
  <c r="K88" i="150"/>
  <c r="I87" i="150"/>
  <c r="R86" i="150"/>
  <c r="N86" i="150"/>
  <c r="M86" i="150"/>
  <c r="R85" i="150"/>
  <c r="N85" i="150"/>
  <c r="M85" i="150"/>
  <c r="R84" i="150"/>
  <c r="Q84" i="150"/>
  <c r="S83" i="150"/>
  <c r="M83" i="150"/>
  <c r="K83" i="150"/>
  <c r="J83" i="150"/>
  <c r="S82" i="150"/>
  <c r="M82" i="150"/>
  <c r="K82" i="150"/>
  <c r="J82" i="150"/>
  <c r="I80" i="150"/>
  <c r="O78" i="150"/>
  <c r="K78" i="150"/>
  <c r="K77" i="150"/>
  <c r="K76" i="150"/>
  <c r="K75" i="150"/>
  <c r="K74" i="150"/>
  <c r="K73" i="150"/>
  <c r="K72" i="150"/>
  <c r="K71" i="150"/>
  <c r="K70" i="150"/>
  <c r="K69" i="150"/>
  <c r="K68" i="150"/>
  <c r="K67" i="150"/>
  <c r="K66" i="150"/>
  <c r="K65" i="150"/>
  <c r="X64" i="150"/>
  <c r="O62" i="150"/>
  <c r="K62" i="150"/>
  <c r="R61" i="150"/>
  <c r="Q61" i="150"/>
  <c r="R60" i="150"/>
  <c r="Q60" i="150"/>
  <c r="M60" i="150"/>
  <c r="R59" i="150"/>
  <c r="Q59" i="150"/>
  <c r="K58" i="150"/>
  <c r="R57" i="150"/>
  <c r="J57" i="150"/>
  <c r="R56" i="150"/>
  <c r="J56" i="150"/>
  <c r="R55" i="150"/>
  <c r="J55" i="150"/>
  <c r="X54" i="150"/>
  <c r="K53" i="150"/>
  <c r="K52" i="150"/>
  <c r="E52" i="150"/>
  <c r="BU40" i="116" s="1"/>
  <c r="K51" i="150"/>
  <c r="K50" i="150"/>
  <c r="O49" i="150"/>
  <c r="K49" i="150"/>
  <c r="K48" i="150"/>
  <c r="K47" i="150"/>
  <c r="X46" i="150"/>
  <c r="K45" i="150"/>
  <c r="K44" i="150"/>
  <c r="E44" i="150"/>
  <c r="BB40" i="116" s="1"/>
  <c r="F55" i="150"/>
  <c r="BW40" i="116" s="1"/>
  <c r="O43" i="150"/>
  <c r="K43" i="150"/>
  <c r="K42" i="150"/>
  <c r="O41" i="150"/>
  <c r="K41" i="150"/>
  <c r="K40" i="150"/>
  <c r="K39" i="150"/>
  <c r="X38" i="150"/>
  <c r="I37" i="150"/>
  <c r="K35" i="150"/>
  <c r="K34" i="150"/>
  <c r="X33" i="150"/>
  <c r="I32" i="150"/>
  <c r="I31" i="150"/>
  <c r="Y30" i="150"/>
  <c r="M30" i="150"/>
  <c r="J30" i="150"/>
  <c r="Y29" i="150"/>
  <c r="M29" i="150"/>
  <c r="J29" i="150"/>
  <c r="K28" i="150"/>
  <c r="K26" i="150"/>
  <c r="I25" i="150"/>
  <c r="I24" i="150"/>
  <c r="Q23" i="150"/>
  <c r="K23" i="150"/>
  <c r="Q22" i="150"/>
  <c r="K22" i="150"/>
  <c r="Q21" i="150"/>
  <c r="K21" i="150"/>
  <c r="Q20" i="150"/>
  <c r="K20" i="150"/>
  <c r="Q19" i="150"/>
  <c r="K19" i="150"/>
  <c r="Q18" i="150"/>
  <c r="K18" i="150"/>
  <c r="Q17" i="150"/>
  <c r="K17" i="150"/>
  <c r="Q16" i="150"/>
  <c r="K16" i="150"/>
  <c r="Q15" i="150"/>
  <c r="K15" i="150"/>
  <c r="K14" i="150"/>
  <c r="O13" i="150"/>
  <c r="L13" i="150"/>
  <c r="K13" i="150"/>
  <c r="I12" i="150"/>
  <c r="X10" i="150"/>
  <c r="S9" i="150"/>
  <c r="K9" i="150"/>
  <c r="J9" i="150"/>
  <c r="T8" i="150"/>
  <c r="K8" i="150"/>
  <c r="J8" i="150"/>
  <c r="X7" i="150"/>
  <c r="X149" i="149"/>
  <c r="O147" i="149"/>
  <c r="K147" i="149"/>
  <c r="Y146" i="149"/>
  <c r="J146" i="149"/>
  <c r="Y145" i="149"/>
  <c r="J145" i="149"/>
  <c r="R143" i="149"/>
  <c r="Q143" i="149"/>
  <c r="R142" i="149"/>
  <c r="Q142" i="149"/>
  <c r="Y141" i="149"/>
  <c r="J141" i="149"/>
  <c r="Y140" i="149"/>
  <c r="J140" i="149"/>
  <c r="Y139" i="149"/>
  <c r="J139" i="149"/>
  <c r="Y138" i="149"/>
  <c r="J138" i="149"/>
  <c r="Y137" i="149"/>
  <c r="J137" i="149"/>
  <c r="Y136" i="149"/>
  <c r="J136" i="149"/>
  <c r="Y135" i="149"/>
  <c r="J135" i="149"/>
  <c r="Y134" i="149"/>
  <c r="J134" i="149"/>
  <c r="Y133" i="149"/>
  <c r="J133" i="149"/>
  <c r="X132" i="149"/>
  <c r="Y131" i="149"/>
  <c r="J131" i="149"/>
  <c r="O129" i="149"/>
  <c r="K129" i="149"/>
  <c r="Y128" i="149"/>
  <c r="J128" i="149"/>
  <c r="Y127" i="149"/>
  <c r="J127" i="149"/>
  <c r="Y126" i="149"/>
  <c r="J126" i="149"/>
  <c r="Y125" i="149"/>
  <c r="J125" i="149"/>
  <c r="R124" i="149"/>
  <c r="J124" i="149"/>
  <c r="X123" i="149"/>
  <c r="O122" i="149"/>
  <c r="K122" i="149"/>
  <c r="O121" i="149"/>
  <c r="K121" i="149"/>
  <c r="R120" i="149"/>
  <c r="J120" i="149"/>
  <c r="R119" i="149"/>
  <c r="J119" i="149"/>
  <c r="Y118" i="149"/>
  <c r="J118" i="149"/>
  <c r="Y117" i="149"/>
  <c r="J117" i="149"/>
  <c r="Y116" i="149"/>
  <c r="J116" i="149"/>
  <c r="Y115" i="149"/>
  <c r="J115" i="149"/>
  <c r="Y114" i="149"/>
  <c r="J114" i="149"/>
  <c r="Y113" i="149"/>
  <c r="J113" i="149"/>
  <c r="Y112" i="149"/>
  <c r="J112" i="149"/>
  <c r="Y111" i="149"/>
  <c r="J111" i="149"/>
  <c r="Y110" i="149"/>
  <c r="J110" i="149"/>
  <c r="Y109" i="149"/>
  <c r="J109" i="149"/>
  <c r="X108" i="149"/>
  <c r="O107" i="149"/>
  <c r="K107" i="149"/>
  <c r="Y106" i="149"/>
  <c r="J106" i="149"/>
  <c r="Y105" i="149"/>
  <c r="J105" i="149"/>
  <c r="Y104" i="149"/>
  <c r="J104" i="149"/>
  <c r="X103" i="149"/>
  <c r="K102" i="149"/>
  <c r="V101" i="149"/>
  <c r="M101" i="149"/>
  <c r="K101" i="149"/>
  <c r="V100" i="149"/>
  <c r="M100" i="149"/>
  <c r="K100" i="149"/>
  <c r="V99" i="149"/>
  <c r="M99" i="149"/>
  <c r="K99" i="149"/>
  <c r="V98" i="149"/>
  <c r="K98" i="149"/>
  <c r="K97" i="149"/>
  <c r="U96" i="149"/>
  <c r="P96" i="149"/>
  <c r="M96" i="149"/>
  <c r="J96" i="149"/>
  <c r="U95" i="149"/>
  <c r="P95" i="149"/>
  <c r="M95" i="149"/>
  <c r="J95" i="149"/>
  <c r="U94" i="149"/>
  <c r="P94" i="149"/>
  <c r="M94" i="149"/>
  <c r="J94" i="149"/>
  <c r="U93" i="149"/>
  <c r="P93" i="149"/>
  <c r="J93" i="149"/>
  <c r="I91" i="149"/>
  <c r="O90" i="149"/>
  <c r="K90" i="149"/>
  <c r="I89" i="149"/>
  <c r="O88" i="149"/>
  <c r="K88" i="149"/>
  <c r="I87" i="149"/>
  <c r="R86" i="149"/>
  <c r="N86" i="149"/>
  <c r="M86" i="149"/>
  <c r="R85" i="149"/>
  <c r="N85" i="149"/>
  <c r="M85" i="149"/>
  <c r="R84" i="149"/>
  <c r="Q84" i="149"/>
  <c r="S83" i="149"/>
  <c r="M83" i="149"/>
  <c r="K83" i="149"/>
  <c r="J83" i="149"/>
  <c r="S82" i="149"/>
  <c r="M82" i="149"/>
  <c r="K82" i="149"/>
  <c r="J82" i="149"/>
  <c r="I80" i="149"/>
  <c r="O78" i="149"/>
  <c r="K78" i="149"/>
  <c r="K77" i="149"/>
  <c r="K76" i="149"/>
  <c r="K75" i="149"/>
  <c r="K74" i="149"/>
  <c r="K73" i="149"/>
  <c r="K72" i="149"/>
  <c r="K71" i="149"/>
  <c r="K70" i="149"/>
  <c r="K69" i="149"/>
  <c r="K68" i="149"/>
  <c r="K67" i="149"/>
  <c r="K66" i="149"/>
  <c r="K65" i="149"/>
  <c r="X64" i="149"/>
  <c r="O62" i="149"/>
  <c r="K62" i="149"/>
  <c r="R61" i="149"/>
  <c r="Q61" i="149"/>
  <c r="R60" i="149"/>
  <c r="Q60" i="149"/>
  <c r="M60" i="149"/>
  <c r="R59" i="149"/>
  <c r="Q59" i="149"/>
  <c r="K58" i="149"/>
  <c r="R57" i="149"/>
  <c r="J57" i="149"/>
  <c r="R56" i="149"/>
  <c r="J56" i="149"/>
  <c r="R55" i="149"/>
  <c r="J55" i="149"/>
  <c r="X54" i="149"/>
  <c r="K53" i="149"/>
  <c r="K52" i="149"/>
  <c r="E52" i="149"/>
  <c r="BU35" i="116" s="1"/>
  <c r="K51" i="149"/>
  <c r="K50" i="149"/>
  <c r="O49" i="149"/>
  <c r="K49" i="149"/>
  <c r="K48" i="149"/>
  <c r="K47" i="149"/>
  <c r="X46" i="149"/>
  <c r="K45" i="149"/>
  <c r="K44" i="149"/>
  <c r="E44" i="149"/>
  <c r="BB35" i="116" s="1"/>
  <c r="O43" i="149"/>
  <c r="K43" i="149"/>
  <c r="K42" i="149"/>
  <c r="O41" i="149"/>
  <c r="K41" i="149"/>
  <c r="K40" i="149"/>
  <c r="K39" i="149"/>
  <c r="X38" i="149"/>
  <c r="I37" i="149"/>
  <c r="K35" i="149"/>
  <c r="K34" i="149"/>
  <c r="X33" i="149"/>
  <c r="I32" i="149"/>
  <c r="I31" i="149"/>
  <c r="Y30" i="149"/>
  <c r="M30" i="149"/>
  <c r="J30" i="149"/>
  <c r="Y29" i="149"/>
  <c r="M29" i="149"/>
  <c r="J29" i="149"/>
  <c r="K28" i="149"/>
  <c r="K26" i="149"/>
  <c r="I25" i="149"/>
  <c r="I24" i="149"/>
  <c r="Q23" i="149"/>
  <c r="K23" i="149"/>
  <c r="Q22" i="149"/>
  <c r="K22" i="149"/>
  <c r="Q21" i="149"/>
  <c r="K21" i="149"/>
  <c r="Q20" i="149"/>
  <c r="K20" i="149"/>
  <c r="Q19" i="149"/>
  <c r="K19" i="149"/>
  <c r="Q18" i="149"/>
  <c r="K18" i="149"/>
  <c r="Q17" i="149"/>
  <c r="K17" i="149"/>
  <c r="Q16" i="149"/>
  <c r="K16" i="149"/>
  <c r="Q15" i="149"/>
  <c r="K15" i="149"/>
  <c r="K14" i="149"/>
  <c r="O13" i="149"/>
  <c r="L13" i="149"/>
  <c r="K13" i="149"/>
  <c r="I12" i="149"/>
  <c r="X10" i="149"/>
  <c r="S9" i="149"/>
  <c r="K9" i="149"/>
  <c r="J9" i="149"/>
  <c r="T8" i="149"/>
  <c r="K8" i="149"/>
  <c r="J8" i="149"/>
  <c r="X7" i="149"/>
  <c r="X149" i="148"/>
  <c r="O147" i="148"/>
  <c r="K147" i="148"/>
  <c r="Y146" i="148"/>
  <c r="J146" i="148"/>
  <c r="Y145" i="148"/>
  <c r="J145" i="148"/>
  <c r="R143" i="148"/>
  <c r="Q143" i="148"/>
  <c r="R142" i="148"/>
  <c r="Q142" i="148"/>
  <c r="Y141" i="148"/>
  <c r="J141" i="148"/>
  <c r="Y140" i="148"/>
  <c r="J140" i="148"/>
  <c r="Y139" i="148"/>
  <c r="J139" i="148"/>
  <c r="Y138" i="148"/>
  <c r="J138" i="148"/>
  <c r="Y137" i="148"/>
  <c r="J137" i="148"/>
  <c r="Y136" i="148"/>
  <c r="J136" i="148"/>
  <c r="Y135" i="148"/>
  <c r="J135" i="148"/>
  <c r="Y134" i="148"/>
  <c r="J134" i="148"/>
  <c r="Y133" i="148"/>
  <c r="J133" i="148"/>
  <c r="X132" i="148"/>
  <c r="Y131" i="148"/>
  <c r="J131" i="148"/>
  <c r="O129" i="148"/>
  <c r="K129" i="148"/>
  <c r="Y128" i="148"/>
  <c r="J128" i="148"/>
  <c r="Y127" i="148"/>
  <c r="J127" i="148"/>
  <c r="Y126" i="148"/>
  <c r="J126" i="148"/>
  <c r="Y125" i="148"/>
  <c r="J125" i="148"/>
  <c r="R124" i="148"/>
  <c r="J124" i="148"/>
  <c r="X123" i="148"/>
  <c r="O122" i="148"/>
  <c r="K122" i="148"/>
  <c r="O121" i="148"/>
  <c r="K121" i="148"/>
  <c r="R120" i="148"/>
  <c r="J120" i="148"/>
  <c r="R119" i="148"/>
  <c r="J119" i="148"/>
  <c r="Y118" i="148"/>
  <c r="J118" i="148"/>
  <c r="Y117" i="148"/>
  <c r="J117" i="148"/>
  <c r="Y116" i="148"/>
  <c r="J116" i="148"/>
  <c r="Y115" i="148"/>
  <c r="J115" i="148"/>
  <c r="Y114" i="148"/>
  <c r="J114" i="148"/>
  <c r="Y113" i="148"/>
  <c r="J113" i="148"/>
  <c r="Y112" i="148"/>
  <c r="J112" i="148"/>
  <c r="Y111" i="148"/>
  <c r="J111" i="148"/>
  <c r="Y110" i="148"/>
  <c r="J110" i="148"/>
  <c r="Y109" i="148"/>
  <c r="J109" i="148"/>
  <c r="X108" i="148"/>
  <c r="O107" i="148"/>
  <c r="K107" i="148"/>
  <c r="Y106" i="148"/>
  <c r="J106" i="148"/>
  <c r="Y105" i="148"/>
  <c r="J105" i="148"/>
  <c r="Y104" i="148"/>
  <c r="J104" i="148"/>
  <c r="X103" i="148"/>
  <c r="K102" i="148"/>
  <c r="V101" i="148"/>
  <c r="M101" i="148"/>
  <c r="K101" i="148"/>
  <c r="V100" i="148"/>
  <c r="M100" i="148"/>
  <c r="K100" i="148"/>
  <c r="V99" i="148"/>
  <c r="M99" i="148"/>
  <c r="K99" i="148"/>
  <c r="V98" i="148"/>
  <c r="K98" i="148"/>
  <c r="K97" i="148"/>
  <c r="U96" i="148"/>
  <c r="P96" i="148"/>
  <c r="M96" i="148"/>
  <c r="J96" i="148"/>
  <c r="U95" i="148"/>
  <c r="P95" i="148"/>
  <c r="M95" i="148"/>
  <c r="J95" i="148"/>
  <c r="U94" i="148"/>
  <c r="P94" i="148"/>
  <c r="M94" i="148"/>
  <c r="J94" i="148"/>
  <c r="U93" i="148"/>
  <c r="P93" i="148"/>
  <c r="J93" i="148"/>
  <c r="I91" i="148"/>
  <c r="O90" i="148"/>
  <c r="K90" i="148"/>
  <c r="I89" i="148"/>
  <c r="O88" i="148"/>
  <c r="K88" i="148"/>
  <c r="I87" i="148"/>
  <c r="R86" i="148"/>
  <c r="N86" i="148"/>
  <c r="M86" i="148"/>
  <c r="R85" i="148"/>
  <c r="N85" i="148"/>
  <c r="M85" i="148"/>
  <c r="R84" i="148"/>
  <c r="Q84" i="148"/>
  <c r="S83" i="148"/>
  <c r="M83" i="148"/>
  <c r="K83" i="148"/>
  <c r="J83" i="148"/>
  <c r="S82" i="148"/>
  <c r="M82" i="148"/>
  <c r="K82" i="148"/>
  <c r="J82" i="148"/>
  <c r="I80" i="148"/>
  <c r="O78" i="148"/>
  <c r="K78" i="148"/>
  <c r="K77" i="148"/>
  <c r="K76" i="148"/>
  <c r="K75" i="148"/>
  <c r="K74" i="148"/>
  <c r="K73" i="148"/>
  <c r="K72" i="148"/>
  <c r="K71" i="148"/>
  <c r="K70" i="148"/>
  <c r="K69" i="148"/>
  <c r="K68" i="148"/>
  <c r="K67" i="148"/>
  <c r="K66" i="148"/>
  <c r="K65" i="148"/>
  <c r="X64" i="148"/>
  <c r="O62" i="148"/>
  <c r="K62" i="148"/>
  <c r="R61" i="148"/>
  <c r="Q61" i="148"/>
  <c r="R60" i="148"/>
  <c r="Q60" i="148"/>
  <c r="M60" i="148"/>
  <c r="R59" i="148"/>
  <c r="Q59" i="148"/>
  <c r="K58" i="148"/>
  <c r="R57" i="148"/>
  <c r="J57" i="148"/>
  <c r="R56" i="148"/>
  <c r="J56" i="148"/>
  <c r="R55" i="148"/>
  <c r="J55" i="148"/>
  <c r="X54" i="148"/>
  <c r="K53" i="148"/>
  <c r="K52" i="148"/>
  <c r="E52" i="148"/>
  <c r="BU31" i="116"/>
  <c r="K51" i="148"/>
  <c r="K50" i="148"/>
  <c r="O49" i="148"/>
  <c r="K49" i="148"/>
  <c r="K48" i="148"/>
  <c r="K47" i="148"/>
  <c r="X46" i="148"/>
  <c r="K45" i="148"/>
  <c r="K44" i="148"/>
  <c r="E44" i="148"/>
  <c r="BB31" i="116" s="1"/>
  <c r="O43" i="148"/>
  <c r="K43" i="148"/>
  <c r="K42" i="148"/>
  <c r="O41" i="148"/>
  <c r="K41" i="148"/>
  <c r="K40" i="148"/>
  <c r="K39" i="148"/>
  <c r="X38" i="148"/>
  <c r="I37" i="148"/>
  <c r="K35" i="148"/>
  <c r="K34" i="148"/>
  <c r="X33" i="148"/>
  <c r="I32" i="148"/>
  <c r="I31" i="148"/>
  <c r="Y30" i="148"/>
  <c r="M30" i="148"/>
  <c r="J30" i="148"/>
  <c r="Y29" i="148"/>
  <c r="M29" i="148"/>
  <c r="J29" i="148"/>
  <c r="K28" i="148"/>
  <c r="K26" i="148"/>
  <c r="I25" i="148"/>
  <c r="I24" i="148"/>
  <c r="Q23" i="148"/>
  <c r="K23" i="148"/>
  <c r="Q22" i="148"/>
  <c r="K22" i="148"/>
  <c r="Q21" i="148"/>
  <c r="K21" i="148"/>
  <c r="Q20" i="148"/>
  <c r="K20" i="148"/>
  <c r="Q19" i="148"/>
  <c r="K19" i="148"/>
  <c r="Q18" i="148"/>
  <c r="K18" i="148"/>
  <c r="Q17" i="148"/>
  <c r="K17" i="148"/>
  <c r="Q16" i="148"/>
  <c r="K16" i="148"/>
  <c r="Q15" i="148"/>
  <c r="K15" i="148"/>
  <c r="K14" i="148"/>
  <c r="O13" i="148"/>
  <c r="L13" i="148"/>
  <c r="K13" i="148"/>
  <c r="I12" i="148"/>
  <c r="X10" i="148"/>
  <c r="S9" i="148"/>
  <c r="K9" i="148"/>
  <c r="J9" i="148"/>
  <c r="T8" i="148"/>
  <c r="K8" i="148"/>
  <c r="J8" i="148"/>
  <c r="X7" i="148"/>
  <c r="X149" i="147"/>
  <c r="O147" i="147"/>
  <c r="K147" i="147"/>
  <c r="Y146" i="147"/>
  <c r="J146" i="147"/>
  <c r="Y145" i="147"/>
  <c r="J145" i="147"/>
  <c r="R143" i="147"/>
  <c r="Q143" i="147"/>
  <c r="R142" i="147"/>
  <c r="Q142" i="147"/>
  <c r="Y141" i="147"/>
  <c r="J141" i="147"/>
  <c r="Y140" i="147"/>
  <c r="J140" i="147"/>
  <c r="Y139" i="147"/>
  <c r="J139" i="147"/>
  <c r="Y138" i="147"/>
  <c r="J138" i="147"/>
  <c r="Y137" i="147"/>
  <c r="J137" i="147"/>
  <c r="Y136" i="147"/>
  <c r="J136" i="147"/>
  <c r="Y135" i="147"/>
  <c r="J135" i="147"/>
  <c r="Y134" i="147"/>
  <c r="J134" i="147"/>
  <c r="Y133" i="147"/>
  <c r="J133" i="147"/>
  <c r="X132" i="147"/>
  <c r="Y131" i="147"/>
  <c r="J131" i="147"/>
  <c r="O129" i="147"/>
  <c r="K129" i="147"/>
  <c r="Y128" i="147"/>
  <c r="J128" i="147"/>
  <c r="Y127" i="147"/>
  <c r="J127" i="147"/>
  <c r="Y126" i="147"/>
  <c r="J126" i="147"/>
  <c r="Y125" i="147"/>
  <c r="J125" i="147"/>
  <c r="R124" i="147"/>
  <c r="J124" i="147"/>
  <c r="X123" i="147"/>
  <c r="O122" i="147"/>
  <c r="K122" i="147"/>
  <c r="O121" i="147"/>
  <c r="K121" i="147"/>
  <c r="R120" i="147"/>
  <c r="J120" i="147"/>
  <c r="R119" i="147"/>
  <c r="J119" i="147"/>
  <c r="Y118" i="147"/>
  <c r="J118" i="147"/>
  <c r="Y117" i="147"/>
  <c r="J117" i="147"/>
  <c r="Y116" i="147"/>
  <c r="J116" i="147"/>
  <c r="Y115" i="147"/>
  <c r="J115" i="147"/>
  <c r="Y114" i="147"/>
  <c r="J114" i="147"/>
  <c r="Y113" i="147"/>
  <c r="J113" i="147"/>
  <c r="Y112" i="147"/>
  <c r="J112" i="147"/>
  <c r="Y111" i="147"/>
  <c r="J111" i="147"/>
  <c r="Y110" i="147"/>
  <c r="J110" i="147"/>
  <c r="Y109" i="147"/>
  <c r="J109" i="147"/>
  <c r="X108" i="147"/>
  <c r="O107" i="147"/>
  <c r="K107" i="147"/>
  <c r="Y106" i="147"/>
  <c r="J106" i="147"/>
  <c r="Y105" i="147"/>
  <c r="J105" i="147"/>
  <c r="Y104" i="147"/>
  <c r="J104" i="147"/>
  <c r="X103" i="147"/>
  <c r="K102" i="147"/>
  <c r="V101" i="147"/>
  <c r="M101" i="147"/>
  <c r="K101" i="147"/>
  <c r="V100" i="147"/>
  <c r="M100" i="147"/>
  <c r="K100" i="147"/>
  <c r="V99" i="147"/>
  <c r="M99" i="147"/>
  <c r="K99" i="147"/>
  <c r="V98" i="147"/>
  <c r="K98" i="147"/>
  <c r="K97" i="147"/>
  <c r="U96" i="147"/>
  <c r="P96" i="147"/>
  <c r="M96" i="147"/>
  <c r="J96" i="147"/>
  <c r="U95" i="147"/>
  <c r="P95" i="147"/>
  <c r="M95" i="147"/>
  <c r="J95" i="147"/>
  <c r="U94" i="147"/>
  <c r="P94" i="147"/>
  <c r="M94" i="147"/>
  <c r="J94" i="147"/>
  <c r="U93" i="147"/>
  <c r="P93" i="147"/>
  <c r="J93" i="147"/>
  <c r="I91" i="147"/>
  <c r="O90" i="147"/>
  <c r="K90" i="147"/>
  <c r="I89" i="147"/>
  <c r="O88" i="147"/>
  <c r="K88" i="147"/>
  <c r="I87" i="147"/>
  <c r="R86" i="147"/>
  <c r="N86" i="147"/>
  <c r="M86" i="147"/>
  <c r="R85" i="147"/>
  <c r="N85" i="147"/>
  <c r="M85" i="147"/>
  <c r="R84" i="147"/>
  <c r="Q84" i="147"/>
  <c r="S83" i="147"/>
  <c r="M83" i="147"/>
  <c r="K83" i="147"/>
  <c r="J83" i="147"/>
  <c r="S82" i="147"/>
  <c r="M82" i="147"/>
  <c r="K82" i="147"/>
  <c r="J82" i="147"/>
  <c r="I80" i="147"/>
  <c r="O78" i="147"/>
  <c r="K78" i="147"/>
  <c r="K77" i="147"/>
  <c r="K76" i="147"/>
  <c r="K75" i="147"/>
  <c r="K74" i="147"/>
  <c r="K73" i="147"/>
  <c r="K72" i="147"/>
  <c r="K71" i="147"/>
  <c r="K70" i="147"/>
  <c r="K69" i="147"/>
  <c r="K68" i="147"/>
  <c r="K67" i="147"/>
  <c r="K66" i="147"/>
  <c r="K65" i="147"/>
  <c r="X64" i="147"/>
  <c r="O62" i="147"/>
  <c r="K62" i="147"/>
  <c r="R61" i="147"/>
  <c r="Q61" i="147"/>
  <c r="R60" i="147"/>
  <c r="Q60" i="147"/>
  <c r="M60" i="147"/>
  <c r="R59" i="147"/>
  <c r="Q59" i="147"/>
  <c r="K58" i="147"/>
  <c r="R57" i="147"/>
  <c r="J57" i="147"/>
  <c r="R56" i="147"/>
  <c r="J56" i="147"/>
  <c r="R55" i="147"/>
  <c r="J55" i="147"/>
  <c r="X54" i="147"/>
  <c r="K53" i="147"/>
  <c r="K52" i="147"/>
  <c r="E52" i="147"/>
  <c r="BU10" i="116" s="1"/>
  <c r="K51" i="147"/>
  <c r="K50" i="147"/>
  <c r="O49" i="147"/>
  <c r="K49" i="147"/>
  <c r="K48" i="147"/>
  <c r="K47" i="147"/>
  <c r="X46" i="147"/>
  <c r="K45" i="147"/>
  <c r="K44" i="147"/>
  <c r="E44" i="147"/>
  <c r="BB10" i="116" s="1"/>
  <c r="O43" i="147"/>
  <c r="K43" i="147"/>
  <c r="K42" i="147"/>
  <c r="O41" i="147"/>
  <c r="K41" i="147"/>
  <c r="K40" i="147"/>
  <c r="K39" i="147"/>
  <c r="X38" i="147"/>
  <c r="I37" i="147"/>
  <c r="K35" i="147"/>
  <c r="K34" i="147"/>
  <c r="X33" i="147"/>
  <c r="I32" i="147"/>
  <c r="I31" i="147"/>
  <c r="Y30" i="147"/>
  <c r="M30" i="147"/>
  <c r="J30" i="147"/>
  <c r="Y29" i="147"/>
  <c r="M29" i="147"/>
  <c r="J29" i="147"/>
  <c r="K28" i="147"/>
  <c r="K26" i="147"/>
  <c r="I25" i="147"/>
  <c r="I24" i="147"/>
  <c r="Q23" i="147"/>
  <c r="K23" i="147"/>
  <c r="Q22" i="147"/>
  <c r="K22" i="147"/>
  <c r="Q21" i="147"/>
  <c r="K21" i="147"/>
  <c r="Q20" i="147"/>
  <c r="K20" i="147"/>
  <c r="Q19" i="147"/>
  <c r="K19" i="147"/>
  <c r="Q18" i="147"/>
  <c r="K18" i="147"/>
  <c r="Q17" i="147"/>
  <c r="K17" i="147"/>
  <c r="Q16" i="147"/>
  <c r="K16" i="147"/>
  <c r="Q15" i="147"/>
  <c r="K15" i="147"/>
  <c r="K14" i="147"/>
  <c r="O13" i="147"/>
  <c r="L13" i="147"/>
  <c r="K13" i="147"/>
  <c r="I12" i="147"/>
  <c r="X10" i="147"/>
  <c r="S9" i="147"/>
  <c r="K9" i="147"/>
  <c r="J9" i="147"/>
  <c r="T8" i="147"/>
  <c r="K8" i="147"/>
  <c r="J8" i="147"/>
  <c r="X7" i="147"/>
  <c r="X149" i="146"/>
  <c r="O147" i="146"/>
  <c r="K147" i="146"/>
  <c r="Y146" i="146"/>
  <c r="J146" i="146"/>
  <c r="Y145" i="146"/>
  <c r="J145" i="146"/>
  <c r="R143" i="146"/>
  <c r="Q143" i="146"/>
  <c r="R142" i="146"/>
  <c r="Q142" i="146"/>
  <c r="Y141" i="146"/>
  <c r="J141" i="146"/>
  <c r="Y140" i="146"/>
  <c r="J140" i="146"/>
  <c r="Y139" i="146"/>
  <c r="J139" i="146"/>
  <c r="Y138" i="146"/>
  <c r="J138" i="146"/>
  <c r="Y137" i="146"/>
  <c r="J137" i="146"/>
  <c r="Y136" i="146"/>
  <c r="J136" i="146"/>
  <c r="Y135" i="146"/>
  <c r="J135" i="146"/>
  <c r="Y134" i="146"/>
  <c r="J134" i="146"/>
  <c r="Y133" i="146"/>
  <c r="J133" i="146"/>
  <c r="X132" i="146"/>
  <c r="Y131" i="146"/>
  <c r="J131" i="146"/>
  <c r="O129" i="146"/>
  <c r="K129" i="146"/>
  <c r="Y128" i="146"/>
  <c r="J128" i="146"/>
  <c r="Y127" i="146"/>
  <c r="J127" i="146"/>
  <c r="Y126" i="146"/>
  <c r="J126" i="146"/>
  <c r="Y125" i="146"/>
  <c r="J125" i="146"/>
  <c r="R124" i="146"/>
  <c r="J124" i="146"/>
  <c r="X123" i="146"/>
  <c r="O122" i="146"/>
  <c r="K122" i="146"/>
  <c r="O121" i="146"/>
  <c r="K121" i="146"/>
  <c r="R120" i="146"/>
  <c r="J120" i="146"/>
  <c r="R119" i="146"/>
  <c r="J119" i="146"/>
  <c r="Y118" i="146"/>
  <c r="J118" i="146"/>
  <c r="Y117" i="146"/>
  <c r="J117" i="146"/>
  <c r="Y116" i="146"/>
  <c r="J116" i="146"/>
  <c r="Y115" i="146"/>
  <c r="J115" i="146"/>
  <c r="Y114" i="146"/>
  <c r="J114" i="146"/>
  <c r="Y113" i="146"/>
  <c r="J113" i="146"/>
  <c r="Y112" i="146"/>
  <c r="J112" i="146"/>
  <c r="Y111" i="146"/>
  <c r="J111" i="146"/>
  <c r="Y110" i="146"/>
  <c r="J110" i="146"/>
  <c r="Y109" i="146"/>
  <c r="J109" i="146"/>
  <c r="X108" i="146"/>
  <c r="O107" i="146"/>
  <c r="K107" i="146"/>
  <c r="Y106" i="146"/>
  <c r="J106" i="146"/>
  <c r="Y105" i="146"/>
  <c r="J105" i="146"/>
  <c r="Y104" i="146"/>
  <c r="J104" i="146"/>
  <c r="X103" i="146"/>
  <c r="K102" i="146"/>
  <c r="V101" i="146"/>
  <c r="M101" i="146"/>
  <c r="K101" i="146"/>
  <c r="V100" i="146"/>
  <c r="M100" i="146"/>
  <c r="K100" i="146"/>
  <c r="V99" i="146"/>
  <c r="M99" i="146"/>
  <c r="K99" i="146"/>
  <c r="V98" i="146"/>
  <c r="K98" i="146"/>
  <c r="K97" i="146"/>
  <c r="U96" i="146"/>
  <c r="P96" i="146"/>
  <c r="M96" i="146"/>
  <c r="J96" i="146"/>
  <c r="U95" i="146"/>
  <c r="P95" i="146"/>
  <c r="M95" i="146"/>
  <c r="J95" i="146"/>
  <c r="U94" i="146"/>
  <c r="P94" i="146"/>
  <c r="M94" i="146"/>
  <c r="J94" i="146"/>
  <c r="U93" i="146"/>
  <c r="P93" i="146"/>
  <c r="J93" i="146"/>
  <c r="I91" i="146"/>
  <c r="O90" i="146"/>
  <c r="K90" i="146"/>
  <c r="I89" i="146"/>
  <c r="O88" i="146"/>
  <c r="K88" i="146"/>
  <c r="I87" i="146"/>
  <c r="R86" i="146"/>
  <c r="N86" i="146"/>
  <c r="M86" i="146"/>
  <c r="R85" i="146"/>
  <c r="N85" i="146"/>
  <c r="M85" i="146"/>
  <c r="R84" i="146"/>
  <c r="Q84" i="146"/>
  <c r="S83" i="146"/>
  <c r="M83" i="146"/>
  <c r="K83" i="146"/>
  <c r="J83" i="146"/>
  <c r="S82" i="146"/>
  <c r="M82" i="146"/>
  <c r="K82" i="146"/>
  <c r="J82" i="146"/>
  <c r="I80" i="146"/>
  <c r="O78" i="146"/>
  <c r="K78" i="146"/>
  <c r="K77" i="146"/>
  <c r="K76" i="146"/>
  <c r="K75" i="146"/>
  <c r="K74" i="146"/>
  <c r="K73" i="146"/>
  <c r="K72" i="146"/>
  <c r="K71" i="146"/>
  <c r="K70" i="146"/>
  <c r="K69" i="146"/>
  <c r="K68" i="146"/>
  <c r="K67" i="146"/>
  <c r="K66" i="146"/>
  <c r="K65" i="146"/>
  <c r="X64" i="146"/>
  <c r="O62" i="146"/>
  <c r="K62" i="146"/>
  <c r="R61" i="146"/>
  <c r="Q61" i="146"/>
  <c r="R60" i="146"/>
  <c r="Q60" i="146"/>
  <c r="M60" i="146"/>
  <c r="R59" i="146"/>
  <c r="Q59" i="146"/>
  <c r="K58" i="146"/>
  <c r="R57" i="146"/>
  <c r="J57" i="146"/>
  <c r="R56" i="146"/>
  <c r="J56" i="146"/>
  <c r="R55" i="146"/>
  <c r="J55" i="146"/>
  <c r="X54" i="146"/>
  <c r="K53" i="146"/>
  <c r="K52" i="146"/>
  <c r="E52" i="146"/>
  <c r="BU8" i="116" s="1"/>
  <c r="K51" i="146"/>
  <c r="K50" i="146"/>
  <c r="O49" i="146"/>
  <c r="K49" i="146"/>
  <c r="K48" i="146"/>
  <c r="K47" i="146"/>
  <c r="X46" i="146"/>
  <c r="K45" i="146"/>
  <c r="K44" i="146"/>
  <c r="E44" i="146"/>
  <c r="F55" i="146" s="1"/>
  <c r="BW8" i="116" s="1"/>
  <c r="O43" i="146"/>
  <c r="K43" i="146"/>
  <c r="K42" i="146"/>
  <c r="O41" i="146"/>
  <c r="K41" i="146"/>
  <c r="K40" i="146"/>
  <c r="K39" i="146"/>
  <c r="X38" i="146"/>
  <c r="I37" i="146"/>
  <c r="K35" i="146"/>
  <c r="K34" i="146"/>
  <c r="X33" i="146"/>
  <c r="I32" i="146"/>
  <c r="I31" i="146"/>
  <c r="Y30" i="146"/>
  <c r="M30" i="146"/>
  <c r="J30" i="146"/>
  <c r="Y29" i="146"/>
  <c r="M29" i="146"/>
  <c r="J29" i="146"/>
  <c r="K28" i="146"/>
  <c r="K26" i="146"/>
  <c r="I25" i="146"/>
  <c r="I24" i="146"/>
  <c r="Q23" i="146"/>
  <c r="K23" i="146"/>
  <c r="Q22" i="146"/>
  <c r="K22" i="146"/>
  <c r="Q21" i="146"/>
  <c r="K21" i="146"/>
  <c r="Q20" i="146"/>
  <c r="K20" i="146"/>
  <c r="Q19" i="146"/>
  <c r="K19" i="146"/>
  <c r="Q18" i="146"/>
  <c r="K18" i="146"/>
  <c r="Q17" i="146"/>
  <c r="K17" i="146"/>
  <c r="Q16" i="146"/>
  <c r="K16" i="146"/>
  <c r="Q15" i="146"/>
  <c r="K15" i="146"/>
  <c r="K14" i="146"/>
  <c r="O13" i="146"/>
  <c r="L13" i="146"/>
  <c r="K13" i="146"/>
  <c r="I12" i="146"/>
  <c r="X10" i="146"/>
  <c r="S9" i="146"/>
  <c r="K9" i="146"/>
  <c r="J9" i="146"/>
  <c r="T8" i="146"/>
  <c r="K8" i="146"/>
  <c r="J8" i="146"/>
  <c r="X7" i="146"/>
  <c r="X149" i="145"/>
  <c r="O147" i="145"/>
  <c r="K147" i="145"/>
  <c r="Y146" i="145"/>
  <c r="J146" i="145"/>
  <c r="Y145" i="145"/>
  <c r="J145" i="145"/>
  <c r="R143" i="145"/>
  <c r="Q143" i="145"/>
  <c r="R142" i="145"/>
  <c r="Q142" i="145"/>
  <c r="Y141" i="145"/>
  <c r="J141" i="145"/>
  <c r="Y140" i="145"/>
  <c r="J140" i="145"/>
  <c r="Y139" i="145"/>
  <c r="J139" i="145"/>
  <c r="Y138" i="145"/>
  <c r="J138" i="145"/>
  <c r="Y137" i="145"/>
  <c r="J137" i="145"/>
  <c r="Y136" i="145"/>
  <c r="J136" i="145"/>
  <c r="Y135" i="145"/>
  <c r="J135" i="145"/>
  <c r="Y134" i="145"/>
  <c r="J134" i="145"/>
  <c r="Y133" i="145"/>
  <c r="J133" i="145"/>
  <c r="X132" i="145"/>
  <c r="Y131" i="145"/>
  <c r="J131" i="145"/>
  <c r="O129" i="145"/>
  <c r="K129" i="145"/>
  <c r="Y128" i="145"/>
  <c r="J128" i="145"/>
  <c r="Y127" i="145"/>
  <c r="J127" i="145"/>
  <c r="Y126" i="145"/>
  <c r="J126" i="145"/>
  <c r="Y125" i="145"/>
  <c r="J125" i="145"/>
  <c r="R124" i="145"/>
  <c r="J124" i="145"/>
  <c r="X123" i="145"/>
  <c r="O122" i="145"/>
  <c r="K122" i="145"/>
  <c r="O121" i="145"/>
  <c r="K121" i="145"/>
  <c r="R120" i="145"/>
  <c r="J120" i="145"/>
  <c r="R119" i="145"/>
  <c r="J119" i="145"/>
  <c r="Y118" i="145"/>
  <c r="J118" i="145"/>
  <c r="Y117" i="145"/>
  <c r="J117" i="145"/>
  <c r="Y116" i="145"/>
  <c r="J116" i="145"/>
  <c r="Y115" i="145"/>
  <c r="J115" i="145"/>
  <c r="Y114" i="145"/>
  <c r="J114" i="145"/>
  <c r="Y113" i="145"/>
  <c r="J113" i="145"/>
  <c r="Y112" i="145"/>
  <c r="J112" i="145"/>
  <c r="Y111" i="145"/>
  <c r="J111" i="145"/>
  <c r="Y110" i="145"/>
  <c r="J110" i="145"/>
  <c r="Y109" i="145"/>
  <c r="J109" i="145"/>
  <c r="X108" i="145"/>
  <c r="O107" i="145"/>
  <c r="K107" i="145"/>
  <c r="Y106" i="145"/>
  <c r="J106" i="145"/>
  <c r="Y105" i="145"/>
  <c r="J105" i="145"/>
  <c r="Y104" i="145"/>
  <c r="J104" i="145"/>
  <c r="X103" i="145"/>
  <c r="K102" i="145"/>
  <c r="V101" i="145"/>
  <c r="M101" i="145"/>
  <c r="K101" i="145"/>
  <c r="V100" i="145"/>
  <c r="M100" i="145"/>
  <c r="K100" i="145"/>
  <c r="V99" i="145"/>
  <c r="M99" i="145"/>
  <c r="K99" i="145"/>
  <c r="V98" i="145"/>
  <c r="K98" i="145"/>
  <c r="K97" i="145"/>
  <c r="U96" i="145"/>
  <c r="P96" i="145"/>
  <c r="M96" i="145"/>
  <c r="J96" i="145"/>
  <c r="U95" i="145"/>
  <c r="P95" i="145"/>
  <c r="M95" i="145"/>
  <c r="J95" i="145"/>
  <c r="U94" i="145"/>
  <c r="P94" i="145"/>
  <c r="M94" i="145"/>
  <c r="J94" i="145"/>
  <c r="U93" i="145"/>
  <c r="P93" i="145"/>
  <c r="J93" i="145"/>
  <c r="I91" i="145"/>
  <c r="O90" i="145"/>
  <c r="K90" i="145"/>
  <c r="I89" i="145"/>
  <c r="O88" i="145"/>
  <c r="K88" i="145"/>
  <c r="I87" i="145"/>
  <c r="R86" i="145"/>
  <c r="N86" i="145"/>
  <c r="M86" i="145"/>
  <c r="R85" i="145"/>
  <c r="N85" i="145"/>
  <c r="M85" i="145"/>
  <c r="R84" i="145"/>
  <c r="Q84" i="145"/>
  <c r="S83" i="145"/>
  <c r="M83" i="145"/>
  <c r="K83" i="145"/>
  <c r="J83" i="145"/>
  <c r="S82" i="145"/>
  <c r="M82" i="145"/>
  <c r="K82" i="145"/>
  <c r="J82" i="145"/>
  <c r="I80" i="145"/>
  <c r="O78" i="145"/>
  <c r="K78" i="145"/>
  <c r="K77" i="145"/>
  <c r="K76" i="145"/>
  <c r="K75" i="145"/>
  <c r="K74" i="145"/>
  <c r="K73" i="145"/>
  <c r="K72" i="145"/>
  <c r="K71" i="145"/>
  <c r="K70" i="145"/>
  <c r="K69" i="145"/>
  <c r="K68" i="145"/>
  <c r="K67" i="145"/>
  <c r="K66" i="145"/>
  <c r="K65" i="145"/>
  <c r="X64" i="145"/>
  <c r="O62" i="145"/>
  <c r="K62" i="145"/>
  <c r="R61" i="145"/>
  <c r="Q61" i="145"/>
  <c r="R60" i="145"/>
  <c r="Q60" i="145"/>
  <c r="M60" i="145"/>
  <c r="R59" i="145"/>
  <c r="Q59" i="145"/>
  <c r="K58" i="145"/>
  <c r="R57" i="145"/>
  <c r="J57" i="145"/>
  <c r="R56" i="145"/>
  <c r="J56" i="145"/>
  <c r="R55" i="145"/>
  <c r="J55" i="145"/>
  <c r="X54" i="145"/>
  <c r="K53" i="145"/>
  <c r="K52" i="145"/>
  <c r="K51" i="145"/>
  <c r="K50" i="145"/>
  <c r="O49" i="145"/>
  <c r="K49" i="145"/>
  <c r="K48" i="145"/>
  <c r="E48" i="145"/>
  <c r="BG25" i="116" s="1"/>
  <c r="K47" i="145"/>
  <c r="X46" i="145"/>
  <c r="K45" i="145"/>
  <c r="K44" i="145"/>
  <c r="E44" i="145"/>
  <c r="BB25" i="116" s="1"/>
  <c r="O43" i="145"/>
  <c r="K43" i="145"/>
  <c r="K42" i="145"/>
  <c r="O41" i="145"/>
  <c r="K41" i="145"/>
  <c r="K40" i="145"/>
  <c r="K39" i="145"/>
  <c r="X38" i="145"/>
  <c r="I37" i="145"/>
  <c r="K35" i="145"/>
  <c r="K34" i="145"/>
  <c r="X33" i="145"/>
  <c r="I32" i="145"/>
  <c r="I31" i="145"/>
  <c r="Y30" i="145"/>
  <c r="M30" i="145"/>
  <c r="J30" i="145"/>
  <c r="Y29" i="145"/>
  <c r="M29" i="145"/>
  <c r="J29" i="145"/>
  <c r="K28" i="145"/>
  <c r="K26" i="145"/>
  <c r="I25" i="145"/>
  <c r="I24" i="145"/>
  <c r="Q23" i="145"/>
  <c r="K23" i="145"/>
  <c r="Q22" i="145"/>
  <c r="K22" i="145"/>
  <c r="Q21" i="145"/>
  <c r="K21" i="145"/>
  <c r="Q20" i="145"/>
  <c r="K20" i="145"/>
  <c r="Q19" i="145"/>
  <c r="K19" i="145"/>
  <c r="Q18" i="145"/>
  <c r="K18" i="145"/>
  <c r="Q17" i="145"/>
  <c r="K17" i="145"/>
  <c r="Q16" i="145"/>
  <c r="K16" i="145"/>
  <c r="Q15" i="145"/>
  <c r="K15" i="145"/>
  <c r="K14" i="145"/>
  <c r="O13" i="145"/>
  <c r="L13" i="145"/>
  <c r="K13" i="145"/>
  <c r="I12" i="145"/>
  <c r="X10" i="145"/>
  <c r="S9" i="145"/>
  <c r="K9" i="145"/>
  <c r="J9" i="145"/>
  <c r="T8" i="145"/>
  <c r="K8" i="145"/>
  <c r="J8" i="145"/>
  <c r="X7" i="145"/>
  <c r="X149" i="144"/>
  <c r="O147" i="144"/>
  <c r="K147" i="144"/>
  <c r="Y146" i="144"/>
  <c r="J146" i="144"/>
  <c r="Y145" i="144"/>
  <c r="J145" i="144"/>
  <c r="R143" i="144"/>
  <c r="Q143" i="144"/>
  <c r="R142" i="144"/>
  <c r="Q142" i="144"/>
  <c r="Y141" i="144"/>
  <c r="J141" i="144"/>
  <c r="Y140" i="144"/>
  <c r="J140" i="144"/>
  <c r="Y139" i="144"/>
  <c r="J139" i="144"/>
  <c r="Y138" i="144"/>
  <c r="J138" i="144"/>
  <c r="Y137" i="144"/>
  <c r="J137" i="144"/>
  <c r="Y136" i="144"/>
  <c r="J136" i="144"/>
  <c r="Y135" i="144"/>
  <c r="J135" i="144"/>
  <c r="Y134" i="144"/>
  <c r="J134" i="144"/>
  <c r="Y133" i="144"/>
  <c r="J133" i="144"/>
  <c r="X132" i="144"/>
  <c r="Y131" i="144"/>
  <c r="J131" i="144"/>
  <c r="O129" i="144"/>
  <c r="K129" i="144"/>
  <c r="Y128" i="144"/>
  <c r="J128" i="144"/>
  <c r="Y127" i="144"/>
  <c r="J127" i="144"/>
  <c r="Y126" i="144"/>
  <c r="J126" i="144"/>
  <c r="Y125" i="144"/>
  <c r="J125" i="144"/>
  <c r="R124" i="144"/>
  <c r="J124" i="144"/>
  <c r="X123" i="144"/>
  <c r="O122" i="144"/>
  <c r="K122" i="144"/>
  <c r="O121" i="144"/>
  <c r="K121" i="144"/>
  <c r="R120" i="144"/>
  <c r="J120" i="144"/>
  <c r="R119" i="144"/>
  <c r="J119" i="144"/>
  <c r="Y118" i="144"/>
  <c r="J118" i="144"/>
  <c r="Y117" i="144"/>
  <c r="J117" i="144"/>
  <c r="Y116" i="144"/>
  <c r="J116" i="144"/>
  <c r="Y115" i="144"/>
  <c r="J115" i="144"/>
  <c r="Y114" i="144"/>
  <c r="J114" i="144"/>
  <c r="Y113" i="144"/>
  <c r="J113" i="144"/>
  <c r="Y112" i="144"/>
  <c r="J112" i="144"/>
  <c r="Y111" i="144"/>
  <c r="J111" i="144"/>
  <c r="Y110" i="144"/>
  <c r="J110" i="144"/>
  <c r="Y109" i="144"/>
  <c r="J109" i="144"/>
  <c r="X108" i="144"/>
  <c r="O107" i="144"/>
  <c r="K107" i="144"/>
  <c r="Y106" i="144"/>
  <c r="J106" i="144"/>
  <c r="Y105" i="144"/>
  <c r="J105" i="144"/>
  <c r="Y104" i="144"/>
  <c r="J104" i="144"/>
  <c r="X103" i="144"/>
  <c r="K102" i="144"/>
  <c r="V101" i="144"/>
  <c r="M101" i="144"/>
  <c r="K101" i="144"/>
  <c r="V100" i="144"/>
  <c r="M100" i="144"/>
  <c r="K100" i="144"/>
  <c r="V99" i="144"/>
  <c r="M99" i="144"/>
  <c r="K99" i="144"/>
  <c r="V98" i="144"/>
  <c r="K98" i="144"/>
  <c r="K97" i="144"/>
  <c r="U96" i="144"/>
  <c r="P96" i="144"/>
  <c r="M96" i="144"/>
  <c r="J96" i="144"/>
  <c r="U95" i="144"/>
  <c r="P95" i="144"/>
  <c r="M95" i="144"/>
  <c r="J95" i="144"/>
  <c r="U94" i="144"/>
  <c r="P94" i="144"/>
  <c r="M94" i="144"/>
  <c r="J94" i="144"/>
  <c r="U93" i="144"/>
  <c r="P93" i="144"/>
  <c r="J93" i="144"/>
  <c r="I91" i="144"/>
  <c r="O90" i="144"/>
  <c r="K90" i="144"/>
  <c r="I89" i="144"/>
  <c r="O88" i="144"/>
  <c r="K88" i="144"/>
  <c r="I87" i="144"/>
  <c r="R86" i="144"/>
  <c r="N86" i="144"/>
  <c r="M86" i="144"/>
  <c r="R85" i="144"/>
  <c r="N85" i="144"/>
  <c r="M85" i="144"/>
  <c r="R84" i="144"/>
  <c r="Q84" i="144"/>
  <c r="S83" i="144"/>
  <c r="M83" i="144"/>
  <c r="K83" i="144"/>
  <c r="J83" i="144"/>
  <c r="S82" i="144"/>
  <c r="M82" i="144"/>
  <c r="K82" i="144"/>
  <c r="J82" i="144"/>
  <c r="I80" i="144"/>
  <c r="O78" i="144"/>
  <c r="K78" i="144"/>
  <c r="K77" i="144"/>
  <c r="K76" i="144"/>
  <c r="K75" i="144"/>
  <c r="K74" i="144"/>
  <c r="K73" i="144"/>
  <c r="K72" i="144"/>
  <c r="K71" i="144"/>
  <c r="K70" i="144"/>
  <c r="K69" i="144"/>
  <c r="K68" i="144"/>
  <c r="K67" i="144"/>
  <c r="K66" i="144"/>
  <c r="K65" i="144"/>
  <c r="X64" i="144"/>
  <c r="O62" i="144"/>
  <c r="K62" i="144"/>
  <c r="R61" i="144"/>
  <c r="Q61" i="144"/>
  <c r="R60" i="144"/>
  <c r="Q60" i="144"/>
  <c r="M60" i="144"/>
  <c r="R59" i="144"/>
  <c r="Q59" i="144"/>
  <c r="K58" i="144"/>
  <c r="R57" i="144"/>
  <c r="J57" i="144"/>
  <c r="R56" i="144"/>
  <c r="J56" i="144"/>
  <c r="R55" i="144"/>
  <c r="J55" i="144"/>
  <c r="X54" i="144"/>
  <c r="K53" i="144"/>
  <c r="K52" i="144"/>
  <c r="E52" i="144"/>
  <c r="BU14" i="116" s="1"/>
  <c r="BY14" i="116"/>
  <c r="K51" i="144"/>
  <c r="K50" i="144"/>
  <c r="O49" i="144"/>
  <c r="K49" i="144"/>
  <c r="K48" i="144"/>
  <c r="K47" i="144"/>
  <c r="X46" i="144"/>
  <c r="K45" i="144"/>
  <c r="K44" i="144"/>
  <c r="E44" i="144"/>
  <c r="BB14" i="116" s="1"/>
  <c r="O43" i="144"/>
  <c r="K43" i="144"/>
  <c r="K42" i="144"/>
  <c r="O41" i="144"/>
  <c r="K41" i="144"/>
  <c r="K40" i="144"/>
  <c r="K39" i="144"/>
  <c r="X38" i="144"/>
  <c r="I37" i="144"/>
  <c r="K35" i="144"/>
  <c r="K34" i="144"/>
  <c r="X33" i="144"/>
  <c r="I32" i="144"/>
  <c r="I31" i="144"/>
  <c r="Y30" i="144"/>
  <c r="M30" i="144"/>
  <c r="J30" i="144"/>
  <c r="Y29" i="144"/>
  <c r="M29" i="144"/>
  <c r="J29" i="144"/>
  <c r="K28" i="144"/>
  <c r="K26" i="144"/>
  <c r="I25" i="144"/>
  <c r="I24" i="144"/>
  <c r="Q23" i="144"/>
  <c r="K23" i="144"/>
  <c r="Q22" i="144"/>
  <c r="K22" i="144"/>
  <c r="Q21" i="144"/>
  <c r="K21" i="144"/>
  <c r="Q20" i="144"/>
  <c r="K20" i="144"/>
  <c r="Q19" i="144"/>
  <c r="K19" i="144"/>
  <c r="Q18" i="144"/>
  <c r="K18" i="144"/>
  <c r="Q17" i="144"/>
  <c r="K17" i="144"/>
  <c r="Q16" i="144"/>
  <c r="K16" i="144"/>
  <c r="Q15" i="144"/>
  <c r="K15" i="144"/>
  <c r="K14" i="144"/>
  <c r="O13" i="144"/>
  <c r="L13" i="144"/>
  <c r="K13" i="144"/>
  <c r="I12" i="144"/>
  <c r="X10" i="144"/>
  <c r="S9" i="144"/>
  <c r="K9" i="144"/>
  <c r="J9" i="144"/>
  <c r="T8" i="144"/>
  <c r="K8" i="144"/>
  <c r="J8" i="144"/>
  <c r="X7" i="144"/>
  <c r="X149" i="143"/>
  <c r="O147" i="143"/>
  <c r="K147" i="143"/>
  <c r="Y146" i="143"/>
  <c r="J146" i="143"/>
  <c r="Y145" i="143"/>
  <c r="J145" i="143"/>
  <c r="R143" i="143"/>
  <c r="Q143" i="143"/>
  <c r="R142" i="143"/>
  <c r="Q142" i="143"/>
  <c r="Y141" i="143"/>
  <c r="J141" i="143"/>
  <c r="Y140" i="143"/>
  <c r="J140" i="143"/>
  <c r="Y139" i="143"/>
  <c r="J139" i="143"/>
  <c r="Y138" i="143"/>
  <c r="J138" i="143"/>
  <c r="Y137" i="143"/>
  <c r="J137" i="143"/>
  <c r="Y136" i="143"/>
  <c r="J136" i="143"/>
  <c r="Y135" i="143"/>
  <c r="J135" i="143"/>
  <c r="Y134" i="143"/>
  <c r="J134" i="143"/>
  <c r="Y133" i="143"/>
  <c r="J133" i="143"/>
  <c r="X132" i="143"/>
  <c r="Y131" i="143"/>
  <c r="J131" i="143"/>
  <c r="O129" i="143"/>
  <c r="K129" i="143"/>
  <c r="Y128" i="143"/>
  <c r="J128" i="143"/>
  <c r="Y127" i="143"/>
  <c r="J127" i="143"/>
  <c r="Y126" i="143"/>
  <c r="J126" i="143"/>
  <c r="Y125" i="143"/>
  <c r="J125" i="143"/>
  <c r="R124" i="143"/>
  <c r="J124" i="143"/>
  <c r="X123" i="143"/>
  <c r="O122" i="143"/>
  <c r="K122" i="143"/>
  <c r="O121" i="143"/>
  <c r="K121" i="143"/>
  <c r="R120" i="143"/>
  <c r="J120" i="143"/>
  <c r="R119" i="143"/>
  <c r="J119" i="143"/>
  <c r="Y118" i="143"/>
  <c r="J118" i="143"/>
  <c r="Y117" i="143"/>
  <c r="J117" i="143"/>
  <c r="Y116" i="143"/>
  <c r="J116" i="143"/>
  <c r="Y115" i="143"/>
  <c r="J115" i="143"/>
  <c r="Y114" i="143"/>
  <c r="J114" i="143"/>
  <c r="Y113" i="143"/>
  <c r="J113" i="143"/>
  <c r="Y112" i="143"/>
  <c r="J112" i="143"/>
  <c r="Y111" i="143"/>
  <c r="J111" i="143"/>
  <c r="Y110" i="143"/>
  <c r="J110" i="143"/>
  <c r="Y109" i="143"/>
  <c r="J109" i="143"/>
  <c r="X108" i="143"/>
  <c r="O107" i="143"/>
  <c r="K107" i="143"/>
  <c r="Y106" i="143"/>
  <c r="J106" i="143"/>
  <c r="Y105" i="143"/>
  <c r="J105" i="143"/>
  <c r="Y104" i="143"/>
  <c r="J104" i="143"/>
  <c r="X103" i="143"/>
  <c r="K102" i="143"/>
  <c r="V101" i="143"/>
  <c r="M101" i="143"/>
  <c r="K101" i="143"/>
  <c r="V100" i="143"/>
  <c r="M100" i="143"/>
  <c r="K100" i="143"/>
  <c r="V99" i="143"/>
  <c r="M99" i="143"/>
  <c r="K99" i="143"/>
  <c r="V98" i="143"/>
  <c r="K98" i="143"/>
  <c r="K97" i="143"/>
  <c r="U96" i="143"/>
  <c r="P96" i="143"/>
  <c r="M96" i="143"/>
  <c r="J96" i="143"/>
  <c r="U95" i="143"/>
  <c r="P95" i="143"/>
  <c r="M95" i="143"/>
  <c r="J95" i="143"/>
  <c r="U94" i="143"/>
  <c r="P94" i="143"/>
  <c r="M94" i="143"/>
  <c r="J94" i="143"/>
  <c r="U93" i="143"/>
  <c r="P93" i="143"/>
  <c r="J93" i="143"/>
  <c r="I91" i="143"/>
  <c r="O90" i="143"/>
  <c r="K90" i="143"/>
  <c r="I89" i="143"/>
  <c r="O88" i="143"/>
  <c r="K88" i="143"/>
  <c r="I87" i="143"/>
  <c r="R86" i="143"/>
  <c r="N86" i="143"/>
  <c r="M86" i="143"/>
  <c r="R85" i="143"/>
  <c r="N85" i="143"/>
  <c r="M85" i="143"/>
  <c r="R84" i="143"/>
  <c r="Q84" i="143"/>
  <c r="S83" i="143"/>
  <c r="M83" i="143"/>
  <c r="K83" i="143"/>
  <c r="J83" i="143"/>
  <c r="S82" i="143"/>
  <c r="M82" i="143"/>
  <c r="K82" i="143"/>
  <c r="J82" i="143"/>
  <c r="I80" i="143"/>
  <c r="O78" i="143"/>
  <c r="K78" i="143"/>
  <c r="K77" i="143"/>
  <c r="K76" i="143"/>
  <c r="K75" i="143"/>
  <c r="K74" i="143"/>
  <c r="K73" i="143"/>
  <c r="K72" i="143"/>
  <c r="K71" i="143"/>
  <c r="K70" i="143"/>
  <c r="K69" i="143"/>
  <c r="K68" i="143"/>
  <c r="K67" i="143"/>
  <c r="K66" i="143"/>
  <c r="K65" i="143"/>
  <c r="X64" i="143"/>
  <c r="O62" i="143"/>
  <c r="K62" i="143"/>
  <c r="R61" i="143"/>
  <c r="Q61" i="143"/>
  <c r="R60" i="143"/>
  <c r="Q60" i="143"/>
  <c r="M60" i="143"/>
  <c r="R59" i="143"/>
  <c r="Q59" i="143"/>
  <c r="K58" i="143"/>
  <c r="R57" i="143"/>
  <c r="J57" i="143"/>
  <c r="R56" i="143"/>
  <c r="J56" i="143"/>
  <c r="R55" i="143"/>
  <c r="J55" i="143"/>
  <c r="X54" i="143"/>
  <c r="K53" i="143"/>
  <c r="K52" i="143"/>
  <c r="E52" i="143"/>
  <c r="BU36" i="116" s="1"/>
  <c r="K51" i="143"/>
  <c r="K50" i="143"/>
  <c r="O49" i="143"/>
  <c r="K49" i="143"/>
  <c r="K48" i="143"/>
  <c r="K47" i="143"/>
  <c r="X46" i="143"/>
  <c r="K45" i="143"/>
  <c r="K44" i="143"/>
  <c r="E44" i="143"/>
  <c r="BB36" i="116" s="1"/>
  <c r="F55" i="143"/>
  <c r="BW36" i="116" s="1"/>
  <c r="O43" i="143"/>
  <c r="K43" i="143"/>
  <c r="K42" i="143"/>
  <c r="O41" i="143"/>
  <c r="K41" i="143"/>
  <c r="K40" i="143"/>
  <c r="K39" i="143"/>
  <c r="X38" i="143"/>
  <c r="I37" i="143"/>
  <c r="K35" i="143"/>
  <c r="K34" i="143"/>
  <c r="X33" i="143"/>
  <c r="I32" i="143"/>
  <c r="I31" i="143"/>
  <c r="Y30" i="143"/>
  <c r="M30" i="143"/>
  <c r="J30" i="143"/>
  <c r="Y29" i="143"/>
  <c r="M29" i="143"/>
  <c r="J29" i="143"/>
  <c r="K28" i="143"/>
  <c r="K26" i="143"/>
  <c r="I25" i="143"/>
  <c r="I24" i="143"/>
  <c r="Q23" i="143"/>
  <c r="K23" i="143"/>
  <c r="Q22" i="143"/>
  <c r="K22" i="143"/>
  <c r="Q21" i="143"/>
  <c r="K21" i="143"/>
  <c r="Q20" i="143"/>
  <c r="K20" i="143"/>
  <c r="Q19" i="143"/>
  <c r="K19" i="143"/>
  <c r="Q18" i="143"/>
  <c r="K18" i="143"/>
  <c r="Q17" i="143"/>
  <c r="K17" i="143"/>
  <c r="Q16" i="143"/>
  <c r="K16" i="143"/>
  <c r="Q15" i="143"/>
  <c r="K15" i="143"/>
  <c r="K14" i="143"/>
  <c r="O13" i="143"/>
  <c r="L13" i="143"/>
  <c r="K13" i="143"/>
  <c r="I12" i="143"/>
  <c r="X10" i="143"/>
  <c r="S9" i="143"/>
  <c r="K9" i="143"/>
  <c r="J9" i="143"/>
  <c r="T8" i="143"/>
  <c r="K8" i="143"/>
  <c r="J8" i="143"/>
  <c r="X7" i="143"/>
  <c r="X149" i="142"/>
  <c r="O147" i="142"/>
  <c r="K147" i="142"/>
  <c r="Y146" i="142"/>
  <c r="J146" i="142"/>
  <c r="Y145" i="142"/>
  <c r="J145" i="142"/>
  <c r="R143" i="142"/>
  <c r="Q143" i="142"/>
  <c r="R142" i="142"/>
  <c r="Q142" i="142"/>
  <c r="Y141" i="142"/>
  <c r="J141" i="142"/>
  <c r="Y140" i="142"/>
  <c r="J140" i="142"/>
  <c r="Y139" i="142"/>
  <c r="J139" i="142"/>
  <c r="Y138" i="142"/>
  <c r="J138" i="142"/>
  <c r="Y137" i="142"/>
  <c r="J137" i="142"/>
  <c r="Y136" i="142"/>
  <c r="J136" i="142"/>
  <c r="Y135" i="142"/>
  <c r="J135" i="142"/>
  <c r="Y134" i="142"/>
  <c r="J134" i="142"/>
  <c r="Y133" i="142"/>
  <c r="J133" i="142"/>
  <c r="X132" i="142"/>
  <c r="Y131" i="142"/>
  <c r="J131" i="142"/>
  <c r="O129" i="142"/>
  <c r="K129" i="142"/>
  <c r="Y128" i="142"/>
  <c r="J128" i="142"/>
  <c r="Y127" i="142"/>
  <c r="J127" i="142"/>
  <c r="Y126" i="142"/>
  <c r="J126" i="142"/>
  <c r="Y125" i="142"/>
  <c r="J125" i="142"/>
  <c r="R124" i="142"/>
  <c r="J124" i="142"/>
  <c r="X123" i="142"/>
  <c r="O122" i="142"/>
  <c r="K122" i="142"/>
  <c r="O121" i="142"/>
  <c r="K121" i="142"/>
  <c r="R120" i="142"/>
  <c r="J120" i="142"/>
  <c r="R119" i="142"/>
  <c r="J119" i="142"/>
  <c r="Y118" i="142"/>
  <c r="J118" i="142"/>
  <c r="Y117" i="142"/>
  <c r="J117" i="142"/>
  <c r="Y116" i="142"/>
  <c r="J116" i="142"/>
  <c r="Y115" i="142"/>
  <c r="J115" i="142"/>
  <c r="Y114" i="142"/>
  <c r="J114" i="142"/>
  <c r="Y113" i="142"/>
  <c r="J113" i="142"/>
  <c r="Y112" i="142"/>
  <c r="J112" i="142"/>
  <c r="Y111" i="142"/>
  <c r="J111" i="142"/>
  <c r="Y110" i="142"/>
  <c r="J110" i="142"/>
  <c r="Y109" i="142"/>
  <c r="J109" i="142"/>
  <c r="X108" i="142"/>
  <c r="O107" i="142"/>
  <c r="K107" i="142"/>
  <c r="Y106" i="142"/>
  <c r="J106" i="142"/>
  <c r="Y105" i="142"/>
  <c r="J105" i="142"/>
  <c r="Y104" i="142"/>
  <c r="J104" i="142"/>
  <c r="X103" i="142"/>
  <c r="K102" i="142"/>
  <c r="V101" i="142"/>
  <c r="M101" i="142"/>
  <c r="K101" i="142"/>
  <c r="V100" i="142"/>
  <c r="M100" i="142"/>
  <c r="K100" i="142"/>
  <c r="V99" i="142"/>
  <c r="M99" i="142"/>
  <c r="K99" i="142"/>
  <c r="V98" i="142"/>
  <c r="K98" i="142"/>
  <c r="K97" i="142"/>
  <c r="U96" i="142"/>
  <c r="P96" i="142"/>
  <c r="M96" i="142"/>
  <c r="J96" i="142"/>
  <c r="U95" i="142"/>
  <c r="P95" i="142"/>
  <c r="M95" i="142"/>
  <c r="J95" i="142"/>
  <c r="U94" i="142"/>
  <c r="P94" i="142"/>
  <c r="M94" i="142"/>
  <c r="J94" i="142"/>
  <c r="U93" i="142"/>
  <c r="P93" i="142"/>
  <c r="J93" i="142"/>
  <c r="I91" i="142"/>
  <c r="O90" i="142"/>
  <c r="K90" i="142"/>
  <c r="I89" i="142"/>
  <c r="O88" i="142"/>
  <c r="K88" i="142"/>
  <c r="I87" i="142"/>
  <c r="R86" i="142"/>
  <c r="N86" i="142"/>
  <c r="M86" i="142"/>
  <c r="R85" i="142"/>
  <c r="N85" i="142"/>
  <c r="M85" i="142"/>
  <c r="R84" i="142"/>
  <c r="Q84" i="142"/>
  <c r="S83" i="142"/>
  <c r="M83" i="142"/>
  <c r="K83" i="142"/>
  <c r="J83" i="142"/>
  <c r="S82" i="142"/>
  <c r="M82" i="142"/>
  <c r="K82" i="142"/>
  <c r="J82" i="142"/>
  <c r="I80" i="142"/>
  <c r="O78" i="142"/>
  <c r="K78" i="142"/>
  <c r="K77" i="142"/>
  <c r="K76" i="142"/>
  <c r="K75" i="142"/>
  <c r="K74" i="142"/>
  <c r="K73" i="142"/>
  <c r="K72" i="142"/>
  <c r="K71" i="142"/>
  <c r="K70" i="142"/>
  <c r="K69" i="142"/>
  <c r="K68" i="142"/>
  <c r="K67" i="142"/>
  <c r="K66" i="142"/>
  <c r="K65" i="142"/>
  <c r="X64" i="142"/>
  <c r="O62" i="142"/>
  <c r="K62" i="142"/>
  <c r="R61" i="142"/>
  <c r="Q61" i="142"/>
  <c r="R60" i="142"/>
  <c r="Q60" i="142"/>
  <c r="M60" i="142"/>
  <c r="R59" i="142"/>
  <c r="Q59" i="142"/>
  <c r="K58" i="142"/>
  <c r="R57" i="142"/>
  <c r="J57" i="142"/>
  <c r="R56" i="142"/>
  <c r="J56" i="142"/>
  <c r="R55" i="142"/>
  <c r="J55" i="142"/>
  <c r="X54" i="142"/>
  <c r="K53" i="142"/>
  <c r="K52" i="142"/>
  <c r="E52" i="142"/>
  <c r="BU33" i="116" s="1"/>
  <c r="K51" i="142"/>
  <c r="K50" i="142"/>
  <c r="O49" i="142"/>
  <c r="K49" i="142"/>
  <c r="K48" i="142"/>
  <c r="K47" i="142"/>
  <c r="X46" i="142"/>
  <c r="K45" i="142"/>
  <c r="K44" i="142"/>
  <c r="O43" i="142"/>
  <c r="K43" i="142"/>
  <c r="K42" i="142"/>
  <c r="O41" i="142"/>
  <c r="K41" i="142"/>
  <c r="K40" i="142"/>
  <c r="K39" i="142"/>
  <c r="X38" i="142"/>
  <c r="I37" i="142"/>
  <c r="K35" i="142"/>
  <c r="K34" i="142"/>
  <c r="X33" i="142"/>
  <c r="I32" i="142"/>
  <c r="I31" i="142"/>
  <c r="Y30" i="142"/>
  <c r="M30" i="142"/>
  <c r="J30" i="142"/>
  <c r="Y29" i="142"/>
  <c r="M29" i="142"/>
  <c r="J29" i="142"/>
  <c r="K28" i="142"/>
  <c r="K26" i="142"/>
  <c r="I25" i="142"/>
  <c r="I24" i="142"/>
  <c r="Q23" i="142"/>
  <c r="K23" i="142"/>
  <c r="Q22" i="142"/>
  <c r="K22" i="142"/>
  <c r="Q21" i="142"/>
  <c r="K21" i="142"/>
  <c r="Q20" i="142"/>
  <c r="K20" i="142"/>
  <c r="Q19" i="142"/>
  <c r="K19" i="142"/>
  <c r="Q18" i="142"/>
  <c r="K18" i="142"/>
  <c r="Q17" i="142"/>
  <c r="K17" i="142"/>
  <c r="Q16" i="142"/>
  <c r="K16" i="142"/>
  <c r="Q15" i="142"/>
  <c r="K15" i="142"/>
  <c r="K14" i="142"/>
  <c r="O13" i="142"/>
  <c r="L13" i="142"/>
  <c r="K13" i="142"/>
  <c r="I12" i="142"/>
  <c r="X10" i="142"/>
  <c r="S9" i="142"/>
  <c r="K9" i="142"/>
  <c r="J9" i="142"/>
  <c r="T8" i="142"/>
  <c r="K8" i="142"/>
  <c r="J8" i="142"/>
  <c r="X7" i="142"/>
  <c r="X149" i="141"/>
  <c r="O147" i="141"/>
  <c r="K147" i="141"/>
  <c r="Y146" i="141"/>
  <c r="J146" i="141"/>
  <c r="Y145" i="141"/>
  <c r="J145" i="141"/>
  <c r="R143" i="141"/>
  <c r="Q143" i="141"/>
  <c r="R142" i="141"/>
  <c r="Q142" i="141"/>
  <c r="Y141" i="141"/>
  <c r="J141" i="141"/>
  <c r="Y140" i="141"/>
  <c r="J140" i="141"/>
  <c r="Y139" i="141"/>
  <c r="J139" i="141"/>
  <c r="Y138" i="141"/>
  <c r="J138" i="141"/>
  <c r="Y137" i="141"/>
  <c r="J137" i="141"/>
  <c r="Y136" i="141"/>
  <c r="J136" i="141"/>
  <c r="Y135" i="141"/>
  <c r="J135" i="141"/>
  <c r="Y134" i="141"/>
  <c r="J134" i="141"/>
  <c r="Y133" i="141"/>
  <c r="J133" i="141"/>
  <c r="X132" i="141"/>
  <c r="Y131" i="141"/>
  <c r="J131" i="141"/>
  <c r="O129" i="141"/>
  <c r="K129" i="141"/>
  <c r="Y128" i="141"/>
  <c r="J128" i="141"/>
  <c r="Y127" i="141"/>
  <c r="J127" i="141"/>
  <c r="Y126" i="141"/>
  <c r="J126" i="141"/>
  <c r="Y125" i="141"/>
  <c r="J125" i="141"/>
  <c r="R124" i="141"/>
  <c r="J124" i="141"/>
  <c r="X123" i="141"/>
  <c r="O122" i="141"/>
  <c r="K122" i="141"/>
  <c r="O121" i="141"/>
  <c r="K121" i="141"/>
  <c r="R120" i="141"/>
  <c r="J120" i="141"/>
  <c r="R119" i="141"/>
  <c r="J119" i="141"/>
  <c r="Y118" i="141"/>
  <c r="J118" i="141"/>
  <c r="Y117" i="141"/>
  <c r="J117" i="141"/>
  <c r="Y116" i="141"/>
  <c r="J116" i="141"/>
  <c r="Y115" i="141"/>
  <c r="J115" i="141"/>
  <c r="Y114" i="141"/>
  <c r="J114" i="141"/>
  <c r="Y113" i="141"/>
  <c r="J113" i="141"/>
  <c r="Y112" i="141"/>
  <c r="J112" i="141"/>
  <c r="Y111" i="141"/>
  <c r="J111" i="141"/>
  <c r="Y110" i="141"/>
  <c r="J110" i="141"/>
  <c r="Y109" i="141"/>
  <c r="J109" i="141"/>
  <c r="X108" i="141"/>
  <c r="O107" i="141"/>
  <c r="K107" i="141"/>
  <c r="Y106" i="141"/>
  <c r="J106" i="141"/>
  <c r="Y105" i="141"/>
  <c r="J105" i="141"/>
  <c r="Y104" i="141"/>
  <c r="J104" i="141"/>
  <c r="X103" i="141"/>
  <c r="K102" i="141"/>
  <c r="V101" i="141"/>
  <c r="M101" i="141"/>
  <c r="K101" i="141"/>
  <c r="V100" i="141"/>
  <c r="M100" i="141"/>
  <c r="K100" i="141"/>
  <c r="V99" i="141"/>
  <c r="M99" i="141"/>
  <c r="K99" i="141"/>
  <c r="V98" i="141"/>
  <c r="K98" i="141"/>
  <c r="K97" i="141"/>
  <c r="U96" i="141"/>
  <c r="P96" i="141"/>
  <c r="M96" i="141"/>
  <c r="J96" i="141"/>
  <c r="U95" i="141"/>
  <c r="P95" i="141"/>
  <c r="M95" i="141"/>
  <c r="J95" i="141"/>
  <c r="U94" i="141"/>
  <c r="P94" i="141"/>
  <c r="M94" i="141"/>
  <c r="J94" i="141"/>
  <c r="U93" i="141"/>
  <c r="P93" i="141"/>
  <c r="J93" i="141"/>
  <c r="I91" i="141"/>
  <c r="O90" i="141"/>
  <c r="K90" i="141"/>
  <c r="I89" i="141"/>
  <c r="O88" i="141"/>
  <c r="K88" i="141"/>
  <c r="I87" i="141"/>
  <c r="R86" i="141"/>
  <c r="N86" i="141"/>
  <c r="M86" i="141"/>
  <c r="R85" i="141"/>
  <c r="N85" i="141"/>
  <c r="M85" i="141"/>
  <c r="R84" i="141"/>
  <c r="Q84" i="141"/>
  <c r="S83" i="141"/>
  <c r="M83" i="141"/>
  <c r="K83" i="141"/>
  <c r="J83" i="141"/>
  <c r="S82" i="141"/>
  <c r="M82" i="141"/>
  <c r="K82" i="141"/>
  <c r="J82" i="141"/>
  <c r="I80" i="141"/>
  <c r="O78" i="141"/>
  <c r="K78" i="141"/>
  <c r="K77" i="141"/>
  <c r="K76" i="141"/>
  <c r="K75" i="141"/>
  <c r="K74" i="141"/>
  <c r="K73" i="141"/>
  <c r="K72" i="141"/>
  <c r="K71" i="141"/>
  <c r="K70" i="141"/>
  <c r="K69" i="141"/>
  <c r="K68" i="141"/>
  <c r="K67" i="141"/>
  <c r="K66" i="141"/>
  <c r="K65" i="141"/>
  <c r="X64" i="141"/>
  <c r="O62" i="141"/>
  <c r="K62" i="141"/>
  <c r="R61" i="141"/>
  <c r="Q61" i="141"/>
  <c r="R60" i="141"/>
  <c r="Q60" i="141"/>
  <c r="M60" i="141"/>
  <c r="R59" i="141"/>
  <c r="Q59" i="141"/>
  <c r="K58" i="141"/>
  <c r="R57" i="141"/>
  <c r="J57" i="141"/>
  <c r="R56" i="141"/>
  <c r="J56" i="141"/>
  <c r="R55" i="141"/>
  <c r="J55" i="141"/>
  <c r="X54" i="141"/>
  <c r="K53" i="141"/>
  <c r="K52" i="141"/>
  <c r="E52" i="141"/>
  <c r="BU30" i="116" s="1"/>
  <c r="K51" i="141"/>
  <c r="K50" i="141"/>
  <c r="O49" i="141"/>
  <c r="K49" i="141"/>
  <c r="K48" i="141"/>
  <c r="K47" i="141"/>
  <c r="X46" i="141"/>
  <c r="K45" i="141"/>
  <c r="K44" i="141"/>
  <c r="E44" i="141"/>
  <c r="BB30" i="116" s="1"/>
  <c r="F55" i="141"/>
  <c r="BW30" i="116" s="1"/>
  <c r="O43" i="141"/>
  <c r="K43" i="141"/>
  <c r="K42" i="141"/>
  <c r="O41" i="141"/>
  <c r="K41" i="141"/>
  <c r="K40" i="141"/>
  <c r="K39" i="141"/>
  <c r="X38" i="141"/>
  <c r="I37" i="141"/>
  <c r="K35" i="141"/>
  <c r="K34" i="141"/>
  <c r="X33" i="141"/>
  <c r="I32" i="141"/>
  <c r="I31" i="141"/>
  <c r="Y30" i="141"/>
  <c r="M30" i="141"/>
  <c r="J30" i="141"/>
  <c r="Y29" i="141"/>
  <c r="M29" i="141"/>
  <c r="J29" i="141"/>
  <c r="K28" i="141"/>
  <c r="K26" i="141"/>
  <c r="I25" i="141"/>
  <c r="I24" i="141"/>
  <c r="Q23" i="141"/>
  <c r="K23" i="141"/>
  <c r="Q22" i="141"/>
  <c r="K22" i="141"/>
  <c r="Q21" i="141"/>
  <c r="K21" i="141"/>
  <c r="Q20" i="141"/>
  <c r="K20" i="141"/>
  <c r="Q19" i="141"/>
  <c r="K19" i="141"/>
  <c r="Q18" i="141"/>
  <c r="K18" i="141"/>
  <c r="Q17" i="141"/>
  <c r="K17" i="141"/>
  <c r="Q16" i="141"/>
  <c r="K16" i="141"/>
  <c r="Q15" i="141"/>
  <c r="K15" i="141"/>
  <c r="K14" i="141"/>
  <c r="O13" i="141"/>
  <c r="L13" i="141"/>
  <c r="K13" i="141"/>
  <c r="I12" i="141"/>
  <c r="X10" i="141"/>
  <c r="S9" i="141"/>
  <c r="K9" i="141"/>
  <c r="J9" i="141"/>
  <c r="T8" i="141"/>
  <c r="K8" i="141"/>
  <c r="J8" i="141"/>
  <c r="X7" i="141"/>
  <c r="X149" i="140"/>
  <c r="O147" i="140"/>
  <c r="K147" i="140"/>
  <c r="Y146" i="140"/>
  <c r="J146" i="140"/>
  <c r="Y145" i="140"/>
  <c r="J145" i="140"/>
  <c r="R143" i="140"/>
  <c r="Q143" i="140"/>
  <c r="R142" i="140"/>
  <c r="Q142" i="140"/>
  <c r="Y141" i="140"/>
  <c r="J141" i="140"/>
  <c r="Y140" i="140"/>
  <c r="J140" i="140"/>
  <c r="Y139" i="140"/>
  <c r="J139" i="140"/>
  <c r="Y138" i="140"/>
  <c r="J138" i="140"/>
  <c r="Y137" i="140"/>
  <c r="J137" i="140"/>
  <c r="Y136" i="140"/>
  <c r="J136" i="140"/>
  <c r="Y135" i="140"/>
  <c r="J135" i="140"/>
  <c r="Y134" i="140"/>
  <c r="J134" i="140"/>
  <c r="Y133" i="140"/>
  <c r="J133" i="140"/>
  <c r="X132" i="140"/>
  <c r="Y131" i="140"/>
  <c r="J131" i="140"/>
  <c r="O129" i="140"/>
  <c r="K129" i="140"/>
  <c r="Y128" i="140"/>
  <c r="J128" i="140"/>
  <c r="Y127" i="140"/>
  <c r="J127" i="140"/>
  <c r="Y126" i="140"/>
  <c r="J126" i="140"/>
  <c r="Y125" i="140"/>
  <c r="J125" i="140"/>
  <c r="R124" i="140"/>
  <c r="J124" i="140"/>
  <c r="X123" i="140"/>
  <c r="O122" i="140"/>
  <c r="K122" i="140"/>
  <c r="O121" i="140"/>
  <c r="K121" i="140"/>
  <c r="R120" i="140"/>
  <c r="J120" i="140"/>
  <c r="R119" i="140"/>
  <c r="J119" i="140"/>
  <c r="Y118" i="140"/>
  <c r="J118" i="140"/>
  <c r="Y117" i="140"/>
  <c r="J117" i="140"/>
  <c r="Y116" i="140"/>
  <c r="J116" i="140"/>
  <c r="Y115" i="140"/>
  <c r="J115" i="140"/>
  <c r="Y114" i="140"/>
  <c r="J114" i="140"/>
  <c r="Y113" i="140"/>
  <c r="J113" i="140"/>
  <c r="Y112" i="140"/>
  <c r="J112" i="140"/>
  <c r="Y111" i="140"/>
  <c r="J111" i="140"/>
  <c r="Y110" i="140"/>
  <c r="J110" i="140"/>
  <c r="Y109" i="140"/>
  <c r="J109" i="140"/>
  <c r="X108" i="140"/>
  <c r="O107" i="140"/>
  <c r="K107" i="140"/>
  <c r="Y106" i="140"/>
  <c r="J106" i="140"/>
  <c r="Y105" i="140"/>
  <c r="J105" i="140"/>
  <c r="Y104" i="140"/>
  <c r="J104" i="140"/>
  <c r="X103" i="140"/>
  <c r="K102" i="140"/>
  <c r="V101" i="140"/>
  <c r="M101" i="140"/>
  <c r="K101" i="140"/>
  <c r="V100" i="140"/>
  <c r="M100" i="140"/>
  <c r="K100" i="140"/>
  <c r="V99" i="140"/>
  <c r="M99" i="140"/>
  <c r="K99" i="140"/>
  <c r="V98" i="140"/>
  <c r="K98" i="140"/>
  <c r="K97" i="140"/>
  <c r="U96" i="140"/>
  <c r="P96" i="140"/>
  <c r="M96" i="140"/>
  <c r="J96" i="140"/>
  <c r="U95" i="140"/>
  <c r="P95" i="140"/>
  <c r="M95" i="140"/>
  <c r="J95" i="140"/>
  <c r="U94" i="140"/>
  <c r="P94" i="140"/>
  <c r="M94" i="140"/>
  <c r="J94" i="140"/>
  <c r="U93" i="140"/>
  <c r="P93" i="140"/>
  <c r="J93" i="140"/>
  <c r="I91" i="140"/>
  <c r="O90" i="140"/>
  <c r="K90" i="140"/>
  <c r="I89" i="140"/>
  <c r="O88" i="140"/>
  <c r="K88" i="140"/>
  <c r="I87" i="140"/>
  <c r="R86" i="140"/>
  <c r="N86" i="140"/>
  <c r="M86" i="140"/>
  <c r="R85" i="140"/>
  <c r="N85" i="140"/>
  <c r="M85" i="140"/>
  <c r="R84" i="140"/>
  <c r="Q84" i="140"/>
  <c r="S83" i="140"/>
  <c r="M83" i="140"/>
  <c r="K83" i="140"/>
  <c r="J83" i="140"/>
  <c r="S82" i="140"/>
  <c r="M82" i="140"/>
  <c r="K82" i="140"/>
  <c r="J82" i="140"/>
  <c r="I80" i="140"/>
  <c r="O78" i="140"/>
  <c r="K78" i="140"/>
  <c r="K77" i="140"/>
  <c r="K76" i="140"/>
  <c r="K75" i="140"/>
  <c r="K74" i="140"/>
  <c r="K73" i="140"/>
  <c r="K72" i="140"/>
  <c r="K71" i="140"/>
  <c r="K70" i="140"/>
  <c r="K69" i="140"/>
  <c r="K68" i="140"/>
  <c r="K67" i="140"/>
  <c r="K66" i="140"/>
  <c r="K65" i="140"/>
  <c r="X64" i="140"/>
  <c r="O62" i="140"/>
  <c r="K62" i="140"/>
  <c r="R61" i="140"/>
  <c r="Q61" i="140"/>
  <c r="R60" i="140"/>
  <c r="Q60" i="140"/>
  <c r="M60" i="140"/>
  <c r="R59" i="140"/>
  <c r="Q59" i="140"/>
  <c r="K58" i="140"/>
  <c r="R57" i="140"/>
  <c r="J57" i="140"/>
  <c r="R56" i="140"/>
  <c r="J56" i="140"/>
  <c r="R55" i="140"/>
  <c r="J55" i="140"/>
  <c r="X54" i="140"/>
  <c r="K53" i="140"/>
  <c r="K52" i="140"/>
  <c r="K51" i="140"/>
  <c r="K50" i="140"/>
  <c r="O49" i="140"/>
  <c r="K49" i="140"/>
  <c r="K48" i="140"/>
  <c r="K47" i="140"/>
  <c r="X46" i="140"/>
  <c r="K45" i="140"/>
  <c r="K44" i="140"/>
  <c r="O43" i="140"/>
  <c r="K43" i="140"/>
  <c r="K42" i="140"/>
  <c r="O41" i="140"/>
  <c r="K41" i="140"/>
  <c r="K40" i="140"/>
  <c r="K39" i="140"/>
  <c r="X38" i="140"/>
  <c r="I37" i="140"/>
  <c r="K35" i="140"/>
  <c r="K34" i="140"/>
  <c r="X33" i="140"/>
  <c r="I32" i="140"/>
  <c r="I31" i="140"/>
  <c r="Y30" i="140"/>
  <c r="M30" i="140"/>
  <c r="J30" i="140"/>
  <c r="Y29" i="140"/>
  <c r="M29" i="140"/>
  <c r="J29" i="140"/>
  <c r="K28" i="140"/>
  <c r="K26" i="140"/>
  <c r="I25" i="140"/>
  <c r="I24" i="140"/>
  <c r="Q23" i="140"/>
  <c r="K23" i="140"/>
  <c r="Q22" i="140"/>
  <c r="K22" i="140"/>
  <c r="Q21" i="140"/>
  <c r="K21" i="140"/>
  <c r="Q20" i="140"/>
  <c r="K20" i="140"/>
  <c r="Q19" i="140"/>
  <c r="K19" i="140"/>
  <c r="Q18" i="140"/>
  <c r="K18" i="140"/>
  <c r="Q17" i="140"/>
  <c r="K17" i="140"/>
  <c r="Q16" i="140"/>
  <c r="K16" i="140"/>
  <c r="Q15" i="140"/>
  <c r="K15" i="140"/>
  <c r="K14" i="140"/>
  <c r="O13" i="140"/>
  <c r="L13" i="140"/>
  <c r="K13" i="140"/>
  <c r="I12" i="140"/>
  <c r="X10" i="140"/>
  <c r="S9" i="140"/>
  <c r="K9" i="140"/>
  <c r="J9" i="140"/>
  <c r="T8" i="140"/>
  <c r="K8" i="140"/>
  <c r="J8" i="140"/>
  <c r="X7" i="140"/>
  <c r="X149" i="139"/>
  <c r="O147" i="139"/>
  <c r="K147" i="139"/>
  <c r="Y146" i="139"/>
  <c r="J146" i="139"/>
  <c r="Y145" i="139"/>
  <c r="J145" i="139"/>
  <c r="R143" i="139"/>
  <c r="Q143" i="139"/>
  <c r="R142" i="139"/>
  <c r="Q142" i="139"/>
  <c r="Y141" i="139"/>
  <c r="J141" i="139"/>
  <c r="Y140" i="139"/>
  <c r="J140" i="139"/>
  <c r="Y139" i="139"/>
  <c r="J139" i="139"/>
  <c r="Y138" i="139"/>
  <c r="J138" i="139"/>
  <c r="Y137" i="139"/>
  <c r="J137" i="139"/>
  <c r="Y136" i="139"/>
  <c r="J136" i="139"/>
  <c r="Y135" i="139"/>
  <c r="J135" i="139"/>
  <c r="Y134" i="139"/>
  <c r="J134" i="139"/>
  <c r="Y133" i="139"/>
  <c r="J133" i="139"/>
  <c r="X132" i="139"/>
  <c r="Y131" i="139"/>
  <c r="J131" i="139"/>
  <c r="O129" i="139"/>
  <c r="K129" i="139"/>
  <c r="Y128" i="139"/>
  <c r="J128" i="139"/>
  <c r="Y127" i="139"/>
  <c r="J127" i="139"/>
  <c r="Y126" i="139"/>
  <c r="J126" i="139"/>
  <c r="Y125" i="139"/>
  <c r="J125" i="139"/>
  <c r="R124" i="139"/>
  <c r="J124" i="139"/>
  <c r="X123" i="139"/>
  <c r="O122" i="139"/>
  <c r="K122" i="139"/>
  <c r="O121" i="139"/>
  <c r="K121" i="139"/>
  <c r="R120" i="139"/>
  <c r="J120" i="139"/>
  <c r="R119" i="139"/>
  <c r="J119" i="139"/>
  <c r="Y118" i="139"/>
  <c r="J118" i="139"/>
  <c r="Y117" i="139"/>
  <c r="J117" i="139"/>
  <c r="Y116" i="139"/>
  <c r="J116" i="139"/>
  <c r="Y115" i="139"/>
  <c r="J115" i="139"/>
  <c r="Y114" i="139"/>
  <c r="J114" i="139"/>
  <c r="Y113" i="139"/>
  <c r="J113" i="139"/>
  <c r="Y112" i="139"/>
  <c r="J112" i="139"/>
  <c r="Y111" i="139"/>
  <c r="J111" i="139"/>
  <c r="Y110" i="139"/>
  <c r="J110" i="139"/>
  <c r="Y109" i="139"/>
  <c r="J109" i="139"/>
  <c r="X108" i="139"/>
  <c r="O107" i="139"/>
  <c r="K107" i="139"/>
  <c r="Y106" i="139"/>
  <c r="J106" i="139"/>
  <c r="Y105" i="139"/>
  <c r="J105" i="139"/>
  <c r="Y104" i="139"/>
  <c r="J104" i="139"/>
  <c r="X103" i="139"/>
  <c r="K102" i="139"/>
  <c r="V101" i="139"/>
  <c r="M101" i="139"/>
  <c r="K101" i="139"/>
  <c r="V100" i="139"/>
  <c r="M100" i="139"/>
  <c r="K100" i="139"/>
  <c r="V99" i="139"/>
  <c r="M99" i="139"/>
  <c r="K99" i="139"/>
  <c r="V98" i="139"/>
  <c r="K98" i="139"/>
  <c r="K97" i="139"/>
  <c r="U96" i="139"/>
  <c r="P96" i="139"/>
  <c r="M96" i="139"/>
  <c r="J96" i="139"/>
  <c r="U95" i="139"/>
  <c r="P95" i="139"/>
  <c r="M95" i="139"/>
  <c r="J95" i="139"/>
  <c r="U94" i="139"/>
  <c r="P94" i="139"/>
  <c r="M94" i="139"/>
  <c r="J94" i="139"/>
  <c r="U93" i="139"/>
  <c r="P93" i="139"/>
  <c r="J93" i="139"/>
  <c r="I91" i="139"/>
  <c r="O90" i="139"/>
  <c r="K90" i="139"/>
  <c r="I89" i="139"/>
  <c r="O88" i="139"/>
  <c r="K88" i="139"/>
  <c r="I87" i="139"/>
  <c r="R86" i="139"/>
  <c r="N86" i="139"/>
  <c r="M86" i="139"/>
  <c r="R85" i="139"/>
  <c r="N85" i="139"/>
  <c r="M85" i="139"/>
  <c r="R84" i="139"/>
  <c r="Q84" i="139"/>
  <c r="S83" i="139"/>
  <c r="M83" i="139"/>
  <c r="K83" i="139"/>
  <c r="J83" i="139"/>
  <c r="S82" i="139"/>
  <c r="M82" i="139"/>
  <c r="K82" i="139"/>
  <c r="J82" i="139"/>
  <c r="I80" i="139"/>
  <c r="O78" i="139"/>
  <c r="K78" i="139"/>
  <c r="K77" i="139"/>
  <c r="K76" i="139"/>
  <c r="K75" i="139"/>
  <c r="K74" i="139"/>
  <c r="K73" i="139"/>
  <c r="K72" i="139"/>
  <c r="K71" i="139"/>
  <c r="K70" i="139"/>
  <c r="K69" i="139"/>
  <c r="K68" i="139"/>
  <c r="K67" i="139"/>
  <c r="K66" i="139"/>
  <c r="K65" i="139"/>
  <c r="X64" i="139"/>
  <c r="O62" i="139"/>
  <c r="K62" i="139"/>
  <c r="R61" i="139"/>
  <c r="Q61" i="139"/>
  <c r="R60" i="139"/>
  <c r="Q60" i="139"/>
  <c r="M60" i="139"/>
  <c r="R59" i="139"/>
  <c r="Q59" i="139"/>
  <c r="K58" i="139"/>
  <c r="R57" i="139"/>
  <c r="J57" i="139"/>
  <c r="R56" i="139"/>
  <c r="J56" i="139"/>
  <c r="R55" i="139"/>
  <c r="J55" i="139"/>
  <c r="X54" i="139"/>
  <c r="K53" i="139"/>
  <c r="K52" i="139"/>
  <c r="E52" i="139"/>
  <c r="BU39" i="116" s="1"/>
  <c r="K51" i="139"/>
  <c r="K50" i="139"/>
  <c r="O49" i="139"/>
  <c r="K49" i="139"/>
  <c r="K48" i="139"/>
  <c r="K47" i="139"/>
  <c r="X46" i="139"/>
  <c r="K45" i="139"/>
  <c r="K44" i="139"/>
  <c r="E44" i="139"/>
  <c r="BB39" i="116" s="1"/>
  <c r="O43" i="139"/>
  <c r="K43" i="139"/>
  <c r="K42" i="139"/>
  <c r="O41" i="139"/>
  <c r="K41" i="139"/>
  <c r="K40" i="139"/>
  <c r="K39" i="139"/>
  <c r="X38" i="139"/>
  <c r="I37" i="139"/>
  <c r="K35" i="139"/>
  <c r="K34" i="139"/>
  <c r="X33" i="139"/>
  <c r="I32" i="139"/>
  <c r="I31" i="139"/>
  <c r="Y30" i="139"/>
  <c r="M30" i="139"/>
  <c r="J30" i="139"/>
  <c r="Y29" i="139"/>
  <c r="M29" i="139"/>
  <c r="J29" i="139"/>
  <c r="K28" i="139"/>
  <c r="K26" i="139"/>
  <c r="I25" i="139"/>
  <c r="I24" i="139"/>
  <c r="Q23" i="139"/>
  <c r="K23" i="139"/>
  <c r="Q22" i="139"/>
  <c r="K22" i="139"/>
  <c r="Q21" i="139"/>
  <c r="K21" i="139"/>
  <c r="Q20" i="139"/>
  <c r="K20" i="139"/>
  <c r="Q19" i="139"/>
  <c r="K19" i="139"/>
  <c r="Q18" i="139"/>
  <c r="K18" i="139"/>
  <c r="Q17" i="139"/>
  <c r="K17" i="139"/>
  <c r="Q16" i="139"/>
  <c r="K16" i="139"/>
  <c r="Q15" i="139"/>
  <c r="K15" i="139"/>
  <c r="K14" i="139"/>
  <c r="O13" i="139"/>
  <c r="L13" i="139"/>
  <c r="K13" i="139"/>
  <c r="I12" i="139"/>
  <c r="X10" i="139"/>
  <c r="S9" i="139"/>
  <c r="K9" i="139"/>
  <c r="J9" i="139"/>
  <c r="T8" i="139"/>
  <c r="K8" i="139"/>
  <c r="J8" i="139"/>
  <c r="X7" i="139"/>
  <c r="X149" i="138"/>
  <c r="O147" i="138"/>
  <c r="K147" i="138"/>
  <c r="Y146" i="138"/>
  <c r="J146" i="138"/>
  <c r="Y145" i="138"/>
  <c r="J145" i="138"/>
  <c r="R143" i="138"/>
  <c r="Q143" i="138"/>
  <c r="R142" i="138"/>
  <c r="Q142" i="138"/>
  <c r="Y141" i="138"/>
  <c r="J141" i="138"/>
  <c r="Y140" i="138"/>
  <c r="J140" i="138"/>
  <c r="Y139" i="138"/>
  <c r="J139" i="138"/>
  <c r="Y138" i="138"/>
  <c r="J138" i="138"/>
  <c r="Y137" i="138"/>
  <c r="J137" i="138"/>
  <c r="Y136" i="138"/>
  <c r="J136" i="138"/>
  <c r="Y135" i="138"/>
  <c r="J135" i="138"/>
  <c r="Y134" i="138"/>
  <c r="J134" i="138"/>
  <c r="Y133" i="138"/>
  <c r="J133" i="138"/>
  <c r="X132" i="138"/>
  <c r="Y131" i="138"/>
  <c r="J131" i="138"/>
  <c r="O129" i="138"/>
  <c r="K129" i="138"/>
  <c r="Y128" i="138"/>
  <c r="J128" i="138"/>
  <c r="Y127" i="138"/>
  <c r="J127" i="138"/>
  <c r="Y126" i="138"/>
  <c r="J126" i="138"/>
  <c r="Y125" i="138"/>
  <c r="J125" i="138"/>
  <c r="R124" i="138"/>
  <c r="J124" i="138"/>
  <c r="X123" i="138"/>
  <c r="O122" i="138"/>
  <c r="K122" i="138"/>
  <c r="O121" i="138"/>
  <c r="K121" i="138"/>
  <c r="R120" i="138"/>
  <c r="J120" i="138"/>
  <c r="R119" i="138"/>
  <c r="J119" i="138"/>
  <c r="Y118" i="138"/>
  <c r="J118" i="138"/>
  <c r="Y117" i="138"/>
  <c r="J117" i="138"/>
  <c r="Y116" i="138"/>
  <c r="J116" i="138"/>
  <c r="Y115" i="138"/>
  <c r="J115" i="138"/>
  <c r="Y114" i="138"/>
  <c r="J114" i="138"/>
  <c r="Y113" i="138"/>
  <c r="J113" i="138"/>
  <c r="Y112" i="138"/>
  <c r="J112" i="138"/>
  <c r="Y111" i="138"/>
  <c r="J111" i="138"/>
  <c r="Y110" i="138"/>
  <c r="J110" i="138"/>
  <c r="Y109" i="138"/>
  <c r="J109" i="138"/>
  <c r="X108" i="138"/>
  <c r="O107" i="138"/>
  <c r="K107" i="138"/>
  <c r="Y106" i="138"/>
  <c r="J106" i="138"/>
  <c r="Y105" i="138"/>
  <c r="J105" i="138"/>
  <c r="Y104" i="138"/>
  <c r="J104" i="138"/>
  <c r="X103" i="138"/>
  <c r="K102" i="138"/>
  <c r="V101" i="138"/>
  <c r="M101" i="138"/>
  <c r="K101" i="138"/>
  <c r="V100" i="138"/>
  <c r="M100" i="138"/>
  <c r="K100" i="138"/>
  <c r="V99" i="138"/>
  <c r="M99" i="138"/>
  <c r="K99" i="138"/>
  <c r="V98" i="138"/>
  <c r="K98" i="138"/>
  <c r="K97" i="138"/>
  <c r="U96" i="138"/>
  <c r="P96" i="138"/>
  <c r="M96" i="138"/>
  <c r="J96" i="138"/>
  <c r="U95" i="138"/>
  <c r="P95" i="138"/>
  <c r="M95" i="138"/>
  <c r="J95" i="138"/>
  <c r="U94" i="138"/>
  <c r="P94" i="138"/>
  <c r="M94" i="138"/>
  <c r="J94" i="138"/>
  <c r="U93" i="138"/>
  <c r="P93" i="138"/>
  <c r="J93" i="138"/>
  <c r="I91" i="138"/>
  <c r="O90" i="138"/>
  <c r="K90" i="138"/>
  <c r="I89" i="138"/>
  <c r="O88" i="138"/>
  <c r="K88" i="138"/>
  <c r="I87" i="138"/>
  <c r="R86" i="138"/>
  <c r="N86" i="138"/>
  <c r="M86" i="138"/>
  <c r="R85" i="138"/>
  <c r="N85" i="138"/>
  <c r="M85" i="138"/>
  <c r="R84" i="138"/>
  <c r="Q84" i="138"/>
  <c r="S83" i="138"/>
  <c r="M83" i="138"/>
  <c r="K83" i="138"/>
  <c r="J83" i="138"/>
  <c r="S82" i="138"/>
  <c r="M82" i="138"/>
  <c r="K82" i="138"/>
  <c r="J82" i="138"/>
  <c r="I80" i="138"/>
  <c r="O78" i="138"/>
  <c r="K78" i="138"/>
  <c r="K77" i="138"/>
  <c r="K76" i="138"/>
  <c r="K75" i="138"/>
  <c r="K74" i="138"/>
  <c r="K73" i="138"/>
  <c r="K72" i="138"/>
  <c r="K71" i="138"/>
  <c r="K70" i="138"/>
  <c r="K69" i="138"/>
  <c r="K68" i="138"/>
  <c r="K67" i="138"/>
  <c r="K66" i="138"/>
  <c r="K65" i="138"/>
  <c r="X64" i="138"/>
  <c r="O62" i="138"/>
  <c r="K62" i="138"/>
  <c r="R61" i="138"/>
  <c r="Q61" i="138"/>
  <c r="R60" i="138"/>
  <c r="Q60" i="138"/>
  <c r="M60" i="138"/>
  <c r="R59" i="138"/>
  <c r="Q59" i="138"/>
  <c r="K58" i="138"/>
  <c r="R57" i="138"/>
  <c r="J57" i="138"/>
  <c r="R56" i="138"/>
  <c r="J56" i="138"/>
  <c r="R55" i="138"/>
  <c r="J55" i="138"/>
  <c r="X54" i="138"/>
  <c r="K53" i="138"/>
  <c r="K52" i="138"/>
  <c r="E52" i="138"/>
  <c r="BU18" i="116" s="1"/>
  <c r="K51" i="138"/>
  <c r="K50" i="138"/>
  <c r="O49" i="138"/>
  <c r="K49" i="138"/>
  <c r="K48" i="138"/>
  <c r="K47" i="138"/>
  <c r="X46" i="138"/>
  <c r="K45" i="138"/>
  <c r="K44" i="138"/>
  <c r="E44" i="138"/>
  <c r="F55" i="138" s="1"/>
  <c r="BW18" i="116" s="1"/>
  <c r="O43" i="138"/>
  <c r="K43" i="138"/>
  <c r="K42" i="138"/>
  <c r="O41" i="138"/>
  <c r="K41" i="138"/>
  <c r="K40" i="138"/>
  <c r="K39" i="138"/>
  <c r="X38" i="138"/>
  <c r="I37" i="138"/>
  <c r="K35" i="138"/>
  <c r="K34" i="138"/>
  <c r="X33" i="138"/>
  <c r="I32" i="138"/>
  <c r="I31" i="138"/>
  <c r="Y30" i="138"/>
  <c r="M30" i="138"/>
  <c r="J30" i="138"/>
  <c r="Y29" i="138"/>
  <c r="M29" i="138"/>
  <c r="J29" i="138"/>
  <c r="K28" i="138"/>
  <c r="K26" i="138"/>
  <c r="I25" i="138"/>
  <c r="I24" i="138"/>
  <c r="Q23" i="138"/>
  <c r="K23" i="138"/>
  <c r="Q22" i="138"/>
  <c r="K22" i="138"/>
  <c r="Q21" i="138"/>
  <c r="K21" i="138"/>
  <c r="Q20" i="138"/>
  <c r="K20" i="138"/>
  <c r="Q19" i="138"/>
  <c r="K19" i="138"/>
  <c r="Q18" i="138"/>
  <c r="K18" i="138"/>
  <c r="Q17" i="138"/>
  <c r="K17" i="138"/>
  <c r="Q16" i="138"/>
  <c r="K16" i="138"/>
  <c r="Q15" i="138"/>
  <c r="K15" i="138"/>
  <c r="K14" i="138"/>
  <c r="O13" i="138"/>
  <c r="L13" i="138"/>
  <c r="K13" i="138"/>
  <c r="I12" i="138"/>
  <c r="X10" i="138"/>
  <c r="S9" i="138"/>
  <c r="K9" i="138"/>
  <c r="J9" i="138"/>
  <c r="T8" i="138"/>
  <c r="K8" i="138"/>
  <c r="J8" i="138"/>
  <c r="X7" i="138"/>
  <c r="X149" i="137"/>
  <c r="O147" i="137"/>
  <c r="K147" i="137"/>
  <c r="Y146" i="137"/>
  <c r="J146" i="137"/>
  <c r="Y145" i="137"/>
  <c r="J145" i="137"/>
  <c r="R143" i="137"/>
  <c r="Q143" i="137"/>
  <c r="R142" i="137"/>
  <c r="Q142" i="137"/>
  <c r="Y141" i="137"/>
  <c r="J141" i="137"/>
  <c r="Y140" i="137"/>
  <c r="J140" i="137"/>
  <c r="Y139" i="137"/>
  <c r="J139" i="137"/>
  <c r="Y138" i="137"/>
  <c r="J138" i="137"/>
  <c r="Y137" i="137"/>
  <c r="J137" i="137"/>
  <c r="Y136" i="137"/>
  <c r="J136" i="137"/>
  <c r="Y135" i="137"/>
  <c r="J135" i="137"/>
  <c r="Y134" i="137"/>
  <c r="J134" i="137"/>
  <c r="Y133" i="137"/>
  <c r="J133" i="137"/>
  <c r="X132" i="137"/>
  <c r="Y131" i="137"/>
  <c r="J131" i="137"/>
  <c r="O129" i="137"/>
  <c r="K129" i="137"/>
  <c r="Y128" i="137"/>
  <c r="J128" i="137"/>
  <c r="Y127" i="137"/>
  <c r="J127" i="137"/>
  <c r="Y126" i="137"/>
  <c r="J126" i="137"/>
  <c r="Y125" i="137"/>
  <c r="J125" i="137"/>
  <c r="R124" i="137"/>
  <c r="J124" i="137"/>
  <c r="X123" i="137"/>
  <c r="O122" i="137"/>
  <c r="K122" i="137"/>
  <c r="O121" i="137"/>
  <c r="K121" i="137"/>
  <c r="R120" i="137"/>
  <c r="J120" i="137"/>
  <c r="R119" i="137"/>
  <c r="J119" i="137"/>
  <c r="Y118" i="137"/>
  <c r="J118" i="137"/>
  <c r="Y117" i="137"/>
  <c r="J117" i="137"/>
  <c r="Y116" i="137"/>
  <c r="J116" i="137"/>
  <c r="Y115" i="137"/>
  <c r="J115" i="137"/>
  <c r="Y114" i="137"/>
  <c r="J114" i="137"/>
  <c r="Y113" i="137"/>
  <c r="J113" i="137"/>
  <c r="Y112" i="137"/>
  <c r="J112" i="137"/>
  <c r="Y111" i="137"/>
  <c r="J111" i="137"/>
  <c r="Y110" i="137"/>
  <c r="J110" i="137"/>
  <c r="Y109" i="137"/>
  <c r="J109" i="137"/>
  <c r="X108" i="137"/>
  <c r="O107" i="137"/>
  <c r="K107" i="137"/>
  <c r="Y106" i="137"/>
  <c r="J106" i="137"/>
  <c r="Y105" i="137"/>
  <c r="J105" i="137"/>
  <c r="Y104" i="137"/>
  <c r="J104" i="137"/>
  <c r="X103" i="137"/>
  <c r="K102" i="137"/>
  <c r="V101" i="137"/>
  <c r="M101" i="137"/>
  <c r="K101" i="137"/>
  <c r="V100" i="137"/>
  <c r="M100" i="137"/>
  <c r="K100" i="137"/>
  <c r="V99" i="137"/>
  <c r="M99" i="137"/>
  <c r="K99" i="137"/>
  <c r="V98" i="137"/>
  <c r="K98" i="137"/>
  <c r="K97" i="137"/>
  <c r="U96" i="137"/>
  <c r="P96" i="137"/>
  <c r="M96" i="137"/>
  <c r="J96" i="137"/>
  <c r="U95" i="137"/>
  <c r="P95" i="137"/>
  <c r="M95" i="137"/>
  <c r="J95" i="137"/>
  <c r="U94" i="137"/>
  <c r="P94" i="137"/>
  <c r="M94" i="137"/>
  <c r="J94" i="137"/>
  <c r="U93" i="137"/>
  <c r="P93" i="137"/>
  <c r="J93" i="137"/>
  <c r="I91" i="137"/>
  <c r="O90" i="137"/>
  <c r="K90" i="137"/>
  <c r="I89" i="137"/>
  <c r="O88" i="137"/>
  <c r="K88" i="137"/>
  <c r="I87" i="137"/>
  <c r="R86" i="137"/>
  <c r="N86" i="137"/>
  <c r="M86" i="137"/>
  <c r="R85" i="137"/>
  <c r="N85" i="137"/>
  <c r="M85" i="137"/>
  <c r="R84" i="137"/>
  <c r="Q84" i="137"/>
  <c r="S83" i="137"/>
  <c r="M83" i="137"/>
  <c r="K83" i="137"/>
  <c r="J83" i="137"/>
  <c r="S82" i="137"/>
  <c r="M82" i="137"/>
  <c r="K82" i="137"/>
  <c r="J82" i="137"/>
  <c r="I80" i="137"/>
  <c r="O78" i="137"/>
  <c r="K78" i="137"/>
  <c r="K77" i="137"/>
  <c r="K76" i="137"/>
  <c r="K75" i="137"/>
  <c r="K74" i="137"/>
  <c r="K73" i="137"/>
  <c r="K72" i="137"/>
  <c r="K71" i="137"/>
  <c r="K70" i="137"/>
  <c r="K69" i="137"/>
  <c r="K68" i="137"/>
  <c r="K67" i="137"/>
  <c r="K66" i="137"/>
  <c r="K65" i="137"/>
  <c r="X64" i="137"/>
  <c r="O62" i="137"/>
  <c r="K62" i="137"/>
  <c r="R61" i="137"/>
  <c r="Q61" i="137"/>
  <c r="R60" i="137"/>
  <c r="Q60" i="137"/>
  <c r="M60" i="137"/>
  <c r="R59" i="137"/>
  <c r="Q59" i="137"/>
  <c r="K58" i="137"/>
  <c r="R57" i="137"/>
  <c r="J57" i="137"/>
  <c r="R56" i="137"/>
  <c r="J56" i="137"/>
  <c r="R55" i="137"/>
  <c r="J55" i="137"/>
  <c r="X54" i="137"/>
  <c r="K53" i="137"/>
  <c r="K52" i="137"/>
  <c r="E52" i="137"/>
  <c r="BU9" i="116" s="1"/>
  <c r="K51" i="137"/>
  <c r="K50" i="137"/>
  <c r="O49" i="137"/>
  <c r="K49" i="137"/>
  <c r="K48" i="137"/>
  <c r="K47" i="137"/>
  <c r="X46" i="137"/>
  <c r="K45" i="137"/>
  <c r="K44" i="137"/>
  <c r="BW9" i="116"/>
  <c r="O43" i="137"/>
  <c r="K43" i="137"/>
  <c r="K42" i="137"/>
  <c r="O41" i="137"/>
  <c r="K41" i="137"/>
  <c r="K40" i="137"/>
  <c r="K39" i="137"/>
  <c r="X38" i="137"/>
  <c r="I37" i="137"/>
  <c r="K35" i="137"/>
  <c r="K34" i="137"/>
  <c r="X33" i="137"/>
  <c r="I32" i="137"/>
  <c r="I31" i="137"/>
  <c r="Y30" i="137"/>
  <c r="M30" i="137"/>
  <c r="J30" i="137"/>
  <c r="Y29" i="137"/>
  <c r="M29" i="137"/>
  <c r="J29" i="137"/>
  <c r="K28" i="137"/>
  <c r="K26" i="137"/>
  <c r="I25" i="137"/>
  <c r="I24" i="137"/>
  <c r="Q23" i="137"/>
  <c r="K23" i="137"/>
  <c r="Q22" i="137"/>
  <c r="K22" i="137"/>
  <c r="Q21" i="137"/>
  <c r="K21" i="137"/>
  <c r="Q20" i="137"/>
  <c r="K20" i="137"/>
  <c r="Q19" i="137"/>
  <c r="K19" i="137"/>
  <c r="Q18" i="137"/>
  <c r="K18" i="137"/>
  <c r="Q17" i="137"/>
  <c r="K17" i="137"/>
  <c r="Q16" i="137"/>
  <c r="K16" i="137"/>
  <c r="Q15" i="137"/>
  <c r="K15" i="137"/>
  <c r="K14" i="137"/>
  <c r="O13" i="137"/>
  <c r="L13" i="137"/>
  <c r="K13" i="137"/>
  <c r="I12" i="137"/>
  <c r="X10" i="137"/>
  <c r="S9" i="137"/>
  <c r="K9" i="137"/>
  <c r="J9" i="137"/>
  <c r="T8" i="137"/>
  <c r="K8" i="137"/>
  <c r="J8" i="137"/>
  <c r="X7" i="137"/>
  <c r="X7" i="135"/>
  <c r="J8" i="135"/>
  <c r="K8" i="135"/>
  <c r="T8" i="135"/>
  <c r="J9" i="135"/>
  <c r="K9" i="135"/>
  <c r="S9" i="135"/>
  <c r="X10" i="135"/>
  <c r="I12" i="135"/>
  <c r="K13" i="135"/>
  <c r="L13" i="135"/>
  <c r="O13" i="135"/>
  <c r="K14" i="135"/>
  <c r="K15" i="135"/>
  <c r="Q15" i="135"/>
  <c r="K16" i="135"/>
  <c r="Q16" i="135"/>
  <c r="K17" i="135"/>
  <c r="Q17" i="135"/>
  <c r="K18" i="135"/>
  <c r="Q18" i="135"/>
  <c r="K19" i="135"/>
  <c r="Q19" i="135"/>
  <c r="K20" i="135"/>
  <c r="Q20" i="135"/>
  <c r="K21" i="135"/>
  <c r="Q21" i="135"/>
  <c r="K22" i="135"/>
  <c r="Q22" i="135"/>
  <c r="K23" i="135"/>
  <c r="Q23" i="135"/>
  <c r="I24" i="135"/>
  <c r="I25" i="135"/>
  <c r="K26" i="135"/>
  <c r="K28" i="135"/>
  <c r="J29" i="135"/>
  <c r="M29" i="135"/>
  <c r="Y29" i="135"/>
  <c r="J30" i="135"/>
  <c r="M30" i="135"/>
  <c r="Y30" i="135"/>
  <c r="I31" i="135"/>
  <c r="I32" i="135"/>
  <c r="X33" i="135"/>
  <c r="K34" i="135"/>
  <c r="K35" i="135"/>
  <c r="I37" i="135"/>
  <c r="X38" i="135"/>
  <c r="K39" i="135"/>
  <c r="K40" i="135"/>
  <c r="K41" i="135"/>
  <c r="O41" i="135"/>
  <c r="K42" i="135"/>
  <c r="K43" i="135"/>
  <c r="O43" i="135"/>
  <c r="BY3" i="116"/>
  <c r="K44" i="135"/>
  <c r="K45" i="135"/>
  <c r="X46" i="135"/>
  <c r="K47" i="135"/>
  <c r="K48" i="135"/>
  <c r="K49" i="135"/>
  <c r="O49" i="135"/>
  <c r="K50" i="135"/>
  <c r="K51" i="135"/>
  <c r="K52" i="135"/>
  <c r="K53" i="135"/>
  <c r="X54" i="135"/>
  <c r="BW3" i="116"/>
  <c r="J55" i="135"/>
  <c r="R55" i="135"/>
  <c r="J56" i="135"/>
  <c r="R56" i="135"/>
  <c r="J57" i="135"/>
  <c r="R57" i="135"/>
  <c r="K58" i="135"/>
  <c r="Q59" i="135"/>
  <c r="R59" i="135"/>
  <c r="M60" i="135"/>
  <c r="Q60" i="135"/>
  <c r="R60" i="135"/>
  <c r="Q61" i="135"/>
  <c r="R61" i="135"/>
  <c r="K62" i="135"/>
  <c r="O62" i="135"/>
  <c r="X64" i="135"/>
  <c r="K65" i="135"/>
  <c r="K66" i="135"/>
  <c r="K67" i="135"/>
  <c r="K68" i="135"/>
  <c r="K69" i="135"/>
  <c r="K70" i="135"/>
  <c r="K71" i="135"/>
  <c r="K72" i="135"/>
  <c r="K73" i="135"/>
  <c r="K74" i="135"/>
  <c r="K75" i="135"/>
  <c r="K76" i="135"/>
  <c r="K77" i="135"/>
  <c r="K78" i="135"/>
  <c r="O78" i="135"/>
  <c r="I80" i="135"/>
  <c r="J82" i="135"/>
  <c r="K82" i="135"/>
  <c r="M82" i="135"/>
  <c r="S82" i="135"/>
  <c r="J83" i="135"/>
  <c r="K83" i="135"/>
  <c r="M83" i="135"/>
  <c r="S83" i="135"/>
  <c r="Q84" i="135"/>
  <c r="R84" i="135"/>
  <c r="M85" i="135"/>
  <c r="N85" i="135"/>
  <c r="R85" i="135"/>
  <c r="M86" i="135"/>
  <c r="N86" i="135"/>
  <c r="R86" i="135"/>
  <c r="I87" i="135"/>
  <c r="K88" i="135"/>
  <c r="O88" i="135"/>
  <c r="I89" i="135"/>
  <c r="K90" i="135"/>
  <c r="O90" i="135"/>
  <c r="I91" i="135"/>
  <c r="J93" i="135"/>
  <c r="P93" i="135"/>
  <c r="U93" i="135"/>
  <c r="J94" i="135"/>
  <c r="M94" i="135"/>
  <c r="P94" i="135"/>
  <c r="U94" i="135"/>
  <c r="J95" i="135"/>
  <c r="M95" i="135"/>
  <c r="P95" i="135"/>
  <c r="U95" i="135"/>
  <c r="J96" i="135"/>
  <c r="M96" i="135"/>
  <c r="P96" i="135"/>
  <c r="U96" i="135"/>
  <c r="K97" i="135"/>
  <c r="K98" i="135"/>
  <c r="V98" i="135"/>
  <c r="K99" i="135"/>
  <c r="M99" i="135"/>
  <c r="V99" i="135"/>
  <c r="K100" i="135"/>
  <c r="M100" i="135"/>
  <c r="V100" i="135"/>
  <c r="K101" i="135"/>
  <c r="M101" i="135"/>
  <c r="V101" i="135"/>
  <c r="K102" i="135"/>
  <c r="X103" i="135"/>
  <c r="J104" i="135"/>
  <c r="Y104" i="135"/>
  <c r="J105" i="135"/>
  <c r="Y105" i="135"/>
  <c r="J106" i="135"/>
  <c r="Y106" i="135"/>
  <c r="K107" i="135"/>
  <c r="O107" i="135"/>
  <c r="X108" i="135"/>
  <c r="J109" i="135"/>
  <c r="Y109" i="135"/>
  <c r="J110" i="135"/>
  <c r="Y110" i="135"/>
  <c r="J111" i="135"/>
  <c r="Y111" i="135"/>
  <c r="J112" i="135"/>
  <c r="Y112" i="135"/>
  <c r="J113" i="135"/>
  <c r="Y113" i="135"/>
  <c r="J114" i="135"/>
  <c r="Y114" i="135"/>
  <c r="J115" i="135"/>
  <c r="Y115" i="135"/>
  <c r="J116" i="135"/>
  <c r="Y116" i="135"/>
  <c r="J117" i="135"/>
  <c r="Y117" i="135"/>
  <c r="J118" i="135"/>
  <c r="Y118" i="135"/>
  <c r="J119" i="135"/>
  <c r="R119" i="135"/>
  <c r="J120" i="135"/>
  <c r="R120" i="135"/>
  <c r="K121" i="135"/>
  <c r="O121" i="135"/>
  <c r="K122" i="135"/>
  <c r="O122" i="135"/>
  <c r="X123" i="135"/>
  <c r="J124" i="135"/>
  <c r="R124" i="135"/>
  <c r="J125" i="135"/>
  <c r="Y125" i="135"/>
  <c r="J126" i="135"/>
  <c r="Y126" i="135"/>
  <c r="J127" i="135"/>
  <c r="Y127" i="135"/>
  <c r="J128" i="135"/>
  <c r="Y128" i="135"/>
  <c r="K129" i="135"/>
  <c r="O129" i="135"/>
  <c r="J131" i="135"/>
  <c r="Y131" i="135"/>
  <c r="X132" i="135"/>
  <c r="J133" i="135"/>
  <c r="Y133" i="135"/>
  <c r="J134" i="135"/>
  <c r="Y134" i="135"/>
  <c r="J135" i="135"/>
  <c r="Y135" i="135"/>
  <c r="J136" i="135"/>
  <c r="Y136" i="135"/>
  <c r="J137" i="135"/>
  <c r="Y137" i="135"/>
  <c r="J138" i="135"/>
  <c r="Y138" i="135"/>
  <c r="J139" i="135"/>
  <c r="Y139" i="135"/>
  <c r="J140" i="135"/>
  <c r="Y140" i="135"/>
  <c r="J141" i="135"/>
  <c r="Y141" i="135"/>
  <c r="Q142" i="135"/>
  <c r="R142" i="135"/>
  <c r="Q143" i="135"/>
  <c r="R143" i="135"/>
  <c r="J145" i="135"/>
  <c r="Y145" i="135"/>
  <c r="J146" i="135"/>
  <c r="Y146" i="135"/>
  <c r="K147" i="135"/>
  <c r="O147" i="135"/>
  <c r="X149" i="135"/>
  <c r="X149" i="134"/>
  <c r="O147" i="134"/>
  <c r="K147" i="134"/>
  <c r="Y146" i="134"/>
  <c r="J146" i="134"/>
  <c r="Y145" i="134"/>
  <c r="J145" i="134"/>
  <c r="R143" i="134"/>
  <c r="Q143" i="134"/>
  <c r="R142" i="134"/>
  <c r="Q142" i="134"/>
  <c r="Y141" i="134"/>
  <c r="J141" i="134"/>
  <c r="Y140" i="134"/>
  <c r="J140" i="134"/>
  <c r="Y139" i="134"/>
  <c r="J139" i="134"/>
  <c r="Y138" i="134"/>
  <c r="J138" i="134"/>
  <c r="Y137" i="134"/>
  <c r="J137" i="134"/>
  <c r="Y136" i="134"/>
  <c r="J136" i="134"/>
  <c r="Y135" i="134"/>
  <c r="J135" i="134"/>
  <c r="Y134" i="134"/>
  <c r="J134" i="134"/>
  <c r="Y133" i="134"/>
  <c r="J133" i="134"/>
  <c r="X132" i="134"/>
  <c r="Y131" i="134"/>
  <c r="J131" i="134"/>
  <c r="O129" i="134"/>
  <c r="K129" i="134"/>
  <c r="Y128" i="134"/>
  <c r="J128" i="134"/>
  <c r="Y127" i="134"/>
  <c r="J127" i="134"/>
  <c r="Y126" i="134"/>
  <c r="J126" i="134"/>
  <c r="Y125" i="134"/>
  <c r="J125" i="134"/>
  <c r="R124" i="134"/>
  <c r="J124" i="134"/>
  <c r="X123" i="134"/>
  <c r="O122" i="134"/>
  <c r="K122" i="134"/>
  <c r="O121" i="134"/>
  <c r="K121" i="134"/>
  <c r="R120" i="134"/>
  <c r="J120" i="134"/>
  <c r="R119" i="134"/>
  <c r="J119" i="134"/>
  <c r="Y118" i="134"/>
  <c r="J118" i="134"/>
  <c r="Y117" i="134"/>
  <c r="J117" i="134"/>
  <c r="Y116" i="134"/>
  <c r="J116" i="134"/>
  <c r="Y115" i="134"/>
  <c r="J115" i="134"/>
  <c r="Y114" i="134"/>
  <c r="J114" i="134"/>
  <c r="Y113" i="134"/>
  <c r="J113" i="134"/>
  <c r="Y112" i="134"/>
  <c r="J112" i="134"/>
  <c r="Y111" i="134"/>
  <c r="J111" i="134"/>
  <c r="Y110" i="134"/>
  <c r="J110" i="134"/>
  <c r="Y109" i="134"/>
  <c r="J109" i="134"/>
  <c r="X108" i="134"/>
  <c r="O107" i="134"/>
  <c r="K107" i="134"/>
  <c r="Y106" i="134"/>
  <c r="J106" i="134"/>
  <c r="Y105" i="134"/>
  <c r="J105" i="134"/>
  <c r="Y104" i="134"/>
  <c r="J104" i="134"/>
  <c r="X103" i="134"/>
  <c r="K102" i="134"/>
  <c r="V101" i="134"/>
  <c r="M101" i="134"/>
  <c r="K101" i="134"/>
  <c r="V100" i="134"/>
  <c r="M100" i="134"/>
  <c r="K100" i="134"/>
  <c r="V99" i="134"/>
  <c r="M99" i="134"/>
  <c r="K99" i="134"/>
  <c r="V98" i="134"/>
  <c r="K98" i="134"/>
  <c r="K97" i="134"/>
  <c r="U96" i="134"/>
  <c r="P96" i="134"/>
  <c r="M96" i="134"/>
  <c r="J96" i="134"/>
  <c r="U95" i="134"/>
  <c r="P95" i="134"/>
  <c r="M95" i="134"/>
  <c r="J95" i="134"/>
  <c r="U94" i="134"/>
  <c r="P94" i="134"/>
  <c r="M94" i="134"/>
  <c r="J94" i="134"/>
  <c r="U93" i="134"/>
  <c r="P93" i="134"/>
  <c r="J93" i="134"/>
  <c r="I91" i="134"/>
  <c r="O90" i="134"/>
  <c r="K90" i="134"/>
  <c r="I89" i="134"/>
  <c r="O88" i="134"/>
  <c r="K88" i="134"/>
  <c r="I87" i="134"/>
  <c r="R86" i="134"/>
  <c r="N86" i="134"/>
  <c r="M86" i="134"/>
  <c r="R85" i="134"/>
  <c r="N85" i="134"/>
  <c r="M85" i="134"/>
  <c r="R84" i="134"/>
  <c r="Q84" i="134"/>
  <c r="S83" i="134"/>
  <c r="M83" i="134"/>
  <c r="K83" i="134"/>
  <c r="J83" i="134"/>
  <c r="S82" i="134"/>
  <c r="M82" i="134"/>
  <c r="K82" i="134"/>
  <c r="J82" i="134"/>
  <c r="I80" i="134"/>
  <c r="O78" i="134"/>
  <c r="K78" i="134"/>
  <c r="K77" i="134"/>
  <c r="K76" i="134"/>
  <c r="K75" i="134"/>
  <c r="K74" i="134"/>
  <c r="K73" i="134"/>
  <c r="K72" i="134"/>
  <c r="K71" i="134"/>
  <c r="K70" i="134"/>
  <c r="K69" i="134"/>
  <c r="K68" i="134"/>
  <c r="K67" i="134"/>
  <c r="K66" i="134"/>
  <c r="K65" i="134"/>
  <c r="X64" i="134"/>
  <c r="O62" i="134"/>
  <c r="K62" i="134"/>
  <c r="R61" i="134"/>
  <c r="Q61" i="134"/>
  <c r="R60" i="134"/>
  <c r="Q60" i="134"/>
  <c r="M60" i="134"/>
  <c r="R59" i="134"/>
  <c r="Q59" i="134"/>
  <c r="K58" i="134"/>
  <c r="R57" i="134"/>
  <c r="J57" i="134"/>
  <c r="R56" i="134"/>
  <c r="J56" i="134"/>
  <c r="R55" i="134"/>
  <c r="J55" i="134"/>
  <c r="X54" i="134"/>
  <c r="K53" i="134"/>
  <c r="K52" i="134"/>
  <c r="E52" i="134"/>
  <c r="BU34" i="116" s="1"/>
  <c r="K51" i="134"/>
  <c r="K50" i="134"/>
  <c r="O49" i="134"/>
  <c r="K49" i="134"/>
  <c r="K48" i="134"/>
  <c r="K47" i="134"/>
  <c r="X46" i="134"/>
  <c r="K45" i="134"/>
  <c r="K44" i="134"/>
  <c r="E44" i="134"/>
  <c r="BB34" i="116" s="1"/>
  <c r="O43" i="134"/>
  <c r="K43" i="134"/>
  <c r="K42" i="134"/>
  <c r="O41" i="134"/>
  <c r="K41" i="134"/>
  <c r="K40" i="134"/>
  <c r="K39" i="134"/>
  <c r="X38" i="134"/>
  <c r="I37" i="134"/>
  <c r="K35" i="134"/>
  <c r="K34" i="134"/>
  <c r="X33" i="134"/>
  <c r="I32" i="134"/>
  <c r="I31" i="134"/>
  <c r="Y30" i="134"/>
  <c r="M30" i="134"/>
  <c r="J30" i="134"/>
  <c r="Y29" i="134"/>
  <c r="M29" i="134"/>
  <c r="J29" i="134"/>
  <c r="K28" i="134"/>
  <c r="K26" i="134"/>
  <c r="I25" i="134"/>
  <c r="I24" i="134"/>
  <c r="Q23" i="134"/>
  <c r="K23" i="134"/>
  <c r="Q22" i="134"/>
  <c r="K22" i="134"/>
  <c r="Q21" i="134"/>
  <c r="K21" i="134"/>
  <c r="Q20" i="134"/>
  <c r="K20" i="134"/>
  <c r="Q19" i="134"/>
  <c r="K19" i="134"/>
  <c r="Q18" i="134"/>
  <c r="K18" i="134"/>
  <c r="Q17" i="134"/>
  <c r="K17" i="134"/>
  <c r="Q16" i="134"/>
  <c r="K16" i="134"/>
  <c r="Q15" i="134"/>
  <c r="K15" i="134"/>
  <c r="K14" i="134"/>
  <c r="O13" i="134"/>
  <c r="L13" i="134"/>
  <c r="K13" i="134"/>
  <c r="I12" i="134"/>
  <c r="X10" i="134"/>
  <c r="S9" i="134"/>
  <c r="K9" i="134"/>
  <c r="J9" i="134"/>
  <c r="T8" i="134"/>
  <c r="K8" i="134"/>
  <c r="J8" i="134"/>
  <c r="X7" i="134"/>
  <c r="X149" i="133"/>
  <c r="O147" i="133"/>
  <c r="K147" i="133"/>
  <c r="Y146" i="133"/>
  <c r="J146" i="133"/>
  <c r="Y145" i="133"/>
  <c r="J145" i="133"/>
  <c r="R143" i="133"/>
  <c r="Q143" i="133"/>
  <c r="R142" i="133"/>
  <c r="Q142" i="133"/>
  <c r="Y141" i="133"/>
  <c r="J141" i="133"/>
  <c r="Y140" i="133"/>
  <c r="J140" i="133"/>
  <c r="Y139" i="133"/>
  <c r="J139" i="133"/>
  <c r="Y138" i="133"/>
  <c r="J138" i="133"/>
  <c r="Y137" i="133"/>
  <c r="J137" i="133"/>
  <c r="Y136" i="133"/>
  <c r="J136" i="133"/>
  <c r="Y135" i="133"/>
  <c r="J135" i="133"/>
  <c r="Y134" i="133"/>
  <c r="J134" i="133"/>
  <c r="Y133" i="133"/>
  <c r="J133" i="133"/>
  <c r="X132" i="133"/>
  <c r="Y131" i="133"/>
  <c r="J131" i="133"/>
  <c r="O129" i="133"/>
  <c r="K129" i="133"/>
  <c r="Y128" i="133"/>
  <c r="J128" i="133"/>
  <c r="Y127" i="133"/>
  <c r="J127" i="133"/>
  <c r="Y126" i="133"/>
  <c r="J126" i="133"/>
  <c r="Y125" i="133"/>
  <c r="J125" i="133"/>
  <c r="R124" i="133"/>
  <c r="J124" i="133"/>
  <c r="X123" i="133"/>
  <c r="O122" i="133"/>
  <c r="K122" i="133"/>
  <c r="O121" i="133"/>
  <c r="K121" i="133"/>
  <c r="R120" i="133"/>
  <c r="J120" i="133"/>
  <c r="R119" i="133"/>
  <c r="J119" i="133"/>
  <c r="Y118" i="133"/>
  <c r="J118" i="133"/>
  <c r="Y117" i="133"/>
  <c r="J117" i="133"/>
  <c r="Y116" i="133"/>
  <c r="J116" i="133"/>
  <c r="Y115" i="133"/>
  <c r="J115" i="133"/>
  <c r="Y114" i="133"/>
  <c r="J114" i="133"/>
  <c r="Y113" i="133"/>
  <c r="J113" i="133"/>
  <c r="Y112" i="133"/>
  <c r="J112" i="133"/>
  <c r="Y111" i="133"/>
  <c r="J111" i="133"/>
  <c r="Y110" i="133"/>
  <c r="J110" i="133"/>
  <c r="Y109" i="133"/>
  <c r="J109" i="133"/>
  <c r="X108" i="133"/>
  <c r="O107" i="133"/>
  <c r="K107" i="133"/>
  <c r="Y106" i="133"/>
  <c r="J106" i="133"/>
  <c r="Y105" i="133"/>
  <c r="J105" i="133"/>
  <c r="Y104" i="133"/>
  <c r="J104" i="133"/>
  <c r="X103" i="133"/>
  <c r="K102" i="133"/>
  <c r="V101" i="133"/>
  <c r="M101" i="133"/>
  <c r="K101" i="133"/>
  <c r="V100" i="133"/>
  <c r="M100" i="133"/>
  <c r="K100" i="133"/>
  <c r="V99" i="133"/>
  <c r="M99" i="133"/>
  <c r="K99" i="133"/>
  <c r="V98" i="133"/>
  <c r="K98" i="133"/>
  <c r="K97" i="133"/>
  <c r="U96" i="133"/>
  <c r="P96" i="133"/>
  <c r="M96" i="133"/>
  <c r="J96" i="133"/>
  <c r="U95" i="133"/>
  <c r="P95" i="133"/>
  <c r="M95" i="133"/>
  <c r="J95" i="133"/>
  <c r="U94" i="133"/>
  <c r="P94" i="133"/>
  <c r="M94" i="133"/>
  <c r="J94" i="133"/>
  <c r="U93" i="133"/>
  <c r="P93" i="133"/>
  <c r="J93" i="133"/>
  <c r="I91" i="133"/>
  <c r="O90" i="133"/>
  <c r="K90" i="133"/>
  <c r="I89" i="133"/>
  <c r="O88" i="133"/>
  <c r="K88" i="133"/>
  <c r="I87" i="133"/>
  <c r="R86" i="133"/>
  <c r="N86" i="133"/>
  <c r="M86" i="133"/>
  <c r="R85" i="133"/>
  <c r="N85" i="133"/>
  <c r="M85" i="133"/>
  <c r="R84" i="133"/>
  <c r="Q84" i="133"/>
  <c r="S83" i="133"/>
  <c r="M83" i="133"/>
  <c r="K83" i="133"/>
  <c r="J83" i="133"/>
  <c r="S82" i="133"/>
  <c r="M82" i="133"/>
  <c r="K82" i="133"/>
  <c r="J82" i="133"/>
  <c r="I80" i="133"/>
  <c r="O78" i="133"/>
  <c r="K78" i="133"/>
  <c r="K77" i="133"/>
  <c r="K76" i="133"/>
  <c r="K75" i="133"/>
  <c r="K74" i="133"/>
  <c r="K73" i="133"/>
  <c r="K72" i="133"/>
  <c r="K71" i="133"/>
  <c r="K70" i="133"/>
  <c r="K69" i="133"/>
  <c r="K68" i="133"/>
  <c r="K67" i="133"/>
  <c r="K66" i="133"/>
  <c r="K65" i="133"/>
  <c r="X64" i="133"/>
  <c r="O62" i="133"/>
  <c r="K62" i="133"/>
  <c r="R61" i="133"/>
  <c r="Q61" i="133"/>
  <c r="R60" i="133"/>
  <c r="Q60" i="133"/>
  <c r="M60" i="133"/>
  <c r="R59" i="133"/>
  <c r="Q59" i="133"/>
  <c r="K58" i="133"/>
  <c r="R57" i="133"/>
  <c r="J57" i="133"/>
  <c r="R56" i="133"/>
  <c r="J56" i="133"/>
  <c r="R55" i="133"/>
  <c r="J55" i="133"/>
  <c r="X54" i="133"/>
  <c r="K53" i="133"/>
  <c r="K52" i="133"/>
  <c r="E52" i="133"/>
  <c r="BU26" i="116" s="1"/>
  <c r="K51" i="133"/>
  <c r="K50" i="133"/>
  <c r="O49" i="133"/>
  <c r="K49" i="133"/>
  <c r="K48" i="133"/>
  <c r="K47" i="133"/>
  <c r="X46" i="133"/>
  <c r="K45" i="133"/>
  <c r="K44" i="133"/>
  <c r="E44" i="133"/>
  <c r="BB26" i="116" s="1"/>
  <c r="O43" i="133"/>
  <c r="K43" i="133"/>
  <c r="K42" i="133"/>
  <c r="O41" i="133"/>
  <c r="K41" i="133"/>
  <c r="K40" i="133"/>
  <c r="K39" i="133"/>
  <c r="X38" i="133"/>
  <c r="I37" i="133"/>
  <c r="K35" i="133"/>
  <c r="K34" i="133"/>
  <c r="X33" i="133"/>
  <c r="I32" i="133"/>
  <c r="I31" i="133"/>
  <c r="Y30" i="133"/>
  <c r="M30" i="133"/>
  <c r="J30" i="133"/>
  <c r="Y29" i="133"/>
  <c r="M29" i="133"/>
  <c r="J29" i="133"/>
  <c r="K28" i="133"/>
  <c r="K26" i="133"/>
  <c r="I25" i="133"/>
  <c r="I24" i="133"/>
  <c r="Q23" i="133"/>
  <c r="K23" i="133"/>
  <c r="Q22" i="133"/>
  <c r="K22" i="133"/>
  <c r="Q21" i="133"/>
  <c r="K21" i="133"/>
  <c r="Q20" i="133"/>
  <c r="K20" i="133"/>
  <c r="Q19" i="133"/>
  <c r="K19" i="133"/>
  <c r="Q18" i="133"/>
  <c r="K18" i="133"/>
  <c r="Q17" i="133"/>
  <c r="K17" i="133"/>
  <c r="Q16" i="133"/>
  <c r="K16" i="133"/>
  <c r="Q15" i="133"/>
  <c r="K15" i="133"/>
  <c r="K14" i="133"/>
  <c r="O13" i="133"/>
  <c r="L13" i="133"/>
  <c r="K13" i="133"/>
  <c r="I12" i="133"/>
  <c r="X10" i="133"/>
  <c r="S9" i="133"/>
  <c r="K9" i="133"/>
  <c r="J9" i="133"/>
  <c r="T8" i="133"/>
  <c r="K8" i="133"/>
  <c r="J8" i="133"/>
  <c r="X7" i="133"/>
  <c r="X149" i="131"/>
  <c r="O147" i="131"/>
  <c r="K147" i="131"/>
  <c r="Y146" i="131"/>
  <c r="J146" i="131"/>
  <c r="Y145" i="131"/>
  <c r="J145" i="131"/>
  <c r="R143" i="131"/>
  <c r="Q143" i="131"/>
  <c r="R142" i="131"/>
  <c r="Q142" i="131"/>
  <c r="Y141" i="131"/>
  <c r="J141" i="131"/>
  <c r="Y140" i="131"/>
  <c r="J140" i="131"/>
  <c r="Y139" i="131"/>
  <c r="J139" i="131"/>
  <c r="Y138" i="131"/>
  <c r="J138" i="131"/>
  <c r="Y137" i="131"/>
  <c r="J137" i="131"/>
  <c r="Y136" i="131"/>
  <c r="J136" i="131"/>
  <c r="Y135" i="131"/>
  <c r="J135" i="131"/>
  <c r="Y134" i="131"/>
  <c r="J134" i="131"/>
  <c r="Y133" i="131"/>
  <c r="J133" i="131"/>
  <c r="X132" i="131"/>
  <c r="Y131" i="131"/>
  <c r="J131" i="131"/>
  <c r="O129" i="131"/>
  <c r="K129" i="131"/>
  <c r="Y128" i="131"/>
  <c r="J128" i="131"/>
  <c r="Y127" i="131"/>
  <c r="J127" i="131"/>
  <c r="Y126" i="131"/>
  <c r="J126" i="131"/>
  <c r="Y125" i="131"/>
  <c r="J125" i="131"/>
  <c r="R124" i="131"/>
  <c r="J124" i="131"/>
  <c r="X123" i="131"/>
  <c r="O122" i="131"/>
  <c r="K122" i="131"/>
  <c r="O121" i="131"/>
  <c r="K121" i="131"/>
  <c r="R120" i="131"/>
  <c r="J120" i="131"/>
  <c r="R119" i="131"/>
  <c r="J119" i="131"/>
  <c r="Y118" i="131"/>
  <c r="J118" i="131"/>
  <c r="Y117" i="131"/>
  <c r="J117" i="131"/>
  <c r="Y116" i="131"/>
  <c r="J116" i="131"/>
  <c r="Y115" i="131"/>
  <c r="J115" i="131"/>
  <c r="Y114" i="131"/>
  <c r="J114" i="131"/>
  <c r="Y113" i="131"/>
  <c r="J113" i="131"/>
  <c r="Y112" i="131"/>
  <c r="J112" i="131"/>
  <c r="Y111" i="131"/>
  <c r="J111" i="131"/>
  <c r="Y110" i="131"/>
  <c r="J110" i="131"/>
  <c r="Y109" i="131"/>
  <c r="J109" i="131"/>
  <c r="X108" i="131"/>
  <c r="O107" i="131"/>
  <c r="K107" i="131"/>
  <c r="Y106" i="131"/>
  <c r="J106" i="131"/>
  <c r="Y105" i="131"/>
  <c r="J105" i="131"/>
  <c r="Y104" i="131"/>
  <c r="J104" i="131"/>
  <c r="X103" i="131"/>
  <c r="K102" i="131"/>
  <c r="V101" i="131"/>
  <c r="M101" i="131"/>
  <c r="K101" i="131"/>
  <c r="V100" i="131"/>
  <c r="M100" i="131"/>
  <c r="K100" i="131"/>
  <c r="V99" i="131"/>
  <c r="M99" i="131"/>
  <c r="K99" i="131"/>
  <c r="V98" i="131"/>
  <c r="K98" i="131"/>
  <c r="K97" i="131"/>
  <c r="U96" i="131"/>
  <c r="P96" i="131"/>
  <c r="M96" i="131"/>
  <c r="J96" i="131"/>
  <c r="U95" i="131"/>
  <c r="P95" i="131"/>
  <c r="M95" i="131"/>
  <c r="J95" i="131"/>
  <c r="U94" i="131"/>
  <c r="P94" i="131"/>
  <c r="M94" i="131"/>
  <c r="J94" i="131"/>
  <c r="U93" i="131"/>
  <c r="P93" i="131"/>
  <c r="J93" i="131"/>
  <c r="I91" i="131"/>
  <c r="O90" i="131"/>
  <c r="K90" i="131"/>
  <c r="I89" i="131"/>
  <c r="O88" i="131"/>
  <c r="K88" i="131"/>
  <c r="I87" i="131"/>
  <c r="R86" i="131"/>
  <c r="N86" i="131"/>
  <c r="M86" i="131"/>
  <c r="R85" i="131"/>
  <c r="N85" i="131"/>
  <c r="M85" i="131"/>
  <c r="R84" i="131"/>
  <c r="Q84" i="131"/>
  <c r="S83" i="131"/>
  <c r="M83" i="131"/>
  <c r="K83" i="131"/>
  <c r="J83" i="131"/>
  <c r="S82" i="131"/>
  <c r="M82" i="131"/>
  <c r="K82" i="131"/>
  <c r="J82" i="131"/>
  <c r="I80" i="131"/>
  <c r="O78" i="131"/>
  <c r="K78" i="131"/>
  <c r="K77" i="131"/>
  <c r="K76" i="131"/>
  <c r="K75" i="131"/>
  <c r="K74" i="131"/>
  <c r="K73" i="131"/>
  <c r="K72" i="131"/>
  <c r="K71" i="131"/>
  <c r="K70" i="131"/>
  <c r="K69" i="131"/>
  <c r="K68" i="131"/>
  <c r="K67" i="131"/>
  <c r="K66" i="131"/>
  <c r="K65" i="131"/>
  <c r="X64" i="131"/>
  <c r="O62" i="131"/>
  <c r="K62" i="131"/>
  <c r="R61" i="131"/>
  <c r="Q61" i="131"/>
  <c r="R60" i="131"/>
  <c r="Q60" i="131"/>
  <c r="M60" i="131"/>
  <c r="R59" i="131"/>
  <c r="Q59" i="131"/>
  <c r="K58" i="131"/>
  <c r="R57" i="131"/>
  <c r="J57" i="131"/>
  <c r="R56" i="131"/>
  <c r="J56" i="131"/>
  <c r="R55" i="131"/>
  <c r="J55" i="131"/>
  <c r="X54" i="131"/>
  <c r="K53" i="131"/>
  <c r="K52" i="131"/>
  <c r="K51" i="131"/>
  <c r="K50" i="131"/>
  <c r="O49" i="131"/>
  <c r="K49" i="131"/>
  <c r="K48" i="131"/>
  <c r="E48" i="131"/>
  <c r="BG41" i="116" s="1"/>
  <c r="K47" i="131"/>
  <c r="X46" i="131"/>
  <c r="K45" i="131"/>
  <c r="K44" i="131"/>
  <c r="E44" i="131"/>
  <c r="BB41" i="116" s="1"/>
  <c r="O43" i="131"/>
  <c r="K43" i="131"/>
  <c r="K42" i="131"/>
  <c r="O41" i="131"/>
  <c r="K41" i="131"/>
  <c r="K40" i="131"/>
  <c r="K39" i="131"/>
  <c r="X38" i="131"/>
  <c r="I37" i="131"/>
  <c r="K35" i="131"/>
  <c r="K34" i="131"/>
  <c r="X33" i="131"/>
  <c r="I32" i="131"/>
  <c r="I31" i="131"/>
  <c r="Y30" i="131"/>
  <c r="M30" i="131"/>
  <c r="J30" i="131"/>
  <c r="Y29" i="131"/>
  <c r="M29" i="131"/>
  <c r="J29" i="131"/>
  <c r="K28" i="131"/>
  <c r="K26" i="131"/>
  <c r="I25" i="131"/>
  <c r="I24" i="131"/>
  <c r="Q23" i="131"/>
  <c r="K23" i="131"/>
  <c r="Q22" i="131"/>
  <c r="K22" i="131"/>
  <c r="Q21" i="131"/>
  <c r="K21" i="131"/>
  <c r="Q20" i="131"/>
  <c r="K20" i="131"/>
  <c r="Q19" i="131"/>
  <c r="K19" i="131"/>
  <c r="Q18" i="131"/>
  <c r="K18" i="131"/>
  <c r="Q17" i="131"/>
  <c r="K17" i="131"/>
  <c r="Q16" i="131"/>
  <c r="K16" i="131"/>
  <c r="Q15" i="131"/>
  <c r="K15" i="131"/>
  <c r="K14" i="131"/>
  <c r="O13" i="131"/>
  <c r="L13" i="131"/>
  <c r="K13" i="131"/>
  <c r="I12" i="131"/>
  <c r="X10" i="131"/>
  <c r="S9" i="131"/>
  <c r="K9" i="131"/>
  <c r="J9" i="131"/>
  <c r="T8" i="131"/>
  <c r="K8" i="131"/>
  <c r="J8" i="131"/>
  <c r="X7" i="131"/>
  <c r="X149" i="130"/>
  <c r="O147" i="130"/>
  <c r="K147" i="130"/>
  <c r="Y146" i="130"/>
  <c r="J146" i="130"/>
  <c r="Y145" i="130"/>
  <c r="J145" i="130"/>
  <c r="R143" i="130"/>
  <c r="Q143" i="130"/>
  <c r="R142" i="130"/>
  <c r="Q142" i="130"/>
  <c r="Y141" i="130"/>
  <c r="J141" i="130"/>
  <c r="Y140" i="130"/>
  <c r="J140" i="130"/>
  <c r="Y139" i="130"/>
  <c r="J139" i="130"/>
  <c r="Y138" i="130"/>
  <c r="J138" i="130"/>
  <c r="Y137" i="130"/>
  <c r="J137" i="130"/>
  <c r="Y136" i="130"/>
  <c r="J136" i="130"/>
  <c r="Y135" i="130"/>
  <c r="J135" i="130"/>
  <c r="Y134" i="130"/>
  <c r="J134" i="130"/>
  <c r="Y133" i="130"/>
  <c r="J133" i="130"/>
  <c r="X132" i="130"/>
  <c r="Y131" i="130"/>
  <c r="J131" i="130"/>
  <c r="O129" i="130"/>
  <c r="K129" i="130"/>
  <c r="Y128" i="130"/>
  <c r="J128" i="130"/>
  <c r="Y127" i="130"/>
  <c r="J127" i="130"/>
  <c r="Y126" i="130"/>
  <c r="J126" i="130"/>
  <c r="Y125" i="130"/>
  <c r="J125" i="130"/>
  <c r="R124" i="130"/>
  <c r="J124" i="130"/>
  <c r="X123" i="130"/>
  <c r="O122" i="130"/>
  <c r="K122" i="130"/>
  <c r="O121" i="130"/>
  <c r="K121" i="130"/>
  <c r="R120" i="130"/>
  <c r="J120" i="130"/>
  <c r="R119" i="130"/>
  <c r="J119" i="130"/>
  <c r="Y118" i="130"/>
  <c r="J118" i="130"/>
  <c r="Y117" i="130"/>
  <c r="J117" i="130"/>
  <c r="Y116" i="130"/>
  <c r="J116" i="130"/>
  <c r="Y115" i="130"/>
  <c r="J115" i="130"/>
  <c r="Y114" i="130"/>
  <c r="J114" i="130"/>
  <c r="Y113" i="130"/>
  <c r="J113" i="130"/>
  <c r="Y112" i="130"/>
  <c r="J112" i="130"/>
  <c r="Y111" i="130"/>
  <c r="J111" i="130"/>
  <c r="Y110" i="130"/>
  <c r="J110" i="130"/>
  <c r="Y109" i="130"/>
  <c r="J109" i="130"/>
  <c r="X108" i="130"/>
  <c r="O107" i="130"/>
  <c r="K107" i="130"/>
  <c r="Y106" i="130"/>
  <c r="J106" i="130"/>
  <c r="Y105" i="130"/>
  <c r="J105" i="130"/>
  <c r="Y104" i="130"/>
  <c r="J104" i="130"/>
  <c r="X103" i="130"/>
  <c r="K102" i="130"/>
  <c r="V101" i="130"/>
  <c r="M101" i="130"/>
  <c r="K101" i="130"/>
  <c r="V100" i="130"/>
  <c r="M100" i="130"/>
  <c r="K100" i="130"/>
  <c r="V99" i="130"/>
  <c r="M99" i="130"/>
  <c r="K99" i="130"/>
  <c r="V98" i="130"/>
  <c r="K98" i="130"/>
  <c r="K97" i="130"/>
  <c r="U96" i="130"/>
  <c r="P96" i="130"/>
  <c r="M96" i="130"/>
  <c r="J96" i="130"/>
  <c r="U95" i="130"/>
  <c r="P95" i="130"/>
  <c r="M95" i="130"/>
  <c r="J95" i="130"/>
  <c r="U94" i="130"/>
  <c r="P94" i="130"/>
  <c r="M94" i="130"/>
  <c r="J94" i="130"/>
  <c r="U93" i="130"/>
  <c r="P93" i="130"/>
  <c r="J93" i="130"/>
  <c r="I91" i="130"/>
  <c r="O90" i="130"/>
  <c r="K90" i="130"/>
  <c r="I89" i="130"/>
  <c r="O88" i="130"/>
  <c r="K88" i="130"/>
  <c r="I87" i="130"/>
  <c r="R86" i="130"/>
  <c r="N86" i="130"/>
  <c r="M86" i="130"/>
  <c r="R85" i="130"/>
  <c r="N85" i="130"/>
  <c r="M85" i="130"/>
  <c r="R84" i="130"/>
  <c r="Q84" i="130"/>
  <c r="S83" i="130"/>
  <c r="M83" i="130"/>
  <c r="K83" i="130"/>
  <c r="J83" i="130"/>
  <c r="S82" i="130"/>
  <c r="M82" i="130"/>
  <c r="K82" i="130"/>
  <c r="J82" i="130"/>
  <c r="I80" i="130"/>
  <c r="O78" i="130"/>
  <c r="K78" i="130"/>
  <c r="K77" i="130"/>
  <c r="K76" i="130"/>
  <c r="K75" i="130"/>
  <c r="K74" i="130"/>
  <c r="K73" i="130"/>
  <c r="K72" i="130"/>
  <c r="K71" i="130"/>
  <c r="K70" i="130"/>
  <c r="K69" i="130"/>
  <c r="K68" i="130"/>
  <c r="K67" i="130"/>
  <c r="K66" i="130"/>
  <c r="K65" i="130"/>
  <c r="X64" i="130"/>
  <c r="O62" i="130"/>
  <c r="K62" i="130"/>
  <c r="R61" i="130"/>
  <c r="Q61" i="130"/>
  <c r="R60" i="130"/>
  <c r="Q60" i="130"/>
  <c r="M60" i="130"/>
  <c r="R59" i="130"/>
  <c r="Q59" i="130"/>
  <c r="K58" i="130"/>
  <c r="R57" i="130"/>
  <c r="J57" i="130"/>
  <c r="R56" i="130"/>
  <c r="J56" i="130"/>
  <c r="R55" i="130"/>
  <c r="J55" i="130"/>
  <c r="X54" i="130"/>
  <c r="K53" i="130"/>
  <c r="K52" i="130"/>
  <c r="E52" i="130"/>
  <c r="BU38" i="116" s="1"/>
  <c r="K51" i="130"/>
  <c r="K50" i="130"/>
  <c r="G50" i="130"/>
  <c r="BN38" i="116" s="1"/>
  <c r="O49" i="130"/>
  <c r="K49" i="130"/>
  <c r="K48" i="130"/>
  <c r="K47" i="130"/>
  <c r="X46" i="130"/>
  <c r="K45" i="130"/>
  <c r="K44" i="130"/>
  <c r="E44" i="130"/>
  <c r="BB38" i="116" s="1"/>
  <c r="O43" i="130"/>
  <c r="K43" i="130"/>
  <c r="K42" i="130"/>
  <c r="F48" i="130"/>
  <c r="BH38" i="116" s="1"/>
  <c r="F50" i="130"/>
  <c r="BM38" i="116" s="1"/>
  <c r="O41" i="130"/>
  <c r="K41" i="130"/>
  <c r="K40" i="130"/>
  <c r="K39" i="130"/>
  <c r="X38" i="130"/>
  <c r="I37" i="130"/>
  <c r="K35" i="130"/>
  <c r="E35" i="130"/>
  <c r="AK38" i="116" s="1"/>
  <c r="K34" i="130"/>
  <c r="X33" i="130"/>
  <c r="I32" i="130"/>
  <c r="I31" i="130"/>
  <c r="Y30" i="130"/>
  <c r="M30" i="130"/>
  <c r="J30" i="130"/>
  <c r="Y29" i="130"/>
  <c r="M29" i="130"/>
  <c r="J29" i="130"/>
  <c r="K28" i="130"/>
  <c r="K26" i="130"/>
  <c r="I25" i="130"/>
  <c r="I24" i="130"/>
  <c r="Q23" i="130"/>
  <c r="K23" i="130"/>
  <c r="Q22" i="130"/>
  <c r="K22" i="130"/>
  <c r="Q21" i="130"/>
  <c r="K21" i="130"/>
  <c r="Q20" i="130"/>
  <c r="K20" i="130"/>
  <c r="Q19" i="130"/>
  <c r="K19" i="130"/>
  <c r="Q18" i="130"/>
  <c r="K18" i="130"/>
  <c r="Q17" i="130"/>
  <c r="K17" i="130"/>
  <c r="Q16" i="130"/>
  <c r="K16" i="130"/>
  <c r="Q15" i="130"/>
  <c r="K15" i="130"/>
  <c r="K14" i="130"/>
  <c r="O13" i="130"/>
  <c r="L13" i="130"/>
  <c r="K13" i="130"/>
  <c r="I12" i="130"/>
  <c r="X10" i="130"/>
  <c r="S9" i="130"/>
  <c r="K9" i="130"/>
  <c r="J9" i="130"/>
  <c r="T8" i="130"/>
  <c r="K8" i="130"/>
  <c r="J8" i="130"/>
  <c r="X7" i="130"/>
  <c r="X149" i="129"/>
  <c r="O147" i="129"/>
  <c r="K147" i="129"/>
  <c r="Y146" i="129"/>
  <c r="J146" i="129"/>
  <c r="Y145" i="129"/>
  <c r="J145" i="129"/>
  <c r="R143" i="129"/>
  <c r="Q143" i="129"/>
  <c r="R142" i="129"/>
  <c r="Q142" i="129"/>
  <c r="Y141" i="129"/>
  <c r="J141" i="129"/>
  <c r="Y140" i="129"/>
  <c r="J140" i="129"/>
  <c r="Y139" i="129"/>
  <c r="J139" i="129"/>
  <c r="Y138" i="129"/>
  <c r="J138" i="129"/>
  <c r="Y137" i="129"/>
  <c r="J137" i="129"/>
  <c r="Y136" i="129"/>
  <c r="J136" i="129"/>
  <c r="Y135" i="129"/>
  <c r="J135" i="129"/>
  <c r="Y134" i="129"/>
  <c r="J134" i="129"/>
  <c r="Y133" i="129"/>
  <c r="J133" i="129"/>
  <c r="X132" i="129"/>
  <c r="Y131" i="129"/>
  <c r="J131" i="129"/>
  <c r="O129" i="129"/>
  <c r="K129" i="129"/>
  <c r="Y128" i="129"/>
  <c r="J128" i="129"/>
  <c r="Y127" i="129"/>
  <c r="J127" i="129"/>
  <c r="Y126" i="129"/>
  <c r="J126" i="129"/>
  <c r="Y125" i="129"/>
  <c r="J125" i="129"/>
  <c r="R124" i="129"/>
  <c r="J124" i="129"/>
  <c r="X123" i="129"/>
  <c r="O122" i="129"/>
  <c r="K122" i="129"/>
  <c r="O121" i="129"/>
  <c r="K121" i="129"/>
  <c r="R120" i="129"/>
  <c r="J120" i="129"/>
  <c r="R119" i="129"/>
  <c r="J119" i="129"/>
  <c r="Y118" i="129"/>
  <c r="J118" i="129"/>
  <c r="Y117" i="129"/>
  <c r="J117" i="129"/>
  <c r="Y116" i="129"/>
  <c r="J116" i="129"/>
  <c r="Y115" i="129"/>
  <c r="J115" i="129"/>
  <c r="Y114" i="129"/>
  <c r="J114" i="129"/>
  <c r="Y113" i="129"/>
  <c r="J113" i="129"/>
  <c r="Y112" i="129"/>
  <c r="J112" i="129"/>
  <c r="Y111" i="129"/>
  <c r="J111" i="129"/>
  <c r="Y110" i="129"/>
  <c r="J110" i="129"/>
  <c r="Y109" i="129"/>
  <c r="J109" i="129"/>
  <c r="X108" i="129"/>
  <c r="O107" i="129"/>
  <c r="K107" i="129"/>
  <c r="Y106" i="129"/>
  <c r="J106" i="129"/>
  <c r="Y105" i="129"/>
  <c r="J105" i="129"/>
  <c r="Y104" i="129"/>
  <c r="J104" i="129"/>
  <c r="X103" i="129"/>
  <c r="K102" i="129"/>
  <c r="V101" i="129"/>
  <c r="M101" i="129"/>
  <c r="K101" i="129"/>
  <c r="V100" i="129"/>
  <c r="M100" i="129"/>
  <c r="K100" i="129"/>
  <c r="V99" i="129"/>
  <c r="M99" i="129"/>
  <c r="K99" i="129"/>
  <c r="V98" i="129"/>
  <c r="K98" i="129"/>
  <c r="K97" i="129"/>
  <c r="U96" i="129"/>
  <c r="P96" i="129"/>
  <c r="M96" i="129"/>
  <c r="J96" i="129"/>
  <c r="U95" i="129"/>
  <c r="P95" i="129"/>
  <c r="M95" i="129"/>
  <c r="J95" i="129"/>
  <c r="U94" i="129"/>
  <c r="P94" i="129"/>
  <c r="M94" i="129"/>
  <c r="J94" i="129"/>
  <c r="U93" i="129"/>
  <c r="P93" i="129"/>
  <c r="J93" i="129"/>
  <c r="I91" i="129"/>
  <c r="O90" i="129"/>
  <c r="K90" i="129"/>
  <c r="I89" i="129"/>
  <c r="O88" i="129"/>
  <c r="K88" i="129"/>
  <c r="I87" i="129"/>
  <c r="R86" i="129"/>
  <c r="N86" i="129"/>
  <c r="M86" i="129"/>
  <c r="R85" i="129"/>
  <c r="N85" i="129"/>
  <c r="M85" i="129"/>
  <c r="R84" i="129"/>
  <c r="Q84" i="129"/>
  <c r="S83" i="129"/>
  <c r="M83" i="129"/>
  <c r="K83" i="129"/>
  <c r="J83" i="129"/>
  <c r="S82" i="129"/>
  <c r="M82" i="129"/>
  <c r="K82" i="129"/>
  <c r="J82" i="129"/>
  <c r="I80" i="129"/>
  <c r="O78" i="129"/>
  <c r="K78" i="129"/>
  <c r="K77" i="129"/>
  <c r="K76" i="129"/>
  <c r="K75" i="129"/>
  <c r="K74" i="129"/>
  <c r="K73" i="129"/>
  <c r="K72" i="129"/>
  <c r="K71" i="129"/>
  <c r="K70" i="129"/>
  <c r="K69" i="129"/>
  <c r="K68" i="129"/>
  <c r="K67" i="129"/>
  <c r="K66" i="129"/>
  <c r="K65" i="129"/>
  <c r="X64" i="129"/>
  <c r="O62" i="129"/>
  <c r="K62" i="129"/>
  <c r="R61" i="129"/>
  <c r="Q61" i="129"/>
  <c r="R60" i="129"/>
  <c r="Q60" i="129"/>
  <c r="M60" i="129"/>
  <c r="R59" i="129"/>
  <c r="Q59" i="129"/>
  <c r="K58" i="129"/>
  <c r="R57" i="129"/>
  <c r="J57" i="129"/>
  <c r="R56" i="129"/>
  <c r="J56" i="129"/>
  <c r="R55" i="129"/>
  <c r="J55" i="129"/>
  <c r="X54" i="129"/>
  <c r="K53" i="129"/>
  <c r="K52" i="129"/>
  <c r="E52" i="129"/>
  <c r="BU28" i="116" s="1"/>
  <c r="K51" i="129"/>
  <c r="K50" i="129"/>
  <c r="O49" i="129"/>
  <c r="K49" i="129"/>
  <c r="K48" i="129"/>
  <c r="K47" i="129"/>
  <c r="X46" i="129"/>
  <c r="K45" i="129"/>
  <c r="K44" i="129"/>
  <c r="E44" i="129"/>
  <c r="BB28" i="116" s="1"/>
  <c r="O43" i="129"/>
  <c r="K43" i="129"/>
  <c r="K42" i="129"/>
  <c r="O41" i="129"/>
  <c r="K41" i="129"/>
  <c r="K40" i="129"/>
  <c r="K39" i="129"/>
  <c r="X38" i="129"/>
  <c r="I37" i="129"/>
  <c r="K35" i="129"/>
  <c r="K34" i="129"/>
  <c r="X33" i="129"/>
  <c r="I32" i="129"/>
  <c r="I31" i="129"/>
  <c r="Y30" i="129"/>
  <c r="M30" i="129"/>
  <c r="J30" i="129"/>
  <c r="Y29" i="129"/>
  <c r="M29" i="129"/>
  <c r="J29" i="129"/>
  <c r="K28" i="129"/>
  <c r="K26" i="129"/>
  <c r="I25" i="129"/>
  <c r="I24" i="129"/>
  <c r="Q23" i="129"/>
  <c r="K23" i="129"/>
  <c r="Q22" i="129"/>
  <c r="K22" i="129"/>
  <c r="Q21" i="129"/>
  <c r="K21" i="129"/>
  <c r="Q20" i="129"/>
  <c r="K20" i="129"/>
  <c r="Q19" i="129"/>
  <c r="K19" i="129"/>
  <c r="Q18" i="129"/>
  <c r="K18" i="129"/>
  <c r="Q17" i="129"/>
  <c r="K17" i="129"/>
  <c r="Q16" i="129"/>
  <c r="K16" i="129"/>
  <c r="Q15" i="129"/>
  <c r="K15" i="129"/>
  <c r="K14" i="129"/>
  <c r="O13" i="129"/>
  <c r="L13" i="129"/>
  <c r="K13" i="129"/>
  <c r="I12" i="129"/>
  <c r="X10" i="129"/>
  <c r="S9" i="129"/>
  <c r="K9" i="129"/>
  <c r="J9" i="129"/>
  <c r="T8" i="129"/>
  <c r="K8" i="129"/>
  <c r="J8" i="129"/>
  <c r="X7" i="129"/>
  <c r="X149" i="128"/>
  <c r="O147" i="128"/>
  <c r="K147" i="128"/>
  <c r="Y146" i="128"/>
  <c r="J146" i="128"/>
  <c r="Y145" i="128"/>
  <c r="J145" i="128"/>
  <c r="R143" i="128"/>
  <c r="Q143" i="128"/>
  <c r="R142" i="128"/>
  <c r="Q142" i="128"/>
  <c r="Y141" i="128"/>
  <c r="J141" i="128"/>
  <c r="Y140" i="128"/>
  <c r="J140" i="128"/>
  <c r="Y139" i="128"/>
  <c r="J139" i="128"/>
  <c r="Y138" i="128"/>
  <c r="J138" i="128"/>
  <c r="Y137" i="128"/>
  <c r="J137" i="128"/>
  <c r="Y136" i="128"/>
  <c r="J136" i="128"/>
  <c r="Y135" i="128"/>
  <c r="J135" i="128"/>
  <c r="Y134" i="128"/>
  <c r="J134" i="128"/>
  <c r="Y133" i="128"/>
  <c r="J133" i="128"/>
  <c r="X132" i="128"/>
  <c r="Y131" i="128"/>
  <c r="J131" i="128"/>
  <c r="O129" i="128"/>
  <c r="K129" i="128"/>
  <c r="Y128" i="128"/>
  <c r="J128" i="128"/>
  <c r="Y127" i="128"/>
  <c r="J127" i="128"/>
  <c r="Y126" i="128"/>
  <c r="J126" i="128"/>
  <c r="Y125" i="128"/>
  <c r="J125" i="128"/>
  <c r="R124" i="128"/>
  <c r="J124" i="128"/>
  <c r="X123" i="128"/>
  <c r="O122" i="128"/>
  <c r="K122" i="128"/>
  <c r="O121" i="128"/>
  <c r="K121" i="128"/>
  <c r="R120" i="128"/>
  <c r="J120" i="128"/>
  <c r="R119" i="128"/>
  <c r="J119" i="128"/>
  <c r="Y118" i="128"/>
  <c r="J118" i="128"/>
  <c r="Y117" i="128"/>
  <c r="J117" i="128"/>
  <c r="Y116" i="128"/>
  <c r="J116" i="128"/>
  <c r="Y115" i="128"/>
  <c r="J115" i="128"/>
  <c r="Y114" i="128"/>
  <c r="J114" i="128"/>
  <c r="Y113" i="128"/>
  <c r="J113" i="128"/>
  <c r="Y112" i="128"/>
  <c r="J112" i="128"/>
  <c r="Y111" i="128"/>
  <c r="J111" i="128"/>
  <c r="Y110" i="128"/>
  <c r="J110" i="128"/>
  <c r="Y109" i="128"/>
  <c r="J109" i="128"/>
  <c r="X108" i="128"/>
  <c r="O107" i="128"/>
  <c r="K107" i="128"/>
  <c r="Y106" i="128"/>
  <c r="J106" i="128"/>
  <c r="Y105" i="128"/>
  <c r="J105" i="128"/>
  <c r="Y104" i="128"/>
  <c r="J104" i="128"/>
  <c r="X103" i="128"/>
  <c r="K102" i="128"/>
  <c r="V101" i="128"/>
  <c r="M101" i="128"/>
  <c r="K101" i="128"/>
  <c r="V100" i="128"/>
  <c r="M100" i="128"/>
  <c r="K100" i="128"/>
  <c r="V99" i="128"/>
  <c r="M99" i="128"/>
  <c r="K99" i="128"/>
  <c r="V98" i="128"/>
  <c r="K98" i="128"/>
  <c r="K97" i="128"/>
  <c r="U95" i="128"/>
  <c r="P95" i="128"/>
  <c r="M95" i="128"/>
  <c r="J95" i="128"/>
  <c r="U94" i="128"/>
  <c r="P94" i="128"/>
  <c r="M94" i="128"/>
  <c r="J94" i="128"/>
  <c r="U93" i="128"/>
  <c r="P93" i="128"/>
  <c r="J93" i="128"/>
  <c r="I91" i="128"/>
  <c r="O90" i="128"/>
  <c r="K90" i="128"/>
  <c r="I89" i="128"/>
  <c r="O88" i="128"/>
  <c r="K88" i="128"/>
  <c r="I87" i="128"/>
  <c r="R86" i="128"/>
  <c r="N86" i="128"/>
  <c r="M86" i="128"/>
  <c r="R85" i="128"/>
  <c r="N85" i="128"/>
  <c r="M85" i="128"/>
  <c r="R84" i="128"/>
  <c r="Q84" i="128"/>
  <c r="S83" i="128"/>
  <c r="M83" i="128"/>
  <c r="K83" i="128"/>
  <c r="J83" i="128"/>
  <c r="S82" i="128"/>
  <c r="M82" i="128"/>
  <c r="K82" i="128"/>
  <c r="J82" i="128"/>
  <c r="I80" i="128"/>
  <c r="O78" i="128"/>
  <c r="K78" i="128"/>
  <c r="K77" i="128"/>
  <c r="K76" i="128"/>
  <c r="K75" i="128"/>
  <c r="K74" i="128"/>
  <c r="K73" i="128"/>
  <c r="K72" i="128"/>
  <c r="K71" i="128"/>
  <c r="K70" i="128"/>
  <c r="K69" i="128"/>
  <c r="K68" i="128"/>
  <c r="K67" i="128"/>
  <c r="K66" i="128"/>
  <c r="K65" i="128"/>
  <c r="X64" i="128"/>
  <c r="O62" i="128"/>
  <c r="K62" i="128"/>
  <c r="R61" i="128"/>
  <c r="Q61" i="128"/>
  <c r="R60" i="128"/>
  <c r="Q60" i="128"/>
  <c r="M60" i="128"/>
  <c r="R59" i="128"/>
  <c r="Q59" i="128"/>
  <c r="K58" i="128"/>
  <c r="R57" i="128"/>
  <c r="J57" i="128"/>
  <c r="R56" i="128"/>
  <c r="J56" i="128"/>
  <c r="R55" i="128"/>
  <c r="J55" i="128"/>
  <c r="X54" i="128"/>
  <c r="K53" i="128"/>
  <c r="K52" i="128"/>
  <c r="K51" i="128"/>
  <c r="K50" i="128"/>
  <c r="O49" i="128"/>
  <c r="K49" i="128"/>
  <c r="K48" i="128"/>
  <c r="E52" i="128"/>
  <c r="BU27" i="116" s="1"/>
  <c r="K47" i="128"/>
  <c r="X46" i="128"/>
  <c r="K45" i="128"/>
  <c r="K44" i="128"/>
  <c r="E44" i="128"/>
  <c r="BB27" i="116" s="1"/>
  <c r="O43" i="128"/>
  <c r="K43" i="128"/>
  <c r="K42" i="128"/>
  <c r="O41" i="128"/>
  <c r="K41" i="128"/>
  <c r="K40" i="128"/>
  <c r="K39" i="128"/>
  <c r="X38" i="128"/>
  <c r="I37" i="128"/>
  <c r="K35" i="128"/>
  <c r="K34" i="128"/>
  <c r="X33" i="128"/>
  <c r="I32" i="128"/>
  <c r="I31" i="128"/>
  <c r="Y30" i="128"/>
  <c r="M30" i="128"/>
  <c r="J30" i="128"/>
  <c r="Y29" i="128"/>
  <c r="M29" i="128"/>
  <c r="J29" i="128"/>
  <c r="K28" i="128"/>
  <c r="K26" i="128"/>
  <c r="I25" i="128"/>
  <c r="I24" i="128"/>
  <c r="Q23" i="128"/>
  <c r="K23" i="128"/>
  <c r="Q22" i="128"/>
  <c r="K22" i="128"/>
  <c r="Q21" i="128"/>
  <c r="K21" i="128"/>
  <c r="Q20" i="128"/>
  <c r="K20" i="128"/>
  <c r="Q19" i="128"/>
  <c r="K19" i="128"/>
  <c r="Q18" i="128"/>
  <c r="K18" i="128"/>
  <c r="Q17" i="128"/>
  <c r="K17" i="128"/>
  <c r="Q16" i="128"/>
  <c r="K16" i="128"/>
  <c r="Q15" i="128"/>
  <c r="K15" i="128"/>
  <c r="K14" i="128"/>
  <c r="O13" i="128"/>
  <c r="L13" i="128"/>
  <c r="K13" i="128"/>
  <c r="I12" i="128"/>
  <c r="X10" i="128"/>
  <c r="S9" i="128"/>
  <c r="K9" i="128"/>
  <c r="J9" i="128"/>
  <c r="T8" i="128"/>
  <c r="K8" i="128"/>
  <c r="J8" i="128"/>
  <c r="X7" i="128"/>
  <c r="F56" i="130"/>
  <c r="BY38" i="116" s="1"/>
  <c r="X149" i="127"/>
  <c r="O147" i="127"/>
  <c r="K147" i="127"/>
  <c r="Y146" i="127"/>
  <c r="J146" i="127"/>
  <c r="Y145" i="127"/>
  <c r="J145" i="127"/>
  <c r="R143" i="127"/>
  <c r="Q143" i="127"/>
  <c r="R142" i="127"/>
  <c r="Q142" i="127"/>
  <c r="Y141" i="127"/>
  <c r="J141" i="127"/>
  <c r="Y140" i="127"/>
  <c r="J140" i="127"/>
  <c r="Y139" i="127"/>
  <c r="J139" i="127"/>
  <c r="Y138" i="127"/>
  <c r="J138" i="127"/>
  <c r="Y137" i="127"/>
  <c r="J137" i="127"/>
  <c r="Y136" i="127"/>
  <c r="J136" i="127"/>
  <c r="Y135" i="127"/>
  <c r="J135" i="127"/>
  <c r="Y134" i="127"/>
  <c r="J134" i="127"/>
  <c r="Y133" i="127"/>
  <c r="J133" i="127"/>
  <c r="X132" i="127"/>
  <c r="Y131" i="127"/>
  <c r="J131" i="127"/>
  <c r="O129" i="127"/>
  <c r="K129" i="127"/>
  <c r="Y128" i="127"/>
  <c r="J128" i="127"/>
  <c r="Y127" i="127"/>
  <c r="J127" i="127"/>
  <c r="Y126" i="127"/>
  <c r="J126" i="127"/>
  <c r="Y125" i="127"/>
  <c r="J125" i="127"/>
  <c r="R124" i="127"/>
  <c r="J124" i="127"/>
  <c r="X123" i="127"/>
  <c r="O122" i="127"/>
  <c r="K122" i="127"/>
  <c r="O121" i="127"/>
  <c r="K121" i="127"/>
  <c r="R120" i="127"/>
  <c r="J120" i="127"/>
  <c r="R119" i="127"/>
  <c r="J119" i="127"/>
  <c r="Y118" i="127"/>
  <c r="J118" i="127"/>
  <c r="Y117" i="127"/>
  <c r="J117" i="127"/>
  <c r="Y116" i="127"/>
  <c r="J116" i="127"/>
  <c r="Y115" i="127"/>
  <c r="J115" i="127"/>
  <c r="Y114" i="127"/>
  <c r="J114" i="127"/>
  <c r="Y113" i="127"/>
  <c r="J113" i="127"/>
  <c r="Y112" i="127"/>
  <c r="J112" i="127"/>
  <c r="Y111" i="127"/>
  <c r="J111" i="127"/>
  <c r="Y110" i="127"/>
  <c r="J110" i="127"/>
  <c r="Y109" i="127"/>
  <c r="J109" i="127"/>
  <c r="X108" i="127"/>
  <c r="O107" i="127"/>
  <c r="K107" i="127"/>
  <c r="Y106" i="127"/>
  <c r="J106" i="127"/>
  <c r="Y105" i="127"/>
  <c r="J105" i="127"/>
  <c r="Y104" i="127"/>
  <c r="J104" i="127"/>
  <c r="X103" i="127"/>
  <c r="K102" i="127"/>
  <c r="V101" i="127"/>
  <c r="M101" i="127"/>
  <c r="K101" i="127"/>
  <c r="V100" i="127"/>
  <c r="M100" i="127"/>
  <c r="K100" i="127"/>
  <c r="V99" i="127"/>
  <c r="M99" i="127"/>
  <c r="K99" i="127"/>
  <c r="V98" i="127"/>
  <c r="K98" i="127"/>
  <c r="K97" i="127"/>
  <c r="U96" i="127"/>
  <c r="P96" i="127"/>
  <c r="M96" i="127"/>
  <c r="J96" i="127"/>
  <c r="U95" i="127"/>
  <c r="P95" i="127"/>
  <c r="M95" i="127"/>
  <c r="J95" i="127"/>
  <c r="U94" i="127"/>
  <c r="P94" i="127"/>
  <c r="M94" i="127"/>
  <c r="J94" i="127"/>
  <c r="U93" i="127"/>
  <c r="P93" i="127"/>
  <c r="J93" i="127"/>
  <c r="I91" i="127"/>
  <c r="O90" i="127"/>
  <c r="K90" i="127"/>
  <c r="I89" i="127"/>
  <c r="O88" i="127"/>
  <c r="K88" i="127"/>
  <c r="I87" i="127"/>
  <c r="R86" i="127"/>
  <c r="N86" i="127"/>
  <c r="M86" i="127"/>
  <c r="R85" i="127"/>
  <c r="N85" i="127"/>
  <c r="M85" i="127"/>
  <c r="R84" i="127"/>
  <c r="Q84" i="127"/>
  <c r="S83" i="127"/>
  <c r="M83" i="127"/>
  <c r="K83" i="127"/>
  <c r="J83" i="127"/>
  <c r="S82" i="127"/>
  <c r="M82" i="127"/>
  <c r="K82" i="127"/>
  <c r="J82" i="127"/>
  <c r="I80" i="127"/>
  <c r="O78" i="127"/>
  <c r="K78" i="127"/>
  <c r="K77" i="127"/>
  <c r="K76" i="127"/>
  <c r="K75" i="127"/>
  <c r="K74" i="127"/>
  <c r="K73" i="127"/>
  <c r="K72" i="127"/>
  <c r="K71" i="127"/>
  <c r="K70" i="127"/>
  <c r="K69" i="127"/>
  <c r="K68" i="127"/>
  <c r="K67" i="127"/>
  <c r="K66" i="127"/>
  <c r="K65" i="127"/>
  <c r="X64" i="127"/>
  <c r="O62" i="127"/>
  <c r="K62" i="127"/>
  <c r="R61" i="127"/>
  <c r="Q61" i="127"/>
  <c r="R60" i="127"/>
  <c r="Q60" i="127"/>
  <c r="M60" i="127"/>
  <c r="R59" i="127"/>
  <c r="Q59" i="127"/>
  <c r="K58" i="127"/>
  <c r="R57" i="127"/>
  <c r="J57" i="127"/>
  <c r="R56" i="127"/>
  <c r="J56" i="127"/>
  <c r="R55" i="127"/>
  <c r="J55" i="127"/>
  <c r="X54" i="127"/>
  <c r="K53" i="127"/>
  <c r="K52" i="127"/>
  <c r="E52" i="127"/>
  <c r="BU24" i="116" s="1"/>
  <c r="K51" i="127"/>
  <c r="K50" i="127"/>
  <c r="O49" i="127"/>
  <c r="K49" i="127"/>
  <c r="K48" i="127"/>
  <c r="K47" i="127"/>
  <c r="X46" i="127"/>
  <c r="K45" i="127"/>
  <c r="K44" i="127"/>
  <c r="E44" i="127"/>
  <c r="BB24" i="116" s="1"/>
  <c r="O43" i="127"/>
  <c r="K43" i="127"/>
  <c r="K42" i="127"/>
  <c r="O41" i="127"/>
  <c r="K41" i="127"/>
  <c r="K40" i="127"/>
  <c r="K39" i="127"/>
  <c r="X38" i="127"/>
  <c r="I37" i="127"/>
  <c r="K35" i="127"/>
  <c r="K34" i="127"/>
  <c r="X33" i="127"/>
  <c r="I32" i="127"/>
  <c r="I31" i="127"/>
  <c r="Y30" i="127"/>
  <c r="M30" i="127"/>
  <c r="J30" i="127"/>
  <c r="Y29" i="127"/>
  <c r="M29" i="127"/>
  <c r="J29" i="127"/>
  <c r="K28" i="127"/>
  <c r="K26" i="127"/>
  <c r="I25" i="127"/>
  <c r="I24" i="127"/>
  <c r="Q23" i="127"/>
  <c r="K23" i="127"/>
  <c r="Q22" i="127"/>
  <c r="K22" i="127"/>
  <c r="Q21" i="127"/>
  <c r="K21" i="127"/>
  <c r="Q20" i="127"/>
  <c r="K20" i="127"/>
  <c r="Q19" i="127"/>
  <c r="K19" i="127"/>
  <c r="Q18" i="127"/>
  <c r="K18" i="127"/>
  <c r="Q17" i="127"/>
  <c r="K17" i="127"/>
  <c r="Q16" i="127"/>
  <c r="K16" i="127"/>
  <c r="Q15" i="127"/>
  <c r="K15" i="127"/>
  <c r="K14" i="127"/>
  <c r="O13" i="127"/>
  <c r="L13" i="127"/>
  <c r="K13" i="127"/>
  <c r="I12" i="127"/>
  <c r="X10" i="127"/>
  <c r="S9" i="127"/>
  <c r="K9" i="127"/>
  <c r="J9" i="127"/>
  <c r="T8" i="127"/>
  <c r="K8" i="127"/>
  <c r="J8" i="127"/>
  <c r="X7" i="127"/>
  <c r="X149" i="126"/>
  <c r="O147" i="126"/>
  <c r="K147" i="126"/>
  <c r="Y146" i="126"/>
  <c r="J146" i="126"/>
  <c r="Y145" i="126"/>
  <c r="J145" i="126"/>
  <c r="R143" i="126"/>
  <c r="Q143" i="126"/>
  <c r="R142" i="126"/>
  <c r="Q142" i="126"/>
  <c r="Y141" i="126"/>
  <c r="J141" i="126"/>
  <c r="Y140" i="126"/>
  <c r="J140" i="126"/>
  <c r="Y139" i="126"/>
  <c r="J139" i="126"/>
  <c r="Y138" i="126"/>
  <c r="J138" i="126"/>
  <c r="Y137" i="126"/>
  <c r="J137" i="126"/>
  <c r="Y136" i="126"/>
  <c r="J136" i="126"/>
  <c r="Y135" i="126"/>
  <c r="J135" i="126"/>
  <c r="Y134" i="126"/>
  <c r="J134" i="126"/>
  <c r="Y133" i="126"/>
  <c r="J133" i="126"/>
  <c r="X132" i="126"/>
  <c r="Y131" i="126"/>
  <c r="J131" i="126"/>
  <c r="O129" i="126"/>
  <c r="K129" i="126"/>
  <c r="Y128" i="126"/>
  <c r="J128" i="126"/>
  <c r="Y127" i="126"/>
  <c r="J127" i="126"/>
  <c r="Y126" i="126"/>
  <c r="J126" i="126"/>
  <c r="Y125" i="126"/>
  <c r="J125" i="126"/>
  <c r="R124" i="126"/>
  <c r="J124" i="126"/>
  <c r="X123" i="126"/>
  <c r="O122" i="126"/>
  <c r="K122" i="126"/>
  <c r="O121" i="126"/>
  <c r="K121" i="126"/>
  <c r="R120" i="126"/>
  <c r="J120" i="126"/>
  <c r="R119" i="126"/>
  <c r="J119" i="126"/>
  <c r="Y118" i="126"/>
  <c r="J118" i="126"/>
  <c r="Y117" i="126"/>
  <c r="J117" i="126"/>
  <c r="Y116" i="126"/>
  <c r="J116" i="126"/>
  <c r="Y115" i="126"/>
  <c r="J115" i="126"/>
  <c r="Y114" i="126"/>
  <c r="J114" i="126"/>
  <c r="Y113" i="126"/>
  <c r="J113" i="126"/>
  <c r="Y112" i="126"/>
  <c r="J112" i="126"/>
  <c r="Y111" i="126"/>
  <c r="J111" i="126"/>
  <c r="Y110" i="126"/>
  <c r="J110" i="126"/>
  <c r="Y109" i="126"/>
  <c r="J109" i="126"/>
  <c r="X108" i="126"/>
  <c r="O107" i="126"/>
  <c r="K107" i="126"/>
  <c r="Y106" i="126"/>
  <c r="J106" i="126"/>
  <c r="Y105" i="126"/>
  <c r="J105" i="126"/>
  <c r="Y104" i="126"/>
  <c r="J104" i="126"/>
  <c r="X103" i="126"/>
  <c r="K102" i="126"/>
  <c r="V101" i="126"/>
  <c r="M101" i="126"/>
  <c r="K101" i="126"/>
  <c r="V100" i="126"/>
  <c r="M100" i="126"/>
  <c r="K100" i="126"/>
  <c r="V99" i="126"/>
  <c r="M99" i="126"/>
  <c r="K99" i="126"/>
  <c r="V98" i="126"/>
  <c r="K98" i="126"/>
  <c r="K97" i="126"/>
  <c r="U96" i="126"/>
  <c r="P96" i="126"/>
  <c r="M96" i="126"/>
  <c r="J96" i="126"/>
  <c r="U95" i="126"/>
  <c r="P95" i="126"/>
  <c r="M95" i="126"/>
  <c r="J95" i="126"/>
  <c r="U94" i="126"/>
  <c r="P94" i="126"/>
  <c r="M94" i="126"/>
  <c r="J94" i="126"/>
  <c r="U93" i="126"/>
  <c r="P93" i="126"/>
  <c r="J93" i="126"/>
  <c r="I91" i="126"/>
  <c r="O90" i="126"/>
  <c r="K90" i="126"/>
  <c r="I89" i="126"/>
  <c r="O88" i="126"/>
  <c r="K88" i="126"/>
  <c r="I87" i="126"/>
  <c r="R86" i="126"/>
  <c r="N86" i="126"/>
  <c r="M86" i="126"/>
  <c r="R85" i="126"/>
  <c r="N85" i="126"/>
  <c r="M85" i="126"/>
  <c r="R84" i="126"/>
  <c r="Q84" i="126"/>
  <c r="S83" i="126"/>
  <c r="M83" i="126"/>
  <c r="K83" i="126"/>
  <c r="J83" i="126"/>
  <c r="S82" i="126"/>
  <c r="M82" i="126"/>
  <c r="K82" i="126"/>
  <c r="J82" i="126"/>
  <c r="I80" i="126"/>
  <c r="O78" i="126"/>
  <c r="K78" i="126"/>
  <c r="K77" i="126"/>
  <c r="K76" i="126"/>
  <c r="K75" i="126"/>
  <c r="K74" i="126"/>
  <c r="K73" i="126"/>
  <c r="K72" i="126"/>
  <c r="K71" i="126"/>
  <c r="K70" i="126"/>
  <c r="K69" i="126"/>
  <c r="K68" i="126"/>
  <c r="K67" i="126"/>
  <c r="K66" i="126"/>
  <c r="K65" i="126"/>
  <c r="X64" i="126"/>
  <c r="O62" i="126"/>
  <c r="K62" i="126"/>
  <c r="R61" i="126"/>
  <c r="Q61" i="126"/>
  <c r="R60" i="126"/>
  <c r="Q60" i="126"/>
  <c r="M60" i="126"/>
  <c r="R59" i="126"/>
  <c r="Q59" i="126"/>
  <c r="K58" i="126"/>
  <c r="R57" i="126"/>
  <c r="J57" i="126"/>
  <c r="R56" i="126"/>
  <c r="J56" i="126"/>
  <c r="R55" i="126"/>
  <c r="J55" i="126"/>
  <c r="X54" i="126"/>
  <c r="K53" i="126"/>
  <c r="K52" i="126"/>
  <c r="E52" i="126"/>
  <c r="BU23" i="116" s="1"/>
  <c r="K51" i="126"/>
  <c r="K50" i="126"/>
  <c r="O49" i="126"/>
  <c r="K49" i="126"/>
  <c r="K48" i="126"/>
  <c r="K47" i="126"/>
  <c r="X46" i="126"/>
  <c r="K45" i="126"/>
  <c r="K44" i="126"/>
  <c r="E44" i="126"/>
  <c r="BB23" i="116" s="1"/>
  <c r="F55" i="126"/>
  <c r="BW23" i="116" s="1"/>
  <c r="O43" i="126"/>
  <c r="K43" i="126"/>
  <c r="K42" i="126"/>
  <c r="O41" i="126"/>
  <c r="K41" i="126"/>
  <c r="K40" i="126"/>
  <c r="K39" i="126"/>
  <c r="X38" i="126"/>
  <c r="I37" i="126"/>
  <c r="K35" i="126"/>
  <c r="K34" i="126"/>
  <c r="X33" i="126"/>
  <c r="I32" i="126"/>
  <c r="I31" i="126"/>
  <c r="Y30" i="126"/>
  <c r="M30" i="126"/>
  <c r="J30" i="126"/>
  <c r="Y29" i="126"/>
  <c r="M29" i="126"/>
  <c r="J29" i="126"/>
  <c r="K28" i="126"/>
  <c r="K26" i="126"/>
  <c r="I25" i="126"/>
  <c r="I24" i="126"/>
  <c r="Q23" i="126"/>
  <c r="K23" i="126"/>
  <c r="Q22" i="126"/>
  <c r="K22" i="126"/>
  <c r="Q21" i="126"/>
  <c r="K21" i="126"/>
  <c r="Q20" i="126"/>
  <c r="K20" i="126"/>
  <c r="Q19" i="126"/>
  <c r="K19" i="126"/>
  <c r="Q18" i="126"/>
  <c r="K18" i="126"/>
  <c r="Q17" i="126"/>
  <c r="K17" i="126"/>
  <c r="Q16" i="126"/>
  <c r="K16" i="126"/>
  <c r="Q15" i="126"/>
  <c r="K15" i="126"/>
  <c r="K14" i="126"/>
  <c r="O13" i="126"/>
  <c r="L13" i="126"/>
  <c r="K13" i="126"/>
  <c r="I12" i="126"/>
  <c r="X10" i="126"/>
  <c r="S9" i="126"/>
  <c r="K9" i="126"/>
  <c r="J9" i="126"/>
  <c r="T8" i="126"/>
  <c r="K8" i="126"/>
  <c r="J8" i="126"/>
  <c r="X7" i="126"/>
  <c r="F56" i="127"/>
  <c r="BY24" i="116" s="1"/>
  <c r="F56" i="126"/>
  <c r="BY23" i="116" s="1"/>
  <c r="X149" i="125"/>
  <c r="O147" i="125"/>
  <c r="K147" i="125"/>
  <c r="Y146" i="125"/>
  <c r="J146" i="125"/>
  <c r="Y145" i="125"/>
  <c r="J145" i="125"/>
  <c r="R143" i="125"/>
  <c r="Q143" i="125"/>
  <c r="R142" i="125"/>
  <c r="Q142" i="125"/>
  <c r="Y141" i="125"/>
  <c r="J141" i="125"/>
  <c r="Y140" i="125"/>
  <c r="J140" i="125"/>
  <c r="Y139" i="125"/>
  <c r="J139" i="125"/>
  <c r="Y138" i="125"/>
  <c r="J138" i="125"/>
  <c r="Y137" i="125"/>
  <c r="J137" i="125"/>
  <c r="Y136" i="125"/>
  <c r="J136" i="125"/>
  <c r="Y135" i="125"/>
  <c r="J135" i="125"/>
  <c r="Y134" i="125"/>
  <c r="J134" i="125"/>
  <c r="Y133" i="125"/>
  <c r="J133" i="125"/>
  <c r="X132" i="125"/>
  <c r="Y131" i="125"/>
  <c r="J131" i="125"/>
  <c r="O129" i="125"/>
  <c r="K129" i="125"/>
  <c r="Y128" i="125"/>
  <c r="J128" i="125"/>
  <c r="Y127" i="125"/>
  <c r="J127" i="125"/>
  <c r="Y126" i="125"/>
  <c r="J126" i="125"/>
  <c r="Y125" i="125"/>
  <c r="J125" i="125"/>
  <c r="R124" i="125"/>
  <c r="J124" i="125"/>
  <c r="X123" i="125"/>
  <c r="O122" i="125"/>
  <c r="K122" i="125"/>
  <c r="O121" i="125"/>
  <c r="K121" i="125"/>
  <c r="R120" i="125"/>
  <c r="J120" i="125"/>
  <c r="R119" i="125"/>
  <c r="J119" i="125"/>
  <c r="Y118" i="125"/>
  <c r="J118" i="125"/>
  <c r="Y117" i="125"/>
  <c r="J117" i="125"/>
  <c r="Y116" i="125"/>
  <c r="J116" i="125"/>
  <c r="Y115" i="125"/>
  <c r="J115" i="125"/>
  <c r="Y114" i="125"/>
  <c r="J114" i="125"/>
  <c r="Y113" i="125"/>
  <c r="J113" i="125"/>
  <c r="Y112" i="125"/>
  <c r="J112" i="125"/>
  <c r="Y111" i="125"/>
  <c r="J111" i="125"/>
  <c r="Y110" i="125"/>
  <c r="J110" i="125"/>
  <c r="Y109" i="125"/>
  <c r="J109" i="125"/>
  <c r="X108" i="125"/>
  <c r="O107" i="125"/>
  <c r="K107" i="125"/>
  <c r="Y106" i="125"/>
  <c r="J106" i="125"/>
  <c r="Y105" i="125"/>
  <c r="J105" i="125"/>
  <c r="Y104" i="125"/>
  <c r="J104" i="125"/>
  <c r="X103" i="125"/>
  <c r="K102" i="125"/>
  <c r="V101" i="125"/>
  <c r="M101" i="125"/>
  <c r="K101" i="125"/>
  <c r="V100" i="125"/>
  <c r="M100" i="125"/>
  <c r="K100" i="125"/>
  <c r="V99" i="125"/>
  <c r="M99" i="125"/>
  <c r="K99" i="125"/>
  <c r="V98" i="125"/>
  <c r="K98" i="125"/>
  <c r="K97" i="125"/>
  <c r="U96" i="125"/>
  <c r="P96" i="125"/>
  <c r="M96" i="125"/>
  <c r="J96" i="125"/>
  <c r="U95" i="125"/>
  <c r="P95" i="125"/>
  <c r="M95" i="125"/>
  <c r="J95" i="125"/>
  <c r="U94" i="125"/>
  <c r="P94" i="125"/>
  <c r="M94" i="125"/>
  <c r="J94" i="125"/>
  <c r="U93" i="125"/>
  <c r="P93" i="125"/>
  <c r="J93" i="125"/>
  <c r="I91" i="125"/>
  <c r="O90" i="125"/>
  <c r="K90" i="125"/>
  <c r="I89" i="125"/>
  <c r="O88" i="125"/>
  <c r="K88" i="125"/>
  <c r="I87" i="125"/>
  <c r="R86" i="125"/>
  <c r="N86" i="125"/>
  <c r="M86" i="125"/>
  <c r="R85" i="125"/>
  <c r="N85" i="125"/>
  <c r="M85" i="125"/>
  <c r="R84" i="125"/>
  <c r="Q84" i="125"/>
  <c r="S83" i="125"/>
  <c r="M83" i="125"/>
  <c r="K83" i="125"/>
  <c r="J83" i="125"/>
  <c r="S82" i="125"/>
  <c r="M82" i="125"/>
  <c r="K82" i="125"/>
  <c r="J82" i="125"/>
  <c r="I80" i="125"/>
  <c r="O78" i="125"/>
  <c r="K78" i="125"/>
  <c r="K77" i="125"/>
  <c r="K76" i="125"/>
  <c r="K75" i="125"/>
  <c r="K74" i="125"/>
  <c r="K73" i="125"/>
  <c r="K72" i="125"/>
  <c r="K71" i="125"/>
  <c r="K70" i="125"/>
  <c r="K69" i="125"/>
  <c r="K68" i="125"/>
  <c r="K67" i="125"/>
  <c r="K66" i="125"/>
  <c r="K65" i="125"/>
  <c r="X64" i="125"/>
  <c r="O62" i="125"/>
  <c r="K62" i="125"/>
  <c r="R61" i="125"/>
  <c r="Q61" i="125"/>
  <c r="R60" i="125"/>
  <c r="Q60" i="125"/>
  <c r="M60" i="125"/>
  <c r="R59" i="125"/>
  <c r="Q59" i="125"/>
  <c r="K58" i="125"/>
  <c r="R57" i="125"/>
  <c r="J57" i="125"/>
  <c r="R56" i="125"/>
  <c r="J56" i="125"/>
  <c r="R55" i="125"/>
  <c r="J55" i="125"/>
  <c r="X54" i="125"/>
  <c r="K53" i="125"/>
  <c r="K52" i="125"/>
  <c r="E52" i="125"/>
  <c r="BU21" i="116" s="1"/>
  <c r="K51" i="125"/>
  <c r="K50" i="125"/>
  <c r="O49" i="125"/>
  <c r="K49" i="125"/>
  <c r="K48" i="125"/>
  <c r="K47" i="125"/>
  <c r="X46" i="125"/>
  <c r="K45" i="125"/>
  <c r="K44" i="125"/>
  <c r="O43" i="125"/>
  <c r="K43" i="125"/>
  <c r="K42" i="125"/>
  <c r="O41" i="125"/>
  <c r="K41" i="125"/>
  <c r="K40" i="125"/>
  <c r="K39" i="125"/>
  <c r="X38" i="125"/>
  <c r="I37" i="125"/>
  <c r="K35" i="125"/>
  <c r="K34" i="125"/>
  <c r="X33" i="125"/>
  <c r="I32" i="125"/>
  <c r="I31" i="125"/>
  <c r="Y30" i="125"/>
  <c r="M30" i="125"/>
  <c r="J30" i="125"/>
  <c r="Y29" i="125"/>
  <c r="M29" i="125"/>
  <c r="J29" i="125"/>
  <c r="K28" i="125"/>
  <c r="K26" i="125"/>
  <c r="I25" i="125"/>
  <c r="I24" i="125"/>
  <c r="Q23" i="125"/>
  <c r="K23" i="125"/>
  <c r="Q22" i="125"/>
  <c r="K22" i="125"/>
  <c r="Q21" i="125"/>
  <c r="K21" i="125"/>
  <c r="Q20" i="125"/>
  <c r="K20" i="125"/>
  <c r="Q19" i="125"/>
  <c r="K19" i="125"/>
  <c r="Q18" i="125"/>
  <c r="K18" i="125"/>
  <c r="Q17" i="125"/>
  <c r="K17" i="125"/>
  <c r="Q16" i="125"/>
  <c r="K16" i="125"/>
  <c r="Q15" i="125"/>
  <c r="K15" i="125"/>
  <c r="K14" i="125"/>
  <c r="O13" i="125"/>
  <c r="L13" i="125"/>
  <c r="K13" i="125"/>
  <c r="I12" i="125"/>
  <c r="X10" i="125"/>
  <c r="S9" i="125"/>
  <c r="K9" i="125"/>
  <c r="J9" i="125"/>
  <c r="T8" i="125"/>
  <c r="K8" i="125"/>
  <c r="J8" i="125"/>
  <c r="X7" i="125"/>
  <c r="X149" i="124"/>
  <c r="O147" i="124"/>
  <c r="K147" i="124"/>
  <c r="Y146" i="124"/>
  <c r="J146" i="124"/>
  <c r="Y145" i="124"/>
  <c r="J145" i="124"/>
  <c r="R143" i="124"/>
  <c r="Q143" i="124"/>
  <c r="R142" i="124"/>
  <c r="Q142" i="124"/>
  <c r="Y141" i="124"/>
  <c r="J141" i="124"/>
  <c r="Y140" i="124"/>
  <c r="J140" i="124"/>
  <c r="Y139" i="124"/>
  <c r="J139" i="124"/>
  <c r="Y138" i="124"/>
  <c r="J138" i="124"/>
  <c r="Y137" i="124"/>
  <c r="J137" i="124"/>
  <c r="Y136" i="124"/>
  <c r="J136" i="124"/>
  <c r="Y135" i="124"/>
  <c r="J135" i="124"/>
  <c r="Y134" i="124"/>
  <c r="J134" i="124"/>
  <c r="Y133" i="124"/>
  <c r="J133" i="124"/>
  <c r="X132" i="124"/>
  <c r="Y131" i="124"/>
  <c r="J131" i="124"/>
  <c r="O129" i="124"/>
  <c r="K129" i="124"/>
  <c r="Y128" i="124"/>
  <c r="J128" i="124"/>
  <c r="Y127" i="124"/>
  <c r="J127" i="124"/>
  <c r="Y126" i="124"/>
  <c r="J126" i="124"/>
  <c r="Y125" i="124"/>
  <c r="J125" i="124"/>
  <c r="R124" i="124"/>
  <c r="J124" i="124"/>
  <c r="X123" i="124"/>
  <c r="O122" i="124"/>
  <c r="K122" i="124"/>
  <c r="O121" i="124"/>
  <c r="K121" i="124"/>
  <c r="R120" i="124"/>
  <c r="J120" i="124"/>
  <c r="R119" i="124"/>
  <c r="J119" i="124"/>
  <c r="Y118" i="124"/>
  <c r="J118" i="124"/>
  <c r="Y117" i="124"/>
  <c r="J117" i="124"/>
  <c r="Y116" i="124"/>
  <c r="J116" i="124"/>
  <c r="Y115" i="124"/>
  <c r="J115" i="124"/>
  <c r="Y114" i="124"/>
  <c r="J114" i="124"/>
  <c r="Y113" i="124"/>
  <c r="J113" i="124"/>
  <c r="Y112" i="124"/>
  <c r="J112" i="124"/>
  <c r="Y111" i="124"/>
  <c r="J111" i="124"/>
  <c r="Y110" i="124"/>
  <c r="J110" i="124"/>
  <c r="Y109" i="124"/>
  <c r="J109" i="124"/>
  <c r="X108" i="124"/>
  <c r="O107" i="124"/>
  <c r="K107" i="124"/>
  <c r="Y106" i="124"/>
  <c r="J106" i="124"/>
  <c r="Y105" i="124"/>
  <c r="J105" i="124"/>
  <c r="Y104" i="124"/>
  <c r="J104" i="124"/>
  <c r="X103" i="124"/>
  <c r="K102" i="124"/>
  <c r="V101" i="124"/>
  <c r="M101" i="124"/>
  <c r="K101" i="124"/>
  <c r="V100" i="124"/>
  <c r="M100" i="124"/>
  <c r="K100" i="124"/>
  <c r="V99" i="124"/>
  <c r="M99" i="124"/>
  <c r="K99" i="124"/>
  <c r="V98" i="124"/>
  <c r="K98" i="124"/>
  <c r="K97" i="124"/>
  <c r="U96" i="124"/>
  <c r="P96" i="124"/>
  <c r="M96" i="124"/>
  <c r="J96" i="124"/>
  <c r="U95" i="124"/>
  <c r="P95" i="124"/>
  <c r="M95" i="124"/>
  <c r="J95" i="124"/>
  <c r="U94" i="124"/>
  <c r="P94" i="124"/>
  <c r="M94" i="124"/>
  <c r="J94" i="124"/>
  <c r="U93" i="124"/>
  <c r="P93" i="124"/>
  <c r="J93" i="124"/>
  <c r="I91" i="124"/>
  <c r="O90" i="124"/>
  <c r="K90" i="124"/>
  <c r="I89" i="124"/>
  <c r="O88" i="124"/>
  <c r="K88" i="124"/>
  <c r="I87" i="124"/>
  <c r="R86" i="124"/>
  <c r="N86" i="124"/>
  <c r="M86" i="124"/>
  <c r="R85" i="124"/>
  <c r="N85" i="124"/>
  <c r="M85" i="124"/>
  <c r="R84" i="124"/>
  <c r="Q84" i="124"/>
  <c r="S83" i="124"/>
  <c r="M83" i="124"/>
  <c r="K83" i="124"/>
  <c r="J83" i="124"/>
  <c r="S82" i="124"/>
  <c r="M82" i="124"/>
  <c r="K82" i="124"/>
  <c r="J82" i="124"/>
  <c r="I80" i="124"/>
  <c r="O78" i="124"/>
  <c r="K78" i="124"/>
  <c r="K77" i="124"/>
  <c r="K76" i="124"/>
  <c r="K75" i="124"/>
  <c r="K74" i="124"/>
  <c r="K73" i="124"/>
  <c r="K72" i="124"/>
  <c r="K71" i="124"/>
  <c r="K70" i="124"/>
  <c r="K69" i="124"/>
  <c r="K68" i="124"/>
  <c r="K67" i="124"/>
  <c r="K66" i="124"/>
  <c r="K65" i="124"/>
  <c r="X64" i="124"/>
  <c r="O62" i="124"/>
  <c r="K62" i="124"/>
  <c r="R61" i="124"/>
  <c r="Q61" i="124"/>
  <c r="R60" i="124"/>
  <c r="Q60" i="124"/>
  <c r="M60" i="124"/>
  <c r="R59" i="124"/>
  <c r="Q59" i="124"/>
  <c r="K58" i="124"/>
  <c r="R57" i="124"/>
  <c r="J57" i="124"/>
  <c r="R56" i="124"/>
  <c r="J56" i="124"/>
  <c r="R55" i="124"/>
  <c r="J55" i="124"/>
  <c r="X54" i="124"/>
  <c r="K53" i="124"/>
  <c r="K52" i="124"/>
  <c r="E52" i="124"/>
  <c r="BU19" i="116" s="1"/>
  <c r="K51" i="124"/>
  <c r="K50" i="124"/>
  <c r="O49" i="124"/>
  <c r="K49" i="124"/>
  <c r="K48" i="124"/>
  <c r="K47" i="124"/>
  <c r="X46" i="124"/>
  <c r="K45" i="124"/>
  <c r="K44" i="124"/>
  <c r="E44" i="124"/>
  <c r="BB19" i="116" s="1"/>
  <c r="F55" i="124"/>
  <c r="BW19" i="116" s="1"/>
  <c r="O43" i="124"/>
  <c r="K43" i="124"/>
  <c r="K42" i="124"/>
  <c r="O41" i="124"/>
  <c r="K41" i="124"/>
  <c r="K40" i="124"/>
  <c r="K39" i="124"/>
  <c r="X38" i="124"/>
  <c r="I37" i="124"/>
  <c r="K35" i="124"/>
  <c r="K34" i="124"/>
  <c r="X33" i="124"/>
  <c r="I32" i="124"/>
  <c r="I31" i="124"/>
  <c r="Y30" i="124"/>
  <c r="M30" i="124"/>
  <c r="J30" i="124"/>
  <c r="Y29" i="124"/>
  <c r="M29" i="124"/>
  <c r="J29" i="124"/>
  <c r="K28" i="124"/>
  <c r="K26" i="124"/>
  <c r="I25" i="124"/>
  <c r="I24" i="124"/>
  <c r="Q23" i="124"/>
  <c r="K23" i="124"/>
  <c r="Q22" i="124"/>
  <c r="K22" i="124"/>
  <c r="Q21" i="124"/>
  <c r="K21" i="124"/>
  <c r="Q20" i="124"/>
  <c r="K20" i="124"/>
  <c r="Q19" i="124"/>
  <c r="K19" i="124"/>
  <c r="Q18" i="124"/>
  <c r="K18" i="124"/>
  <c r="Q17" i="124"/>
  <c r="K17" i="124"/>
  <c r="Q16" i="124"/>
  <c r="K16" i="124"/>
  <c r="Q15" i="124"/>
  <c r="K15" i="124"/>
  <c r="K14" i="124"/>
  <c r="O13" i="124"/>
  <c r="L13" i="124"/>
  <c r="K13" i="124"/>
  <c r="I12" i="124"/>
  <c r="X10" i="124"/>
  <c r="S9" i="124"/>
  <c r="K9" i="124"/>
  <c r="J9" i="124"/>
  <c r="T8" i="124"/>
  <c r="K8" i="124"/>
  <c r="J8" i="124"/>
  <c r="X7" i="124"/>
  <c r="X149" i="123"/>
  <c r="O147" i="123"/>
  <c r="K147" i="123"/>
  <c r="Y146" i="123"/>
  <c r="J146" i="123"/>
  <c r="Y145" i="123"/>
  <c r="J145" i="123"/>
  <c r="R143" i="123"/>
  <c r="Q143" i="123"/>
  <c r="R142" i="123"/>
  <c r="Q142" i="123"/>
  <c r="Y141" i="123"/>
  <c r="J141" i="123"/>
  <c r="Y140" i="123"/>
  <c r="J140" i="123"/>
  <c r="Y139" i="123"/>
  <c r="J139" i="123"/>
  <c r="Y138" i="123"/>
  <c r="J138" i="123"/>
  <c r="Y137" i="123"/>
  <c r="J137" i="123"/>
  <c r="Y136" i="123"/>
  <c r="J136" i="123"/>
  <c r="Y135" i="123"/>
  <c r="J135" i="123"/>
  <c r="Y134" i="123"/>
  <c r="J134" i="123"/>
  <c r="Y133" i="123"/>
  <c r="J133" i="123"/>
  <c r="X132" i="123"/>
  <c r="Y131" i="123"/>
  <c r="J131" i="123"/>
  <c r="O129" i="123"/>
  <c r="K129" i="123"/>
  <c r="Y128" i="123"/>
  <c r="J128" i="123"/>
  <c r="Y127" i="123"/>
  <c r="J127" i="123"/>
  <c r="Y126" i="123"/>
  <c r="J126" i="123"/>
  <c r="Y125" i="123"/>
  <c r="J125" i="123"/>
  <c r="R124" i="123"/>
  <c r="J124" i="123"/>
  <c r="X123" i="123"/>
  <c r="O122" i="123"/>
  <c r="K122" i="123"/>
  <c r="O121" i="123"/>
  <c r="K121" i="123"/>
  <c r="R120" i="123"/>
  <c r="J120" i="123"/>
  <c r="R119" i="123"/>
  <c r="J119" i="123"/>
  <c r="Y118" i="123"/>
  <c r="J118" i="123"/>
  <c r="Y117" i="123"/>
  <c r="J117" i="123"/>
  <c r="Y116" i="123"/>
  <c r="J116" i="123"/>
  <c r="Y115" i="123"/>
  <c r="J115" i="123"/>
  <c r="Y114" i="123"/>
  <c r="J114" i="123"/>
  <c r="Y113" i="123"/>
  <c r="J113" i="123"/>
  <c r="Y112" i="123"/>
  <c r="J112" i="123"/>
  <c r="Y111" i="123"/>
  <c r="J111" i="123"/>
  <c r="Y110" i="123"/>
  <c r="J110" i="123"/>
  <c r="Y109" i="123"/>
  <c r="J109" i="123"/>
  <c r="X108" i="123"/>
  <c r="O107" i="123"/>
  <c r="K107" i="123"/>
  <c r="Y106" i="123"/>
  <c r="J106" i="123"/>
  <c r="Y105" i="123"/>
  <c r="J105" i="123"/>
  <c r="Y104" i="123"/>
  <c r="J104" i="123"/>
  <c r="X103" i="123"/>
  <c r="K102" i="123"/>
  <c r="V101" i="123"/>
  <c r="M101" i="123"/>
  <c r="K101" i="123"/>
  <c r="V100" i="123"/>
  <c r="M100" i="123"/>
  <c r="K100" i="123"/>
  <c r="V99" i="123"/>
  <c r="M99" i="123"/>
  <c r="K99" i="123"/>
  <c r="V98" i="123"/>
  <c r="K98" i="123"/>
  <c r="K97" i="123"/>
  <c r="U96" i="123"/>
  <c r="P96" i="123"/>
  <c r="M96" i="123"/>
  <c r="J96" i="123"/>
  <c r="U95" i="123"/>
  <c r="P95" i="123"/>
  <c r="M95" i="123"/>
  <c r="J95" i="123"/>
  <c r="U94" i="123"/>
  <c r="P94" i="123"/>
  <c r="M94" i="123"/>
  <c r="J94" i="123"/>
  <c r="U93" i="123"/>
  <c r="P93" i="123"/>
  <c r="J93" i="123"/>
  <c r="I91" i="123"/>
  <c r="O90" i="123"/>
  <c r="K90" i="123"/>
  <c r="I89" i="123"/>
  <c r="O88" i="123"/>
  <c r="K88" i="123"/>
  <c r="I87" i="123"/>
  <c r="R86" i="123"/>
  <c r="N86" i="123"/>
  <c r="M86" i="123"/>
  <c r="R85" i="123"/>
  <c r="N85" i="123"/>
  <c r="M85" i="123"/>
  <c r="R84" i="123"/>
  <c r="Q84" i="123"/>
  <c r="S83" i="123"/>
  <c r="M83" i="123"/>
  <c r="K83" i="123"/>
  <c r="J83" i="123"/>
  <c r="S82" i="123"/>
  <c r="M82" i="123"/>
  <c r="K82" i="123"/>
  <c r="J82" i="123"/>
  <c r="I80" i="123"/>
  <c r="O78" i="123"/>
  <c r="K78" i="123"/>
  <c r="K77" i="123"/>
  <c r="K76" i="123"/>
  <c r="K75" i="123"/>
  <c r="K74" i="123"/>
  <c r="K73" i="123"/>
  <c r="K72" i="123"/>
  <c r="K71" i="123"/>
  <c r="K70" i="123"/>
  <c r="K69" i="123"/>
  <c r="K68" i="123"/>
  <c r="K67" i="123"/>
  <c r="K66" i="123"/>
  <c r="K65" i="123"/>
  <c r="X64" i="123"/>
  <c r="O62" i="123"/>
  <c r="K62" i="123"/>
  <c r="R61" i="123"/>
  <c r="Q61" i="123"/>
  <c r="R60" i="123"/>
  <c r="Q60" i="123"/>
  <c r="M60" i="123"/>
  <c r="R59" i="123"/>
  <c r="Q59" i="123"/>
  <c r="K58" i="123"/>
  <c r="R57" i="123"/>
  <c r="J57" i="123"/>
  <c r="R56" i="123"/>
  <c r="J56" i="123"/>
  <c r="R55" i="123"/>
  <c r="J55" i="123"/>
  <c r="X54" i="123"/>
  <c r="K53" i="123"/>
  <c r="K52" i="123"/>
  <c r="E52" i="123"/>
  <c r="BU16" i="116" s="1"/>
  <c r="K51" i="123"/>
  <c r="K50" i="123"/>
  <c r="O49" i="123"/>
  <c r="K49" i="123"/>
  <c r="K48" i="123"/>
  <c r="K47" i="123"/>
  <c r="X46" i="123"/>
  <c r="K45" i="123"/>
  <c r="K44" i="123"/>
  <c r="E44" i="123"/>
  <c r="BB16" i="116" s="1"/>
  <c r="O43" i="123"/>
  <c r="K43" i="123"/>
  <c r="K42" i="123"/>
  <c r="O41" i="123"/>
  <c r="K41" i="123"/>
  <c r="K40" i="123"/>
  <c r="K39" i="123"/>
  <c r="X38" i="123"/>
  <c r="I37" i="123"/>
  <c r="K35" i="123"/>
  <c r="K34" i="123"/>
  <c r="X33" i="123"/>
  <c r="I32" i="123"/>
  <c r="I31" i="123"/>
  <c r="Y30" i="123"/>
  <c r="M30" i="123"/>
  <c r="J30" i="123"/>
  <c r="Y29" i="123"/>
  <c r="M29" i="123"/>
  <c r="J29" i="123"/>
  <c r="K28" i="123"/>
  <c r="K26" i="123"/>
  <c r="I25" i="123"/>
  <c r="I24" i="123"/>
  <c r="Q23" i="123"/>
  <c r="K23" i="123"/>
  <c r="Q22" i="123"/>
  <c r="K22" i="123"/>
  <c r="Q21" i="123"/>
  <c r="K21" i="123"/>
  <c r="Q20" i="123"/>
  <c r="K20" i="123"/>
  <c r="Q19" i="123"/>
  <c r="K19" i="123"/>
  <c r="Q18" i="123"/>
  <c r="K18" i="123"/>
  <c r="Q17" i="123"/>
  <c r="K17" i="123"/>
  <c r="Q16" i="123"/>
  <c r="K16" i="123"/>
  <c r="Q15" i="123"/>
  <c r="K15" i="123"/>
  <c r="K14" i="123"/>
  <c r="O13" i="123"/>
  <c r="L13" i="123"/>
  <c r="K13" i="123"/>
  <c r="I12" i="123"/>
  <c r="X10" i="123"/>
  <c r="S9" i="123"/>
  <c r="K9" i="123"/>
  <c r="J9" i="123"/>
  <c r="T8" i="123"/>
  <c r="K8" i="123"/>
  <c r="J8" i="123"/>
  <c r="X7" i="123"/>
  <c r="X149" i="122"/>
  <c r="O147" i="122"/>
  <c r="K147" i="122"/>
  <c r="Y146" i="122"/>
  <c r="J146" i="122"/>
  <c r="Y145" i="122"/>
  <c r="J145" i="122"/>
  <c r="R143" i="122"/>
  <c r="Q143" i="122"/>
  <c r="R142" i="122"/>
  <c r="Q142" i="122"/>
  <c r="Y141" i="122"/>
  <c r="J141" i="122"/>
  <c r="Y140" i="122"/>
  <c r="J140" i="122"/>
  <c r="Y139" i="122"/>
  <c r="J139" i="122"/>
  <c r="Y138" i="122"/>
  <c r="J138" i="122"/>
  <c r="Y137" i="122"/>
  <c r="J137" i="122"/>
  <c r="Y136" i="122"/>
  <c r="J136" i="122"/>
  <c r="Y135" i="122"/>
  <c r="J135" i="122"/>
  <c r="Y134" i="122"/>
  <c r="J134" i="122"/>
  <c r="Y133" i="122"/>
  <c r="J133" i="122"/>
  <c r="X132" i="122"/>
  <c r="Y131" i="122"/>
  <c r="J131" i="122"/>
  <c r="O129" i="122"/>
  <c r="K129" i="122"/>
  <c r="Y128" i="122"/>
  <c r="J128" i="122"/>
  <c r="Y127" i="122"/>
  <c r="J127" i="122"/>
  <c r="Y126" i="122"/>
  <c r="J126" i="122"/>
  <c r="Y125" i="122"/>
  <c r="J125" i="122"/>
  <c r="R124" i="122"/>
  <c r="J124" i="122"/>
  <c r="X123" i="122"/>
  <c r="O122" i="122"/>
  <c r="K122" i="122"/>
  <c r="O121" i="122"/>
  <c r="K121" i="122"/>
  <c r="R120" i="122"/>
  <c r="J120" i="122"/>
  <c r="R119" i="122"/>
  <c r="J119" i="122"/>
  <c r="Y118" i="122"/>
  <c r="J118" i="122"/>
  <c r="Y117" i="122"/>
  <c r="J117" i="122"/>
  <c r="Y116" i="122"/>
  <c r="J116" i="122"/>
  <c r="Y115" i="122"/>
  <c r="J115" i="122"/>
  <c r="Y114" i="122"/>
  <c r="J114" i="122"/>
  <c r="Y113" i="122"/>
  <c r="J113" i="122"/>
  <c r="Y112" i="122"/>
  <c r="J112" i="122"/>
  <c r="Y111" i="122"/>
  <c r="J111" i="122"/>
  <c r="Y110" i="122"/>
  <c r="J110" i="122"/>
  <c r="Y109" i="122"/>
  <c r="J109" i="122"/>
  <c r="X108" i="122"/>
  <c r="O107" i="122"/>
  <c r="K107" i="122"/>
  <c r="Y106" i="122"/>
  <c r="J106" i="122"/>
  <c r="Y105" i="122"/>
  <c r="J105" i="122"/>
  <c r="Y104" i="122"/>
  <c r="J104" i="122"/>
  <c r="X103" i="122"/>
  <c r="K102" i="122"/>
  <c r="V101" i="122"/>
  <c r="M101" i="122"/>
  <c r="K101" i="122"/>
  <c r="V100" i="122"/>
  <c r="M100" i="122"/>
  <c r="K100" i="122"/>
  <c r="V99" i="122"/>
  <c r="M99" i="122"/>
  <c r="K99" i="122"/>
  <c r="V98" i="122"/>
  <c r="K98" i="122"/>
  <c r="K97" i="122"/>
  <c r="U96" i="122"/>
  <c r="P96" i="122"/>
  <c r="M96" i="122"/>
  <c r="J96" i="122"/>
  <c r="U95" i="122"/>
  <c r="P95" i="122"/>
  <c r="M95" i="122"/>
  <c r="J95" i="122"/>
  <c r="U94" i="122"/>
  <c r="P94" i="122"/>
  <c r="M94" i="122"/>
  <c r="J94" i="122"/>
  <c r="U93" i="122"/>
  <c r="P93" i="122"/>
  <c r="J93" i="122"/>
  <c r="I91" i="122"/>
  <c r="O90" i="122"/>
  <c r="K90" i="122"/>
  <c r="I89" i="122"/>
  <c r="O88" i="122"/>
  <c r="K88" i="122"/>
  <c r="I87" i="122"/>
  <c r="R86" i="122"/>
  <c r="N86" i="122"/>
  <c r="M86" i="122"/>
  <c r="R85" i="122"/>
  <c r="N85" i="122"/>
  <c r="M85" i="122"/>
  <c r="R84" i="122"/>
  <c r="Q84" i="122"/>
  <c r="S83" i="122"/>
  <c r="M83" i="122"/>
  <c r="K83" i="122"/>
  <c r="J83" i="122"/>
  <c r="S82" i="122"/>
  <c r="M82" i="122"/>
  <c r="K82" i="122"/>
  <c r="J82" i="122"/>
  <c r="I80" i="122"/>
  <c r="O78" i="122"/>
  <c r="K78" i="122"/>
  <c r="K77" i="122"/>
  <c r="K76" i="122"/>
  <c r="K75" i="122"/>
  <c r="K74" i="122"/>
  <c r="K73" i="122"/>
  <c r="K72" i="122"/>
  <c r="K71" i="122"/>
  <c r="K70" i="122"/>
  <c r="K69" i="122"/>
  <c r="K68" i="122"/>
  <c r="K67" i="122"/>
  <c r="K66" i="122"/>
  <c r="K65" i="122"/>
  <c r="X64" i="122"/>
  <c r="O62" i="122"/>
  <c r="K62" i="122"/>
  <c r="R61" i="122"/>
  <c r="Q61" i="122"/>
  <c r="R60" i="122"/>
  <c r="Q60" i="122"/>
  <c r="M60" i="122"/>
  <c r="R59" i="122"/>
  <c r="Q59" i="122"/>
  <c r="K58" i="122"/>
  <c r="R57" i="122"/>
  <c r="J57" i="122"/>
  <c r="R56" i="122"/>
  <c r="J56" i="122"/>
  <c r="R55" i="122"/>
  <c r="J55" i="122"/>
  <c r="X54" i="122"/>
  <c r="K53" i="122"/>
  <c r="K52" i="122"/>
  <c r="E52" i="122"/>
  <c r="BU13" i="116" s="1"/>
  <c r="K51" i="122"/>
  <c r="K50" i="122"/>
  <c r="O49" i="122"/>
  <c r="K49" i="122"/>
  <c r="K48" i="122"/>
  <c r="K47" i="122"/>
  <c r="X46" i="122"/>
  <c r="K45" i="122"/>
  <c r="K44" i="122"/>
  <c r="E44" i="122"/>
  <c r="BB13" i="116" s="1"/>
  <c r="F55" i="122"/>
  <c r="BW13" i="116" s="1"/>
  <c r="O43" i="122"/>
  <c r="K43" i="122"/>
  <c r="K42" i="122"/>
  <c r="O41" i="122"/>
  <c r="K41" i="122"/>
  <c r="K40" i="122"/>
  <c r="K39" i="122"/>
  <c r="X38" i="122"/>
  <c r="I37" i="122"/>
  <c r="K35" i="122"/>
  <c r="K34" i="122"/>
  <c r="X33" i="122"/>
  <c r="I32" i="122"/>
  <c r="I31" i="122"/>
  <c r="Y30" i="122"/>
  <c r="M30" i="122"/>
  <c r="J30" i="122"/>
  <c r="Y29" i="122"/>
  <c r="M29" i="122"/>
  <c r="J29" i="122"/>
  <c r="K28" i="122"/>
  <c r="K26" i="122"/>
  <c r="I25" i="122"/>
  <c r="I24" i="122"/>
  <c r="Q23" i="122"/>
  <c r="K23" i="122"/>
  <c r="Q22" i="122"/>
  <c r="K22" i="122"/>
  <c r="Q21" i="122"/>
  <c r="K21" i="122"/>
  <c r="Q20" i="122"/>
  <c r="K20" i="122"/>
  <c r="Q19" i="122"/>
  <c r="K19" i="122"/>
  <c r="Q18" i="122"/>
  <c r="K18" i="122"/>
  <c r="Q17" i="122"/>
  <c r="K17" i="122"/>
  <c r="Q16" i="122"/>
  <c r="K16" i="122"/>
  <c r="Q15" i="122"/>
  <c r="K15" i="122"/>
  <c r="K14" i="122"/>
  <c r="O13" i="122"/>
  <c r="L13" i="122"/>
  <c r="K13" i="122"/>
  <c r="I12" i="122"/>
  <c r="X10" i="122"/>
  <c r="S9" i="122"/>
  <c r="K9" i="122"/>
  <c r="J9" i="122"/>
  <c r="T8" i="122"/>
  <c r="K8" i="122"/>
  <c r="J8" i="122"/>
  <c r="X149" i="121"/>
  <c r="O147" i="121"/>
  <c r="K147" i="121"/>
  <c r="Y146" i="121"/>
  <c r="J146" i="121"/>
  <c r="Y145" i="121"/>
  <c r="J145" i="121"/>
  <c r="R143" i="121"/>
  <c r="Q143" i="121"/>
  <c r="R142" i="121"/>
  <c r="Q142" i="121"/>
  <c r="Y141" i="121"/>
  <c r="J141" i="121"/>
  <c r="Y140" i="121"/>
  <c r="J140" i="121"/>
  <c r="Y139" i="121"/>
  <c r="J139" i="121"/>
  <c r="Y138" i="121"/>
  <c r="J138" i="121"/>
  <c r="Y137" i="121"/>
  <c r="J137" i="121"/>
  <c r="Y136" i="121"/>
  <c r="J136" i="121"/>
  <c r="Y135" i="121"/>
  <c r="J135" i="121"/>
  <c r="Y134" i="121"/>
  <c r="J134" i="121"/>
  <c r="Y133" i="121"/>
  <c r="J133" i="121"/>
  <c r="X132" i="121"/>
  <c r="Y131" i="121"/>
  <c r="J131" i="121"/>
  <c r="O129" i="121"/>
  <c r="K129" i="121"/>
  <c r="Y128" i="121"/>
  <c r="J128" i="121"/>
  <c r="Y127" i="121"/>
  <c r="J127" i="121"/>
  <c r="Y126" i="121"/>
  <c r="J126" i="121"/>
  <c r="Y125" i="121"/>
  <c r="J125" i="121"/>
  <c r="R124" i="121"/>
  <c r="J124" i="121"/>
  <c r="X123" i="121"/>
  <c r="O122" i="121"/>
  <c r="K122" i="121"/>
  <c r="O121" i="121"/>
  <c r="K121" i="121"/>
  <c r="R120" i="121"/>
  <c r="J120" i="121"/>
  <c r="R119" i="121"/>
  <c r="J119" i="121"/>
  <c r="Y118" i="121"/>
  <c r="J118" i="121"/>
  <c r="Y117" i="121"/>
  <c r="J117" i="121"/>
  <c r="Y116" i="121"/>
  <c r="J116" i="121"/>
  <c r="Y115" i="121"/>
  <c r="J115" i="121"/>
  <c r="Y114" i="121"/>
  <c r="J114" i="121"/>
  <c r="Y113" i="121"/>
  <c r="J113" i="121"/>
  <c r="Y112" i="121"/>
  <c r="J112" i="121"/>
  <c r="Y111" i="121"/>
  <c r="J111" i="121"/>
  <c r="Y110" i="121"/>
  <c r="J110" i="121"/>
  <c r="Y109" i="121"/>
  <c r="J109" i="121"/>
  <c r="X108" i="121"/>
  <c r="O107" i="121"/>
  <c r="K107" i="121"/>
  <c r="Y106" i="121"/>
  <c r="J106" i="121"/>
  <c r="Y105" i="121"/>
  <c r="J105" i="121"/>
  <c r="Y104" i="121"/>
  <c r="J104" i="121"/>
  <c r="X103" i="121"/>
  <c r="K102" i="121"/>
  <c r="V101" i="121"/>
  <c r="M101" i="121"/>
  <c r="K101" i="121"/>
  <c r="V100" i="121"/>
  <c r="M100" i="121"/>
  <c r="K100" i="121"/>
  <c r="V99" i="121"/>
  <c r="M99" i="121"/>
  <c r="K99" i="121"/>
  <c r="V98" i="121"/>
  <c r="K98" i="121"/>
  <c r="K97" i="121"/>
  <c r="U96" i="121"/>
  <c r="P96" i="121"/>
  <c r="M96" i="121"/>
  <c r="J96" i="121"/>
  <c r="U95" i="121"/>
  <c r="P95" i="121"/>
  <c r="M95" i="121"/>
  <c r="J95" i="121"/>
  <c r="U94" i="121"/>
  <c r="P94" i="121"/>
  <c r="M94" i="121"/>
  <c r="J94" i="121"/>
  <c r="U93" i="121"/>
  <c r="P93" i="121"/>
  <c r="J93" i="121"/>
  <c r="I91" i="121"/>
  <c r="O90" i="121"/>
  <c r="K90" i="121"/>
  <c r="I89" i="121"/>
  <c r="O88" i="121"/>
  <c r="K88" i="121"/>
  <c r="I87" i="121"/>
  <c r="R86" i="121"/>
  <c r="N86" i="121"/>
  <c r="M86" i="121"/>
  <c r="R85" i="121"/>
  <c r="N85" i="121"/>
  <c r="M85" i="121"/>
  <c r="R84" i="121"/>
  <c r="Q84" i="121"/>
  <c r="S83" i="121"/>
  <c r="M83" i="121"/>
  <c r="K83" i="121"/>
  <c r="J83" i="121"/>
  <c r="S82" i="121"/>
  <c r="M82" i="121"/>
  <c r="K82" i="121"/>
  <c r="J82" i="121"/>
  <c r="I80" i="121"/>
  <c r="O78" i="121"/>
  <c r="K78" i="121"/>
  <c r="K77" i="121"/>
  <c r="K76" i="121"/>
  <c r="K75" i="121"/>
  <c r="K74" i="121"/>
  <c r="K73" i="121"/>
  <c r="K72" i="121"/>
  <c r="K71" i="121"/>
  <c r="K70" i="121"/>
  <c r="K69" i="121"/>
  <c r="K68" i="121"/>
  <c r="K67" i="121"/>
  <c r="K66" i="121"/>
  <c r="K65" i="121"/>
  <c r="X64" i="121"/>
  <c r="O62" i="121"/>
  <c r="K62" i="121"/>
  <c r="R61" i="121"/>
  <c r="Q61" i="121"/>
  <c r="R60" i="121"/>
  <c r="Q60" i="121"/>
  <c r="M60" i="121"/>
  <c r="R59" i="121"/>
  <c r="Q59" i="121"/>
  <c r="K58" i="121"/>
  <c r="R57" i="121"/>
  <c r="J57" i="121"/>
  <c r="R56" i="121"/>
  <c r="J56" i="121"/>
  <c r="R55" i="121"/>
  <c r="J55" i="121"/>
  <c r="X54" i="121"/>
  <c r="K53" i="121"/>
  <c r="K52" i="121"/>
  <c r="E52" i="121"/>
  <c r="BU6" i="116" s="1"/>
  <c r="K51" i="121"/>
  <c r="K50" i="121"/>
  <c r="O49" i="121"/>
  <c r="K49" i="121"/>
  <c r="K48" i="121"/>
  <c r="K47" i="121"/>
  <c r="X46" i="121"/>
  <c r="K45" i="121"/>
  <c r="K44" i="121"/>
  <c r="E44" i="121"/>
  <c r="BB6" i="116" s="1"/>
  <c r="O43" i="121"/>
  <c r="K43" i="121"/>
  <c r="K42" i="121"/>
  <c r="O41" i="121"/>
  <c r="K41" i="121"/>
  <c r="K40" i="121"/>
  <c r="K39" i="121"/>
  <c r="X38" i="121"/>
  <c r="I37" i="121"/>
  <c r="K35" i="121"/>
  <c r="K34" i="121"/>
  <c r="X33" i="121"/>
  <c r="I32" i="121"/>
  <c r="I31" i="121"/>
  <c r="Y30" i="121"/>
  <c r="M30" i="121"/>
  <c r="J30" i="121"/>
  <c r="Y29" i="121"/>
  <c r="M29" i="121"/>
  <c r="J29" i="121"/>
  <c r="K28" i="121"/>
  <c r="K26" i="121"/>
  <c r="I25" i="121"/>
  <c r="I24" i="121"/>
  <c r="Q23" i="121"/>
  <c r="K23" i="121"/>
  <c r="Q22" i="121"/>
  <c r="K22" i="121"/>
  <c r="Q21" i="121"/>
  <c r="K21" i="121"/>
  <c r="Q20" i="121"/>
  <c r="K20" i="121"/>
  <c r="Q19" i="121"/>
  <c r="K19" i="121"/>
  <c r="Q18" i="121"/>
  <c r="K18" i="121"/>
  <c r="Q17" i="121"/>
  <c r="K17" i="121"/>
  <c r="Q16" i="121"/>
  <c r="K16" i="121"/>
  <c r="Q15" i="121"/>
  <c r="K15" i="121"/>
  <c r="K14" i="121"/>
  <c r="O13" i="121"/>
  <c r="L13" i="121"/>
  <c r="K13" i="121"/>
  <c r="I12" i="121"/>
  <c r="X10" i="121"/>
  <c r="S9" i="121"/>
  <c r="K9" i="121"/>
  <c r="J9" i="121"/>
  <c r="T8" i="121"/>
  <c r="K8" i="121"/>
  <c r="J8" i="121"/>
  <c r="X7" i="121"/>
  <c r="X149" i="120"/>
  <c r="O147" i="120"/>
  <c r="K147" i="120"/>
  <c r="Y146" i="120"/>
  <c r="J146" i="120"/>
  <c r="Y145" i="120"/>
  <c r="J145" i="120"/>
  <c r="R143" i="120"/>
  <c r="Q143" i="120"/>
  <c r="R142" i="120"/>
  <c r="Q142" i="120"/>
  <c r="Y141" i="120"/>
  <c r="J141" i="120"/>
  <c r="Y140" i="120"/>
  <c r="J140" i="120"/>
  <c r="Y139" i="120"/>
  <c r="J139" i="120"/>
  <c r="Y138" i="120"/>
  <c r="J138" i="120"/>
  <c r="Y137" i="120"/>
  <c r="J137" i="120"/>
  <c r="Y136" i="120"/>
  <c r="J136" i="120"/>
  <c r="Y135" i="120"/>
  <c r="J135" i="120"/>
  <c r="Y134" i="120"/>
  <c r="J134" i="120"/>
  <c r="Y133" i="120"/>
  <c r="J133" i="120"/>
  <c r="X132" i="120"/>
  <c r="Y131" i="120"/>
  <c r="J131" i="120"/>
  <c r="O129" i="120"/>
  <c r="K129" i="120"/>
  <c r="Y128" i="120"/>
  <c r="J128" i="120"/>
  <c r="Y127" i="120"/>
  <c r="J127" i="120"/>
  <c r="Y126" i="120"/>
  <c r="J126" i="120"/>
  <c r="Y125" i="120"/>
  <c r="J125" i="120"/>
  <c r="R124" i="120"/>
  <c r="J124" i="120"/>
  <c r="X123" i="120"/>
  <c r="O122" i="120"/>
  <c r="K122" i="120"/>
  <c r="O121" i="120"/>
  <c r="K121" i="120"/>
  <c r="R120" i="120"/>
  <c r="J120" i="120"/>
  <c r="R119" i="120"/>
  <c r="J119" i="120"/>
  <c r="Y118" i="120"/>
  <c r="J118" i="120"/>
  <c r="Y117" i="120"/>
  <c r="J117" i="120"/>
  <c r="Y116" i="120"/>
  <c r="J116" i="120"/>
  <c r="Y115" i="120"/>
  <c r="J115" i="120"/>
  <c r="Y114" i="120"/>
  <c r="J114" i="120"/>
  <c r="Y113" i="120"/>
  <c r="J113" i="120"/>
  <c r="Y112" i="120"/>
  <c r="J112" i="120"/>
  <c r="Y111" i="120"/>
  <c r="J111" i="120"/>
  <c r="Y110" i="120"/>
  <c r="J110" i="120"/>
  <c r="Y109" i="120"/>
  <c r="J109" i="120"/>
  <c r="X108" i="120"/>
  <c r="O107" i="120"/>
  <c r="K107" i="120"/>
  <c r="Y106" i="120"/>
  <c r="J106" i="120"/>
  <c r="Y105" i="120"/>
  <c r="J105" i="120"/>
  <c r="Y104" i="120"/>
  <c r="J104" i="120"/>
  <c r="X103" i="120"/>
  <c r="K102" i="120"/>
  <c r="V101" i="120"/>
  <c r="M101" i="120"/>
  <c r="K101" i="120"/>
  <c r="V100" i="120"/>
  <c r="M100" i="120"/>
  <c r="K100" i="120"/>
  <c r="V99" i="120"/>
  <c r="M99" i="120"/>
  <c r="K99" i="120"/>
  <c r="V98" i="120"/>
  <c r="K98" i="120"/>
  <c r="K97" i="120"/>
  <c r="U96" i="120"/>
  <c r="P96" i="120"/>
  <c r="M96" i="120"/>
  <c r="J96" i="120"/>
  <c r="U95" i="120"/>
  <c r="P95" i="120"/>
  <c r="M95" i="120"/>
  <c r="J95" i="120"/>
  <c r="U94" i="120"/>
  <c r="P94" i="120"/>
  <c r="M94" i="120"/>
  <c r="J94" i="120"/>
  <c r="U93" i="120"/>
  <c r="P93" i="120"/>
  <c r="J93" i="120"/>
  <c r="I91" i="120"/>
  <c r="O90" i="120"/>
  <c r="K90" i="120"/>
  <c r="I89" i="120"/>
  <c r="O88" i="120"/>
  <c r="K88" i="120"/>
  <c r="I87" i="120"/>
  <c r="R86" i="120"/>
  <c r="N86" i="120"/>
  <c r="M86" i="120"/>
  <c r="R85" i="120"/>
  <c r="N85" i="120"/>
  <c r="M85" i="120"/>
  <c r="R84" i="120"/>
  <c r="Q84" i="120"/>
  <c r="S83" i="120"/>
  <c r="M83" i="120"/>
  <c r="K83" i="120"/>
  <c r="J83" i="120"/>
  <c r="S82" i="120"/>
  <c r="M82" i="120"/>
  <c r="K82" i="120"/>
  <c r="J82" i="120"/>
  <c r="I80" i="120"/>
  <c r="O78" i="120"/>
  <c r="K78" i="120"/>
  <c r="K77" i="120"/>
  <c r="K76" i="120"/>
  <c r="K75" i="120"/>
  <c r="K74" i="120"/>
  <c r="K73" i="120"/>
  <c r="K72" i="120"/>
  <c r="K71" i="120"/>
  <c r="K70" i="120"/>
  <c r="K69" i="120"/>
  <c r="K68" i="120"/>
  <c r="K67" i="120"/>
  <c r="K66" i="120"/>
  <c r="K65" i="120"/>
  <c r="X64" i="120"/>
  <c r="O62" i="120"/>
  <c r="K62" i="120"/>
  <c r="R61" i="120"/>
  <c r="Q61" i="120"/>
  <c r="R60" i="120"/>
  <c r="Q60" i="120"/>
  <c r="M60" i="120"/>
  <c r="R59" i="120"/>
  <c r="Q59" i="120"/>
  <c r="K58" i="120"/>
  <c r="R57" i="120"/>
  <c r="J57" i="120"/>
  <c r="R56" i="120"/>
  <c r="J56" i="120"/>
  <c r="R55" i="120"/>
  <c r="J55" i="120"/>
  <c r="X54" i="120"/>
  <c r="K53" i="120"/>
  <c r="K52" i="120"/>
  <c r="E52" i="120"/>
  <c r="BU5" i="116" s="1"/>
  <c r="K51" i="120"/>
  <c r="K50" i="120"/>
  <c r="O49" i="120"/>
  <c r="K49" i="120"/>
  <c r="K48" i="120"/>
  <c r="K47" i="120"/>
  <c r="X46" i="120"/>
  <c r="K45" i="120"/>
  <c r="K44" i="120"/>
  <c r="E44" i="120"/>
  <c r="F55" i="120" s="1"/>
  <c r="BW5" i="116" s="1"/>
  <c r="O43" i="120"/>
  <c r="K43" i="120"/>
  <c r="K42" i="120"/>
  <c r="O41" i="120"/>
  <c r="K41" i="120"/>
  <c r="K40" i="120"/>
  <c r="K39" i="120"/>
  <c r="X38" i="120"/>
  <c r="I37" i="120"/>
  <c r="K35" i="120"/>
  <c r="K34" i="120"/>
  <c r="X33" i="120"/>
  <c r="I32" i="120"/>
  <c r="I31" i="120"/>
  <c r="Y30" i="120"/>
  <c r="M30" i="120"/>
  <c r="J30" i="120"/>
  <c r="Y29" i="120"/>
  <c r="M29" i="120"/>
  <c r="J29" i="120"/>
  <c r="K28" i="120"/>
  <c r="K26" i="120"/>
  <c r="I25" i="120"/>
  <c r="I24" i="120"/>
  <c r="Q23" i="120"/>
  <c r="K23" i="120"/>
  <c r="Q22" i="120"/>
  <c r="K22" i="120"/>
  <c r="Q21" i="120"/>
  <c r="K21" i="120"/>
  <c r="Q20" i="120"/>
  <c r="K20" i="120"/>
  <c r="Q19" i="120"/>
  <c r="K19" i="120"/>
  <c r="Q18" i="120"/>
  <c r="K18" i="120"/>
  <c r="Q17" i="120"/>
  <c r="K17" i="120"/>
  <c r="Q16" i="120"/>
  <c r="K16" i="120"/>
  <c r="Q15" i="120"/>
  <c r="K15" i="120"/>
  <c r="K14" i="120"/>
  <c r="O13" i="120"/>
  <c r="L13" i="120"/>
  <c r="K13" i="120"/>
  <c r="I12" i="120"/>
  <c r="X10" i="120"/>
  <c r="S9" i="120"/>
  <c r="K9" i="120"/>
  <c r="J9" i="120"/>
  <c r="T8" i="120"/>
  <c r="K8" i="120"/>
  <c r="J8" i="120"/>
  <c r="X7" i="120"/>
  <c r="X149" i="119"/>
  <c r="O147" i="119"/>
  <c r="K147" i="119"/>
  <c r="Y146" i="119"/>
  <c r="J146" i="119"/>
  <c r="Y145" i="119"/>
  <c r="J145" i="119"/>
  <c r="R143" i="119"/>
  <c r="Q143" i="119"/>
  <c r="R142" i="119"/>
  <c r="Q142" i="119"/>
  <c r="Y141" i="119"/>
  <c r="J141" i="119"/>
  <c r="Y140" i="119"/>
  <c r="J140" i="119"/>
  <c r="Y139" i="119"/>
  <c r="J139" i="119"/>
  <c r="Y138" i="119"/>
  <c r="J138" i="119"/>
  <c r="Y137" i="119"/>
  <c r="J137" i="119"/>
  <c r="Y136" i="119"/>
  <c r="J136" i="119"/>
  <c r="Y135" i="119"/>
  <c r="J135" i="119"/>
  <c r="Y134" i="119"/>
  <c r="J134" i="119"/>
  <c r="Y133" i="119"/>
  <c r="J133" i="119"/>
  <c r="X132" i="119"/>
  <c r="Y131" i="119"/>
  <c r="J131" i="119"/>
  <c r="O129" i="119"/>
  <c r="K129" i="119"/>
  <c r="Y128" i="119"/>
  <c r="J128" i="119"/>
  <c r="Y127" i="119"/>
  <c r="J127" i="119"/>
  <c r="Y126" i="119"/>
  <c r="J126" i="119"/>
  <c r="Y125" i="119"/>
  <c r="J125" i="119"/>
  <c r="R124" i="119"/>
  <c r="J124" i="119"/>
  <c r="X123" i="119"/>
  <c r="O122" i="119"/>
  <c r="K122" i="119"/>
  <c r="O121" i="119"/>
  <c r="K121" i="119"/>
  <c r="R120" i="119"/>
  <c r="J120" i="119"/>
  <c r="R119" i="119"/>
  <c r="J119" i="119"/>
  <c r="Y118" i="119"/>
  <c r="J118" i="119"/>
  <c r="Y117" i="119"/>
  <c r="J117" i="119"/>
  <c r="Y116" i="119"/>
  <c r="J116" i="119"/>
  <c r="Y115" i="119"/>
  <c r="J115" i="119"/>
  <c r="Y114" i="119"/>
  <c r="J114" i="119"/>
  <c r="Y113" i="119"/>
  <c r="J113" i="119"/>
  <c r="Y112" i="119"/>
  <c r="J112" i="119"/>
  <c r="Y111" i="119"/>
  <c r="J111" i="119"/>
  <c r="Y110" i="119"/>
  <c r="J110" i="119"/>
  <c r="Y109" i="119"/>
  <c r="J109" i="119"/>
  <c r="X108" i="119"/>
  <c r="O107" i="119"/>
  <c r="K107" i="119"/>
  <c r="Y106" i="119"/>
  <c r="J106" i="119"/>
  <c r="Y105" i="119"/>
  <c r="J105" i="119"/>
  <c r="Y104" i="119"/>
  <c r="J104" i="119"/>
  <c r="X103" i="119"/>
  <c r="K102" i="119"/>
  <c r="V101" i="119"/>
  <c r="M101" i="119"/>
  <c r="K101" i="119"/>
  <c r="V100" i="119"/>
  <c r="M100" i="119"/>
  <c r="K100" i="119"/>
  <c r="V99" i="119"/>
  <c r="M99" i="119"/>
  <c r="K99" i="119"/>
  <c r="V98" i="119"/>
  <c r="K98" i="119"/>
  <c r="K97" i="119"/>
  <c r="U96" i="119"/>
  <c r="P96" i="119"/>
  <c r="M96" i="119"/>
  <c r="J96" i="119"/>
  <c r="U95" i="119"/>
  <c r="P95" i="119"/>
  <c r="M95" i="119"/>
  <c r="J95" i="119"/>
  <c r="U94" i="119"/>
  <c r="P94" i="119"/>
  <c r="M94" i="119"/>
  <c r="J94" i="119"/>
  <c r="U93" i="119"/>
  <c r="P93" i="119"/>
  <c r="J93" i="119"/>
  <c r="I91" i="119"/>
  <c r="O90" i="119"/>
  <c r="K90" i="119"/>
  <c r="I89" i="119"/>
  <c r="O88" i="119"/>
  <c r="K88" i="119"/>
  <c r="I87" i="119"/>
  <c r="R86" i="119"/>
  <c r="N86" i="119"/>
  <c r="M86" i="119"/>
  <c r="R85" i="119"/>
  <c r="N85" i="119"/>
  <c r="M85" i="119"/>
  <c r="R84" i="119"/>
  <c r="Q84" i="119"/>
  <c r="S83" i="119"/>
  <c r="M83" i="119"/>
  <c r="K83" i="119"/>
  <c r="J83" i="119"/>
  <c r="S82" i="119"/>
  <c r="M82" i="119"/>
  <c r="K82" i="119"/>
  <c r="J82" i="119"/>
  <c r="I80" i="119"/>
  <c r="O78" i="119"/>
  <c r="K78" i="119"/>
  <c r="K77" i="119"/>
  <c r="K76" i="119"/>
  <c r="K75" i="119"/>
  <c r="K74" i="119"/>
  <c r="K73" i="119"/>
  <c r="K72" i="119"/>
  <c r="K71" i="119"/>
  <c r="K70" i="119"/>
  <c r="K69" i="119"/>
  <c r="K68" i="119"/>
  <c r="K67" i="119"/>
  <c r="K66" i="119"/>
  <c r="K65" i="119"/>
  <c r="X64" i="119"/>
  <c r="O62" i="119"/>
  <c r="K62" i="119"/>
  <c r="R61" i="119"/>
  <c r="Q61" i="119"/>
  <c r="R60" i="119"/>
  <c r="Q60" i="119"/>
  <c r="M60" i="119"/>
  <c r="R59" i="119"/>
  <c r="Q59" i="119"/>
  <c r="K58" i="119"/>
  <c r="R57" i="119"/>
  <c r="J57" i="119"/>
  <c r="R56" i="119"/>
  <c r="J56" i="119"/>
  <c r="R55" i="119"/>
  <c r="J55" i="119"/>
  <c r="X54" i="119"/>
  <c r="K53" i="119"/>
  <c r="K52" i="119"/>
  <c r="E52" i="119"/>
  <c r="BU4" i="116" s="1"/>
  <c r="K51" i="119"/>
  <c r="K50" i="119"/>
  <c r="O49" i="119"/>
  <c r="K49" i="119"/>
  <c r="K48" i="119"/>
  <c r="K47" i="119"/>
  <c r="X46" i="119"/>
  <c r="K45" i="119"/>
  <c r="K44" i="119"/>
  <c r="E44" i="119"/>
  <c r="BB4" i="116" s="1"/>
  <c r="O43" i="119"/>
  <c r="K43" i="119"/>
  <c r="K42" i="119"/>
  <c r="O41" i="119"/>
  <c r="K41" i="119"/>
  <c r="K40" i="119"/>
  <c r="K39" i="119"/>
  <c r="X38" i="119"/>
  <c r="I37" i="119"/>
  <c r="K35" i="119"/>
  <c r="K34" i="119"/>
  <c r="X33" i="119"/>
  <c r="I32" i="119"/>
  <c r="I31" i="119"/>
  <c r="Y30" i="119"/>
  <c r="M30" i="119"/>
  <c r="J30" i="119"/>
  <c r="Y29" i="119"/>
  <c r="M29" i="119"/>
  <c r="J29" i="119"/>
  <c r="K28" i="119"/>
  <c r="K26" i="119"/>
  <c r="I25" i="119"/>
  <c r="I24" i="119"/>
  <c r="Q23" i="119"/>
  <c r="K23" i="119"/>
  <c r="Q22" i="119"/>
  <c r="K22" i="119"/>
  <c r="Q21" i="119"/>
  <c r="K21" i="119"/>
  <c r="Q20" i="119"/>
  <c r="K20" i="119"/>
  <c r="Q19" i="119"/>
  <c r="K19" i="119"/>
  <c r="Q18" i="119"/>
  <c r="K18" i="119"/>
  <c r="Q17" i="119"/>
  <c r="K17" i="119"/>
  <c r="Q16" i="119"/>
  <c r="K16" i="119"/>
  <c r="Q15" i="119"/>
  <c r="K15" i="119"/>
  <c r="K14" i="119"/>
  <c r="O13" i="119"/>
  <c r="L13" i="119"/>
  <c r="K13" i="119"/>
  <c r="I12" i="119"/>
  <c r="X10" i="119"/>
  <c r="S9" i="119"/>
  <c r="K9" i="119"/>
  <c r="J9" i="119"/>
  <c r="T8" i="119"/>
  <c r="K8" i="119"/>
  <c r="J8" i="119"/>
  <c r="X7" i="119"/>
  <c r="F56" i="123"/>
  <c r="BY16" i="116" s="1"/>
  <c r="F56" i="122"/>
  <c r="BY13" i="116" s="1"/>
  <c r="F56" i="121"/>
  <c r="BY6" i="116" s="1"/>
  <c r="F55" i="128"/>
  <c r="BW27" i="116" s="1"/>
  <c r="F56" i="143"/>
  <c r="BY36" i="116" s="1"/>
  <c r="F56" i="141"/>
  <c r="BY30" i="116" s="1"/>
  <c r="F56" i="139"/>
  <c r="BY39" i="116" s="1"/>
  <c r="BY9" i="116"/>
  <c r="F56" i="150"/>
  <c r="BY40" i="116" s="1"/>
  <c r="F56" i="149"/>
  <c r="BY35" i="116" s="1"/>
  <c r="F56" i="157"/>
  <c r="BY20" i="116" s="1"/>
  <c r="F56" i="159"/>
  <c r="BY29" i="116" s="1"/>
  <c r="F56" i="158"/>
  <c r="BY17" i="116" s="1"/>
  <c r="F56" i="156"/>
  <c r="BY32" i="116" s="1"/>
  <c r="F56" i="163"/>
  <c r="F55" i="159" l="1"/>
  <c r="BW29" i="116" s="1"/>
  <c r="F55" i="119"/>
  <c r="BW4" i="116" s="1"/>
  <c r="F55" i="121"/>
  <c r="BW6" i="116" s="1"/>
  <c r="F56" i="133"/>
  <c r="BY26" i="116" s="1"/>
  <c r="F56" i="146"/>
  <c r="BY8" i="116" s="1"/>
  <c r="F56" i="152"/>
  <c r="BY43" i="116" s="1"/>
  <c r="BB5" i="116"/>
  <c r="BB8" i="116"/>
  <c r="BB18" i="116"/>
  <c r="BB15" i="116"/>
  <c r="F55" i="148"/>
  <c r="BW31" i="116" s="1"/>
  <c r="F55" i="147"/>
  <c r="BW10" i="116" s="1"/>
  <c r="F56" i="147"/>
  <c r="BY10" i="116" s="1"/>
  <c r="F56" i="148"/>
  <c r="BY31" i="116" s="1"/>
  <c r="F56" i="138"/>
  <c r="BY18" i="116" s="1"/>
  <c r="F56" i="128"/>
  <c r="BY27" i="116" s="1"/>
  <c r="F56" i="120"/>
  <c r="BY5" i="116" s="1"/>
  <c r="F55" i="123"/>
  <c r="BW16" i="116" s="1"/>
  <c r="F55" i="127"/>
  <c r="BW24" i="116" s="1"/>
  <c r="F56" i="129"/>
  <c r="BY28" i="116" s="1"/>
  <c r="F55" i="129"/>
  <c r="BW28" i="116" s="1"/>
  <c r="F55" i="130"/>
  <c r="BW38" i="116" s="1"/>
  <c r="E52" i="131"/>
  <c r="BU41" i="116" s="1"/>
  <c r="F55" i="133"/>
  <c r="BW26" i="116" s="1"/>
  <c r="F55" i="139"/>
  <c r="BW39" i="116" s="1"/>
  <c r="E52" i="145"/>
  <c r="F55" i="149"/>
  <c r="BW35" i="116" s="1"/>
  <c r="F55" i="152"/>
  <c r="BW43" i="116" s="1"/>
  <c r="F56" i="153"/>
  <c r="BY44" i="116" s="1"/>
  <c r="E44" i="162"/>
  <c r="BB22" i="116" l="1"/>
  <c r="F56" i="162"/>
  <c r="BY22" i="116" s="1"/>
  <c r="F55" i="162"/>
  <c r="BW22" i="116" s="1"/>
  <c r="BU25" i="116"/>
  <c r="F56" i="145"/>
  <c r="BY25" i="116" s="1"/>
  <c r="F55" i="131"/>
  <c r="BW41" i="116" s="1"/>
  <c r="F55" i="145"/>
  <c r="BW25" i="116" s="1"/>
  <c r="F56" i="131"/>
  <c r="BY41" i="116" s="1"/>
</calcChain>
</file>

<file path=xl/comments1.xml><?xml version="1.0" encoding="utf-8"?>
<comments xmlns="http://schemas.openxmlformats.org/spreadsheetml/2006/main">
  <authors>
    <author>ssacher</author>
  </authors>
  <commentList>
    <comment ref="G140" authorId="0">
      <text>
        <r>
          <rPr>
            <b/>
            <sz val="9"/>
            <color indexed="81"/>
            <rFont val="Tahoma"/>
            <family val="2"/>
          </rPr>
          <t xml:space="preserve">Emergency contraceptives were being distributed through RHU and the police victim support units. </t>
        </r>
      </text>
    </comment>
  </commentList>
</comments>
</file>

<file path=xl/comments2.xml><?xml version="1.0" encoding="utf-8"?>
<comments xmlns="http://schemas.openxmlformats.org/spreadsheetml/2006/main">
  <authors>
    <author>ssacher</author>
  </authors>
  <commentList>
    <comment ref="G83" authorId="0">
      <text>
        <r>
          <rPr>
            <b/>
            <sz val="9"/>
            <color indexed="81"/>
            <rFont val="Tahoma"/>
            <family val="2"/>
          </rPr>
          <t>Per devolution (18th Amendment 2010/11), population policy now is the subject of provincial governments. We are coordinating with them to include supply chain management and contraceptive security in their policies and strategies.</t>
        </r>
      </text>
    </comment>
  </commentList>
</comments>
</file>

<file path=xl/comments3.xml><?xml version="1.0" encoding="utf-8"?>
<comments xmlns="http://schemas.openxmlformats.org/spreadsheetml/2006/main">
  <authors>
    <author>ssacher</author>
  </authors>
  <commentList>
    <comment ref="G146" authorId="0">
      <text>
        <r>
          <rPr>
            <b/>
            <sz val="9"/>
            <color indexed="81"/>
            <rFont val="Tahoma"/>
            <family val="2"/>
          </rPr>
          <t xml:space="preserve"> The Central Office did not directly procure FP commodities during this period (Jan-Dec 2011). </t>
        </r>
      </text>
    </comment>
  </commentList>
</comments>
</file>

<file path=xl/comments4.xml><?xml version="1.0" encoding="utf-8"?>
<comments xmlns="http://schemas.openxmlformats.org/spreadsheetml/2006/main">
  <authors>
    <author>ssacher</author>
  </authors>
  <commentList>
    <comment ref="H71" authorId="0">
      <text>
        <r>
          <rPr>
            <b/>
            <sz val="9"/>
            <color indexed="81"/>
            <rFont val="Tahoma"/>
            <family val="2"/>
          </rPr>
          <t>Last year this was answered 'Yes'.</t>
        </r>
      </text>
    </comment>
    <comment ref="E85" authorId="0">
      <text>
        <r>
          <rPr>
            <b/>
            <sz val="9"/>
            <color indexed="81"/>
            <rFont val="Tahoma"/>
            <family val="2"/>
          </rPr>
          <t>Most NGOs have to pay tax on all commodities now. The Government of South Sudan’s current financial situation has led to the majority of tax exemption requests being denied.  This is a change from last year.  Officially NGOs should continue to get tax exemption, but this is not the case in practice.</t>
        </r>
      </text>
    </comment>
    <comment ref="H91" authorId="0">
      <text>
        <r>
          <rPr>
            <b/>
            <sz val="9"/>
            <color indexed="81"/>
            <rFont val="Tahoma"/>
            <family val="2"/>
          </rPr>
          <t>Last year this was answered 'No'.</t>
        </r>
      </text>
    </comment>
    <comment ref="G133" authorId="0">
      <text>
        <r>
          <rPr>
            <b/>
            <sz val="9"/>
            <color indexed="81"/>
            <rFont val="Tahoma"/>
            <family val="2"/>
          </rPr>
          <t xml:space="preserve">Last year these were answered 'N/A', with the explanation that there was no central warehouse for contraceptives in South Sudan. (UNFPA and some NGOs stored contraceptives in their own warehouses.) </t>
        </r>
      </text>
    </comment>
  </commentList>
</comments>
</file>

<file path=xl/comments5.xml><?xml version="1.0" encoding="utf-8"?>
<comments xmlns="http://schemas.openxmlformats.org/spreadsheetml/2006/main">
  <authors>
    <author>ssacher</author>
  </authors>
  <commentList>
    <comment ref="F124" authorId="0">
      <text>
        <r>
          <rPr>
            <b/>
            <sz val="9"/>
            <color indexed="81"/>
            <rFont val="Tahoma"/>
            <family val="2"/>
          </rPr>
          <t>In Ukrainian and located at http://zakon.nau.ua/doc/?code=637/2001</t>
        </r>
      </text>
    </comment>
  </commentList>
</comments>
</file>

<file path=xl/comments6.xml><?xml version="1.0" encoding="utf-8"?>
<comments xmlns="http://schemas.openxmlformats.org/spreadsheetml/2006/main">
  <authors>
    <author>ssacher</author>
  </authors>
  <commentList>
    <comment ref="H100" authorId="0">
      <text>
        <r>
          <rPr>
            <b/>
            <sz val="9"/>
            <color indexed="81"/>
            <rFont val="Tahoma"/>
            <family val="2"/>
          </rPr>
          <t>Implemented in the public sector, and inconsistent application in the private sector.</t>
        </r>
      </text>
    </comment>
  </commentList>
</comments>
</file>

<file path=xl/sharedStrings.xml><?xml version="1.0" encoding="utf-8"?>
<sst xmlns="http://schemas.openxmlformats.org/spreadsheetml/2006/main" count="24698" uniqueCount="1649">
  <si>
    <r>
      <t>Note</t>
    </r>
    <r>
      <rPr>
        <sz val="10"/>
        <rFont val="Arial"/>
        <family val="2"/>
      </rPr>
      <t>: Click on "</t>
    </r>
    <r>
      <rPr>
        <b/>
        <sz val="10"/>
        <rFont val="Arial"/>
        <family val="2"/>
      </rPr>
      <t>1</t>
    </r>
    <r>
      <rPr>
        <sz val="10"/>
        <rFont val="Arial"/>
        <family val="2"/>
      </rPr>
      <t>" in the top lefthand corner to see just the main questions and "</t>
    </r>
    <r>
      <rPr>
        <b/>
        <sz val="10"/>
        <rFont val="Arial"/>
        <family val="2"/>
      </rPr>
      <t>2</t>
    </r>
    <r>
      <rPr>
        <sz val="10"/>
        <rFont val="Arial"/>
        <family val="2"/>
      </rPr>
      <t xml:space="preserve">" to see all of the questions. </t>
    </r>
    <r>
      <rPr>
        <i/>
        <sz val="10"/>
        <rFont val="Arial"/>
        <family val="2"/>
      </rPr>
      <t>(This toggle is above and to the left of cell A1.)</t>
    </r>
  </si>
  <si>
    <t>A2a. Are social marketing organizations on the committee?</t>
  </si>
  <si>
    <r>
      <t xml:space="preserve">A2b. Are NGOs on the committee? </t>
    </r>
    <r>
      <rPr>
        <b/>
        <sz val="8"/>
        <rFont val="Arial"/>
        <family val="2"/>
      </rPr>
      <t>(e.g. service delivery, advocacy, Planned Parenthood afiliate, Marie Stopes afiliate, faith-based organizations)</t>
    </r>
  </si>
  <si>
    <r>
      <t>A2c. Are commercial sector organizations on the committee?</t>
    </r>
    <r>
      <rPr>
        <b/>
        <sz val="8"/>
        <rFont val="Arial"/>
        <family val="2"/>
      </rPr>
      <t xml:space="preserve"> (e.g. pharmacy associations, manufacturers)</t>
    </r>
  </si>
  <si>
    <r>
      <t xml:space="preserve">A2f. Are Ministry of Health units on the committee? </t>
    </r>
    <r>
      <rPr>
        <b/>
        <sz val="8"/>
        <rFont val="Arial"/>
        <family val="2"/>
      </rPr>
      <t>(e.g. logistics, RH, FP, MCH, HIV/AIDS, pharmacy units)</t>
    </r>
  </si>
  <si>
    <t>A1. Is there a national committee that works on contraceptive security?</t>
  </si>
  <si>
    <r>
      <t xml:space="preserve">C3l. Specify other contraceptive(s) offered in </t>
    </r>
    <r>
      <rPr>
        <b/>
        <u/>
        <sz val="10"/>
        <rFont val="Arial"/>
        <family val="2"/>
      </rPr>
      <t>NGO</t>
    </r>
    <r>
      <rPr>
        <b/>
        <sz val="10"/>
        <rFont val="Arial"/>
        <family val="2"/>
      </rPr>
      <t xml:space="preserve"> sector facilities</t>
    </r>
  </si>
  <si>
    <r>
      <t xml:space="preserve">C2l. Specify other contraceptive(s) offered in </t>
    </r>
    <r>
      <rPr>
        <b/>
        <u/>
        <sz val="10"/>
        <rFont val="Arial"/>
        <family val="2"/>
      </rPr>
      <t>public</t>
    </r>
    <r>
      <rPr>
        <b/>
        <sz val="10"/>
        <rFont val="Arial"/>
        <family val="2"/>
      </rPr>
      <t xml:space="preserve"> sector facilities</t>
    </r>
  </si>
  <si>
    <t xml:space="preserve">Commonly used acronyms include: </t>
  </si>
  <si>
    <t>CPT - contraceptive procurement table,  LMIS - logistics management information system, MOH - Ministry of Health, RHI - RHealth Interchange (http://rhi.rhsupplies.org)</t>
  </si>
  <si>
    <r>
      <t xml:space="preserve">C2. Are the following contraceptive methods offered in </t>
    </r>
    <r>
      <rPr>
        <b/>
        <u/>
        <sz val="10"/>
        <rFont val="Arial"/>
        <family val="2"/>
      </rPr>
      <t>public</t>
    </r>
    <r>
      <rPr>
        <b/>
        <sz val="10"/>
        <rFont val="Arial"/>
        <family val="2"/>
      </rPr>
      <t xml:space="preserve"> sector facilities?
</t>
    </r>
    <r>
      <rPr>
        <b/>
        <sz val="8"/>
        <rFont val="Arial"/>
        <family val="2"/>
      </rPr>
      <t>(Please indicate which methods are intended to be offered. This question is not asking whether the method is in stock.)</t>
    </r>
  </si>
  <si>
    <r>
      <t xml:space="preserve">C3. Are the following contraceptive methods offered in </t>
    </r>
    <r>
      <rPr>
        <b/>
        <u/>
        <sz val="10"/>
        <rFont val="Arial"/>
        <family val="2"/>
      </rPr>
      <t>NGO</t>
    </r>
    <r>
      <rPr>
        <b/>
        <sz val="10"/>
        <rFont val="Arial"/>
        <family val="2"/>
      </rPr>
      <t xml:space="preserve"> facilities?
</t>
    </r>
    <r>
      <rPr>
        <b/>
        <sz val="8"/>
        <rFont val="Arial"/>
        <family val="2"/>
      </rPr>
      <t>(Please indicate which methods are intended to be offered. This question is not asking whether the method is in stock.)</t>
    </r>
  </si>
  <si>
    <t>D1a. Strategy name</t>
  </si>
  <si>
    <t>D1c. Is the strategy formally approved by the Ministry?</t>
  </si>
  <si>
    <t>D1d. Is the contraceptive security strategy being implemented?</t>
  </si>
  <si>
    <t>D2b. How much are the duties, taxes, or fees?</t>
  </si>
  <si>
    <t>D9. Year of National Essential Medicine List (NEML)</t>
  </si>
  <si>
    <r>
      <t xml:space="preserve">E1. Have stockouts occurred for any contraceptive at the central level in the last 12 months?
</t>
    </r>
    <r>
      <rPr>
        <b/>
        <sz val="8"/>
        <rFont val="Arial"/>
        <family val="2"/>
      </rPr>
      <t>(The central level refers to the central level warehouse for the public sector.)</t>
    </r>
  </si>
  <si>
    <t>E2c. Hormonal injections stocked out at central level in last 12 months?</t>
  </si>
  <si>
    <t>E2d. Hormonal implants stocked out at central level in last 12 months?</t>
  </si>
  <si>
    <t>E2e. Intrauterine devices (IUDs) stocked out at central level in last 12 months?</t>
  </si>
  <si>
    <t>E2f. Male condoms stocked out at central level in last 12 months?</t>
  </si>
  <si>
    <t>E2g. Female condoms stocked out at central level in last 12 months?</t>
  </si>
  <si>
    <t>E2i. CycleBeads stocked out at central level in last 12 months?</t>
  </si>
  <si>
    <t>E2k. Data source for stockout information</t>
  </si>
  <si>
    <t>The government (e.g., Central Medical Stores, MOH logistics unit, MOH procurement unit)</t>
  </si>
  <si>
    <t>Contraceptive Method</t>
  </si>
  <si>
    <t>D. Policy (Commitment)</t>
  </si>
  <si>
    <t>E. Supply Chain (Capacity)</t>
  </si>
  <si>
    <t>A. Leadership and Coordination</t>
  </si>
  <si>
    <t>B. Finance and Procurement (Capital)</t>
  </si>
  <si>
    <t>C. Commodities</t>
  </si>
  <si>
    <t>A2. Are the following organizations represented on the committee?</t>
  </si>
  <si>
    <t>0 times</t>
  </si>
  <si>
    <t>D1. Is there a contraceptive security or reproductive health commodity security strategy or is contraceptive security explicitly included in a country strategy?</t>
  </si>
  <si>
    <t>a</t>
  </si>
  <si>
    <t>b</t>
  </si>
  <si>
    <t>c</t>
  </si>
  <si>
    <t>a. What is the name of the committee?</t>
  </si>
  <si>
    <t>a. Social marketing</t>
  </si>
  <si>
    <t>d. Donors</t>
  </si>
  <si>
    <t>e. UN agencies</t>
  </si>
  <si>
    <t>g. Central Medical Store or Central Warehouse</t>
  </si>
  <si>
    <t>f. Male condoms</t>
  </si>
  <si>
    <t>g. Female condoms</t>
  </si>
  <si>
    <t>k. CycleBeads</t>
  </si>
  <si>
    <t>b. If yes, how much are the duties, taxes, or fees?</t>
  </si>
  <si>
    <t>a. If yes, describe the policies.</t>
  </si>
  <si>
    <t>b. Young people</t>
  </si>
  <si>
    <t>c. Other</t>
  </si>
  <si>
    <t>a. Services?</t>
  </si>
  <si>
    <t>b. Commodities?</t>
  </si>
  <si>
    <t>c. If yes, are there exemptions for people who cannot afford to pay?</t>
  </si>
  <si>
    <t>i. If yes, describe the exemptions.</t>
  </si>
  <si>
    <t>c. Hormonal injections</t>
  </si>
  <si>
    <t>d. Hormonal implants</t>
  </si>
  <si>
    <t>e. Intrauterine devices (IUDs)</t>
  </si>
  <si>
    <t>Are the rules/policies implemented?</t>
  </si>
  <si>
    <t>a. Specify entity</t>
  </si>
  <si>
    <t>i. Is this a parastatal?</t>
  </si>
  <si>
    <t>Please note any restrictions in the following table.</t>
  </si>
  <si>
    <t>Y/N</t>
  </si>
  <si>
    <t>E-F merged</t>
  </si>
  <si>
    <t>Specify person's job title</t>
  </si>
  <si>
    <t>Is the strategy formally approved by the Ministry?</t>
  </si>
  <si>
    <t>Is the contraceptive security strategy being implemented?</t>
  </si>
  <si>
    <t>Strategy name</t>
  </si>
  <si>
    <t xml:space="preserve">If yes, describe laws/regulations/policies affecting access </t>
  </si>
  <si>
    <t xml:space="preserve">h. Ministry of Finance or Ministry of Planning </t>
  </si>
  <si>
    <r>
      <t xml:space="preserve">Amount spent 
</t>
    </r>
    <r>
      <rPr>
        <i/>
        <sz val="12"/>
        <rFont val="Arial"/>
        <family val="2"/>
      </rPr>
      <t>(in USD)</t>
    </r>
  </si>
  <si>
    <t>Unmarried women can't receive IUDs, injectables, implants, or tubal ligation.</t>
  </si>
  <si>
    <t>2006-2015</t>
  </si>
  <si>
    <t>d. Is contraceptive prevalence rate (CPR) included as an indicator in the PRSP?</t>
  </si>
  <si>
    <t>e. Are contraceptive supply indicators included in the PRSP?</t>
  </si>
  <si>
    <t xml:space="preserve">
</t>
  </si>
  <si>
    <t>f. Notes about the Poverty Reduction Strategy Paper</t>
  </si>
  <si>
    <t>UNFPA</t>
  </si>
  <si>
    <t>USAID</t>
  </si>
  <si>
    <t>MOH</t>
  </si>
  <si>
    <t>Liberia</t>
  </si>
  <si>
    <t>National Committee for Implementation of the State Program "Reproductive Health of the Nation up to 2015" (SPRHN)</t>
  </si>
  <si>
    <t>USAID/Washington</t>
  </si>
  <si>
    <t>Medical Stores Department (MSD)</t>
  </si>
  <si>
    <t>USAID, UNFPA</t>
  </si>
  <si>
    <t>Vaginal spermicides</t>
  </si>
  <si>
    <t>Family Planning Coordinator</t>
  </si>
  <si>
    <t>India</t>
  </si>
  <si>
    <t>Region</t>
  </si>
  <si>
    <t>Europe and Asia</t>
  </si>
  <si>
    <r>
      <t xml:space="preserve">C2k. CycleBeads offered in </t>
    </r>
    <r>
      <rPr>
        <b/>
        <u/>
        <sz val="10"/>
        <rFont val="Arial"/>
        <family val="2"/>
      </rPr>
      <t>public</t>
    </r>
    <r>
      <rPr>
        <b/>
        <sz val="10"/>
        <rFont val="Arial"/>
        <family val="2"/>
      </rPr>
      <t xml:space="preserve"> sector facilities?</t>
    </r>
  </si>
  <si>
    <r>
      <t xml:space="preserve">C2g. Female condoms offered in </t>
    </r>
    <r>
      <rPr>
        <b/>
        <u/>
        <sz val="10"/>
        <rFont val="Arial"/>
        <family val="2"/>
      </rPr>
      <t>public</t>
    </r>
    <r>
      <rPr>
        <b/>
        <sz val="10"/>
        <rFont val="Arial"/>
        <family val="2"/>
      </rPr>
      <t xml:space="preserve"> sector facilities?</t>
    </r>
  </si>
  <si>
    <r>
      <t xml:space="preserve">C2f. Male condoms offered in </t>
    </r>
    <r>
      <rPr>
        <b/>
        <u/>
        <sz val="10"/>
        <rFont val="Arial"/>
        <family val="2"/>
      </rPr>
      <t>public</t>
    </r>
    <r>
      <rPr>
        <b/>
        <sz val="10"/>
        <rFont val="Arial"/>
        <family val="2"/>
      </rPr>
      <t xml:space="preserve"> sector facilities?</t>
    </r>
  </si>
  <si>
    <r>
      <t xml:space="preserve">C2e. Intrauterine devices (IUDs) offered in </t>
    </r>
    <r>
      <rPr>
        <b/>
        <u/>
        <sz val="10"/>
        <rFont val="Arial"/>
        <family val="2"/>
      </rPr>
      <t>public</t>
    </r>
    <r>
      <rPr>
        <b/>
        <sz val="10"/>
        <rFont val="Arial"/>
        <family val="2"/>
      </rPr>
      <t xml:space="preserve"> sector facilities?</t>
    </r>
  </si>
  <si>
    <r>
      <t xml:space="preserve">C2d. Hormonal implants offered in </t>
    </r>
    <r>
      <rPr>
        <b/>
        <u/>
        <sz val="10"/>
        <rFont val="Arial"/>
        <family val="2"/>
      </rPr>
      <t>public</t>
    </r>
    <r>
      <rPr>
        <b/>
        <sz val="10"/>
        <rFont val="Arial"/>
        <family val="2"/>
      </rPr>
      <t xml:space="preserve"> sector facilities?</t>
    </r>
  </si>
  <si>
    <r>
      <t xml:space="preserve">C2c. Hormonal injections offered in </t>
    </r>
    <r>
      <rPr>
        <b/>
        <u/>
        <sz val="10"/>
        <rFont val="Arial"/>
        <family val="2"/>
      </rPr>
      <t>public</t>
    </r>
    <r>
      <rPr>
        <b/>
        <sz val="10"/>
        <rFont val="Arial"/>
        <family val="2"/>
      </rPr>
      <t xml:space="preserve"> sector facilities?</t>
    </r>
  </si>
  <si>
    <t>DGFP</t>
  </si>
  <si>
    <t>Social Marketing Company (SMC)</t>
  </si>
  <si>
    <t>2.25% VAT, payable in advance</t>
  </si>
  <si>
    <t>Nepal</t>
  </si>
  <si>
    <t>Spermicides</t>
  </si>
  <si>
    <t>National Strategy, Program and Actions Timeframe on Reproductive Health Improvement</t>
  </si>
  <si>
    <t>20% VAT</t>
  </si>
  <si>
    <t xml:space="preserve"> </t>
  </si>
  <si>
    <t>2009-2013</t>
  </si>
  <si>
    <t>A1a. What is the name of the committee?</t>
  </si>
  <si>
    <t>A2ai. Names of social marketing organizations on the committee</t>
  </si>
  <si>
    <t>A2bi. Names of NGOs on the committee</t>
  </si>
  <si>
    <t>A2ci. Names of commercial sector organizations on the committee</t>
  </si>
  <si>
    <t>A2d. Are donors on the committee?</t>
  </si>
  <si>
    <t>A2di. Names of donors on the committee</t>
  </si>
  <si>
    <t>A2e. Are UN agencies on the committee?</t>
  </si>
  <si>
    <t>A2ei. Names of UN agencies on the committee</t>
  </si>
  <si>
    <t>A2fi. Names of Ministry of Health units on the committee</t>
  </si>
  <si>
    <t>A2g. Is the Central Medical Store or Central Warehouse on the committee?</t>
  </si>
  <si>
    <t>A2gi. Specify Central Medical Store or Central Warehouse on the committee</t>
  </si>
  <si>
    <t>A2h. Is the Ministry of Finance or Ministry of Planning on the committee?</t>
  </si>
  <si>
    <t>A2hi. Specify Ministry of Finance or Planning on the committee</t>
  </si>
  <si>
    <t>A4. Does committee have legal status?</t>
  </si>
  <si>
    <t>A5a. "Champion's" organization</t>
  </si>
  <si>
    <t>A5b. "Champion's" job title</t>
  </si>
  <si>
    <t>Director</t>
  </si>
  <si>
    <t>Reproductive Health Commodity Security Committee</t>
  </si>
  <si>
    <t>Orals</t>
  </si>
  <si>
    <r>
      <t xml:space="preserve">C2i. Long-acting permanent method for males (e.g., vasectomy) offered in </t>
    </r>
    <r>
      <rPr>
        <b/>
        <u/>
        <sz val="10"/>
        <rFont val="Arial"/>
        <family val="2"/>
      </rPr>
      <t>public</t>
    </r>
    <r>
      <rPr>
        <b/>
        <sz val="10"/>
        <rFont val="Arial"/>
        <family val="2"/>
      </rPr>
      <t xml:space="preserve"> sector facilities?</t>
    </r>
  </si>
  <si>
    <r>
      <t xml:space="preserve">C2j. Long-acting permanent method for females (e.g., tubal ligation) offered in </t>
    </r>
    <r>
      <rPr>
        <b/>
        <u/>
        <sz val="10"/>
        <rFont val="Arial"/>
        <family val="2"/>
      </rPr>
      <t>public</t>
    </r>
    <r>
      <rPr>
        <b/>
        <sz val="10"/>
        <rFont val="Arial"/>
        <family val="2"/>
      </rPr>
      <t xml:space="preserve"> sector facilities?</t>
    </r>
  </si>
  <si>
    <t>Family Planning Logistics Working Group</t>
  </si>
  <si>
    <t>Population Services International (PSI)</t>
  </si>
  <si>
    <t>Director of Public Health and Sanitation</t>
  </si>
  <si>
    <t>Oral contraceptives</t>
  </si>
  <si>
    <t>Burkina Faso</t>
  </si>
  <si>
    <t>El Salvador</t>
  </si>
  <si>
    <t>Paraguay</t>
  </si>
  <si>
    <t>Rwanda</t>
  </si>
  <si>
    <t>Honduras</t>
  </si>
  <si>
    <t>USAID &amp; partners have been trying to incorporate CPR and FP as key areas for inclusion in the PRSP.</t>
  </si>
  <si>
    <t>Population Department of Ministry of Finance and Economic Development (MOFED)</t>
  </si>
  <si>
    <t>Donor records</t>
  </si>
  <si>
    <t>National Strategic Plan for Reproductive Health Commodity Security</t>
  </si>
  <si>
    <t>Only trained personnel are allowed to administer injections.</t>
  </si>
  <si>
    <t>Only trained personnel are allowed to administer implants.</t>
  </si>
  <si>
    <t>Central Medical Store</t>
  </si>
  <si>
    <t>USAID, DFID</t>
  </si>
  <si>
    <t>PAHO, UNFPA</t>
  </si>
  <si>
    <t>Commercial sector</t>
  </si>
  <si>
    <t>USAID, KfW, DFID, World Bank</t>
  </si>
  <si>
    <t>UNFPA, UNICEF</t>
  </si>
  <si>
    <t>N/A</t>
  </si>
  <si>
    <t>The government and a third-party agent</t>
  </si>
  <si>
    <t>Other</t>
  </si>
  <si>
    <t>a-h</t>
  </si>
  <si>
    <t>e-h</t>
  </si>
  <si>
    <t>d-h</t>
  </si>
  <si>
    <r>
      <t>A3. How many times did the committee meet during the last year? (0, 1-2, 3-5, or 6+)  (</t>
    </r>
    <r>
      <rPr>
        <i/>
        <sz val="12"/>
        <rFont val="Arial"/>
        <family val="2"/>
      </rPr>
      <t>Please select from the dropdown.)</t>
    </r>
  </si>
  <si>
    <t>Global Fund, DFID, USAID</t>
  </si>
  <si>
    <t>Medical Stores Limited (MSL) - Central Warehouse</t>
  </si>
  <si>
    <t>All sectors</t>
  </si>
  <si>
    <t>Contraceptive Method(s)</t>
  </si>
  <si>
    <t>If yes, specify person's organization</t>
  </si>
  <si>
    <t>Comments</t>
  </si>
  <si>
    <t>If yes, specify name(s) of organizations</t>
  </si>
  <si>
    <t>If yes, specify name(s) of donors</t>
  </si>
  <si>
    <t>If yes, specify name(s) of agencies</t>
  </si>
  <si>
    <t>If yes, specify name(s) of units</t>
  </si>
  <si>
    <t>If yes, specify</t>
  </si>
  <si>
    <t>1-2 times</t>
  </si>
  <si>
    <t>Yes</t>
  </si>
  <si>
    <t>No</t>
  </si>
  <si>
    <t>6 or more times</t>
  </si>
  <si>
    <t>3-5 times</t>
  </si>
  <si>
    <t>Third-party agent (e.g., UNFPA, Crown Agents)</t>
  </si>
  <si>
    <t>National Reproductive Health Commodity Security (RHCS) Strategy</t>
  </si>
  <si>
    <t>2007-2011</t>
  </si>
  <si>
    <t>Society for Family Health</t>
  </si>
  <si>
    <t>Contraceptive Self-Reliance (CSR) Technical Working Group</t>
  </si>
  <si>
    <t>Family Planning Logistics Committee</t>
  </si>
  <si>
    <t>Spermicide</t>
  </si>
  <si>
    <t>Document not available on IMF's website</t>
  </si>
  <si>
    <t>PROMACO</t>
  </si>
  <si>
    <t>Don't know</t>
  </si>
  <si>
    <t>Implants</t>
  </si>
  <si>
    <t>LMIS</t>
  </si>
  <si>
    <t>Pharmacie Populaire du Mali (PPM)</t>
  </si>
  <si>
    <t>To jump to the Introduction sheet, click here.</t>
  </si>
  <si>
    <t>Association for Reproductive and Family Health</t>
  </si>
  <si>
    <t>NatPharm</t>
  </si>
  <si>
    <t>ZNFPC</t>
  </si>
  <si>
    <t>Executive Director</t>
  </si>
  <si>
    <t>PipeLine</t>
  </si>
  <si>
    <r>
      <t xml:space="preserve">C3c. Hormonal injections offered in </t>
    </r>
    <r>
      <rPr>
        <b/>
        <u/>
        <sz val="10"/>
        <rFont val="Arial"/>
        <family val="2"/>
      </rPr>
      <t>NGO</t>
    </r>
    <r>
      <rPr>
        <b/>
        <sz val="10"/>
        <rFont val="Arial"/>
        <family val="2"/>
      </rPr>
      <t xml:space="preserve"> facilities?</t>
    </r>
  </si>
  <si>
    <r>
      <t xml:space="preserve">C3d. Hormonal implants offered in </t>
    </r>
    <r>
      <rPr>
        <b/>
        <u/>
        <sz val="10"/>
        <rFont val="Arial"/>
        <family val="2"/>
      </rPr>
      <t>NGO</t>
    </r>
    <r>
      <rPr>
        <b/>
        <sz val="10"/>
        <rFont val="Arial"/>
        <family val="2"/>
      </rPr>
      <t xml:space="preserve"> facilities?</t>
    </r>
  </si>
  <si>
    <r>
      <t xml:space="preserve">C3e. Intrauterine devices (IUDs) offered in </t>
    </r>
    <r>
      <rPr>
        <b/>
        <u/>
        <sz val="10"/>
        <rFont val="Arial"/>
        <family val="2"/>
      </rPr>
      <t>NGO</t>
    </r>
    <r>
      <rPr>
        <b/>
        <sz val="10"/>
        <rFont val="Arial"/>
        <family val="2"/>
      </rPr>
      <t xml:space="preserve"> facilities?</t>
    </r>
  </si>
  <si>
    <r>
      <t xml:space="preserve">C3f. Male condoms offered in </t>
    </r>
    <r>
      <rPr>
        <b/>
        <u/>
        <sz val="10"/>
        <rFont val="Arial"/>
        <family val="2"/>
      </rPr>
      <t>NGO</t>
    </r>
    <r>
      <rPr>
        <b/>
        <sz val="10"/>
        <rFont val="Arial"/>
        <family val="2"/>
      </rPr>
      <t xml:space="preserve"> facilities?</t>
    </r>
  </si>
  <si>
    <r>
      <t xml:space="preserve">C3g. Female condoms offered in </t>
    </r>
    <r>
      <rPr>
        <b/>
        <u/>
        <sz val="10"/>
        <rFont val="Arial"/>
        <family val="2"/>
      </rPr>
      <t>NGO</t>
    </r>
    <r>
      <rPr>
        <b/>
        <sz val="10"/>
        <rFont val="Arial"/>
        <family val="2"/>
      </rPr>
      <t xml:space="preserve"> facilities?</t>
    </r>
  </si>
  <si>
    <r>
      <t xml:space="preserve">C3i. Long-acting permanent method for males (e.g., vasectomy) offered in </t>
    </r>
    <r>
      <rPr>
        <b/>
        <u/>
        <sz val="10"/>
        <rFont val="Arial"/>
        <family val="2"/>
      </rPr>
      <t>NGO</t>
    </r>
    <r>
      <rPr>
        <b/>
        <sz val="10"/>
        <rFont val="Arial"/>
        <family val="2"/>
      </rPr>
      <t xml:space="preserve"> sector facilities?</t>
    </r>
  </si>
  <si>
    <r>
      <t xml:space="preserve">C3j. Long-acting permanent method for females (e.g., tubal ligation) offered in </t>
    </r>
    <r>
      <rPr>
        <b/>
        <u/>
        <sz val="10"/>
        <rFont val="Arial"/>
        <family val="2"/>
      </rPr>
      <t>NGO</t>
    </r>
    <r>
      <rPr>
        <b/>
        <sz val="10"/>
        <rFont val="Arial"/>
        <family val="2"/>
      </rPr>
      <t xml:space="preserve"> sector facilities?</t>
    </r>
  </si>
  <si>
    <r>
      <t xml:space="preserve">C3k. CycleBeads offered in </t>
    </r>
    <r>
      <rPr>
        <b/>
        <u/>
        <sz val="10"/>
        <rFont val="Arial"/>
        <family val="2"/>
      </rPr>
      <t>NGO</t>
    </r>
    <r>
      <rPr>
        <b/>
        <sz val="10"/>
        <rFont val="Arial"/>
        <family val="2"/>
      </rPr>
      <t xml:space="preserve"> sector facilities?</t>
    </r>
  </si>
  <si>
    <r>
      <t xml:space="preserve">a. What year is the Poverty Reduction Strategy Paper from? </t>
    </r>
    <r>
      <rPr>
        <i/>
        <sz val="10"/>
        <rFont val="Arial"/>
        <family val="2"/>
      </rPr>
      <t>(most recent actual PRSP on IMF's site [not progress or summary report])</t>
    </r>
  </si>
  <si>
    <t>b. Is family planning or reproductive health a priority in the PRSP?</t>
  </si>
  <si>
    <t>c. Is contraceptive security included in the PRSP?</t>
  </si>
  <si>
    <t xml:space="preserve">
</t>
  </si>
  <si>
    <r>
      <t>Notes:</t>
    </r>
    <r>
      <rPr>
        <sz val="9"/>
        <rFont val="Arial"/>
        <family val="2"/>
      </rPr>
      <t xml:space="preserve"> N/A = not applicable, No data = data not available</t>
    </r>
  </si>
  <si>
    <t>LAC</t>
  </si>
  <si>
    <t>Africa</t>
  </si>
  <si>
    <t>IUDs</t>
  </si>
  <si>
    <t>Injectables</t>
  </si>
  <si>
    <t>PSI</t>
  </si>
  <si>
    <t>Government of India</t>
  </si>
  <si>
    <t>Population Services International</t>
  </si>
  <si>
    <t>Contraceptive Security Strategy</t>
  </si>
  <si>
    <t>2007-2012</t>
  </si>
  <si>
    <t>All except condoms</t>
  </si>
  <si>
    <t>Some regions provide free contraception for vulnerable groups.</t>
  </si>
  <si>
    <t>USAID and UNFPA</t>
  </si>
  <si>
    <t>2010-2015</t>
  </si>
  <si>
    <t>Afghanistan</t>
  </si>
  <si>
    <t>Armenia</t>
  </si>
  <si>
    <t>Azerbaijan</t>
  </si>
  <si>
    <t>Bangladesh</t>
  </si>
  <si>
    <t>Ethiopia</t>
  </si>
  <si>
    <t>Georgia</t>
  </si>
  <si>
    <t>Ghana</t>
  </si>
  <si>
    <t>Guatemala</t>
  </si>
  <si>
    <t>Kenya</t>
  </si>
  <si>
    <t>Madagascar</t>
  </si>
  <si>
    <t>Malawi</t>
  </si>
  <si>
    <t>Mali</t>
  </si>
  <si>
    <t>Mozambique</t>
  </si>
  <si>
    <t>Nicaragua</t>
  </si>
  <si>
    <t>Nigeria</t>
  </si>
  <si>
    <t>Pakistan</t>
  </si>
  <si>
    <t>Philippines</t>
  </si>
  <si>
    <t>Russia</t>
  </si>
  <si>
    <t>Senegal</t>
  </si>
  <si>
    <t>Tanzania</t>
  </si>
  <si>
    <t>Uganda</t>
  </si>
  <si>
    <t>Ukraine</t>
  </si>
  <si>
    <t>Yemen</t>
  </si>
  <si>
    <t>Zambia</t>
  </si>
  <si>
    <t>Zimbabwe</t>
  </si>
  <si>
    <t>2008-2012</t>
  </si>
  <si>
    <t>Implants and IUDs</t>
  </si>
  <si>
    <t>Ministry of Health</t>
  </si>
  <si>
    <t>Only trained nurses and doctors are allowed to administer implants.</t>
  </si>
  <si>
    <t>IF NO, SKIP TO QUESTION D2.</t>
  </si>
  <si>
    <t>D2. Are any family planning commodities subject to duties, import taxes, or other fees?</t>
  </si>
  <si>
    <t>i. CycleBeads</t>
  </si>
  <si>
    <t>g-h</t>
  </si>
  <si>
    <t>a-g</t>
  </si>
  <si>
    <t>A-c</t>
  </si>
  <si>
    <t>b-d merged</t>
  </si>
  <si>
    <t>or c-d</t>
  </si>
  <si>
    <t>a-e merged</t>
  </si>
  <si>
    <t>f-h merged</t>
  </si>
  <si>
    <t>d-e merged</t>
  </si>
  <si>
    <t>d-f merged</t>
  </si>
  <si>
    <t>e-f merged</t>
  </si>
  <si>
    <t>e-g merged</t>
  </si>
  <si>
    <t>(Y/N 
dropdown)</t>
  </si>
  <si>
    <t>UNFPA, UNICEF, WHO</t>
  </si>
  <si>
    <t>National Reproductive Health Strategy</t>
  </si>
  <si>
    <t>2005-2015</t>
  </si>
  <si>
    <t>Commercial Sector</t>
  </si>
  <si>
    <t>January</t>
  </si>
  <si>
    <t>February</t>
  </si>
  <si>
    <t>March</t>
  </si>
  <si>
    <t>April</t>
  </si>
  <si>
    <t>May</t>
  </si>
  <si>
    <t>June</t>
  </si>
  <si>
    <t>July</t>
  </si>
  <si>
    <t>August</t>
  </si>
  <si>
    <t>September</t>
  </si>
  <si>
    <t>October</t>
  </si>
  <si>
    <t>November</t>
  </si>
  <si>
    <r>
      <t xml:space="preserve">A1. Is there a national committee that works on contraceptive security? </t>
    </r>
    <r>
      <rPr>
        <i/>
        <sz val="12"/>
        <rFont val="Arial"/>
        <family val="2"/>
      </rPr>
      <t>(Please select from the dropdown list.)</t>
    </r>
    <r>
      <rPr>
        <sz val="12"/>
        <rFont val="Arial"/>
        <family val="2"/>
      </rPr>
      <t xml:space="preserve">
</t>
    </r>
    <r>
      <rPr>
        <i/>
        <sz val="11"/>
        <rFont val="Arial"/>
        <family val="2"/>
      </rPr>
      <t xml:space="preserve">(Committee should have some aspect of contraceptive security as part of its Terms of Reference, even if it is known by a different name, for example: Family Planning, Reproductive Health, Maternal Mortality, Essential Medicine Committee, etc.)  </t>
    </r>
  </si>
  <si>
    <t>December</t>
  </si>
  <si>
    <r>
      <t xml:space="preserve">b. NGO </t>
    </r>
    <r>
      <rPr>
        <i/>
        <sz val="11"/>
        <rFont val="Arial"/>
        <family val="2"/>
      </rPr>
      <t>(for example: service delivery, advocacy, Planned Parenthood affiliate, Marie Stopes affiliate, faith-based organizations, etc.)</t>
    </r>
  </si>
  <si>
    <r>
      <t>c. Commercial sector</t>
    </r>
    <r>
      <rPr>
        <sz val="11"/>
        <rFont val="Arial"/>
        <family val="2"/>
      </rPr>
      <t xml:space="preserve"> </t>
    </r>
    <r>
      <rPr>
        <i/>
        <sz val="11"/>
        <rFont val="Arial"/>
        <family val="2"/>
      </rPr>
      <t>(for example: pharmacy associations, manufacturers, etc.)</t>
    </r>
  </si>
  <si>
    <r>
      <t xml:space="preserve">f. Ministry of Health </t>
    </r>
    <r>
      <rPr>
        <i/>
        <sz val="11"/>
        <rFont val="Arial"/>
        <family val="2"/>
      </rPr>
      <t>(for example: logistics, reproductive health, family planning, maternal and child health, HIV/AIDS, pharmacy units, etc.)</t>
    </r>
  </si>
  <si>
    <t>Kenya Medical Supplies Agency</t>
  </si>
  <si>
    <r>
      <t xml:space="preserve">i. Other </t>
    </r>
    <r>
      <rPr>
        <i/>
        <sz val="11"/>
        <rFont val="Arial"/>
        <family val="2"/>
      </rPr>
      <t>(for example: partners)</t>
    </r>
  </si>
  <si>
    <r>
      <t xml:space="preserve">A4. Does the committee have legal status? </t>
    </r>
    <r>
      <rPr>
        <i/>
        <sz val="12"/>
        <rFont val="Arial"/>
        <family val="2"/>
      </rPr>
      <t xml:space="preserve"> (Please select from the dropdown.) </t>
    </r>
    <r>
      <rPr>
        <sz val="12"/>
        <rFont val="Arial"/>
        <family val="2"/>
      </rPr>
      <t xml:space="preserve">                                 </t>
    </r>
  </si>
  <si>
    <r>
      <t>A5. Is there a Contraceptive Security "champion"?</t>
    </r>
    <r>
      <rPr>
        <i/>
        <sz val="10"/>
        <rFont val="Arial"/>
        <family val="2"/>
      </rPr>
      <t xml:space="preserve"> </t>
    </r>
    <r>
      <rPr>
        <i/>
        <sz val="11"/>
        <rFont val="Arial"/>
        <family val="2"/>
      </rPr>
      <t>(someone who consistently brings up and advocates for contraceptive supplies)</t>
    </r>
  </si>
  <si>
    <t>Ministry of Public Health and Sanitation</t>
  </si>
  <si>
    <t>Beginning month</t>
  </si>
  <si>
    <t>Ending month</t>
  </si>
  <si>
    <r>
      <t xml:space="preserve">B6. Please complete the table below regarding </t>
    </r>
    <r>
      <rPr>
        <b/>
        <u/>
        <sz val="12"/>
        <rFont val="Arial"/>
        <family val="2"/>
      </rPr>
      <t>government allocations</t>
    </r>
    <r>
      <rPr>
        <sz val="12"/>
        <rFont val="Arial"/>
        <family val="2"/>
      </rPr>
      <t xml:space="preserve"> for contraceptive procurement.</t>
    </r>
  </si>
  <si>
    <r>
      <t xml:space="preserve">Amount allocated 
</t>
    </r>
    <r>
      <rPr>
        <i/>
        <sz val="12"/>
        <rFont val="Arial"/>
        <family val="2"/>
      </rPr>
      <t>(in USD)</t>
    </r>
  </si>
  <si>
    <r>
      <t>Data source</t>
    </r>
    <r>
      <rPr>
        <i/>
        <sz val="12"/>
        <rFont val="Arial"/>
        <family val="2"/>
      </rPr>
      <t xml:space="preserve"> 
</t>
    </r>
    <r>
      <rPr>
        <i/>
        <sz val="11"/>
        <rFont val="Arial"/>
        <family val="2"/>
      </rPr>
      <t>(for example: Ministry records)</t>
    </r>
  </si>
  <si>
    <r>
      <t xml:space="preserve">Government funds </t>
    </r>
    <r>
      <rPr>
        <b/>
        <u/>
        <sz val="12"/>
        <rFont val="Arial"/>
        <family val="2"/>
      </rPr>
      <t>allocated</t>
    </r>
    <r>
      <rPr>
        <sz val="12"/>
        <rFont val="Arial"/>
        <family val="2"/>
      </rPr>
      <t xml:space="preserve"> for contraceptive procurement
</t>
    </r>
    <r>
      <rPr>
        <i/>
        <sz val="12"/>
        <rFont val="Arial"/>
        <family val="2"/>
      </rPr>
      <t>(funds originally designated for contraceptives, whether or not they ended up being spent on them)</t>
    </r>
  </si>
  <si>
    <t>Ministry Records</t>
  </si>
  <si>
    <r>
      <t xml:space="preserve">Was this source used?
</t>
    </r>
    <r>
      <rPr>
        <i/>
        <sz val="11"/>
        <rFont val="Arial"/>
        <family val="2"/>
      </rPr>
      <t>(Y/N)</t>
    </r>
  </si>
  <si>
    <r>
      <t>Data source</t>
    </r>
    <r>
      <rPr>
        <i/>
        <sz val="10"/>
        <rFont val="Arial"/>
        <family val="2"/>
      </rPr>
      <t xml:space="preserve"> 
</t>
    </r>
    <r>
      <rPr>
        <i/>
        <sz val="11"/>
        <rFont val="Arial"/>
        <family val="2"/>
      </rPr>
      <t>(for example: Contraceptive Procurement Table, PipeLine, etc.)</t>
    </r>
  </si>
  <si>
    <r>
      <t xml:space="preserve">a. Internally generated funds </t>
    </r>
    <r>
      <rPr>
        <b/>
        <u/>
        <sz val="12"/>
        <rFont val="Arial"/>
        <family val="2"/>
      </rPr>
      <t>spent</t>
    </r>
    <r>
      <rPr>
        <sz val="12"/>
        <rFont val="Arial"/>
        <family val="2"/>
      </rPr>
      <t xml:space="preserve"> on contraceptive procurement</t>
    </r>
  </si>
  <si>
    <r>
      <t xml:space="preserve">i. Specify source(s) of internally generated funds spent </t>
    </r>
    <r>
      <rPr>
        <i/>
        <sz val="12"/>
        <rFont val="Arial"/>
        <family val="2"/>
      </rPr>
      <t>(for example, from taxes or user fees)</t>
    </r>
  </si>
  <si>
    <t>Taxes</t>
  </si>
  <si>
    <r>
      <t xml:space="preserve">b. Total of all other government funds </t>
    </r>
    <r>
      <rPr>
        <b/>
        <u/>
        <sz val="12"/>
        <rFont val="Arial"/>
        <family val="2"/>
      </rPr>
      <t>spent</t>
    </r>
    <r>
      <rPr>
        <sz val="12"/>
        <rFont val="Arial"/>
        <family val="2"/>
      </rPr>
      <t xml:space="preserve"> on contraceptive procurement (basket funds, World Bank credits or loans, and other funds donors gave to the government [e.g., direct budget support])</t>
    </r>
  </si>
  <si>
    <t>RHInterchange</t>
  </si>
  <si>
    <r>
      <t xml:space="preserve">i. Specify source(s) of other government funds spent </t>
    </r>
    <r>
      <rPr>
        <i/>
        <sz val="12"/>
        <rFont val="Arial"/>
        <family val="2"/>
      </rPr>
      <t>(for example: basket funding or specific donor)</t>
    </r>
  </si>
  <si>
    <r>
      <t xml:space="preserve">c. TOTAL government funds </t>
    </r>
    <r>
      <rPr>
        <b/>
        <u/>
        <sz val="12"/>
        <rFont val="Arial"/>
        <family val="2"/>
      </rPr>
      <t>spent</t>
    </r>
    <r>
      <rPr>
        <sz val="12"/>
        <rFont val="Arial"/>
        <family val="2"/>
      </rPr>
      <t xml:space="preserve"> on contraceptive procurement
</t>
    </r>
    <r>
      <rPr>
        <b/>
        <sz val="12"/>
        <rFont val="Arial"/>
        <family val="2"/>
      </rPr>
      <t xml:space="preserve">This will auto-calculate.  </t>
    </r>
    <r>
      <rPr>
        <i/>
        <sz val="11"/>
        <rFont val="Arial"/>
        <family val="2"/>
      </rPr>
      <t>(It will sum a &amp; b above.)</t>
    </r>
  </si>
  <si>
    <r>
      <t xml:space="preserve">Was this a source?
</t>
    </r>
    <r>
      <rPr>
        <i/>
        <sz val="11"/>
        <rFont val="Arial"/>
        <family val="2"/>
      </rPr>
      <t>(Y/N)</t>
    </r>
  </si>
  <si>
    <r>
      <t>Amount of money spent</t>
    </r>
    <r>
      <rPr>
        <sz val="12"/>
        <rFont val="Arial"/>
        <family val="2"/>
      </rPr>
      <t xml:space="preserve"> on these procurements </t>
    </r>
    <r>
      <rPr>
        <u/>
        <sz val="12"/>
        <rFont val="Arial"/>
        <family val="2"/>
      </rPr>
      <t xml:space="preserve">
</t>
    </r>
    <r>
      <rPr>
        <i/>
        <sz val="12"/>
        <rFont val="Arial"/>
        <family val="2"/>
      </rPr>
      <t>(in USD)</t>
    </r>
  </si>
  <si>
    <r>
      <t>Data source</t>
    </r>
    <r>
      <rPr>
        <i/>
        <sz val="10"/>
        <rFont val="Arial"/>
        <family val="2"/>
      </rPr>
      <t xml:space="preserve"> 
</t>
    </r>
    <r>
      <rPr>
        <i/>
        <sz val="11"/>
        <rFont val="Arial"/>
        <family val="2"/>
      </rPr>
      <t>(for example:  Donor records, Contraceptive Procurement Table, PipeLine, RHInterchange, etc.</t>
    </r>
    <r>
      <rPr>
        <b/>
        <i/>
        <sz val="11"/>
        <rFont val="Arial"/>
        <family val="2"/>
      </rPr>
      <t/>
    </r>
  </si>
  <si>
    <t>a. In-kind donations of contraceptives</t>
  </si>
  <si>
    <t xml:space="preserve">i. Specify source(s) of in-kind donations </t>
  </si>
  <si>
    <t xml:space="preserve">Comments:
</t>
  </si>
  <si>
    <r>
      <t xml:space="preserve">B13. If the government financed any contraceptive procurement in the most recent complete fiscal year, which entity conducted the procurement(s)? </t>
    </r>
    <r>
      <rPr>
        <i/>
        <sz val="12"/>
        <rFont val="Arial"/>
        <family val="2"/>
      </rPr>
      <t>(Please select from the dropdown.)</t>
    </r>
  </si>
  <si>
    <t xml:space="preserve">B14. Please note any additional comments about finance and procurement.
</t>
  </si>
  <si>
    <t>Public Sector</t>
  </si>
  <si>
    <t>NGO</t>
  </si>
  <si>
    <t>Social Marketing</t>
  </si>
  <si>
    <r>
      <t>a. Combined oral contraceptives</t>
    </r>
    <r>
      <rPr>
        <sz val="11"/>
        <rFont val="Arial"/>
        <family val="2"/>
      </rPr>
      <t xml:space="preserve"> </t>
    </r>
    <r>
      <rPr>
        <i/>
        <sz val="11"/>
        <rFont val="Arial"/>
        <family val="2"/>
      </rPr>
      <t>(estrogen + progestin - for  example, LoFemenol, Microgynon)</t>
    </r>
  </si>
  <si>
    <r>
      <t>b. Progestin-only pills</t>
    </r>
    <r>
      <rPr>
        <i/>
        <sz val="11"/>
        <rFont val="Arial"/>
        <family val="2"/>
      </rPr>
      <t xml:space="preserve"> (for example, Ovrette, Microlut)</t>
    </r>
  </si>
  <si>
    <r>
      <t>c. Hormonal injections</t>
    </r>
    <r>
      <rPr>
        <sz val="11"/>
        <rFont val="Arial"/>
        <family val="2"/>
      </rPr>
      <t xml:space="preserve"> </t>
    </r>
    <r>
      <rPr>
        <i/>
        <sz val="11"/>
        <rFont val="Arial"/>
        <family val="2"/>
      </rPr>
      <t>(for example, DepoProvera, Noristerat)</t>
    </r>
  </si>
  <si>
    <r>
      <t xml:space="preserve">d. Hormonal implants </t>
    </r>
    <r>
      <rPr>
        <i/>
        <sz val="11"/>
        <rFont val="Arial"/>
        <family val="2"/>
      </rPr>
      <t>(for example, Jadelle, Implanon)</t>
    </r>
  </si>
  <si>
    <r>
      <t xml:space="preserve">e. Intrauterine devices (IUDs) </t>
    </r>
    <r>
      <rPr>
        <i/>
        <sz val="11"/>
        <rFont val="Arial"/>
        <family val="2"/>
      </rPr>
      <t>(for example, Optima Copper T)</t>
    </r>
  </si>
  <si>
    <r>
      <t xml:space="preserve">h. Emergency contraceptive pills </t>
    </r>
    <r>
      <rPr>
        <i/>
        <sz val="11"/>
        <rFont val="Arial"/>
        <family val="2"/>
      </rPr>
      <t>(for example, Postinor)</t>
    </r>
  </si>
  <si>
    <r>
      <t>i. Long-acting permanent method for males</t>
    </r>
    <r>
      <rPr>
        <sz val="10"/>
        <rFont val="Arial"/>
        <family val="2"/>
      </rPr>
      <t xml:space="preserve"> </t>
    </r>
    <r>
      <rPr>
        <sz val="11"/>
        <rFont val="Arial"/>
        <family val="2"/>
      </rPr>
      <t>(</t>
    </r>
    <r>
      <rPr>
        <i/>
        <sz val="11"/>
        <rFont val="Arial"/>
        <family val="2"/>
      </rPr>
      <t>vasectomy)</t>
    </r>
  </si>
  <si>
    <r>
      <t>j. Long-acting permanent method for females</t>
    </r>
    <r>
      <rPr>
        <i/>
        <sz val="11"/>
        <rFont val="Arial"/>
        <family val="2"/>
      </rPr>
      <t xml:space="preserve"> (tubal ligation)</t>
    </r>
  </si>
  <si>
    <r>
      <t xml:space="preserve">l. Other contraceptive methods - specify 
</t>
    </r>
    <r>
      <rPr>
        <i/>
        <sz val="11"/>
        <rFont val="Arial"/>
        <family val="2"/>
      </rPr>
      <t>(Please provide the name of the other contraceptive(s) offered, by sector.)</t>
    </r>
  </si>
  <si>
    <t>Foaming Tablets</t>
  </si>
  <si>
    <t>C2. Please note any comments about the commodities offered.</t>
  </si>
  <si>
    <r>
      <t xml:space="preserve">D1. Is there a contraceptive security or reproductive health commodity security strategy or is contraceptive security explicitly included in a country strategy? </t>
    </r>
    <r>
      <rPr>
        <i/>
        <sz val="12"/>
        <rFont val="Arial"/>
        <family val="2"/>
      </rPr>
      <t>(Please select from the dropdown list.)</t>
    </r>
  </si>
  <si>
    <r>
      <t xml:space="preserve">Years Covered </t>
    </r>
    <r>
      <rPr>
        <i/>
        <u/>
        <sz val="11"/>
        <rFont val="Arial"/>
        <family val="2"/>
      </rPr>
      <t>(including strategy updates)</t>
    </r>
  </si>
  <si>
    <t>National Contraceptives Commodity Security Strategy</t>
  </si>
  <si>
    <t>2007 - 2012</t>
  </si>
  <si>
    <t>a. If yes, for which sectors (public, NGO, social marketing, commercial)?</t>
  </si>
  <si>
    <r>
      <t xml:space="preserve">D3. Are there policies that </t>
    </r>
    <r>
      <rPr>
        <u/>
        <sz val="12"/>
        <rFont val="Arial"/>
        <family val="2"/>
      </rPr>
      <t>hinder</t>
    </r>
    <r>
      <rPr>
        <sz val="12"/>
        <rFont val="Arial"/>
        <family val="2"/>
      </rPr>
      <t xml:space="preserve"> the ability of the private sector (commercial sector, NGOs, or social marketing) to provide contraceptive methods (for example: price controls, distribution limitations, taxes/duties, advertising bans, etc.)?</t>
    </r>
  </si>
  <si>
    <r>
      <t xml:space="preserve">D4. Are there policies that </t>
    </r>
    <r>
      <rPr>
        <u/>
        <sz val="12"/>
        <rFont val="Arial"/>
        <family val="2"/>
      </rPr>
      <t>enable</t>
    </r>
    <r>
      <rPr>
        <sz val="12"/>
        <rFont val="Arial"/>
        <family val="2"/>
      </rPr>
      <t xml:space="preserve"> the private sector (commercial sector, NGOs, or social marketing) to provide contraceptive methods?</t>
    </r>
  </si>
  <si>
    <r>
      <t xml:space="preserve">D5. Do policies or regulations exist that </t>
    </r>
    <r>
      <rPr>
        <u/>
        <sz val="12"/>
        <rFont val="Arial"/>
        <family val="2"/>
      </rPr>
      <t>restrict</t>
    </r>
    <r>
      <rPr>
        <sz val="12"/>
        <rFont val="Arial"/>
        <family val="2"/>
      </rPr>
      <t xml:space="preserve"> who can </t>
    </r>
    <r>
      <rPr>
        <u/>
        <sz val="12"/>
        <rFont val="Arial"/>
        <family val="2"/>
      </rPr>
      <t>sell or dispense</t>
    </r>
    <r>
      <rPr>
        <sz val="12"/>
        <rFont val="Arial"/>
        <family val="2"/>
      </rPr>
      <t xml:space="preserve"> particular contraceptive methods?
</t>
    </r>
  </si>
  <si>
    <r>
      <t xml:space="preserve">Describe any </t>
    </r>
    <r>
      <rPr>
        <b/>
        <u/>
        <sz val="12"/>
        <rFont val="Arial"/>
        <family val="2"/>
      </rPr>
      <t xml:space="preserve">public sector </t>
    </r>
    <r>
      <rPr>
        <u/>
        <sz val="12"/>
        <rFont val="Arial"/>
        <family val="2"/>
      </rPr>
      <t>restriction on who is allowed to sell or dispense the method</t>
    </r>
  </si>
  <si>
    <r>
      <t xml:space="preserve">Describe any </t>
    </r>
    <r>
      <rPr>
        <b/>
        <u/>
        <sz val="12"/>
        <rFont val="Arial"/>
        <family val="2"/>
      </rPr>
      <t>private sector</t>
    </r>
    <r>
      <rPr>
        <u/>
        <sz val="12"/>
        <rFont val="Arial"/>
        <family val="2"/>
      </rPr>
      <t xml:space="preserve"> restriction on who is allowed to sell or dispense the method</t>
    </r>
  </si>
  <si>
    <t>Progestin-only pills, combined oral contraceptives, DMPA injections, emergency contraceptive pills, implants, and IUCDs</t>
  </si>
  <si>
    <t>D6. Does the country have laws, regulations, or policies that make it difficult for the following sub-populations to access effective family planning services?</t>
  </si>
  <si>
    <t>a. Unmarried people</t>
  </si>
  <si>
    <r>
      <t xml:space="preserve">D7. Are there charges* to the client in the public sector for family planning:
</t>
    </r>
    <r>
      <rPr>
        <sz val="11"/>
        <rFont val="Arial"/>
        <family val="2"/>
      </rPr>
      <t>*</t>
    </r>
    <r>
      <rPr>
        <i/>
        <sz val="11"/>
        <rFont val="Arial"/>
        <family val="2"/>
      </rPr>
      <t>(This question refers to charges by policy, not under-the-table charges.)</t>
    </r>
    <r>
      <rPr>
        <sz val="12"/>
        <rFont val="Arial"/>
        <family val="2"/>
      </rPr>
      <t xml:space="preserve">
</t>
    </r>
  </si>
  <si>
    <t>D8. Are the following contraceptives included in the country's National Essential Medicine List (NEML) or other equivalent priority list?</t>
  </si>
  <si>
    <t>a. Combined oral contraceptives</t>
  </si>
  <si>
    <t>b. Progestin-only pills</t>
  </si>
  <si>
    <t>h. Emergency contraceptive pills</t>
  </si>
  <si>
    <t>j. Any other contraceptive(s)?</t>
  </si>
  <si>
    <t>i. Name of other contraceptive(s) on the list(s)</t>
  </si>
  <si>
    <t>D9. What year(s) is the list(s) from?</t>
  </si>
  <si>
    <t xml:space="preserve">D10. Name of the list(s)
</t>
  </si>
  <si>
    <t>Kenya Essential Medicines List 2010</t>
  </si>
  <si>
    <t xml:space="preserve">D11. Notes about the list(s)
</t>
  </si>
  <si>
    <r>
      <t xml:space="preserve">E1. Have stockouts occurred for any contraceptive at the </t>
    </r>
    <r>
      <rPr>
        <b/>
        <i/>
        <sz val="12"/>
        <rFont val="Arial"/>
        <family val="2"/>
      </rPr>
      <t>central*</t>
    </r>
    <r>
      <rPr>
        <sz val="12"/>
        <rFont val="Arial"/>
        <family val="2"/>
      </rPr>
      <t xml:space="preserve"> level in the last 12 months?  
</t>
    </r>
    <r>
      <rPr>
        <i/>
        <sz val="11"/>
        <rFont val="Arial"/>
        <family val="2"/>
      </rPr>
      <t>*(The central level refers to the central level warehouse for the public sector.)</t>
    </r>
  </si>
  <si>
    <r>
      <t xml:space="preserve">k. Data source
</t>
    </r>
    <r>
      <rPr>
        <i/>
        <sz val="11"/>
        <rFont val="Arial"/>
        <family val="2"/>
      </rPr>
      <t>(for example: Procurement Planning and Monitoring Report, Logistics Management Information System, periodic physical inventory, warehouse reports)</t>
    </r>
  </si>
  <si>
    <t xml:space="preserve">E3. Are stockouts a large problem in your country at the following levels? (i.e., Are they common or do they tend to last for a long time?)
</t>
  </si>
  <si>
    <r>
      <t>a. service delivery point level</t>
    </r>
    <r>
      <rPr>
        <i/>
        <sz val="11"/>
        <rFont val="Arial"/>
        <family val="2"/>
      </rPr>
      <t xml:space="preserve"> (i.e., public sector health facilities)</t>
    </r>
  </si>
  <si>
    <r>
      <t xml:space="preserve">b. central level </t>
    </r>
    <r>
      <rPr>
        <i/>
        <sz val="11"/>
        <rFont val="Arial"/>
        <family val="2"/>
      </rPr>
      <t>(i.e., central level warehouse for the public sector)</t>
    </r>
  </si>
  <si>
    <t xml:space="preserve">F. Please note any overall comments about challenges and/or successes with contraceptive security in your country.
</t>
  </si>
  <si>
    <t xml:space="preserve">D12.  Information on country's Poverty Reduction Strategy Paper (PRSP)
</t>
  </si>
  <si>
    <r>
      <t xml:space="preserve">A2i. Are there any other organizations on the committee? </t>
    </r>
    <r>
      <rPr>
        <b/>
        <sz val="8"/>
        <rFont val="Arial"/>
        <family val="2"/>
      </rPr>
      <t>(e.g. partners)</t>
    </r>
  </si>
  <si>
    <t>A2ii. Specify other organizaitons on the committee</t>
  </si>
  <si>
    <r>
      <t xml:space="preserve">B11. </t>
    </r>
    <r>
      <rPr>
        <b/>
        <u/>
        <sz val="10"/>
        <rFont val="Arial"/>
        <family val="2"/>
      </rPr>
      <t>Total expenditures on public sector contraceptives as percent of amount that needed to be procured</t>
    </r>
    <r>
      <rPr>
        <b/>
        <sz val="10"/>
        <rFont val="Arial"/>
        <family val="2"/>
      </rPr>
      <t xml:space="preserve"> -
</t>
    </r>
    <r>
      <rPr>
        <b/>
        <sz val="9"/>
        <rFont val="Arial"/>
        <family val="2"/>
      </rPr>
      <t xml:space="preserve">Of the estimated value of the contraceptives needed to be procured for the public sector for the most recent complete fiscal year, what percent was provided by any source (whether government or donor)? </t>
    </r>
    <r>
      <rPr>
        <b/>
        <sz val="10"/>
        <rFont val="Arial"/>
        <family val="2"/>
      </rPr>
      <t xml:space="preserve">
</t>
    </r>
    <r>
      <rPr>
        <b/>
        <i/>
        <sz val="8"/>
        <rFont val="Arial"/>
        <family val="2"/>
      </rPr>
      <t>This will auto-calculate. (It contains the following formula: Grand total of all spending for public sector contraceptives from the government and donors (Questions B8c+B9d) / Value of estimated need for procurement (Question B2))</t>
    </r>
  </si>
  <si>
    <t>MCH Department/RH Division, Finance and Economic Department</t>
  </si>
  <si>
    <t>Academy of Science, National Academy of Post-Graduate Education</t>
  </si>
  <si>
    <t>This amount includes the cumulative national and regional budget expenditures.</t>
  </si>
  <si>
    <t>Ministry of Health, MCH Department in particular, and Oblast Health Administrations in collaboration with Oblast FP Centers</t>
  </si>
  <si>
    <t>Vaginal ring, spermicides, patch</t>
  </si>
  <si>
    <t xml:space="preserve">All hormonal methods </t>
  </si>
  <si>
    <t xml:space="preserve">Clinics can either dispense or prescribe these methods for purchase in state pharmacies. The prescriptions are written by doctors; midwives and nurses are not allowed to write prescriptions. </t>
  </si>
  <si>
    <t>Only specially trained ob-gyns can insert IUDs. Family doctors can only prescribe IUDs. Midwives and nurses cannot prescribe them.</t>
  </si>
  <si>
    <t>Only specially trained ob-gyns can insert IUDs. Family doctors can only prescribe IUDs.</t>
  </si>
  <si>
    <t>Nurses and midwives can provide the Depo injections, in a health facility, upon the recommendation from a doctor.</t>
  </si>
  <si>
    <t>National Essential Medicine List</t>
  </si>
  <si>
    <t>The answer "don’t know" means there is no data available at the MOH on how they handle the procured contraceptives. The answer "N/A" means that some of the contraceptives are not registered (e.g., implants and CycleBeads) or are not procured by the GOU (e.g., progestin-only pills, injections, emergency contraceptives).</t>
  </si>
  <si>
    <t>Improving peoples' abilities to plan the size of their families is one of the priorities under Pillar 5: Human development (p.34) 
The following are priorities for the health sector, but not indicators:
- Procure additional reproductive health commodities
- Family planning supplies for 3 million couples per year
(p.195, Table 7.5)</t>
  </si>
  <si>
    <t>Currently, only in the case of donations are contraceptive commodities available at CEASS (the central warehouse), a parastatal entity.</t>
  </si>
  <si>
    <t>Salvadoran Demographic Association (ADS)</t>
  </si>
  <si>
    <t>Logistics Advisor from the National Reproductive Health Program</t>
  </si>
  <si>
    <t>Contraceptive Security</t>
  </si>
  <si>
    <t>Contraceptive Strategy</t>
  </si>
  <si>
    <t>DCAIS (Central Directorate for Contraceptives and Health Supplies)</t>
  </si>
  <si>
    <t>UNFPA, WHO</t>
  </si>
  <si>
    <t>DGGIES (General Directorate for Management of Strategic Supplies in Health), Reproductive Health Unit</t>
  </si>
  <si>
    <t>Central Warehouse</t>
  </si>
  <si>
    <t>National Treasury</t>
  </si>
  <si>
    <t>IUD with Levonorgestrel</t>
  </si>
  <si>
    <t>2011-2015</t>
  </si>
  <si>
    <t>DKT</t>
  </si>
  <si>
    <t>USAID, Packard Foundation</t>
  </si>
  <si>
    <t>JHIPIEGO/ACCESS</t>
  </si>
  <si>
    <t>FMOH</t>
  </si>
  <si>
    <t xml:space="preserve">National Reproductive Health Strategy </t>
  </si>
  <si>
    <t xml:space="preserve">Diaphragm with spermicidal </t>
  </si>
  <si>
    <t xml:space="preserve"> Essential Medicine List (EML)</t>
  </si>
  <si>
    <t>WHO, UNICEF</t>
  </si>
  <si>
    <t>National Pharmaceutical Services</t>
  </si>
  <si>
    <t>John Snow, Inc. (JSI)</t>
  </si>
  <si>
    <t>National Perinatal Center</t>
  </si>
  <si>
    <t>JSI</t>
  </si>
  <si>
    <t>Government funds have never been allocated for contraceptives.</t>
  </si>
  <si>
    <t>Only Ob/Gyns and reproductologists can dispense.</t>
  </si>
  <si>
    <t>Inter-Agency Coordinating Committee on Contraceptive Security (ICC/CS)</t>
  </si>
  <si>
    <t>UNAIDS, UNFPA, WHO</t>
  </si>
  <si>
    <t>Service delivery restricted to health personnel with appropriate training.</t>
  </si>
  <si>
    <t>Ghana Essential Medicines List</t>
  </si>
  <si>
    <t>Comité Technique en Santé de la Reproduction (Reproductive Health Technical Committee)</t>
  </si>
  <si>
    <t>Commercial sector only</t>
  </si>
  <si>
    <t>Central Warehouse Management</t>
  </si>
  <si>
    <t>Supply and Social Marketing Division of the Ministry of Health and Family Welfare</t>
  </si>
  <si>
    <t>Director, Procurement Division</t>
  </si>
  <si>
    <t>Ministry of Health and Family Welfare</t>
  </si>
  <si>
    <t>Supply and Social Marketing Division of the Government of India</t>
  </si>
  <si>
    <t>2000 - 2016</t>
  </si>
  <si>
    <t>Reproductive Health Unit</t>
  </si>
  <si>
    <t>Central Medical Stores</t>
  </si>
  <si>
    <t>Malawi Essential Medicines List (MEML)</t>
  </si>
  <si>
    <r>
      <rPr>
        <i/>
        <sz val="12"/>
        <rFont val="Arial"/>
        <family val="2"/>
      </rPr>
      <t>Central de Medicamentos e Artigos Medicos</t>
    </r>
    <r>
      <rPr>
        <sz val="12"/>
        <rFont val="Arial"/>
        <family val="2"/>
      </rPr>
      <t xml:space="preserve"> (CMAM) (central medical store)</t>
    </r>
  </si>
  <si>
    <t>First Lady</t>
  </si>
  <si>
    <t>Ministry records</t>
  </si>
  <si>
    <t xml:space="preserve">Family Planning and Contraception Strategy  </t>
  </si>
  <si>
    <t>USAID I DELIVER PROJECT</t>
  </si>
  <si>
    <t>Planned Parenthood Federation, Nigeria Urban Reproductive Health Initiative, Association for Reproductive and Family Health</t>
  </si>
  <si>
    <t>USAID, DfID, CIDA</t>
  </si>
  <si>
    <t>Central Contraceptives Warehouse (CCW)</t>
  </si>
  <si>
    <t>Federal Ministry of Finance and Department of Planning, Research and Statistics</t>
  </si>
  <si>
    <t>USAID I DELIVER PROJECT, USAID Targeted States High  Impact Project (TSHIP), FHI</t>
  </si>
  <si>
    <t>Only trained personnel such as nurses and community health extension workers are allowed to administer injections.</t>
  </si>
  <si>
    <t>Only trained midwives and doctors are permitted to insert IUDs.</t>
  </si>
  <si>
    <t>Only trained personnel are allowed to administer IUDs.</t>
  </si>
  <si>
    <t>Liste Nationale des Medicaments Essentiels</t>
  </si>
  <si>
    <t>Ministry of Finance and National Planning</t>
  </si>
  <si>
    <t>Reproductive Health Commodity Security Strategy</t>
  </si>
  <si>
    <t>2011 - 2015</t>
  </si>
  <si>
    <t>Essential Medicines List</t>
  </si>
  <si>
    <t>CIMAS Healthcare (medical insurance and health services provider)</t>
  </si>
  <si>
    <t>10% custom/import duties, 10% VAT</t>
  </si>
  <si>
    <t>It's illegal to advertise a specific contraceptive brand as well as any other prescription drug. However, they can be promoted and advertised in professional health care literature and facilities. Public campaigns about contraception in general are allowed.</t>
  </si>
  <si>
    <t>Only pharmacies are allowed to sell contraceptives and only OB/GYNs can prescribe them.</t>
  </si>
  <si>
    <t>Directorate General Family Planning (DGFP) central warehouse</t>
  </si>
  <si>
    <t>DGFP procurement plan</t>
  </si>
  <si>
    <t>Directorate General of Family Planning</t>
  </si>
  <si>
    <t>NGOs obtain their commodities from the government.</t>
  </si>
  <si>
    <t>Private sector</t>
  </si>
  <si>
    <t>Private sector needs specific permission to import &amp; distribute contraceptive commodities.</t>
  </si>
  <si>
    <t>There is a policy to use IUDs and implants for long-term methods, and they are subject to a regulation that they should be inserted by a trained doctor and/or paramedic in a clinical environment. NGO clinics can offer these methods upon receiving them from the government.</t>
  </si>
  <si>
    <t>Community workers cannot initiate the first dose.</t>
  </si>
  <si>
    <t>All personnel need government authorization.</t>
  </si>
  <si>
    <t>Approved contraceptive list</t>
  </si>
  <si>
    <t>Taxes on alcoholic beverages</t>
  </si>
  <si>
    <t>National Essential Medicines List (NEML)</t>
  </si>
  <si>
    <t>Contraceptives are procured via a third-party agreement with UNFPA.</t>
  </si>
  <si>
    <t>10% value added tax, plus 0.50 on the value of the merchandise and a percentage for the customs clearance agent, which varies between 2% and 3% depending on the value of the shipment. (The value of a shipment includes freight and insurance in addition to the value of the merchandise.)</t>
  </si>
  <si>
    <t>Contraceptive Security Sub-Committee of the Coordinated Procurement and Distribution Committee at the MoPH</t>
  </si>
  <si>
    <t>Marie Stopes, ASMO</t>
  </si>
  <si>
    <t>Reproductive Health Department</t>
  </si>
  <si>
    <t>Most likely $0</t>
  </si>
  <si>
    <t>Import duties are taken as a percentage of total in products for distribution (not cash).</t>
  </si>
  <si>
    <t>National Licensed Drug List</t>
  </si>
  <si>
    <t>There is currently an overstock of Depo-provera at a national level.</t>
  </si>
  <si>
    <t>Organon</t>
  </si>
  <si>
    <t>Ministry of Population</t>
  </si>
  <si>
    <t>Mission East</t>
  </si>
  <si>
    <t>For HIV/AIDS prevention only</t>
  </si>
  <si>
    <t>Director, National RH Coordinator</t>
  </si>
  <si>
    <t>There is a policy that allows advertising of condoms only after midnight, which is seen as hindering promotional efforts.</t>
  </si>
  <si>
    <t>There is no price control policy.</t>
  </si>
  <si>
    <t>Essential Drug List</t>
  </si>
  <si>
    <t>CAMEG (Central Medical Stores)</t>
  </si>
  <si>
    <t>2.4%</t>
  </si>
  <si>
    <t>Reproductive Health Commodity Security</t>
  </si>
  <si>
    <t>Warehouse report</t>
  </si>
  <si>
    <t>National Contraceptive Committee</t>
  </si>
  <si>
    <t>2011- 2015</t>
  </si>
  <si>
    <t>Contraceptive Security Working Group</t>
  </si>
  <si>
    <t>Contraceptives Retail Sales (CRS)</t>
  </si>
  <si>
    <t>Family Planning Association of Nepal (FPAN)</t>
  </si>
  <si>
    <t>DFID, KfW, USAID, World Bank, AusAID</t>
  </si>
  <si>
    <t>National Planning Commission (NPC), Ministry of Finance (MoF)</t>
  </si>
  <si>
    <t>Logistics Management Division/MOH</t>
  </si>
  <si>
    <t>USAID, World Bank</t>
  </si>
  <si>
    <t>Chief of Commodities Division</t>
  </si>
  <si>
    <t>5% fees</t>
  </si>
  <si>
    <t>Article 178 of penal code from the colonial era</t>
  </si>
  <si>
    <t>Family Planning Organization of the Philippines, League of Municipalities, DKT Philippines</t>
  </si>
  <si>
    <t>Philippine NGO Council, Family Planning Organization of the Philippines, League of Municipalities, Union of Local Authorities of the Philippines, League of Cities, Likhaan, FriendlyCare</t>
  </si>
  <si>
    <t>Philippine Chamber of Commerce and Industry, Drugstores Association of the Philippines, DKT Philippines, Alphamed</t>
  </si>
  <si>
    <t>USAID, WHO</t>
  </si>
  <si>
    <t>DOH Materials Management Division</t>
  </si>
  <si>
    <t>Family Planning Association of Pakistan</t>
  </si>
  <si>
    <t>National Population Policy</t>
  </si>
  <si>
    <t>National Essential Drug List</t>
  </si>
  <si>
    <t>DRC</t>
  </si>
  <si>
    <t>IUDs, condoms, and spermicides are not on the list because they are not drugs. Implants are not registered.</t>
  </si>
  <si>
    <t>Commercial sector (no information regarding other sectors)</t>
  </si>
  <si>
    <t>Reproductive Health Commodities Security Follow-up Committee</t>
  </si>
  <si>
    <t>Provided only by health professionals (medical doctors and nurses)</t>
  </si>
  <si>
    <t>Population Services International/Association de Santé Familial (PSI/ASF)</t>
  </si>
  <si>
    <t>National Program for Essential Drugs, National Reproductive Health Program, Directorate of Planning, Directorate of Family and Specific Groups</t>
  </si>
  <si>
    <t>USAID | DELIVER PROJECT</t>
  </si>
  <si>
    <t>Procurement Planning and Monitoring Report (PPMR)</t>
  </si>
  <si>
    <r>
      <rPr>
        <i/>
        <sz val="12"/>
        <rFont val="Arial"/>
        <family val="2"/>
      </rPr>
      <t>Central d'Achat des Medicamants Essentiel et Consommables</t>
    </r>
    <r>
      <rPr>
        <sz val="12"/>
        <rFont val="Arial"/>
        <family val="2"/>
      </rPr>
      <t xml:space="preserve"> (CAMERWA)</t>
    </r>
  </si>
  <si>
    <r>
      <rPr>
        <i/>
        <sz val="12"/>
        <rFont val="Arial"/>
        <family val="2"/>
      </rPr>
      <t>Liste National des Medicaments Essentiel</t>
    </r>
    <r>
      <rPr>
        <sz val="12"/>
        <rFont val="Arial"/>
        <family val="2"/>
      </rPr>
      <t xml:space="preserve"> (National Essential Medicines List)</t>
    </r>
  </si>
  <si>
    <t>It was published in 2010 and is reviewed every 2 years.</t>
  </si>
  <si>
    <t>UNFPA, USAID, GFATM</t>
  </si>
  <si>
    <r>
      <t xml:space="preserve">Maternal and Child Health (MCH), HIV/AIDS and FP Integration, Pharmacy Task Force, Family Planning Officer, </t>
    </r>
    <r>
      <rPr>
        <i/>
        <sz val="12"/>
        <rFont val="Arial"/>
        <family val="2"/>
      </rPr>
      <t>Commission National de Lutte Contre le SIDA</t>
    </r>
    <r>
      <rPr>
        <sz val="12"/>
        <rFont val="Arial"/>
        <family val="2"/>
      </rPr>
      <t xml:space="preserve"> (CNLS) (national commission for the fight against AIDS)</t>
    </r>
  </si>
  <si>
    <r>
      <rPr>
        <i/>
        <sz val="12"/>
        <rFont val="Arial"/>
        <family val="2"/>
      </rPr>
      <t xml:space="preserve">Association Rwandaise pour le Bien Etre Familiale </t>
    </r>
    <r>
      <rPr>
        <sz val="12"/>
        <rFont val="Arial"/>
        <family val="2"/>
      </rPr>
      <t>(ARBEF) (Rwandan association for family well-being)</t>
    </r>
  </si>
  <si>
    <t xml:space="preserve">Oral contraceptives </t>
  </si>
  <si>
    <t>Reproductive Health Commodity Security Strategic Plan</t>
  </si>
  <si>
    <t>Don’t know</t>
  </si>
  <si>
    <t xml:space="preserve">B12a. Comments about B12 (whether there was a funding gap) </t>
  </si>
  <si>
    <t>B11a. Comments about total expenditures on public sector contraceptives as percent of amount that needed to be procured</t>
  </si>
  <si>
    <r>
      <t xml:space="preserve">C4. Are the following contraceptive methods offered through </t>
    </r>
    <r>
      <rPr>
        <b/>
        <u/>
        <sz val="10"/>
        <rFont val="Arial"/>
        <family val="2"/>
      </rPr>
      <t>social marketing</t>
    </r>
    <r>
      <rPr>
        <b/>
        <sz val="10"/>
        <rFont val="Arial"/>
        <family val="2"/>
      </rPr>
      <t xml:space="preserve">?
</t>
    </r>
    <r>
      <rPr>
        <b/>
        <sz val="8"/>
        <rFont val="Arial"/>
        <family val="2"/>
      </rPr>
      <t>(Please indicate which methods are intended to be offered. This question is not asking whether the method is in stock.)</t>
    </r>
  </si>
  <si>
    <r>
      <t xml:space="preserve">C4c. Hormonal injections offered through </t>
    </r>
    <r>
      <rPr>
        <b/>
        <u/>
        <sz val="10"/>
        <rFont val="Arial"/>
        <family val="2"/>
      </rPr>
      <t>social marketing</t>
    </r>
    <r>
      <rPr>
        <b/>
        <sz val="10"/>
        <rFont val="Arial"/>
        <family val="2"/>
      </rPr>
      <t>?</t>
    </r>
  </si>
  <si>
    <r>
      <t xml:space="preserve">C4d. Hormonal implants offered through </t>
    </r>
    <r>
      <rPr>
        <b/>
        <u/>
        <sz val="10"/>
        <rFont val="Arial"/>
        <family val="2"/>
      </rPr>
      <t>social marketing</t>
    </r>
    <r>
      <rPr>
        <b/>
        <sz val="10"/>
        <rFont val="Arial"/>
        <family val="2"/>
      </rPr>
      <t>?</t>
    </r>
  </si>
  <si>
    <r>
      <t xml:space="preserve">C4e. Intrauterine devices (IUDs) offered through </t>
    </r>
    <r>
      <rPr>
        <b/>
        <u/>
        <sz val="10"/>
        <rFont val="Arial"/>
        <family val="2"/>
      </rPr>
      <t>social marketing</t>
    </r>
    <r>
      <rPr>
        <b/>
        <sz val="10"/>
        <rFont val="Arial"/>
        <family val="2"/>
      </rPr>
      <t>?</t>
    </r>
  </si>
  <si>
    <r>
      <t xml:space="preserve">C4f. Male condoms offered through </t>
    </r>
    <r>
      <rPr>
        <b/>
        <u/>
        <sz val="10"/>
        <rFont val="Arial"/>
        <family val="2"/>
      </rPr>
      <t>social marketing</t>
    </r>
    <r>
      <rPr>
        <b/>
        <sz val="10"/>
        <rFont val="Arial"/>
        <family val="2"/>
      </rPr>
      <t>?</t>
    </r>
  </si>
  <si>
    <r>
      <t xml:space="preserve">C4g. Female condoms offered through </t>
    </r>
    <r>
      <rPr>
        <b/>
        <u/>
        <sz val="10"/>
        <rFont val="Arial"/>
        <family val="2"/>
      </rPr>
      <t>social marketing</t>
    </r>
    <r>
      <rPr>
        <b/>
        <sz val="10"/>
        <rFont val="Arial"/>
        <family val="2"/>
      </rPr>
      <t>?</t>
    </r>
  </si>
  <si>
    <r>
      <t xml:space="preserve">C4i. Long-acting permanent method for males (e.g., vasectomy) offered through </t>
    </r>
    <r>
      <rPr>
        <b/>
        <u/>
        <sz val="10"/>
        <rFont val="Arial"/>
        <family val="2"/>
      </rPr>
      <t>social marketing</t>
    </r>
    <r>
      <rPr>
        <b/>
        <sz val="10"/>
        <rFont val="Arial"/>
        <family val="2"/>
      </rPr>
      <t>?</t>
    </r>
  </si>
  <si>
    <r>
      <t xml:space="preserve">C4j. Long-acting permanent method for females (e.g., tubal ligation) offered through </t>
    </r>
    <r>
      <rPr>
        <b/>
        <u/>
        <sz val="10"/>
        <rFont val="Arial"/>
        <family val="2"/>
      </rPr>
      <t>social marketing</t>
    </r>
    <r>
      <rPr>
        <b/>
        <sz val="10"/>
        <rFont val="Arial"/>
        <family val="2"/>
      </rPr>
      <t>?</t>
    </r>
  </si>
  <si>
    <r>
      <t xml:space="preserve">C4k. CycleBeads offered through </t>
    </r>
    <r>
      <rPr>
        <b/>
        <u/>
        <sz val="10"/>
        <rFont val="Arial"/>
        <family val="2"/>
      </rPr>
      <t>social marketing</t>
    </r>
    <r>
      <rPr>
        <b/>
        <sz val="10"/>
        <rFont val="Arial"/>
        <family val="2"/>
      </rPr>
      <t>?</t>
    </r>
  </si>
  <si>
    <r>
      <t xml:space="preserve">C4l. Specify other contraceptive(s) offered through </t>
    </r>
    <r>
      <rPr>
        <b/>
        <u/>
        <sz val="10"/>
        <rFont val="Arial"/>
        <family val="2"/>
      </rPr>
      <t>social marketing</t>
    </r>
  </si>
  <si>
    <t>C5. Comments about methods offered</t>
  </si>
  <si>
    <r>
      <t xml:space="preserve">D3. Are there policies that </t>
    </r>
    <r>
      <rPr>
        <b/>
        <u/>
        <sz val="10"/>
        <rFont val="Arial"/>
        <family val="2"/>
      </rPr>
      <t>hinder</t>
    </r>
    <r>
      <rPr>
        <b/>
        <sz val="10"/>
        <rFont val="Arial"/>
        <family val="2"/>
      </rPr>
      <t xml:space="preserve"> the ability of the private sector (commercial sector, NGOs, or social marketing) to provide contraceptive methods? </t>
    </r>
    <r>
      <rPr>
        <b/>
        <sz val="8"/>
        <rFont val="Arial"/>
        <family val="2"/>
      </rPr>
      <t>(e.g. price controls, distribution limitations, taxes/duties, advertising bans)</t>
    </r>
  </si>
  <si>
    <r>
      <t xml:space="preserve">D4. Are there policies that </t>
    </r>
    <r>
      <rPr>
        <b/>
        <u/>
        <sz val="10"/>
        <rFont val="Arial"/>
        <family val="2"/>
      </rPr>
      <t>enable</t>
    </r>
    <r>
      <rPr>
        <b/>
        <sz val="10"/>
        <rFont val="Arial"/>
        <family val="2"/>
      </rPr>
      <t xml:space="preserve"> the private sector (commercial sector, NGOs, or social marketing) to provide contraceptive methods?</t>
    </r>
  </si>
  <si>
    <t>D8. Inclusion of contraceptives in country's National Essential Medicine List (NEML) or other equivalent priority list</t>
  </si>
  <si>
    <r>
      <t xml:space="preserve">E3. Are stockouts a large problem in your country at the following levels? 
</t>
    </r>
    <r>
      <rPr>
        <b/>
        <sz val="8"/>
        <rFont val="Arial"/>
        <family val="2"/>
      </rPr>
      <t>(i.e., Are they common or do they tend to last for a long time?)</t>
    </r>
  </si>
  <si>
    <t>F. Overall comments about challenges or successes with contraceptive security in your country</t>
  </si>
  <si>
    <t xml:space="preserve">While family planning and reproductive health are not explicitly mentioned as "priorities," they seem to be. There is a goal to increase contraceptive prevalence, and both the maternal mortality rate and the number of women in reproductive health programs are included as indicators in order to "provide greater attention to women's health conditions".  </t>
  </si>
  <si>
    <t>Improving the system of delivering high quality contraceptives and medicines was a "measure and action" but not an indicator.</t>
  </si>
  <si>
    <t>A supply indicator is included for generic and essential drugs. It does not refer directly to RH or FP supplies though.</t>
  </si>
  <si>
    <t>Reproductive health is integrated within the health component (p.179).</t>
  </si>
  <si>
    <t>NGOs, social marketing, and commercial</t>
  </si>
  <si>
    <t>One of the objectives under health is to increase the rate of contraceptive use. Strengthening of health facilities' capacity to provide family planning services is also mentioned.</t>
  </si>
  <si>
    <t>Columns I-Y are meant to be hidden. They exist because they allow for the dropdown list options. They also allow for merged cells to autofit properly in terms of row height. This should work if all columns remain at their correct widths.</t>
  </si>
  <si>
    <r>
      <t xml:space="preserve">
Notes:
</t>
    </r>
    <r>
      <rPr>
        <sz val="12"/>
        <rFont val="Arial"/>
        <family val="2"/>
      </rPr>
      <t xml:space="preserve">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t>
    </r>
    <r>
      <rPr>
        <sz val="10"/>
        <rFont val="Arial"/>
        <family val="2"/>
      </rPr>
      <t xml:space="preserve"> (If you cannot already see them, click on Review tab - Comments group - Show All Comments in newer 
       versions of Excel or View - Comments in older versions of Excel.)
</t>
    </r>
    <r>
      <rPr>
        <sz val="12"/>
        <rFont val="Arial"/>
        <family val="2"/>
      </rPr>
      <t xml:space="preserve">  -  If the answer is cut off, you can either manually adjust the row height or autofit the row height in order to see the whole 
     response. </t>
    </r>
    <r>
      <rPr>
        <sz val="10"/>
        <rFont val="Arial"/>
        <family val="2"/>
      </rPr>
      <t xml:space="preserve">(To autofit the row height, select the answer(s) and go to Home tab - Cells group - Format - Autofit Row Height in newer versions of Excel or 
      Format - Row - Autofit in older versions of Excel.)
</t>
    </r>
  </si>
  <si>
    <t>Bolivia</t>
  </si>
  <si>
    <t>DR</t>
  </si>
  <si>
    <t>Gambia</t>
  </si>
  <si>
    <t>Haiti</t>
  </si>
  <si>
    <t>South Sudan</t>
  </si>
  <si>
    <t xml:space="preserve">   Below is the "Frequently Asked Questions" handout that was sent along with</t>
  </si>
  <si>
    <t>Blank survey</t>
  </si>
  <si>
    <t xml:space="preserve">Comments: </t>
  </si>
  <si>
    <t>Country:</t>
  </si>
  <si>
    <t xml:space="preserve">Respondent's name:
</t>
  </si>
  <si>
    <t>Job title:</t>
  </si>
  <si>
    <t>Organization:</t>
  </si>
  <si>
    <t xml:space="preserve">E-mail: 
</t>
  </si>
  <si>
    <t xml:space="preserve">Tel: </t>
  </si>
  <si>
    <t xml:space="preserve">Date (dd/mm/yy): </t>
  </si>
  <si>
    <t>Individual countries' data:</t>
  </si>
  <si>
    <t>The individual country worksheets may contain a small amount of additional information about the indicator responses in cells' inserted comments.</t>
  </si>
  <si>
    <r>
      <t>Worksheets</t>
    </r>
    <r>
      <rPr>
        <b/>
        <sz val="14"/>
        <color indexed="10"/>
        <rFont val="Arial"/>
        <family val="2"/>
      </rPr>
      <t>:</t>
    </r>
    <r>
      <rPr>
        <b/>
        <sz val="14"/>
        <rFont val="Arial"/>
        <family val="2"/>
      </rPr>
      <t xml:space="preserve"> 
</t>
    </r>
  </si>
  <si>
    <t>All countries' data:</t>
  </si>
  <si>
    <r>
      <rPr>
        <b/>
        <sz val="12"/>
        <color indexed="10"/>
        <rFont val="Arial"/>
        <family val="2"/>
      </rPr>
      <t>Note</t>
    </r>
    <r>
      <rPr>
        <sz val="12"/>
        <color indexed="10"/>
        <rFont val="Arial"/>
        <family val="2"/>
      </rPr>
      <t>: This blank survey is protected so that respondents are encouraged to enter their answers in the white cells and not to change the questions. Respondents can only select unlocked cells and format rows and columns. (</t>
    </r>
    <r>
      <rPr>
        <sz val="10"/>
        <color indexed="10"/>
        <rFont val="Arial"/>
        <family val="2"/>
      </rPr>
      <t>If you want to change this, click on the Review tab - Changes group - Unprotect Sheet in newer versions of Excel or Tools - Protection - Unprotect Sheet in older versions of Excel.)</t>
    </r>
    <r>
      <rPr>
        <sz val="12"/>
        <color indexed="10"/>
        <rFont val="Arial"/>
        <family val="2"/>
      </rPr>
      <t xml:space="preserve">
</t>
    </r>
  </si>
  <si>
    <t>Click below to jump to the following  information.</t>
  </si>
  <si>
    <t xml:space="preserve">         This worksheet contains a blank survey so that you can collect the indicators for your own monitoring, programmatic, and advocacy
         purposes. </t>
  </si>
  <si>
    <r>
      <t>Topics</t>
    </r>
    <r>
      <rPr>
        <b/>
        <sz val="14"/>
        <color indexed="10"/>
        <rFont val="Arial"/>
        <family val="2"/>
      </rPr>
      <t xml:space="preserve">: </t>
    </r>
    <r>
      <rPr>
        <b/>
        <sz val="14"/>
        <rFont val="Arial"/>
        <family val="2"/>
      </rPr>
      <t xml:space="preserve">
</t>
    </r>
    <r>
      <rPr>
        <sz val="14"/>
        <rFont val="Arial"/>
        <family val="2"/>
      </rPr>
      <t>Indicator questions include the following topics:</t>
    </r>
    <r>
      <rPr>
        <b/>
        <sz val="14"/>
        <rFont val="Arial"/>
        <family val="2"/>
      </rPr>
      <t xml:space="preserve">
</t>
    </r>
    <r>
      <rPr>
        <sz val="14"/>
        <rFont val="Arial"/>
        <family val="2"/>
      </rPr>
      <t xml:space="preserve">
-- </t>
    </r>
    <r>
      <rPr>
        <b/>
        <sz val="14"/>
        <rFont val="Arial"/>
        <family val="2"/>
      </rPr>
      <t>Finance &amp; Procurement (Capital)</t>
    </r>
    <r>
      <rPr>
        <sz val="14"/>
        <rFont val="Arial"/>
        <family val="2"/>
      </rPr>
      <t xml:space="preserve">—dollar value of estimated need for contraceptives to be procured (value of quantification), existence of a government budget line item for contraceptives, amount that government had allocated for contraceptives, extent of expenditures for public sector contraceptives and in-kind donations, sources of funding/donations, information on whether there was a funding gap, and information about the government's procurement mechanism. 
- </t>
    </r>
    <r>
      <rPr>
        <b/>
        <sz val="14"/>
        <rFont val="Arial"/>
        <family val="2"/>
      </rPr>
      <t>Commodities</t>
    </r>
    <r>
      <rPr>
        <sz val="14"/>
        <rFont val="Arial"/>
        <family val="2"/>
      </rPr>
      <t xml:space="preserve">—range of contraceptive methods offered through public facilities, private facilities, NGO facilities, and through social marketing.
- </t>
    </r>
    <r>
      <rPr>
        <b/>
        <sz val="14"/>
        <rFont val="Arial"/>
        <family val="2"/>
      </rPr>
      <t>Policies (Commitment)</t>
    </r>
    <r>
      <rPr>
        <sz val="14"/>
        <rFont val="Arial"/>
        <family val="2"/>
      </rPr>
      <t xml:space="preserve">—existence of a national contraceptive security strategy, existence of policies limiting or promoting access to family planning, inclusion of contraceptives on the National Essential Medicine List (NEML), and inclusion of contraceptive security and family planning indicators in the Poverty Reduction Strategy Paper (PRSP).
- </t>
    </r>
    <r>
      <rPr>
        <b/>
        <sz val="14"/>
        <rFont val="Arial"/>
        <family val="2"/>
      </rPr>
      <t>Coordination and Leadership</t>
    </r>
    <r>
      <rPr>
        <sz val="14"/>
        <rFont val="Arial"/>
        <family val="2"/>
      </rPr>
      <t xml:space="preserve">—existence of a national committee that works on contraceptive security and types of organizations represented, frequency of committee meetings, legal status of the committee, and existence of a contraceptive security “champion”.
- </t>
    </r>
    <r>
      <rPr>
        <b/>
        <sz val="14"/>
        <rFont val="Arial"/>
        <family val="2"/>
      </rPr>
      <t>Supply Chain (Capacity)</t>
    </r>
    <r>
      <rPr>
        <sz val="14"/>
        <rFont val="Arial"/>
        <family val="2"/>
      </rPr>
      <t xml:space="preserve">—stockout information at the central level, and whether stockouts are a serious problem at the service delivery point and central levels, respectively. </t>
    </r>
  </si>
  <si>
    <t>Additional resources:</t>
  </si>
  <si>
    <t xml:space="preserve">Frequently asked questions handout </t>
  </si>
  <si>
    <t xml:space="preserve">        This handout was sent to respondents along with the survey and helps clarify some of the indicator questions.</t>
  </si>
  <si>
    <t>How Contraceptive Security Indicators Can Be Used to Improve Family Planning Programs</t>
  </si>
  <si>
    <r>
      <rPr>
        <b/>
        <i/>
        <sz val="16"/>
        <color indexed="10"/>
        <rFont val="Arial"/>
        <family val="2"/>
      </rPr>
      <t>Additional Resources and Information:</t>
    </r>
    <r>
      <rPr>
        <b/>
        <sz val="14"/>
        <rFont val="Arial"/>
        <family val="2"/>
      </rPr>
      <t xml:space="preserve"> </t>
    </r>
    <r>
      <rPr>
        <sz val="14"/>
        <rFont val="Arial"/>
        <family val="2"/>
      </rPr>
      <t xml:space="preserve">
</t>
    </r>
  </si>
  <si>
    <t xml:space="preserve">Contraceptive Security Indicators Data </t>
  </si>
  <si>
    <t>Patch, spermicide</t>
  </si>
  <si>
    <t>Modern natural family planning</t>
  </si>
  <si>
    <t xml:space="preserve">B. finance &amp; procurement </t>
  </si>
  <si>
    <t>C. commodities</t>
  </si>
  <si>
    <t xml:space="preserve">D. policies </t>
  </si>
  <si>
    <t>E. supply chain</t>
  </si>
  <si>
    <t>D. Policies (Commitment)</t>
  </si>
  <si>
    <r>
      <t xml:space="preserve">The CS Indicators are presented in the following sections:
</t>
    </r>
    <r>
      <rPr>
        <sz val="10"/>
        <rFont val="Arial"/>
        <family val="2"/>
      </rPr>
      <t xml:space="preserve">(To jump to a section, click on it here): </t>
    </r>
  </si>
  <si>
    <t>A. leadership &amp; cooordination</t>
  </si>
  <si>
    <r>
      <t>Note</t>
    </r>
    <r>
      <rPr>
        <sz val="10"/>
        <rFont val="Arial"/>
        <family val="2"/>
      </rPr>
      <t>: Click on "</t>
    </r>
    <r>
      <rPr>
        <b/>
        <sz val="10"/>
        <rFont val="Arial"/>
        <family val="2"/>
      </rPr>
      <t>1</t>
    </r>
    <r>
      <rPr>
        <sz val="10"/>
        <rFont val="Arial"/>
        <family val="2"/>
      </rPr>
      <t>" in the top lefthand corner to see just the main questions and "</t>
    </r>
    <r>
      <rPr>
        <b/>
        <sz val="10"/>
        <rFont val="Arial"/>
        <family val="2"/>
      </rPr>
      <t>2</t>
    </r>
    <r>
      <rPr>
        <sz val="10"/>
        <rFont val="Arial"/>
        <family val="2"/>
      </rPr>
      <t>" to see all of the questions.</t>
    </r>
    <r>
      <rPr>
        <i/>
        <sz val="10"/>
        <rFont val="Arial"/>
        <family val="2"/>
      </rPr>
      <t xml:space="preserve"> (This toggle is above and to the left of cell A1.)</t>
    </r>
  </si>
  <si>
    <t xml:space="preserve">Burkina Faso </t>
  </si>
  <si>
    <t xml:space="preserve">Dominican Republic </t>
  </si>
  <si>
    <t xml:space="preserve">El Salvador </t>
  </si>
  <si>
    <t xml:space="preserve">Ethiopia </t>
  </si>
  <si>
    <t xml:space="preserve">Gambia </t>
  </si>
  <si>
    <t xml:space="preserve">Georgia </t>
  </si>
  <si>
    <t xml:space="preserve">Ghana </t>
  </si>
  <si>
    <t xml:space="preserve">Guatemala </t>
  </si>
  <si>
    <t xml:space="preserve">Haiti </t>
  </si>
  <si>
    <t xml:space="preserve">Honduras </t>
  </si>
  <si>
    <t xml:space="preserve">India </t>
  </si>
  <si>
    <t xml:space="preserve">Kenya </t>
  </si>
  <si>
    <t xml:space="preserve">Liberia </t>
  </si>
  <si>
    <t xml:space="preserve">Madagascar </t>
  </si>
  <si>
    <t xml:space="preserve">Malawi </t>
  </si>
  <si>
    <t xml:space="preserve">Mali </t>
  </si>
  <si>
    <t xml:space="preserve">Mozambique </t>
  </si>
  <si>
    <t xml:space="preserve">Nepal </t>
  </si>
  <si>
    <t xml:space="preserve">Nicaragua </t>
  </si>
  <si>
    <t xml:space="preserve">Nigeria </t>
  </si>
  <si>
    <t xml:space="preserve">Pakistan </t>
  </si>
  <si>
    <t xml:space="preserve">Paraguay </t>
  </si>
  <si>
    <t xml:space="preserve">Philippines </t>
  </si>
  <si>
    <t xml:space="preserve">Russia </t>
  </si>
  <si>
    <t xml:space="preserve">Rwanda </t>
  </si>
  <si>
    <t xml:space="preserve">Senegal </t>
  </si>
  <si>
    <t xml:space="preserve">Tanzania </t>
  </si>
  <si>
    <t xml:space="preserve">Uganda </t>
  </si>
  <si>
    <t xml:space="preserve">Ukraine </t>
  </si>
  <si>
    <t xml:space="preserve">Yemen </t>
  </si>
  <si>
    <t xml:space="preserve">Zambia </t>
  </si>
  <si>
    <t xml:space="preserve">Zimbabwe </t>
  </si>
  <si>
    <t xml:space="preserve">Afghanistan </t>
  </si>
  <si>
    <t xml:space="preserve">Armenia </t>
  </si>
  <si>
    <t xml:space="preserve">Azerbaijan </t>
  </si>
  <si>
    <t xml:space="preserve">Bangladesh </t>
  </si>
  <si>
    <t xml:space="preserve">Bolivia </t>
  </si>
  <si>
    <r>
      <t xml:space="preserve">A5. Is there a Contraceptive Security "champion"? </t>
    </r>
    <r>
      <rPr>
        <b/>
        <sz val="8"/>
        <rFont val="Arial"/>
        <family val="2"/>
      </rPr>
      <t>(someone who consistently brings up and advocates for contraceptive supplies)</t>
    </r>
  </si>
  <si>
    <r>
      <t>A3. How many times did the committee meet during the last year?</t>
    </r>
    <r>
      <rPr>
        <b/>
        <sz val="8"/>
        <rFont val="Arial"/>
        <family val="2"/>
      </rPr>
      <t xml:space="preserve"> </t>
    </r>
    <r>
      <rPr>
        <b/>
        <i/>
        <sz val="8"/>
        <rFont val="Arial"/>
        <family val="2"/>
      </rPr>
      <t>(responses from dropdown list choices: 0, 1-2, 3-5, or 6+)</t>
    </r>
  </si>
  <si>
    <t>B1a. What is the beginning month of the country's fiscal year?</t>
  </si>
  <si>
    <t>B1b. What is the ending month of the country's fiscal year?</t>
  </si>
  <si>
    <t>B3b. Which organization conducted the last quantification?</t>
  </si>
  <si>
    <t>B4. Is there a government budget line item for the procurement of contraceptives?</t>
  </si>
  <si>
    <t>USAID | DELIVER PROJECT Paraguay resident advisor updated forecast with the DGPS director</t>
  </si>
  <si>
    <t>USAID | DELIVER PROJECT &amp; MOH</t>
  </si>
  <si>
    <r>
      <t xml:space="preserve">B5. Were government funds </t>
    </r>
    <r>
      <rPr>
        <b/>
        <i/>
        <sz val="12"/>
        <rFont val="Arial"/>
        <family val="2"/>
      </rPr>
      <t>allocated</t>
    </r>
    <r>
      <rPr>
        <b/>
        <sz val="10"/>
        <rFont val="Arial"/>
        <family val="2"/>
      </rPr>
      <t xml:space="preserve"> for contraceptive procurement  for the public sector in the most recent complete fiscal year?</t>
    </r>
    <r>
      <rPr>
        <b/>
        <sz val="8"/>
        <rFont val="Arial"/>
        <family val="2"/>
      </rPr>
      <t xml:space="preserve"> (This refers to funds planned to be spent on contraceptives, whether or not they ended up being spent.)</t>
    </r>
  </si>
  <si>
    <r>
      <t xml:space="preserve">B7. Were government funds </t>
    </r>
    <r>
      <rPr>
        <b/>
        <i/>
        <sz val="12"/>
        <rFont val="Arial"/>
        <family val="2"/>
      </rPr>
      <t>spent</t>
    </r>
    <r>
      <rPr>
        <b/>
        <sz val="10"/>
        <rFont val="Arial"/>
        <family val="2"/>
      </rPr>
      <t xml:space="preserve"> on contraceptive procurement for the public sector in the most recent complete fiscal year? (including internally generated funds, basket funds, World Bank credits or loans, and other donor funds given to the government)</t>
    </r>
  </si>
  <si>
    <r>
      <t xml:space="preserve">B8ai. Specify source(s) of internally generated funds spent </t>
    </r>
    <r>
      <rPr>
        <b/>
        <sz val="8"/>
        <rFont val="Arial"/>
        <family val="2"/>
      </rPr>
      <t>(e.g., from taxes or user fees)</t>
    </r>
  </si>
  <si>
    <r>
      <t xml:space="preserve">B9a. Were </t>
    </r>
    <r>
      <rPr>
        <b/>
        <u/>
        <sz val="10"/>
        <rFont val="Arial"/>
        <family val="2"/>
      </rPr>
      <t>in-kind donations</t>
    </r>
    <r>
      <rPr>
        <b/>
        <sz val="10"/>
        <rFont val="Arial"/>
        <family val="2"/>
      </rPr>
      <t xml:space="preserve"> of contraceptives provided for the public sector?</t>
    </r>
  </si>
  <si>
    <t>B9ai. Source(s) of in-kind donations</t>
  </si>
  <si>
    <t>B9aii. What was the value of  in-kind donations of contraceptives for the public sector? (in US$)</t>
  </si>
  <si>
    <t>B9aiii. Time period for in-kind donations (mm/yy-mm/yy)</t>
  </si>
  <si>
    <t>B9aiv. Data source for information on in-kind donations</t>
  </si>
  <si>
    <t>B9av. Comments regarding in-kind donations</t>
  </si>
  <si>
    <t>B9bii. Time period for Global Fund condom procurements (mm/yy-mm/yy)</t>
  </si>
  <si>
    <t>B9biii. Data source for information on Global Fund condom procurements</t>
  </si>
  <si>
    <t>B9biv. Comments regarding Global Fund condom procurements</t>
  </si>
  <si>
    <t>B9cii. Time period for Global Fund non-condom contraceptive procurements (mm/yy-mm/yy)</t>
  </si>
  <si>
    <t>B9ciii. Data source for information on Global Fund non-condom contraceptive procurements</t>
  </si>
  <si>
    <t>B9civ. Comments regarding Global Fund non-condom contraceptive procurements</t>
  </si>
  <si>
    <t>B10a. Comments about government share of spending on contraceptive procurement for the public sector</t>
  </si>
  <si>
    <r>
      <t xml:space="preserve">B10. </t>
    </r>
    <r>
      <rPr>
        <b/>
        <u/>
        <sz val="10"/>
        <rFont val="Arial"/>
        <family val="2"/>
      </rPr>
      <t>Government share of spending on contraceptive procurement for the public sector</t>
    </r>
    <r>
      <rPr>
        <b/>
        <sz val="10"/>
        <rFont val="Arial"/>
        <family val="2"/>
      </rPr>
      <t xml:space="preserve"> - 
</t>
    </r>
    <r>
      <rPr>
        <b/>
        <sz val="9"/>
        <rFont val="Arial"/>
        <family val="2"/>
      </rPr>
      <t>Of the total amount spent on contraceptives for the public sector in the most recent complete fiscal year (including government and donor spending), what percent was covered by government funds (including internally generated funds, basket funds, World Bank credits or loans, and other funds given to the government)?</t>
    </r>
    <r>
      <rPr>
        <b/>
        <sz val="8"/>
        <rFont val="Arial"/>
        <family val="2"/>
      </rPr>
      <t xml:space="preserve">
</t>
    </r>
    <r>
      <rPr>
        <b/>
        <i/>
        <sz val="8"/>
        <rFont val="Arial"/>
        <family val="2"/>
      </rPr>
      <t>This will autocalculate -Total government spending (Question B8c) /
Grand total of all spending for public sector contraceptives from the government and donors (Questions B8c+B9d)</t>
    </r>
  </si>
  <si>
    <r>
      <t xml:space="preserve">B13. If the government financed any contraceptive procurement in the most recent complete fiscal year, which entity conducted the procurement(s)?
</t>
    </r>
    <r>
      <rPr>
        <b/>
        <i/>
        <sz val="10"/>
        <rFont val="Arial"/>
        <family val="2"/>
      </rPr>
      <t>(responses from dropdown list choices)</t>
    </r>
  </si>
  <si>
    <t xml:space="preserve">B13a. Specify entity that conducted procurement </t>
  </si>
  <si>
    <t>B13ai. Is this procurement entity a parastatal?</t>
  </si>
  <si>
    <t>B14. Comments about finance and procurement</t>
  </si>
  <si>
    <r>
      <t xml:space="preserve">C1. Are the following contraceptive methods offered in </t>
    </r>
    <r>
      <rPr>
        <b/>
        <u/>
        <sz val="10"/>
        <rFont val="Arial"/>
        <family val="2"/>
      </rPr>
      <t>commercial</t>
    </r>
    <r>
      <rPr>
        <b/>
        <sz val="10"/>
        <rFont val="Arial"/>
        <family val="2"/>
      </rPr>
      <t xml:space="preserve"> sector facilities?
</t>
    </r>
    <r>
      <rPr>
        <b/>
        <sz val="8"/>
        <rFont val="Arial"/>
        <family val="2"/>
      </rPr>
      <t>(Please indicate which methods are intended to be offered. This question is not asking whether the method is in stock.)</t>
    </r>
  </si>
  <si>
    <r>
      <t xml:space="preserve">C2a. Combined oral contraceptives offered in </t>
    </r>
    <r>
      <rPr>
        <b/>
        <u/>
        <sz val="10"/>
        <rFont val="Arial"/>
        <family val="2"/>
      </rPr>
      <t>public</t>
    </r>
    <r>
      <rPr>
        <b/>
        <sz val="10"/>
        <rFont val="Arial"/>
        <family val="2"/>
      </rPr>
      <t xml:space="preserve"> sector facilities?</t>
    </r>
  </si>
  <si>
    <r>
      <t xml:space="preserve">C3a. Combined oral contraceptives offered in </t>
    </r>
    <r>
      <rPr>
        <b/>
        <u/>
        <sz val="10"/>
        <rFont val="Arial"/>
        <family val="2"/>
      </rPr>
      <t>NGO</t>
    </r>
    <r>
      <rPr>
        <b/>
        <sz val="10"/>
        <rFont val="Arial"/>
        <family val="2"/>
      </rPr>
      <t xml:space="preserve"> facilities?</t>
    </r>
  </si>
  <si>
    <r>
      <t xml:space="preserve">C4a. Combined oral contraceptives  offered through </t>
    </r>
    <r>
      <rPr>
        <b/>
        <u/>
        <sz val="10"/>
        <rFont val="Arial"/>
        <family val="2"/>
      </rPr>
      <t>social marketing</t>
    </r>
    <r>
      <rPr>
        <b/>
        <sz val="10"/>
        <rFont val="Arial"/>
        <family val="2"/>
      </rPr>
      <t>?</t>
    </r>
  </si>
  <si>
    <r>
      <t xml:space="preserve">C4b. Progestin-only pills offered through </t>
    </r>
    <r>
      <rPr>
        <b/>
        <u/>
        <sz val="10"/>
        <rFont val="Arial"/>
        <family val="2"/>
      </rPr>
      <t>social marketing</t>
    </r>
    <r>
      <rPr>
        <b/>
        <sz val="10"/>
        <rFont val="Arial"/>
        <family val="2"/>
      </rPr>
      <t>?</t>
    </r>
  </si>
  <si>
    <r>
      <t xml:space="preserve">C3b. Progestin-only pills offered in </t>
    </r>
    <r>
      <rPr>
        <b/>
        <u/>
        <sz val="10"/>
        <rFont val="Arial"/>
        <family val="2"/>
      </rPr>
      <t>NGO</t>
    </r>
    <r>
      <rPr>
        <b/>
        <sz val="10"/>
        <rFont val="Arial"/>
        <family val="2"/>
      </rPr>
      <t xml:space="preserve"> facilities?</t>
    </r>
  </si>
  <si>
    <r>
      <t xml:space="preserve">C2b. Progestin-only pills offered in </t>
    </r>
    <r>
      <rPr>
        <b/>
        <u/>
        <sz val="10"/>
        <rFont val="Arial"/>
        <family val="2"/>
      </rPr>
      <t>public</t>
    </r>
    <r>
      <rPr>
        <b/>
        <sz val="10"/>
        <rFont val="Arial"/>
        <family val="2"/>
      </rPr>
      <t xml:space="preserve"> sector facilities?</t>
    </r>
  </si>
  <si>
    <r>
      <t xml:space="preserve">C2h. Emergency contraceptive pills offered in </t>
    </r>
    <r>
      <rPr>
        <b/>
        <u/>
        <sz val="10"/>
        <rFont val="Arial"/>
        <family val="2"/>
      </rPr>
      <t>public</t>
    </r>
    <r>
      <rPr>
        <b/>
        <sz val="10"/>
        <rFont val="Arial"/>
        <family val="2"/>
      </rPr>
      <t xml:space="preserve"> sector facilities?</t>
    </r>
  </si>
  <si>
    <r>
      <t xml:space="preserve">C3h. Emergency contraceptive pills offered in </t>
    </r>
    <r>
      <rPr>
        <b/>
        <u/>
        <sz val="10"/>
        <rFont val="Arial"/>
        <family val="2"/>
      </rPr>
      <t>NGO</t>
    </r>
    <r>
      <rPr>
        <b/>
        <sz val="10"/>
        <rFont val="Arial"/>
        <family val="2"/>
      </rPr>
      <t xml:space="preserve"> facilities?</t>
    </r>
  </si>
  <si>
    <r>
      <t xml:space="preserve">C4h. Emergency contraceptive pills offered through </t>
    </r>
    <r>
      <rPr>
        <b/>
        <u/>
        <sz val="10"/>
        <rFont val="Arial"/>
        <family val="2"/>
      </rPr>
      <t>social marketing</t>
    </r>
    <r>
      <rPr>
        <b/>
        <sz val="10"/>
        <rFont val="Arial"/>
        <family val="2"/>
      </rPr>
      <t>?</t>
    </r>
  </si>
  <si>
    <t>D1b. Years strategy covers (including strategy updates)</t>
  </si>
  <si>
    <t>D2a. For which sector(s) (public, NGO, social marketing, commercial sector) are there duties, taxes, or fees?</t>
  </si>
  <si>
    <t>D4a. Description of policies enabling the private sector</t>
  </si>
  <si>
    <t>D3a. Description of policies hindering the private sector</t>
  </si>
  <si>
    <t>D5a. Name of contraceptive method 1</t>
  </si>
  <si>
    <t>D5ai. Description of public sector restriction regarding who is allowed to dispense or sell method 1</t>
  </si>
  <si>
    <t>D5aii. Description of private sector restriction regarding who is allowed to dispense or sell method 1</t>
  </si>
  <si>
    <t>D5b. Name of contraceptive method 2</t>
  </si>
  <si>
    <t>D5bi. Description of public sector restriction regarding who is allowed to dispense or sell method 2</t>
  </si>
  <si>
    <t>D5bii. Description of private sector restriction regarding who is allowed to dispense or sell method 2</t>
  </si>
  <si>
    <t>D5c. Name of contraceptive method 3</t>
  </si>
  <si>
    <t>D5ci. Description of public sector restriction regarding who is allowed to dispense or sell method 3</t>
  </si>
  <si>
    <t>D5cii. Description of private sector restriction regarding who is allowed to dispense or sell method 3</t>
  </si>
  <si>
    <r>
      <t xml:space="preserve">D5. Do policies or regulations exist that </t>
    </r>
    <r>
      <rPr>
        <b/>
        <u/>
        <sz val="10"/>
        <rFont val="Arial"/>
        <family val="2"/>
      </rPr>
      <t>restrict</t>
    </r>
    <r>
      <rPr>
        <b/>
        <sz val="10"/>
        <rFont val="Arial"/>
        <family val="2"/>
      </rPr>
      <t xml:space="preserve"> who can dispense or sell particular contraceptive methods?</t>
    </r>
  </si>
  <si>
    <r>
      <t xml:space="preserve">D6a. Laws/regulations/policies limiting access to family planning services for </t>
    </r>
    <r>
      <rPr>
        <b/>
        <u/>
        <sz val="10"/>
        <rFont val="Arial"/>
        <family val="2"/>
      </rPr>
      <t>unmarried people</t>
    </r>
    <r>
      <rPr>
        <b/>
        <sz val="10"/>
        <rFont val="Arial"/>
        <family val="2"/>
      </rPr>
      <t>?</t>
    </r>
  </si>
  <si>
    <t>D6ai. Description of the rules/policies limiting access for unmarried people</t>
  </si>
  <si>
    <t>D6aii. Are the rules/policies limiting access for unmarried people implemented?</t>
  </si>
  <si>
    <t>D6b. Laws/regulations/policies limiting access to family planning for young people?</t>
  </si>
  <si>
    <t>D6bi. Description of the rules or policies limiting access for young people</t>
  </si>
  <si>
    <t>D6bii. Are the rules/policies limiting access for young people implemented?</t>
  </si>
  <si>
    <t>D6c. Laws/regulations/policies limiting access to family planning services to other sub-populations?</t>
  </si>
  <si>
    <t>D6ci. Description of the rules or policies limiting access for other sub-populations</t>
  </si>
  <si>
    <t>D6cii. Are the rules/policies limiting access for other sub-populations implemented?</t>
  </si>
  <si>
    <t>D7a. Charges to client in public sector for family planning services?</t>
  </si>
  <si>
    <t>D7b. Charges to client in public sector for family planning commodities?</t>
  </si>
  <si>
    <t>D7ci. Description of exemptions</t>
  </si>
  <si>
    <r>
      <t xml:space="preserve">D7. Are there charges to the client in the public sector for family planning services or commodities? </t>
    </r>
    <r>
      <rPr>
        <b/>
        <sz val="8"/>
        <rFont val="Arial"/>
        <family val="2"/>
      </rPr>
      <t>(This question refers to charges by policy, not under-the-table charges.)</t>
    </r>
  </si>
  <si>
    <t>D7c. If there are charges, are there exemptions for people who cannot afford to pay?</t>
  </si>
  <si>
    <t>D8a. Are combined oral contraceptives included on the NEML?</t>
  </si>
  <si>
    <t>D8b. Are progestin-only pills included on the NEML?</t>
  </si>
  <si>
    <t>D8c. Are hormonal injections included on the NEML?</t>
  </si>
  <si>
    <t>D8d. Are hormonal implants included on the NEML?</t>
  </si>
  <si>
    <t>D8f. Are male condoms included on the NEML?</t>
  </si>
  <si>
    <t>D8g. Are female condoms included on the NEML?</t>
  </si>
  <si>
    <t>D8h. Are emergency contraceptive pills included on the NEML?</t>
  </si>
  <si>
    <t>D8i. Are CycleBeads included on the NEML?</t>
  </si>
  <si>
    <t>D8j. Are any other contraceptives included on the NEML?</t>
  </si>
  <si>
    <t>D11. Notes about the NEML</t>
  </si>
  <si>
    <t>D8ji. Name of other contraceptive on NEML</t>
  </si>
  <si>
    <t xml:space="preserve">D10. Name of national essential medicine list </t>
  </si>
  <si>
    <t>D12. Information in country's Poverty Reduction Strategy Paper (PRSP)</t>
  </si>
  <si>
    <t>D12a. Year of Poverty Reduction Strategy Paper (PRSP)
(most recent actual PRSP on IMF's site (not progress or summary report)</t>
  </si>
  <si>
    <t>D12b. Is family planning or reproductive health a priority in the PRSP?</t>
  </si>
  <si>
    <t>D12c. Is contraceptive security included in the PRSP?</t>
  </si>
  <si>
    <t>D12d. Is contraceptive prevalence rate (CPR) included as an indicator in the PRSP?</t>
  </si>
  <si>
    <t>D12e. Are contraceptive supply indicators included in the PRSP?</t>
  </si>
  <si>
    <t>D12f. Notes about the PRSP</t>
  </si>
  <si>
    <r>
      <t xml:space="preserve">E2. In the last 12 months, has there ever been a stockout at the central level of any of the following contraceptives offered in public sector facilities?
</t>
    </r>
    <r>
      <rPr>
        <b/>
        <sz val="8"/>
        <rFont val="Arial"/>
        <family val="2"/>
      </rPr>
      <t>(If a method is not intended to be offered in public sector facilities, in most cases stockouts will be not applicable ("N/A").)</t>
    </r>
  </si>
  <si>
    <t>E2a. Combined oral contraceptives stocked out at central level in last 12 months?</t>
  </si>
  <si>
    <t>E2b. Progestin-only pills stocked out at central level in last 12 months?</t>
  </si>
  <si>
    <t>E2h. Emergency contraceptive pills stocked out at central level in last 12 months?</t>
  </si>
  <si>
    <t>D8e. Are intrauterine devices (IUDs) included on the NEML?</t>
  </si>
  <si>
    <r>
      <t>E3a. Are stockouts a large problem at the service delivery point level?</t>
    </r>
    <r>
      <rPr>
        <b/>
        <sz val="8"/>
        <rFont val="Arial"/>
        <family val="2"/>
      </rPr>
      <t xml:space="preserve"> 
(i.e., public sector health facilities)</t>
    </r>
  </si>
  <si>
    <r>
      <t xml:space="preserve">E3b. Are stockouts a large problem at the central level? 
</t>
    </r>
    <r>
      <rPr>
        <b/>
        <sz val="8"/>
        <rFont val="Arial"/>
        <family val="2"/>
      </rPr>
      <t>(i.e., central level warehouse for the public sector)</t>
    </r>
  </si>
  <si>
    <t xml:space="preserve">South Sudan </t>
  </si>
  <si>
    <t xml:space="preserve">Democratic Republic of Congo </t>
  </si>
  <si>
    <r>
      <t xml:space="preserve">B8a. Did the government </t>
    </r>
    <r>
      <rPr>
        <b/>
        <i/>
        <u/>
        <sz val="11"/>
        <rFont val="Arial"/>
        <family val="2"/>
      </rPr>
      <t>spend</t>
    </r>
    <r>
      <rPr>
        <b/>
        <u/>
        <sz val="10"/>
        <rFont val="Arial"/>
        <family val="2"/>
      </rPr>
      <t xml:space="preserve"> internally generated funds</t>
    </r>
    <r>
      <rPr>
        <b/>
        <sz val="10"/>
        <rFont val="Arial"/>
        <family val="2"/>
      </rPr>
      <t xml:space="preserve"> for contraceptive procurement for the public sector </t>
    </r>
  </si>
  <si>
    <r>
      <t xml:space="preserve">B8aii. What was the </t>
    </r>
    <r>
      <rPr>
        <b/>
        <u/>
        <sz val="10"/>
        <rFont val="Arial"/>
        <family val="2"/>
      </rPr>
      <t>amount of internally generated funds spent</t>
    </r>
    <r>
      <rPr>
        <b/>
        <sz val="10"/>
        <rFont val="Arial"/>
        <family val="2"/>
      </rPr>
      <t xml:space="preserve"> on contraceptive procurement for the public sector? (in US$)</t>
    </r>
  </si>
  <si>
    <t>B8aiii. Time period for internally generated funds  (mm/yy-mm/yy)</t>
  </si>
  <si>
    <t>B8aiv. Data source for information on internally generated funds</t>
  </si>
  <si>
    <t>B8av. Comments regarding internally generated funds</t>
  </si>
  <si>
    <t>B8b. Did the government spend other government funds for contraceptive procurement for the public sector (e.g., basket funds, World Bank credits or loans, or other funds donors gave to the government [e.g., direct budget support])?</t>
  </si>
  <si>
    <t>B8bi. Specify source(s) of other government funds spent (e.g., basket funding or specific donor)</t>
  </si>
  <si>
    <t>B8bii. What was the amount of these other government funds spent on contraceptive procurement for the public sector? (in US$)</t>
  </si>
  <si>
    <t>B8biii. Time period for these other government funds (mm/yy-mm/yy)</t>
  </si>
  <si>
    <t>B8biv. Data source for information on these other government funds</t>
  </si>
  <si>
    <t>B8bv. Comments regarding these other government funds</t>
  </si>
  <si>
    <t xml:space="preserve">B8c. In total, how much did the government spend on contraceptive procurement for the public sector? (in US$)
This will auto-calculate. (It will sum internally generated funds and other government funds.)
</t>
  </si>
  <si>
    <t>B8ci. Comments on total government funds spent on contraceptive procurement for the public sector</t>
  </si>
  <si>
    <r>
      <t>B6. What was the amount of government funds allocated for contraceptive procurement? (in US$)</t>
    </r>
    <r>
      <rPr>
        <b/>
        <sz val="8"/>
        <rFont val="Arial"/>
        <family val="2"/>
      </rPr>
      <t xml:space="preserve"> 
(i.e., funds originally designated for contraceptives, whether or not they ended up being spent on them)</t>
    </r>
  </si>
  <si>
    <t>B6i. Time period when government allocations were supposed to be spent (mm/yy-mm/yy)</t>
  </si>
  <si>
    <t>B6ii. Data source for information on  government allocations</t>
  </si>
  <si>
    <t>B6iii. Comments regarding government allocations</t>
  </si>
  <si>
    <t/>
  </si>
  <si>
    <t>Cuadro Basico de los Medicamentos Esenciales (CBME) (basic chart of essential medicines)</t>
  </si>
  <si>
    <t>Central de Medicamentos e Artigos Medicos (CMAM) (central medical store)</t>
  </si>
  <si>
    <t>Instituto de Provision Social (IPS) - Paraguayan Social Security Institute)</t>
  </si>
  <si>
    <t>Plan Estrategico DAIA (Contraceptive Security Strategic Plan)</t>
  </si>
  <si>
    <t>Association Rwandaise pour le Bien Etre Familiale (ARBEF) (Rwandan association for family well-being)</t>
  </si>
  <si>
    <t>Maternal and Child Health (MCH), HIV/AIDS and FP Integration, Pharmacy Task Force, Family Planning Officer, Commission National de Lutte Contre le SIDA (CNLS) (national commission for the fight against AIDS)</t>
  </si>
  <si>
    <t>Central d'Achat des Medicamants Essentiel et Consommables (CAMERWA)</t>
  </si>
  <si>
    <t>Liste National des Medicaments Essentiel (National Essential Medicines List)</t>
  </si>
  <si>
    <r>
      <t>Notes:</t>
    </r>
    <r>
      <rPr>
        <sz val="9"/>
        <rFont val="Arial"/>
        <family val="2"/>
      </rPr>
      <t xml:space="preserve"> N/A = not applicable</t>
    </r>
  </si>
  <si>
    <t>ALL countries</t>
  </si>
  <si>
    <r>
      <t xml:space="preserve">B8c. In total, how much did the government spend on contraceptive procurement for the public sector? (in US$)
</t>
    </r>
    <r>
      <rPr>
        <b/>
        <sz val="8"/>
        <rFont val="Arial"/>
        <family val="2"/>
      </rPr>
      <t xml:space="preserve">
This will auto-calculate. (It will sum internally generated funds and other government funds.)
</t>
    </r>
    <r>
      <rPr>
        <b/>
        <sz val="10"/>
        <rFont val="Arial"/>
        <family val="2"/>
      </rPr>
      <t xml:space="preserve">
</t>
    </r>
  </si>
  <si>
    <r>
      <t xml:space="preserve">C1l. Specify other contraceptive(s) offered in </t>
    </r>
    <r>
      <rPr>
        <b/>
        <u/>
        <sz val="10"/>
        <rFont val="Arial"/>
        <family val="2"/>
      </rPr>
      <t>commercial</t>
    </r>
    <r>
      <rPr>
        <b/>
        <sz val="10"/>
        <rFont val="Arial"/>
        <family val="2"/>
      </rPr>
      <t xml:space="preserve"> sector facilities</t>
    </r>
  </si>
  <si>
    <r>
      <t xml:space="preserve">C1k. CycleBeads offered in </t>
    </r>
    <r>
      <rPr>
        <b/>
        <u/>
        <sz val="10"/>
        <rFont val="Arial"/>
        <family val="2"/>
      </rPr>
      <t>commercial</t>
    </r>
    <r>
      <rPr>
        <b/>
        <sz val="10"/>
        <rFont val="Arial"/>
        <family val="2"/>
      </rPr>
      <t xml:space="preserve"> sector facilities?</t>
    </r>
  </si>
  <si>
    <r>
      <t xml:space="preserve">C1j. Long-acting permanent method for females (e.g., tubal ligation) offered in </t>
    </r>
    <r>
      <rPr>
        <b/>
        <u/>
        <sz val="10"/>
        <rFont val="Arial"/>
        <family val="2"/>
      </rPr>
      <t>commercial</t>
    </r>
    <r>
      <rPr>
        <b/>
        <sz val="10"/>
        <rFont val="Arial"/>
        <family val="2"/>
      </rPr>
      <t xml:space="preserve"> sector facilities?</t>
    </r>
  </si>
  <si>
    <r>
      <t xml:space="preserve">C1i. Long-acting permanent method for males (e.g., vasectomy) offered in </t>
    </r>
    <r>
      <rPr>
        <b/>
        <u/>
        <sz val="10"/>
        <rFont val="Arial"/>
        <family val="2"/>
      </rPr>
      <t>commercial</t>
    </r>
    <r>
      <rPr>
        <b/>
        <sz val="10"/>
        <rFont val="Arial"/>
        <family val="2"/>
      </rPr>
      <t xml:space="preserve"> sector facilities?</t>
    </r>
  </si>
  <si>
    <r>
      <t xml:space="preserve">C1h. Emergency contraceptive pills offered in </t>
    </r>
    <r>
      <rPr>
        <b/>
        <u/>
        <sz val="10"/>
        <rFont val="Arial"/>
        <family val="2"/>
      </rPr>
      <t>commercial</t>
    </r>
    <r>
      <rPr>
        <b/>
        <sz val="10"/>
        <rFont val="Arial"/>
        <family val="2"/>
      </rPr>
      <t xml:space="preserve"> sector facilities?</t>
    </r>
  </si>
  <si>
    <r>
      <t xml:space="preserve">C1g. Female condoms offered in </t>
    </r>
    <r>
      <rPr>
        <b/>
        <u/>
        <sz val="10"/>
        <rFont val="Arial"/>
        <family val="2"/>
      </rPr>
      <t>commercial</t>
    </r>
    <r>
      <rPr>
        <b/>
        <sz val="10"/>
        <rFont val="Arial"/>
        <family val="2"/>
      </rPr>
      <t xml:space="preserve"> sector facilities?</t>
    </r>
  </si>
  <si>
    <r>
      <t xml:space="preserve">C1f. Male condoms offered in </t>
    </r>
    <r>
      <rPr>
        <b/>
        <u/>
        <sz val="10"/>
        <rFont val="Arial"/>
        <family val="2"/>
      </rPr>
      <t>commercial</t>
    </r>
    <r>
      <rPr>
        <b/>
        <sz val="10"/>
        <rFont val="Arial"/>
        <family val="2"/>
      </rPr>
      <t xml:space="preserve"> sector facilities?</t>
    </r>
  </si>
  <si>
    <r>
      <t xml:space="preserve">C1e. Intrauterine devices (IUDs) offered in </t>
    </r>
    <r>
      <rPr>
        <b/>
        <u/>
        <sz val="10"/>
        <rFont val="Arial"/>
        <family val="2"/>
      </rPr>
      <t xml:space="preserve">commercial </t>
    </r>
    <r>
      <rPr>
        <b/>
        <sz val="10"/>
        <rFont val="Arial"/>
        <family val="2"/>
      </rPr>
      <t>sector facilities?</t>
    </r>
  </si>
  <si>
    <r>
      <t xml:space="preserve">C1d. Hormonal implants offered in </t>
    </r>
    <r>
      <rPr>
        <b/>
        <u/>
        <sz val="10"/>
        <rFont val="Arial"/>
        <family val="2"/>
      </rPr>
      <t>commercial</t>
    </r>
    <r>
      <rPr>
        <b/>
        <sz val="10"/>
        <rFont val="Arial"/>
        <family val="2"/>
      </rPr>
      <t xml:space="preserve"> sector facilities?</t>
    </r>
  </si>
  <si>
    <r>
      <t xml:space="preserve">C1c. Hormonal injections offered in </t>
    </r>
    <r>
      <rPr>
        <b/>
        <u/>
        <sz val="10"/>
        <rFont val="Arial"/>
        <family val="2"/>
      </rPr>
      <t>commercial</t>
    </r>
    <r>
      <rPr>
        <b/>
        <sz val="10"/>
        <rFont val="Arial"/>
        <family val="2"/>
      </rPr>
      <t xml:space="preserve"> sector facilities?</t>
    </r>
  </si>
  <si>
    <r>
      <t xml:space="preserve">C1b. Progestin-only pills offered in </t>
    </r>
    <r>
      <rPr>
        <b/>
        <u/>
        <sz val="10"/>
        <rFont val="Arial"/>
        <family val="2"/>
      </rPr>
      <t>commercial</t>
    </r>
    <r>
      <rPr>
        <b/>
        <sz val="10"/>
        <rFont val="Arial"/>
        <family val="2"/>
      </rPr>
      <t xml:space="preserve"> sector facilities?</t>
    </r>
  </si>
  <si>
    <r>
      <t xml:space="preserve">C1a. Combined oral contraceptives offered in </t>
    </r>
    <r>
      <rPr>
        <b/>
        <u/>
        <sz val="10"/>
        <rFont val="Arial"/>
        <family val="2"/>
      </rPr>
      <t>commercial</t>
    </r>
    <r>
      <rPr>
        <b/>
        <sz val="10"/>
        <rFont val="Arial"/>
        <family val="2"/>
      </rPr>
      <t xml:space="preserve"> sector facilities?</t>
    </r>
  </si>
  <si>
    <t xml:space="preserve">         This brief can be found on the USAID | DELIVER PROJECT website at 
          http://deliver.jsi.com/dlvr_content/resources/allpubs/logisticsbriefs/HowCSIndImprFP_1.pdf       
                  </t>
  </si>
  <si>
    <t>B1. What is the timeline of the country government's fiscal year?</t>
  </si>
  <si>
    <r>
      <t xml:space="preserve">B2. What was the estimated dollar value of contraceptives needed to be procured for the public sector for the most recent complete fiscal year? </t>
    </r>
    <r>
      <rPr>
        <i/>
        <sz val="11"/>
        <rFont val="Arial"/>
        <family val="2"/>
      </rPr>
      <t xml:space="preserve">(in USD currency)
(for example, to cover the needs for </t>
    </r>
    <r>
      <rPr>
        <i/>
        <sz val="11"/>
        <rFont val="Arial"/>
        <family val="2"/>
      </rPr>
      <t>FY '10-'11)</t>
    </r>
  </si>
  <si>
    <r>
      <t>B3. Time period covered by the forecast/quantification (mm/yy-mm/yy)</t>
    </r>
    <r>
      <rPr>
        <i/>
        <sz val="12"/>
        <rFont val="Arial"/>
        <family val="2"/>
      </rPr>
      <t xml:space="preserve">
</t>
    </r>
    <r>
      <rPr>
        <i/>
        <sz val="11"/>
        <rFont val="Arial"/>
        <family val="2"/>
      </rPr>
      <t>(should ideally be FY '10-'11)</t>
    </r>
  </si>
  <si>
    <r>
      <t>Who conducted the forecast?</t>
    </r>
    <r>
      <rPr>
        <i/>
        <sz val="10"/>
        <rFont val="Arial"/>
        <family val="2"/>
      </rPr>
      <t xml:space="preserve"> </t>
    </r>
    <r>
      <rPr>
        <i/>
        <sz val="11"/>
        <rFont val="Arial"/>
        <family val="2"/>
      </rPr>
      <t>(Specify organization.)</t>
    </r>
  </si>
  <si>
    <r>
      <t xml:space="preserve">B4. Is there a government budget line item specifically for the procurement of contraceptives?  </t>
    </r>
    <r>
      <rPr>
        <i/>
        <sz val="12"/>
        <rFont val="Arial"/>
        <family val="2"/>
      </rPr>
      <t>(Please select from the dropdown list.)</t>
    </r>
  </si>
  <si>
    <r>
      <t xml:space="preserve">B5. Were government funds </t>
    </r>
    <r>
      <rPr>
        <b/>
        <i/>
        <sz val="14"/>
        <rFont val="Arial"/>
        <family val="2"/>
      </rPr>
      <t>allocated</t>
    </r>
    <r>
      <rPr>
        <sz val="12"/>
        <rFont val="Arial"/>
        <family val="2"/>
      </rPr>
      <t xml:space="preserve"> for contraceptive procurement in the most recent complete fiscal year (FY '10-'11)? (This question refers to funds </t>
    </r>
    <r>
      <rPr>
        <u/>
        <sz val="12"/>
        <rFont val="Arial"/>
        <family val="2"/>
      </rPr>
      <t>planned</t>
    </r>
    <r>
      <rPr>
        <sz val="12"/>
        <rFont val="Arial"/>
        <family val="2"/>
      </rPr>
      <t xml:space="preserve"> to be spent on contraceptives, whether or not they ended up being spent.) 
(Government funds include internally generated funds, basket funds, World Bank credits or loans, and other funds donors gave to the government for their use.) 
</t>
    </r>
  </si>
  <si>
    <r>
      <t>Time period during which allocations were supposed to be spent</t>
    </r>
    <r>
      <rPr>
        <sz val="12"/>
        <rFont val="Arial"/>
        <family val="2"/>
      </rPr>
      <t xml:space="preserve"> 
(mm/yy-mm/yy)
</t>
    </r>
    <r>
      <rPr>
        <i/>
        <sz val="11"/>
        <rFont val="Arial"/>
        <family val="2"/>
      </rPr>
      <t>(should ideally be the most recent
complete fiscal year)</t>
    </r>
  </si>
  <si>
    <t>01/11-12/11</t>
  </si>
  <si>
    <r>
      <t xml:space="preserve">B7. Were government funds </t>
    </r>
    <r>
      <rPr>
        <b/>
        <i/>
        <sz val="14"/>
        <rFont val="Arial"/>
        <family val="2"/>
      </rPr>
      <t>spent</t>
    </r>
    <r>
      <rPr>
        <sz val="12"/>
        <rFont val="Arial"/>
        <family val="2"/>
      </rPr>
      <t xml:space="preserve"> on contraceptive procurement in the most recent complete fiscal year?* 
(Government funds include internally generated funds, basket funds, World Bank credits or loans, and other funds donors gave to the government for their use.) </t>
    </r>
    <r>
      <rPr>
        <strike/>
        <sz val="12"/>
        <rFont val="Arial"/>
        <family val="2"/>
      </rPr>
      <t xml:space="preserve">
</t>
    </r>
    <r>
      <rPr>
        <i/>
        <sz val="11"/>
        <rFont val="Arial"/>
        <family val="2"/>
      </rPr>
      <t xml:space="preserve">*(This can include cases where the Ministry funds contraceptive supply for NGOs or social marketing.)
</t>
    </r>
  </si>
  <si>
    <r>
      <t xml:space="preserve">B8. Please complete the table below to indicate </t>
    </r>
    <r>
      <rPr>
        <b/>
        <u/>
        <sz val="12"/>
        <rFont val="Arial"/>
        <family val="2"/>
      </rPr>
      <t>government expenditures</t>
    </r>
    <r>
      <rPr>
        <sz val="12"/>
        <rFont val="Arial"/>
        <family val="2"/>
      </rPr>
      <t xml:space="preserve"> on contraceptive procurement, by source, in the most recent complete fiscal year (FY '10-'11). 
(This is how much was </t>
    </r>
    <r>
      <rPr>
        <b/>
        <i/>
        <sz val="14"/>
        <rFont val="Arial"/>
        <family val="2"/>
      </rPr>
      <t xml:space="preserve">spent </t>
    </r>
    <r>
      <rPr>
        <sz val="12"/>
        <rFont val="Arial"/>
        <family val="2"/>
      </rPr>
      <t>on contraceptive procurement (not what was allocated). How much of this spending was provided from each source?)</t>
    </r>
  </si>
  <si>
    <r>
      <t xml:space="preserve">Source of </t>
    </r>
    <r>
      <rPr>
        <b/>
        <i/>
        <u/>
        <sz val="12"/>
        <rFont val="Arial"/>
        <family val="2"/>
      </rPr>
      <t>government</t>
    </r>
    <r>
      <rPr>
        <u/>
        <sz val="12"/>
        <rFont val="Arial"/>
        <family val="2"/>
      </rPr>
      <t xml:space="preserve"> funds </t>
    </r>
    <r>
      <rPr>
        <b/>
        <i/>
        <u/>
        <sz val="14"/>
        <rFont val="Arial"/>
        <family val="2"/>
      </rPr>
      <t>spent</t>
    </r>
    <r>
      <rPr>
        <u/>
        <sz val="12"/>
        <rFont val="Arial"/>
        <family val="2"/>
      </rPr>
      <t xml:space="preserve"> on contraceptive procurement</t>
    </r>
  </si>
  <si>
    <r>
      <t>Time period</t>
    </r>
    <r>
      <rPr>
        <sz val="12"/>
        <rFont val="Arial"/>
        <family val="2"/>
      </rPr>
      <t xml:space="preserve"> (mm/yy-mm/yy)
</t>
    </r>
    <r>
      <rPr>
        <i/>
        <sz val="11"/>
        <rFont val="Arial"/>
        <family val="2"/>
      </rPr>
      <t>(should be the same for all sources of funds &amp; ideally be the most recent
complete fiscal year</t>
    </r>
    <r>
      <rPr>
        <i/>
        <sz val="11"/>
        <rFont val="Arial"/>
        <family val="2"/>
      </rPr>
      <t>)</t>
    </r>
  </si>
  <si>
    <r>
      <t xml:space="preserve">B9. Please complete the table below to indicate </t>
    </r>
    <r>
      <rPr>
        <b/>
        <u/>
        <sz val="12"/>
        <rFont val="Arial"/>
        <family val="2"/>
      </rPr>
      <t>donor</t>
    </r>
    <r>
      <rPr>
        <sz val="12"/>
        <rFont val="Arial"/>
        <family val="2"/>
      </rPr>
      <t xml:space="preserve"> expenditures on contraceptive procurement in the most recent complete fiscal year (FY '10-'11).
</t>
    </r>
  </si>
  <si>
    <r>
      <t xml:space="preserve">Source of </t>
    </r>
    <r>
      <rPr>
        <b/>
        <i/>
        <u/>
        <sz val="12"/>
        <rFont val="Arial"/>
        <family val="2"/>
      </rPr>
      <t>donations</t>
    </r>
    <r>
      <rPr>
        <u/>
        <sz val="12"/>
        <rFont val="Arial"/>
        <family val="2"/>
      </rPr>
      <t xml:space="preserve"> of contraceptives for the public sector</t>
    </r>
  </si>
  <si>
    <r>
      <t xml:space="preserve">Time period </t>
    </r>
    <r>
      <rPr>
        <sz val="12"/>
        <rFont val="Arial"/>
        <family val="2"/>
      </rPr>
      <t xml:space="preserve">(mm/yy-mm/yy)
</t>
    </r>
    <r>
      <rPr>
        <i/>
        <sz val="11"/>
        <rFont val="Arial"/>
        <family val="2"/>
      </rPr>
      <t>(should be the same for all sources of funds &amp; ideally be the most recent
complete fiscal year</t>
    </r>
    <r>
      <rPr>
        <i/>
        <sz val="11"/>
        <rFont val="Arial"/>
        <family val="2"/>
      </rPr>
      <t>)</t>
    </r>
  </si>
  <si>
    <r>
      <t xml:space="preserve">b. Global Fund grants used to procure </t>
    </r>
    <r>
      <rPr>
        <u/>
        <sz val="12"/>
        <rFont val="Arial"/>
        <family val="2"/>
      </rPr>
      <t>condoms</t>
    </r>
  </si>
  <si>
    <r>
      <t xml:space="preserve">c. Global Fund grants used to procure </t>
    </r>
    <r>
      <rPr>
        <u/>
        <sz val="12"/>
        <rFont val="Arial"/>
        <family val="2"/>
      </rPr>
      <t>contraceptives besides condoms</t>
    </r>
  </si>
  <si>
    <r>
      <t xml:space="preserve">d. TOTAL value of in-kind donations and Global Fund grants spent on contraceptive procurement
</t>
    </r>
    <r>
      <rPr>
        <b/>
        <sz val="12"/>
        <rFont val="Arial"/>
        <family val="2"/>
      </rPr>
      <t xml:space="preserve">This will auto-calculate.  </t>
    </r>
    <r>
      <rPr>
        <i/>
        <sz val="11"/>
        <rFont val="Arial"/>
        <family val="2"/>
      </rPr>
      <t>(It will sum a-c above.)</t>
    </r>
  </si>
  <si>
    <r>
      <t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t>
    </r>
    <r>
      <rPr>
        <sz val="12"/>
        <rFont val="Arial"/>
        <family val="2"/>
      </rPr>
      <t>relevant information</t>
    </r>
    <r>
      <rPr>
        <sz val="12"/>
        <rFont val="Arial"/>
        <family val="2"/>
      </rPr>
      <t xml:space="preserve"> in the comments boxes.
</t>
    </r>
  </si>
  <si>
    <r>
      <t xml:space="preserve">B10. </t>
    </r>
    <r>
      <rPr>
        <b/>
        <sz val="12"/>
        <rFont val="Arial"/>
        <family val="2"/>
      </rPr>
      <t xml:space="preserve">Government share of funds spent on contraceptive procurement for the public sector </t>
    </r>
    <r>
      <rPr>
        <sz val="12"/>
        <rFont val="Arial"/>
        <family val="2"/>
      </rPr>
      <t xml:space="preserve">- 
Of the total amount spent on contraceptives for the public sector in the most recent complete fiscal year (including government and donor funds), what percent was covered by government funds </t>
    </r>
    <r>
      <rPr>
        <i/>
        <sz val="11"/>
        <rFont val="Arial"/>
        <family val="2"/>
      </rPr>
      <t>(including internally generated funds, basket funds, World Bank credits or loans, and other funds given to the government)</t>
    </r>
    <r>
      <rPr>
        <sz val="11"/>
        <rFont val="Arial"/>
        <family val="2"/>
      </rPr>
      <t xml:space="preserve">? </t>
    </r>
    <r>
      <rPr>
        <sz val="12"/>
        <rFont val="Arial"/>
        <family val="2"/>
      </rPr>
      <t xml:space="preserve">
</t>
    </r>
    <r>
      <rPr>
        <b/>
        <sz val="12"/>
        <rFont val="Arial"/>
        <family val="2"/>
      </rPr>
      <t>This will auto-calculate.</t>
    </r>
    <r>
      <rPr>
        <i/>
        <sz val="10"/>
        <rFont val="Arial"/>
        <family val="2"/>
      </rPr>
      <t xml:space="preserve"> </t>
    </r>
    <r>
      <rPr>
        <i/>
        <sz val="11"/>
        <rFont val="Arial"/>
        <family val="2"/>
      </rPr>
      <t>(It contains the following formula: Total government spending (question B8c) / Grand total of all spending for public sector contraceptives from the government and donors (questions B8c+B9d))</t>
    </r>
  </si>
  <si>
    <r>
      <t xml:space="preserve">B11. </t>
    </r>
    <r>
      <rPr>
        <b/>
        <sz val="12"/>
        <rFont val="Arial"/>
        <family val="2"/>
      </rPr>
      <t>Total expenditures on public sector contraceptives as percent of amount that needed to be procured</t>
    </r>
    <r>
      <rPr>
        <sz val="12"/>
        <rFont val="Arial"/>
        <family val="2"/>
      </rPr>
      <t xml:space="preserve"> -
Of the estimated value of the contraceptives needed to be procured for the public sector for the most recent complete fiscal year, what percent was provided by any source (whether government or donor)? 
</t>
    </r>
    <r>
      <rPr>
        <b/>
        <sz val="12"/>
        <rFont val="Arial"/>
        <family val="2"/>
      </rPr>
      <t>This will auto-calculate.</t>
    </r>
    <r>
      <rPr>
        <b/>
        <sz val="11"/>
        <rFont val="Arial"/>
        <family val="2"/>
      </rPr>
      <t xml:space="preserve"> </t>
    </r>
    <r>
      <rPr>
        <sz val="11"/>
        <rFont val="Arial"/>
        <family val="2"/>
      </rPr>
      <t>(</t>
    </r>
    <r>
      <rPr>
        <i/>
        <sz val="11"/>
        <rFont val="Arial"/>
        <family val="2"/>
      </rPr>
      <t>It contains the following formula: Grand total of all spending for public sector contraceptives from the government and donors (questions B8c+B9d) / Value of estimated need for procurement (question B2))</t>
    </r>
  </si>
  <si>
    <r>
      <t xml:space="preserve">B12. </t>
    </r>
    <r>
      <rPr>
        <i/>
        <sz val="12"/>
        <rFont val="Arial"/>
        <family val="2"/>
      </rPr>
      <t>If B11 did not calculate automatically, please answer the following question:</t>
    </r>
    <r>
      <rPr>
        <sz val="12"/>
        <rFont val="Arial"/>
        <family val="2"/>
      </rPr>
      <t xml:space="preserve">
Was there a funding gap for the public sector in the last complete fiscal year</t>
    </r>
    <r>
      <rPr>
        <sz val="12"/>
        <rFont val="Arial"/>
        <family val="2"/>
      </rPr>
      <t xml:space="preserve">?
</t>
    </r>
    <r>
      <rPr>
        <i/>
        <sz val="12"/>
        <rFont val="Arial"/>
        <family val="2"/>
      </rPr>
      <t>(Please select from the dropdown list.)</t>
    </r>
  </si>
  <si>
    <r>
      <t xml:space="preserve">C1. Are the following contraceptive methods offered through the commercial sector, public sector, NGOs, or social marketing? </t>
    </r>
    <r>
      <rPr>
        <i/>
        <sz val="11"/>
        <rFont val="Arial"/>
        <family val="2"/>
      </rPr>
      <t xml:space="preserve">(Please indicate which methods are </t>
    </r>
    <r>
      <rPr>
        <i/>
        <u/>
        <sz val="11"/>
        <rFont val="Arial"/>
        <family val="2"/>
      </rPr>
      <t>intended</t>
    </r>
    <r>
      <rPr>
        <i/>
        <sz val="11"/>
        <rFont val="Arial"/>
        <family val="2"/>
      </rPr>
      <t xml:space="preserve"> to be offered,not whether the method is currently in stock.) 
</t>
    </r>
    <r>
      <rPr>
        <i/>
        <sz val="12"/>
        <rFont val="Arial"/>
        <family val="2"/>
      </rPr>
      <t>(Please select from the dropdown list.)</t>
    </r>
  </si>
  <si>
    <t>2007-2015</t>
  </si>
  <si>
    <t>Essential Medicine List of the Republic of Armenia (We would like to draw your attention to the corrected date for issuing the Essential Drug List, which is 2007, and not 2010 as it was stated earlier.)</t>
  </si>
  <si>
    <r>
      <t xml:space="preserve">j. Time period of reports reviewed
</t>
    </r>
    <r>
      <rPr>
        <i/>
        <sz val="11"/>
        <rFont val="Arial"/>
        <family val="2"/>
      </rPr>
      <t xml:space="preserve">(mm/yy - mm/yy) (for example, reports from 1/11-12/11) </t>
    </r>
  </si>
  <si>
    <t>UNFPA; MOH Division of Mother and Child Health</t>
  </si>
  <si>
    <t>Research Institute of Obstetrics and Gynecology</t>
  </si>
  <si>
    <t>spermicides</t>
  </si>
  <si>
    <t>Logistics Coordination Forum (LCF), Forecasting Working Group (FWG)</t>
  </si>
  <si>
    <t>USAID, World Bank, JICA, GiZ, CIDA, KfW, DFID</t>
  </si>
  <si>
    <t xml:space="preserve">Population Science Department of  Dhaka University </t>
  </si>
  <si>
    <t>Director, OPHNE</t>
  </si>
  <si>
    <t>Management Sciences for Health/SIAPS Program</t>
  </si>
  <si>
    <t>07/10-06/11</t>
  </si>
  <si>
    <t>KfW</t>
  </si>
  <si>
    <r>
      <t>i. Long-acting permanent method for males</t>
    </r>
    <r>
      <rPr>
        <sz val="10"/>
        <rFont val="Arial"/>
        <family val="2"/>
      </rPr>
      <t xml:space="preserve"> </t>
    </r>
    <r>
      <rPr>
        <sz val="11"/>
        <rFont val="Arial"/>
        <family val="2"/>
      </rPr>
      <t>(</t>
    </r>
    <r>
      <rPr>
        <i/>
        <sz val="11"/>
        <rFont val="Arial"/>
        <family val="2"/>
      </rPr>
      <t>vasectomy)</t>
    </r>
  </si>
  <si>
    <t>Health, Population, Nutrition Sector Development Program</t>
  </si>
  <si>
    <t>2011-16</t>
  </si>
  <si>
    <t>Family Planning Technical Working Group (FPTWG)</t>
  </si>
  <si>
    <t>Family Guidance Association of Ethiopia, Marie Stopes International Ethiopia, Integrated Family Health Programs, Engender Health, Ipas, Population Council, Family Health International, Consertium of Reproductive Health Association Ethiopia (CORHA)</t>
  </si>
  <si>
    <t>Urban Health Promotion and Disease Prevention Directorate &amp; Maternal Newborn and Child Health Coordinator</t>
  </si>
  <si>
    <t xml:space="preserve">Urban Health Extension Directorate and MNCH Coordinator </t>
  </si>
  <si>
    <t xml:space="preserve">Ministry of Health and Regional Health Bureaus (RHBs) with technical assistance from the USAID | DELIVER PROJECT </t>
  </si>
  <si>
    <t xml:space="preserve">The FMOH was waIting an approval from the World Bank to use the basket fund. </t>
  </si>
  <si>
    <t xml:space="preserve">USAID, UNFPA </t>
  </si>
  <si>
    <t xml:space="preserve">Ethiopia has not started to use GF money for contraceptive procurement. </t>
  </si>
  <si>
    <t xml:space="preserve">Pharmaceutical Fund and Supply Agency (PFSA) </t>
  </si>
  <si>
    <t>Financing: The existence of basket and MDG Pool Fund, the possibilities of future funding for commodities, and an overall increase in donor support for FP have put the country in a generally better position. Even though the amounts are not all that significant, the central Government and a number of the Regional Governments also continue to finance contraceptive procurement from internally generated (budget) funds. (These funds were allocated for FY '10-'11 but spent in FY '11-'12.) Very recently, the FMOH has started to negotiate with Pledge Gurantee for Health (PGH) to access short-term credit for contraceptive commodity procurement, particularly of Implanon from the basket funds. We believe this new finance tool facilitates access and that the USAID | DELIVER PROJECT will share routine data on implant stock levels with PGH. Procurement: Pharmaceuticals Fund Supply Agency (PFSA) has started the procurement of contraceptives from the basket and internally generated funds.  However, past procurements indicate that this procurement process is quite lengthy. The USAID | DELIVER PROJECT continues to support the facilitation of contraceptive procurement decisions through the sharing of information with the FMOH, PFSA and the FPTWG.</t>
  </si>
  <si>
    <t xml:space="preserve">The IUD scale-up initiative has focused only in 100 urban and peri-urban woredas, which still limits the service to urban hospitals, health centers and NGOs such as the Family Guidance Association of Ethiopia. Note that Ethiopia has over 800 Woredas (districts). Emergency contraceptives were first introduced in 2009 and it has taken time to expand program demand to the lower levels (SDPs). </t>
  </si>
  <si>
    <t xml:space="preserve">National RH Strategy (mentions enhancing CS through the effective use of social marketing), Adolesent Reproductive Health Strategy, Family Planning Policy Guideline </t>
  </si>
  <si>
    <t xml:space="preserve">Ethiopia has the List of Drugs for Ethiopia (LIDE) and Essential Medicines List published in 2010. </t>
  </si>
  <si>
    <t>LMIS reports. The FMOH has entered an agreement with anonymous donors for the procurement and direct delivery of IUCD's to SDPs through DKT. Therefore, DKT has been the procurement and distribution agent for the public sector facilities for IUCD's.</t>
  </si>
  <si>
    <t>Significant improvement has been continually observed with the stockout rates of the most widely used contraceptives (injectables, pills, and condoms) at SDPs. The stockout rate for injectables and pills was less than 6% throughout fiscal year 2011. The stockout rate for male condoms was less than 8% during the reporting period. The stockout rate for implants was also reduced to less than 10% by September 2011. The stockout rate had been more than 58% for injectables, 30% for pills, 20% for male condoms, and 60% for implants in 2006 (according to the Logistics Indicators Assessment Tool [LIAT] asessment conducted in 2006).</t>
  </si>
  <si>
    <t>Planned Parenthood Association of Ghana (PPAG), Marie Stopes International Ghana, Christian Health Association of Ghana</t>
  </si>
  <si>
    <t>Ghana Registered Midwives Association, Ghana Registered Nurses Association, Society of Private Medical and Dental Practitioners, Pharmaceutical Society of Ghana, Ghana Medical Association</t>
  </si>
  <si>
    <t>Central Medical Stores (CMS)</t>
  </si>
  <si>
    <t>USAID, UNFPA, FHD, PPAG, NPC and USAID | DELIVER PROJECT</t>
  </si>
  <si>
    <t>FP Advisors, Director of FHD, Executive Director of NPC</t>
  </si>
  <si>
    <t>USAID | DELIVER PROJECT with GHS, MOH, PPAG, MSI, GSMF, and EXP SM</t>
  </si>
  <si>
    <t>Verbal statement from Director, P&amp;S (ICC/CS Reports)</t>
  </si>
  <si>
    <t>Commitment was made in latter part of 2011; procurements ongoing</t>
  </si>
  <si>
    <t>1/11 - 12/11</t>
  </si>
  <si>
    <t>RHInterchange; UNFPA Reports</t>
  </si>
  <si>
    <t>1/11-12/11</t>
  </si>
  <si>
    <t>Ghana National Reproductive Health Commodity Security Strategy</t>
  </si>
  <si>
    <t>2011-2016</t>
  </si>
  <si>
    <t>Inclusion of contraceptives on the Essential Medicines List and the registration policies enacted by the Food and Drug Board permit contraceptive registration and sale by brand.</t>
  </si>
  <si>
    <t>Central warehouse reports</t>
  </si>
  <si>
    <t>The Director of Family Health and the Commodities Manager</t>
  </si>
  <si>
    <t>Commodity Managers</t>
  </si>
  <si>
    <t>Plan d'action de la Direction de la Santé de la Famille</t>
  </si>
  <si>
    <t>The Family Planning Norms Manual describing how to provide FP services</t>
  </si>
  <si>
    <t>Ministry of Health &amp; Family Welfare, Government of India</t>
  </si>
  <si>
    <t>Information not available</t>
  </si>
  <si>
    <t>Government of India procures contraceptives regularly</t>
  </si>
  <si>
    <t>Data not available</t>
  </si>
  <si>
    <t xml:space="preserve">The National Family Planning Program is a top priority of the Government of India and contraceptives are procured regularly through a central government mechanism.  They are available for free in the public sector. </t>
  </si>
  <si>
    <t>Only qualified allopathic private practitioners are allowed to provide the injectable contraceptive.</t>
  </si>
  <si>
    <t>Population Services International (PSI), Bangladesh Rural Advancement Committee (BRAC)</t>
  </si>
  <si>
    <t xml:space="preserve">Population Policy Coordination Unit (PPCU)  </t>
  </si>
  <si>
    <t>No allocation</t>
  </si>
  <si>
    <t>UNFPA and USAID</t>
  </si>
  <si>
    <t>PipeLine and government records</t>
  </si>
  <si>
    <t>2008 - 2012</t>
  </si>
  <si>
    <t>Commercial</t>
  </si>
  <si>
    <t>1.5% of the total cost</t>
  </si>
  <si>
    <t>Diaphragms</t>
  </si>
  <si>
    <t>National Therapeutic Guidelines for Liberia and Essential Medicine List</t>
  </si>
  <si>
    <t>Population Services international (PSI)</t>
  </si>
  <si>
    <t>Fianakaviana Sambatra (FISA) (an IPPF affiliate); Marie Stopes Madagascar (MSM); Religious Platform represented by (1) SAF-FJKM (Health Department of Protestant Church), (2) SALFA (Health Department of Lutheran Church), and (3) Voahary Salama (NGOs' Platform).</t>
  </si>
  <si>
    <t>UNFPA, USAID</t>
  </si>
  <si>
    <t>Ministry of Education and Ministry of Youth</t>
  </si>
  <si>
    <t xml:space="preserve">Directorate of Child, Maternal, and Reproductive Health (DCMRH)
</t>
  </si>
  <si>
    <t>01/11 - 12/11</t>
  </si>
  <si>
    <t>Ministry of Public Health (MPH), UNFPA, and SALAMA</t>
  </si>
  <si>
    <t>MPH Report - December 2010</t>
  </si>
  <si>
    <t>MPH Report - December 2011</t>
  </si>
  <si>
    <t>Government funds from taxes</t>
  </si>
  <si>
    <t>SALAMA</t>
  </si>
  <si>
    <t xml:space="preserve">Import tax and product registration </t>
  </si>
  <si>
    <t xml:space="preserve">The list is updated every two years. </t>
  </si>
  <si>
    <t>Monthly report for contraceptive supply - Ministry of Public Health</t>
  </si>
  <si>
    <t>Due to US Government policy restrictions after the 2009 unconstitutional change in government, USAID is not providing any contraceptives through the public sector at this time.</t>
  </si>
  <si>
    <t xml:space="preserve">Reproductive Health Commodity Security Committee    
</t>
  </si>
  <si>
    <t>MOH RH Unit</t>
  </si>
  <si>
    <t>First Lady´s office</t>
  </si>
  <si>
    <t>CIDA Agency allocated funds for the procurement of MCH commodities. The FP program expressed verbally intention of using part of this fund (around $2,000,000) in the procurement of contraceptives, but, despite this intention, this initiative could not be materialized yet.</t>
  </si>
  <si>
    <t>Jadelle</t>
  </si>
  <si>
    <t>National Essential Medicine list</t>
  </si>
  <si>
    <t>Central Warehouse Teku and Pathalaiya/LMD</t>
  </si>
  <si>
    <t>Logistics Management Division/MoHP</t>
  </si>
  <si>
    <t>07/10 - 06/11</t>
  </si>
  <si>
    <t>Logistics Management Division/Ministry of Health and Population</t>
  </si>
  <si>
    <t>Pool Fund from World Bank, DFID, and AusAID</t>
  </si>
  <si>
    <t>Tanzana Marketing and Communications for AIDS, Reproductive Health and Child Survival (T-MARC) project, Population Services International (PSI)</t>
  </si>
  <si>
    <t>Reproductive and Child Health Services (RCHS), National  AIDS Control Programme (NACP)</t>
  </si>
  <si>
    <t>Country Representative</t>
  </si>
  <si>
    <t>John Snow, Inc. and Reproductive and Child Health section</t>
  </si>
  <si>
    <t>Ministry of Health and Social Welfare (RCHS)</t>
  </si>
  <si>
    <t>National Essential Medicines List</t>
  </si>
  <si>
    <t>All-Ukrainian Federation of Young Doctors, All-Ukrainian Women's Society, Women's Health and Family Planning Foundation</t>
  </si>
  <si>
    <t>Ministry of Health and Ministry of Finance of Ukraine</t>
  </si>
  <si>
    <t>MOH report on implementation of the SPRHN in 2011 and Ministry of Finance</t>
  </si>
  <si>
    <t>State Budget of Ukraine for 2011 ($136,000) and regional budgets ($124,000)</t>
  </si>
  <si>
    <t>There is no VAT for medical drug importation. However, there is a sales tax (10%) according to the January 2012 Cabinet of Ministers regulation. In addition, there is an import taxation for medical devices.</t>
  </si>
  <si>
    <t>Licensed pharmacies can sell the injectable, but the injection can be given only under strict supervision of a medical professional.</t>
  </si>
  <si>
    <t>Condoms and IUDs are not part of this list as Ukrainian legislation considers them to be medical devices. A list of essential medical devices does not exist.</t>
  </si>
  <si>
    <t>Futures Group/COMPRI-A Project, Afghanistan Social Marketing Organization (ASMO), Marie Stopes (very small scale)</t>
  </si>
  <si>
    <t>Afghanistan just completed its first NHA and will be able to provide this data in the future.</t>
  </si>
  <si>
    <t xml:space="preserve">World Bank &amp; EU (provide funds for pharmaceuticals, including contraceptives, as part of the Basic Package of Health Services) </t>
  </si>
  <si>
    <t>UNFPA &amp; USAID</t>
  </si>
  <si>
    <t>National Essential Drug List inclues contraceptives</t>
  </si>
  <si>
    <t>The list is currently being updated and revised. Drugs may be added to the list with justification.</t>
  </si>
  <si>
    <t>N/A - There are only limited centrally provided contraceptives to the public sector.</t>
  </si>
  <si>
    <t>USAID, KfW, UNFPA</t>
  </si>
  <si>
    <t>DPM</t>
  </si>
  <si>
    <t>Products planned to be purchased by the government for 2011 were delivered late (May 2012)</t>
  </si>
  <si>
    <t>DPM (Receipt Report and RHInterchange)</t>
  </si>
  <si>
    <t>$1,047,064 from USAID and $890,186 from UNFPA (for PPM)</t>
  </si>
  <si>
    <t>Strategic Plan for Reproductive Health Commodity Security</t>
  </si>
  <si>
    <t>Neosampoon</t>
  </si>
  <si>
    <t>National Essential Medicine list (NEML)</t>
  </si>
  <si>
    <t>contraceptive patch Evra and vaginal ring Novaring</t>
  </si>
  <si>
    <t>All</t>
  </si>
  <si>
    <t>Only those entities that have a license for specific medical services can provide contraception. They are mainly private medical clinics. In general only health care workers can provide methods, mostly OB/GYNs.</t>
  </si>
  <si>
    <t>Migrants don't have access to health care in general, incuding family planning.</t>
  </si>
  <si>
    <t>National Essential Medicine List for 2012</t>
  </si>
  <si>
    <t>Contraception in Russia continues to be a sensitive topic due to the demographic crisis and other reasons such as the traditionally negative perception of hormonal contraception among policy makers, professionals, and the general population. The government is focusing more on preserving any pregnancy, even an unintended one, so contraception is not viewed positively by the state.</t>
  </si>
  <si>
    <t>About 1% tax is charged</t>
  </si>
  <si>
    <t>National List of Essential Medicines Nepal</t>
  </si>
  <si>
    <t>One-year period between 01/2010 and 12/2015</t>
  </si>
  <si>
    <t>Includes oral contraceptives, injectables, IUDs, and condoms</t>
  </si>
  <si>
    <t>John Snow, Inc. (JSI), through USAID Together for Health Project (consumption estimate) and International HIV/AIDS Alliance in Ukraine</t>
  </si>
  <si>
    <r>
      <t xml:space="preserve">The USAID Together for Health (TfH) project that ended on November 15, 2011 had been working with the Government of Ukraine (GOU) and oblast governments to mobilize budgeted resources for the procurement of contraceptives during the period of January-October 2011. The GOU allocations to finance the SPRHN remained at the same level in terms of local currency during the last 4 years. However, the amounts </t>
    </r>
    <r>
      <rPr>
        <u/>
        <sz val="12"/>
        <rFont val="Arial"/>
        <family val="2"/>
      </rPr>
      <t>spent</t>
    </r>
    <r>
      <rPr>
        <sz val="12"/>
        <rFont val="Arial"/>
        <family val="2"/>
      </rPr>
      <t xml:space="preserve"> during the last 4 years were different. The USAID TfH project has had limited ability to influence the GOU contraceptive procurement process. Regional councils that made decisions on funding of regional RH programs were reporting decreases in social and health budgets during the last 3-4 years as they had other competing health priorities like HIV/AIDS and TB. The ongoing economic crisis has continued to have a negative impact on the population's ability to purchase contraceptives, especially in rural areas. However, there is no official data to prove this assumption. </t>
    </r>
  </si>
  <si>
    <t>The public sector can offer POPs and ECs, but at this point the methods are not available in stock. Implants are not yet registered in Ukraine. NGOs are not allowed by law to support the provision of FP services and commodities, except for counseling and provision of condoms for HIV and pregnancy prevention.  NGOs receive condoms from USAID or GF. There are no FP-related social marketing programs in Ukraine.</t>
  </si>
  <si>
    <t xml:space="preserve">Drugs (including contraceptives) are exempted from the payment of VAT in Ukraine. Also, private companies have to be registered and licensed. This is a protection against counterfeit drugs. </t>
  </si>
  <si>
    <t>There are advertising ban policies. In particular, contraceptive pills and spermicides are not among the "over the counter" medicines and cannot be advertised. For the advertisement of other contraceptives, Ministry of Health approval is required.</t>
  </si>
  <si>
    <t xml:space="preserve">Only Ob/Gyns can provide IUD insertions. Family doctors provide FP counseling and dispense all methods except for hormonal pills and IUD insertions. Nurses can only refer for FP counselling and dispense condoms. </t>
  </si>
  <si>
    <t>The last funding for contraception procurement (besides from the Global Fund) was provided by UNFPA in 2004, however the actual shipment of goods did not happen until 2008. At that time the following methods were delivered:
male condoms - 864,000 pieces worth $24,014, IUDs - 22,700 pieces worth $6,745, and combined orals - 49,200 cycles worth $32,356.</t>
  </si>
  <si>
    <t>For oral pills - 18% VAT + 1% other fees; for medical devices (condom, IUD) - up to 36% VAT</t>
  </si>
  <si>
    <t xml:space="preserve">Currently only ob/gyns can provide FP services. Therefore, people from remote rural areas need to travel to a central regional hospital or FP clinic to get an IUD insertion, OC prescription or sterilization.   </t>
  </si>
  <si>
    <t>IUDs, oral contraceptives, sterilization</t>
  </si>
  <si>
    <t>There is a need for stronger government commitment towards the advancement of FP efforts in the country, including public sector contraception procurement.</t>
  </si>
  <si>
    <t xml:space="preserve">Currently only ob/gyns can provide FP services. Therefore, people from remote rural areas need to travel to a central regional hospital or FP clinic to get sterilization.   </t>
  </si>
  <si>
    <t>Family Planning Association of Bangladesh, Marie Stopes, Pop Council, Management Sciences for Health/Systems for Improved Access to Pharmaceuticals and Services (SIAPS) Program</t>
  </si>
  <si>
    <t xml:space="preserve">Directorate General of Family Planning (DGFP), National Institute of Population, Research and Training, Ministry of Health and Family Welfare (MOHFW)  </t>
  </si>
  <si>
    <t>One year between 2011 and 2016</t>
  </si>
  <si>
    <t>Low parity individuals can't receive an IUD, tubal ligation, or vasectomy. Non-parous women can't receive injectables or implants.</t>
  </si>
  <si>
    <t>DGFP web-based Logistics Management Information System (LMIS) - www.dgfplmis.org</t>
  </si>
  <si>
    <t>The bottleneck in procurement management has been addressed, and now procurement management is almost streamlined through the DGFP Online Procurement Tracker (www.dgfplmis.org).</t>
  </si>
  <si>
    <t>EXP Social Marketing (ESM), Ghana Social Marketing Foundation (GSMF), DKT International</t>
  </si>
  <si>
    <t>USAID, UNFPA, DANIDA, DfID, WAHO</t>
  </si>
  <si>
    <t>Procurement and Supplies, Policy, Planning, Monitoring and Evaluation (PPME) directorates, National AIDS Control Program, and the Food and Drug Board. Within the Ghana Health Services (GHS) there is the Stores, Supplies and Drug Management (SSDM), Family Health Division (FHD), Public Health Directorate, and the Pharmacy Unit.</t>
  </si>
  <si>
    <t>Ministry of Finance and Economic Planning (Health Desk Officer)</t>
  </si>
  <si>
    <t>My Commodities, DFID Reports</t>
  </si>
  <si>
    <t>USAID ($759,460) &amp; DFID ($2,769,410)</t>
  </si>
  <si>
    <t>Approximately 2% of the total cost</t>
  </si>
  <si>
    <t>National laws/regulations limit the advertisement of class A and B medicines and clinical procedures to professional journals, etc.</t>
  </si>
  <si>
    <t>Currently central level stockouts are mainly as a result of procurement timelines with respect to committed funding from both MOH and donors not matching the supply plans determined as per the annual quantifications. As a result of this, the system either experiences overstocks or stockouts as the case may be. SDP level stockouts are mainly as a result of internal distribution challenges at the lower level and rarely as a consequence of central level stockouts.</t>
  </si>
  <si>
    <t>PAHO's list - The Essential Medicine List has been drafted and finalized but has not yet been disseminated for public use. At the central level, a list based on essential services offered is used, set up by PAHO (who jointly manages the central warehouse with the MoH), but it is not a list that has been written and validated by the Ministry. However, the Department of Drugs and Medicine is working on one, which should be available shortly.</t>
  </si>
  <si>
    <t>Fees are waived for people who cannot afford the services.</t>
  </si>
  <si>
    <t>2 years</t>
  </si>
  <si>
    <t>Family planning commodities are forecasted by the Government, but purchased by UNFPA as part of their support to the Government of Haiti in reproductive health. The US Government also brings in FP commodities to be distributed in sites where services are funded by the USG.</t>
  </si>
  <si>
    <t>PROFAMIL (IPPF affiliate), Management Sciences for Health (MSH), Jhpiego, Foundation for Reproductive Health and Family Education (FOSREF)</t>
  </si>
  <si>
    <t>MoH Department of Family Health (Chair), Directorate of Pharmacy</t>
  </si>
  <si>
    <t>Although the source of funding is for the fiscal year, commodities are ordered on a calendar year basis.</t>
  </si>
  <si>
    <t>likely 1/11 to 12/11</t>
  </si>
  <si>
    <t>India has limited contraceptive choices, with the unavailability of injectable contraceptives a particular gap; the contraceptives are centrally procured. Short sporadic stockouts at the service delivery level may occur at times, but are usually not prolonged.</t>
  </si>
  <si>
    <t xml:space="preserve">The Government of India is self-sufficient in providing contraceptives.  </t>
  </si>
  <si>
    <t>CycleBeads are provided in NGO programs and social marketing in select project sites.</t>
  </si>
  <si>
    <t>N/A - injectables are not available in the public sector.</t>
  </si>
  <si>
    <t>July 2011 purchase orders (one delivery arrived in 2011 and one in 2012)</t>
  </si>
  <si>
    <t>May 2011 purchase orders (one delivery arrived in 2011 and one in 2012)</t>
  </si>
  <si>
    <t>The Global Fund PQR Transaction Summary</t>
  </si>
  <si>
    <t>Periodic Physical Inventory and Warehouse Report</t>
  </si>
  <si>
    <t>Supply Chain Management Unit, Family Health Division (FHD), National Drug Service (NDS), National AIDS Control Program, Pharmacy Board, National Malaria Control Program, Expanded Program In Immunization (EPI)</t>
  </si>
  <si>
    <t>National Drug Service (NDS)</t>
  </si>
  <si>
    <t xml:space="preserve">In the last fiscal year the government did not have funds for contraceptives, therefore they did not procure. </t>
  </si>
  <si>
    <t>With regards to success, there is strong donor commitment for the provision of contraceptives at the central level. Notwithstanding, there are huge challenges in ensuring commodity security to the end user, especially in the rural areas. These are due to inadequate trained and committed staff and inadequate logistics, amongst others.</t>
  </si>
  <si>
    <t>Validated October 2011</t>
  </si>
  <si>
    <t>All methods</t>
  </si>
  <si>
    <t>Chapter 67 of the Pharmacy Law provides restrictions on pharmacists not to administer any injectables or long-term methods.</t>
  </si>
  <si>
    <t xml:space="preserve">The Pharmacy Law regulates the movement and use of medicines, which include contraceptives. In order for the private sector to provide contraceptives, they must apply and be accredited by the Ministry of Health. </t>
  </si>
  <si>
    <t>100% of the funds needed to procure contraceptives were provided by donors, who also procured the contraceptives.</t>
  </si>
  <si>
    <t>Price estimate is based on PipeLine. Condoms brought by UNFPA and USAID were used by the Family Health Division and National AIDS Control Program.</t>
  </si>
  <si>
    <t>No spending for the recent completed fiscal year</t>
  </si>
  <si>
    <t>USAID | DELIVER PROJECT, contracted by Global Fund to Fight AIDS, Tuberculosis and Malaria (GFATM)</t>
  </si>
  <si>
    <t>Planned Parenthood Association of Liberia (PPAL), Merlin, International Rescue Committee (IRC), Medicin Du Monde (MDM), Save the Children, Rehabilitating Basic Health Services (RBHS), Liberia Prevention of Maternal Mortality (LPMM), PARACOM, Maternal Child Health Integrated Program (MCHIP), Medical Teams International (MTI), Japanese International Country Assistance (JICA), Africare-Liberia, EQUIP Liberia, Liberia Fistula Project (LFP)</t>
  </si>
  <si>
    <t>(All levels within the health sector are allowed to dispense all methods of contraceptives. The public sector is not allowed to sell any method of contraceptive at any level.)</t>
  </si>
  <si>
    <t>(Within the private sector, commercial sectors like health facilities are allowed to sell and dispense contraceptive methods as long as they are not government supplied commodities and if they have trained personnel. Pharmacies are allow to sell and dispense if they are licensed and if drugs are not government procured or donations. Medicine stores can only sell or dispense drugs if the store is covered by a licensed pharmacist.)</t>
  </si>
  <si>
    <t>Representatives from the MOH RH Program, CMAM, USAID, JHPIEGO, UNFPA, PSI, and technical assistance from the USAID | DELIVER PROJECT</t>
  </si>
  <si>
    <t>Even though the MOH has manifested its intention of acquiring contraceptives using funds made available by CIDA, up to now this has not materialized.</t>
  </si>
  <si>
    <t>MOH intends to introduce in-country hormonal implants (Jadelle). The first regional level training of trainers (TOT) took place in February 2012. The preparation for the Jadelle insertion courses at the provincial level is underway, and the courses will start in May 2012.</t>
  </si>
  <si>
    <t xml:space="preserve">The Law for Private Medicine allows the private sector to import and prescribe all contraceptive methods. </t>
  </si>
  <si>
    <t>Contraceptive distribution to the lower level of the supply chain has been a challenge. At the SDP level, localized stockouts have been reported, when at the central level the commodities are in a full supply situation.</t>
  </si>
  <si>
    <t>Only trained health workers can provide Jadelle.</t>
  </si>
  <si>
    <t>FP program</t>
  </si>
  <si>
    <t>Social Marketing Strategy of the Government of India: The Government provides a product subsidy to select social marketing agencies for promoting socially marketed products and market segmentation, so that the contraceptive supplies are made available for the poor with a subsidized price.</t>
  </si>
  <si>
    <t>National List of Essential Medicines of India</t>
  </si>
  <si>
    <t>11/10 to 10/11</t>
  </si>
  <si>
    <t>Department of Health Services (DoHS), Family Health Division (FHD), Logistics Management Division (LMD), National Center for AIDS and STD Control (NCASC)</t>
  </si>
  <si>
    <t>PipeLine, LMD records</t>
  </si>
  <si>
    <t>Government of Nepal's Fund</t>
  </si>
  <si>
    <t>KfW ($1,015,501 for condoms and injectables) &amp; USAID ($419,520 for condoms).</t>
  </si>
  <si>
    <t>Due to various reasons, sometimes public-sector procurement gets delayed; in such circumstances USAID is providing contraceptives to MOH upon the request of MOH.</t>
  </si>
  <si>
    <t>The policy promotes social marketing and NGOs to provide family planning services.</t>
  </si>
  <si>
    <t>The Ministry of Health and Population is increasing its funds to procure contraceptives. Logistics Management Division/MOH has already started multi-year procurement for condoms, injectables, and oral pills to assure the supply for longer period and saving time of every years bidding process. Since last year LMD started to procure implants directly from manufacturers through Limited International Competitive Bidding in coordination with the World Bank.</t>
  </si>
  <si>
    <t>John Snow, Inc. (JSI), Engender Health, Chama cha Uzazi na Malezi Bora Tanzania (UMATI) - IPPF affiliate, Marie Stopes, Pathfinder</t>
  </si>
  <si>
    <t>Phillips Distributors representative of Bayer Schering Pharmaceuticals</t>
  </si>
  <si>
    <t>UNFPA, USAID, and Global Fund</t>
  </si>
  <si>
    <t>7/10 - 06/11</t>
  </si>
  <si>
    <t>Medical Stores Department</t>
  </si>
  <si>
    <t>Brand specific adversting for oral contraceptives is not allowed since oral contraceptives are considered a prescription-only product.</t>
  </si>
  <si>
    <t xml:space="preserve">MSD quarterly reports </t>
  </si>
  <si>
    <t>There is a long lead time for contraceptives that are procured using basket funds.</t>
  </si>
  <si>
    <t>Restricted to pharmacies and accredited drug dispensing outlets (Addos)</t>
  </si>
  <si>
    <t>Restricted to public health nurse or higher grade MOH staff</t>
  </si>
  <si>
    <t>This amount includes central and regional allocations</t>
  </si>
  <si>
    <t>USAID (represented by the staff of the USAID-supported projectsTogether for Health and Maternal &amp; Infant Health Project)</t>
  </si>
  <si>
    <t xml:space="preserve">John Snow, Inc. within the USAID Together for Health project </t>
  </si>
  <si>
    <t xml:space="preserve">The Ukraine law "On Advertising", article 21 does not allow advertising of prescription-based medicines, including contraceptives. </t>
  </si>
  <si>
    <t>Licensed pharmacies sell hormonals based on a doctor's prescription.</t>
  </si>
  <si>
    <t xml:space="preserve">There are four vulnerable population groups in Ukraine that have access to free contraceptives through the public sector: poor people, HIV+ women, youth aged 18-20, and women with extragenital pathologies. The Ministry of Health (MOH) does not estimate the need for contraceptives for these groups, as they never receive state funding for procurement of contraceptives based on the need. The funding is always limited and represents "what is given by the Ministry of Finance". In addition, there are no clear criteria in the country regarding "who is the poor", and thus, there are no official records on the number of poor people. The MOH reports that they procure contraceptives in sufficient quantities to ensure that up to 100% of women with extragenital pathologies have access to them (the fourth vulnerable group). However, this satisfies only one of the four vulnerable groups. From October 2010 to November 15, 2011, the USAID Together for Health project distributed the USAID-donated contraceptives (DepoProvera, Microgynon, and Copper IUD) that reached the primary health care level in 15 regions of Ukraine (out of a total of 27). The regions had collected data on the distribution of contraceptives and reported to the project. However, since the TfH ended on November 15, 2011 and the newly launched USAID/Ukraine Family Planning Project called "Healthy Women of Ukraine" does not have the task to support the distribution of contraceptives in the former 15 oblasts nor provide contraceptive commodities to the new 12 target oblasts, the data on distribution is not available starting November 2011. </t>
  </si>
  <si>
    <t>The Supply Chain Technical Working Group and the Reproductive Health Technical Committee with its subcommittee called the Reproductive Health Commodity Security Committee</t>
  </si>
  <si>
    <t>Health sector budget support</t>
  </si>
  <si>
    <t xml:space="preserve">Pool Fund/Reimbursable Project Aid (RPA)/International Development Association (IDA) - (All are different names for the same thing.) It comes from the World Bank and is a multi-donor support to the Health, Population and Nutrition Sector Development Program (HPNSDP) by DFID, JICA, USAID, CIDA, SIDA, World Bank, etc.
</t>
  </si>
  <si>
    <t>USAID/W/PRH and RHInterchange</t>
  </si>
  <si>
    <t>from September 2011</t>
  </si>
  <si>
    <t>USAID/Washington, GH/PRH</t>
  </si>
  <si>
    <t>Liste des médicaments essentiels du Burundi</t>
  </si>
  <si>
    <t>National Reproductive Health Program in Burundi</t>
  </si>
  <si>
    <t>Comité de quantification des produits SR (Reproductive Health Product Quantification Committee)</t>
  </si>
  <si>
    <t xml:space="preserve">PSI </t>
  </si>
  <si>
    <t>Association guinéenne pour le Bien être Familial (AGBEF),
EngenderHealth, Jhpiego</t>
  </si>
  <si>
    <t>Laborex-Guinée (distributor)</t>
  </si>
  <si>
    <t>National Directorate of Pharmacy and Laboratory (DNPL), National Directorate of Reproductive Health (DNSR), National Directorate of Family Health (DNSF)</t>
  </si>
  <si>
    <t>Central warehouse, regional stores</t>
  </si>
  <si>
    <t>Ministry of Finance</t>
  </si>
  <si>
    <t>No funds were allocated by the government for the supply of contraceptives and reproductive health</t>
  </si>
  <si>
    <t>In Guinea it is the partners that finance the contraceptives and reproductive health procurement.</t>
  </si>
  <si>
    <t>Contraceptives are provided by USAID, UNFPA, and other partners, and these products are stocked in the central warehouse (PCG).</t>
  </si>
  <si>
    <t>Revised Strategic Plan for Reproductive Health Commodity Security in Guinea</t>
  </si>
  <si>
    <t>2011-2012</t>
  </si>
  <si>
    <t>(Health products are exempt from taxes.)</t>
  </si>
  <si>
    <t>Contraceptives are provided at very low cost.</t>
  </si>
  <si>
    <t>For the poorest</t>
  </si>
  <si>
    <t xml:space="preserve">National Essential Medicine List </t>
  </si>
  <si>
    <t>The list is being revised in May 2012.</t>
  </si>
  <si>
    <t>Monitoring report, and logistics management information system, periodic physical inventory, warehouse reports</t>
  </si>
  <si>
    <t>Successes include the strategic plan review. Challenges include coordination among partners operating in reproductive health and the availability of contraceptives throughout the country.</t>
  </si>
  <si>
    <t>Comité National de Sécurisation de l’Approvisionnement en produit Contraceptifs (CNSAPC) (this committee is not functional at this time). There is also a newly formed Condom Management group that functions.</t>
  </si>
  <si>
    <t>Association Togolaise pour le Bien-Etre Familial (ATBEF) - IPPF Affiliate, Plan Togo</t>
  </si>
  <si>
    <t>Order of Private Pharmacies and Order of Doctors</t>
  </si>
  <si>
    <t>UNFPA, Cooperation Francaise</t>
  </si>
  <si>
    <t>The Director General of Health, Director of Community Affairs, Director of Primary Health Care, representative from the Directorate of Pharmacy, Labs and Technical Equipment, The Head of the Family Health Division, Director of School for Midwives</t>
  </si>
  <si>
    <t>Contraceptive warehouse (managed by the Family Health Division) - the Warehouse Manager participates</t>
  </si>
  <si>
    <t>Ministry of Economy and Finance (two representatives)</t>
  </si>
  <si>
    <t xml:space="preserve">National Assembly (one representative), Ministry of Social Action (one representative) </t>
  </si>
  <si>
    <t>The forecast was conducted by a team comprised of representatives from the Division of Family Health, PSI, and ATBEF.</t>
  </si>
  <si>
    <t>Directorate of Pharmacy, Laboratories and Technical Institutions, MOH</t>
  </si>
  <si>
    <t>In the budget, 30 million CFA (approximately $60,000) was set aside, but there was a delay in dispensing the funds and they were not used in 2011. Funds have again been allocated for 2012.</t>
  </si>
  <si>
    <t xml:space="preserve">This includes the estimated cost of a condom shipment that was not listed on RHI. </t>
  </si>
  <si>
    <t>PSI (not the MOH) receives funding from the Global Fund to procure condoms.</t>
  </si>
  <si>
    <t>The Family Health Division has historically utilized the government funds to procure spermicide since this product is not funded by donors. It is reported that 30,000,000 FCFA (~$60,000) have been allocated for 2012 and it is planned that these funds will be used to purchase spermicide. In previous years when the government has funded contraceptives, the money goes to the Directorate of Pharmacy and they manage the procurement.</t>
  </si>
  <si>
    <t>spermicide</t>
  </si>
  <si>
    <t xml:space="preserve">Male condoms are primarily distributed to HIV/AIDS associations, as demand through the public sector facilities is low. The MOH gives the condoms to NGOs and uses them for campaigns.  </t>
  </si>
  <si>
    <t>Plan National de Sécurisation des produits de Sante de la Reproduction (National Reproductive Health Commodity Security Plan)</t>
  </si>
  <si>
    <t>The commercial sector has to pay taxes.</t>
  </si>
  <si>
    <t xml:space="preserve">Taxes/duties </t>
  </si>
  <si>
    <t xml:space="preserve">The Association Togolaise pour le Bien-Etre Familial (ATBEF) and PSI have signed an agreement with the government that authorises them to offer their services. To introduce new products, PSI requests and obtains, from the National Pharmaceutical Regulatory Authority, authorizations in accordance with rules and procedures that are in effect.  </t>
  </si>
  <si>
    <t>Only trained providers can provide</t>
  </si>
  <si>
    <t>Unknown</t>
  </si>
  <si>
    <t>Warehouse stock cards</t>
  </si>
  <si>
    <t>The PSI stockout problem in 2010 led the Ministry of Health to send stock to PSI, which increased the issues from the central warehouse.</t>
  </si>
  <si>
    <t>Reproductive Health Coordination Forum</t>
  </si>
  <si>
    <t>Marie Stopes, PSI</t>
  </si>
  <si>
    <t>Marie Stopes, PSI, IPPF, Care Oxfam, and more!</t>
  </si>
  <si>
    <t xml:space="preserve">Joint Donor Team </t>
  </si>
  <si>
    <t>N/A - commodities were still available so no request was made since demand is not high</t>
  </si>
  <si>
    <t>08/10-07/11</t>
  </si>
  <si>
    <t>The government may have received funds from the Multi-Donor Trust Fund (MDTF) (World Bank) for contraceptives, but most likely did not.</t>
  </si>
  <si>
    <t>USAID brought in commodities that are now being distributed by trained personnel in some facilities.</t>
  </si>
  <si>
    <t>Variable, but usually 10 to 15% importation taxes</t>
  </si>
  <si>
    <t>Importation taxes</t>
  </si>
  <si>
    <t>The FP policy is still in the approval process.</t>
  </si>
  <si>
    <t>No official policies, but health care workers sometimes do not want to serve this group</t>
  </si>
  <si>
    <t>The latest is 2007, we are waiting for the official 2011 update</t>
  </si>
  <si>
    <t xml:space="preserve">South Sudan Essential Medicines List </t>
  </si>
  <si>
    <t>The government is reviewing the list due to the reduction in budgets.</t>
  </si>
  <si>
    <t>Public health facilities rarely have full stocks of all methods. Condoms are more available (due to HIV), but longer-term methods are usually only available in NGOs/ private facilities.</t>
  </si>
  <si>
    <t>Reproductive Health Commodity Security (RHCS) Stakeholders' Committee</t>
  </si>
  <si>
    <t>Pharmaceutical Society of Nigeria (PSN), Society of Gynaecologists and Obstetricians of Nigeria (SOGON), Nigeria Medical Association</t>
  </si>
  <si>
    <t>Family Health Department, National Agency for Food and Drug Administration and Control (NAFDAC), National Health Insurance Services</t>
  </si>
  <si>
    <t>Chief Executive Officer</t>
  </si>
  <si>
    <t>RHCS TWG meeting reports</t>
  </si>
  <si>
    <t>1.2 M-CIDA, 2M-UNFPA, 4.5M-DFID, 3M-MDG</t>
  </si>
  <si>
    <t>Procurement and Supply Management Tracking Tool</t>
  </si>
  <si>
    <t>Procurement and Supply Management Tracking Tool and UNFPA</t>
  </si>
  <si>
    <t>There were delays in UNFPA procurement processes in 2011. Funds donated by DFID were not spent in 2011. They were rolled over into 2012. GON funds allocated for 2011 were also spent in 2012.</t>
  </si>
  <si>
    <t>$1.2 million from Canadian International Development Agency and $2 million from UNFPA (likely spent in 2011)</t>
  </si>
  <si>
    <t>Contraceptives service provision protocol; Service providers minimum qualification and skills set; presence of the contraceptives in the Essential Medicines Lists</t>
  </si>
  <si>
    <t>Essential Drugs List - Fifth Revision</t>
  </si>
  <si>
    <t>Since April 2011, MCH commodities are being provided free of charge to everyone, which has resulted in a spike in the demand and higher rate of stockouts for certain contraceptives. Also, delays with procurement and with clearance at the port have resulted in increased stockouts of certain contraceptives. The USAID | DELIVER PROJECT has initiated a Procurement and Supply Management (PSM) committee which brings visibility and focus to PSM activities for contraceptives. As a result, more than half of all expected procurements for 2011 and 2012 have been placed (as of April 2012), and some have been delivered to the Central Contraceptives Warehouse (CCW).</t>
  </si>
  <si>
    <t>National Center for Disease Prevention and Control, Materials Management Division, Bureau of Local Health Development, Bureau for International Health Cooperation, Health Policy Development and Planning Bureau, National Drug Program, Department of Health (DOH) attached agencies:  Food and Drug Administration, Population Commission, Philippine Health Insurance Corporation (PhilHealth), DOH-ARMM (Autonomous Region in Muslim Mindanao), Center for Health and Development Region IV-A, Local Government Units (LGUs), Pangasinan Provincial Population Office</t>
  </si>
  <si>
    <t>Department of Health</t>
  </si>
  <si>
    <t>Secretary of Health</t>
  </si>
  <si>
    <t>Department of Health - National Center for Disease Prevention and Control (NCDPC) through the Family Health Office (FP Program Manager)</t>
  </si>
  <si>
    <t>The government budgeted $ 3,976,190 (Php 167,000,000) for support to procurement of FP commodities in the form of grants to LGUs.</t>
  </si>
  <si>
    <t>DOH NCDPC monitoring report</t>
  </si>
  <si>
    <t xml:space="preserve">In 2011, the government disbursed $2,505,394 to LGUs (as of Mar 2012 data based on DOH NCDPC monitoring). Based on an updated field report (including those from the 29 LGUs under the project sites) as of May 2012, it is being reported that $733,489 has been used from the 2011 MNCHN (Maternal, Newborn, and Child Health and Nutrition) Grants to procure FP commodities. 
</t>
  </si>
  <si>
    <t>MNCHN Grants from National Government. LGU funds (local budgets) were also used to procure FP commodities; however, details in terms of amount spent by LGUs to procure commodities are still being determined.</t>
  </si>
  <si>
    <t>DOH Allocation List for UNFPA donated commodities</t>
  </si>
  <si>
    <t>UNFPA (2011: pills, DMPA)</t>
  </si>
  <si>
    <t>This does not include Global Fund grants that may have been used.</t>
  </si>
  <si>
    <t>Local Government Units' General Property and Supplies Office</t>
  </si>
  <si>
    <t xml:space="preserve">The provision of the MNCHN Grants to LGUs provided an opportunity for LGUs to augment funding for procurement of their FP commodity requirements. The line item for the procurement of contraceptives is at the local government unit (LGU) level.  LGUs fund and procure their contraceptive requirements. Procurement of commodities was done either at the local or regional (CHD) level. However, as of this time the total amounts spent in procurement of commodities (both at the LGU and regional levels) are still being consolidated at the national level. Philhealth enrollment is another mechanism for LGU financing of contraceptives. When an LGU enrolls its constituents (indigent constituents) with Philhealth, it is indirectly financing their contraceptive requirements since a) the enrolled constituent can use the Philhealth benefit packages that cover the costs of some contraceptive methods; and/or b) the LGU can use part of the capitation fund received from Philhealth (for enrollments made) to procure contraceptives.                                                                                                              </t>
  </si>
  <si>
    <t>National Family Planning Policy and others:
National Family Planning Policy (DOH Administrative Order (AO) No. 50-A s. 2001,
Guidelines on the Management of Donated Commodities under the Contraceptive Self-Reliance Strategy (DOH AO No. 158 s. 2004),
Guidelines on Public-Private Collaboration in Delivery of Health Services Including Family Planning for Women of Reproductive Age (DOH AO No. 2006-0008),
Implementing Health Reforms for Rapid Reduction of Maternal and Neonatal Mortality (AO No. 2008-0029), Amendment to the AO 158 series 2004 incorporating policy directives crucial to the overall framework of contraceptive self-reliance strategy to ensure reproductive health commodity security (RHCS), DOH AO 2010-0027.</t>
  </si>
  <si>
    <t>2004 to date</t>
  </si>
  <si>
    <t>All sectors - however, if an NGO has obtained a tax exemption, the payment of taxes and duties may be waived. The DOH pays for taxes and duties for donations and social marketing.</t>
  </si>
  <si>
    <t xml:space="preserve">Pharmacy law - this law bans brand advertising of ethical/regulated drugs. Hormonal contraceptives (oral pills, injectables and hormonal IUDs) are classified as ethical/regulated drugs; therefore, brand advertising is banned. Copper T IUDs are classified as medical devices and registered as unregulated products and not subject to the same restrictions. There is no prohibition on brand advertising of Copper T IUDs. The pharmacy law also prohibits dispensing of ethical/regulated drugs without prescription. </t>
  </si>
  <si>
    <t>Oral contraceptive pills and injectables</t>
  </si>
  <si>
    <t>Only trained health workers are allowed to dispense. Dispensing without a prescription is not allowed.  However, since public facilities are headed by doctors who supervise all health workers in the facilities, prescriptions are easy to obtain.  However, in practice, pills can be obtained without prescription from pharmacies/drugstores.</t>
  </si>
  <si>
    <t>Only trained health service providers are allowed to dispense. Service providers other than physicians, such as midwives, cannot dispense without a prescription. However, most midwives, and all Philhealth accredited midwives, have back-up physicians who write the prescriptions.</t>
  </si>
  <si>
    <t>Only trained health workers are allowed to dispense. Dispensing of a hormonal IUD without a prescription is not allowed. However, since public facilities are headed by doctors who supervise all health workers in the facilities, prescriptions are easy to obtain. Barangay Health Stations (the lowest level of public health facility) health service providers do not dispense IUDs.</t>
  </si>
  <si>
    <t xml:space="preserve">Only trained health service providers are allowed to dispense. Service providers other than physicians, such as midwives, cannot dispense without a prescription. However, most midwives, and all Philhealth accredited midwives, have back-up physicians who write the prescriptions. </t>
  </si>
  <si>
    <t xml:space="preserve">Phil National Drug Formulary 7th Edition 2008 (current) </t>
  </si>
  <si>
    <t>IUDs are included in the DOH's medical device list.</t>
  </si>
  <si>
    <t xml:space="preserve">Information from warehouse person handling FP commodities at the Materials Management Division of the DOH </t>
  </si>
  <si>
    <t xml:space="preserve">The national government has allocated budget to support the procurement of FP commodities to be provided in the form of cash or in-kind grants to local government units (LGUs). There was no procurement of commodities at the central level. The only commodity stocks in the central warehouse were the donated commodities by UNFPA that were for delivery to CHDs. The allocated budgets  were  executed in the form of MNCHN performance cash grants that were sub-allotted to CHDs in a manner proportional to their share of poor women of reproductive age. The grants were then released based on the previous year's performance in implementing FP/MNCHN programs. CHDs released the grant proceeds to LGUs in the form of cash or as commodities procured on behalf of LGUs. In turn, the recipient provinces allocated the cash or commodity transfers to constituent LGUs. As of Feb 2012 data collection, a total of 10 out of 17 CHDs have disbursed the 2011 MNCHN Grants to LGUs based on budget allocation. However only  29 LGUs (province level) initially reported having used the grants to procure commodities (amounting to about $733,489 as of May 2012 data collection). For 2012, the national government has already included a specific budget line item for procuring FP commodities (at the national level) in the amount of (Php 300,000,000 or $7,142,000) to be distributed to LGUs.  </t>
  </si>
  <si>
    <t xml:space="preserve">National Committee for Contraceptive Security </t>
  </si>
  <si>
    <t xml:space="preserve">Associaton pour le Developpement du Marketing Social (ADEMAS) (USAID Implementing Partner (IP)) </t>
  </si>
  <si>
    <t xml:space="preserve">Associaton Senegalaise pour le Bien Etre Familial  (ASBEF) IPPF Affiliate, IntraHealth (USAD IP) ChildFund and NGO consortium members, MSI  </t>
  </si>
  <si>
    <t>Pfizer Senegal</t>
  </si>
  <si>
    <t xml:space="preserve">UNFPA, WHO </t>
  </si>
  <si>
    <t xml:space="preserve">Division de la Sante de la Reproduction, Direction de la Pharmacie et du Medicament, Laboratoire National de Controle des Medicaments  </t>
  </si>
  <si>
    <t>National Central Warehouse (Pharmacie National d'Aprovisionnement (PNA))</t>
  </si>
  <si>
    <t xml:space="preserve">Direction de la Planification et des Ressources Humaines </t>
  </si>
  <si>
    <t xml:space="preserve">USAID and implementing partners </t>
  </si>
  <si>
    <t xml:space="preserve">USAID MD and Health team </t>
  </si>
  <si>
    <t xml:space="preserve">MOH/Reproductive Health Division with USAID/implementing partner support </t>
  </si>
  <si>
    <t xml:space="preserve">01/11 - 12/11 </t>
  </si>
  <si>
    <t>MOH/Reproductive Health Division</t>
  </si>
  <si>
    <t>MoH report</t>
  </si>
  <si>
    <t>Funds transferred from MoF to Central Medical Store and were spent</t>
  </si>
  <si>
    <t>Government of Senegal's internal budget (which is mostly funded with taxes)</t>
  </si>
  <si>
    <t>Includes contraceptives for MoH/RH Division, MoH/Social Marketing, MoH/AIDS</t>
  </si>
  <si>
    <t>USAID ($3,024,576), UNFPA ($458,330)</t>
  </si>
  <si>
    <t>Central medical store</t>
  </si>
  <si>
    <t>In December 2011, at the International FP conference opening ceremony, the President promised to increase the line budget for contraceptives to CFA 100,000,000 ($250,000).</t>
  </si>
  <si>
    <t>CycleBeads are still offered in non-profit private-sector facilities and at the community level.</t>
  </si>
  <si>
    <t xml:space="preserve">FP/RH Commodity Security Plan </t>
  </si>
  <si>
    <t xml:space="preserve">All sectors </t>
  </si>
  <si>
    <r>
      <t>For private sector: 20% duties for alll methods, 18% VAT for IUD only, and 2.7% for all goods entering the West African Economic and Monetary Union (</t>
    </r>
    <r>
      <rPr>
        <i/>
        <sz val="12"/>
        <rFont val="Arial"/>
        <family val="2"/>
      </rPr>
      <t>UEMOA</t>
    </r>
    <r>
      <rPr>
        <sz val="12"/>
        <rFont val="Arial"/>
        <family val="2"/>
      </rPr>
      <t xml:space="preserve">) area (taxe a l'importation), but the government can grant a tax exemption for the public sector. Fees are $0.16 to $1.10 in the public sector.  </t>
    </r>
  </si>
  <si>
    <t>Product brand advertising is forbidden. Private doctors cannot prescribe and dispense drugs in the same premises. Pharmacists cannot dispense most of the methods without a doctor's prescription.</t>
  </si>
  <si>
    <t>1) Drug registration authorizing commercial distribution for private sector. 2) MOH/RH norms and protocols for public sector, NGOs and social marketing. (The norms and protocols for RH services allow public sector, non-profit NGOs and social marketing to prescribe and distribute in the same premises, whereas private doctors and pharmacist are not allowed to do both in the same premises. (Private doctors can prescribe and administer but cannot distibute. Pharmacists can distribute based on a doctor or paramedical's prescription but cannot administer.))</t>
  </si>
  <si>
    <t xml:space="preserve">Doctors, nurses, midwives and community health workers (CHW) are allowed to dispense (as per the RH norms and protocols revised in August 2010). </t>
  </si>
  <si>
    <t>Pharmacists cannot dispense without  a prescription. (Emergency contraception is available without a prescription in private pharmacies though.)</t>
  </si>
  <si>
    <t>Doctors, nurses and midwives are allowed to provide the methods.</t>
  </si>
  <si>
    <t>Private doctors are allowed to administer implants and IUDs, but they cannot keep stock in their offices. Patients must procure from pharmacies. Pharmacists cannot dispense or distribute without a prescription.</t>
  </si>
  <si>
    <t xml:space="preserve">Injectables </t>
  </si>
  <si>
    <t xml:space="preserve">Doctors, nurses, midwives, and CHWs (as per the 2010 RH norms and protocols) can provide injectables. </t>
  </si>
  <si>
    <t>Private doctors are allowed to administer injectables, but they cannot keep stock in their offices. Patients must procure from pharmacies. Pharmacists cannot dispense or distribute without  a prescription.</t>
  </si>
  <si>
    <t>The local committee determines who cannot afford to pay. There are no specific groups exempted from payment.</t>
  </si>
  <si>
    <t xml:space="preserve">Updated in 2008 </t>
  </si>
  <si>
    <t xml:space="preserve">Liste Nationale des Medicaments Essentiels </t>
  </si>
  <si>
    <t>It will be updated later in 2012.</t>
  </si>
  <si>
    <t>Contraceptive Procurement Tables (CPTs), Logistic Management Information System and Reports.</t>
  </si>
  <si>
    <t>Government funding is not yet sufficient and thus contraceptive security is unsustainable. For many years contraceptive procurement has been supported by USAID and UNFPA. Intense advocacy continues with MOH for more public resources to be mobilized for contraceptive procurement. Unfortunately this has not yet happened despite an effective increase of the RH budget (by more than 50%). However, the president promised to increase the contraceptive budget to CFA 500,000,000 for 2012. While there are no stockouts at the central level, service delivery points continue to be plagued with stockouts. MOH also has room to improve in contraceptive supply chain management at the central level.</t>
  </si>
  <si>
    <t>Reproductive Health Commodity Security (RHCS) Committee</t>
  </si>
  <si>
    <t>Bafrow, Gambia Family Planning Association (GFPA)</t>
  </si>
  <si>
    <t xml:space="preserve">Private pharmacy </t>
  </si>
  <si>
    <t>Two Regional Health Teams (RHT), Directorate of Planning, Reproductive and Child Health (RCH) Department</t>
  </si>
  <si>
    <t>Reproductive &amp; Child Health Unit, MoH&amp;SW</t>
  </si>
  <si>
    <t>RCH programme Unit staff</t>
  </si>
  <si>
    <t>The government provides funding for essential drugs out of which contraceptives are supposed to be bought, but not enough to cater for all.</t>
  </si>
  <si>
    <t>Procurement invoices</t>
  </si>
  <si>
    <t>The government does not generate funds internally for the procurement of contraceptives. It is purely donor dependent.</t>
  </si>
  <si>
    <t xml:space="preserve">UNFPA </t>
  </si>
  <si>
    <t>UNFPA Annual Work Plan 2011</t>
  </si>
  <si>
    <t>UNFPA regular support for The Gambia</t>
  </si>
  <si>
    <t>Amount not known.</t>
  </si>
  <si>
    <t>Global Fund amount not known.</t>
  </si>
  <si>
    <t>UNFPA finances and procures contraceptives from the the suppliers directly.</t>
  </si>
  <si>
    <t xml:space="preserve">The provision of methods involving surgical procedures is limited to facilities with operation facilities (mostly hospitals and major health centres). Emergency contraceptives and CycleBeads are not in country yet. The Jadelle implant was available for a pilot. </t>
  </si>
  <si>
    <t>RHCS Strategic Plan</t>
  </si>
  <si>
    <t>Private/commercial/NGO</t>
  </si>
  <si>
    <t>Duty fees</t>
  </si>
  <si>
    <t>It is free to advertise services and products, and the private sector can determine prices.</t>
  </si>
  <si>
    <t>IUCDs</t>
  </si>
  <si>
    <t>Only trained providers can offer the service.</t>
  </si>
  <si>
    <t>Jadelle implants</t>
  </si>
  <si>
    <t>Contraceptive stock records</t>
  </si>
  <si>
    <t>Since a major shortage in 2009/10, there has never been an acute shortage of contraceptives, due to the active and timely involvement of UNFPA. The store is not well planned though, as there are no shelves and commodities are left to pile up. Though arranged by type, sometimes tracing a product by expiration date or location is difficult.</t>
  </si>
  <si>
    <t>Funds spent in 2011 were not transferred from Ghana to UNFPA in 2011, but were already lodged with UNFPA as a balance from prior procurements made on behalf of the Ministry of Health.</t>
  </si>
  <si>
    <t>CycleBeads are a recent addition introduced at the end of 2012 on a pilot basis in two districts each under the three Focus Region Health Project (FRHP) managed regions of the country.</t>
  </si>
  <si>
    <t>National Population Council (NPC), USAID | DELIVER PROJECT, Focus Regional Health Project (FRHP)</t>
  </si>
  <si>
    <t>This amount does not include Global Fund grants used to procure condoms.</t>
  </si>
  <si>
    <t>Amount not known. Shipments are expected to arrive in 2012.</t>
  </si>
  <si>
    <t>Reproductive Health Commodity Security Coordinating Committee</t>
  </si>
  <si>
    <t>Population Services International (PSI) and Banja la Mtsogolo (BLM)</t>
  </si>
  <si>
    <t>Banja la Mtsogolo (BLM), Christian Health Association of Malawi (CHAM), Family Planning Association of Malawi (FPAM)</t>
  </si>
  <si>
    <t>Association of Private Practitioners</t>
  </si>
  <si>
    <t>USAID, GIZ</t>
  </si>
  <si>
    <t>Health Technical Support Services, Reproductive Health Unit (RHU), Department of Nursing, Planning Department</t>
  </si>
  <si>
    <t>Both Ministries (but have not attended any meeting so far)</t>
  </si>
  <si>
    <t>National AIDS Commission, Save the Children, Malawi Health Equity Network, Clinton Health Access</t>
  </si>
  <si>
    <t>Deputy Director - Reproductive Health</t>
  </si>
  <si>
    <t>Health Technical Support Services with support from the USAID | DELIVER PROJECT and other partners and programs.</t>
  </si>
  <si>
    <t>USAID &amp; UNFPA</t>
  </si>
  <si>
    <t>This amount does not include any Global Fund grants that might have been used to procure condoms.</t>
  </si>
  <si>
    <t>There has been advocacy to have contraceptives have their own budget funds. RHU is taking the lead to have this taken on board during the budgeting process for 2012.</t>
  </si>
  <si>
    <t>Sexual and Reproductive Health and Rights Strategy</t>
  </si>
  <si>
    <t>2012 - 2016</t>
  </si>
  <si>
    <t>Handling fees are charged in the public sector and are differentiated for donated products and for those procured by the government. These have tended to limit access to the government procured commodities.</t>
  </si>
  <si>
    <t>Cost is 12.5% handling fee plus commodity cost for the government procured commodities and only 5% handling fee for the donated commodities.</t>
  </si>
  <si>
    <t>Implants, injectables, and IUCDs</t>
  </si>
  <si>
    <t>Provided in facilities by trained personnel. Only departure to this is through community DMPA provision by Health Surveillance Assistants (HSAs) who are a non-medical cadre who are trained to provide the method.</t>
  </si>
  <si>
    <t>Only provided in accredited premises and by trained and registered personnel</t>
  </si>
  <si>
    <t>Provided in facilities by trained personnel. Community Health Workers are also trained to provide the method.</t>
  </si>
  <si>
    <t>The parallel supply system operated for the greater part of 2011. The system only carries commodities donated by USAID. However, there are challenges in terms of coordination of information for some commodities that remain in the CMS, donated by UNFPA or procured by the government. For a good part of the year the central level did not have oral contraceptives simply because they were at a warehouse belonging to the Reproductive Health Unit; therefore they were not available for distribution. This meant that the stockout was rather superficial since the commodities were available in country but not in the right system for them to be accessible.</t>
  </si>
  <si>
    <t>Pills, IUDs, spermicides</t>
  </si>
  <si>
    <t>ABBEF (IPPF afiliate), Marie Stopes International (MSI)</t>
  </si>
  <si>
    <t>Association of private pharmacists</t>
  </si>
  <si>
    <t>UNFPA, USAID, IPPF</t>
  </si>
  <si>
    <t>Maternal and Child Health Directorate (DSME), Pharmacy Directorate, and Planning and Research Directorate (DEP)</t>
  </si>
  <si>
    <t>Finance department of the MOH, National Population Council (CONAPO)</t>
  </si>
  <si>
    <t>Finance Department of MOH/PipeLine database, CAMEG</t>
  </si>
  <si>
    <t>This amount was communicated by the Finance Department of the MOH during the  March 2011 CPTs results presentation to the partners.</t>
  </si>
  <si>
    <t>CPT, PipeLine database, CAMEG</t>
  </si>
  <si>
    <t xml:space="preserve">Total value of commodities ordered for the public sector in 2011   </t>
  </si>
  <si>
    <t>CAMEG pre-financed the Government orders and was reimbursed by MOH (Goverment Budget). Currently, the administrative process is ongoing to reimburse CAMEG for the 2011 expenditures. Total value of the invoice is US$ 1.0 million.</t>
  </si>
  <si>
    <t>CAMEG</t>
  </si>
  <si>
    <t>2009 - 2015</t>
  </si>
  <si>
    <t>National  Essential Medicines List (LNME)</t>
  </si>
  <si>
    <t xml:space="preserve">1/11 - 12/11 </t>
  </si>
  <si>
    <t>CAMEG warehouse report</t>
  </si>
  <si>
    <t>Burkina Midwives' Association (ABSF), Permanent Secretary of the National Council of the Fight Against AIDS (SP/CNLS)</t>
  </si>
  <si>
    <t>Maternal and Child Health Directorate (DSME)</t>
  </si>
  <si>
    <t>CPT, CAMEG, RHInterchange</t>
  </si>
  <si>
    <t>Reproductive Health Commodity Security Strategic Plan 2009 - 2015</t>
  </si>
  <si>
    <t>IUDs and implants</t>
  </si>
  <si>
    <t>Community Health Workers (CHWs) cannot prescribe pills, but FP clients can replenish their stocks of pills from the CHWs.</t>
  </si>
  <si>
    <t>Association pour le Bien Etre Familial (ABEF)</t>
  </si>
  <si>
    <t xml:space="preserve">Programme National de Santé de la Reproduction </t>
  </si>
  <si>
    <t>No government budget line allocated for contraceptive procurement</t>
  </si>
  <si>
    <t>10/10-09/11</t>
  </si>
  <si>
    <t>Strategie National pour la Securisation des Commodités de Santé de la Reproduction</t>
  </si>
  <si>
    <t>Groupe de Technique sur la Securisation des Produits de Santé de Reproduction (Reproductive Health Commodity Security Technical Group)</t>
  </si>
  <si>
    <t>10/10 - 9/11</t>
  </si>
  <si>
    <t>National Essential Drugs List</t>
  </si>
  <si>
    <t>Improvements have been made by  the USAID supported program. A buffer stock for all products has been established; the stocks are being thoroughly monitored in order to detect early warnings and to avoid stockouts. In addition, a new staff member was hired to oversee the customs clearance.</t>
  </si>
  <si>
    <t>Reproductive Health/Family Planning Committee</t>
  </si>
  <si>
    <t>UNFPA, UNICEF, World Bank, WHO</t>
  </si>
  <si>
    <t>Direction de la Santé Maternelle, Direction de la Gestion des Intrants de Santé, du Laboratoire et de la Medecine Traditionnelle (maternal health, laboratory, and traditional medicine)</t>
  </si>
  <si>
    <t>SALAMA (national essential drug store/purchasing agency)</t>
  </si>
  <si>
    <t>SALAMA manages all the procurement and orders for MPH as well as the distribution to the districts.</t>
  </si>
  <si>
    <t>Microlut is not registered yet in Madagascar.</t>
  </si>
  <si>
    <t>NGOs, social marketing, and commercial sectors</t>
  </si>
  <si>
    <t>VAT = 20%  and tax = 20% and/or 44%</t>
  </si>
  <si>
    <t>There is a norms and procedures reference document/guide for family planning/reproductive health.</t>
  </si>
  <si>
    <t>Only doctors, midwives and nurses who have received special training on insertion and removal of IUDs or implants can provide IUDs and impants. IUDs and impants are available at all levels of the public health system.</t>
  </si>
  <si>
    <t>Only doctors, midwives and nurses who have received special training on insertion and removal of IUDs or implants can provide IUDs and impants. IUDs and impants are available at all levels of the private health system.</t>
  </si>
  <si>
    <t>Doctors, nurses, health agents, and community-health volunteers who have received training on injections can provide Depo-Provera. Depo-Provera is available at all levels of the public health system.</t>
  </si>
  <si>
    <t>Doctors, nurses, health agents, and community-health volunteers who have received training on injections can provide Depo-Provera. Depo-Provera is available at all levels of the private health system.</t>
  </si>
  <si>
    <t>Injections (Depo-Provera)</t>
  </si>
  <si>
    <t>Implants (Implanon) and IUDs</t>
  </si>
  <si>
    <t>Tubal ligations and vasectomies</t>
  </si>
  <si>
    <t>Only doctors, medical specialists such as obstetricians, gynecologists and surgeons who have received special training can provide tubal ligations. Tubal ligations are available only at health facilities where surgery can be conducted. Only doctors, health agents, and midwives who have received special training can provide vasectomies. Vasectomies are available at any level of the public health system.</t>
  </si>
  <si>
    <t>Only doctors, medical specialists such as obstetricians, gynecologists and surgeons who have received special training can provide tubal ligations. Tubal ligations are available only at health facilities where surgery can be conducted. Only doctors, health agents, and midwives who have received special training can provide vasectomies. Vasectomies are available at any level of the private health system.</t>
  </si>
  <si>
    <t>Liste Nationale des Médicaments Essentiels (National Essential Medicines List)</t>
  </si>
  <si>
    <t>DPM and Management Sciences for Health (MSH)/Strengthening Pharmaceutical Systems (SPS)</t>
  </si>
  <si>
    <t>PPM/Reception Report</t>
  </si>
  <si>
    <t>Malian Government Fund</t>
  </si>
  <si>
    <t>MOH procurement unit (Directorate of Finance and Material)</t>
  </si>
  <si>
    <t>Public, NGO, social marketing, and commercial sectors</t>
  </si>
  <si>
    <t>(Contraceptives are sold in the private sector under the same administrative procedures as other products. There is not a policy of price controls as there is for contraceptives for the public sector [governed by a ministerial circular].)</t>
  </si>
  <si>
    <t>Procurement Planing and Monitoring Report of contraceptives, DPM</t>
  </si>
  <si>
    <t xml:space="preserve">Challenges: less access to services, and logistics and management information system for distribution is not functional or sufficient. </t>
  </si>
  <si>
    <t>National Committee for Monitoring the Reproductive Health Commodity Security Plan (Comission Nationale de Suivi du Plan de Sécurisation des Produits de la Santé de la Reproduction)</t>
  </si>
  <si>
    <t>Association of Support in the Development of the Activities of Population (ASDAP), Marie Stopes International (MSI), Groupe Pivot Santé Population (GP/SP), Health Policy International (HPI), System for Improved Access to Pharmaceuticals and Services, Assistance Technique Nationale plus (ATNplus), Projet Keneya Ciwara II (PKCII)</t>
  </si>
  <si>
    <t>Direction de la Pharmacie et du Médicament (DPM), Division Santé de la Reproduction (DSR) de la Direction Nationale de la Santé, Haut Conseil de Lutte contre le SIDA (HCLS), Fédération National des Centres de Santé Communautaire (FENASCOM), Assemblé Nationale (AN), and the Network of Malian Parliamentarians on Population and Development (REMAPOD)</t>
  </si>
  <si>
    <t>Conseil National de l'ordre des Pharmaciens (CNOP) de l'ordre des Médecins (CNOM) et de l'ordre des Sages Femme (CNOS) (National Council of Pharmacists, Physicians and Midwives)</t>
  </si>
  <si>
    <t>Direction de la Finance et des Matériels (DFM) of MOH and MOF</t>
  </si>
  <si>
    <t>Direction Nationnale de la Promotion de la Famille (DPF), FENASCOM</t>
  </si>
  <si>
    <t>GreenStar Social Marketing, Pakistan</t>
  </si>
  <si>
    <t>Population Program Wing, Planning and Development Division</t>
  </si>
  <si>
    <t>01/12 - 12/12</t>
  </si>
  <si>
    <t xml:space="preserve">Aluminium foil, PVC, syringes and vials (used for packaging contraceptive products) have a regulatory duty and income tax @ 1% and 4% for all the aforementioned products; and a customs duty of 5%, 10%, 14.79% and 5% respectively and a sales tax of 16%, 21%, 16% and 16% respectively. </t>
  </si>
  <si>
    <t xml:space="preserve">The Pakistani law allows distribution of contraceptives only to married women of reproductive age. </t>
  </si>
  <si>
    <t>Logistics Management Information System (LMIS)</t>
  </si>
  <si>
    <t>Only trained healthcare providers are allowed to administer</t>
  </si>
  <si>
    <t>Ministry of Health is devolved under 18th Constitutional Amendment. Its functions are devolved to provinces. The RHCS committee has the provincial secretaries as members.</t>
  </si>
  <si>
    <t>Reproductive Health Commodity Security Committee (RHCS) - Currently the committee is inactive. USAID | DELIVER PROJECT plans to revitalize the committee and also establish and enable federal and provincial logistics cells aimed to monitor commodity security.</t>
  </si>
  <si>
    <t>2010-2014</t>
  </si>
  <si>
    <t>1. High political will; 2. Exemption from all duties creates a conducive environment for producers like ZAFA and Scheringand; 3. Over the counter availability</t>
  </si>
  <si>
    <t>IUDs, surgical/permanent contraception, Implanon implants</t>
  </si>
  <si>
    <t>All provincial departments of health provide contraceptives free of charge. All population welfare departments charge a nominal cost for contraceptives. However, a uniform policy of free-of-cost contraceptives at public sector facilities is under consideration.</t>
  </si>
  <si>
    <t xml:space="preserve">The USAID | DELIVER PROJECT has worked very closely with all of the provincial and regional governments of Pakistan to streamline the supply chain management of contraceptives and other health products under the newly emerged scenario of devolution. The USAID | DELIVER PROJECT has held separate consultations with provincial and regional governments to build a consensus on policy changes aimed to optimize supply and reporting. Removing intermediary inventory management at the provincial level, having integrated requisitioning and supplies at the district level for multiple stakeholders, and electronic reporting through the LMIS are some of the key policy changes impacted through the USAID | DELIVER PROJECT. </t>
  </si>
  <si>
    <t>MCH Director</t>
  </si>
  <si>
    <t>7/10 - 6/11</t>
  </si>
  <si>
    <t>Medical Procurement and Distribution Division (MPDD)</t>
  </si>
  <si>
    <t>11/08 - 12/12</t>
  </si>
  <si>
    <t>At the service delivery point (SDP) level, contraceptive stockouts are estimated at less than 4% and also rarely occur at the district and central levels. The reporting rate is more than 95% at the SDP level and 100% at the district level.</t>
  </si>
  <si>
    <r>
      <rPr>
        <i/>
        <sz val="12"/>
        <rFont val="Arial"/>
        <family val="2"/>
      </rPr>
      <t>Association Rwandaise des Pharmacies</t>
    </r>
    <r>
      <rPr>
        <sz val="12"/>
        <rFont val="Arial"/>
        <family val="2"/>
      </rPr>
      <t xml:space="preserve"> (ARPHA) (Rwandan association of pharmacists), </t>
    </r>
    <r>
      <rPr>
        <i/>
        <sz val="12"/>
        <rFont val="Arial"/>
        <family val="2"/>
      </rPr>
      <t xml:space="preserve">Association Rwandaise des Medecins Prives </t>
    </r>
    <r>
      <rPr>
        <sz val="12"/>
        <rFont val="Arial"/>
        <family val="2"/>
      </rPr>
      <t>(Rwandan association of private doctors)</t>
    </r>
  </si>
  <si>
    <t>Family Planning Revitalization Working Group/Reproductive Health Commodity Security (RHCS)</t>
  </si>
  <si>
    <t>Uganda Health Marketing Group (UHMG), Program for Accessible Health, Communication and Education (PACE)</t>
  </si>
  <si>
    <t>Marie Stopes Uganda, PACE, Reproductive Health Uganda (RHU), Uganda Protestant Medical Bureau (UPMB)</t>
  </si>
  <si>
    <t>United Nations Population Fund (UNFPA)</t>
  </si>
  <si>
    <t>MOH Reproductive Health Division, AIDS Control Program (ACP), MOH Pharmacy Division</t>
  </si>
  <si>
    <t>National Medical Store (NMS)</t>
  </si>
  <si>
    <t>Commodity specialist</t>
  </si>
  <si>
    <t>MOH, NMS, USAID, UNFPA, SURE</t>
  </si>
  <si>
    <t xml:space="preserve">MOH </t>
  </si>
  <si>
    <t>This amount includes other RH products.</t>
  </si>
  <si>
    <t>RHI</t>
  </si>
  <si>
    <t>For public sector</t>
  </si>
  <si>
    <t>National Medical Stores</t>
  </si>
  <si>
    <t>2011/2012</t>
  </si>
  <si>
    <t>Essential Medicines, Health and Laboratory Supplies (EMHLS)</t>
  </si>
  <si>
    <t>The list has just been revised and has not yet been approved.</t>
  </si>
  <si>
    <t>MOH stock status reports</t>
  </si>
  <si>
    <t>It is very difficult to get information on National Medical Store (NMS) procurements and supply plans.</t>
  </si>
  <si>
    <t>United States Agency for International Development (USAID), Department for International Development (DFID)</t>
  </si>
  <si>
    <t>USAID partners: MSH-STRIDES, Reproductive Health Uganda, Marie Stopes Uganda, FHI360 and many others</t>
  </si>
  <si>
    <t xml:space="preserve">The World Bank procurement approval is still pending. The World Bank budget is presented separately from Government allocations. Government procurements are taking a very long time to complete, so they may cross into the following year. No World Bank procurements have been made yet. 
</t>
  </si>
  <si>
    <t>See above for taxes. It takes about 12 months for NDA to register new products; NDA has mandatory pre-shipment for condoms. This takes months which delays entry into the sector.</t>
  </si>
  <si>
    <t>The MOH policy to allow trained community-based distributors (CBDs) to dispense injectables has not passed.</t>
  </si>
  <si>
    <t>No injectables are allowed to be sold through drug shops.</t>
  </si>
  <si>
    <t>Marie Stopes International - Yemen (MSI-Y)</t>
  </si>
  <si>
    <t>Deutsche Gesellschaft fur Internationale Zusammenarbeit (GIZ)</t>
  </si>
  <si>
    <t>Two central warehouses</t>
  </si>
  <si>
    <t xml:space="preserve">Deputy Minister for Population Sector </t>
  </si>
  <si>
    <t>An RH Consultant</t>
  </si>
  <si>
    <t>RH General Director</t>
  </si>
  <si>
    <t xml:space="preserve">Half of forecasted amount. </t>
  </si>
  <si>
    <t>There is a plan to allow the private sector to offer the method.</t>
  </si>
  <si>
    <t>National Drug List</t>
  </si>
  <si>
    <t>There is a plan to update the list.</t>
  </si>
  <si>
    <t>Commodity Security group, a sub-group of RH technical committee</t>
  </si>
  <si>
    <t>Yemen Family Care Association and Yamaan (a local NGO franchising from MSI-Y)</t>
  </si>
  <si>
    <t>Supply Director, Director General of Reproductive Health, National Drug Program</t>
  </si>
  <si>
    <t>Only the public sector is allowed to sell/dispense the method.</t>
  </si>
  <si>
    <t xml:space="preserve">There is a shortage of funds for commodities, even from donors. </t>
  </si>
  <si>
    <t>Deputy Director Reproductive and Child Health</t>
  </si>
  <si>
    <t>06/11 - 06/12</t>
  </si>
  <si>
    <t>MoH, USAID | DELIVER PROJECT</t>
  </si>
  <si>
    <t>DFID</t>
  </si>
  <si>
    <t>USAID $4,943,571; UNFPA $783,866</t>
  </si>
  <si>
    <t>Planned Parenthood Association (PPAZ), Marie Stopes International, USAID | DELIVER PROJECT, Zambia Prevention Care and Treatment II (ZPCT II), Center for Infectious Diseases Research in Zambia (CIDRZ), Zambia Integrated State Safety Programme, Family Health International (FHI360)</t>
  </si>
  <si>
    <t>Reproductive and Child Health (under the new  Ministry of Community Development, Mother and Child Health); Pharmacy Under Ministry of Health</t>
  </si>
  <si>
    <t>Ministry of Health (MoH)</t>
  </si>
  <si>
    <t>MoH procurement unit</t>
  </si>
  <si>
    <t xml:space="preserve">The government procured contraceptives using DFID funds in 2011 through the MoH procurement unit. </t>
  </si>
  <si>
    <t>Policy on: 1. sale/distribution of contraceptives restricted to retail pharmacies and private clinics. Only condoms are sold in supermarkets and drugstores. 2. Advertising ban</t>
  </si>
  <si>
    <t xml:space="preserve">Challenges: Funding, funding delays leading to shipment delays and stockouts; delays in launching RHCS Strategy. Successes: Forecasting and quantification, procurement planning, collaboration with MoH and other partners.  </t>
  </si>
  <si>
    <t>Sale/distribution of contraceptives restricted to retail pharmacies and private clinics. (Only condoms are sold in supermarkets and drugstores.)</t>
  </si>
  <si>
    <t>MoHCW Reproductive Health Unit, Logistics Unit of the Directorate of Pharmacy Services, Zimbabwe National Family Planning Council (ZNFPC)</t>
  </si>
  <si>
    <t>DTTU TOP UP database</t>
  </si>
  <si>
    <t>USAID (male and female condoms), DFID (contraceptives)</t>
  </si>
  <si>
    <t>The private sector is allowed to provide contraceptive methods as long as they meet the applicable regulatory requirements in terms of approval of premises and providers.</t>
  </si>
  <si>
    <t xml:space="preserve">In principle:                                                                                                                   1. There is a general policy on exemption of payment for all healthcare services (including RH/FP) for those above 65 years and those below 5 years although the majority of “women and men of reproductive age” would ordinarily fall outside of this age range.
2. Condoms (whether used for FP or HIV prevention) are free in the public sector.
</t>
  </si>
  <si>
    <t>Essential Medicines List and Standard Treatment guidelines for Zimbabwe, ZNFPC List of approved contraceptive methods and devices</t>
  </si>
  <si>
    <t>ZNFPC warehouse records</t>
  </si>
  <si>
    <t>Contraceptives are generally available in full supply in the public sector. No significant issues with commodity security.</t>
  </si>
  <si>
    <t>Population Services Zimbabwe (Marie Stopes affiliate), Elizabeth Glaser Pediatric AIDS Foundation</t>
  </si>
  <si>
    <t>Medicines Control Authority of Zimbabwe, Crown Agents Zimbabwe, USAID | DELIVER PROJECT</t>
  </si>
  <si>
    <t>ZNFPC, NatPharm, Crown Agents, Population Services Zimbabwe (PSZ), USAID | DELIVER PROJECT</t>
  </si>
  <si>
    <t>Government budget allocated to the entire MoHCW-including ZNFPC to cover commodity procurement and other expenditures.</t>
  </si>
  <si>
    <t xml:space="preserve">The USAID | DELIVER PROJECT (implemented by JSI) procures on behalf of USAID, while Crown Agents Zimbabwe procures on behalf of DFID. The financial data provided represents the monetary value of products distributed through the DTTU system only. Procurement data is not available for other methods sourced and distributed by ZNFPC on a target strategy outside of the DTTU. </t>
  </si>
  <si>
    <t>PSI has introduced progestin-only pills, combined oral conraceptives, and implants in its New Start and New Life centers.</t>
  </si>
  <si>
    <t>Only qualified and specially trained nurses and doctors are allowed to administer implants.</t>
  </si>
  <si>
    <t>Community Based Distributors are not allowed to administer injectables.</t>
  </si>
  <si>
    <t>Only trained doctors approved by ZNFPC can administer IUDs.</t>
  </si>
  <si>
    <t>Only qualified and specially trained nurses and doctors are allowed to administer injectables.</t>
  </si>
  <si>
    <t>It is not clear if and how much internally generated funds were spent on contraceptives not distributed through the Delivery Team Topping Up (DTTU) system. All contraceptives distributed through DTTU are funded by DFID, USAID, and UNFPA.</t>
  </si>
  <si>
    <t>1. Data includes products distributed through DTTU (male and female condoms, Secure, Control, Petogen and Jadelle). 2. Value based on quantity of product distributed to clients (consumption) multiplied by landed unit cost.</t>
  </si>
  <si>
    <t>CPT</t>
  </si>
  <si>
    <t>Article 178 of penal code from the colonial era (noting that acts likely to prevent conception would be penalized, including selling, distributing, exhibiting, and disseminating contraceptives)</t>
  </si>
  <si>
    <t>USAID and UNFPA conducted quantifications for their respective programs.</t>
  </si>
  <si>
    <t>Exemptions for HIV-positive people</t>
  </si>
  <si>
    <t>This list is revised every  two years. It includes 322 diseases and conditions, which correspond to 562 different forms and dosages of drugs.</t>
  </si>
  <si>
    <t>All sectors are charged a verification fee by the National Drug Authority (NDA), and Uganda Revenue Authority recently is demanding withholding tax on contraceptives.</t>
  </si>
  <si>
    <t>NDA 2% of FOB value is charged on all pharmaceuticals and Uganda Revenue Authority (URA) 18% and 6% on condoms.</t>
  </si>
  <si>
    <t>(UNFPA $373,932, DFID $926,828, USAID $3,572,627)</t>
  </si>
  <si>
    <t>The Global Fund/UNDP procured ~2 million pieces of condoms. The amount spent is an estimation based on the quantity procured.</t>
  </si>
  <si>
    <t>Sistema Nacional de Informacion en Salud (National Health Information System)</t>
  </si>
  <si>
    <t>01/11 -12/11</t>
  </si>
  <si>
    <t>Don't Know</t>
  </si>
  <si>
    <t>Lista Nacional de Medicamentos - LINAME (National List of Medicines), Lista Basica de Insumos Medicos (Basic list of medical supplies)</t>
  </si>
  <si>
    <t>2011-2013</t>
  </si>
  <si>
    <t>All sectors are subject to tax payment (except for condoms, which are exempt only of the VAT tax for its import, not for sales)</t>
  </si>
  <si>
    <t>Patch (Evra)</t>
  </si>
  <si>
    <t>N/A, because the central government did not finance any contraceptive procurement</t>
  </si>
  <si>
    <t xml:space="preserve"> (Direct purchase by UNFPA at request of the MOH)</t>
  </si>
  <si>
    <t>Municipal level, from taxes</t>
  </si>
  <si>
    <t>See comment in B10</t>
  </si>
  <si>
    <t>PROSALUD/PROMESO, for the Social Marketing Program (for public and NGO sectors). (No public sector-only forecast.)</t>
  </si>
  <si>
    <t>Various</t>
  </si>
  <si>
    <t>PROSALUD, CIES, USAID | DELIVER PROJECT, USAID, UNFPA</t>
  </si>
  <si>
    <t>Central de Abastecimiento de Suministros en Salud (CEASS)</t>
  </si>
  <si>
    <t xml:space="preserve">DINAMED (Direccion Nacional de Medicamentos - National Essential Medicines Directorate), Unidad de Servicios de Salud y Calidad (USSC) - Health Services and Quality Unit    </t>
  </si>
  <si>
    <t>Centro de Investigacion, Educacion y Sevicios (CIES) (IPPF affiliate)</t>
  </si>
  <si>
    <t>PROSALUD/PROMESO (Programa de Mercadeo Social)</t>
  </si>
  <si>
    <t>Comité Nacional de Disponibilidad Asegurada de Anticonceptivos (DAIA) (National Contraceptive Security Committee)</t>
  </si>
  <si>
    <t xml:space="preserve"> 01/11 - 12/11</t>
  </si>
  <si>
    <t>10% for customs tax and VAT tax, plus 14% of VAT tax and 3% of transaction tax, both for sales</t>
  </si>
  <si>
    <t>There was a delay in 2011 purchases because the renewal of the agreement between UNFPA and MOH for procurement services took more than 3 months. In light of graduation from USAID assistance, the CS committee has been absorbed into a broader RH committee.</t>
  </si>
  <si>
    <t>Family Planning Coordinator (Ministry of Health)</t>
  </si>
  <si>
    <t>Official List of Essential Medicines (10th Version), MOH</t>
  </si>
  <si>
    <t>VAT 13% on the purchase price, customs clearance fee of 3%. Other - 5% of overhead charged by UNFPA as purchase agent.</t>
  </si>
  <si>
    <t>All Sectors</t>
  </si>
  <si>
    <t>Government of El Salvador budget</t>
  </si>
  <si>
    <t>01/11 - 03/12</t>
  </si>
  <si>
    <t>Ministry of Health (MOH)</t>
  </si>
  <si>
    <t>Reproductive Healh Division, HIV/AIDS Program</t>
  </si>
  <si>
    <t>Salvadoran Demographic Association (ADS) and several others</t>
  </si>
  <si>
    <t>Reproductive Health Alliance</t>
  </si>
  <si>
    <t>Contraceptive Committee (Comité DAIA)</t>
  </si>
  <si>
    <t>El Centro Paraguayo de Estudios de Población (CEPEP) - IPPF affiliate</t>
  </si>
  <si>
    <t>DGPS (Logistics Management Unit)</t>
  </si>
  <si>
    <t xml:space="preserve">Director of Logistics </t>
  </si>
  <si>
    <t xml:space="preserve">Ministry of Health </t>
  </si>
  <si>
    <t>Funds were allocated in Dec 2011</t>
  </si>
  <si>
    <t>PipeLine and Proforma receipt</t>
  </si>
  <si>
    <t>IUD with Levonorgestrel (Mirena), hormonal patches</t>
  </si>
  <si>
    <t xml:space="preserve">First Edition: 2009; Second Edition: 2012 </t>
  </si>
  <si>
    <t>List of Essential Medications and List of Essential Supplies</t>
  </si>
  <si>
    <t xml:space="preserve">IUDs and condoms are included on the List of Essential Supplies that was published along with the Essential Medicines List. </t>
  </si>
  <si>
    <t>Stockcards at central warehouse</t>
  </si>
  <si>
    <t xml:space="preserve">Paraguay is graduating from USAID assistance, and there are still some major processes that need to be further institutionalized (expand warehouse space, implement new transport network, fully implement new automated LMIS and use data for decisionmaking). The country will require further technical support to complete these tasks, as the Ministry of Health has gradually assumed responsibility but is also limited by human, technical, and financial resource restraints. </t>
  </si>
  <si>
    <t>10/10 - 09/11</t>
  </si>
  <si>
    <t>Comité Interinstitucional de Disponibilidad Asegurada de Insumos Anticonceptivos (CIDAIA) (Inter-institutional Committee for Contraceptive Security)</t>
  </si>
  <si>
    <t>PSI/PASMO (Population Services International/Pan American Social Marketing Organization)</t>
  </si>
  <si>
    <t xml:space="preserve">ASHONPLAFA (IPPF affiliate) </t>
  </si>
  <si>
    <t>Vijosa Laboratories, Solis-Durex Distributor, Pfizer, Bayer Schering Pharma, CPL Honduras, Arsal Laboratories</t>
  </si>
  <si>
    <t>Service Network, Logistics Unit, Women's Health Unit, Essential Drug Unit, Regulation Unit, STD unit</t>
  </si>
  <si>
    <t>Women's National Institute (INAM Spanish acronym)</t>
  </si>
  <si>
    <t>Advisor to the Vice Minister of Population Risks</t>
  </si>
  <si>
    <t>11/11 - 11/12</t>
  </si>
  <si>
    <t>11/11-12/12</t>
  </si>
  <si>
    <t>Government general income</t>
  </si>
  <si>
    <t>Ministry of Health Administrative Unit &amp; UNFPA</t>
  </si>
  <si>
    <t>The Ministry of Health (MOH) had signed a memorandum of understanding (MOU) with UNFPA for contraceptive procurement. Through this agreement the MOH is going to save approximately $800,000 in this fiscal year and will cover all population needs procuring at low rates.</t>
  </si>
  <si>
    <t>2005 and ongoing</t>
  </si>
  <si>
    <t>In April 2009 the National Congress approved a bill that prohibits the commercialization, promotion, free distribution, use and also dissemination of information about the use of emergency contraceptive pills.</t>
  </si>
  <si>
    <t>A free market strategy</t>
  </si>
  <si>
    <t>Emergency contraceptive pills</t>
  </si>
  <si>
    <t>Based on the national Health Code, all drugs (including contraceptives) can only be sold in  pharmacies and authorized sales points.</t>
  </si>
  <si>
    <t>06/11-12/11</t>
  </si>
  <si>
    <t>As the MOH has approved a specific budget line for procurement of contraceptives, there is now a need to improve their capacity for proper contraceptive forecasting and distribution at the delivery points. The MOH had signed an agreement with UNFPA to procure contraceptives at low prices, and they are now using this process to assure that with half the budget normally estimated they are going to fill all poopulation needs. Also a new supply chain management and forecasting tool is implemented to improve the availability in delivery points.</t>
  </si>
  <si>
    <t>Comision Nacional de  Aseguramiento de Anticonceptivos (CNAA) (National Contraceptive Security Committee)</t>
  </si>
  <si>
    <t xml:space="preserve">USAID and UNFPA are invited to participate but are not official members </t>
  </si>
  <si>
    <t xml:space="preserve">UNFPA is invited to participate at the meetings, although it is not an official member </t>
  </si>
  <si>
    <t>Director of the National Reproductive Health Program, Family Planning Advisor, and Logistics Advisor</t>
  </si>
  <si>
    <t>Logistics unit (active member of the CNAA)</t>
  </si>
  <si>
    <t xml:space="preserve">Technical budget analyst </t>
  </si>
  <si>
    <t>Family Planning Advisor and social activists</t>
  </si>
  <si>
    <t>Ministry of Health records</t>
  </si>
  <si>
    <t>Contraceptive procurement data from MOH</t>
  </si>
  <si>
    <t xml:space="preserve">MOH procures contraceptives by using UNFPA as a procurement agent through a co-financing agreement. The MOH coordinates the procurement via the UNFPA office in Guatemala, who then procure through their global procurement system from UNFPA Copenhagen. </t>
  </si>
  <si>
    <t>The MOH has included CycleBeads in the list, but so far they have not yet purchased them (the ones they have were a donation from USAID/IRH/FAM).</t>
  </si>
  <si>
    <t>2001-2011</t>
  </si>
  <si>
    <t xml:space="preserve">NGO, social marketing, and commercial sector pay import taxes. The public sector has been exempt from import taxes via the UNFPA franchise. The public sector has to pay transport, insurance, and customs clearance fees. </t>
  </si>
  <si>
    <t>"Basic List of Medications of Health Areas and Hospitals" and also "Health Care Guidelines (1st and 2nd level)"</t>
  </si>
  <si>
    <t>Ministry of Health National Reproductive Health Program (Central Warehouse Inventory)</t>
  </si>
  <si>
    <t>There are occasional stockouts principally due to distribution problems or delays in procurement.</t>
  </si>
  <si>
    <t xml:space="preserve">Medical Supplies Directorate, General Directorate for the Extension of Quality of Care, Planning and Development Division, External Cooperation Directorate </t>
  </si>
  <si>
    <t>Ministry of Health, CS Committee</t>
  </si>
  <si>
    <t>MINSA  (Ministry of Health)</t>
  </si>
  <si>
    <t xml:space="preserve">Contraceptive procurement tables </t>
  </si>
  <si>
    <t>Plan para la disponibilidad asegurada de insumos en SSR (Plan for sexual and reproductive health commodity security)</t>
  </si>
  <si>
    <t xml:space="preserve">NGO, social marketing, commercial </t>
  </si>
  <si>
    <t>Lista básica de medicamentos (basic medicine list)</t>
  </si>
  <si>
    <t xml:space="preserve">Warehouse reports </t>
  </si>
  <si>
    <t>PROFAMILIA (Asociación Pro-Bienestar de la Familia Nicaragüense - Nicaraguan Pro Family Wellbeing Association)</t>
  </si>
  <si>
    <t>PASMO (Pan American Social Marketing Organization) PSI (Population Services International)</t>
  </si>
  <si>
    <t xml:space="preserve">PASMO </t>
  </si>
  <si>
    <t>APROFAM (Asociación Pro Bienestar de La Familia - Association for the Well-Being of the Family), Asociación Guatemalteca de Mujeres Médicas, Instancia por la Salud y el Desarrollo de las Mujeres</t>
  </si>
  <si>
    <t xml:space="preserve">As per the current CNAA Internal Dispositions (Aug 2010) the following organizations attend the CNAA meetings regularly (in  the role of technical experts/advisors, they do not have a vote; they are not officially part of the CNAA): PASMO (Social Marketing), USAID-Health Care Inititive project (HCI), USAID International Reproductive Health/Georgetown University Fertility Awareness Methods Project (IRH/FAM), Health Policy Initiative USAID/HPI, UNFPA, Instituto Guatemalteco de Seguridad Social (Social Security Institute), Ministry of Education, Presidential Office of Women, and the Office of the Rights of Indigenous Women. </t>
  </si>
  <si>
    <t>Comité DAIA (Comité para la Disponibilidad Asegurada de Insumos Anticonceptivos - Contraceptive Security Committee)</t>
  </si>
  <si>
    <t>PATH</t>
  </si>
  <si>
    <t>Comite para la Disponibilidad Asegurada de Insumos y Anticonceptivos (Contraceptive and Commodity Security Committee)</t>
  </si>
  <si>
    <t>PROFAMILIA (Family Well-Being Association/IPPF affiliate), ADOPLAFAM (Dominican Family Planning Association), MUDE (Dominican Women in Development)</t>
  </si>
  <si>
    <t>PROFAMILIA, ADOPLAFAM, MUDE and 30 more institutions</t>
  </si>
  <si>
    <t>UNFPA, OPS/OMS (Pan American Health Organization/World Health Organization)</t>
  </si>
  <si>
    <t>Reproductive health, logistics, HIV program, pharmacy units</t>
  </si>
  <si>
    <t>Central Warehouse MOH</t>
  </si>
  <si>
    <t>Reproductive health department</t>
  </si>
  <si>
    <t>Contraceptive procurement table</t>
  </si>
  <si>
    <t>(Reimbursement to the Dominican Government)</t>
  </si>
  <si>
    <t>UNFPA (Reimbursement to the Dominican Government)</t>
  </si>
  <si>
    <t>Direccion Materno Infantil y Adolescentes/PF program (Maternal, Infant, and Adolescent Directorate/Family Planning program)</t>
  </si>
  <si>
    <t xml:space="preserve">Emergency contraceptives are not purchased by the MOH. However, donations are often received by the MOH, and services can be provided in key hospitals and mainly in coordination with NGOs. </t>
  </si>
  <si>
    <t>Disponibilidad Asegurada de Insumos y Anticonceptivos (Contraceptive and Commodity Security)</t>
  </si>
  <si>
    <t>3 years</t>
  </si>
  <si>
    <t>16% value added tax</t>
  </si>
  <si>
    <t>Logistics Management Information System, Monitoring Report</t>
  </si>
  <si>
    <t xml:space="preserve">MCH Activists (community-based agents) can provide orals after the first consultation with an MCH nurse. </t>
  </si>
  <si>
    <t xml:space="preserve">20 FP units and 26 youth-friendly health centers have been supplied with contraceptives worth $12,612. (In addition, $7,036 worth of male condoms were donated to NGOs implementing HIV/AIDS prevention projects and $276 distributed among military recruits.) </t>
  </si>
  <si>
    <t>This amount does not include any Global Fund grants used for condoms.</t>
  </si>
  <si>
    <t>Contraceptives are not for sale to those under 16 years of age. (This is based on an act of Parliament.) However, youth are eligible for emergency contraception in the case of sexual abuse or related circumstances.</t>
  </si>
  <si>
    <t>The commercial sector information was not filled in this year. Last year, though, all methods were reported to be offered in the commercial sector except for female condoms, emergency contraceptives, and CycleBeads.</t>
  </si>
  <si>
    <t xml:space="preserve">Burundi </t>
  </si>
  <si>
    <t xml:space="preserve">Guinea </t>
  </si>
  <si>
    <t xml:space="preserve">Togo </t>
  </si>
  <si>
    <t xml:space="preserve">National Reproductive Health Council </t>
  </si>
  <si>
    <t>12/10-12/11</t>
  </si>
  <si>
    <t>Global Fund procurement table</t>
  </si>
  <si>
    <t>There are no government health facilities anymore; the entire health system is privatized.</t>
  </si>
  <si>
    <t>1) If the commodity is humanitarian it is not subject to any taxation, and the documentation fee is approximately 200 GEL. 2) If the commodity is commercial it is subject to taxation.</t>
  </si>
  <si>
    <t>Custom tax 18% of the total price, custom fee 60EUR, and after sales revenue 10%.</t>
  </si>
  <si>
    <t>Insurance company lists</t>
  </si>
  <si>
    <t>No legally approved essential drug list exists at the national level; however, most insurance companies have their own lists. These do not include contraceptives.</t>
  </si>
  <si>
    <t>03/11-02/12</t>
  </si>
  <si>
    <t>Management Sciences for Health (MSH), Marie Stopes Kenya, Family Health Options Kenya (FHOK)</t>
  </si>
  <si>
    <t>Division of Reproductive Health, Family Planning Program</t>
  </si>
  <si>
    <t>Division of Reproductive Health with TA from Management Sciences for Health/Strengthening Pharmaceutical Systems Program</t>
  </si>
  <si>
    <t>Exchange rate US$1 = Ksh 77.3</t>
  </si>
  <si>
    <t>Exchange rate used: US$1 = Ksh 77.3</t>
  </si>
  <si>
    <t>World Bank Total War Against HIV and AIDS (TOWA) funds used for male and female condoms for the National AIDS Council Control Council</t>
  </si>
  <si>
    <t xml:space="preserve">This represents the commodities shipped during the fiscal year. Most of the procurements were ordered before this time period though. For example, USAID funded only $411,391 worth of procurements through KEMSA for FY2010/11. The other USAID procurements were ordered earlier but delivered during the fiscal year. Over 99% of the value of the UNFPA procurements were from commitments prior to this fiscal year. </t>
  </si>
  <si>
    <t>USAID ($1,946,626), UNFPA ($2,664,383)</t>
  </si>
  <si>
    <t>Cycle beads are only offered as a pilot in one province (North Eastern Province) for the public sector.</t>
  </si>
  <si>
    <t>The private sector and NGOs can access contraceptive methods available for the public sector as long as they can get a Service Delivery Point (SDP) number from the Division of Reproductive Health.</t>
  </si>
  <si>
    <t>All facility levels are allowed to dispense these methods as long as there are skilled health workers.</t>
  </si>
  <si>
    <t>Only registered pharmacies, clinics, nursing homes and hospitals are allowed to sell or dispense these methods.</t>
  </si>
  <si>
    <t>4/11 - 3/12</t>
  </si>
  <si>
    <t>KEMSA Monthly Stock Report. Months stocked out: CoCs: July 2011; female condoms: April 2011, Oct 2011, Nov 2011, March 2012; CycleBeads: April 2011 to March 2012</t>
  </si>
  <si>
    <t>Donor coordination is good, leading to timely responses to commodity stockout challenges. The prolonged stockout of CycleBeads is due to procurement system challenges rather than to lack of funding.</t>
  </si>
  <si>
    <t>The commodity section was not completed this year, so the information here represents last year's responses.</t>
  </si>
  <si>
    <t>10/11 - 09/12</t>
  </si>
  <si>
    <t>USAID (for JSI SUSTAIN Project to distribute contraceptives)</t>
  </si>
  <si>
    <t>N/A because there are no public-sector facilities. There is a state insurance program for poor people.</t>
  </si>
  <si>
    <t xml:space="preserve">USAID SUSTAIN logistics management information system, regarding commodities destined for private primary health care facilities. Although all of the country's health facilities are private, their  function did not change. They do not charge for contraceptives.  </t>
  </si>
  <si>
    <t>Bolivia´s government has launched the Supreme Decree 1008, which approved the bid by provider and price for the purchase of medicines and supplies. This means a great challenge and an opportunity for the purchase of contraceptives at the national level.</t>
  </si>
  <si>
    <t>08/11 - 12/11</t>
  </si>
  <si>
    <t>November 2011 purchase order (for delivery in 2012)</t>
  </si>
  <si>
    <t>Population status is one of the objectives under human resources development (p.118).</t>
  </si>
  <si>
    <t>Family planning and unmet need are mentioned repeatedly throughout the social sector section (from p. 215 onward). Advocating for reproductive health commodity security, including strengthening logistics, HMIS and LMIS is mentioned (p. 215). CPR is mentioned as a goal to reach the MDGs (p. 23).</t>
  </si>
  <si>
    <t>The availability and choice of safe, effective, acceptable, and affordable contraceptive methods is an intervention package (p.154). There are interventions related to increasing the capacity of providers and delivery systems to provide high quality, affordable and sustainable family planning methods and services. There are indicators for TFR and reducing population growth but not for CPR.</t>
  </si>
  <si>
    <t>While the term "contraceptive security" is not explicitly mentioned, there is language that reflects the concepts. 4.208 The fifth objective is to increase the availablity and affordability of drugs, contraceptive products . . . As the utilisation of health care facilities increases, evidence shows that the binding constraint becomes drug availability. Providing safe and effective medication, diagnostics and other commodities to patients is vital for improving the quality of health care. Such a policy has cost-saving effects which is the rationale for attempting to reduce the number of out-of-stock days for all essential drugs at public health facilities. (p.100) There is emphasis on the availability of contraceptives, but there are no indicators to reflect this priority.</t>
  </si>
  <si>
    <t xml:space="preserve">Commodity security for contraceptives specifically was not included in the PRSP, but access to services and the establishment of an efficient supply and logistics system to ensure effective and efficient health services to all was mentioned (p.90-91). It was also mentioned that "the need to address the frequent and acute shortage of drugs topped considerations for the Health Sector" (p.37). While there are no contraceptive supply indicators, the occurrence of contraceptive stockouts is mentioned (p.114). </t>
  </si>
  <si>
    <t>No mention of reproductive health, family planning, maternal health, condoms, contraceptive, commodity or contraceptive security.</t>
  </si>
  <si>
    <r>
      <t xml:space="preserve">E2. In the last 12 months, has there ever been a stockout at the </t>
    </r>
    <r>
      <rPr>
        <b/>
        <i/>
        <sz val="12"/>
        <rFont val="Arial"/>
        <family val="2"/>
      </rPr>
      <t>central</t>
    </r>
    <r>
      <rPr>
        <sz val="12"/>
        <rFont val="Arial"/>
        <family val="2"/>
      </rPr>
      <t xml:space="preserve"> level of any of the contraceptives offered in public sector facilities? </t>
    </r>
    <r>
      <rPr>
        <i/>
        <sz val="11"/>
        <rFont val="Arial"/>
        <family val="2"/>
      </rPr>
      <t>(If a method is not intended to be offered in public sector facilities, please indicate that stockouts are n</t>
    </r>
    <r>
      <rPr>
        <sz val="11"/>
        <rFont val="Arial"/>
        <family val="2"/>
      </rPr>
      <t>ot applicable (choose "N/A" from the dropdown list).)</t>
    </r>
  </si>
  <si>
    <r>
      <t xml:space="preserve">E2. In the last 12 months, has there ever been a stockout at the </t>
    </r>
    <r>
      <rPr>
        <b/>
        <i/>
        <sz val="12"/>
        <rFont val="Arial"/>
        <family val="2"/>
      </rPr>
      <t>central</t>
    </r>
    <r>
      <rPr>
        <sz val="12"/>
        <rFont val="Arial"/>
        <family val="2"/>
      </rPr>
      <t xml:space="preserve"> level of any of the contraceptives offered in public sector facilities? </t>
    </r>
    <r>
      <rPr>
        <i/>
        <sz val="11"/>
        <rFont val="Arial"/>
        <family val="2"/>
      </rPr>
      <t>(If a method is not intended to be offered in public sector facilities, please indicate that stockouts are not</t>
    </r>
    <r>
      <rPr>
        <sz val="12"/>
        <rFont val="Arial"/>
        <family val="2"/>
      </rPr>
      <t xml:space="preserve"> applicable </t>
    </r>
    <r>
      <rPr>
        <i/>
        <sz val="11"/>
        <rFont val="Arial"/>
        <family val="2"/>
      </rPr>
      <t>(choose "N/A" from the dropdown list).)</t>
    </r>
  </si>
  <si>
    <r>
      <t xml:space="preserve">E2. In the last 12 months, has there ever been a stockout at the </t>
    </r>
    <r>
      <rPr>
        <b/>
        <i/>
        <sz val="12"/>
        <rFont val="Arial"/>
        <family val="2"/>
      </rPr>
      <t>central</t>
    </r>
    <r>
      <rPr>
        <sz val="12"/>
        <rFont val="Arial"/>
        <family val="2"/>
      </rPr>
      <t xml:space="preserve"> level of any of the contraceptives offered in public sector facilities? </t>
    </r>
    <r>
      <rPr>
        <i/>
        <sz val="11"/>
        <rFont val="Arial"/>
        <family val="2"/>
      </rPr>
      <t>(If a method is not intended to be offered in public sector facilities, please indicate that stockouts are not applicable (choose "N/A" from the dropdown list).)</t>
    </r>
  </si>
  <si>
    <r>
      <t xml:space="preserve">E2. In the last 12 months, has there ever been a stockout at the </t>
    </r>
    <r>
      <rPr>
        <b/>
        <i/>
        <sz val="12"/>
        <rFont val="Arial"/>
        <family val="2"/>
      </rPr>
      <t>central</t>
    </r>
    <r>
      <rPr>
        <sz val="12"/>
        <rFont val="Arial"/>
        <family val="2"/>
      </rPr>
      <t xml:space="preserve"> level of any of the contraceptives offered in public sector facilities?</t>
    </r>
    <r>
      <rPr>
        <i/>
        <sz val="11"/>
        <rFont val="Arial"/>
        <family val="2"/>
      </rPr>
      <t xml:space="preserve"> (If a method is not intended to be offered in public sector facilities, please indicate that stockouts are not applicable (choose "N/A" from the dropdown list).)</t>
    </r>
  </si>
  <si>
    <r>
      <t xml:space="preserve">E2. In the last 12 months, has there ever been a stockout at the </t>
    </r>
    <r>
      <rPr>
        <b/>
        <i/>
        <sz val="12"/>
        <rFont val="Arial"/>
        <family val="2"/>
      </rPr>
      <t>central</t>
    </r>
    <r>
      <rPr>
        <b/>
        <i/>
        <sz val="14"/>
        <rFont val="Arial"/>
        <family val="2"/>
      </rPr>
      <t xml:space="preserve"> </t>
    </r>
    <r>
      <rPr>
        <sz val="12"/>
        <rFont val="Arial"/>
        <family val="2"/>
      </rPr>
      <t xml:space="preserve">level of any of the contraceptives offered in public sector facilities? </t>
    </r>
    <r>
      <rPr>
        <i/>
        <sz val="11"/>
        <rFont val="Arial"/>
        <family val="2"/>
      </rPr>
      <t>(If a method is not intended to be offered in public sector facilities, please indicate that stockouts are not applicable (choose "N/A" from the dropdown list).)</t>
    </r>
  </si>
  <si>
    <t>Only trained maternal/child health (MCH) nurses can administer (basic nurses cannot).</t>
  </si>
  <si>
    <t>IUDs and injectables</t>
  </si>
  <si>
    <t>B3a. What was the time period covered by the forecasted/quantified amount? (mm/yy-mm/yy)</t>
  </si>
  <si>
    <t>CPT - contraceptive procurement table,  LMIS - logistics management information system, MOH - Ministry of Health, RHI - RHInterchange (http://rhi.rhsupplies.org)</t>
  </si>
  <si>
    <r>
      <t xml:space="preserve">Contraceptive Security Indicators Data 2012
</t>
    </r>
    <r>
      <rPr>
        <b/>
        <sz val="10"/>
        <color indexed="9"/>
        <rFont val="Arial"/>
        <family val="2"/>
      </rPr>
      <t>All Surveyed Countries</t>
    </r>
    <r>
      <rPr>
        <b/>
        <sz val="9"/>
        <color indexed="9"/>
        <rFont val="Arial"/>
        <family val="2"/>
      </rPr>
      <t xml:space="preserve">
</t>
    </r>
    <r>
      <rPr>
        <b/>
        <i/>
        <sz val="9"/>
        <color indexed="9"/>
        <rFont val="Arial"/>
        <family val="2"/>
      </rPr>
      <t>with data filters and grouping</t>
    </r>
    <r>
      <rPr>
        <b/>
        <sz val="10"/>
        <color indexed="9"/>
        <rFont val="Arial"/>
        <family val="2"/>
      </rPr>
      <t xml:space="preserve">
</t>
    </r>
  </si>
  <si>
    <t>Association Rwandaise des Pharmacies (ARPHA) (Rwandan association of pharmacists), Association Rwandaise des Medecins Prives (Rwandan association of private doctors)</t>
  </si>
  <si>
    <t xml:space="preserve">For private sector: 20% duties for alll methods, 18% VAT for IUD only, and 2.7% for all goods entering the West African Economic and Monetary Union (UEMOA) area (taxe a l'importation), but the government can grant a tax exemption for the public sector. Fees are $0.16 to $1.10 in the public sector.  </t>
  </si>
  <si>
    <t xml:space="preserve">The USAID Together for Health (TfH) project that ended on November 15, 2011 had been working with the Government of Ukraine (GOU) and oblast governments to mobilize budgeted resources for the procurement of contraceptives during the period of January-October 2011. The GOU allocations to finance the SPRHN remained at the same level in terms of local currency during the last 4 years. However, the amounts spent during the last 4 years were different. The USAID TfH project has had limited ability to influence the GOU contraceptive procurement process. Regional councils that made decisions on funding of regional RH programs were reporting decreases in social and health budgets during the last 3-4 years as they had other competing health priorities like HIV/AIDS and TB. The ongoing economic crisis has continued to have a negative impact on the population's ability to purchase contraceptives, especially in rural areas. However, there is no official data to prove this assumption. </t>
  </si>
  <si>
    <r>
      <t xml:space="preserve">E1. In the last 12 months, has there ever been a stockout at the </t>
    </r>
    <r>
      <rPr>
        <b/>
        <i/>
        <sz val="14"/>
        <rFont val="Arial"/>
        <family val="2"/>
      </rPr>
      <t>central*</t>
    </r>
    <r>
      <rPr>
        <sz val="12"/>
        <rFont val="Arial"/>
        <family val="2"/>
      </rPr>
      <t xml:space="preserve"> level of any of the contraceptives offered in public sector facilities? </t>
    </r>
    <r>
      <rPr>
        <i/>
        <sz val="11"/>
        <rFont val="Arial"/>
        <family val="2"/>
      </rPr>
      <t>(If a method is not intended to be offered in public sector facilities, please indicate that stockouts are not applicable (choose "N/A" from the dropdown list).)
*(The central level refers to the central level warehouse for the public sector.)</t>
    </r>
  </si>
  <si>
    <t xml:space="preserve">E2. Are stockouts a large problem in your country at the following levels? (i.e., Are they common or do they tend to last for a long time?)
</t>
  </si>
  <si>
    <t>Contraceptive Security Indicator Questions 2012</t>
  </si>
  <si>
    <r>
      <t>Instructions</t>
    </r>
    <r>
      <rPr>
        <b/>
        <sz val="14"/>
        <rFont val="Arial"/>
        <family val="2"/>
      </rPr>
      <t xml:space="preserve">: 
  </t>
    </r>
    <r>
      <rPr>
        <b/>
        <sz val="13"/>
        <rFont val="Arial"/>
        <family val="2"/>
      </rPr>
      <t>-  Please indicate your answers in the white spaces. Some questions contain dropdown lists for your selection. 
  -  If the question is not applicable, please choose "N/A". If you do not know the answer, please choose "don't know". 
  -  If the answer you've entered is longer than the space provided, you can manually adjust the row height or autofit the row    
     height in order to see the whole response.</t>
    </r>
    <r>
      <rPr>
        <b/>
        <sz val="10"/>
        <rFont val="Arial"/>
        <family val="2"/>
      </rPr>
      <t xml:space="preserve"> 
      (To autofit the row height, select the answer(s) and go to Home tab - Cells group - Format - Autofit Row Height in newer versions of Excel or Format - Row - Autofit 
       in older versions of Excel.)
</t>
    </r>
    <r>
      <rPr>
        <b/>
        <sz val="13"/>
        <rFont val="Arial"/>
        <family val="2"/>
      </rPr>
      <t>The accompanying "Frequently Asked Questions" handout contains clarifications on select questions.
Thank you for completing this survey.</t>
    </r>
  </si>
  <si>
    <t xml:space="preserve">   the 2012 CS Indicators survey to help clarify some of the indicator questions.</t>
  </si>
  <si>
    <t>2012 Data Collection</t>
  </si>
  <si>
    <r>
      <t xml:space="preserve">
Introduction and Purpose</t>
    </r>
    <r>
      <rPr>
        <b/>
        <sz val="14"/>
        <color indexed="10"/>
        <rFont val="Arial"/>
        <family val="2"/>
      </rPr>
      <t xml:space="preserve">: </t>
    </r>
    <r>
      <rPr>
        <b/>
        <sz val="14"/>
        <rFont val="Arial"/>
        <family val="2"/>
      </rPr>
      <t xml:space="preserve">
</t>
    </r>
    <r>
      <rPr>
        <sz val="14"/>
        <rFont val="Arial"/>
        <family val="2"/>
      </rPr>
      <t>The Contraceptive Security (CS) Indicators activity highlights a comprehensive set of indicators that were developed to reflect key aspects of contraceptive security and can be used to monitor countries' CS statuses for programmatic and advocacy purposes. The indicators build upon the the Strategic Pathway to Reproductive Health Commodity Security (SPARHCS) framework. 
This dataset presents CS indicators for 42 countries. The data was collected in 2012 through the fourth annual round of data collection.</t>
    </r>
  </si>
  <si>
    <t>Burundi</t>
  </si>
  <si>
    <t>Guinea</t>
  </si>
  <si>
    <t>Togo</t>
  </si>
  <si>
    <t>The CS Indicators are presented in the following sections:
               A. leadership &amp; cooordination               B. finance &amp; procurement               C. commodities               D. policies               E. supply chain</t>
  </si>
  <si>
    <r>
      <rPr>
        <b/>
        <sz val="16"/>
        <rFont val="Arial"/>
        <family val="2"/>
      </rPr>
      <t xml:space="preserve">Contraceptive Security (CS) Indicators </t>
    </r>
    <r>
      <rPr>
        <b/>
        <sz val="18"/>
        <rFont val="Arial"/>
        <family val="2"/>
      </rPr>
      <t>2012</t>
    </r>
    <r>
      <rPr>
        <b/>
        <sz val="16"/>
        <rFont val="Arial"/>
        <family val="2"/>
      </rPr>
      <t xml:space="preserve"> Data </t>
    </r>
  </si>
  <si>
    <r>
      <rPr>
        <b/>
        <sz val="15"/>
        <rFont val="Arial"/>
        <family val="2"/>
      </rPr>
      <t>Country:</t>
    </r>
    <r>
      <rPr>
        <b/>
        <sz val="12"/>
        <rFont val="Arial"/>
        <family val="2"/>
      </rPr>
      <t xml:space="preserve"> </t>
    </r>
    <r>
      <rPr>
        <b/>
        <u/>
        <sz val="18"/>
        <rFont val="Arial"/>
        <family val="2"/>
      </rPr>
      <t>Afghanistan</t>
    </r>
  </si>
  <si>
    <r>
      <t xml:space="preserve">Country: </t>
    </r>
    <r>
      <rPr>
        <b/>
        <u/>
        <sz val="18"/>
        <rFont val="Arial"/>
        <family val="2"/>
      </rPr>
      <t>Armenia</t>
    </r>
  </si>
  <si>
    <r>
      <t xml:space="preserve">Country: </t>
    </r>
    <r>
      <rPr>
        <b/>
        <u/>
        <sz val="18"/>
        <rFont val="Arial"/>
        <family val="2"/>
      </rPr>
      <t>Azerbaijan</t>
    </r>
  </si>
  <si>
    <r>
      <t xml:space="preserve">Country: </t>
    </r>
    <r>
      <rPr>
        <b/>
        <u/>
        <sz val="18"/>
        <rFont val="Arial"/>
        <family val="2"/>
      </rPr>
      <t>Bangladesh</t>
    </r>
  </si>
  <si>
    <r>
      <t xml:space="preserve">Country: </t>
    </r>
    <r>
      <rPr>
        <b/>
        <u/>
        <sz val="18"/>
        <rFont val="Arial"/>
        <family val="2"/>
      </rPr>
      <t>Bolivia</t>
    </r>
  </si>
  <si>
    <r>
      <t xml:space="preserve">Country: </t>
    </r>
    <r>
      <rPr>
        <b/>
        <u/>
        <sz val="18"/>
        <rFont val="Arial"/>
        <family val="2"/>
      </rPr>
      <t>Burkina Faso</t>
    </r>
  </si>
  <si>
    <r>
      <t xml:space="preserve">Country: </t>
    </r>
    <r>
      <rPr>
        <b/>
        <u/>
        <sz val="18"/>
        <rFont val="Arial"/>
        <family val="2"/>
      </rPr>
      <t>Burundi</t>
    </r>
  </si>
  <si>
    <r>
      <rPr>
        <b/>
        <sz val="15"/>
        <rFont val="Arial"/>
        <family val="2"/>
      </rPr>
      <t xml:space="preserve">Country: </t>
    </r>
    <r>
      <rPr>
        <b/>
        <u/>
        <sz val="18"/>
        <rFont val="Arial"/>
        <family val="2"/>
      </rPr>
      <t>Dominican Republic</t>
    </r>
  </si>
  <si>
    <r>
      <rPr>
        <b/>
        <sz val="15"/>
        <rFont val="Arial"/>
        <family val="2"/>
      </rPr>
      <t xml:space="preserve">Country: </t>
    </r>
    <r>
      <rPr>
        <b/>
        <u/>
        <sz val="18"/>
        <rFont val="Arial"/>
        <family val="2"/>
      </rPr>
      <t>Democratic Republic of the Congo (DRC)</t>
    </r>
  </si>
  <si>
    <r>
      <t xml:space="preserve">Country: </t>
    </r>
    <r>
      <rPr>
        <b/>
        <u/>
        <sz val="18"/>
        <rFont val="Arial"/>
        <family val="2"/>
      </rPr>
      <t>Ethiopia</t>
    </r>
  </si>
  <si>
    <r>
      <t xml:space="preserve">Country: </t>
    </r>
    <r>
      <rPr>
        <b/>
        <u/>
        <sz val="18"/>
        <rFont val="Arial"/>
        <family val="2"/>
      </rPr>
      <t>El Salvador</t>
    </r>
  </si>
  <si>
    <r>
      <t xml:space="preserve">Country: </t>
    </r>
    <r>
      <rPr>
        <b/>
        <u/>
        <sz val="18"/>
        <rFont val="Arial"/>
        <family val="2"/>
      </rPr>
      <t>The Gambia</t>
    </r>
  </si>
  <si>
    <r>
      <rPr>
        <b/>
        <sz val="15"/>
        <rFont val="Arial"/>
        <family val="2"/>
      </rPr>
      <t xml:space="preserve">Country: </t>
    </r>
    <r>
      <rPr>
        <b/>
        <u/>
        <sz val="18"/>
        <rFont val="Arial"/>
        <family val="2"/>
      </rPr>
      <t>Georgia</t>
    </r>
  </si>
  <si>
    <r>
      <t xml:space="preserve">Country: </t>
    </r>
    <r>
      <rPr>
        <b/>
        <u/>
        <sz val="18"/>
        <rFont val="Arial"/>
        <family val="2"/>
      </rPr>
      <t>Ghana</t>
    </r>
  </si>
  <si>
    <r>
      <t xml:space="preserve">Country: </t>
    </r>
    <r>
      <rPr>
        <b/>
        <u/>
        <sz val="18"/>
        <rFont val="Arial"/>
        <family val="2"/>
      </rPr>
      <t>Guatemala</t>
    </r>
  </si>
  <si>
    <r>
      <t xml:space="preserve">Country: </t>
    </r>
    <r>
      <rPr>
        <b/>
        <u/>
        <sz val="18"/>
        <rFont val="Arial"/>
        <family val="2"/>
      </rPr>
      <t>Guinea</t>
    </r>
  </si>
  <si>
    <r>
      <t xml:space="preserve">Country: </t>
    </r>
    <r>
      <rPr>
        <b/>
        <u/>
        <sz val="18"/>
        <rFont val="Arial"/>
        <family val="2"/>
      </rPr>
      <t>Haiti</t>
    </r>
  </si>
  <si>
    <r>
      <t xml:space="preserve">Country: </t>
    </r>
    <r>
      <rPr>
        <b/>
        <u/>
        <sz val="18"/>
        <rFont val="Arial"/>
        <family val="2"/>
      </rPr>
      <t>Honduras</t>
    </r>
  </si>
  <si>
    <r>
      <t xml:space="preserve">Country: </t>
    </r>
    <r>
      <rPr>
        <b/>
        <u/>
        <sz val="18"/>
        <rFont val="Arial"/>
        <family val="2"/>
      </rPr>
      <t>India</t>
    </r>
  </si>
  <si>
    <r>
      <t xml:space="preserve">Country: </t>
    </r>
    <r>
      <rPr>
        <b/>
        <u/>
        <sz val="18"/>
        <rFont val="Arial"/>
        <family val="2"/>
      </rPr>
      <t>Kenya</t>
    </r>
  </si>
  <si>
    <r>
      <t xml:space="preserve">Country: </t>
    </r>
    <r>
      <rPr>
        <b/>
        <u/>
        <sz val="18"/>
        <rFont val="Arial"/>
        <family val="2"/>
      </rPr>
      <t>Liberia</t>
    </r>
  </si>
  <si>
    <r>
      <t xml:space="preserve">Country: </t>
    </r>
    <r>
      <rPr>
        <b/>
        <u/>
        <sz val="18"/>
        <rFont val="Arial"/>
        <family val="2"/>
      </rPr>
      <t>Madagascar</t>
    </r>
  </si>
  <si>
    <r>
      <t xml:space="preserve">Country: </t>
    </r>
    <r>
      <rPr>
        <b/>
        <u/>
        <sz val="18"/>
        <rFont val="Arial"/>
        <family val="2"/>
      </rPr>
      <t>Malawi</t>
    </r>
  </si>
  <si>
    <r>
      <t xml:space="preserve">Country: </t>
    </r>
    <r>
      <rPr>
        <b/>
        <u/>
        <sz val="18"/>
        <rFont val="Arial"/>
        <family val="2"/>
      </rPr>
      <t>Mali</t>
    </r>
  </si>
  <si>
    <r>
      <t xml:space="preserve">Country: </t>
    </r>
    <r>
      <rPr>
        <b/>
        <u/>
        <sz val="18"/>
        <rFont val="Arial"/>
        <family val="2"/>
      </rPr>
      <t>Mozambique</t>
    </r>
  </si>
  <si>
    <r>
      <t xml:space="preserve">Country: </t>
    </r>
    <r>
      <rPr>
        <b/>
        <u/>
        <sz val="18"/>
        <rFont val="Arial"/>
        <family val="2"/>
      </rPr>
      <t>Nepal</t>
    </r>
  </si>
  <si>
    <r>
      <t xml:space="preserve">Country: </t>
    </r>
    <r>
      <rPr>
        <b/>
        <u/>
        <sz val="18"/>
        <rFont val="Arial"/>
        <family val="2"/>
      </rPr>
      <t>Nicaragua</t>
    </r>
    <r>
      <rPr>
        <b/>
        <sz val="15"/>
        <rFont val="Arial"/>
        <family val="2"/>
      </rPr>
      <t xml:space="preserve"> </t>
    </r>
  </si>
  <si>
    <r>
      <t xml:space="preserve">Country: </t>
    </r>
    <r>
      <rPr>
        <b/>
        <u/>
        <sz val="18"/>
        <rFont val="Arial"/>
        <family val="2"/>
      </rPr>
      <t>Nigeria</t>
    </r>
  </si>
  <si>
    <r>
      <t xml:space="preserve">Country: </t>
    </r>
    <r>
      <rPr>
        <b/>
        <u/>
        <sz val="18"/>
        <rFont val="Arial"/>
        <family val="2"/>
      </rPr>
      <t>Pakistan</t>
    </r>
  </si>
  <si>
    <r>
      <rPr>
        <b/>
        <sz val="15"/>
        <rFont val="Arial"/>
        <family val="2"/>
      </rPr>
      <t xml:space="preserve">Country: </t>
    </r>
    <r>
      <rPr>
        <b/>
        <u/>
        <sz val="18"/>
        <rFont val="Arial"/>
        <family val="2"/>
      </rPr>
      <t>Paraguay</t>
    </r>
    <r>
      <rPr>
        <b/>
        <sz val="15"/>
        <rFont val="Arial"/>
        <family val="2"/>
      </rPr>
      <t xml:space="preserve"> </t>
    </r>
  </si>
  <si>
    <r>
      <rPr>
        <b/>
        <sz val="15"/>
        <rFont val="Arial"/>
        <family val="2"/>
      </rPr>
      <t xml:space="preserve">Country: </t>
    </r>
    <r>
      <rPr>
        <b/>
        <u/>
        <sz val="18"/>
        <rFont val="Arial"/>
        <family val="2"/>
      </rPr>
      <t>Philippines</t>
    </r>
  </si>
  <si>
    <r>
      <t xml:space="preserve">Country: </t>
    </r>
    <r>
      <rPr>
        <b/>
        <u/>
        <sz val="18"/>
        <rFont val="Arial"/>
        <family val="2"/>
      </rPr>
      <t>Russia</t>
    </r>
  </si>
  <si>
    <r>
      <t xml:space="preserve">Country: </t>
    </r>
    <r>
      <rPr>
        <b/>
        <u/>
        <sz val="18"/>
        <rFont val="Arial"/>
        <family val="2"/>
      </rPr>
      <t>Rwanda</t>
    </r>
  </si>
  <si>
    <r>
      <t xml:space="preserve">Country: </t>
    </r>
    <r>
      <rPr>
        <b/>
        <u/>
        <sz val="18"/>
        <rFont val="Arial"/>
        <family val="2"/>
      </rPr>
      <t>Senegal</t>
    </r>
    <r>
      <rPr>
        <b/>
        <sz val="15"/>
        <rFont val="Arial"/>
        <family val="2"/>
      </rPr>
      <t xml:space="preserve"> </t>
    </r>
  </si>
  <si>
    <r>
      <rPr>
        <b/>
        <sz val="15"/>
        <rFont val="Arial"/>
        <family val="2"/>
      </rPr>
      <t xml:space="preserve">Country: </t>
    </r>
    <r>
      <rPr>
        <b/>
        <u/>
        <sz val="18"/>
        <rFont val="Arial"/>
        <family val="2"/>
      </rPr>
      <t>South Sudan</t>
    </r>
  </si>
  <si>
    <r>
      <t xml:space="preserve">Country: </t>
    </r>
    <r>
      <rPr>
        <b/>
        <u/>
        <sz val="18"/>
        <rFont val="Arial"/>
        <family val="2"/>
      </rPr>
      <t>Tanzania</t>
    </r>
  </si>
  <si>
    <r>
      <t xml:space="preserve">Country: </t>
    </r>
    <r>
      <rPr>
        <b/>
        <u/>
        <sz val="18"/>
        <rFont val="Arial"/>
        <family val="2"/>
      </rPr>
      <t>Togo</t>
    </r>
  </si>
  <si>
    <r>
      <t xml:space="preserve">Country: </t>
    </r>
    <r>
      <rPr>
        <b/>
        <u/>
        <sz val="18"/>
        <rFont val="Arial"/>
        <family val="2"/>
      </rPr>
      <t>Uganda</t>
    </r>
  </si>
  <si>
    <r>
      <t xml:space="preserve">Country: </t>
    </r>
    <r>
      <rPr>
        <b/>
        <u/>
        <sz val="18"/>
        <rFont val="Arial"/>
        <family val="2"/>
      </rPr>
      <t>Ukraine</t>
    </r>
  </si>
  <si>
    <r>
      <t xml:space="preserve">Country: </t>
    </r>
    <r>
      <rPr>
        <b/>
        <u/>
        <sz val="18"/>
        <rFont val="Arial"/>
        <family val="2"/>
      </rPr>
      <t>Yemen</t>
    </r>
  </si>
  <si>
    <r>
      <t xml:space="preserve">Country: </t>
    </r>
    <r>
      <rPr>
        <b/>
        <u/>
        <sz val="18"/>
        <rFont val="Arial"/>
        <family val="2"/>
      </rPr>
      <t>Zambia</t>
    </r>
  </si>
  <si>
    <r>
      <t xml:space="preserve">Country: </t>
    </r>
    <r>
      <rPr>
        <b/>
        <u/>
        <sz val="18"/>
        <rFont val="Arial"/>
        <family val="2"/>
      </rPr>
      <t>Zimbabwe</t>
    </r>
  </si>
  <si>
    <t>Commonly used acronyms include: CPT - contraceptive procurement table,  LMIS - logistics management information system, MOH - Ministry of Health, RHI or RHInterchange - Reproductive Health Interchange (online database of contraceptive orders and shipments at http://rhi.rhsupplies.org)</t>
  </si>
  <si>
    <t>Ministry of Health, Instancia por la Salud y el Desarrollo de las Mujeres, Observatorio en Salud Reproductiva (OSAR)</t>
  </si>
  <si>
    <t>Population Sector</t>
  </si>
  <si>
    <t>Subdirector</t>
  </si>
  <si>
    <t>01/09-12/09</t>
  </si>
  <si>
    <t>DNPL (USAID | DELIVER PROJECT advisor conducted the 2012-2013 quantification and there is a forecast in the strategic plan.)</t>
  </si>
  <si>
    <t>Through PSI. Amount not known.</t>
  </si>
  <si>
    <t>2007 (December)</t>
  </si>
  <si>
    <t xml:space="preserve">Population Program Wing/Planning and Development Division (PPW/P&amp;D)
</t>
  </si>
  <si>
    <t>Population Program Wing/Planning and Development Division (PPW/P&amp;D)</t>
  </si>
  <si>
    <t>04/11 - 03/12</t>
  </si>
  <si>
    <t xml:space="preserve">On a yearly basis, the MOH requests additional budget to cover total need. This is usually approved, but data is not available to confirm whether the remaining 33% of need was covered mid-year. </t>
  </si>
  <si>
    <t xml:space="preserve">The FMOH continues the scale-up of long term contraceptives (Implanon® and IUCD). This has a significant impact on the overall resource needs for contraceptives. Using the targets of the Implanon program, the forecast suggests that Ethiopia would need at least $34 million to cover contraceptive commodity needs for the period July-June 2010/11.
</t>
  </si>
  <si>
    <t xml:space="preserve">The allocated government funds were not spent during this period. This is basically because of the (1) lengthy government  procurement process, particularly for internally generated funds, and (2) delay in the approval of basket funds from the World Bank. </t>
  </si>
  <si>
    <t>Donors covered all funds required for the procurement of contraceptives based on the country forecast.</t>
  </si>
  <si>
    <t>The Liberian Government did not use its funds regardless of source for the procurement of contraceptives. It is only in the 2011 - 2012 fiscal year that the government has allocated funds in the amount of $10,000 USD for the procurement of contraceptives.</t>
  </si>
  <si>
    <t xml:space="preserve">Funding was provided by UNFPA only. 
</t>
  </si>
  <si>
    <t>The commodities request that was submitted to USAID did not receive a favorable response during the government's fiscal year (01/11-12/11).</t>
  </si>
  <si>
    <t>The forecast data was for 2009.</t>
  </si>
  <si>
    <t xml:space="preserve">CAMEG and donors have ordered all the quantities needed in 2011. </t>
  </si>
  <si>
    <t>Most of the planned procurements were received in the last quarter of 2011 and not as scheduled.</t>
  </si>
  <si>
    <t xml:space="preserve">The Government of India is self-sufficient in providing contraceptives. </t>
  </si>
  <si>
    <t xml:space="preserve">100%. The Government of India procures contraceptives from its own funds. </t>
  </si>
  <si>
    <t>The quantification is not aligned with the government fiscal year. For calendar year 2011, the quantification amount was $6,725,506. For calendar year 2010, it was $5,480,837.</t>
  </si>
  <si>
    <t>There was Depo-Provera in the system that was procured by the government, but it was likely procured prior to July 2010.</t>
  </si>
  <si>
    <t>(This was 100% before including the Global Fund procurement information.)</t>
  </si>
  <si>
    <t>The exceeded performance could be explained by: the forecasted $1,000,000 contraceptive need for the fiscal year doesn’t include any other charges as operational costs. It just includes the product cost. Also, the exchange rate used was 450 CFA = 1 US dollar)</t>
  </si>
  <si>
    <t>Not all procurements have been made yet.</t>
  </si>
  <si>
    <t>Municipal government funds (tax revenues) were used for the procurement of contraceptive commodities, as part of the public  health insurance funds. Procurement is decentralized in country, from commodities available in country. Municipalities often  purchase  their supplies from PROSALUD/social  marketing program, which also provides services and supplies through their own clinics and sales points. It is not possible to determine the amout spent locally by the public sector.</t>
  </si>
  <si>
    <t>Donors procure 100% of contraceptives in the country.</t>
  </si>
  <si>
    <t>The Government does not buy contraceptives; it receives donations. The government is involved in the transport of contraceptives throughout the country.</t>
  </si>
  <si>
    <t xml:space="preserve">Government-funded products were planned for the calendar period 1/11-12/11, but were delivered by May 2012. The majority of expenditures on public sector contraceptives comes from USAID and UNFPA.
</t>
  </si>
  <si>
    <t>01/10 - 12/11 ($18,470,405 for this time period)</t>
  </si>
  <si>
    <t>There are multiple champions across both public and private sector (MOH, NGOs, partner organizations, donors, etc.)</t>
  </si>
  <si>
    <t>Contraceptive procurement tables</t>
  </si>
  <si>
    <t>Politica general de salud, norma de planificación familiar (general health policy, family planning norm) support all sectors.</t>
  </si>
  <si>
    <t>UNFPA (US$ 2,433,842), WAHO (US$ 23,128)</t>
  </si>
  <si>
    <t xml:space="preserve">         This paper analyzing the 2011 CS Indicators findings can be found on the USAID | DELIVER PROJECT website at            
          http://deliver.jsi.com/dlvr_content/resources/allpubs/guidelines/MeasCSIndi_2011.pdf</t>
  </si>
  <si>
    <r>
      <rPr>
        <b/>
        <sz val="14"/>
        <rFont val="Arial"/>
        <family val="2"/>
      </rPr>
      <t>CS Indicators data from 2009, 2010, and 2011</t>
    </r>
    <r>
      <rPr>
        <sz val="14"/>
        <rFont val="Arial"/>
        <family val="2"/>
      </rPr>
      <t xml:space="preserve"> can also be found on the USAID | DELIVER PROJECT website, as can the papers analyzing the findings from each of these years.</t>
    </r>
  </si>
  <si>
    <t>Interactive maps of select indicators</t>
  </si>
  <si>
    <t>Measuring Contraceptive Security Indicators in 2011</t>
  </si>
  <si>
    <t>Health Policy Initiative (Futures Group)</t>
  </si>
  <si>
    <t xml:space="preserve">         This worksheet provides all surveyed countries' responses. 
         It also provides the option to filter the data based on countries' responses. 
         In addition, it contains grouping so that you can choose to see just a summary of key indicators if you so choose.</t>
  </si>
  <si>
    <r>
      <t xml:space="preserve">
</t>
    </r>
    <r>
      <rPr>
        <b/>
        <i/>
        <sz val="16"/>
        <color indexed="10"/>
        <rFont val="Arial"/>
        <family val="2"/>
      </rPr>
      <t>Data Sources</t>
    </r>
    <r>
      <rPr>
        <b/>
        <sz val="14"/>
        <color indexed="10"/>
        <rFont val="Arial"/>
        <family val="2"/>
      </rPr>
      <t xml:space="preserve">: </t>
    </r>
    <r>
      <rPr>
        <b/>
        <sz val="14"/>
        <rFont val="Arial"/>
        <family val="2"/>
      </rPr>
      <t xml:space="preserve">
</t>
    </r>
    <r>
      <rPr>
        <sz val="14"/>
        <rFont val="Arial"/>
        <family val="2"/>
      </rPr>
      <t xml:space="preserve">The indicators were designed to capture relatively objective information routinely through a key informant survey and a review of existing local documents. Indicator questions were constructed so that a range of respondents could answer them easily with little background research. </t>
    </r>
    <r>
      <rPr>
        <b/>
        <sz val="14"/>
        <rFont val="Arial"/>
        <family val="2"/>
      </rPr>
      <t xml:space="preserve">
</t>
    </r>
    <r>
      <rPr>
        <sz val="14"/>
        <rFont val="Arial"/>
        <family val="2"/>
      </rPr>
      <t>Country respondents were mainly USAID missions and USAID | DELIVER PROJECT staff. Respondents often consulted with Ministry of Health representatives and other cooperating agencies as well. The data are contingent upon the knowledge of the respondents and the accuracy of the data sources consulted. Data was collected from the countries and then reviewed and supplemented by USAID | DELIVER PROJECT staff based in Arlington, Virginia. This process occurred between March and July 2012.</t>
    </r>
  </si>
  <si>
    <r>
      <t>We encourage anyone with questions, corrections, or more information about the countries concerned, or related information about additional countries, to contact the USAID | DELIVER PROJECT by e-mailing Suzy Sacher (</t>
    </r>
    <r>
      <rPr>
        <sz val="14"/>
        <color indexed="30"/>
        <rFont val="Arial"/>
        <family val="2"/>
      </rPr>
      <t>ssacher@jsi.com</t>
    </r>
    <r>
      <rPr>
        <sz val="14"/>
        <rFont val="Arial"/>
        <family val="2"/>
      </rPr>
      <t xml:space="preserve">) or </t>
    </r>
    <r>
      <rPr>
        <sz val="14"/>
        <color indexed="30"/>
        <rFont val="Arial"/>
        <family val="2"/>
      </rPr>
      <t>askdeliver@jsi.com</t>
    </r>
    <r>
      <rPr>
        <sz val="14"/>
        <rFont val="Arial"/>
        <family val="2"/>
      </rPr>
      <t xml:space="preserve">. We also invite suggestions for improving the indicators and methodology.
</t>
    </r>
  </si>
  <si>
    <t>01/11-03/12</t>
  </si>
  <si>
    <t>10/11-09/12</t>
  </si>
  <si>
    <t>11/11-11/12</t>
  </si>
  <si>
    <t>04/11-03/12</t>
  </si>
  <si>
    <t xml:space="preserve">01/11-12/11 </t>
  </si>
  <si>
    <t>01/12 -12/12</t>
  </si>
  <si>
    <t>01/10-12/11 ($18,470,405 for this time period)</t>
  </si>
  <si>
    <t>One-year period between 01/10 and 12/15</t>
  </si>
  <si>
    <t>06/11-06/12</t>
  </si>
  <si>
    <t xml:space="preserve"> 01/11-12/11</t>
  </si>
  <si>
    <r>
      <t xml:space="preserve">         </t>
    </r>
    <r>
      <rPr>
        <sz val="14"/>
        <color rgb="FFFF0000"/>
        <rFont val="Arial"/>
        <family val="2"/>
      </rPr>
      <t xml:space="preserve">Click on the picture of the map on the website to access a dashboard map of CS Indicators information. </t>
    </r>
    <r>
      <rPr>
        <sz val="14"/>
        <rFont val="Arial"/>
        <family val="2"/>
      </rPr>
      <t xml:space="preserve">
         You can also access additional maps in the </t>
    </r>
    <r>
      <rPr>
        <i/>
        <sz val="14"/>
        <color indexed="10"/>
        <rFont val="Arial"/>
        <family val="2"/>
      </rPr>
      <t>Project Maps</t>
    </r>
    <r>
      <rPr>
        <sz val="14"/>
        <rFont val="Arial"/>
        <family val="2"/>
      </rPr>
      <t xml:space="preserve"> box on the right side of the page.          
         These maps are currently located at
         http://deliver.jsi.com/dhome/topics/monitoring/monitoringpubs/meresources/memaps/mecsindicatorsmaps. </t>
    </r>
  </si>
  <si>
    <t>2009-2015</t>
  </si>
  <si>
    <t>2000-2016</t>
  </si>
  <si>
    <t>2012-2016</t>
  </si>
  <si>
    <t>11/2008-12/2012</t>
  </si>
  <si>
    <t>08/11-12/11</t>
  </si>
  <si>
    <t>01/11-12/11 (likely)</t>
  </si>
  <si>
    <t>11/10-10/11</t>
  </si>
  <si>
    <r>
      <t xml:space="preserve">B2. Estimated dollar value of contraceptives needed to be procured for public sector for the most recent complete fiscal year (in US$) </t>
    </r>
    <r>
      <rPr>
        <b/>
        <sz val="8"/>
        <rFont val="Arial"/>
        <family val="2"/>
      </rPr>
      <t>(e.g., to cover the needs for the '10-'11 fiscal year)</t>
    </r>
  </si>
  <si>
    <r>
      <t xml:space="preserve">B12. </t>
    </r>
    <r>
      <rPr>
        <b/>
        <i/>
        <sz val="10"/>
        <rFont val="Arial"/>
        <family val="2"/>
      </rPr>
      <t xml:space="preserve">If B11 did not calculate automatically, please answer the following question: </t>
    </r>
    <r>
      <rPr>
        <b/>
        <sz val="10"/>
        <rFont val="Arial"/>
        <family val="2"/>
      </rPr>
      <t xml:space="preserve">
Was there a funding gap for the public sector in the last complete fiscal year (e.g., '10-'11 fiscal year)?</t>
    </r>
  </si>
  <si>
    <t xml:space="preserve">Contraceptive Security Indicators Data 2012
LINKED DATA - All Surveyed Countries
with data filters and grouping
</t>
  </si>
  <si>
    <r>
      <t xml:space="preserve">B9d. Total value of in-kind donations and Global Fund grants spent on contraceptive procurement for the public sector
</t>
    </r>
    <r>
      <rPr>
        <b/>
        <i/>
        <sz val="10"/>
        <rFont val="Arial"/>
        <family val="2"/>
      </rPr>
      <t>This will auto-calculate. (It will sum in-kind donations and all Global Fund procurements.)</t>
    </r>
  </si>
  <si>
    <t>B9di. Comments regarding total value of in-kind donations and Global Fund grants spent on contraceptive procurement for the public sector</t>
  </si>
  <si>
    <t>B9ci. What was the amount spent on Global Fund grants used to procure contraceptives besides condoms? (in US$)</t>
  </si>
  <si>
    <r>
      <t xml:space="preserve">B9c. Were </t>
    </r>
    <r>
      <rPr>
        <b/>
        <u/>
        <sz val="10"/>
        <rFont val="Arial"/>
        <family val="2"/>
      </rPr>
      <t>Global Fund grants</t>
    </r>
    <r>
      <rPr>
        <b/>
        <sz val="10"/>
        <rFont val="Arial"/>
        <family val="2"/>
      </rPr>
      <t xml:space="preserve"> used to procure </t>
    </r>
    <r>
      <rPr>
        <b/>
        <u/>
        <sz val="10"/>
        <rFont val="Arial"/>
        <family val="2"/>
      </rPr>
      <t>contraceptives besides condoms</t>
    </r>
    <r>
      <rPr>
        <b/>
        <sz val="10"/>
        <rFont val="Arial"/>
        <family val="2"/>
      </rPr>
      <t>?</t>
    </r>
  </si>
  <si>
    <t>B9bi. What was the amount spent on Global Fund grants used to procure condoms? (in US$)</t>
  </si>
  <si>
    <r>
      <t xml:space="preserve">B9b. Were </t>
    </r>
    <r>
      <rPr>
        <b/>
        <u/>
        <sz val="10"/>
        <rFont val="Arial"/>
        <family val="2"/>
      </rPr>
      <t>Global Fund grants</t>
    </r>
    <r>
      <rPr>
        <b/>
        <sz val="10"/>
        <rFont val="Arial"/>
        <family val="2"/>
      </rPr>
      <t xml:space="preserve"> used to procure </t>
    </r>
    <r>
      <rPr>
        <b/>
        <u/>
        <sz val="10"/>
        <rFont val="Arial"/>
        <family val="2"/>
      </rPr>
      <t>condoms</t>
    </r>
    <r>
      <rPr>
        <b/>
        <sz val="10"/>
        <rFont val="Arial"/>
        <family val="2"/>
      </rPr>
      <t>?</t>
    </r>
  </si>
  <si>
    <t>B9. In-kind donations and Global Fund grants</t>
  </si>
  <si>
    <t>B9d. Total value of in-kind donations and Global Fund grants spent on contraceptive procurement for the public sector
This will auto-calculate. (It will sum in-kind donations and all Global Fund procurements.)</t>
  </si>
  <si>
    <t>E2j. Time period of reports reviewed</t>
  </si>
  <si>
    <r>
      <t xml:space="preserve">B3a. What was the time period covered by the forecasted/quantified amount? (mm/yy-mm/yy)
</t>
    </r>
    <r>
      <rPr>
        <b/>
        <sz val="8"/>
        <rFont val="Arial"/>
        <family val="2"/>
      </rPr>
      <t>(should ideally be FY '10-'11)</t>
    </r>
  </si>
  <si>
    <r>
      <rPr>
        <b/>
        <sz val="14"/>
        <rFont val="Arial"/>
        <family val="2"/>
      </rPr>
      <t>This spreadsheet can be cited as</t>
    </r>
    <r>
      <rPr>
        <sz val="14"/>
        <rFont val="Arial"/>
        <family val="2"/>
      </rPr>
      <t xml:space="preserve">: USAID | DELIVER PROJECT, Task Order 4. 2012. </t>
    </r>
    <r>
      <rPr>
        <i/>
        <sz val="14"/>
        <rFont val="Arial"/>
        <family val="2"/>
      </rPr>
      <t>Contraceptive Security Indicators Data 2012.</t>
    </r>
    <r>
      <rPr>
        <sz val="14"/>
        <rFont val="Arial"/>
        <family val="2"/>
      </rPr>
      <t xml:space="preserve"> Arlington, Va.: USAID | DELIVER PROJECT, Task Order 4. Available at http://deliver.jsi.com/dlvr_content/resources/allpubs/factsheets/CS_Indicators_Data_2012.xlsx.</t>
    </r>
  </si>
</sst>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6" formatCode="&quot;$&quot;#,##0_);[Red]\(&quot;$&quot;#,##0\)"/>
    <numFmt numFmtId="44" formatCode="_(&quot;$&quot;* #,##0.00_);_(&quot;$&quot;* \(#,##0.00\);_(&quot;$&quot;* &quot;-&quot;??_);_(@_)"/>
    <numFmt numFmtId="43" formatCode="_(* #,##0.00_);_(* \(#,##0.00\);_(* &quot;-&quot;??_);_(@_)"/>
    <numFmt numFmtId="164" formatCode="_-* #,##0.00_-;\-* #,##0.00_-;_-* &quot;-&quot;??_-;_-@_-"/>
    <numFmt numFmtId="165" formatCode="_(&quot;$&quot;* #,##0_);_(&quot;$&quot;* \(#,##0\);_(&quot;$&quot;* &quot;-&quot;??_);_(@_)"/>
    <numFmt numFmtId="166" formatCode="_([$$-409]* #,##0_);_([$$-409]* \(#,##0\);_([$$-409]* &quot;-&quot;??_);_(@_)"/>
  </numFmts>
  <fonts count="98" x14ac:knownFonts="1">
    <font>
      <sz val="10"/>
      <name val="Arial"/>
    </font>
    <font>
      <sz val="11"/>
      <color theme="1"/>
      <name val="Calibri"/>
      <family val="2"/>
      <scheme val="minor"/>
    </font>
    <font>
      <sz val="10"/>
      <name val="Arial"/>
      <family val="2"/>
    </font>
    <font>
      <sz val="10"/>
      <name val="Arial"/>
      <family val="2"/>
    </font>
    <font>
      <b/>
      <sz val="10"/>
      <name val="Arial"/>
      <family val="2"/>
    </font>
    <font>
      <sz val="8"/>
      <name val="Arial"/>
      <family val="2"/>
    </font>
    <font>
      <u/>
      <sz val="10"/>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Arial"/>
      <family val="2"/>
    </font>
    <font>
      <sz val="12"/>
      <name val="Arial"/>
      <family val="2"/>
    </font>
    <font>
      <b/>
      <sz val="14"/>
      <name val="Arial"/>
      <family val="2"/>
    </font>
    <font>
      <b/>
      <i/>
      <sz val="14"/>
      <name val="Arial"/>
      <family val="2"/>
    </font>
    <font>
      <b/>
      <u/>
      <sz val="12"/>
      <name val="Arial"/>
      <family val="2"/>
    </font>
    <font>
      <i/>
      <sz val="12"/>
      <name val="Arial"/>
      <family val="2"/>
    </font>
    <font>
      <u/>
      <sz val="12"/>
      <name val="Arial"/>
      <family val="2"/>
    </font>
    <font>
      <i/>
      <sz val="10"/>
      <name val="Arial"/>
      <family val="2"/>
    </font>
    <font>
      <b/>
      <i/>
      <u/>
      <sz val="12"/>
      <name val="Arial"/>
      <family val="2"/>
    </font>
    <font>
      <b/>
      <i/>
      <sz val="12"/>
      <name val="Arial"/>
      <family val="2"/>
    </font>
    <font>
      <b/>
      <i/>
      <u/>
      <sz val="14"/>
      <name val="Arial"/>
      <family val="2"/>
    </font>
    <font>
      <sz val="12"/>
      <color indexed="55"/>
      <name val="Arial"/>
      <family val="2"/>
    </font>
    <font>
      <sz val="14"/>
      <name val="Arial"/>
      <family val="2"/>
    </font>
    <font>
      <b/>
      <u/>
      <sz val="14"/>
      <name val="Arial"/>
      <family val="2"/>
    </font>
    <font>
      <u/>
      <sz val="12"/>
      <color indexed="12"/>
      <name val="Arial"/>
      <family val="2"/>
    </font>
    <font>
      <sz val="9"/>
      <name val="Arial"/>
      <family val="2"/>
    </font>
    <font>
      <b/>
      <sz val="9"/>
      <name val="Arial"/>
      <family val="2"/>
    </font>
    <font>
      <b/>
      <u/>
      <sz val="10"/>
      <name val="Arial"/>
      <family val="2"/>
    </font>
    <font>
      <b/>
      <i/>
      <sz val="10"/>
      <name val="Arial"/>
      <family val="2"/>
    </font>
    <font>
      <b/>
      <sz val="16"/>
      <name val="Arial"/>
      <family val="2"/>
    </font>
    <font>
      <b/>
      <i/>
      <u/>
      <sz val="11"/>
      <name val="Arial"/>
      <family val="2"/>
    </font>
    <font>
      <b/>
      <sz val="8"/>
      <name val="Arial"/>
      <family val="2"/>
    </font>
    <font>
      <sz val="14"/>
      <name val="Arial"/>
      <family val="2"/>
    </font>
    <font>
      <u/>
      <sz val="14"/>
      <color indexed="10"/>
      <name val="Arial"/>
      <family val="2"/>
    </font>
    <font>
      <sz val="14"/>
      <color indexed="10"/>
      <name val="Arial"/>
      <family val="2"/>
    </font>
    <font>
      <sz val="10"/>
      <color indexed="10"/>
      <name val="Arial"/>
      <family val="2"/>
    </font>
    <font>
      <b/>
      <sz val="14"/>
      <name val="Arial"/>
      <family val="2"/>
    </font>
    <font>
      <b/>
      <sz val="16"/>
      <color indexed="9"/>
      <name val="Arial"/>
      <family val="2"/>
    </font>
    <font>
      <b/>
      <i/>
      <sz val="16"/>
      <color indexed="10"/>
      <name val="Arial"/>
      <family val="2"/>
    </font>
    <font>
      <b/>
      <sz val="14"/>
      <color indexed="10"/>
      <name val="Arial"/>
      <family val="2"/>
    </font>
    <font>
      <b/>
      <sz val="12"/>
      <color indexed="9"/>
      <name val="Arial"/>
      <family val="2"/>
    </font>
    <font>
      <b/>
      <sz val="10"/>
      <color indexed="9"/>
      <name val="Arial"/>
      <family val="2"/>
    </font>
    <font>
      <b/>
      <sz val="9"/>
      <color indexed="9"/>
      <name val="Arial"/>
      <family val="2"/>
    </font>
    <font>
      <b/>
      <i/>
      <sz val="8"/>
      <name val="Arial"/>
      <family val="2"/>
    </font>
    <font>
      <u/>
      <sz val="10"/>
      <name val="Arial"/>
      <family val="2"/>
    </font>
    <font>
      <i/>
      <sz val="11"/>
      <name val="Arial"/>
      <family val="2"/>
    </font>
    <font>
      <sz val="11"/>
      <name val="Arial"/>
      <family val="2"/>
    </font>
    <font>
      <b/>
      <i/>
      <sz val="11"/>
      <name val="Arial"/>
      <family val="2"/>
    </font>
    <font>
      <b/>
      <sz val="11"/>
      <name val="Arial"/>
      <family val="2"/>
    </font>
    <font>
      <i/>
      <u/>
      <sz val="11"/>
      <name val="Arial"/>
      <family val="2"/>
    </font>
    <font>
      <b/>
      <sz val="18"/>
      <name val="Arial"/>
      <family val="2"/>
    </font>
    <font>
      <sz val="10"/>
      <name val="Arial"/>
      <family val="2"/>
    </font>
    <font>
      <b/>
      <sz val="9"/>
      <color indexed="81"/>
      <name val="Tahoma"/>
      <family val="2"/>
    </font>
    <font>
      <sz val="12"/>
      <color indexed="10"/>
      <name val="Arial"/>
      <family val="2"/>
    </font>
    <font>
      <b/>
      <sz val="13"/>
      <name val="Arial"/>
      <family val="2"/>
    </font>
    <font>
      <u/>
      <sz val="14"/>
      <color indexed="12"/>
      <name val="Arial"/>
      <family val="2"/>
    </font>
    <font>
      <b/>
      <sz val="12"/>
      <color indexed="10"/>
      <name val="Arial"/>
      <family val="2"/>
    </font>
    <font>
      <sz val="13.5"/>
      <name val="Arial"/>
      <family val="2"/>
    </font>
    <font>
      <i/>
      <sz val="16"/>
      <color indexed="10"/>
      <name val="Arial"/>
      <family val="2"/>
    </font>
    <font>
      <i/>
      <sz val="14"/>
      <name val="Arial"/>
      <family val="2"/>
    </font>
    <font>
      <i/>
      <sz val="14"/>
      <color indexed="10"/>
      <name val="Arial"/>
      <family val="2"/>
    </font>
    <font>
      <i/>
      <u/>
      <sz val="14"/>
      <color indexed="12"/>
      <name val="Arial"/>
      <family val="2"/>
    </font>
    <font>
      <b/>
      <i/>
      <sz val="9"/>
      <color indexed="9"/>
      <name val="Arial"/>
      <family val="2"/>
    </font>
    <font>
      <sz val="10"/>
      <name val="Arial"/>
      <family val="2"/>
    </font>
    <font>
      <sz val="14"/>
      <color indexed="30"/>
      <name val="Arial"/>
      <family val="2"/>
    </font>
    <font>
      <sz val="10"/>
      <name val="Arial"/>
      <family val="2"/>
    </font>
    <font>
      <sz val="10"/>
      <name val="Arial"/>
      <family val="2"/>
    </font>
    <font>
      <strike/>
      <sz val="12"/>
      <name val="Arial"/>
      <family val="2"/>
    </font>
    <font>
      <sz val="10"/>
      <name val="Arial"/>
      <family val="2"/>
    </font>
    <font>
      <b/>
      <sz val="15"/>
      <name val="Arial"/>
      <family val="2"/>
    </font>
    <font>
      <b/>
      <u/>
      <sz val="18"/>
      <name val="Arial"/>
      <family val="2"/>
    </font>
    <font>
      <sz val="11"/>
      <color theme="0"/>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9.9"/>
      <color theme="10"/>
      <name val="Calibri"/>
      <family val="2"/>
    </font>
    <font>
      <sz val="11"/>
      <color theme="1"/>
      <name val="Calibri"/>
      <family val="2"/>
    </font>
    <font>
      <b/>
      <sz val="11"/>
      <color theme="1"/>
      <name val="Calibri"/>
      <family val="2"/>
    </font>
    <font>
      <u/>
      <sz val="14"/>
      <color rgb="FF3333F5"/>
      <name val="Arial"/>
      <family val="2"/>
    </font>
    <font>
      <sz val="12"/>
      <color theme="1"/>
      <name val="Arial"/>
      <family val="2"/>
    </font>
    <font>
      <b/>
      <sz val="16"/>
      <color rgb="FFC00000"/>
      <name val="Arial"/>
      <family val="2"/>
    </font>
    <font>
      <sz val="12"/>
      <color rgb="FFFF0000"/>
      <name val="Arial"/>
      <family val="2"/>
    </font>
    <font>
      <sz val="14"/>
      <color rgb="FFFF0000"/>
      <name val="Arial"/>
      <family val="2"/>
    </font>
  </fonts>
  <fills count="6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55"/>
        <bgColor indexed="64"/>
      </patternFill>
    </fill>
    <fill>
      <patternFill patternType="solid">
        <fgColor indexed="9"/>
        <bgColor indexed="64"/>
      </patternFill>
    </fill>
    <fill>
      <patternFill patternType="solid">
        <fgColor indexed="22"/>
        <bgColor indexed="26"/>
      </patternFill>
    </fill>
    <fill>
      <patternFill patternType="solid">
        <fgColor indexed="49"/>
        <bgColor indexed="64"/>
      </patternFill>
    </fill>
    <fill>
      <patternFill patternType="solid">
        <fgColor indexed="53"/>
        <bgColor indexed="64"/>
      </patternFill>
    </fill>
    <fill>
      <patternFill patternType="solid">
        <fgColor indexed="13"/>
        <bgColor indexed="64"/>
      </patternFill>
    </fill>
    <fill>
      <patternFill patternType="solid">
        <fgColor indexed="48"/>
        <bgColor indexed="64"/>
      </patternFill>
    </fill>
    <fill>
      <patternFill patternType="solid">
        <fgColor indexed="54"/>
        <bgColor indexed="64"/>
      </patternFill>
    </fill>
    <fill>
      <patternFill patternType="solid">
        <fgColor indexed="52"/>
        <bgColor indexed="64"/>
      </patternFill>
    </fill>
    <fill>
      <patternFill patternType="solid">
        <fgColor indexed="51"/>
        <bgColor indexed="64"/>
      </patternFill>
    </fill>
    <fill>
      <patternFill patternType="solid">
        <fgColor indexed="47"/>
        <bgColor indexed="64"/>
      </patternFill>
    </fill>
    <fill>
      <patternFill patternType="solid">
        <fgColor indexed="41"/>
        <bgColor indexed="64"/>
      </patternFill>
    </fill>
    <fill>
      <patternFill patternType="lightUp">
        <bgColor indexed="47"/>
      </patternFill>
    </fill>
    <fill>
      <patternFill patternType="lightUp">
        <bgColor indexed="26"/>
      </patternFill>
    </fill>
    <fill>
      <patternFill patternType="solid">
        <fgColor indexed="26"/>
        <bgColor indexed="64"/>
      </patternFill>
    </fill>
    <fill>
      <patternFill patternType="solid">
        <fgColor indexed="44"/>
        <bgColor indexed="64"/>
      </patternFill>
    </fill>
    <fill>
      <patternFill patternType="lightUp">
        <bgColor indexed="44"/>
      </patternFill>
    </fill>
    <fill>
      <patternFill patternType="solid">
        <fgColor indexed="31"/>
        <bgColor indexed="64"/>
      </patternFill>
    </fill>
    <fill>
      <patternFill patternType="lightUp">
        <bgColor indexed="31"/>
      </patternFill>
    </fill>
    <fill>
      <patternFill patternType="lightUp"/>
    </fill>
    <fill>
      <patternFill patternType="solid">
        <fgColor indexed="55"/>
        <bgColor indexed="26"/>
      </patternFill>
    </fill>
    <fill>
      <patternFill patternType="solid">
        <fgColor theme="5"/>
      </patternFill>
    </fill>
    <fill>
      <patternFill patternType="solid">
        <fgColor rgb="FFFFFF00"/>
        <bgColor indexed="64"/>
      </patternFill>
    </fill>
    <fill>
      <patternFill patternType="solid">
        <fgColor theme="0"/>
        <bgColor indexed="64"/>
      </patternFill>
    </fill>
    <fill>
      <patternFill patternType="solid">
        <fgColor theme="9" tint="0.39997558519241921"/>
        <bgColor indexed="64"/>
      </patternFill>
    </fill>
    <fill>
      <patternFill patternType="solid">
        <fgColor theme="9"/>
        <bgColor indexed="64"/>
      </patternFill>
    </fill>
    <fill>
      <patternFill patternType="solid">
        <fgColor theme="9" tint="-0.249977111117893"/>
        <bgColor indexed="64"/>
      </patternFill>
    </fill>
    <fill>
      <patternFill patternType="solid">
        <fgColor rgb="FFFFC000"/>
        <bgColor indexed="64"/>
      </patternFill>
    </fill>
    <fill>
      <patternFill patternType="solid">
        <fgColor theme="0" tint="-0.249977111117893"/>
        <bgColor indexed="64"/>
      </patternFill>
    </fill>
    <fill>
      <patternFill patternType="lightUp">
        <bgColor theme="8" tint="0.79998168889431442"/>
      </patternFill>
    </fill>
    <fill>
      <patternFill patternType="solid">
        <fgColor rgb="FFFFFF66"/>
        <bgColor indexed="64"/>
      </patternFill>
    </fill>
    <fill>
      <patternFill patternType="solid">
        <fgColor rgb="FFFFFF99"/>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5"/>
        <bgColor indexed="64"/>
      </patternFill>
    </fill>
  </fills>
  <borders count="7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bottom/>
      <diagonal/>
    </border>
    <border>
      <left/>
      <right style="medium">
        <color indexed="64"/>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medium">
        <color indexed="64"/>
      </right>
      <top style="thin">
        <color indexed="8"/>
      </top>
      <bottom style="thin">
        <color indexed="8"/>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8"/>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43">
    <xf numFmtId="0" fontId="0" fillId="0" borderId="0"/>
    <xf numFmtId="0" fontId="7" fillId="2"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5" fillId="46"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164" fontId="7" fillId="0" borderId="0" applyFont="0" applyFill="0" applyBorder="0" applyAlignment="0" applyProtection="0"/>
    <xf numFmtId="164" fontId="7" fillId="0" borderId="0" applyFont="0" applyFill="0" applyBorder="0" applyAlignment="0" applyProtection="0"/>
    <xf numFmtId="164" fontId="86"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164" fontId="7" fillId="0" borderId="0" applyFont="0" applyFill="0" applyBorder="0" applyAlignment="0" applyProtection="0"/>
    <xf numFmtId="43" fontId="3"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3" fontId="7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4" fontId="7" fillId="0" borderId="0" applyFont="0" applyFill="0" applyBorder="0" applyAlignment="0" applyProtection="0"/>
    <xf numFmtId="44" fontId="2" fillId="0" borderId="0" applyFont="0" applyFill="0" applyBorder="0" applyAlignment="0" applyProtection="0"/>
    <xf numFmtId="44" fontId="65" fillId="0" borderId="0" applyFont="0" applyFill="0" applyBorder="0" applyAlignment="0" applyProtection="0"/>
    <xf numFmtId="44" fontId="3" fillId="0" borderId="0" applyFont="0" applyFill="0" applyBorder="0" applyAlignment="0" applyProtection="0"/>
    <xf numFmtId="44" fontId="80" fillId="0" borderId="0" applyFont="0" applyFill="0" applyBorder="0" applyAlignment="0" applyProtection="0"/>
    <xf numFmtId="44" fontId="3" fillId="0" borderId="0" applyFont="0" applyFill="0" applyBorder="0" applyAlignment="0" applyProtection="0"/>
    <xf numFmtId="44" fontId="77"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0" fillId="0" borderId="0" applyFont="0" applyFill="0" applyBorder="0" applyAlignment="0" applyProtection="0"/>
    <xf numFmtId="44" fontId="3" fillId="0" borderId="0" applyFont="0" applyFill="0" applyBorder="0" applyAlignment="0" applyProtection="0"/>
    <xf numFmtId="44" fontId="82"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82"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0" borderId="3" applyNumberFormat="0" applyFill="0" applyAlignment="0" applyProtection="0"/>
    <xf numFmtId="0" fontId="87" fillId="0" borderId="69" applyNumberFormat="0" applyFill="0" applyAlignment="0" applyProtection="0"/>
    <xf numFmtId="0" fontId="87" fillId="0" borderId="69" applyNumberFormat="0" applyFill="0" applyAlignment="0" applyProtection="0"/>
    <xf numFmtId="0" fontId="15" fillId="0" borderId="4" applyNumberFormat="0" applyFill="0" applyAlignment="0" applyProtection="0"/>
    <xf numFmtId="0" fontId="88" fillId="0" borderId="70" applyNumberFormat="0" applyFill="0" applyAlignment="0" applyProtection="0"/>
    <xf numFmtId="0" fontId="16" fillId="0" borderId="5" applyNumberFormat="0" applyFill="0" applyAlignment="0" applyProtection="0"/>
    <xf numFmtId="0" fontId="89" fillId="0" borderId="71" applyNumberFormat="0" applyFill="0" applyAlignment="0" applyProtection="0"/>
    <xf numFmtId="0" fontId="16" fillId="0" borderId="0" applyNumberFormat="0" applyFill="0" applyBorder="0" applyAlignment="0" applyProtection="0"/>
    <xf numFmtId="0" fontId="89" fillId="0" borderId="0" applyNumberFormat="0" applyFill="0" applyBorder="0" applyAlignment="0" applyProtection="0"/>
    <xf numFmtId="0" fontId="6"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3" fillId="0" borderId="0"/>
    <xf numFmtId="0" fontId="7" fillId="0" borderId="0"/>
    <xf numFmtId="0" fontId="3" fillId="0" borderId="0"/>
    <xf numFmtId="0" fontId="7" fillId="0" borderId="0"/>
    <xf numFmtId="0" fontId="80" fillId="0" borderId="0"/>
    <xf numFmtId="0" fontId="3" fillId="0" borderId="0"/>
    <xf numFmtId="0" fontId="7" fillId="0" borderId="0"/>
    <xf numFmtId="0" fontId="86" fillId="0" borderId="0"/>
    <xf numFmtId="0" fontId="7" fillId="0" borderId="0"/>
    <xf numFmtId="0" fontId="3" fillId="0" borderId="0"/>
    <xf numFmtId="0" fontId="3" fillId="0" borderId="0"/>
    <xf numFmtId="0" fontId="7" fillId="0" borderId="0"/>
    <xf numFmtId="0" fontId="7" fillId="0" borderId="0"/>
    <xf numFmtId="0" fontId="91" fillId="0" borderId="0"/>
    <xf numFmtId="0" fontId="7" fillId="0" borderId="0"/>
    <xf numFmtId="0" fontId="7" fillId="0" borderId="0"/>
    <xf numFmtId="0" fontId="86" fillId="0" borderId="0"/>
    <xf numFmtId="0" fontId="86" fillId="0" borderId="0"/>
    <xf numFmtId="0" fontId="3" fillId="0" borderId="0"/>
    <xf numFmtId="0" fontId="3" fillId="23" borderId="7" applyNumberFormat="0" applyFont="0" applyAlignment="0" applyProtection="0"/>
    <xf numFmtId="0" fontId="20" fillId="20" borderId="8" applyNumberFormat="0" applyAlignment="0" applyProtection="0"/>
    <xf numFmtId="9" fontId="2" fillId="0" borderId="0" applyFont="0" applyFill="0" applyBorder="0" applyAlignment="0" applyProtection="0"/>
    <xf numFmtId="9" fontId="3" fillId="0" borderId="0" applyFont="0" applyFill="0" applyBorder="0" applyAlignment="0" applyProtection="0"/>
    <xf numFmtId="9" fontId="65" fillId="0" borderId="0" applyFont="0" applyFill="0" applyBorder="0" applyAlignment="0" applyProtection="0"/>
    <xf numFmtId="9" fontId="3" fillId="0" borderId="0" applyFont="0" applyFill="0" applyBorder="0" applyAlignment="0" applyProtection="0"/>
    <xf numFmtId="9" fontId="8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8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92" fillId="0" borderId="72" applyNumberFormat="0" applyFill="0" applyAlignment="0" applyProtection="0"/>
    <xf numFmtId="0" fontId="23" fillId="0" borderId="0" applyNumberFormat="0" applyFill="0" applyBorder="0" applyAlignment="0" applyProtection="0"/>
    <xf numFmtId="16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 fillId="0" borderId="0"/>
  </cellStyleXfs>
  <cellXfs count="1202">
    <xf numFmtId="0" fontId="0" fillId="0" borderId="0" xfId="0"/>
    <xf numFmtId="0" fontId="25" fillId="0" borderId="0" xfId="0" applyFont="1" applyProtection="1">
      <protection locked="0"/>
    </xf>
    <xf numFmtId="0" fontId="25" fillId="0" borderId="0" xfId="0" applyFont="1" applyAlignment="1" applyProtection="1">
      <alignment vertical="top" wrapText="1"/>
      <protection locked="0"/>
    </xf>
    <xf numFmtId="0" fontId="24" fillId="0" borderId="0" xfId="0" applyFont="1" applyBorder="1" applyAlignment="1" applyProtection="1">
      <protection locked="0"/>
    </xf>
    <xf numFmtId="0" fontId="25" fillId="24" borderId="0" xfId="0" applyFont="1" applyFill="1" applyBorder="1" applyAlignment="1" applyProtection="1">
      <alignment horizontal="left" vertical="top" wrapText="1"/>
    </xf>
    <xf numFmtId="9" fontId="25" fillId="25" borderId="0" xfId="0" applyNumberFormat="1" applyFont="1" applyFill="1" applyBorder="1" applyAlignment="1" applyProtection="1">
      <alignment vertical="top" wrapText="1"/>
    </xf>
    <xf numFmtId="0" fontId="24" fillId="26" borderId="0" xfId="0" applyFont="1" applyFill="1" applyBorder="1" applyAlignment="1" applyProtection="1">
      <alignment horizontal="left" vertical="top" wrapText="1"/>
    </xf>
    <xf numFmtId="0" fontId="25" fillId="27" borderId="0" xfId="0" applyNumberFormat="1" applyFont="1" applyFill="1" applyBorder="1" applyAlignment="1" applyProtection="1">
      <alignment horizontal="left" vertical="top" wrapText="1"/>
    </xf>
    <xf numFmtId="0" fontId="25" fillId="0" borderId="0" xfId="0" applyFont="1" applyFill="1" applyBorder="1" applyAlignment="1" applyProtection="1">
      <alignment horizontal="left" vertical="top" wrapText="1"/>
      <protection locked="0"/>
    </xf>
    <xf numFmtId="0" fontId="25" fillId="26" borderId="0" xfId="0" applyFont="1" applyFill="1" applyBorder="1" applyAlignment="1" applyProtection="1">
      <alignment vertical="top" wrapText="1"/>
    </xf>
    <xf numFmtId="0" fontId="24" fillId="0" borderId="0" xfId="0" applyFont="1" applyFill="1" applyBorder="1" applyAlignment="1" applyProtection="1">
      <alignment vertical="top" wrapText="1"/>
    </xf>
    <xf numFmtId="0" fontId="24" fillId="26" borderId="0" xfId="0" applyFont="1" applyFill="1" applyBorder="1" applyAlignment="1" applyProtection="1">
      <alignment vertical="top" wrapText="1"/>
    </xf>
    <xf numFmtId="1" fontId="25" fillId="0" borderId="0" xfId="0" applyNumberFormat="1" applyFont="1" applyFill="1" applyBorder="1" applyAlignment="1" applyProtection="1">
      <alignment horizontal="left" vertical="top" wrapText="1"/>
      <protection locked="0"/>
    </xf>
    <xf numFmtId="9" fontId="25" fillId="0" borderId="0" xfId="0" applyNumberFormat="1" applyFont="1" applyFill="1" applyBorder="1" applyAlignment="1" applyProtection="1">
      <alignment vertical="top" wrapText="1"/>
      <protection locked="0"/>
    </xf>
    <xf numFmtId="0" fontId="24" fillId="25" borderId="0" xfId="0" applyFont="1" applyFill="1" applyBorder="1" applyAlignment="1" applyProtection="1">
      <alignment horizontal="left" vertical="top" wrapText="1"/>
    </xf>
    <xf numFmtId="0" fontId="30" fillId="27" borderId="0" xfId="0" applyFont="1" applyFill="1" applyBorder="1" applyAlignment="1" applyProtection="1">
      <alignment vertical="top" wrapText="1"/>
    </xf>
    <xf numFmtId="9" fontId="25" fillId="0" borderId="0" xfId="0" applyNumberFormat="1" applyFont="1" applyFill="1" applyBorder="1" applyAlignment="1" applyProtection="1">
      <alignment horizontal="left" vertical="top" wrapText="1"/>
      <protection locked="0"/>
    </xf>
    <xf numFmtId="9" fontId="25" fillId="24" borderId="0" xfId="0" applyNumberFormat="1" applyFont="1" applyFill="1" applyBorder="1" applyAlignment="1" applyProtection="1">
      <alignment horizontal="left" vertical="top" wrapText="1"/>
    </xf>
    <xf numFmtId="9" fontId="30" fillId="24" borderId="0" xfId="0" applyNumberFormat="1" applyFont="1" applyFill="1" applyBorder="1" applyAlignment="1" applyProtection="1">
      <alignment horizontal="left" vertical="top" wrapText="1"/>
    </xf>
    <xf numFmtId="0" fontId="24" fillId="25" borderId="0" xfId="0" applyFont="1" applyFill="1" applyBorder="1" applyAlignment="1" applyProtection="1">
      <alignment vertical="top" wrapText="1"/>
    </xf>
    <xf numFmtId="9" fontId="25" fillId="0" borderId="0" xfId="0" applyNumberFormat="1" applyFont="1" applyFill="1" applyBorder="1" applyAlignment="1" applyProtection="1">
      <alignment horizontal="left" vertical="top" wrapText="1"/>
    </xf>
    <xf numFmtId="0" fontId="3" fillId="26" borderId="0" xfId="0" applyFont="1" applyFill="1" applyBorder="1" applyProtection="1">
      <protection locked="0"/>
    </xf>
    <xf numFmtId="0" fontId="3" fillId="26" borderId="0" xfId="0" applyFont="1" applyFill="1" applyProtection="1">
      <protection locked="0"/>
    </xf>
    <xf numFmtId="0" fontId="3" fillId="0" borderId="0" xfId="0" applyFont="1" applyProtection="1">
      <protection locked="0"/>
    </xf>
    <xf numFmtId="0" fontId="25" fillId="0" borderId="0" xfId="0" applyFont="1" applyBorder="1" applyAlignment="1" applyProtection="1">
      <alignment vertical="top" wrapText="1"/>
      <protection locked="0"/>
    </xf>
    <xf numFmtId="1" fontId="30" fillId="24" borderId="0" xfId="0" applyNumberFormat="1" applyFont="1" applyFill="1" applyBorder="1" applyAlignment="1" applyProtection="1">
      <alignment vertical="top" wrapText="1"/>
    </xf>
    <xf numFmtId="9" fontId="25" fillId="0" borderId="10" xfId="0" applyNumberFormat="1" applyFont="1" applyFill="1" applyBorder="1" applyAlignment="1" applyProtection="1">
      <alignment horizontal="center" vertical="center" wrapText="1"/>
      <protection locked="0"/>
    </xf>
    <xf numFmtId="0" fontId="35" fillId="25" borderId="0" xfId="0" applyFont="1" applyFill="1" applyBorder="1" applyAlignment="1" applyProtection="1">
      <alignment vertical="top" wrapText="1"/>
    </xf>
    <xf numFmtId="9" fontId="35" fillId="25" borderId="0" xfId="0" applyNumberFormat="1" applyFont="1" applyFill="1" applyBorder="1" applyAlignment="1" applyProtection="1">
      <alignment horizontal="left" vertical="top" wrapText="1"/>
    </xf>
    <xf numFmtId="0" fontId="25" fillId="25" borderId="0" xfId="0" applyFont="1" applyFill="1" applyBorder="1" applyAlignment="1" applyProtection="1">
      <alignment vertical="top" wrapText="1"/>
    </xf>
    <xf numFmtId="0" fontId="25" fillId="0" borderId="0" xfId="0" applyFont="1" applyFill="1" applyBorder="1" applyAlignment="1" applyProtection="1">
      <alignment horizontal="left" vertical="top" wrapText="1"/>
    </xf>
    <xf numFmtId="9" fontId="25" fillId="0" borderId="11" xfId="0" applyNumberFormat="1" applyFont="1" applyFill="1" applyBorder="1" applyAlignment="1" applyProtection="1">
      <alignment horizontal="center" vertical="center" wrapText="1"/>
      <protection locked="0"/>
    </xf>
    <xf numFmtId="1" fontId="30" fillId="24" borderId="12" xfId="0" applyNumberFormat="1" applyFont="1" applyFill="1" applyBorder="1" applyAlignment="1" applyProtection="1">
      <alignment vertical="top" wrapText="1"/>
    </xf>
    <xf numFmtId="0" fontId="25" fillId="26" borderId="0" xfId="0" applyFont="1" applyFill="1" applyBorder="1" applyAlignment="1" applyProtection="1">
      <alignment horizontal="left" vertical="top" wrapText="1"/>
    </xf>
    <xf numFmtId="0" fontId="25" fillId="0" borderId="0" xfId="0" applyFont="1" applyBorder="1" applyAlignment="1" applyProtection="1">
      <alignment horizontal="left" vertical="top" wrapText="1"/>
    </xf>
    <xf numFmtId="0" fontId="25" fillId="0" borderId="0" xfId="0" applyFont="1" applyFill="1" applyAlignment="1" applyProtection="1">
      <alignment vertical="top" wrapText="1"/>
      <protection locked="0"/>
    </xf>
    <xf numFmtId="0" fontId="25" fillId="26" borderId="0" xfId="0" applyFont="1" applyFill="1" applyBorder="1" applyAlignment="1" applyProtection="1">
      <alignment vertical="top" wrapText="1"/>
      <protection locked="0"/>
    </xf>
    <xf numFmtId="0" fontId="25" fillId="26" borderId="0" xfId="0" applyFont="1" applyFill="1" applyAlignment="1" applyProtection="1">
      <alignment vertical="top" wrapText="1"/>
      <protection locked="0"/>
    </xf>
    <xf numFmtId="9" fontId="25" fillId="26" borderId="0" xfId="0" applyNumberFormat="1" applyFont="1" applyFill="1" applyBorder="1" applyAlignment="1" applyProtection="1">
      <alignment vertical="top" wrapText="1"/>
      <protection locked="0"/>
    </xf>
    <xf numFmtId="0" fontId="25" fillId="26" borderId="0" xfId="0" applyNumberFormat="1" applyFont="1" applyFill="1" applyBorder="1" applyAlignment="1" applyProtection="1">
      <alignment vertical="top" wrapText="1"/>
    </xf>
    <xf numFmtId="0" fontId="25" fillId="0" borderId="0" xfId="0" applyFont="1" applyFill="1" applyBorder="1" applyAlignment="1" applyProtection="1">
      <alignment vertical="top" wrapText="1"/>
      <protection locked="0"/>
    </xf>
    <xf numFmtId="0" fontId="25" fillId="0" borderId="13" xfId="0" applyFont="1" applyFill="1" applyBorder="1" applyAlignment="1" applyProtection="1">
      <alignment vertical="top" wrapText="1"/>
      <protection locked="0"/>
    </xf>
    <xf numFmtId="0" fontId="25" fillId="0" borderId="14" xfId="0" applyFont="1" applyFill="1" applyBorder="1" applyAlignment="1" applyProtection="1">
      <alignment vertical="top" wrapText="1"/>
      <protection locked="0"/>
    </xf>
    <xf numFmtId="0" fontId="25" fillId="0" borderId="0" xfId="0" applyFont="1" applyBorder="1" applyAlignment="1" applyProtection="1">
      <alignment vertical="top" wrapText="1" shrinkToFit="1"/>
      <protection locked="0"/>
    </xf>
    <xf numFmtId="0" fontId="25" fillId="0" borderId="0" xfId="0" applyFont="1" applyBorder="1" applyAlignment="1" applyProtection="1">
      <alignment horizontal="left" vertical="top" wrapText="1" shrinkToFit="1"/>
      <protection locked="0"/>
    </xf>
    <xf numFmtId="0" fontId="25" fillId="0" borderId="13" xfId="0" applyFont="1" applyFill="1" applyBorder="1" applyAlignment="1" applyProtection="1">
      <alignment vertical="top" wrapText="1"/>
    </xf>
    <xf numFmtId="9" fontId="25" fillId="26" borderId="0" xfId="0" applyNumberFormat="1" applyFont="1" applyFill="1" applyBorder="1" applyAlignment="1" applyProtection="1">
      <alignment vertical="top" wrapText="1"/>
    </xf>
    <xf numFmtId="0" fontId="24" fillId="0" borderId="13" xfId="0" applyFont="1" applyFill="1" applyBorder="1" applyAlignment="1" applyProtection="1">
      <alignment vertical="top" wrapText="1"/>
      <protection locked="0"/>
    </xf>
    <xf numFmtId="0" fontId="24" fillId="26" borderId="0" xfId="0" applyFont="1" applyFill="1" applyBorder="1" applyAlignment="1" applyProtection="1">
      <alignment vertical="top" wrapText="1"/>
      <protection locked="0"/>
    </xf>
    <xf numFmtId="0" fontId="24" fillId="0" borderId="0" xfId="0" applyFont="1" applyBorder="1" applyAlignment="1" applyProtection="1">
      <alignment vertical="top" wrapText="1"/>
      <protection locked="0"/>
    </xf>
    <xf numFmtId="0" fontId="25" fillId="26" borderId="0" xfId="0" applyFont="1" applyFill="1" applyAlignment="1" applyProtection="1">
      <alignment vertical="top" wrapText="1"/>
    </xf>
    <xf numFmtId="9" fontId="25" fillId="0" borderId="13" xfId="0" applyNumberFormat="1" applyFont="1" applyFill="1" applyBorder="1" applyAlignment="1" applyProtection="1">
      <alignment vertical="top" wrapText="1"/>
    </xf>
    <xf numFmtId="0" fontId="35" fillId="25" borderId="13" xfId="0" applyFont="1" applyFill="1" applyBorder="1" applyAlignment="1" applyProtection="1">
      <alignment vertical="top" wrapText="1"/>
    </xf>
    <xf numFmtId="0" fontId="25" fillId="25" borderId="13" xfId="0" applyFont="1" applyFill="1" applyBorder="1" applyAlignment="1" applyProtection="1">
      <alignment vertical="top" wrapText="1"/>
    </xf>
    <xf numFmtId="0" fontId="25" fillId="25" borderId="0" xfId="0" applyFont="1" applyFill="1" applyBorder="1" applyAlignment="1" applyProtection="1">
      <alignment vertical="top" wrapText="1"/>
      <protection locked="0"/>
    </xf>
    <xf numFmtId="0" fontId="25" fillId="0" borderId="15" xfId="0" applyFont="1" applyFill="1" applyBorder="1" applyAlignment="1" applyProtection="1">
      <alignment horizontal="left" vertical="top" wrapText="1"/>
      <protection locked="0"/>
    </xf>
    <xf numFmtId="165" fontId="25" fillId="26" borderId="0" xfId="0" applyNumberFormat="1" applyFont="1" applyFill="1" applyBorder="1" applyAlignment="1" applyProtection="1">
      <alignment vertical="top" wrapText="1"/>
    </xf>
    <xf numFmtId="1" fontId="25" fillId="26" borderId="0" xfId="0" applyNumberFormat="1" applyFont="1" applyFill="1" applyBorder="1" applyAlignment="1" applyProtection="1">
      <alignment vertical="top" wrapText="1"/>
    </xf>
    <xf numFmtId="9" fontId="25" fillId="0" borderId="11" xfId="0" applyNumberFormat="1" applyFont="1" applyFill="1" applyBorder="1" applyAlignment="1" applyProtection="1">
      <alignment horizontal="center" vertical="top" wrapText="1"/>
      <protection locked="0"/>
    </xf>
    <xf numFmtId="0" fontId="25" fillId="0" borderId="16" xfId="0" applyFont="1" applyBorder="1" applyAlignment="1" applyProtection="1">
      <alignment horizontal="center" vertical="center" wrapText="1" shrinkToFit="1"/>
      <protection locked="0"/>
    </xf>
    <xf numFmtId="0" fontId="25" fillId="0" borderId="0" xfId="0" applyFont="1" applyFill="1" applyBorder="1" applyAlignment="1" applyProtection="1">
      <alignment vertical="top" wrapText="1"/>
    </xf>
    <xf numFmtId="1" fontId="25" fillId="0" borderId="10" xfId="0" applyNumberFormat="1" applyFont="1" applyFill="1" applyBorder="1" applyAlignment="1" applyProtection="1">
      <alignment horizontal="center" vertical="center" wrapText="1"/>
      <protection locked="0"/>
    </xf>
    <xf numFmtId="0" fontId="25" fillId="0" borderId="17" xfId="0" applyFont="1" applyFill="1" applyBorder="1" applyAlignment="1" applyProtection="1">
      <alignment horizontal="center" vertical="top" wrapText="1"/>
      <protection locked="0"/>
    </xf>
    <xf numFmtId="9" fontId="25" fillId="0" borderId="16" xfId="0" applyNumberFormat="1" applyFont="1" applyFill="1" applyBorder="1" applyAlignment="1" applyProtection="1">
      <alignment horizontal="center" vertical="top" wrapText="1"/>
      <protection locked="0"/>
    </xf>
    <xf numFmtId="0" fontId="25" fillId="0" borderId="0" xfId="0" applyFont="1" applyAlignment="1" applyProtection="1">
      <alignment wrapText="1"/>
      <protection locked="0"/>
    </xf>
    <xf numFmtId="0" fontId="24" fillId="0" borderId="0" xfId="0" applyFont="1" applyBorder="1" applyAlignment="1" applyProtection="1">
      <alignment wrapText="1"/>
      <protection locked="0"/>
    </xf>
    <xf numFmtId="0" fontId="24" fillId="0" borderId="0" xfId="0" applyFont="1" applyFill="1" applyBorder="1" applyAlignment="1" applyProtection="1">
      <alignment horizontal="left" vertical="top" wrapText="1"/>
    </xf>
    <xf numFmtId="0" fontId="24" fillId="0" borderId="0" xfId="0" applyFont="1" applyFill="1" applyBorder="1" applyAlignment="1" applyProtection="1">
      <alignment vertical="top" wrapText="1"/>
      <protection locked="0"/>
    </xf>
    <xf numFmtId="1" fontId="25" fillId="25" borderId="0" xfId="0" applyNumberFormat="1" applyFont="1" applyFill="1" applyBorder="1" applyAlignment="1" applyProtection="1">
      <alignment horizontal="left" vertical="top" wrapText="1"/>
    </xf>
    <xf numFmtId="0" fontId="24" fillId="25" borderId="18" xfId="0" applyFont="1" applyFill="1" applyBorder="1" applyAlignment="1" applyProtection="1">
      <alignment horizontal="left" vertical="top" wrapText="1"/>
    </xf>
    <xf numFmtId="0" fontId="25" fillId="0" borderId="18" xfId="0" applyFont="1" applyFill="1" applyBorder="1" applyAlignment="1" applyProtection="1">
      <alignment vertical="top" wrapText="1"/>
      <protection locked="0"/>
    </xf>
    <xf numFmtId="0" fontId="25" fillId="26" borderId="18" xfId="0" applyFont="1" applyFill="1" applyBorder="1" applyAlignment="1" applyProtection="1">
      <alignment vertical="top" wrapText="1"/>
    </xf>
    <xf numFmtId="0" fontId="25" fillId="26" borderId="18" xfId="0" applyFont="1" applyFill="1" applyBorder="1" applyAlignment="1" applyProtection="1">
      <alignment vertical="top" wrapText="1"/>
      <protection locked="0"/>
    </xf>
    <xf numFmtId="0" fontId="25" fillId="0" borderId="18" xfId="0" applyFont="1" applyBorder="1" applyAlignment="1" applyProtection="1">
      <alignment vertical="top" wrapText="1"/>
      <protection locked="0"/>
    </xf>
    <xf numFmtId="0" fontId="25" fillId="0" borderId="18" xfId="0" applyFont="1" applyBorder="1" applyAlignment="1" applyProtection="1">
      <alignment wrapText="1"/>
      <protection locked="0"/>
    </xf>
    <xf numFmtId="0" fontId="3" fillId="0" borderId="18" xfId="0" applyFont="1" applyBorder="1" applyProtection="1">
      <protection locked="0"/>
    </xf>
    <xf numFmtId="0" fontId="25" fillId="0" borderId="0" xfId="0" applyFont="1" applyBorder="1" applyAlignment="1" applyProtection="1">
      <alignment wrapText="1"/>
      <protection locked="0"/>
    </xf>
    <xf numFmtId="0" fontId="25" fillId="0" borderId="0" xfId="0" applyFont="1" applyBorder="1" applyProtection="1">
      <protection locked="0"/>
    </xf>
    <xf numFmtId="0" fontId="24" fillId="0" borderId="0" xfId="0" applyFont="1" applyFill="1" applyBorder="1" applyAlignment="1" applyProtection="1">
      <alignment wrapText="1"/>
      <protection locked="0"/>
    </xf>
    <xf numFmtId="0" fontId="4" fillId="0" borderId="0" xfId="0" applyFont="1" applyFill="1" applyBorder="1" applyProtection="1">
      <protection locked="0"/>
    </xf>
    <xf numFmtId="0" fontId="25" fillId="0" borderId="0" xfId="0" applyFont="1" applyBorder="1" applyAlignment="1" applyProtection="1">
      <alignment wrapText="1"/>
    </xf>
    <xf numFmtId="0" fontId="3" fillId="0" borderId="0" xfId="0" applyFont="1" applyBorder="1" applyProtection="1">
      <protection locked="0"/>
    </xf>
    <xf numFmtId="0" fontId="25" fillId="0" borderId="0" xfId="0" applyFont="1" applyBorder="1" applyAlignment="1" applyProtection="1">
      <alignment vertical="top" wrapText="1"/>
    </xf>
    <xf numFmtId="0" fontId="24" fillId="0" borderId="0" xfId="0" applyFont="1" applyBorder="1" applyProtection="1">
      <protection locked="0"/>
    </xf>
    <xf numFmtId="0" fontId="25" fillId="0" borderId="0" xfId="0" applyNumberFormat="1" applyFont="1" applyBorder="1" applyAlignment="1" applyProtection="1">
      <alignment vertical="top" wrapText="1"/>
    </xf>
    <xf numFmtId="0" fontId="35" fillId="25" borderId="0" xfId="0" applyFont="1" applyFill="1" applyBorder="1" applyAlignment="1" applyProtection="1">
      <alignment wrapText="1"/>
    </xf>
    <xf numFmtId="0" fontId="35" fillId="25" borderId="0" xfId="0" applyFont="1" applyFill="1" applyBorder="1" applyProtection="1"/>
    <xf numFmtId="0" fontId="25" fillId="25" borderId="0" xfId="0" applyFont="1" applyFill="1" applyBorder="1" applyAlignment="1" applyProtection="1">
      <alignment wrapText="1"/>
      <protection locked="0"/>
    </xf>
    <xf numFmtId="0" fontId="25" fillId="25" borderId="0" xfId="0" applyFont="1" applyFill="1" applyBorder="1" applyProtection="1">
      <protection locked="0"/>
    </xf>
    <xf numFmtId="0" fontId="25" fillId="0" borderId="19" xfId="0" applyFont="1" applyFill="1" applyBorder="1" applyAlignment="1" applyProtection="1">
      <alignment vertical="top" wrapText="1"/>
    </xf>
    <xf numFmtId="0" fontId="25" fillId="26" borderId="15" xfId="0" applyFont="1" applyFill="1" applyBorder="1" applyAlignment="1" applyProtection="1">
      <alignment vertical="top" wrapText="1"/>
    </xf>
    <xf numFmtId="0" fontId="25" fillId="26" borderId="15" xfId="0" applyFont="1" applyFill="1" applyBorder="1" applyAlignment="1" applyProtection="1">
      <alignment vertical="top" wrapText="1"/>
      <protection locked="0"/>
    </xf>
    <xf numFmtId="0" fontId="25" fillId="0" borderId="15" xfId="0" applyFont="1" applyBorder="1" applyAlignment="1" applyProtection="1">
      <alignment vertical="top" wrapText="1"/>
      <protection locked="0"/>
    </xf>
    <xf numFmtId="0" fontId="25" fillId="0" borderId="15" xfId="0" applyFont="1" applyBorder="1" applyAlignment="1" applyProtection="1">
      <alignment wrapText="1"/>
      <protection locked="0"/>
    </xf>
    <xf numFmtId="0" fontId="25" fillId="0" borderId="15" xfId="0" applyFont="1" applyBorder="1" applyAlignment="1" applyProtection="1">
      <alignment wrapText="1"/>
    </xf>
    <xf numFmtId="0" fontId="25" fillId="26" borderId="0" xfId="0" applyFont="1" applyFill="1" applyBorder="1" applyProtection="1">
      <protection locked="0"/>
    </xf>
    <xf numFmtId="0" fontId="4" fillId="26" borderId="0" xfId="0" applyFont="1" applyFill="1" applyBorder="1" applyProtection="1">
      <protection locked="0"/>
    </xf>
    <xf numFmtId="0" fontId="24" fillId="26" borderId="0" xfId="0" applyFont="1" applyFill="1" applyBorder="1" applyAlignment="1" applyProtection="1">
      <protection locked="0"/>
    </xf>
    <xf numFmtId="0" fontId="24" fillId="26" borderId="0" xfId="0" applyFont="1" applyFill="1" applyBorder="1" applyProtection="1">
      <protection locked="0"/>
    </xf>
    <xf numFmtId="0" fontId="35" fillId="26" borderId="0" xfId="0" applyFont="1" applyFill="1" applyBorder="1" applyProtection="1"/>
    <xf numFmtId="0" fontId="25" fillId="26" borderId="15" xfId="0" applyFont="1" applyFill="1" applyBorder="1" applyProtection="1">
      <protection locked="0"/>
    </xf>
    <xf numFmtId="0" fontId="25" fillId="26" borderId="0" xfId="0" applyFont="1" applyFill="1" applyProtection="1">
      <protection locked="0"/>
    </xf>
    <xf numFmtId="1" fontId="25" fillId="0" borderId="16" xfId="0" applyNumberFormat="1" applyFont="1" applyFill="1" applyBorder="1" applyAlignment="1" applyProtection="1">
      <alignment horizontal="center" vertical="center" wrapText="1"/>
      <protection locked="0"/>
    </xf>
    <xf numFmtId="9" fontId="25" fillId="0" borderId="20" xfId="0" applyNumberFormat="1" applyFont="1" applyFill="1" applyBorder="1" applyAlignment="1" applyProtection="1">
      <alignment horizontal="center" vertical="top" wrapText="1"/>
      <protection locked="0"/>
    </xf>
    <xf numFmtId="0" fontId="24" fillId="26" borderId="0" xfId="0" applyFont="1" applyFill="1" applyBorder="1" applyAlignment="1" applyProtection="1">
      <alignment horizontal="center" vertical="top" wrapText="1"/>
    </xf>
    <xf numFmtId="9" fontId="25" fillId="0" borderId="16" xfId="0" applyNumberFormat="1" applyFont="1" applyFill="1" applyBorder="1" applyAlignment="1" applyProtection="1">
      <alignment horizontal="center" vertical="center" wrapText="1"/>
      <protection locked="0"/>
    </xf>
    <xf numFmtId="0" fontId="36" fillId="0" borderId="0" xfId="0" applyFont="1" applyAlignment="1" applyProtection="1">
      <alignment vertical="top" wrapText="1"/>
    </xf>
    <xf numFmtId="0" fontId="4" fillId="28" borderId="21" xfId="0" applyFont="1" applyFill="1" applyBorder="1" applyAlignment="1">
      <alignment vertical="center" wrapText="1"/>
    </xf>
    <xf numFmtId="0" fontId="4" fillId="28" borderId="16" xfId="0" applyFont="1" applyFill="1" applyBorder="1" applyAlignment="1">
      <alignment vertical="center" wrapText="1"/>
    </xf>
    <xf numFmtId="0" fontId="4" fillId="28" borderId="11" xfId="0" applyFont="1" applyFill="1" applyBorder="1" applyAlignment="1">
      <alignment vertical="center" wrapText="1"/>
    </xf>
    <xf numFmtId="165" fontId="4" fillId="29" borderId="16" xfId="52" applyNumberFormat="1" applyFont="1" applyFill="1" applyBorder="1" applyAlignment="1">
      <alignment vertical="center" wrapText="1"/>
    </xf>
    <xf numFmtId="9" fontId="4" fillId="29" borderId="16" xfId="108" applyFont="1" applyFill="1" applyBorder="1" applyAlignment="1">
      <alignment vertical="center" wrapText="1"/>
    </xf>
    <xf numFmtId="0" fontId="4" fillId="30" borderId="21" xfId="0" applyFont="1" applyFill="1" applyBorder="1" applyAlignment="1">
      <alignment vertical="center" wrapText="1"/>
    </xf>
    <xf numFmtId="0" fontId="4" fillId="30" borderId="16" xfId="0" applyFont="1" applyFill="1" applyBorder="1" applyAlignment="1">
      <alignment vertical="center" wrapText="1"/>
    </xf>
    <xf numFmtId="0" fontId="4" fillId="31" borderId="16" xfId="0" applyFont="1" applyFill="1" applyBorder="1" applyAlignment="1">
      <alignment vertical="center" wrapText="1"/>
    </xf>
    <xf numFmtId="0" fontId="4" fillId="31" borderId="11" xfId="0" applyFont="1" applyFill="1" applyBorder="1" applyAlignment="1">
      <alignment vertical="center" wrapText="1"/>
    </xf>
    <xf numFmtId="0" fontId="4" fillId="32" borderId="16" xfId="0" applyFont="1" applyFill="1" applyBorder="1" applyAlignment="1">
      <alignment vertical="center" wrapText="1"/>
    </xf>
    <xf numFmtId="0" fontId="4" fillId="25" borderId="16" xfId="0" applyFont="1" applyFill="1" applyBorder="1" applyAlignment="1">
      <alignment vertical="center" wrapText="1"/>
    </xf>
    <xf numFmtId="0" fontId="0" fillId="0" borderId="0" xfId="0" applyAlignment="1">
      <alignment wrapText="1"/>
    </xf>
    <xf numFmtId="0" fontId="40" fillId="0" borderId="0" xfId="0" applyFont="1" applyAlignment="1"/>
    <xf numFmtId="165" fontId="0" fillId="0" borderId="0" xfId="52" applyNumberFormat="1" applyFont="1"/>
    <xf numFmtId="9" fontId="0" fillId="0" borderId="0" xfId="108" applyFont="1"/>
    <xf numFmtId="0" fontId="4" fillId="0" borderId="0" xfId="0" applyFont="1" applyFill="1" applyAlignment="1">
      <alignment vertical="center" wrapText="1"/>
    </xf>
    <xf numFmtId="0" fontId="0" fillId="0" borderId="0" xfId="0" applyFill="1"/>
    <xf numFmtId="0" fontId="4" fillId="0" borderId="16" xfId="0" applyFont="1" applyFill="1" applyBorder="1" applyAlignment="1">
      <alignment vertical="center" wrapText="1"/>
    </xf>
    <xf numFmtId="0" fontId="4" fillId="33" borderId="16" xfId="0" applyFont="1" applyFill="1" applyBorder="1" applyAlignment="1">
      <alignment vertical="center" wrapText="1"/>
    </xf>
    <xf numFmtId="165" fontId="4" fillId="33" borderId="16" xfId="52" applyNumberFormat="1" applyFont="1" applyFill="1" applyBorder="1" applyAlignment="1">
      <alignment vertical="center" wrapText="1"/>
    </xf>
    <xf numFmtId="0" fontId="4" fillId="34" borderId="16" xfId="0" applyFont="1" applyFill="1" applyBorder="1" applyAlignment="1">
      <alignment vertical="center" wrapText="1"/>
    </xf>
    <xf numFmtId="165" fontId="4" fillId="34" borderId="16" xfId="52" applyNumberFormat="1" applyFont="1" applyFill="1" applyBorder="1" applyAlignment="1">
      <alignment vertical="center" wrapText="1"/>
    </xf>
    <xf numFmtId="0" fontId="25" fillId="0" borderId="0" xfId="0" applyFont="1" applyFill="1" applyBorder="1" applyProtection="1">
      <protection locked="0"/>
    </xf>
    <xf numFmtId="0" fontId="25" fillId="0" borderId="16" xfId="0" applyFont="1" applyFill="1" applyBorder="1" applyAlignment="1" applyProtection="1">
      <alignment horizontal="center" vertical="center" wrapText="1" shrinkToFit="1"/>
      <protection locked="0"/>
    </xf>
    <xf numFmtId="0" fontId="25" fillId="0" borderId="0" xfId="0" applyFont="1" applyFill="1" applyBorder="1" applyAlignment="1" applyProtection="1">
      <alignment wrapText="1"/>
      <protection locked="0"/>
    </xf>
    <xf numFmtId="0" fontId="25" fillId="26" borderId="0" xfId="0" applyFont="1" applyFill="1" applyBorder="1" applyAlignment="1" applyProtection="1">
      <alignment wrapText="1"/>
      <protection locked="0"/>
    </xf>
    <xf numFmtId="0" fontId="39" fillId="0" borderId="0" xfId="0" applyFont="1" applyAlignment="1"/>
    <xf numFmtId="0" fontId="0" fillId="0" borderId="0" xfId="0" applyBorder="1" applyAlignment="1">
      <alignment wrapText="1"/>
    </xf>
    <xf numFmtId="0" fontId="24" fillId="0" borderId="0" xfId="0" applyFont="1" applyFill="1" applyBorder="1" applyAlignment="1">
      <alignment horizontal="left" vertical="top" wrapText="1"/>
    </xf>
    <xf numFmtId="0" fontId="36" fillId="26" borderId="0" xfId="0" applyFont="1" applyFill="1" applyBorder="1" applyAlignment="1">
      <alignment wrapText="1"/>
    </xf>
    <xf numFmtId="0" fontId="47" fillId="26" borderId="0" xfId="80" applyFont="1" applyFill="1" applyBorder="1" applyAlignment="1" applyProtection="1">
      <alignment horizontal="center"/>
      <protection locked="0"/>
    </xf>
    <xf numFmtId="0" fontId="47" fillId="26" borderId="0" xfId="80" applyFont="1" applyFill="1" applyBorder="1" applyAlignment="1" applyProtection="1">
      <alignment horizontal="center" wrapText="1"/>
      <protection locked="0"/>
    </xf>
    <xf numFmtId="0" fontId="48" fillId="26" borderId="0" xfId="0" applyFont="1" applyFill="1" applyBorder="1" applyAlignment="1" applyProtection="1">
      <alignment wrapText="1"/>
      <protection locked="0"/>
    </xf>
    <xf numFmtId="165" fontId="4" fillId="35" borderId="16" xfId="52" applyNumberFormat="1" applyFont="1" applyFill="1" applyBorder="1" applyAlignment="1">
      <alignment vertical="center" wrapText="1"/>
    </xf>
    <xf numFmtId="0" fontId="4" fillId="35" borderId="16" xfId="0" applyFont="1" applyFill="1" applyBorder="1" applyAlignment="1">
      <alignment vertical="center" wrapText="1"/>
    </xf>
    <xf numFmtId="0" fontId="36" fillId="26" borderId="0" xfId="0" applyFont="1" applyFill="1" applyBorder="1" applyAlignment="1">
      <alignment vertical="top" wrapText="1"/>
    </xf>
    <xf numFmtId="0" fontId="0" fillId="26" borderId="0" xfId="0" applyFill="1" applyBorder="1" applyAlignment="1">
      <alignment wrapText="1"/>
    </xf>
    <xf numFmtId="0" fontId="24" fillId="26" borderId="0" xfId="0" applyFont="1" applyFill="1" applyBorder="1" applyAlignment="1">
      <alignment horizontal="left" vertical="top" wrapText="1"/>
    </xf>
    <xf numFmtId="0" fontId="25" fillId="26" borderId="0" xfId="0" applyFont="1" applyFill="1" applyBorder="1" applyAlignment="1" applyProtection="1">
      <alignment wrapText="1"/>
    </xf>
    <xf numFmtId="0" fontId="54" fillId="31" borderId="11" xfId="0" applyFont="1" applyFill="1" applyBorder="1" applyAlignment="1">
      <alignment vertical="top" wrapText="1"/>
    </xf>
    <xf numFmtId="0" fontId="0" fillId="0" borderId="0" xfId="0" applyAlignment="1">
      <alignment vertical="center"/>
    </xf>
    <xf numFmtId="0" fontId="4" fillId="28" borderId="16" xfId="0" applyFont="1" applyFill="1" applyBorder="1" applyAlignment="1">
      <alignment vertical="center" textRotation="90" wrapText="1"/>
    </xf>
    <xf numFmtId="0" fontId="25" fillId="0" borderId="0" xfId="0" applyFont="1" applyAlignment="1" applyProtection="1">
      <alignment vertical="top" wrapText="1"/>
    </xf>
    <xf numFmtId="0" fontId="25" fillId="0" borderId="17" xfId="89" applyFont="1" applyFill="1" applyBorder="1" applyAlignment="1" applyProtection="1">
      <alignment horizontal="center" vertical="top" wrapText="1"/>
      <protection locked="0"/>
    </xf>
    <xf numFmtId="9" fontId="25" fillId="0" borderId="20" xfId="89" applyNumberFormat="1" applyFont="1" applyFill="1" applyBorder="1" applyAlignment="1" applyProtection="1">
      <alignment horizontal="center" vertical="top" wrapText="1"/>
      <protection locked="0"/>
    </xf>
    <xf numFmtId="9" fontId="25" fillId="0" borderId="11" xfId="89" applyNumberFormat="1" applyFont="1" applyFill="1" applyBorder="1" applyAlignment="1" applyProtection="1">
      <alignment horizontal="center" vertical="center" wrapText="1"/>
      <protection locked="0"/>
    </xf>
    <xf numFmtId="0" fontId="25" fillId="0" borderId="22" xfId="89" applyFont="1" applyFill="1" applyBorder="1" applyAlignment="1" applyProtection="1">
      <alignment vertical="top" wrapText="1"/>
      <protection locked="0"/>
    </xf>
    <xf numFmtId="0" fontId="25" fillId="0" borderId="16" xfId="89" applyFont="1" applyBorder="1" applyAlignment="1" applyProtection="1">
      <alignment horizontal="center" vertical="center" wrapText="1" shrinkToFit="1"/>
      <protection locked="0"/>
    </xf>
    <xf numFmtId="0" fontId="25" fillId="0" borderId="23" xfId="54" applyNumberFormat="1" applyFont="1" applyFill="1" applyBorder="1" applyAlignment="1" applyProtection="1">
      <alignment horizontal="center" vertical="center" wrapText="1"/>
      <protection locked="0"/>
    </xf>
    <xf numFmtId="1" fontId="25" fillId="0" borderId="10" xfId="89" applyNumberFormat="1" applyFont="1" applyFill="1" applyBorder="1" applyAlignment="1" applyProtection="1">
      <alignment horizontal="center" vertical="center" wrapText="1"/>
      <protection locked="0"/>
    </xf>
    <xf numFmtId="9" fontId="25" fillId="0" borderId="16" xfId="89" applyNumberFormat="1" applyFont="1" applyFill="1" applyBorder="1" applyAlignment="1" applyProtection="1">
      <alignment horizontal="center" vertical="top" wrapText="1"/>
      <protection locked="0"/>
    </xf>
    <xf numFmtId="0" fontId="25" fillId="0" borderId="0" xfId="89" applyFont="1" applyFill="1" applyBorder="1" applyProtection="1">
      <protection locked="0"/>
    </xf>
    <xf numFmtId="0" fontId="25" fillId="0" borderId="0" xfId="89" applyFont="1" applyBorder="1" applyProtection="1">
      <protection locked="0"/>
    </xf>
    <xf numFmtId="1" fontId="25" fillId="0" borderId="16" xfId="89" applyNumberFormat="1" applyFont="1" applyFill="1" applyBorder="1" applyAlignment="1" applyProtection="1">
      <alignment horizontal="center" vertical="center" wrapText="1"/>
      <protection locked="0"/>
    </xf>
    <xf numFmtId="49" fontId="25" fillId="0" borderId="16" xfId="54" applyNumberFormat="1" applyFont="1" applyFill="1" applyBorder="1" applyAlignment="1" applyProtection="1">
      <alignment vertical="top" wrapText="1"/>
      <protection locked="0"/>
    </xf>
    <xf numFmtId="165" fontId="25" fillId="0" borderId="16" xfId="54" applyNumberFormat="1" applyFont="1" applyFill="1" applyBorder="1" applyAlignment="1" applyProtection="1">
      <alignment horizontal="center" vertical="center" wrapText="1"/>
      <protection locked="0"/>
    </xf>
    <xf numFmtId="165" fontId="33" fillId="24" borderId="16" xfId="54" applyNumberFormat="1" applyFont="1" applyFill="1" applyBorder="1" applyAlignment="1" applyProtection="1">
      <alignment vertical="top" wrapText="1"/>
    </xf>
    <xf numFmtId="44" fontId="3" fillId="25" borderId="15" xfId="54" applyFont="1" applyFill="1" applyBorder="1" applyAlignment="1" applyProtection="1">
      <alignment vertical="top" wrapText="1"/>
    </xf>
    <xf numFmtId="44" fontId="25" fillId="0" borderId="0" xfId="54" applyFont="1" applyFill="1" applyBorder="1" applyAlignment="1" applyProtection="1">
      <alignment horizontal="left" vertical="top" wrapText="1"/>
      <protection locked="0"/>
    </xf>
    <xf numFmtId="9" fontId="33" fillId="24" borderId="11" xfId="111" applyFont="1" applyFill="1" applyBorder="1" applyAlignment="1" applyProtection="1">
      <alignment vertical="top" wrapText="1"/>
    </xf>
    <xf numFmtId="44" fontId="3" fillId="25" borderId="24" xfId="54" applyFont="1" applyFill="1" applyBorder="1" applyAlignment="1" applyProtection="1">
      <alignment vertical="top" wrapText="1"/>
    </xf>
    <xf numFmtId="0" fontId="25" fillId="0" borderId="21" xfId="54" applyNumberFormat="1" applyFont="1" applyFill="1" applyBorder="1" applyAlignment="1" applyProtection="1">
      <alignment horizontal="center" vertical="center" wrapText="1"/>
      <protection locked="0"/>
    </xf>
    <xf numFmtId="0" fontId="0" fillId="35" borderId="21" xfId="0" applyFill="1" applyBorder="1" applyAlignment="1">
      <alignment horizontal="left" vertical="top" wrapText="1"/>
    </xf>
    <xf numFmtId="9" fontId="25" fillId="0" borderId="25" xfId="0" applyNumberFormat="1" applyFont="1" applyFill="1" applyBorder="1" applyAlignment="1" applyProtection="1">
      <alignment horizontal="center" vertical="center" wrapText="1"/>
      <protection locked="0"/>
    </xf>
    <xf numFmtId="0" fontId="25" fillId="0" borderId="26" xfId="0" applyFont="1" applyFill="1" applyBorder="1" applyAlignment="1" applyProtection="1">
      <alignment horizontal="center" vertical="top" wrapText="1"/>
      <protection locked="0"/>
    </xf>
    <xf numFmtId="9" fontId="25" fillId="0" borderId="27" xfId="0" applyNumberFormat="1" applyFont="1" applyFill="1" applyBorder="1" applyAlignment="1" applyProtection="1">
      <alignment horizontal="center" vertical="top" wrapText="1"/>
      <protection locked="0"/>
    </xf>
    <xf numFmtId="9" fontId="0" fillId="36" borderId="23" xfId="0" applyNumberFormat="1" applyFill="1" applyBorder="1" applyAlignment="1">
      <alignment horizontal="left" vertical="top" wrapText="1"/>
    </xf>
    <xf numFmtId="0" fontId="0" fillId="35" borderId="23" xfId="0" applyFill="1" applyBorder="1" applyAlignment="1">
      <alignment horizontal="left" vertical="top" wrapText="1"/>
    </xf>
    <xf numFmtId="165" fontId="0" fillId="35" borderId="23" xfId="52" applyNumberFormat="1" applyFont="1" applyFill="1" applyBorder="1" applyAlignment="1">
      <alignment horizontal="left" vertical="top" wrapText="1"/>
    </xf>
    <xf numFmtId="165" fontId="4" fillId="35" borderId="23" xfId="52" applyNumberFormat="1" applyFont="1" applyFill="1" applyBorder="1" applyAlignment="1">
      <alignment horizontal="left" vertical="top" wrapText="1"/>
    </xf>
    <xf numFmtId="0" fontId="0" fillId="37" borderId="23" xfId="0" applyFill="1" applyBorder="1" applyAlignment="1">
      <alignment horizontal="left" vertical="top" wrapText="1"/>
    </xf>
    <xf numFmtId="9" fontId="0" fillId="35" borderId="23" xfId="108" applyFont="1" applyFill="1" applyBorder="1" applyAlignment="1">
      <alignment horizontal="left" vertical="top" wrapText="1"/>
    </xf>
    <xf numFmtId="0" fontId="0" fillId="38" borderId="23" xfId="0" applyFill="1" applyBorder="1" applyAlignment="1">
      <alignment horizontal="left" vertical="top" wrapText="1"/>
    </xf>
    <xf numFmtId="0" fontId="0" fillId="39" borderId="10" xfId="0" applyFill="1" applyBorder="1" applyAlignment="1">
      <alignment horizontal="left" vertical="top" wrapText="1"/>
    </xf>
    <xf numFmtId="0" fontId="0" fillId="38" borderId="10" xfId="0" applyFill="1" applyBorder="1" applyAlignment="1">
      <alignment horizontal="left" vertical="top" wrapText="1"/>
    </xf>
    <xf numFmtId="0" fontId="0" fillId="31" borderId="28" xfId="0" applyFill="1" applyBorder="1" applyAlignment="1">
      <alignment horizontal="left" vertical="top" wrapText="1"/>
    </xf>
    <xf numFmtId="0" fontId="0" fillId="40" borderId="23" xfId="0" applyFill="1" applyBorder="1" applyAlignment="1">
      <alignment horizontal="left" vertical="top" wrapText="1"/>
    </xf>
    <xf numFmtId="0" fontId="0" fillId="41" borderId="10" xfId="0" applyFill="1" applyBorder="1" applyAlignment="1">
      <alignment horizontal="left" vertical="top" wrapText="1"/>
    </xf>
    <xf numFmtId="0" fontId="0" fillId="42" borderId="10" xfId="0" applyFill="1" applyBorder="1" applyAlignment="1">
      <alignment horizontal="left" vertical="top" wrapText="1"/>
    </xf>
    <xf numFmtId="0" fontId="0" fillId="43" borderId="10" xfId="0" applyFill="1" applyBorder="1" applyAlignment="1">
      <alignment horizontal="left" vertical="top" wrapText="1"/>
    </xf>
    <xf numFmtId="0" fontId="0" fillId="0" borderId="0" xfId="0" applyAlignment="1">
      <alignment horizontal="left" vertical="top"/>
    </xf>
    <xf numFmtId="0" fontId="0" fillId="28" borderId="28" xfId="0" applyFill="1" applyBorder="1" applyAlignment="1">
      <alignment horizontal="left" vertical="top" wrapText="1"/>
    </xf>
    <xf numFmtId="0" fontId="0" fillId="29" borderId="28" xfId="0" applyFill="1" applyBorder="1" applyAlignment="1">
      <alignment horizontal="left" vertical="top" wrapText="1"/>
    </xf>
    <xf numFmtId="0" fontId="0" fillId="41" borderId="16" xfId="0" applyFill="1" applyBorder="1" applyAlignment="1">
      <alignment horizontal="left" vertical="top" wrapText="1"/>
    </xf>
    <xf numFmtId="0" fontId="0" fillId="24" borderId="16" xfId="0" applyFill="1" applyBorder="1" applyAlignment="1">
      <alignment horizontal="left" vertical="top" wrapText="1"/>
    </xf>
    <xf numFmtId="0" fontId="0" fillId="0" borderId="16" xfId="0" applyBorder="1" applyAlignment="1">
      <alignment horizontal="left" vertical="top" wrapText="1"/>
    </xf>
    <xf numFmtId="0" fontId="0" fillId="35" borderId="23" xfId="52" applyNumberFormat="1" applyFont="1" applyFill="1" applyBorder="1" applyAlignment="1">
      <alignment horizontal="left" vertical="top" wrapText="1"/>
    </xf>
    <xf numFmtId="165" fontId="0" fillId="35" borderId="21" xfId="52" applyNumberFormat="1" applyFont="1" applyFill="1" applyBorder="1" applyAlignment="1">
      <alignment horizontal="left" vertical="top" wrapText="1"/>
    </xf>
    <xf numFmtId="5" fontId="0" fillId="35" borderId="23" xfId="52" applyNumberFormat="1" applyFont="1" applyFill="1" applyBorder="1" applyAlignment="1">
      <alignment horizontal="left" vertical="top" wrapText="1"/>
    </xf>
    <xf numFmtId="9" fontId="33" fillId="0" borderId="11" xfId="111" applyFont="1" applyFill="1" applyBorder="1" applyAlignment="1" applyProtection="1">
      <alignment vertical="top" wrapText="1"/>
    </xf>
    <xf numFmtId="0" fontId="0" fillId="32" borderId="10" xfId="0" applyFill="1" applyBorder="1" applyAlignment="1">
      <alignment horizontal="left" vertical="top" wrapText="1"/>
    </xf>
    <xf numFmtId="0" fontId="3" fillId="0" borderId="0" xfId="0" applyFont="1" applyFill="1"/>
    <xf numFmtId="0" fontId="3" fillId="0" borderId="16" xfId="0" applyFont="1" applyBorder="1" applyAlignment="1">
      <alignment horizontal="left" vertical="top" wrapText="1"/>
    </xf>
    <xf numFmtId="0" fontId="3" fillId="0" borderId="10" xfId="89" applyBorder="1" applyAlignment="1">
      <alignment vertical="top" wrapText="1"/>
    </xf>
    <xf numFmtId="0" fontId="3" fillId="0" borderId="16" xfId="89" applyBorder="1" applyAlignment="1">
      <alignment vertical="top" wrapText="1"/>
    </xf>
    <xf numFmtId="0" fontId="36" fillId="26" borderId="0" xfId="0" applyFont="1" applyFill="1" applyBorder="1" applyAlignment="1">
      <alignment horizontal="left" vertical="top" wrapText="1"/>
    </xf>
    <xf numFmtId="9" fontId="25" fillId="0" borderId="11" xfId="89" applyNumberFormat="1" applyFont="1" applyFill="1" applyBorder="1" applyAlignment="1" applyProtection="1">
      <alignment horizontal="center" vertical="top" wrapText="1"/>
      <protection locked="0"/>
    </xf>
    <xf numFmtId="0" fontId="46" fillId="0" borderId="0" xfId="0" applyFont="1" applyBorder="1" applyAlignment="1">
      <alignment wrapText="1"/>
    </xf>
    <xf numFmtId="0" fontId="0" fillId="0" borderId="0" xfId="0" applyBorder="1" applyAlignment="1">
      <alignment vertical="top" wrapText="1"/>
    </xf>
    <xf numFmtId="0" fontId="0" fillId="0" borderId="0" xfId="0" applyBorder="1"/>
    <xf numFmtId="0" fontId="62" fillId="47" borderId="0" xfId="0" applyFont="1" applyFill="1" applyBorder="1" applyAlignment="1" applyProtection="1">
      <alignment horizontal="center" vertical="top" wrapText="1"/>
    </xf>
    <xf numFmtId="0" fontId="47" fillId="26" borderId="0" xfId="80" applyFont="1" applyFill="1" applyBorder="1" applyAlignment="1" applyProtection="1">
      <protection locked="0"/>
    </xf>
    <xf numFmtId="0" fontId="69" fillId="48" borderId="0" xfId="80" applyFont="1" applyFill="1" applyBorder="1" applyAlignment="1" applyProtection="1">
      <protection locked="0"/>
    </xf>
    <xf numFmtId="0" fontId="36" fillId="48" borderId="0" xfId="0" applyFont="1" applyFill="1" applyBorder="1" applyAlignment="1" applyProtection="1">
      <alignment wrapText="1"/>
      <protection locked="0"/>
    </xf>
    <xf numFmtId="0" fontId="0" fillId="48" borderId="0" xfId="0" applyFill="1"/>
    <xf numFmtId="0" fontId="43" fillId="48" borderId="0" xfId="0" applyFont="1" applyFill="1"/>
    <xf numFmtId="0" fontId="0" fillId="0" borderId="0" xfId="0" applyBorder="1" applyAlignment="1">
      <alignment vertical="center" wrapText="1"/>
    </xf>
    <xf numFmtId="0" fontId="3" fillId="0" borderId="0" xfId="0" applyFont="1" applyBorder="1" applyAlignment="1">
      <alignment wrapText="1"/>
    </xf>
    <xf numFmtId="0" fontId="3" fillId="26" borderId="0" xfId="89" applyFont="1" applyFill="1" applyProtection="1">
      <protection locked="0"/>
    </xf>
    <xf numFmtId="0" fontId="3" fillId="0" borderId="0" xfId="89" applyFont="1" applyProtection="1">
      <protection locked="0"/>
    </xf>
    <xf numFmtId="0" fontId="3" fillId="26" borderId="0" xfId="89" applyFont="1" applyFill="1" applyBorder="1" applyAlignment="1" applyProtection="1">
      <alignment wrapText="1"/>
    </xf>
    <xf numFmtId="0" fontId="64" fillId="26" borderId="0" xfId="89" applyFont="1" applyFill="1" applyBorder="1" applyAlignment="1" applyProtection="1">
      <alignment vertical="top"/>
      <protection locked="0"/>
    </xf>
    <xf numFmtId="0" fontId="3" fillId="26" borderId="0" xfId="89" applyFont="1" applyFill="1" applyBorder="1" applyAlignment="1" applyProtection="1">
      <alignment vertical="top"/>
      <protection locked="0"/>
    </xf>
    <xf numFmtId="0" fontId="3" fillId="0" borderId="18" xfId="89" applyFont="1" applyBorder="1" applyProtection="1">
      <protection locked="0"/>
    </xf>
    <xf numFmtId="9" fontId="25" fillId="0" borderId="10" xfId="89" applyNumberFormat="1" applyFont="1" applyFill="1" applyBorder="1" applyAlignment="1" applyProtection="1">
      <alignment horizontal="center" vertical="center" wrapText="1"/>
      <protection locked="0"/>
    </xf>
    <xf numFmtId="0" fontId="25" fillId="0" borderId="0" xfId="89" applyFont="1" applyBorder="1" applyAlignment="1" applyProtection="1">
      <alignment vertical="top" wrapText="1"/>
      <protection locked="0"/>
    </xf>
    <xf numFmtId="0" fontId="25" fillId="0" borderId="0" xfId="89" applyFont="1" applyBorder="1" applyAlignment="1" applyProtection="1">
      <alignment vertical="top"/>
      <protection locked="0"/>
    </xf>
    <xf numFmtId="0" fontId="25" fillId="24" borderId="24" xfId="89" applyFont="1" applyFill="1" applyBorder="1" applyAlignment="1" applyProtection="1">
      <alignment horizontal="left" vertical="top" wrapText="1"/>
    </xf>
    <xf numFmtId="0" fontId="25" fillId="24" borderId="29" xfId="89" applyFont="1" applyFill="1" applyBorder="1" applyAlignment="1" applyProtection="1">
      <alignment vertical="top" wrapText="1"/>
    </xf>
    <xf numFmtId="0" fontId="25" fillId="24" borderId="11" xfId="89" applyFont="1" applyFill="1" applyBorder="1" applyAlignment="1" applyProtection="1">
      <alignment vertical="top" wrapText="1"/>
    </xf>
    <xf numFmtId="0" fontId="25" fillId="24" borderId="0" xfId="89" applyFont="1" applyFill="1" applyBorder="1" applyAlignment="1" applyProtection="1">
      <alignment horizontal="left" vertical="top" wrapText="1"/>
    </xf>
    <xf numFmtId="9" fontId="25" fillId="0" borderId="22" xfId="89" applyNumberFormat="1" applyFont="1" applyFill="1" applyBorder="1" applyAlignment="1" applyProtection="1">
      <alignment horizontal="center" vertical="center" wrapText="1"/>
      <protection locked="0"/>
    </xf>
    <xf numFmtId="0" fontId="25" fillId="24" borderId="22" xfId="89" applyFont="1" applyFill="1" applyBorder="1" applyAlignment="1" applyProtection="1">
      <alignment horizontal="center" vertical="top" wrapText="1"/>
    </xf>
    <xf numFmtId="0" fontId="25" fillId="24" borderId="18" xfId="89" applyFont="1" applyFill="1" applyBorder="1" applyAlignment="1" applyProtection="1">
      <alignment vertical="top" wrapText="1"/>
    </xf>
    <xf numFmtId="0" fontId="4" fillId="0" borderId="0" xfId="89" applyFont="1" applyFill="1" applyBorder="1" applyProtection="1">
      <protection locked="0"/>
    </xf>
    <xf numFmtId="0" fontId="25" fillId="24" borderId="21" xfId="89" applyFont="1" applyFill="1" applyBorder="1" applyAlignment="1">
      <alignment wrapText="1"/>
    </xf>
    <xf numFmtId="1" fontId="30" fillId="24" borderId="23" xfId="89" applyNumberFormat="1" applyFont="1" applyFill="1" applyBorder="1" applyAlignment="1" applyProtection="1">
      <alignment vertical="top" wrapText="1"/>
    </xf>
    <xf numFmtId="1" fontId="30" fillId="24" borderId="10" xfId="89" applyNumberFormat="1" applyFont="1" applyFill="1" applyBorder="1" applyAlignment="1" applyProtection="1">
      <alignment vertical="top" wrapText="1"/>
    </xf>
    <xf numFmtId="1" fontId="30" fillId="24" borderId="29" xfId="89" applyNumberFormat="1" applyFont="1" applyFill="1" applyBorder="1" applyAlignment="1" applyProtection="1">
      <alignment vertical="top" wrapText="1"/>
    </xf>
    <xf numFmtId="1" fontId="58" fillId="24" borderId="21" xfId="89" applyNumberFormat="1" applyFont="1" applyFill="1" applyBorder="1" applyAlignment="1" applyProtection="1">
      <alignment vertical="top" wrapText="1"/>
    </xf>
    <xf numFmtId="1" fontId="30" fillId="24" borderId="16" xfId="89" applyNumberFormat="1" applyFont="1" applyFill="1" applyBorder="1" applyAlignment="1" applyProtection="1">
      <alignment vertical="top" wrapText="1"/>
    </xf>
    <xf numFmtId="1" fontId="30" fillId="24" borderId="11" xfId="89" applyNumberFormat="1" applyFont="1" applyFill="1" applyBorder="1" applyAlignment="1" applyProtection="1">
      <alignment vertical="top" wrapText="1"/>
    </xf>
    <xf numFmtId="9" fontId="25" fillId="0" borderId="24" xfId="89" applyNumberFormat="1" applyFont="1" applyFill="1" applyBorder="1" applyAlignment="1" applyProtection="1">
      <alignment horizontal="center" vertical="center" wrapText="1"/>
      <protection locked="0"/>
    </xf>
    <xf numFmtId="0" fontId="25" fillId="0" borderId="16" xfId="89" applyFont="1" applyFill="1" applyBorder="1" applyAlignment="1" applyProtection="1">
      <alignment horizontal="center" vertical="center" wrapText="1" shrinkToFit="1"/>
      <protection locked="0"/>
    </xf>
    <xf numFmtId="0" fontId="25" fillId="24" borderId="24" xfId="89" applyFont="1" applyFill="1" applyBorder="1" applyAlignment="1" applyProtection="1">
      <alignment vertical="top" wrapText="1"/>
    </xf>
    <xf numFmtId="0" fontId="25" fillId="24" borderId="21" xfId="89" applyFont="1" applyFill="1" applyBorder="1" applyAlignment="1" applyProtection="1">
      <alignment vertical="top" wrapText="1"/>
    </xf>
    <xf numFmtId="9" fontId="25" fillId="44" borderId="21" xfId="89" applyNumberFormat="1" applyFont="1" applyFill="1" applyBorder="1" applyAlignment="1" applyProtection="1">
      <alignment vertical="top" wrapText="1"/>
    </xf>
    <xf numFmtId="9" fontId="25" fillId="44" borderId="16" xfId="89" applyNumberFormat="1" applyFont="1" applyFill="1" applyBorder="1" applyAlignment="1" applyProtection="1">
      <alignment vertical="top" wrapText="1"/>
    </xf>
    <xf numFmtId="0" fontId="3" fillId="25" borderId="15" xfId="89" applyFont="1" applyFill="1" applyBorder="1" applyAlignment="1" applyProtection="1">
      <alignment horizontal="left" vertical="top" wrapText="1"/>
    </xf>
    <xf numFmtId="6" fontId="3" fillId="25" borderId="15" xfId="89" applyNumberFormat="1" applyFont="1" applyFill="1" applyBorder="1" applyAlignment="1" applyProtection="1">
      <alignment vertical="top" wrapText="1"/>
    </xf>
    <xf numFmtId="1" fontId="3" fillId="25" borderId="15" xfId="89" applyNumberFormat="1" applyFont="1" applyFill="1" applyBorder="1" applyAlignment="1" applyProtection="1">
      <alignment horizontal="left" vertical="top" wrapText="1"/>
    </xf>
    <xf numFmtId="0" fontId="3" fillId="0" borderId="0" xfId="89" applyFont="1" applyBorder="1" applyProtection="1">
      <protection locked="0"/>
    </xf>
    <xf numFmtId="0" fontId="3" fillId="25" borderId="24" xfId="89" applyFont="1" applyFill="1" applyBorder="1" applyAlignment="1" applyProtection="1">
      <alignment horizontal="left" vertical="top" wrapText="1"/>
    </xf>
    <xf numFmtId="6" fontId="3" fillId="25" borderId="24" xfId="89" applyNumberFormat="1" applyFont="1" applyFill="1" applyBorder="1" applyAlignment="1" applyProtection="1">
      <alignment vertical="top" wrapText="1"/>
    </xf>
    <xf numFmtId="1" fontId="3" fillId="25" borderId="24" xfId="89" applyNumberFormat="1" applyFont="1" applyFill="1" applyBorder="1" applyAlignment="1" applyProtection="1">
      <alignment horizontal="left" vertical="top" wrapText="1"/>
    </xf>
    <xf numFmtId="0" fontId="30" fillId="27" borderId="23" xfId="89" applyFont="1" applyFill="1" applyBorder="1" applyAlignment="1" applyProtection="1">
      <alignment horizontal="center" vertical="top" wrapText="1"/>
    </xf>
    <xf numFmtId="0" fontId="30" fillId="27" borderId="10" xfId="89" applyFont="1" applyFill="1" applyBorder="1" applyAlignment="1" applyProtection="1">
      <alignment horizontal="center" vertical="top" wrapText="1"/>
    </xf>
    <xf numFmtId="0" fontId="24" fillId="0" borderId="0" xfId="89" applyFont="1" applyBorder="1" applyAlignment="1" applyProtection="1">
      <protection locked="0"/>
    </xf>
    <xf numFmtId="9" fontId="25" fillId="0" borderId="16" xfId="89" applyNumberFormat="1" applyFont="1" applyFill="1" applyBorder="1" applyAlignment="1" applyProtection="1">
      <alignment horizontal="center" vertical="center" wrapText="1"/>
      <protection locked="0"/>
    </xf>
    <xf numFmtId="0" fontId="24" fillId="0" borderId="0" xfId="89" applyFont="1" applyBorder="1" applyProtection="1">
      <protection locked="0"/>
    </xf>
    <xf numFmtId="9" fontId="25" fillId="25" borderId="0" xfId="89" applyNumberFormat="1" applyFont="1" applyFill="1" applyBorder="1" applyAlignment="1" applyProtection="1">
      <alignment vertical="top" wrapText="1"/>
    </xf>
    <xf numFmtId="0" fontId="30" fillId="24" borderId="30" xfId="89" applyFont="1" applyFill="1" applyBorder="1" applyAlignment="1" applyProtection="1">
      <alignment horizontal="center" vertical="top" wrapText="1"/>
    </xf>
    <xf numFmtId="0" fontId="25" fillId="24" borderId="31" xfId="89" applyFont="1" applyFill="1" applyBorder="1" applyAlignment="1" applyProtection="1">
      <alignment vertical="top" wrapText="1"/>
    </xf>
    <xf numFmtId="9" fontId="25" fillId="24" borderId="18" xfId="89" applyNumberFormat="1" applyFont="1" applyFill="1" applyBorder="1" applyAlignment="1" applyProtection="1">
      <alignment vertical="top" wrapText="1"/>
    </xf>
    <xf numFmtId="9" fontId="25" fillId="24" borderId="18" xfId="89" applyNumberFormat="1" applyFont="1" applyFill="1" applyBorder="1" applyAlignment="1" applyProtection="1">
      <alignment horizontal="left" vertical="top" wrapText="1"/>
    </xf>
    <xf numFmtId="0" fontId="25" fillId="24" borderId="32" xfId="89" applyFont="1" applyFill="1" applyBorder="1" applyAlignment="1" applyProtection="1">
      <alignment vertical="top" wrapText="1"/>
    </xf>
    <xf numFmtId="0" fontId="25" fillId="24" borderId="33" xfId="89" applyFont="1" applyFill="1" applyBorder="1" applyAlignment="1" applyProtection="1">
      <alignment vertical="top" wrapText="1"/>
    </xf>
    <xf numFmtId="0" fontId="35" fillId="25" borderId="0" xfId="89" applyFont="1" applyFill="1" applyBorder="1" applyProtection="1"/>
    <xf numFmtId="0" fontId="25" fillId="24" borderId="30" xfId="89" applyFont="1" applyFill="1" applyBorder="1" applyAlignment="1" applyProtection="1">
      <alignment vertical="top" wrapText="1"/>
    </xf>
    <xf numFmtId="0" fontId="25" fillId="25" borderId="0" xfId="89" applyFont="1" applyFill="1" applyBorder="1" applyProtection="1">
      <protection locked="0"/>
    </xf>
    <xf numFmtId="0" fontId="25" fillId="0" borderId="0" xfId="89" applyFont="1" applyProtection="1">
      <protection locked="0"/>
    </xf>
    <xf numFmtId="0" fontId="25" fillId="0" borderId="15" xfId="89" applyFont="1" applyBorder="1" applyProtection="1">
      <protection locked="0"/>
    </xf>
    <xf numFmtId="0" fontId="3" fillId="26" borderId="0" xfId="89" applyNumberFormat="1" applyFont="1" applyFill="1" applyProtection="1"/>
    <xf numFmtId="0" fontId="3" fillId="26" borderId="0" xfId="89" applyFont="1" applyFill="1" applyProtection="1"/>
    <xf numFmtId="0" fontId="3" fillId="26" borderId="0" xfId="89" applyFont="1" applyFill="1" applyAlignment="1" applyProtection="1">
      <alignment wrapText="1"/>
    </xf>
    <xf numFmtId="0" fontId="3" fillId="26" borderId="0" xfId="89" applyFont="1" applyFill="1" applyAlignment="1" applyProtection="1">
      <alignment wrapText="1"/>
      <protection locked="0"/>
    </xf>
    <xf numFmtId="0" fontId="3" fillId="26" borderId="0" xfId="89" applyFont="1" applyFill="1" applyBorder="1" applyAlignment="1" applyProtection="1">
      <alignment wrapText="1"/>
      <protection locked="0"/>
    </xf>
    <xf numFmtId="0" fontId="3" fillId="0" borderId="0" xfId="89" applyFont="1" applyAlignment="1" applyProtection="1">
      <alignment wrapText="1"/>
      <protection locked="0"/>
    </xf>
    <xf numFmtId="0" fontId="3" fillId="0" borderId="0" xfId="89" applyFont="1" applyFill="1" applyBorder="1" applyAlignment="1" applyProtection="1">
      <alignment wrapText="1"/>
      <protection locked="0"/>
    </xf>
    <xf numFmtId="0" fontId="3" fillId="26" borderId="0" xfId="89" applyFont="1" applyFill="1" applyBorder="1" applyAlignment="1" applyProtection="1">
      <alignment horizontal="center"/>
      <protection locked="0"/>
    </xf>
    <xf numFmtId="0" fontId="3" fillId="26" borderId="0" xfId="89" applyFont="1" applyFill="1" applyBorder="1" applyAlignment="1" applyProtection="1">
      <alignment horizontal="left"/>
      <protection locked="0"/>
    </xf>
    <xf numFmtId="0" fontId="3" fillId="26" borderId="0" xfId="89" applyFill="1" applyBorder="1" applyProtection="1">
      <protection locked="0"/>
    </xf>
    <xf numFmtId="0" fontId="3" fillId="26" borderId="0" xfId="89" applyFont="1" applyFill="1" applyBorder="1" applyAlignment="1" applyProtection="1">
      <alignment horizontal="center" vertical="top"/>
      <protection locked="0"/>
    </xf>
    <xf numFmtId="0" fontId="3" fillId="26" borderId="0" xfId="89" applyFont="1" applyFill="1" applyBorder="1" applyAlignment="1" applyProtection="1">
      <alignment horizontal="left" vertical="top"/>
      <protection locked="0"/>
    </xf>
    <xf numFmtId="0" fontId="3" fillId="26" borderId="0" xfId="89" applyFont="1" applyFill="1" applyBorder="1" applyAlignment="1" applyProtection="1">
      <alignment vertical="top" wrapText="1"/>
      <protection locked="0"/>
    </xf>
    <xf numFmtId="0" fontId="24" fillId="26" borderId="0" xfId="89" applyFont="1" applyFill="1" applyBorder="1" applyAlignment="1" applyProtection="1">
      <alignment vertical="top" wrapText="1"/>
      <protection locked="0"/>
    </xf>
    <xf numFmtId="0" fontId="3" fillId="26" borderId="0" xfId="0" applyFont="1" applyFill="1" applyAlignment="1" applyProtection="1">
      <alignment vertical="top"/>
      <protection locked="0"/>
    </xf>
    <xf numFmtId="0" fontId="3" fillId="0" borderId="0" xfId="89" applyFont="1" applyAlignment="1" applyProtection="1">
      <alignment vertical="top"/>
      <protection locked="0"/>
    </xf>
    <xf numFmtId="0" fontId="71" fillId="26" borderId="0" xfId="0" applyFont="1" applyFill="1" applyAlignment="1" applyProtection="1">
      <alignment vertical="top" wrapText="1"/>
    </xf>
    <xf numFmtId="0" fontId="3" fillId="26" borderId="0" xfId="89" applyFont="1" applyFill="1" applyBorder="1" applyProtection="1">
      <protection locked="0"/>
    </xf>
    <xf numFmtId="0" fontId="93" fillId="26" borderId="0" xfId="80" applyFont="1" applyFill="1" applyBorder="1" applyAlignment="1" applyProtection="1">
      <alignment vertical="center" wrapText="1"/>
    </xf>
    <xf numFmtId="0" fontId="73" fillId="26" borderId="0" xfId="0" applyFont="1" applyFill="1" applyBorder="1" applyAlignment="1">
      <alignment wrapText="1"/>
    </xf>
    <xf numFmtId="0" fontId="69" fillId="26" borderId="0" xfId="80" applyFont="1" applyFill="1" applyBorder="1" applyAlignment="1" applyProtection="1">
      <alignment wrapText="1"/>
    </xf>
    <xf numFmtId="0" fontId="46" fillId="0" borderId="0" xfId="0" applyFont="1" applyBorder="1" applyAlignment="1" applyProtection="1">
      <alignment wrapText="1"/>
      <protection locked="0"/>
    </xf>
    <xf numFmtId="0" fontId="69" fillId="48" borderId="0" xfId="80" applyFont="1" applyFill="1" applyBorder="1" applyAlignment="1" applyProtection="1">
      <alignment wrapText="1"/>
      <protection locked="0"/>
    </xf>
    <xf numFmtId="0" fontId="0" fillId="0" borderId="0" xfId="0" applyBorder="1" applyAlignment="1" applyProtection="1">
      <alignment wrapText="1"/>
      <protection locked="0"/>
    </xf>
    <xf numFmtId="0" fontId="0" fillId="0" borderId="0" xfId="0" applyBorder="1" applyAlignment="1">
      <alignment vertical="center"/>
    </xf>
    <xf numFmtId="0" fontId="0" fillId="0" borderId="0" xfId="0" applyBorder="1" applyAlignment="1" applyProtection="1">
      <alignment vertical="center" wrapText="1"/>
      <protection locked="0"/>
    </xf>
    <xf numFmtId="0" fontId="0" fillId="0" borderId="0" xfId="0" applyBorder="1" applyAlignment="1">
      <alignment vertical="top"/>
    </xf>
    <xf numFmtId="0" fontId="36" fillId="48" borderId="0" xfId="0" applyFont="1" applyFill="1" applyBorder="1" applyAlignment="1" applyProtection="1">
      <alignment horizontal="left" wrapText="1"/>
    </xf>
    <xf numFmtId="0" fontId="36" fillId="48" borderId="0" xfId="0" applyFont="1" applyFill="1" applyBorder="1" applyAlignment="1" applyProtection="1">
      <alignment wrapText="1"/>
    </xf>
    <xf numFmtId="0" fontId="36" fillId="48" borderId="0" xfId="0" applyFont="1" applyFill="1" applyBorder="1" applyAlignment="1" applyProtection="1">
      <alignment horizontal="center" wrapText="1"/>
    </xf>
    <xf numFmtId="0" fontId="49" fillId="26" borderId="0" xfId="0" applyFont="1" applyFill="1" applyBorder="1" applyAlignment="1" applyProtection="1">
      <alignment wrapText="1"/>
    </xf>
    <xf numFmtId="0" fontId="36" fillId="26" borderId="0" xfId="0" applyFont="1" applyFill="1" applyBorder="1" applyAlignment="1" applyProtection="1">
      <alignment horizontal="left" vertical="top" wrapText="1"/>
    </xf>
    <xf numFmtId="165" fontId="4" fillId="49" borderId="16" xfId="52" applyNumberFormat="1" applyFont="1" applyFill="1" applyBorder="1" applyAlignment="1">
      <alignment vertical="center" wrapText="1"/>
    </xf>
    <xf numFmtId="165" fontId="4" fillId="50" borderId="16" xfId="52" applyNumberFormat="1" applyFont="1" applyFill="1" applyBorder="1" applyAlignment="1">
      <alignment vertical="center" wrapText="1"/>
    </xf>
    <xf numFmtId="0" fontId="4" fillId="50" borderId="16" xfId="0" applyFont="1" applyFill="1" applyBorder="1" applyAlignment="1">
      <alignment vertical="center" wrapText="1"/>
    </xf>
    <xf numFmtId="0" fontId="4" fillId="51" borderId="16" xfId="0" applyFont="1" applyFill="1" applyBorder="1" applyAlignment="1">
      <alignment vertical="center" wrapText="1"/>
    </xf>
    <xf numFmtId="165" fontId="4" fillId="51" borderId="16" xfId="52" applyNumberFormat="1" applyFont="1" applyFill="1" applyBorder="1" applyAlignment="1">
      <alignment vertical="center" wrapText="1"/>
    </xf>
    <xf numFmtId="9" fontId="4" fillId="50" borderId="16" xfId="108" applyFont="1" applyFill="1" applyBorder="1" applyAlignment="1">
      <alignment vertical="center" wrapText="1"/>
    </xf>
    <xf numFmtId="0" fontId="4" fillId="52" borderId="16" xfId="0" applyFont="1" applyFill="1" applyBorder="1" applyAlignment="1">
      <alignment vertical="center" wrapText="1"/>
    </xf>
    <xf numFmtId="0" fontId="0" fillId="47" borderId="10" xfId="0" applyFill="1" applyBorder="1" applyAlignment="1">
      <alignment horizontal="left" vertical="top" wrapText="1"/>
    </xf>
    <xf numFmtId="49" fontId="25" fillId="0" borderId="23" xfId="54" applyNumberFormat="1" applyFont="1" applyFill="1" applyBorder="1" applyAlignment="1" applyProtection="1">
      <alignment horizontal="center" vertical="center" wrapText="1"/>
      <protection locked="0"/>
    </xf>
    <xf numFmtId="0" fontId="25" fillId="48" borderId="15" xfId="0" applyFont="1" applyFill="1" applyBorder="1" applyAlignment="1" applyProtection="1">
      <alignment vertical="top" wrapText="1"/>
    </xf>
    <xf numFmtId="0" fontId="0" fillId="48" borderId="0" xfId="0" applyFill="1" applyAlignment="1">
      <alignment vertical="center"/>
    </xf>
    <xf numFmtId="0" fontId="3" fillId="48" borderId="0" xfId="0" applyFont="1" applyFill="1" applyAlignment="1">
      <alignment vertical="center"/>
    </xf>
    <xf numFmtId="0" fontId="4" fillId="48" borderId="15" xfId="0" applyFont="1" applyFill="1" applyBorder="1" applyAlignment="1">
      <alignment vertical="center" wrapText="1"/>
    </xf>
    <xf numFmtId="0" fontId="38" fillId="48" borderId="0" xfId="80" applyFont="1" applyFill="1" applyBorder="1" applyAlignment="1" applyProtection="1">
      <alignment horizontal="center" vertical="center" wrapText="1"/>
    </xf>
    <xf numFmtId="165" fontId="77" fillId="48" borderId="0" xfId="52" applyNumberFormat="1" applyFont="1" applyFill="1" applyAlignment="1">
      <alignment vertical="center"/>
    </xf>
    <xf numFmtId="0" fontId="38" fillId="48" borderId="0" xfId="80" applyFont="1" applyFill="1" applyBorder="1" applyAlignment="1" applyProtection="1">
      <alignment horizontal="left" vertical="center" wrapText="1"/>
    </xf>
    <xf numFmtId="0" fontId="3" fillId="48" borderId="0" xfId="0" applyFont="1" applyFill="1" applyBorder="1" applyAlignment="1">
      <alignment vertical="center" wrapText="1"/>
    </xf>
    <xf numFmtId="0" fontId="38" fillId="48" borderId="24" xfId="80" applyFont="1" applyFill="1" applyBorder="1" applyAlignment="1" applyProtection="1">
      <alignment vertical="center"/>
    </xf>
    <xf numFmtId="0" fontId="4" fillId="28" borderId="10" xfId="0" applyFont="1" applyFill="1" applyBorder="1" applyAlignment="1">
      <alignment vertical="center" wrapText="1"/>
    </xf>
    <xf numFmtId="0" fontId="4" fillId="28" borderId="29" xfId="0" applyFont="1" applyFill="1" applyBorder="1" applyAlignment="1">
      <alignment vertical="center" wrapText="1"/>
    </xf>
    <xf numFmtId="0" fontId="4" fillId="29" borderId="10" xfId="0" applyFont="1" applyFill="1" applyBorder="1" applyAlignment="1">
      <alignment vertical="center" textRotation="90" wrapText="1"/>
    </xf>
    <xf numFmtId="0" fontId="4" fillId="51" borderId="23" xfId="0" applyFont="1" applyFill="1" applyBorder="1" applyAlignment="1">
      <alignment vertical="center" wrapText="1"/>
    </xf>
    <xf numFmtId="0" fontId="4" fillId="52" borderId="23" xfId="0" applyFont="1" applyFill="1" applyBorder="1" applyAlignment="1">
      <alignment vertical="center" wrapText="1"/>
    </xf>
    <xf numFmtId="0" fontId="4" fillId="50" borderId="23" xfId="0" applyFont="1" applyFill="1" applyBorder="1" applyAlignment="1">
      <alignment vertical="center" wrapText="1"/>
    </xf>
    <xf numFmtId="165" fontId="4" fillId="50" borderId="10" xfId="52" applyNumberFormat="1" applyFont="1" applyFill="1" applyBorder="1" applyAlignment="1">
      <alignment vertical="center" wrapText="1"/>
    </xf>
    <xf numFmtId="0" fontId="4" fillId="29" borderId="10" xfId="0" applyFont="1" applyFill="1" applyBorder="1" applyAlignment="1">
      <alignment vertical="center" wrapText="1"/>
    </xf>
    <xf numFmtId="0" fontId="38" fillId="48" borderId="15" xfId="80" applyFont="1" applyFill="1" applyBorder="1" applyAlignment="1" applyProtection="1">
      <alignment vertical="center" wrapText="1"/>
    </xf>
    <xf numFmtId="0" fontId="4" fillId="32" borderId="10" xfId="0" applyFont="1" applyFill="1" applyBorder="1" applyAlignment="1">
      <alignment vertical="center" textRotation="90" wrapText="1"/>
    </xf>
    <xf numFmtId="0" fontId="4" fillId="32" borderId="10" xfId="0" applyFont="1" applyFill="1" applyBorder="1" applyAlignment="1">
      <alignment vertical="center" wrapText="1"/>
    </xf>
    <xf numFmtId="0" fontId="0" fillId="48" borderId="15" xfId="0" applyFill="1" applyBorder="1" applyAlignment="1">
      <alignment vertical="center"/>
    </xf>
    <xf numFmtId="0" fontId="4" fillId="30" borderId="10" xfId="0" applyFont="1" applyFill="1" applyBorder="1" applyAlignment="1">
      <alignment vertical="center" wrapText="1"/>
    </xf>
    <xf numFmtId="0" fontId="4" fillId="31" borderId="10" xfId="0" applyFont="1" applyFill="1" applyBorder="1" applyAlignment="1">
      <alignment vertical="center" textRotation="90" wrapText="1"/>
    </xf>
    <xf numFmtId="0" fontId="4" fillId="31" borderId="23" xfId="0" applyFont="1" applyFill="1" applyBorder="1" applyAlignment="1">
      <alignment vertical="center" wrapText="1"/>
    </xf>
    <xf numFmtId="0" fontId="4" fillId="31" borderId="10" xfId="0" applyFont="1" applyFill="1" applyBorder="1" applyAlignment="1">
      <alignment vertical="center" wrapText="1"/>
    </xf>
    <xf numFmtId="0" fontId="4" fillId="29" borderId="29" xfId="0" applyFont="1" applyFill="1" applyBorder="1" applyAlignment="1">
      <alignment vertical="center" wrapText="1"/>
    </xf>
    <xf numFmtId="0" fontId="4" fillId="30" borderId="10" xfId="0" applyFont="1" applyFill="1" applyBorder="1" applyAlignment="1">
      <alignment vertical="center" textRotation="90" wrapText="1"/>
    </xf>
    <xf numFmtId="0" fontId="0" fillId="28" borderId="10" xfId="0" applyFill="1" applyBorder="1" applyAlignment="1">
      <alignment horizontal="left" vertical="top" wrapText="1"/>
    </xf>
    <xf numFmtId="0" fontId="4" fillId="51" borderId="23" xfId="0" applyFont="1" applyFill="1" applyBorder="1" applyAlignment="1">
      <alignment vertical="center" wrapText="1"/>
    </xf>
    <xf numFmtId="0" fontId="4" fillId="52" borderId="23" xfId="0" applyFont="1" applyFill="1" applyBorder="1" applyAlignment="1">
      <alignment vertical="center" wrapText="1"/>
    </xf>
    <xf numFmtId="0" fontId="4" fillId="50" borderId="23" xfId="0" applyFont="1" applyFill="1" applyBorder="1" applyAlignment="1">
      <alignment vertical="center" wrapText="1"/>
    </xf>
    <xf numFmtId="0" fontId="4" fillId="50" borderId="16" xfId="0" applyFont="1" applyFill="1" applyBorder="1" applyAlignment="1">
      <alignment vertical="center" wrapText="1"/>
    </xf>
    <xf numFmtId="0" fontId="4" fillId="51" borderId="16" xfId="0" applyFont="1" applyFill="1" applyBorder="1" applyAlignment="1">
      <alignment vertical="center" wrapText="1"/>
    </xf>
    <xf numFmtId="0" fontId="4" fillId="52" borderId="16" xfId="0" applyFont="1" applyFill="1" applyBorder="1" applyAlignment="1">
      <alignment vertical="center" wrapText="1"/>
    </xf>
    <xf numFmtId="0" fontId="0" fillId="47" borderId="28" xfId="0" applyFill="1" applyBorder="1" applyAlignment="1">
      <alignment horizontal="left" vertical="top" wrapText="1"/>
    </xf>
    <xf numFmtId="0" fontId="4" fillId="53" borderId="16" xfId="0" applyFont="1" applyFill="1" applyBorder="1" applyAlignment="1">
      <alignment horizontal="left" vertical="top" wrapText="1"/>
    </xf>
    <xf numFmtId="0" fontId="0" fillId="54" borderId="23" xfId="0" applyFill="1" applyBorder="1" applyAlignment="1">
      <alignment horizontal="left" vertical="top" wrapText="1"/>
    </xf>
    <xf numFmtId="0" fontId="4" fillId="55" borderId="16" xfId="0" applyFont="1" applyFill="1" applyBorder="1" applyAlignment="1">
      <alignment vertical="center" wrapText="1"/>
    </xf>
    <xf numFmtId="0" fontId="4" fillId="56" borderId="16" xfId="0" applyFont="1" applyFill="1" applyBorder="1" applyAlignment="1">
      <alignment vertical="center" wrapText="1"/>
    </xf>
    <xf numFmtId="0" fontId="25" fillId="0" borderId="22" xfId="0" applyFont="1" applyFill="1" applyBorder="1" applyAlignment="1" applyProtection="1">
      <alignment vertical="top" wrapText="1"/>
      <protection locked="0"/>
    </xf>
    <xf numFmtId="0" fontId="4" fillId="25" borderId="34" xfId="89" applyFont="1" applyFill="1" applyBorder="1" applyAlignment="1" applyProtection="1">
      <alignment horizontal="left" vertical="top" wrapText="1"/>
    </xf>
    <xf numFmtId="9" fontId="25" fillId="0" borderId="35" xfId="89" applyNumberFormat="1" applyFont="1" applyFill="1" applyBorder="1" applyAlignment="1" applyProtection="1">
      <alignment horizontal="center" vertical="center" wrapText="1"/>
      <protection locked="0"/>
    </xf>
    <xf numFmtId="0" fontId="25" fillId="24" borderId="36" xfId="89" applyFont="1" applyFill="1" applyBorder="1" applyAlignment="1" applyProtection="1">
      <alignment vertical="top" wrapText="1"/>
    </xf>
    <xf numFmtId="0" fontId="25" fillId="24" borderId="37" xfId="89" applyFont="1" applyFill="1" applyBorder="1" applyAlignment="1" applyProtection="1">
      <alignment vertical="top" wrapText="1"/>
    </xf>
    <xf numFmtId="0" fontId="25" fillId="24" borderId="32" xfId="89" applyFont="1" applyFill="1" applyBorder="1" applyAlignment="1" applyProtection="1">
      <alignment horizontal="left" vertical="top" wrapText="1"/>
    </xf>
    <xf numFmtId="9" fontId="25" fillId="0" borderId="38" xfId="89" applyNumberFormat="1" applyFont="1" applyFill="1" applyBorder="1" applyAlignment="1" applyProtection="1">
      <alignment horizontal="center" vertical="top" wrapText="1"/>
      <protection locked="0"/>
    </xf>
    <xf numFmtId="0" fontId="25" fillId="24" borderId="36" xfId="89" applyFont="1" applyFill="1" applyBorder="1" applyAlignment="1" applyProtection="1">
      <alignment horizontal="left" vertical="top" wrapText="1"/>
    </xf>
    <xf numFmtId="0" fontId="25" fillId="0" borderId="39" xfId="89" applyFont="1" applyFill="1" applyBorder="1" applyAlignment="1" applyProtection="1">
      <alignment vertical="top" wrapText="1"/>
      <protection locked="0"/>
    </xf>
    <xf numFmtId="0" fontId="25" fillId="24" borderId="37" xfId="89" applyFont="1" applyFill="1" applyBorder="1" applyAlignment="1" applyProtection="1">
      <alignment horizontal="left" vertical="top" wrapText="1"/>
    </xf>
    <xf numFmtId="0" fontId="25" fillId="24" borderId="10" xfId="89" applyFont="1" applyFill="1" applyBorder="1" applyAlignment="1" applyProtection="1">
      <alignment vertical="top" wrapText="1"/>
    </xf>
    <xf numFmtId="0" fontId="30" fillId="24" borderId="40" xfId="89" applyFont="1" applyFill="1" applyBorder="1" applyAlignment="1" applyProtection="1">
      <alignment vertical="top" wrapText="1"/>
    </xf>
    <xf numFmtId="1" fontId="30" fillId="24" borderId="35" xfId="89" applyNumberFormat="1" applyFont="1" applyFill="1" applyBorder="1" applyAlignment="1" applyProtection="1">
      <alignment vertical="top" wrapText="1"/>
    </xf>
    <xf numFmtId="0" fontId="25" fillId="0" borderId="38" xfId="89" applyFont="1" applyBorder="1" applyAlignment="1" applyProtection="1">
      <alignment horizontal="center" vertical="center" wrapText="1" shrinkToFit="1"/>
      <protection locked="0"/>
    </xf>
    <xf numFmtId="0" fontId="30" fillId="24" borderId="32" xfId="89" applyFont="1" applyFill="1" applyBorder="1" applyAlignment="1" applyProtection="1">
      <alignment vertical="top" wrapText="1"/>
    </xf>
    <xf numFmtId="1" fontId="30" fillId="24" borderId="38" xfId="89" applyNumberFormat="1" applyFont="1" applyFill="1" applyBorder="1" applyAlignment="1" applyProtection="1">
      <alignment vertical="top" wrapText="1"/>
    </xf>
    <xf numFmtId="0" fontId="3" fillId="25" borderId="37" xfId="89" applyFont="1" applyFill="1" applyBorder="1" applyAlignment="1" applyProtection="1">
      <alignment vertical="top" wrapText="1"/>
    </xf>
    <xf numFmtId="1" fontId="3" fillId="25" borderId="19" xfId="89" applyNumberFormat="1" applyFont="1" applyFill="1" applyBorder="1" applyAlignment="1" applyProtection="1">
      <alignment horizontal="left" vertical="top" wrapText="1"/>
    </xf>
    <xf numFmtId="1" fontId="25" fillId="0" borderId="38" xfId="89" applyNumberFormat="1" applyFont="1" applyFill="1" applyBorder="1" applyAlignment="1" applyProtection="1">
      <alignment horizontal="center" vertical="center" wrapText="1"/>
      <protection locked="0"/>
    </xf>
    <xf numFmtId="0" fontId="25" fillId="0" borderId="38" xfId="89" applyFont="1" applyFill="1" applyBorder="1" applyAlignment="1" applyProtection="1">
      <alignment horizontal="center" vertical="center" wrapText="1" shrinkToFit="1"/>
      <protection locked="0"/>
    </xf>
    <xf numFmtId="0" fontId="3" fillId="25" borderId="32" xfId="89" applyFont="1" applyFill="1" applyBorder="1" applyAlignment="1" applyProtection="1">
      <alignment vertical="top" wrapText="1"/>
    </xf>
    <xf numFmtId="1" fontId="3" fillId="25" borderId="41" xfId="89" applyNumberFormat="1" applyFont="1" applyFill="1" applyBorder="1" applyAlignment="1" applyProtection="1">
      <alignment horizontal="left" vertical="top" wrapText="1"/>
    </xf>
    <xf numFmtId="0" fontId="24" fillId="25" borderId="34" xfId="89" applyFont="1" applyFill="1" applyBorder="1" applyAlignment="1" applyProtection="1">
      <alignment horizontal="left" vertical="top" wrapText="1"/>
    </xf>
    <xf numFmtId="0" fontId="30" fillId="27" borderId="35" xfId="89" applyFont="1" applyFill="1" applyBorder="1" applyAlignment="1" applyProtection="1">
      <alignment vertical="top" wrapText="1"/>
    </xf>
    <xf numFmtId="0" fontId="25" fillId="27" borderId="32" xfId="89" applyNumberFormat="1" applyFont="1" applyFill="1" applyBorder="1" applyAlignment="1" applyProtection="1">
      <alignment vertical="top" wrapText="1"/>
    </xf>
    <xf numFmtId="9" fontId="25" fillId="0" borderId="38" xfId="89" applyNumberFormat="1" applyFont="1" applyFill="1" applyBorder="1" applyAlignment="1" applyProtection="1">
      <alignment horizontal="center" vertical="center" wrapText="1"/>
      <protection locked="0"/>
    </xf>
    <xf numFmtId="0" fontId="25" fillId="27" borderId="32" xfId="89" applyFont="1" applyFill="1" applyBorder="1" applyAlignment="1" applyProtection="1">
      <alignment vertical="top" wrapText="1"/>
    </xf>
    <xf numFmtId="0" fontId="25" fillId="27" borderId="36" xfId="89" applyFont="1" applyFill="1" applyBorder="1" applyAlignment="1" applyProtection="1">
      <alignment vertical="top" wrapText="1"/>
    </xf>
    <xf numFmtId="9" fontId="25" fillId="25" borderId="13" xfId="89" applyNumberFormat="1" applyFont="1" applyFill="1" applyBorder="1" applyAlignment="1" applyProtection="1">
      <alignment vertical="top" wrapText="1"/>
    </xf>
    <xf numFmtId="9" fontId="25" fillId="24" borderId="42" xfId="89" applyNumberFormat="1" applyFont="1" applyFill="1" applyBorder="1" applyAlignment="1" applyProtection="1">
      <alignment horizontal="left" vertical="top" wrapText="1"/>
    </xf>
    <xf numFmtId="0" fontId="25" fillId="24" borderId="40" xfId="89" applyFont="1" applyFill="1" applyBorder="1" applyProtection="1"/>
    <xf numFmtId="0" fontId="25" fillId="24" borderId="40" xfId="89" applyFont="1" applyFill="1" applyBorder="1" applyAlignment="1" applyProtection="1">
      <alignment vertical="top" wrapText="1"/>
    </xf>
    <xf numFmtId="0" fontId="30" fillId="27" borderId="43" xfId="89" applyFont="1" applyFill="1" applyBorder="1" applyAlignment="1" applyProtection="1">
      <alignment vertical="top" wrapText="1"/>
    </xf>
    <xf numFmtId="9" fontId="25" fillId="0" borderId="44" xfId="89" applyNumberFormat="1" applyFont="1" applyFill="1" applyBorder="1" applyAlignment="1" applyProtection="1">
      <alignment horizontal="center" vertical="top" wrapText="1"/>
      <protection locked="0"/>
    </xf>
    <xf numFmtId="9" fontId="25" fillId="0" borderId="45" xfId="89" applyNumberFormat="1" applyFont="1" applyFill="1" applyBorder="1" applyAlignment="1" applyProtection="1">
      <alignment horizontal="center" vertical="top" wrapText="1"/>
      <protection locked="0"/>
    </xf>
    <xf numFmtId="0" fontId="25" fillId="24" borderId="32" xfId="89" applyFont="1" applyFill="1" applyBorder="1" applyProtection="1"/>
    <xf numFmtId="0" fontId="25" fillId="24" borderId="36" xfId="89" applyFont="1" applyFill="1" applyBorder="1" applyAlignment="1" applyProtection="1">
      <alignment wrapText="1"/>
    </xf>
    <xf numFmtId="0" fontId="24" fillId="25" borderId="34" xfId="89" applyFont="1" applyFill="1" applyBorder="1" applyAlignment="1" applyProtection="1">
      <alignment vertical="top" wrapText="1"/>
    </xf>
    <xf numFmtId="0" fontId="26" fillId="26" borderId="0" xfId="0" applyFont="1" applyFill="1" applyBorder="1" applyAlignment="1" applyProtection="1">
      <alignment vertical="top" wrapText="1"/>
    </xf>
    <xf numFmtId="14" fontId="25" fillId="0" borderId="23" xfId="54" applyNumberFormat="1" applyFont="1" applyFill="1" applyBorder="1" applyAlignment="1" applyProtection="1">
      <alignment horizontal="center" vertical="center" wrapText="1"/>
      <protection locked="0"/>
    </xf>
    <xf numFmtId="0" fontId="80" fillId="26" borderId="0" xfId="0" applyFont="1" applyFill="1" applyBorder="1" applyProtection="1">
      <protection locked="0"/>
    </xf>
    <xf numFmtId="0" fontId="80" fillId="0" borderId="0" xfId="91" applyFont="1" applyBorder="1" applyProtection="1">
      <protection locked="0"/>
    </xf>
    <xf numFmtId="0" fontId="80" fillId="26" borderId="0" xfId="91" applyFont="1" applyFill="1" applyBorder="1" applyAlignment="1" applyProtection="1">
      <alignment horizontal="center"/>
      <protection locked="0"/>
    </xf>
    <xf numFmtId="0" fontId="80" fillId="26" borderId="0" xfId="91" applyFont="1" applyFill="1" applyBorder="1" applyAlignment="1" applyProtection="1">
      <alignment wrapText="1"/>
      <protection locked="0"/>
    </xf>
    <xf numFmtId="0" fontId="80" fillId="0" borderId="0" xfId="0" applyFont="1" applyBorder="1" applyProtection="1">
      <protection locked="0"/>
    </xf>
    <xf numFmtId="0" fontId="80" fillId="26" borderId="0" xfId="91" applyFont="1" applyFill="1" applyBorder="1" applyProtection="1">
      <protection locked="0"/>
    </xf>
    <xf numFmtId="0" fontId="80" fillId="26" borderId="0" xfId="91" applyFont="1" applyFill="1" applyBorder="1" applyAlignment="1" applyProtection="1">
      <alignment horizontal="left"/>
      <protection locked="0"/>
    </xf>
    <xf numFmtId="0" fontId="80" fillId="26" borderId="0" xfId="91" applyFill="1" applyBorder="1" applyProtection="1">
      <protection locked="0"/>
    </xf>
    <xf numFmtId="0" fontId="24" fillId="26" borderId="0" xfId="91" applyFont="1" applyFill="1" applyBorder="1" applyAlignment="1" applyProtection="1">
      <alignment vertical="top" wrapText="1"/>
      <protection locked="0"/>
    </xf>
    <xf numFmtId="0" fontId="64" fillId="26" borderId="0" xfId="91" applyFont="1" applyFill="1" applyBorder="1" applyAlignment="1" applyProtection="1">
      <alignment vertical="top"/>
      <protection locked="0"/>
    </xf>
    <xf numFmtId="0" fontId="80" fillId="26" borderId="0" xfId="91" applyFont="1" applyFill="1" applyBorder="1" applyAlignment="1" applyProtection="1">
      <alignment vertical="top"/>
      <protection locked="0"/>
    </xf>
    <xf numFmtId="0" fontId="80" fillId="26" borderId="0" xfId="91" applyFont="1" applyFill="1" applyBorder="1" applyAlignment="1" applyProtection="1">
      <alignment horizontal="center" vertical="top"/>
      <protection locked="0"/>
    </xf>
    <xf numFmtId="0" fontId="80" fillId="26" borderId="0" xfId="91" applyFont="1" applyFill="1" applyBorder="1" applyAlignment="1" applyProtection="1">
      <alignment horizontal="left" vertical="top"/>
      <protection locked="0"/>
    </xf>
    <xf numFmtId="0" fontId="80" fillId="0" borderId="0" xfId="0" applyFont="1" applyProtection="1">
      <protection locked="0"/>
    </xf>
    <xf numFmtId="0" fontId="80" fillId="26" borderId="0" xfId="0" applyFont="1" applyFill="1" applyProtection="1">
      <protection locked="0"/>
    </xf>
    <xf numFmtId="0" fontId="80" fillId="0" borderId="0" xfId="91" applyFont="1" applyProtection="1">
      <protection locked="0"/>
    </xf>
    <xf numFmtId="0" fontId="80" fillId="26" borderId="0" xfId="0" applyFont="1" applyFill="1" applyAlignment="1" applyProtection="1">
      <alignment vertical="top"/>
      <protection locked="0"/>
    </xf>
    <xf numFmtId="0" fontId="80" fillId="0" borderId="0" xfId="91" applyFont="1" applyAlignment="1" applyProtection="1">
      <alignment vertical="top"/>
      <protection locked="0"/>
    </xf>
    <xf numFmtId="0" fontId="4" fillId="25" borderId="34" xfId="91" applyFont="1" applyFill="1" applyBorder="1" applyAlignment="1" applyProtection="1">
      <alignment horizontal="left" vertical="top" wrapText="1"/>
    </xf>
    <xf numFmtId="0" fontId="80" fillId="0" borderId="18" xfId="0" applyFont="1" applyBorder="1" applyProtection="1">
      <protection locked="0"/>
    </xf>
    <xf numFmtId="0" fontId="80" fillId="0" borderId="18" xfId="91" applyFont="1" applyBorder="1" applyProtection="1">
      <protection locked="0"/>
    </xf>
    <xf numFmtId="9" fontId="25" fillId="0" borderId="35" xfId="91" applyNumberFormat="1" applyFont="1" applyFill="1" applyBorder="1" applyAlignment="1" applyProtection="1">
      <alignment horizontal="center" vertical="center" wrapText="1"/>
      <protection locked="0"/>
    </xf>
    <xf numFmtId="0" fontId="25" fillId="0" borderId="0" xfId="91" applyFont="1" applyBorder="1" applyProtection="1">
      <protection locked="0"/>
    </xf>
    <xf numFmtId="0" fontId="25" fillId="0" borderId="0" xfId="91" applyFont="1" applyBorder="1" applyAlignment="1" applyProtection="1">
      <alignment vertical="top" wrapText="1"/>
      <protection locked="0"/>
    </xf>
    <xf numFmtId="0" fontId="25" fillId="0" borderId="0" xfId="91" applyFont="1" applyBorder="1" applyAlignment="1" applyProtection="1">
      <alignment vertical="top"/>
      <protection locked="0"/>
    </xf>
    <xf numFmtId="0" fontId="25" fillId="24" borderId="36" xfId="91" applyFont="1" applyFill="1" applyBorder="1" applyAlignment="1" applyProtection="1">
      <alignment vertical="top" wrapText="1"/>
    </xf>
    <xf numFmtId="0" fontId="25" fillId="24" borderId="24" xfId="91" applyFont="1" applyFill="1" applyBorder="1" applyAlignment="1" applyProtection="1">
      <alignment horizontal="left" vertical="top" wrapText="1"/>
    </xf>
    <xf numFmtId="0" fontId="25" fillId="24" borderId="37" xfId="91" applyFont="1" applyFill="1" applyBorder="1" applyAlignment="1" applyProtection="1">
      <alignment vertical="top" wrapText="1"/>
    </xf>
    <xf numFmtId="9" fontId="25" fillId="0" borderId="11" xfId="91" applyNumberFormat="1" applyFont="1" applyFill="1" applyBorder="1" applyAlignment="1" applyProtection="1">
      <alignment horizontal="center" vertical="top" wrapText="1"/>
      <protection locked="0"/>
    </xf>
    <xf numFmtId="0" fontId="25" fillId="24" borderId="29" xfId="91" applyFont="1" applyFill="1" applyBorder="1" applyAlignment="1" applyProtection="1">
      <alignment vertical="top" wrapText="1"/>
    </xf>
    <xf numFmtId="0" fontId="25" fillId="24" borderId="32" xfId="91" applyFont="1" applyFill="1" applyBorder="1" applyAlignment="1" applyProtection="1">
      <alignment vertical="top" wrapText="1"/>
    </xf>
    <xf numFmtId="0" fontId="25" fillId="24" borderId="11" xfId="91" applyFont="1" applyFill="1" applyBorder="1" applyAlignment="1" applyProtection="1">
      <alignment vertical="top" wrapText="1"/>
    </xf>
    <xf numFmtId="0" fontId="25" fillId="0" borderId="0" xfId="91" applyFont="1" applyFill="1" applyBorder="1" applyProtection="1">
      <protection locked="0"/>
    </xf>
    <xf numFmtId="0" fontId="25" fillId="24" borderId="32" xfId="91" applyFont="1" applyFill="1" applyBorder="1" applyAlignment="1" applyProtection="1">
      <alignment horizontal="left" vertical="top" wrapText="1"/>
    </xf>
    <xf numFmtId="9" fontId="25" fillId="0" borderId="38" xfId="91" applyNumberFormat="1" applyFont="1" applyFill="1" applyBorder="1" applyAlignment="1" applyProtection="1">
      <alignment horizontal="center" vertical="top" wrapText="1"/>
      <protection locked="0"/>
    </xf>
    <xf numFmtId="0" fontId="25" fillId="24" borderId="0" xfId="91" applyFont="1" applyFill="1" applyBorder="1" applyAlignment="1" applyProtection="1">
      <alignment horizontal="left" vertical="top" wrapText="1"/>
    </xf>
    <xf numFmtId="0" fontId="25" fillId="24" borderId="36" xfId="91" applyFont="1" applyFill="1" applyBorder="1" applyAlignment="1" applyProtection="1">
      <alignment horizontal="left" vertical="top" wrapText="1"/>
    </xf>
    <xf numFmtId="9" fontId="25" fillId="0" borderId="22" xfId="91" applyNumberFormat="1" applyFont="1" applyFill="1" applyBorder="1" applyAlignment="1" applyProtection="1">
      <alignment horizontal="center" vertical="center" wrapText="1"/>
      <protection locked="0"/>
    </xf>
    <xf numFmtId="0" fontId="25" fillId="24" borderId="22" xfId="91" applyFont="1" applyFill="1" applyBorder="1" applyAlignment="1" applyProtection="1">
      <alignment horizontal="center" vertical="top" wrapText="1"/>
    </xf>
    <xf numFmtId="0" fontId="25" fillId="0" borderId="22" xfId="91" applyFont="1" applyFill="1" applyBorder="1" applyAlignment="1" applyProtection="1">
      <alignment vertical="top" wrapText="1"/>
      <protection locked="0"/>
    </xf>
    <xf numFmtId="0" fontId="25" fillId="24" borderId="18" xfId="91" applyFont="1" applyFill="1" applyBorder="1" applyAlignment="1" applyProtection="1">
      <alignment vertical="top" wrapText="1"/>
    </xf>
    <xf numFmtId="0" fontId="25" fillId="0" borderId="39" xfId="91" applyFont="1" applyFill="1" applyBorder="1" applyAlignment="1" applyProtection="1">
      <alignment vertical="top" wrapText="1"/>
      <protection locked="0"/>
    </xf>
    <xf numFmtId="0" fontId="4" fillId="0" borderId="0" xfId="91" applyFont="1" applyFill="1" applyBorder="1" applyProtection="1">
      <protection locked="0"/>
    </xf>
    <xf numFmtId="0" fontId="25" fillId="24" borderId="37" xfId="91" applyFont="1" applyFill="1" applyBorder="1" applyAlignment="1" applyProtection="1">
      <alignment horizontal="left" vertical="top" wrapText="1"/>
    </xf>
    <xf numFmtId="9" fontId="25" fillId="0" borderId="10" xfId="91" applyNumberFormat="1" applyFont="1" applyFill="1" applyBorder="1" applyAlignment="1" applyProtection="1">
      <alignment horizontal="center" vertical="center" wrapText="1"/>
      <protection locked="0"/>
    </xf>
    <xf numFmtId="0" fontId="25" fillId="24" borderId="10" xfId="91" applyFont="1" applyFill="1" applyBorder="1" applyAlignment="1" applyProtection="1">
      <alignment vertical="top" wrapText="1"/>
    </xf>
    <xf numFmtId="0" fontId="25" fillId="24" borderId="21" xfId="91" applyFont="1" applyFill="1" applyBorder="1" applyAlignment="1">
      <alignment wrapText="1"/>
    </xf>
    <xf numFmtId="165" fontId="25" fillId="0" borderId="16" xfId="55" applyNumberFormat="1" applyFont="1" applyFill="1" applyBorder="1" applyAlignment="1" applyProtection="1">
      <alignment horizontal="center" vertical="center" wrapText="1"/>
      <protection locked="0"/>
    </xf>
    <xf numFmtId="0" fontId="25" fillId="0" borderId="21" xfId="55" applyNumberFormat="1" applyFont="1" applyFill="1" applyBorder="1" applyAlignment="1" applyProtection="1">
      <alignment horizontal="center" vertical="center" wrapText="1"/>
      <protection locked="0"/>
    </xf>
    <xf numFmtId="0" fontId="25" fillId="0" borderId="16" xfId="91" applyFont="1" applyBorder="1" applyAlignment="1" applyProtection="1">
      <alignment horizontal="center" vertical="center" wrapText="1" shrinkToFit="1"/>
      <protection locked="0"/>
    </xf>
    <xf numFmtId="0" fontId="25" fillId="0" borderId="38" xfId="91" applyFont="1" applyBorder="1" applyAlignment="1" applyProtection="1">
      <alignment horizontal="center" vertical="center" wrapText="1" shrinkToFit="1"/>
      <protection locked="0"/>
    </xf>
    <xf numFmtId="0" fontId="30" fillId="24" borderId="32" xfId="91" applyFont="1" applyFill="1" applyBorder="1" applyAlignment="1" applyProtection="1">
      <alignment vertical="top" wrapText="1"/>
    </xf>
    <xf numFmtId="1" fontId="58" fillId="24" borderId="21" xfId="91" applyNumberFormat="1" applyFont="1" applyFill="1" applyBorder="1" applyAlignment="1" applyProtection="1">
      <alignment vertical="top" wrapText="1"/>
    </xf>
    <xf numFmtId="1" fontId="30" fillId="24" borderId="16" xfId="91" applyNumberFormat="1" applyFont="1" applyFill="1" applyBorder="1" applyAlignment="1" applyProtection="1">
      <alignment vertical="top" wrapText="1"/>
    </xf>
    <xf numFmtId="1" fontId="30" fillId="24" borderId="11" xfId="91" applyNumberFormat="1" applyFont="1" applyFill="1" applyBorder="1" applyAlignment="1" applyProtection="1">
      <alignment vertical="top" wrapText="1"/>
    </xf>
    <xf numFmtId="1" fontId="30" fillId="24" borderId="38" xfId="91" applyNumberFormat="1" applyFont="1" applyFill="1" applyBorder="1" applyAlignment="1" applyProtection="1">
      <alignment vertical="top" wrapText="1"/>
    </xf>
    <xf numFmtId="9" fontId="25" fillId="0" borderId="24" xfId="91" applyNumberFormat="1" applyFont="1" applyFill="1" applyBorder="1" applyAlignment="1" applyProtection="1">
      <alignment horizontal="center" vertical="center" wrapText="1"/>
      <protection locked="0"/>
    </xf>
    <xf numFmtId="0" fontId="25" fillId="0" borderId="23" xfId="55" applyNumberFormat="1" applyFont="1" applyFill="1" applyBorder="1" applyAlignment="1" applyProtection="1">
      <alignment horizontal="center" vertical="center" wrapText="1"/>
      <protection locked="0"/>
    </xf>
    <xf numFmtId="0" fontId="25" fillId="0" borderId="16" xfId="91" applyFont="1" applyFill="1" applyBorder="1" applyAlignment="1" applyProtection="1">
      <alignment horizontal="center" vertical="center" wrapText="1" shrinkToFit="1"/>
      <protection locked="0"/>
    </xf>
    <xf numFmtId="0" fontId="25" fillId="24" borderId="24" xfId="91" applyFont="1" applyFill="1" applyBorder="1" applyAlignment="1" applyProtection="1">
      <alignment vertical="top" wrapText="1"/>
    </xf>
    <xf numFmtId="0" fontId="25" fillId="24" borderId="21" xfId="91" applyFont="1" applyFill="1" applyBorder="1" applyAlignment="1" applyProtection="1">
      <alignment vertical="top" wrapText="1"/>
    </xf>
    <xf numFmtId="9" fontId="25" fillId="44" borderId="21" xfId="91" applyNumberFormat="1" applyFont="1" applyFill="1" applyBorder="1" applyAlignment="1" applyProtection="1">
      <alignment vertical="top" wrapText="1"/>
    </xf>
    <xf numFmtId="165" fontId="33" fillId="24" borderId="16" xfId="55" applyNumberFormat="1" applyFont="1" applyFill="1" applyBorder="1" applyAlignment="1" applyProtection="1">
      <alignment vertical="top" wrapText="1"/>
    </xf>
    <xf numFmtId="9" fontId="25" fillId="44" borderId="16" xfId="91" applyNumberFormat="1" applyFont="1" applyFill="1" applyBorder="1" applyAlignment="1" applyProtection="1">
      <alignment vertical="top" wrapText="1"/>
    </xf>
    <xf numFmtId="0" fontId="80" fillId="25" borderId="37" xfId="91" applyFont="1" applyFill="1" applyBorder="1" applyAlignment="1" applyProtection="1">
      <alignment vertical="top" wrapText="1"/>
    </xf>
    <xf numFmtId="0" fontId="80" fillId="25" borderId="15" xfId="91" applyFont="1" applyFill="1" applyBorder="1" applyAlignment="1" applyProtection="1">
      <alignment horizontal="left" vertical="top" wrapText="1"/>
    </xf>
    <xf numFmtId="6" fontId="80" fillId="25" borderId="15" xfId="91" applyNumberFormat="1" applyFont="1" applyFill="1" applyBorder="1" applyAlignment="1" applyProtection="1">
      <alignment vertical="top" wrapText="1"/>
    </xf>
    <xf numFmtId="44" fontId="80" fillId="25" borderId="15" xfId="55" applyFont="1" applyFill="1" applyBorder="1" applyAlignment="1" applyProtection="1">
      <alignment vertical="top" wrapText="1"/>
    </xf>
    <xf numFmtId="1" fontId="80" fillId="25" borderId="15" xfId="91" applyNumberFormat="1" applyFont="1" applyFill="1" applyBorder="1" applyAlignment="1" applyProtection="1">
      <alignment horizontal="left" vertical="top" wrapText="1"/>
    </xf>
    <xf numFmtId="1" fontId="80" fillId="25" borderId="19" xfId="91" applyNumberFormat="1" applyFont="1" applyFill="1" applyBorder="1" applyAlignment="1" applyProtection="1">
      <alignment horizontal="left" vertical="top" wrapText="1"/>
    </xf>
    <xf numFmtId="1" fontId="25" fillId="0" borderId="10" xfId="91" applyNumberFormat="1" applyFont="1" applyFill="1" applyBorder="1" applyAlignment="1" applyProtection="1">
      <alignment horizontal="center" vertical="center" wrapText="1"/>
      <protection locked="0"/>
    </xf>
    <xf numFmtId="1" fontId="25" fillId="0" borderId="38" xfId="91" applyNumberFormat="1" applyFont="1" applyFill="1" applyBorder="1" applyAlignment="1" applyProtection="1">
      <alignment horizontal="center" vertical="center" wrapText="1"/>
      <protection locked="0"/>
    </xf>
    <xf numFmtId="44" fontId="25" fillId="0" borderId="0" xfId="55" applyFont="1" applyFill="1" applyBorder="1" applyAlignment="1" applyProtection="1">
      <alignment horizontal="left" vertical="top" wrapText="1"/>
      <protection locked="0"/>
    </xf>
    <xf numFmtId="0" fontId="25" fillId="0" borderId="38" xfId="91" applyFont="1" applyFill="1" applyBorder="1" applyAlignment="1" applyProtection="1">
      <alignment horizontal="center" vertical="center" wrapText="1" shrinkToFit="1"/>
      <protection locked="0"/>
    </xf>
    <xf numFmtId="9" fontId="33" fillId="24" borderId="11" xfId="112" applyFont="1" applyFill="1" applyBorder="1" applyAlignment="1" applyProtection="1">
      <alignment vertical="top" wrapText="1"/>
    </xf>
    <xf numFmtId="9" fontId="25" fillId="0" borderId="11" xfId="91" applyNumberFormat="1" applyFont="1" applyFill="1" applyBorder="1" applyAlignment="1" applyProtection="1">
      <alignment horizontal="center" vertical="center" wrapText="1"/>
      <protection locked="0"/>
    </xf>
    <xf numFmtId="0" fontId="80" fillId="25" borderId="32" xfId="91" applyFont="1" applyFill="1" applyBorder="1" applyAlignment="1" applyProtection="1">
      <alignment vertical="top" wrapText="1"/>
    </xf>
    <xf numFmtId="0" fontId="80" fillId="25" borderId="24" xfId="91" applyFont="1" applyFill="1" applyBorder="1" applyAlignment="1" applyProtection="1">
      <alignment horizontal="left" vertical="top" wrapText="1"/>
    </xf>
    <xf numFmtId="6" fontId="80" fillId="25" borderId="24" xfId="91" applyNumberFormat="1" applyFont="1" applyFill="1" applyBorder="1" applyAlignment="1" applyProtection="1">
      <alignment vertical="top" wrapText="1"/>
    </xf>
    <xf numFmtId="44" fontId="80" fillId="25" borderId="24" xfId="55" applyFont="1" applyFill="1" applyBorder="1" applyAlignment="1" applyProtection="1">
      <alignment vertical="top" wrapText="1"/>
    </xf>
    <xf numFmtId="1" fontId="80" fillId="25" borderId="24" xfId="91" applyNumberFormat="1" applyFont="1" applyFill="1" applyBorder="1" applyAlignment="1" applyProtection="1">
      <alignment horizontal="left" vertical="top" wrapText="1"/>
    </xf>
    <xf numFmtId="1" fontId="80" fillId="25" borderId="41" xfId="91" applyNumberFormat="1" applyFont="1" applyFill="1" applyBorder="1" applyAlignment="1" applyProtection="1">
      <alignment horizontal="left" vertical="top" wrapText="1"/>
    </xf>
    <xf numFmtId="0" fontId="24" fillId="25" borderId="34" xfId="91" applyFont="1" applyFill="1" applyBorder="1" applyAlignment="1" applyProtection="1">
      <alignment horizontal="left" vertical="top" wrapText="1"/>
    </xf>
    <xf numFmtId="0" fontId="30" fillId="27" borderId="23" xfId="91" applyFont="1" applyFill="1" applyBorder="1" applyAlignment="1" applyProtection="1">
      <alignment horizontal="center" vertical="top" wrapText="1"/>
    </xf>
    <xf numFmtId="0" fontId="30" fillId="27" borderId="10" xfId="91" applyFont="1" applyFill="1" applyBorder="1" applyAlignment="1" applyProtection="1">
      <alignment horizontal="center" vertical="top" wrapText="1"/>
    </xf>
    <xf numFmtId="0" fontId="30" fillId="27" borderId="35" xfId="91" applyFont="1" applyFill="1" applyBorder="1" applyAlignment="1" applyProtection="1">
      <alignment vertical="top" wrapText="1"/>
    </xf>
    <xf numFmtId="0" fontId="24" fillId="0" borderId="0" xfId="91" applyFont="1" applyBorder="1" applyAlignment="1" applyProtection="1">
      <protection locked="0"/>
    </xf>
    <xf numFmtId="0" fontId="25" fillId="27" borderId="32" xfId="91" applyNumberFormat="1" applyFont="1" applyFill="1" applyBorder="1" applyAlignment="1" applyProtection="1">
      <alignment vertical="top" wrapText="1"/>
    </xf>
    <xf numFmtId="9" fontId="25" fillId="0" borderId="16" xfId="91" applyNumberFormat="1" applyFont="1" applyFill="1" applyBorder="1" applyAlignment="1" applyProtection="1">
      <alignment horizontal="center" vertical="center" wrapText="1"/>
      <protection locked="0"/>
    </xf>
    <xf numFmtId="9" fontId="25" fillId="0" borderId="38" xfId="91" applyNumberFormat="1" applyFont="1" applyFill="1" applyBorder="1" applyAlignment="1" applyProtection="1">
      <alignment horizontal="center" vertical="center" wrapText="1"/>
      <protection locked="0"/>
    </xf>
    <xf numFmtId="0" fontId="25" fillId="27" borderId="32" xfId="91" applyFont="1" applyFill="1" applyBorder="1" applyAlignment="1" applyProtection="1">
      <alignment vertical="top" wrapText="1"/>
    </xf>
    <xf numFmtId="0" fontId="25" fillId="27" borderId="36" xfId="91" applyFont="1" applyFill="1" applyBorder="1" applyAlignment="1" applyProtection="1">
      <alignment vertical="top" wrapText="1"/>
    </xf>
    <xf numFmtId="0" fontId="24" fillId="0" borderId="0" xfId="91" applyFont="1" applyBorder="1" applyProtection="1">
      <protection locked="0"/>
    </xf>
    <xf numFmtId="9" fontId="25" fillId="25" borderId="0" xfId="91" applyNumberFormat="1" applyFont="1" applyFill="1" applyBorder="1" applyAlignment="1" applyProtection="1">
      <alignment vertical="top" wrapText="1"/>
    </xf>
    <xf numFmtId="9" fontId="25" fillId="25" borderId="13" xfId="91" applyNumberFormat="1" applyFont="1" applyFill="1" applyBorder="1" applyAlignment="1" applyProtection="1">
      <alignment vertical="top" wrapText="1"/>
    </xf>
    <xf numFmtId="0" fontId="30" fillId="24" borderId="30" xfId="91" applyFont="1" applyFill="1" applyBorder="1" applyAlignment="1" applyProtection="1">
      <alignment horizontal="center" vertical="top" wrapText="1"/>
    </xf>
    <xf numFmtId="0" fontId="25" fillId="24" borderId="31" xfId="91" applyFont="1" applyFill="1" applyBorder="1" applyAlignment="1" applyProtection="1">
      <alignment vertical="top" wrapText="1"/>
    </xf>
    <xf numFmtId="0" fontId="25" fillId="0" borderId="17" xfId="91" applyFont="1" applyFill="1" applyBorder="1" applyAlignment="1" applyProtection="1">
      <alignment horizontal="center" vertical="top" wrapText="1"/>
      <protection locked="0"/>
    </xf>
    <xf numFmtId="9" fontId="25" fillId="0" borderId="20" xfId="91" applyNumberFormat="1" applyFont="1" applyFill="1" applyBorder="1" applyAlignment="1" applyProtection="1">
      <alignment horizontal="center" vertical="top" wrapText="1"/>
      <protection locked="0"/>
    </xf>
    <xf numFmtId="9" fontId="25" fillId="24" borderId="18" xfId="91" applyNumberFormat="1" applyFont="1" applyFill="1" applyBorder="1" applyAlignment="1" applyProtection="1">
      <alignment vertical="top" wrapText="1"/>
    </xf>
    <xf numFmtId="9" fontId="25" fillId="24" borderId="18" xfId="91" applyNumberFormat="1" applyFont="1" applyFill="1" applyBorder="1" applyAlignment="1" applyProtection="1">
      <alignment horizontal="left" vertical="top" wrapText="1"/>
    </xf>
    <xf numFmtId="9" fontId="25" fillId="24" borderId="42" xfId="91" applyNumberFormat="1" applyFont="1" applyFill="1" applyBorder="1" applyAlignment="1" applyProtection="1">
      <alignment horizontal="left" vertical="top" wrapText="1"/>
    </xf>
    <xf numFmtId="0" fontId="25" fillId="24" borderId="40" xfId="91" applyFont="1" applyFill="1" applyBorder="1" applyProtection="1"/>
    <xf numFmtId="0" fontId="25" fillId="24" borderId="40" xfId="91" applyFont="1" applyFill="1" applyBorder="1" applyAlignment="1" applyProtection="1">
      <alignment vertical="top" wrapText="1"/>
    </xf>
    <xf numFmtId="0" fontId="25" fillId="24" borderId="33" xfId="91" applyFont="1" applyFill="1" applyBorder="1" applyAlignment="1" applyProtection="1">
      <alignment vertical="top" wrapText="1"/>
    </xf>
    <xf numFmtId="0" fontId="35" fillId="25" borderId="0" xfId="91" applyFont="1" applyFill="1" applyBorder="1" applyProtection="1"/>
    <xf numFmtId="0" fontId="25" fillId="24" borderId="30" xfId="91" applyFont="1" applyFill="1" applyBorder="1" applyAlignment="1" applyProtection="1">
      <alignment vertical="top" wrapText="1"/>
    </xf>
    <xf numFmtId="0" fontId="30" fillId="27" borderId="43" xfId="91" applyFont="1" applyFill="1" applyBorder="1" applyAlignment="1" applyProtection="1">
      <alignment vertical="top" wrapText="1"/>
    </xf>
    <xf numFmtId="0" fontId="25" fillId="25" borderId="0" xfId="91" applyFont="1" applyFill="1" applyBorder="1" applyProtection="1">
      <protection locked="0"/>
    </xf>
    <xf numFmtId="0" fontId="25" fillId="0" borderId="0" xfId="91" applyFont="1" applyProtection="1">
      <protection locked="0"/>
    </xf>
    <xf numFmtId="0" fontId="25" fillId="24" borderId="32" xfId="91" applyFont="1" applyFill="1" applyBorder="1" applyProtection="1"/>
    <xf numFmtId="0" fontId="25" fillId="24" borderId="36" xfId="91" applyFont="1" applyFill="1" applyBorder="1" applyAlignment="1" applyProtection="1">
      <alignment wrapText="1"/>
    </xf>
    <xf numFmtId="0" fontId="24" fillId="25" borderId="34" xfId="91" applyFont="1" applyFill="1" applyBorder="1" applyAlignment="1" applyProtection="1">
      <alignment vertical="top" wrapText="1"/>
    </xf>
    <xf numFmtId="0" fontId="25" fillId="0" borderId="15" xfId="91" applyFont="1" applyBorder="1" applyProtection="1">
      <protection locked="0"/>
    </xf>
    <xf numFmtId="0" fontId="80" fillId="26" borderId="0" xfId="91" applyNumberFormat="1" applyFont="1" applyFill="1" applyProtection="1"/>
    <xf numFmtId="0" fontId="80" fillId="26" borderId="0" xfId="91" applyFont="1" applyFill="1" applyProtection="1"/>
    <xf numFmtId="0" fontId="80" fillId="26" borderId="0" xfId="91" applyFont="1" applyFill="1" applyAlignment="1" applyProtection="1">
      <alignment wrapText="1"/>
    </xf>
    <xf numFmtId="0" fontId="80" fillId="26" borderId="0" xfId="91" applyFont="1" applyFill="1" applyBorder="1" applyAlignment="1" applyProtection="1">
      <alignment wrapText="1"/>
    </xf>
    <xf numFmtId="0" fontId="80" fillId="26" borderId="0" xfId="91" applyFont="1" applyFill="1" applyProtection="1">
      <protection locked="0"/>
    </xf>
    <xf numFmtId="0" fontId="80" fillId="26" borderId="0" xfId="91" applyFont="1" applyFill="1" applyAlignment="1" applyProtection="1">
      <alignment wrapText="1"/>
      <protection locked="0"/>
    </xf>
    <xf numFmtId="0" fontId="80" fillId="0" borderId="0" xfId="91" applyFont="1" applyAlignment="1" applyProtection="1">
      <alignment wrapText="1"/>
      <protection locked="0"/>
    </xf>
    <xf numFmtId="0" fontId="80" fillId="0" borderId="0" xfId="91" applyFont="1" applyFill="1" applyBorder="1" applyAlignment="1" applyProtection="1">
      <alignment wrapText="1"/>
      <protection locked="0"/>
    </xf>
    <xf numFmtId="0" fontId="25" fillId="0" borderId="21" xfId="63" applyNumberFormat="1" applyFont="1" applyFill="1" applyBorder="1" applyAlignment="1" applyProtection="1">
      <alignment horizontal="center" vertical="center" wrapText="1"/>
      <protection locked="0"/>
    </xf>
    <xf numFmtId="165" fontId="25" fillId="0" borderId="16" xfId="63" applyNumberFormat="1" applyFont="1" applyFill="1" applyBorder="1" applyAlignment="1" applyProtection="1">
      <alignment horizontal="center" vertical="center" wrapText="1"/>
      <protection locked="0"/>
    </xf>
    <xf numFmtId="0" fontId="25" fillId="0" borderId="39" xfId="89" applyFont="1" applyFill="1" applyBorder="1" applyAlignment="1" applyProtection="1">
      <alignment horizontal="center" vertical="center" wrapText="1"/>
      <protection locked="0"/>
    </xf>
    <xf numFmtId="9" fontId="25" fillId="48" borderId="22" xfId="89" applyNumberFormat="1" applyFont="1" applyFill="1" applyBorder="1" applyAlignment="1" applyProtection="1">
      <alignment horizontal="center" vertical="center" wrapText="1"/>
      <protection locked="0"/>
    </xf>
    <xf numFmtId="0" fontId="25" fillId="48" borderId="22" xfId="89" applyFont="1" applyFill="1" applyBorder="1" applyAlignment="1" applyProtection="1">
      <alignment vertical="top" wrapText="1"/>
      <protection locked="0"/>
    </xf>
    <xf numFmtId="9" fontId="94" fillId="0" borderId="38" xfId="89" applyNumberFormat="1" applyFont="1" applyFill="1" applyBorder="1" applyAlignment="1" applyProtection="1">
      <alignment horizontal="center" vertical="top" wrapText="1"/>
      <protection locked="0"/>
    </xf>
    <xf numFmtId="165" fontId="25" fillId="48" borderId="16" xfId="54" applyNumberFormat="1" applyFont="1" applyFill="1" applyBorder="1" applyAlignment="1" applyProtection="1">
      <alignment horizontal="center" vertical="center" wrapText="1"/>
      <protection locked="0"/>
    </xf>
    <xf numFmtId="9" fontId="25" fillId="48" borderId="24" xfId="89" applyNumberFormat="1" applyFont="1" applyFill="1" applyBorder="1" applyAlignment="1" applyProtection="1">
      <alignment horizontal="center" vertical="center" wrapText="1"/>
      <protection locked="0"/>
    </xf>
    <xf numFmtId="1" fontId="25" fillId="48" borderId="10" xfId="89" applyNumberFormat="1" applyFont="1" applyFill="1" applyBorder="1" applyAlignment="1" applyProtection="1">
      <alignment horizontal="center" vertical="center" wrapText="1"/>
      <protection locked="0"/>
    </xf>
    <xf numFmtId="1" fontId="25" fillId="48" borderId="38" xfId="89" applyNumberFormat="1" applyFont="1" applyFill="1" applyBorder="1" applyAlignment="1" applyProtection="1">
      <alignment horizontal="center" vertical="center" wrapText="1"/>
      <protection locked="0"/>
    </xf>
    <xf numFmtId="9" fontId="25" fillId="48" borderId="16" xfId="89" applyNumberFormat="1" applyFont="1" applyFill="1" applyBorder="1" applyAlignment="1" applyProtection="1">
      <alignment horizontal="center" vertical="center" wrapText="1"/>
      <protection locked="0"/>
    </xf>
    <xf numFmtId="1" fontId="25" fillId="0" borderId="23" xfId="54" applyNumberFormat="1" applyFont="1" applyFill="1" applyBorder="1" applyAlignment="1" applyProtection="1">
      <alignment horizontal="center" vertical="center" wrapText="1"/>
      <protection locked="0"/>
    </xf>
    <xf numFmtId="49" fontId="25" fillId="0" borderId="0" xfId="55" applyNumberFormat="1" applyFont="1" applyFill="1" applyBorder="1" applyAlignment="1" applyProtection="1">
      <alignment vertical="top" wrapText="1"/>
      <protection locked="0"/>
    </xf>
    <xf numFmtId="165" fontId="33" fillId="24" borderId="16" xfId="54" applyNumberFormat="1" applyFont="1" applyFill="1" applyBorder="1" applyAlignment="1" applyProtection="1">
      <alignment horizontal="center" vertical="top" wrapText="1"/>
    </xf>
    <xf numFmtId="9" fontId="33" fillId="24" borderId="11" xfId="111" applyFont="1" applyFill="1" applyBorder="1" applyAlignment="1" applyProtection="1">
      <alignment horizontal="left" vertical="top" wrapText="1"/>
    </xf>
    <xf numFmtId="0" fontId="80" fillId="0" borderId="0" xfId="0" applyFont="1" applyFill="1"/>
    <xf numFmtId="9" fontId="25" fillId="0" borderId="43" xfId="89" applyNumberFormat="1" applyFont="1" applyFill="1" applyBorder="1" applyAlignment="1" applyProtection="1">
      <alignment horizontal="center" vertical="center" wrapText="1"/>
      <protection locked="0"/>
    </xf>
    <xf numFmtId="9" fontId="25" fillId="0" borderId="46" xfId="0" applyNumberFormat="1" applyFont="1" applyFill="1" applyBorder="1" applyAlignment="1" applyProtection="1">
      <alignment horizontal="center" vertical="center" wrapText="1"/>
      <protection locked="0"/>
    </xf>
    <xf numFmtId="0" fontId="25" fillId="0" borderId="38" xfId="0" applyFont="1" applyBorder="1" applyAlignment="1" applyProtection="1">
      <alignment horizontal="center" vertical="center" wrapText="1" shrinkToFit="1"/>
      <protection locked="0"/>
    </xf>
    <xf numFmtId="0" fontId="62" fillId="47" borderId="0" xfId="89" applyFont="1" applyFill="1" applyBorder="1" applyAlignment="1" applyProtection="1">
      <alignment horizontal="center" vertical="top" wrapText="1"/>
    </xf>
    <xf numFmtId="0" fontId="25" fillId="26" borderId="0" xfId="89" applyFont="1" applyFill="1" applyBorder="1" applyAlignment="1" applyProtection="1">
      <alignment vertical="top" wrapText="1"/>
      <protection locked="0"/>
    </xf>
    <xf numFmtId="0" fontId="25" fillId="26" borderId="0" xfId="89" applyFont="1" applyFill="1" applyBorder="1" applyAlignment="1" applyProtection="1">
      <alignment vertical="top" wrapText="1"/>
    </xf>
    <xf numFmtId="0" fontId="25" fillId="26" borderId="0" xfId="89" applyNumberFormat="1" applyFont="1" applyFill="1" applyBorder="1" applyAlignment="1" applyProtection="1">
      <alignment vertical="top" wrapText="1"/>
    </xf>
    <xf numFmtId="0" fontId="25" fillId="26" borderId="0" xfId="89" applyFont="1" applyFill="1" applyBorder="1" applyAlignment="1" applyProtection="1">
      <alignment wrapText="1"/>
      <protection locked="0"/>
    </xf>
    <xf numFmtId="0" fontId="25" fillId="26" borderId="0" xfId="89" applyFont="1" applyFill="1" applyBorder="1" applyAlignment="1" applyProtection="1">
      <alignment wrapText="1"/>
    </xf>
    <xf numFmtId="0" fontId="25" fillId="0" borderId="0" xfId="89" applyFont="1" applyFill="1" applyBorder="1" applyAlignment="1" applyProtection="1">
      <alignment vertical="top" wrapText="1"/>
    </xf>
    <xf numFmtId="0" fontId="25" fillId="0" borderId="0" xfId="89" applyFont="1" applyFill="1" applyBorder="1" applyAlignment="1" applyProtection="1">
      <alignment vertical="top" wrapText="1"/>
      <protection locked="0"/>
    </xf>
    <xf numFmtId="0" fontId="25" fillId="0" borderId="0" xfId="89" applyFont="1" applyBorder="1" applyAlignment="1" applyProtection="1">
      <alignment vertical="top" wrapText="1"/>
    </xf>
    <xf numFmtId="0" fontId="25" fillId="0" borderId="0" xfId="89" applyFont="1" applyBorder="1" applyAlignment="1" applyProtection="1">
      <alignment wrapText="1"/>
      <protection locked="0"/>
    </xf>
    <xf numFmtId="0" fontId="24" fillId="0" borderId="0" xfId="89" applyFont="1" applyFill="1" applyBorder="1" applyAlignment="1" applyProtection="1">
      <alignment vertical="top" wrapText="1"/>
    </xf>
    <xf numFmtId="0" fontId="24" fillId="0" borderId="0" xfId="89" applyFont="1" applyFill="1" applyBorder="1" applyAlignment="1" applyProtection="1">
      <alignment horizontal="left" vertical="top" wrapText="1"/>
    </xf>
    <xf numFmtId="0" fontId="25" fillId="26" borderId="0" xfId="89" applyFont="1" applyFill="1" applyAlignment="1" applyProtection="1">
      <alignment vertical="top" wrapText="1"/>
      <protection locked="0"/>
    </xf>
    <xf numFmtId="0" fontId="25" fillId="0" borderId="0" xfId="89" applyFont="1" applyAlignment="1" applyProtection="1">
      <alignment vertical="top" wrapText="1"/>
      <protection locked="0"/>
    </xf>
    <xf numFmtId="0" fontId="25" fillId="0" borderId="0" xfId="89" applyFont="1" applyAlignment="1" applyProtection="1">
      <alignment wrapText="1"/>
      <protection locked="0"/>
    </xf>
    <xf numFmtId="0" fontId="25" fillId="0" borderId="0" xfId="89" applyFont="1" applyAlignment="1" applyProtection="1">
      <alignment vertical="top" wrapText="1"/>
    </xf>
    <xf numFmtId="0" fontId="25" fillId="26" borderId="0" xfId="89" applyFont="1" applyFill="1" applyAlignment="1" applyProtection="1">
      <alignment vertical="top" wrapText="1"/>
    </xf>
    <xf numFmtId="0" fontId="25" fillId="0" borderId="0" xfId="89" applyFont="1" applyFill="1" applyBorder="1" applyAlignment="1" applyProtection="1">
      <alignment horizontal="left" vertical="top" wrapText="1"/>
      <protection locked="0"/>
    </xf>
    <xf numFmtId="0" fontId="24" fillId="26" borderId="0" xfId="89" applyFont="1" applyFill="1" applyBorder="1" applyAlignment="1" applyProtection="1">
      <alignment horizontal="center" vertical="top" wrapText="1"/>
    </xf>
    <xf numFmtId="0" fontId="71" fillId="26" borderId="0" xfId="89" applyFont="1" applyFill="1" applyAlignment="1" applyProtection="1">
      <alignment vertical="top" wrapText="1"/>
    </xf>
    <xf numFmtId="0" fontId="3" fillId="26" borderId="0" xfId="89" applyFont="1" applyFill="1" applyAlignment="1" applyProtection="1">
      <alignment vertical="top"/>
      <protection locked="0"/>
    </xf>
    <xf numFmtId="0" fontId="24" fillId="25" borderId="18" xfId="89" applyFont="1" applyFill="1" applyBorder="1" applyAlignment="1" applyProtection="1">
      <alignment horizontal="left" vertical="top" wrapText="1"/>
    </xf>
    <xf numFmtId="0" fontId="25" fillId="0" borderId="18" xfId="89" applyFont="1" applyFill="1" applyBorder="1" applyAlignment="1" applyProtection="1">
      <alignment vertical="top" wrapText="1"/>
      <protection locked="0"/>
    </xf>
    <xf numFmtId="0" fontId="25" fillId="26" borderId="18" xfId="89" applyFont="1" applyFill="1" applyBorder="1" applyAlignment="1" applyProtection="1">
      <alignment vertical="top" wrapText="1"/>
    </xf>
    <xf numFmtId="0" fontId="25" fillId="26" borderId="18" xfId="89" applyFont="1" applyFill="1" applyBorder="1" applyAlignment="1" applyProtection="1">
      <alignment vertical="top" wrapText="1"/>
      <protection locked="0"/>
    </xf>
    <xf numFmtId="0" fontId="25" fillId="0" borderId="18" xfId="89" applyFont="1" applyBorder="1" applyAlignment="1" applyProtection="1">
      <alignment vertical="top" wrapText="1"/>
      <protection locked="0"/>
    </xf>
    <xf numFmtId="0" fontId="25" fillId="0" borderId="18" xfId="89" applyFont="1" applyBorder="1" applyAlignment="1" applyProtection="1">
      <alignment wrapText="1"/>
      <protection locked="0"/>
    </xf>
    <xf numFmtId="0" fontId="25" fillId="0" borderId="0" xfId="89" applyFont="1" applyBorder="1" applyAlignment="1" applyProtection="1">
      <alignment horizontal="left" vertical="top" wrapText="1"/>
    </xf>
    <xf numFmtId="0" fontId="25" fillId="26" borderId="0" xfId="89" applyFont="1" applyFill="1" applyBorder="1" applyProtection="1">
      <protection locked="0"/>
    </xf>
    <xf numFmtId="9" fontId="25" fillId="26" borderId="0" xfId="89" applyNumberFormat="1" applyFont="1" applyFill="1" applyBorder="1" applyAlignment="1" applyProtection="1">
      <alignment vertical="top" wrapText="1"/>
    </xf>
    <xf numFmtId="0" fontId="25" fillId="26" borderId="0" xfId="89" applyFont="1" applyFill="1" applyBorder="1" applyAlignment="1" applyProtection="1">
      <alignment horizontal="left" vertical="top" wrapText="1"/>
    </xf>
    <xf numFmtId="0" fontId="25" fillId="0" borderId="0" xfId="89" applyFont="1" applyFill="1" applyBorder="1" applyAlignment="1" applyProtection="1">
      <alignment wrapText="1"/>
      <protection locked="0"/>
    </xf>
    <xf numFmtId="0" fontId="25" fillId="0" borderId="0" xfId="89" applyFont="1" applyFill="1" applyBorder="1" applyAlignment="1" applyProtection="1">
      <alignment horizontal="left" vertical="top" wrapText="1"/>
    </xf>
    <xf numFmtId="0" fontId="24" fillId="25" borderId="0" xfId="89" applyFont="1" applyFill="1" applyBorder="1" applyAlignment="1" applyProtection="1">
      <alignment horizontal="left" vertical="top" wrapText="1"/>
    </xf>
    <xf numFmtId="0" fontId="24" fillId="0" borderId="0" xfId="89" applyFont="1" applyFill="1" applyBorder="1" applyAlignment="1" applyProtection="1">
      <alignment vertical="top" wrapText="1"/>
      <protection locked="0"/>
    </xf>
    <xf numFmtId="0" fontId="24" fillId="26" borderId="0" xfId="89" applyFont="1" applyFill="1" applyBorder="1" applyAlignment="1" applyProtection="1">
      <alignment vertical="top" wrapText="1"/>
    </xf>
    <xf numFmtId="0" fontId="24" fillId="0" borderId="0" xfId="89" applyFont="1" applyFill="1" applyBorder="1" applyAlignment="1" applyProtection="1">
      <alignment wrapText="1"/>
      <protection locked="0"/>
    </xf>
    <xf numFmtId="0" fontId="4" fillId="26" borderId="0" xfId="89" applyFont="1" applyFill="1" applyBorder="1" applyProtection="1">
      <protection locked="0"/>
    </xf>
    <xf numFmtId="0" fontId="25" fillId="0" borderId="0" xfId="89" applyFont="1" applyBorder="1" applyAlignment="1" applyProtection="1">
      <alignment vertical="top" wrapText="1" shrinkToFit="1"/>
      <protection locked="0"/>
    </xf>
    <xf numFmtId="0" fontId="25" fillId="0" borderId="13" xfId="89" applyFont="1" applyFill="1" applyBorder="1" applyAlignment="1" applyProtection="1">
      <alignment vertical="top" wrapText="1"/>
      <protection locked="0"/>
    </xf>
    <xf numFmtId="1" fontId="25" fillId="0" borderId="0" xfId="89" applyNumberFormat="1" applyFont="1" applyFill="1" applyBorder="1" applyAlignment="1" applyProtection="1">
      <alignment horizontal="left" vertical="top" wrapText="1"/>
      <protection locked="0"/>
    </xf>
    <xf numFmtId="165" fontId="25" fillId="26" borderId="0" xfId="89" applyNumberFormat="1" applyFont="1" applyFill="1" applyBorder="1" applyAlignment="1" applyProtection="1">
      <alignment vertical="top" wrapText="1"/>
    </xf>
    <xf numFmtId="0" fontId="25" fillId="0" borderId="0" xfId="89" applyFont="1" applyBorder="1" applyAlignment="1" applyProtection="1">
      <alignment wrapText="1"/>
    </xf>
    <xf numFmtId="1" fontId="30" fillId="24" borderId="12" xfId="89" applyNumberFormat="1" applyFont="1" applyFill="1" applyBorder="1" applyAlignment="1" applyProtection="1">
      <alignment vertical="top" wrapText="1"/>
    </xf>
    <xf numFmtId="0" fontId="25" fillId="0" borderId="14" xfId="89" applyFont="1" applyFill="1" applyBorder="1" applyAlignment="1" applyProtection="1">
      <alignment vertical="top" wrapText="1"/>
      <protection locked="0"/>
    </xf>
    <xf numFmtId="0" fontId="25" fillId="0" borderId="0" xfId="89" applyFont="1" applyBorder="1" applyAlignment="1" applyProtection="1">
      <alignment horizontal="left" vertical="top" wrapText="1" shrinkToFit="1"/>
      <protection locked="0"/>
    </xf>
    <xf numFmtId="1" fontId="25" fillId="25" borderId="0" xfId="89" applyNumberFormat="1" applyFont="1" applyFill="1" applyBorder="1" applyAlignment="1" applyProtection="1">
      <alignment horizontal="left" vertical="top" wrapText="1"/>
    </xf>
    <xf numFmtId="1" fontId="30" fillId="24" borderId="0" xfId="89" applyNumberFormat="1" applyFont="1" applyFill="1" applyBorder="1" applyAlignment="1" applyProtection="1">
      <alignment vertical="top" wrapText="1"/>
    </xf>
    <xf numFmtId="0" fontId="25" fillId="0" borderId="13" xfId="89" applyFont="1" applyFill="1" applyBorder="1" applyAlignment="1" applyProtection="1">
      <alignment vertical="top" wrapText="1"/>
    </xf>
    <xf numFmtId="9" fontId="25" fillId="0" borderId="0" xfId="89" applyNumberFormat="1" applyFont="1" applyFill="1" applyBorder="1" applyAlignment="1" applyProtection="1">
      <alignment vertical="top" wrapText="1"/>
      <protection locked="0"/>
    </xf>
    <xf numFmtId="1" fontId="25" fillId="26" borderId="0" xfId="89" applyNumberFormat="1" applyFont="1" applyFill="1" applyBorder="1" applyAlignment="1" applyProtection="1">
      <alignment vertical="top" wrapText="1"/>
    </xf>
    <xf numFmtId="0" fontId="25" fillId="27" borderId="0" xfId="89" applyNumberFormat="1" applyFont="1" applyFill="1" applyBorder="1" applyAlignment="1" applyProtection="1">
      <alignment horizontal="left" vertical="top" wrapText="1"/>
    </xf>
    <xf numFmtId="0" fontId="30" fillId="27" borderId="0" xfId="89" applyFont="1" applyFill="1" applyBorder="1" applyAlignment="1" applyProtection="1">
      <alignment vertical="top" wrapText="1"/>
    </xf>
    <xf numFmtId="0" fontId="24" fillId="0" borderId="13" xfId="89" applyFont="1" applyFill="1" applyBorder="1" applyAlignment="1" applyProtection="1">
      <alignment vertical="top" wrapText="1"/>
      <protection locked="0"/>
    </xf>
    <xf numFmtId="0" fontId="24" fillId="0" borderId="0" xfId="89" applyFont="1" applyBorder="1" applyAlignment="1" applyProtection="1">
      <alignment vertical="top" wrapText="1"/>
      <protection locked="0"/>
    </xf>
    <xf numFmtId="0" fontId="24" fillId="0" borderId="0" xfId="89" applyFont="1" applyBorder="1" applyAlignment="1" applyProtection="1">
      <alignment wrapText="1"/>
      <protection locked="0"/>
    </xf>
    <xf numFmtId="0" fontId="24" fillId="26" borderId="0" xfId="89" applyFont="1" applyFill="1" applyBorder="1" applyAlignment="1" applyProtection="1">
      <protection locked="0"/>
    </xf>
    <xf numFmtId="0" fontId="24" fillId="26" borderId="0" xfId="89" applyFont="1" applyFill="1" applyBorder="1" applyProtection="1">
      <protection locked="0"/>
    </xf>
    <xf numFmtId="9" fontId="25" fillId="0" borderId="0" xfId="89" applyNumberFormat="1" applyFont="1" applyFill="1" applyBorder="1" applyAlignment="1" applyProtection="1">
      <alignment horizontal="left" vertical="top" wrapText="1"/>
    </xf>
    <xf numFmtId="9" fontId="25" fillId="26" borderId="0" xfId="89" applyNumberFormat="1" applyFont="1" applyFill="1" applyBorder="1" applyAlignment="1" applyProtection="1">
      <alignment vertical="top" wrapText="1"/>
      <protection locked="0"/>
    </xf>
    <xf numFmtId="9" fontId="25" fillId="24" borderId="0" xfId="89" applyNumberFormat="1" applyFont="1" applyFill="1" applyBorder="1" applyAlignment="1" applyProtection="1">
      <alignment horizontal="left" vertical="top" wrapText="1"/>
    </xf>
    <xf numFmtId="9" fontId="30" fillId="24" borderId="0" xfId="89" applyNumberFormat="1" applyFont="1" applyFill="1" applyBorder="1" applyAlignment="1" applyProtection="1">
      <alignment horizontal="left" vertical="top" wrapText="1"/>
    </xf>
    <xf numFmtId="9" fontId="25" fillId="0" borderId="13" xfId="89" applyNumberFormat="1" applyFont="1" applyFill="1" applyBorder="1" applyAlignment="1" applyProtection="1">
      <alignment vertical="top" wrapText="1"/>
    </xf>
    <xf numFmtId="0" fontId="25" fillId="0" borderId="0" xfId="89" applyNumberFormat="1" applyFont="1" applyBorder="1" applyAlignment="1" applyProtection="1">
      <alignment vertical="top" wrapText="1"/>
    </xf>
    <xf numFmtId="9" fontId="25" fillId="0" borderId="0" xfId="89" applyNumberFormat="1" applyFont="1" applyFill="1" applyBorder="1" applyAlignment="1" applyProtection="1">
      <alignment horizontal="left" vertical="top" wrapText="1"/>
      <protection locked="0"/>
    </xf>
    <xf numFmtId="9" fontId="35" fillId="25" borderId="0" xfId="89" applyNumberFormat="1" applyFont="1" applyFill="1" applyBorder="1" applyAlignment="1" applyProtection="1">
      <alignment horizontal="left" vertical="top" wrapText="1"/>
    </xf>
    <xf numFmtId="0" fontId="35" fillId="25" borderId="13" xfId="89" applyFont="1" applyFill="1" applyBorder="1" applyAlignment="1" applyProtection="1">
      <alignment vertical="top" wrapText="1"/>
    </xf>
    <xf numFmtId="0" fontId="35" fillId="25" borderId="0" xfId="89" applyFont="1" applyFill="1" applyBorder="1" applyAlignment="1" applyProtection="1">
      <alignment vertical="top" wrapText="1"/>
    </xf>
    <xf numFmtId="0" fontId="35" fillId="25" borderId="0" xfId="89" applyFont="1" applyFill="1" applyBorder="1" applyAlignment="1" applyProtection="1">
      <alignment wrapText="1"/>
    </xf>
    <xf numFmtId="0" fontId="35" fillId="26" borderId="0" xfId="89" applyFont="1" applyFill="1" applyBorder="1" applyProtection="1"/>
    <xf numFmtId="0" fontId="25" fillId="25" borderId="13" xfId="89" applyFont="1" applyFill="1" applyBorder="1" applyAlignment="1" applyProtection="1">
      <alignment vertical="top" wrapText="1"/>
    </xf>
    <xf numFmtId="0" fontId="25" fillId="25" borderId="0" xfId="89" applyFont="1" applyFill="1" applyBorder="1" applyAlignment="1" applyProtection="1">
      <alignment vertical="top" wrapText="1"/>
    </xf>
    <xf numFmtId="0" fontId="25" fillId="25" borderId="0" xfId="89" applyFont="1" applyFill="1" applyBorder="1" applyAlignment="1" applyProtection="1">
      <alignment vertical="top" wrapText="1"/>
      <protection locked="0"/>
    </xf>
    <xf numFmtId="0" fontId="25" fillId="25" borderId="0" xfId="89" applyFont="1" applyFill="1" applyBorder="1" applyAlignment="1" applyProtection="1">
      <alignment wrapText="1"/>
      <protection locked="0"/>
    </xf>
    <xf numFmtId="0" fontId="25" fillId="0" borderId="0" xfId="89" applyFont="1" applyFill="1" applyAlignment="1" applyProtection="1">
      <alignment vertical="top" wrapText="1"/>
      <protection locked="0"/>
    </xf>
    <xf numFmtId="0" fontId="25" fillId="26" borderId="0" xfId="89" applyFont="1" applyFill="1" applyProtection="1">
      <protection locked="0"/>
    </xf>
    <xf numFmtId="0" fontId="24" fillId="25" borderId="0" xfId="89" applyFont="1" applyFill="1" applyBorder="1" applyAlignment="1" applyProtection="1">
      <alignment vertical="top" wrapText="1"/>
    </xf>
    <xf numFmtId="0" fontId="25" fillId="0" borderId="15" xfId="89" applyFont="1" applyFill="1" applyBorder="1" applyAlignment="1" applyProtection="1">
      <alignment horizontal="left" vertical="top" wrapText="1"/>
      <protection locked="0"/>
    </xf>
    <xf numFmtId="0" fontId="25" fillId="0" borderId="19" xfId="89" applyFont="1" applyFill="1" applyBorder="1" applyAlignment="1" applyProtection="1">
      <alignment vertical="top" wrapText="1"/>
    </xf>
    <xf numFmtId="0" fontId="25" fillId="26" borderId="15" xfId="89" applyFont="1" applyFill="1" applyBorder="1" applyAlignment="1" applyProtection="1">
      <alignment vertical="top" wrapText="1"/>
    </xf>
    <xf numFmtId="0" fontId="25" fillId="26" borderId="15" xfId="89" applyFont="1" applyFill="1" applyBorder="1" applyAlignment="1" applyProtection="1">
      <alignment vertical="top" wrapText="1"/>
      <protection locked="0"/>
    </xf>
    <xf numFmtId="0" fontId="25" fillId="0" borderId="15" xfId="89" applyFont="1" applyBorder="1" applyAlignment="1" applyProtection="1">
      <alignment vertical="top" wrapText="1"/>
      <protection locked="0"/>
    </xf>
    <xf numFmtId="0" fontId="25" fillId="0" borderId="15" xfId="89" applyFont="1" applyBorder="1" applyAlignment="1" applyProtection="1">
      <alignment wrapText="1"/>
      <protection locked="0"/>
    </xf>
    <xf numFmtId="0" fontId="25" fillId="0" borderId="15" xfId="89" applyFont="1" applyBorder="1" applyAlignment="1" applyProtection="1">
      <alignment wrapText="1"/>
    </xf>
    <xf numFmtId="0" fontId="25" fillId="26" borderId="15" xfId="89" applyFont="1" applyFill="1" applyBorder="1" applyProtection="1">
      <protection locked="0"/>
    </xf>
    <xf numFmtId="0" fontId="24" fillId="26" borderId="0" xfId="89" applyFont="1" applyFill="1" applyBorder="1" applyAlignment="1" applyProtection="1">
      <alignment horizontal="left" vertical="top" wrapText="1"/>
    </xf>
    <xf numFmtId="0" fontId="36" fillId="0" borderId="0" xfId="89" applyFont="1" applyAlignment="1" applyProtection="1">
      <alignment vertical="top" wrapText="1"/>
    </xf>
    <xf numFmtId="0" fontId="26" fillId="26" borderId="0" xfId="89" applyFont="1" applyFill="1" applyBorder="1" applyAlignment="1" applyProtection="1">
      <alignment vertical="top" wrapText="1"/>
    </xf>
    <xf numFmtId="0" fontId="3" fillId="26" borderId="0" xfId="89" applyFill="1" applyBorder="1" applyAlignment="1" applyProtection="1">
      <alignment wrapText="1"/>
      <protection locked="0"/>
    </xf>
    <xf numFmtId="166" fontId="25" fillId="0" borderId="16" xfId="89" applyNumberFormat="1" applyFont="1" applyFill="1" applyBorder="1" applyAlignment="1" applyProtection="1">
      <alignment vertical="center" wrapText="1"/>
      <protection locked="0"/>
    </xf>
    <xf numFmtId="9" fontId="33" fillId="24" borderId="11" xfId="111" applyNumberFormat="1" applyFont="1" applyFill="1" applyBorder="1" applyAlignment="1" applyProtection="1">
      <alignment vertical="top" wrapText="1"/>
    </xf>
    <xf numFmtId="9" fontId="33" fillId="53" borderId="11" xfId="111" applyFont="1" applyFill="1" applyBorder="1" applyAlignment="1" applyProtection="1">
      <alignment vertical="top" wrapText="1"/>
    </xf>
    <xf numFmtId="0" fontId="25" fillId="0" borderId="38" xfId="89" applyFont="1" applyBorder="1" applyAlignment="1" applyProtection="1">
      <alignment horizontal="center" vertical="top" wrapText="1" shrinkToFit="1"/>
      <protection locked="0"/>
    </xf>
    <xf numFmtId="165" fontId="33" fillId="0" borderId="16" xfId="54" applyNumberFormat="1" applyFont="1" applyFill="1" applyBorder="1" applyAlignment="1" applyProtection="1">
      <alignment vertical="top" wrapText="1"/>
    </xf>
    <xf numFmtId="3" fontId="25" fillId="0" borderId="0" xfId="89" applyNumberFormat="1" applyFont="1" applyBorder="1" applyProtection="1">
      <protection locked="0"/>
    </xf>
    <xf numFmtId="3" fontId="3" fillId="0" borderId="0" xfId="89" applyNumberFormat="1" applyFont="1" applyBorder="1" applyProtection="1">
      <protection locked="0"/>
    </xf>
    <xf numFmtId="1" fontId="25" fillId="0" borderId="38" xfId="89" applyNumberFormat="1" applyFont="1" applyFill="1" applyBorder="1" applyAlignment="1" applyProtection="1">
      <alignment horizontal="left" vertical="top" wrapText="1"/>
      <protection locked="0"/>
    </xf>
    <xf numFmtId="1" fontId="25" fillId="0" borderId="38" xfId="89" applyNumberFormat="1" applyFont="1" applyFill="1" applyBorder="1" applyAlignment="1" applyProtection="1">
      <alignment horizontal="center" vertical="top" wrapText="1"/>
      <protection locked="0"/>
    </xf>
    <xf numFmtId="9" fontId="33" fillId="24" borderId="11" xfId="111" applyFont="1" applyFill="1" applyBorder="1" applyAlignment="1" applyProtection="1">
      <alignment horizontal="center" vertical="top" wrapText="1"/>
    </xf>
    <xf numFmtId="9" fontId="25" fillId="0" borderId="47" xfId="0" applyNumberFormat="1" applyFont="1" applyFill="1" applyBorder="1" applyAlignment="1" applyProtection="1">
      <alignment horizontal="center" vertical="top" wrapText="1"/>
      <protection locked="0"/>
    </xf>
    <xf numFmtId="9" fontId="25" fillId="48" borderId="11" xfId="89" applyNumberFormat="1" applyFont="1" applyFill="1" applyBorder="1" applyAlignment="1" applyProtection="1">
      <alignment horizontal="center" vertical="center" wrapText="1"/>
      <protection locked="0"/>
    </xf>
    <xf numFmtId="0" fontId="25" fillId="0" borderId="42" xfId="89" applyFont="1" applyFill="1" applyBorder="1" applyAlignment="1" applyProtection="1">
      <alignment vertical="top" wrapText="1"/>
      <protection locked="0"/>
    </xf>
    <xf numFmtId="9" fontId="25" fillId="48" borderId="38" xfId="89" applyNumberFormat="1" applyFont="1" applyFill="1" applyBorder="1" applyAlignment="1" applyProtection="1">
      <alignment horizontal="center" vertical="top" wrapText="1"/>
      <protection locked="0"/>
    </xf>
    <xf numFmtId="0" fontId="25" fillId="48" borderId="16" xfId="89" applyFont="1" applyFill="1" applyBorder="1" applyAlignment="1" applyProtection="1">
      <alignment horizontal="center" vertical="center" wrapText="1" shrinkToFit="1"/>
      <protection locked="0"/>
    </xf>
    <xf numFmtId="0" fontId="25" fillId="48" borderId="38" xfId="89" applyFont="1" applyFill="1" applyBorder="1" applyAlignment="1" applyProtection="1">
      <alignment horizontal="center" vertical="center" wrapText="1" shrinkToFit="1"/>
      <protection locked="0"/>
    </xf>
    <xf numFmtId="0" fontId="25" fillId="48" borderId="23" xfId="54" applyNumberFormat="1" applyFont="1" applyFill="1" applyBorder="1" applyAlignment="1" applyProtection="1">
      <alignment horizontal="center" vertical="center" wrapText="1"/>
      <protection locked="0"/>
    </xf>
    <xf numFmtId="9" fontId="25" fillId="0" borderId="16" xfId="89" applyNumberFormat="1" applyFont="1" applyBorder="1" applyAlignment="1" applyProtection="1">
      <alignment horizontal="center" vertical="center" wrapText="1" shrinkToFit="1"/>
      <protection locked="0"/>
    </xf>
    <xf numFmtId="0" fontId="25" fillId="0" borderId="16" xfId="54" applyNumberFormat="1" applyFont="1" applyFill="1" applyBorder="1" applyAlignment="1" applyProtection="1">
      <alignment horizontal="center" vertical="center" wrapText="1"/>
      <protection locked="0"/>
    </xf>
    <xf numFmtId="165" fontId="25" fillId="0" borderId="16" xfId="64" applyNumberFormat="1" applyFont="1" applyFill="1" applyBorder="1" applyAlignment="1" applyProtection="1">
      <alignment horizontal="center" vertical="center" wrapText="1"/>
      <protection locked="0"/>
    </xf>
    <xf numFmtId="9" fontId="25" fillId="0" borderId="22" xfId="0" applyNumberFormat="1" applyFont="1" applyFill="1" applyBorder="1" applyAlignment="1" applyProtection="1">
      <alignment horizontal="center" vertical="center" wrapText="1"/>
      <protection locked="0"/>
    </xf>
    <xf numFmtId="1" fontId="25" fillId="0" borderId="38" xfId="89" applyNumberFormat="1" applyFont="1" applyFill="1" applyBorder="1" applyAlignment="1" applyProtection="1">
      <alignment vertical="top" wrapText="1"/>
    </xf>
    <xf numFmtId="9" fontId="94" fillId="0" borderId="24" xfId="89" applyNumberFormat="1" applyFont="1" applyFill="1" applyBorder="1" applyAlignment="1" applyProtection="1">
      <alignment horizontal="center" vertical="center" wrapText="1"/>
      <protection locked="0"/>
    </xf>
    <xf numFmtId="0" fontId="69" fillId="48" borderId="0" xfId="80" applyFont="1" applyFill="1" applyBorder="1" applyAlignment="1" applyProtection="1">
      <alignment horizontal="left"/>
      <protection locked="0"/>
    </xf>
    <xf numFmtId="0" fontId="25" fillId="0" borderId="21" xfId="64" applyNumberFormat="1" applyFont="1" applyFill="1" applyBorder="1" applyAlignment="1" applyProtection="1">
      <alignment horizontal="center" vertical="center" wrapText="1"/>
      <protection locked="0"/>
    </xf>
    <xf numFmtId="49" fontId="25" fillId="0" borderId="16" xfId="64" applyNumberFormat="1" applyFont="1" applyFill="1" applyBorder="1" applyAlignment="1" applyProtection="1">
      <alignment vertical="top" wrapText="1"/>
      <protection locked="0"/>
    </xf>
    <xf numFmtId="1" fontId="25" fillId="0" borderId="0" xfId="89" applyNumberFormat="1" applyFont="1" applyFill="1" applyBorder="1" applyAlignment="1" applyProtection="1">
      <alignment horizontal="center" vertical="center" wrapText="1"/>
      <protection locked="0"/>
    </xf>
    <xf numFmtId="0" fontId="25" fillId="24" borderId="0" xfId="0" applyFont="1" applyFill="1" applyBorder="1" applyAlignment="1" applyProtection="1">
      <alignment wrapText="1"/>
    </xf>
    <xf numFmtId="0" fontId="25" fillId="24" borderId="0" xfId="0" applyFont="1" applyFill="1" applyBorder="1" applyProtection="1"/>
    <xf numFmtId="0" fontId="25" fillId="24" borderId="0" xfId="0" applyFont="1" applyFill="1" applyBorder="1" applyAlignment="1" applyProtection="1">
      <alignment vertical="top" wrapText="1"/>
    </xf>
    <xf numFmtId="0" fontId="25" fillId="24" borderId="21" xfId="89" applyFont="1" applyFill="1" applyBorder="1" applyAlignment="1">
      <alignment vertical="top" wrapText="1"/>
    </xf>
    <xf numFmtId="0" fontId="0" fillId="35" borderId="16" xfId="0" applyFill="1" applyBorder="1" applyAlignment="1">
      <alignment horizontal="left" vertical="top" wrapText="1"/>
    </xf>
    <xf numFmtId="0" fontId="69" fillId="0" borderId="0" xfId="80" applyFont="1" applyBorder="1" applyAlignment="1" applyProtection="1">
      <alignment horizontal="center" wrapText="1"/>
      <protection locked="0"/>
    </xf>
    <xf numFmtId="0" fontId="25" fillId="0" borderId="16" xfId="89" applyFont="1" applyFill="1" applyBorder="1" applyAlignment="1" applyProtection="1">
      <alignment wrapText="1"/>
      <protection locked="0"/>
    </xf>
    <xf numFmtId="9" fontId="25" fillId="0" borderId="38" xfId="0" applyNumberFormat="1" applyFont="1" applyFill="1" applyBorder="1" applyAlignment="1" applyProtection="1">
      <alignment horizontal="center" vertical="top" wrapText="1"/>
      <protection locked="0"/>
    </xf>
    <xf numFmtId="0" fontId="25" fillId="0" borderId="39" xfId="0" applyFont="1" applyFill="1" applyBorder="1" applyAlignment="1" applyProtection="1">
      <alignment vertical="top" wrapText="1"/>
      <protection locked="0"/>
    </xf>
    <xf numFmtId="0" fontId="25" fillId="0" borderId="38" xfId="0" applyFont="1" applyFill="1" applyBorder="1" applyAlignment="1" applyProtection="1">
      <alignment horizontal="center" vertical="center" wrapText="1" shrinkToFit="1"/>
      <protection locked="0"/>
    </xf>
    <xf numFmtId="1" fontId="25" fillId="0" borderId="38" xfId="0" applyNumberFormat="1" applyFont="1" applyFill="1" applyBorder="1" applyAlignment="1" applyProtection="1">
      <alignment horizontal="center" vertical="center" wrapText="1"/>
      <protection locked="0"/>
    </xf>
    <xf numFmtId="0" fontId="25" fillId="0" borderId="38" xfId="0" applyFont="1" applyFill="1" applyBorder="1" applyAlignment="1" applyProtection="1">
      <alignment horizontal="center" vertical="center" wrapText="1"/>
      <protection locked="0"/>
    </xf>
    <xf numFmtId="9" fontId="25" fillId="0" borderId="38" xfId="0" applyNumberFormat="1" applyFont="1" applyFill="1" applyBorder="1" applyAlignment="1" applyProtection="1">
      <alignment vertical="center" wrapText="1"/>
      <protection locked="0"/>
    </xf>
    <xf numFmtId="165" fontId="0" fillId="0" borderId="0" xfId="54" applyNumberFormat="1" applyFont="1" applyAlignment="1">
      <alignment horizontal="left" vertical="top"/>
    </xf>
    <xf numFmtId="9" fontId="0" fillId="0" borderId="0" xfId="109" applyFont="1" applyAlignment="1">
      <alignment horizontal="left" vertical="top"/>
    </xf>
    <xf numFmtId="165" fontId="25" fillId="0" borderId="16" xfId="52" applyNumberFormat="1" applyFont="1" applyFill="1" applyBorder="1" applyAlignment="1" applyProtection="1">
      <alignment horizontal="center" vertical="center" wrapText="1"/>
      <protection locked="0"/>
    </xf>
    <xf numFmtId="165" fontId="3" fillId="35" borderId="23" xfId="52" applyNumberFormat="1" applyFont="1" applyFill="1" applyBorder="1" applyAlignment="1">
      <alignment horizontal="left" vertical="top" wrapText="1"/>
    </xf>
    <xf numFmtId="9" fontId="25" fillId="0" borderId="38" xfId="0" applyNumberFormat="1" applyFont="1" applyFill="1" applyBorder="1" applyAlignment="1" applyProtection="1">
      <alignment horizontal="center" vertical="center" wrapText="1"/>
      <protection locked="0"/>
    </xf>
    <xf numFmtId="1" fontId="30" fillId="24" borderId="21" xfId="89" applyNumberFormat="1" applyFont="1" applyFill="1" applyBorder="1" applyAlignment="1" applyProtection="1">
      <alignment vertical="top" wrapText="1"/>
    </xf>
    <xf numFmtId="1" fontId="30" fillId="24" borderId="21" xfId="91" applyNumberFormat="1" applyFont="1" applyFill="1" applyBorder="1" applyAlignment="1" applyProtection="1">
      <alignment vertical="top" wrapText="1"/>
    </xf>
    <xf numFmtId="165" fontId="25" fillId="0" borderId="0" xfId="89" applyNumberFormat="1" applyFont="1" applyBorder="1" applyProtection="1">
      <protection locked="0"/>
    </xf>
    <xf numFmtId="0" fontId="69" fillId="48" borderId="0" xfId="80" applyFont="1" applyFill="1" applyBorder="1" applyAlignment="1" applyProtection="1">
      <alignment horizontal="center"/>
      <protection locked="0"/>
    </xf>
    <xf numFmtId="0" fontId="25" fillId="24" borderId="24" xfId="89" applyFont="1" applyFill="1" applyBorder="1" applyAlignment="1" applyProtection="1">
      <alignment horizontal="left" vertical="top" wrapText="1"/>
    </xf>
    <xf numFmtId="9" fontId="25" fillId="0" borderId="11" xfId="89" applyNumberFormat="1" applyFont="1" applyFill="1" applyBorder="1" applyAlignment="1" applyProtection="1">
      <alignment horizontal="center" vertical="top" wrapText="1"/>
      <protection locked="0"/>
    </xf>
    <xf numFmtId="0" fontId="25" fillId="24" borderId="32" xfId="89" applyFont="1" applyFill="1" applyBorder="1" applyAlignment="1" applyProtection="1">
      <alignment horizontal="left" vertical="top" wrapText="1"/>
    </xf>
    <xf numFmtId="0" fontId="25" fillId="24" borderId="0" xfId="89" applyFont="1" applyFill="1" applyBorder="1" applyAlignment="1" applyProtection="1">
      <alignment horizontal="left" vertical="top" wrapText="1"/>
    </xf>
    <xf numFmtId="0" fontId="30" fillId="24" borderId="30" xfId="89" applyFont="1" applyFill="1" applyBorder="1" applyAlignment="1" applyProtection="1">
      <alignment horizontal="center" vertical="top" wrapText="1"/>
    </xf>
    <xf numFmtId="9" fontId="25" fillId="0" borderId="20" xfId="89" applyNumberFormat="1" applyFont="1" applyFill="1" applyBorder="1" applyAlignment="1" applyProtection="1">
      <alignment horizontal="center" vertical="top" wrapText="1"/>
      <protection locked="0"/>
    </xf>
    <xf numFmtId="9" fontId="25" fillId="0" borderId="16" xfId="89" applyNumberFormat="1" applyFont="1" applyFill="1" applyBorder="1" applyAlignment="1" applyProtection="1">
      <alignment horizontal="center" vertical="center" wrapText="1"/>
      <protection locked="0"/>
    </xf>
    <xf numFmtId="0" fontId="25" fillId="24" borderId="36" xfId="89" applyFont="1" applyFill="1" applyBorder="1" applyAlignment="1" applyProtection="1">
      <alignment horizontal="left" vertical="top" wrapText="1"/>
    </xf>
    <xf numFmtId="0" fontId="25" fillId="24" borderId="37" xfId="89" applyFont="1" applyFill="1" applyBorder="1" applyAlignment="1" applyProtection="1">
      <alignment horizontal="left" vertical="top" wrapText="1"/>
    </xf>
    <xf numFmtId="9" fontId="25" fillId="0" borderId="11" xfId="89" applyNumberFormat="1" applyFont="1" applyFill="1" applyBorder="1" applyAlignment="1" applyProtection="1">
      <alignment horizontal="center" vertical="center" wrapText="1"/>
      <protection locked="0"/>
    </xf>
    <xf numFmtId="0" fontId="25" fillId="48" borderId="17" xfId="89" applyFont="1" applyFill="1" applyBorder="1" applyAlignment="1" applyProtection="1">
      <alignment horizontal="center" vertical="top" wrapText="1"/>
      <protection locked="0"/>
    </xf>
    <xf numFmtId="9" fontId="25" fillId="48" borderId="20" xfId="89" applyNumberFormat="1" applyFont="1" applyFill="1" applyBorder="1" applyAlignment="1" applyProtection="1">
      <alignment horizontal="center" vertical="top" wrapText="1"/>
      <protection locked="0"/>
    </xf>
    <xf numFmtId="9" fontId="25" fillId="48" borderId="16" xfId="89" applyNumberFormat="1" applyFont="1" applyFill="1" applyBorder="1" applyAlignment="1" applyProtection="1">
      <alignment horizontal="center" vertical="center" wrapText="1"/>
      <protection locked="0"/>
    </xf>
    <xf numFmtId="9" fontId="25" fillId="0" borderId="24" xfId="89" applyNumberFormat="1" applyFont="1" applyFill="1" applyBorder="1" applyAlignment="1" applyProtection="1">
      <alignment horizontal="center" vertical="center" wrapText="1"/>
      <protection locked="0"/>
    </xf>
    <xf numFmtId="0" fontId="36" fillId="0" borderId="0" xfId="0" applyFont="1" applyBorder="1" applyAlignment="1" applyProtection="1">
      <alignment wrapText="1"/>
      <protection locked="0"/>
    </xf>
    <xf numFmtId="0" fontId="36" fillId="48" borderId="15" xfId="0" applyFont="1" applyFill="1" applyBorder="1" applyAlignment="1" applyProtection="1">
      <alignment vertical="top" wrapText="1"/>
    </xf>
    <xf numFmtId="0" fontId="3" fillId="40" borderId="23" xfId="0" applyFont="1" applyFill="1" applyBorder="1" applyAlignment="1">
      <alignment horizontal="left" vertical="top" wrapText="1"/>
    </xf>
    <xf numFmtId="0" fontId="3" fillId="42" borderId="10" xfId="0" applyFont="1" applyFill="1" applyBorder="1" applyAlignment="1">
      <alignment horizontal="left" vertical="top" wrapText="1"/>
    </xf>
    <xf numFmtId="0" fontId="54" fillId="59" borderId="11" xfId="0" applyFont="1" applyFill="1" applyBorder="1" applyAlignment="1">
      <alignment vertical="top" wrapText="1"/>
    </xf>
    <xf numFmtId="0" fontId="0" fillId="35" borderId="23" xfId="0" applyFill="1" applyBorder="1" applyAlignment="1">
      <alignment horizontal="left" vertical="top" wrapText="1"/>
    </xf>
    <xf numFmtId="165" fontId="0" fillId="35" borderId="23" xfId="52" applyNumberFormat="1" applyFont="1" applyFill="1" applyBorder="1" applyAlignment="1">
      <alignment horizontal="left" vertical="top" wrapText="1"/>
    </xf>
    <xf numFmtId="0" fontId="0" fillId="35" borderId="23" xfId="52" applyNumberFormat="1" applyFont="1" applyFill="1" applyBorder="1" applyAlignment="1">
      <alignment horizontal="left" vertical="top" wrapText="1"/>
    </xf>
    <xf numFmtId="165" fontId="0" fillId="35" borderId="23" xfId="52" applyNumberFormat="1" applyFont="1" applyFill="1" applyBorder="1" applyAlignment="1">
      <alignment horizontal="left" vertical="top" wrapText="1"/>
    </xf>
    <xf numFmtId="0" fontId="0" fillId="35" borderId="23" xfId="52" applyNumberFormat="1" applyFont="1" applyFill="1" applyBorder="1" applyAlignment="1">
      <alignment horizontal="left" vertical="top" wrapText="1"/>
    </xf>
    <xf numFmtId="165" fontId="0" fillId="35" borderId="23" xfId="52" applyNumberFormat="1" applyFont="1" applyFill="1" applyBorder="1" applyAlignment="1">
      <alignment horizontal="left" vertical="top" wrapText="1"/>
    </xf>
    <xf numFmtId="0" fontId="0" fillId="35" borderId="23" xfId="52" applyNumberFormat="1" applyFont="1" applyFill="1" applyBorder="1" applyAlignment="1">
      <alignment horizontal="left" vertical="top" wrapText="1"/>
    </xf>
    <xf numFmtId="165" fontId="0" fillId="35" borderId="23" xfId="52" applyNumberFormat="1" applyFont="1" applyFill="1" applyBorder="1" applyAlignment="1">
      <alignment horizontal="left" vertical="top" wrapText="1"/>
    </xf>
    <xf numFmtId="0" fontId="0" fillId="35" borderId="23" xfId="52" applyNumberFormat="1" applyFont="1" applyFill="1" applyBorder="1" applyAlignment="1">
      <alignment horizontal="left" vertical="top" wrapText="1"/>
    </xf>
    <xf numFmtId="0" fontId="0" fillId="35" borderId="21" xfId="0" applyFill="1" applyBorder="1" applyAlignment="1">
      <alignment horizontal="left" vertical="top" wrapText="1"/>
    </xf>
    <xf numFmtId="9" fontId="0" fillId="36" borderId="23" xfId="0" applyNumberFormat="1" applyFill="1" applyBorder="1" applyAlignment="1">
      <alignment horizontal="left" vertical="top" wrapText="1"/>
    </xf>
    <xf numFmtId="0" fontId="0" fillId="35" borderId="23" xfId="0" applyFill="1" applyBorder="1" applyAlignment="1">
      <alignment horizontal="left" vertical="top" wrapText="1"/>
    </xf>
    <xf numFmtId="165" fontId="0" fillId="35" borderId="23" xfId="52" applyNumberFormat="1" applyFont="1" applyFill="1" applyBorder="1" applyAlignment="1">
      <alignment horizontal="left" vertical="top" wrapText="1"/>
    </xf>
    <xf numFmtId="165" fontId="4" fillId="35" borderId="23" xfId="52" applyNumberFormat="1" applyFont="1" applyFill="1" applyBorder="1" applyAlignment="1">
      <alignment horizontal="left" vertical="top" wrapText="1"/>
    </xf>
    <xf numFmtId="0" fontId="0" fillId="37" borderId="23" xfId="0" applyFill="1" applyBorder="1" applyAlignment="1">
      <alignment horizontal="left" vertical="top" wrapText="1"/>
    </xf>
    <xf numFmtId="9" fontId="0" fillId="35" borderId="23" xfId="108" applyFont="1" applyFill="1" applyBorder="1" applyAlignment="1">
      <alignment horizontal="left" vertical="top" wrapText="1"/>
    </xf>
    <xf numFmtId="0" fontId="0" fillId="38" borderId="23" xfId="0" applyFill="1" applyBorder="1" applyAlignment="1">
      <alignment horizontal="left" vertical="top" wrapText="1"/>
    </xf>
    <xf numFmtId="0" fontId="0" fillId="39" borderId="10" xfId="0" applyFill="1" applyBorder="1" applyAlignment="1">
      <alignment horizontal="left" vertical="top" wrapText="1"/>
    </xf>
    <xf numFmtId="0" fontId="0" fillId="38" borderId="10" xfId="0" applyFill="1" applyBorder="1" applyAlignment="1">
      <alignment horizontal="left" vertical="top" wrapText="1"/>
    </xf>
    <xf numFmtId="0" fontId="0" fillId="31" borderId="28" xfId="0" applyFill="1" applyBorder="1" applyAlignment="1">
      <alignment horizontal="left" vertical="top" wrapText="1"/>
    </xf>
    <xf numFmtId="0" fontId="0" fillId="40" borderId="23" xfId="0" applyFill="1" applyBorder="1" applyAlignment="1">
      <alignment horizontal="left" vertical="top" wrapText="1"/>
    </xf>
    <xf numFmtId="0" fontId="0" fillId="41" borderId="10" xfId="0" applyFill="1" applyBorder="1" applyAlignment="1">
      <alignment horizontal="left" vertical="top" wrapText="1"/>
    </xf>
    <xf numFmtId="0" fontId="0" fillId="42" borderId="10" xfId="0" applyFill="1" applyBorder="1" applyAlignment="1">
      <alignment horizontal="left" vertical="top" wrapText="1"/>
    </xf>
    <xf numFmtId="0" fontId="0" fillId="43" borderId="10" xfId="0" applyFill="1" applyBorder="1" applyAlignment="1">
      <alignment horizontal="left" vertical="top" wrapText="1"/>
    </xf>
    <xf numFmtId="0" fontId="0" fillId="41" borderId="16" xfId="0" applyFill="1" applyBorder="1" applyAlignment="1">
      <alignment horizontal="left" vertical="top" wrapText="1"/>
    </xf>
    <xf numFmtId="0" fontId="0" fillId="24" borderId="16" xfId="0" applyFill="1" applyBorder="1" applyAlignment="1">
      <alignment horizontal="left" vertical="top" wrapText="1"/>
    </xf>
    <xf numFmtId="0" fontId="0" fillId="35" borderId="23" xfId="52" applyNumberFormat="1" applyFont="1" applyFill="1" applyBorder="1" applyAlignment="1">
      <alignment horizontal="left" vertical="top" wrapText="1"/>
    </xf>
    <xf numFmtId="165" fontId="0" fillId="35" borderId="21" xfId="52" applyNumberFormat="1" applyFont="1" applyFill="1" applyBorder="1" applyAlignment="1">
      <alignment horizontal="left" vertical="top" wrapText="1"/>
    </xf>
    <xf numFmtId="5" fontId="0" fillId="35" borderId="23" xfId="52" applyNumberFormat="1" applyFont="1" applyFill="1" applyBorder="1" applyAlignment="1">
      <alignment horizontal="left" vertical="top" wrapText="1"/>
    </xf>
    <xf numFmtId="0" fontId="0" fillId="32" borderId="10" xfId="0" applyFill="1" applyBorder="1" applyAlignment="1">
      <alignment horizontal="left" vertical="top" wrapText="1"/>
    </xf>
    <xf numFmtId="0" fontId="38" fillId="48" borderId="24" xfId="80" applyFont="1" applyFill="1" applyBorder="1" applyAlignment="1" applyProtection="1">
      <alignment vertical="center"/>
    </xf>
    <xf numFmtId="0" fontId="0" fillId="54" borderId="23" xfId="0" applyFill="1" applyBorder="1" applyAlignment="1">
      <alignment horizontal="left" vertical="top" wrapText="1"/>
    </xf>
    <xf numFmtId="0" fontId="0" fillId="35" borderId="16" xfId="0" applyFill="1" applyBorder="1" applyAlignment="1">
      <alignment horizontal="left" vertical="top" wrapText="1"/>
    </xf>
    <xf numFmtId="0" fontId="69" fillId="0" borderId="0" xfId="80" applyFont="1" applyBorder="1" applyAlignment="1" applyProtection="1">
      <alignment horizontal="right" wrapText="1"/>
      <protection locked="0"/>
    </xf>
    <xf numFmtId="0" fontId="69" fillId="48" borderId="0" xfId="80" applyFont="1" applyFill="1" applyBorder="1" applyAlignment="1" applyProtection="1">
      <alignment horizontal="center"/>
      <protection locked="0"/>
    </xf>
    <xf numFmtId="0" fontId="36" fillId="48" borderId="0" xfId="0" applyFont="1" applyFill="1" applyBorder="1" applyAlignment="1" applyProtection="1">
      <alignment horizontal="left" vertical="center" wrapText="1"/>
    </xf>
    <xf numFmtId="0" fontId="26" fillId="48" borderId="0" xfId="0" applyFont="1" applyFill="1" applyBorder="1" applyAlignment="1" applyProtection="1">
      <alignment horizontal="left" wrapText="1"/>
    </xf>
    <xf numFmtId="0" fontId="50" fillId="26" borderId="0" xfId="0" applyFont="1" applyFill="1" applyBorder="1" applyAlignment="1" applyProtection="1">
      <alignment horizontal="left" wrapText="1"/>
    </xf>
    <xf numFmtId="0" fontId="47" fillId="26" borderId="0" xfId="80" applyFont="1" applyFill="1" applyBorder="1" applyAlignment="1" applyProtection="1">
      <alignment horizontal="center"/>
      <protection locked="0"/>
    </xf>
    <xf numFmtId="0" fontId="48" fillId="0" borderId="0" xfId="0" applyFont="1" applyBorder="1" applyAlignment="1" applyProtection="1">
      <alignment horizontal="center" wrapText="1"/>
      <protection locked="0"/>
    </xf>
    <xf numFmtId="0" fontId="69" fillId="48" borderId="0" xfId="80" applyFont="1" applyFill="1" applyBorder="1" applyAlignment="1" applyProtection="1">
      <alignment horizontal="right"/>
      <protection locked="0"/>
    </xf>
    <xf numFmtId="0" fontId="51" fillId="57" borderId="0" xfId="0" applyFont="1" applyFill="1" applyBorder="1" applyAlignment="1">
      <alignment horizontal="left" vertical="top" wrapText="1"/>
    </xf>
    <xf numFmtId="0" fontId="51" fillId="57" borderId="0" xfId="0" applyFont="1" applyFill="1" applyBorder="1" applyAlignment="1">
      <alignment wrapText="1"/>
    </xf>
    <xf numFmtId="0" fontId="52" fillId="26" borderId="0" xfId="0" applyFont="1" applyFill="1" applyBorder="1" applyAlignment="1" applyProtection="1">
      <alignment horizontal="left" vertical="top" wrapText="1"/>
    </xf>
    <xf numFmtId="0" fontId="36" fillId="0" borderId="0" xfId="0" applyFont="1" applyBorder="1" applyAlignment="1" applyProtection="1">
      <alignment wrapText="1"/>
    </xf>
    <xf numFmtId="0" fontId="0" fillId="0" borderId="0" xfId="0" applyBorder="1" applyAlignment="1" applyProtection="1">
      <alignment wrapText="1"/>
    </xf>
    <xf numFmtId="0" fontId="52" fillId="0" borderId="0" xfId="0" applyFont="1" applyBorder="1" applyAlignment="1" applyProtection="1">
      <alignment wrapText="1"/>
    </xf>
    <xf numFmtId="0" fontId="46" fillId="0" borderId="0" xfId="0" applyFont="1" applyBorder="1" applyAlignment="1" applyProtection="1">
      <alignment wrapText="1"/>
    </xf>
    <xf numFmtId="0" fontId="36" fillId="48" borderId="0" xfId="0" applyFont="1" applyFill="1" applyBorder="1" applyAlignment="1" applyProtection="1">
      <alignment horizontal="left" wrapText="1"/>
    </xf>
    <xf numFmtId="0" fontId="95" fillId="58" borderId="0" xfId="0" applyFont="1" applyFill="1" applyBorder="1" applyAlignment="1">
      <alignment horizontal="left" vertical="top" wrapText="1"/>
    </xf>
    <xf numFmtId="0" fontId="95" fillId="58" borderId="0" xfId="0" applyFont="1" applyFill="1" applyBorder="1" applyAlignment="1">
      <alignment wrapText="1"/>
    </xf>
    <xf numFmtId="0" fontId="36" fillId="26" borderId="0" xfId="0" applyFont="1" applyFill="1" applyBorder="1" applyAlignment="1">
      <alignment wrapText="1"/>
    </xf>
    <xf numFmtId="0" fontId="69" fillId="26" borderId="0" xfId="80" applyFont="1" applyFill="1" applyBorder="1" applyAlignment="1" applyProtection="1">
      <alignment horizontal="center" vertical="center" wrapText="1"/>
      <protection locked="0"/>
    </xf>
    <xf numFmtId="0" fontId="36" fillId="48" borderId="0" xfId="0" applyFont="1" applyFill="1" applyBorder="1" applyAlignment="1">
      <alignment horizontal="left" vertical="top" wrapText="1"/>
    </xf>
    <xf numFmtId="0" fontId="36" fillId="26" borderId="0" xfId="0" applyFont="1" applyFill="1" applyBorder="1" applyAlignment="1">
      <alignment horizontal="left" wrapText="1"/>
    </xf>
    <xf numFmtId="0" fontId="53" fillId="26" borderId="0" xfId="0" applyFont="1" applyFill="1" applyBorder="1" applyAlignment="1">
      <alignment horizontal="left" vertical="top" wrapText="1"/>
    </xf>
    <xf numFmtId="0" fontId="0" fillId="0" borderId="0" xfId="0" applyBorder="1" applyAlignment="1">
      <alignment wrapText="1"/>
    </xf>
    <xf numFmtId="0" fontId="52" fillId="0" borderId="0" xfId="0" applyFont="1" applyBorder="1" applyAlignment="1">
      <alignment vertical="top" wrapText="1"/>
    </xf>
    <xf numFmtId="0" fontId="0" fillId="0" borderId="0" xfId="0" applyBorder="1" applyAlignment="1">
      <alignment vertical="top" wrapText="1"/>
    </xf>
    <xf numFmtId="0" fontId="72" fillId="26" borderId="0" xfId="0" applyFont="1" applyFill="1" applyBorder="1" applyAlignment="1">
      <alignment wrapText="1"/>
    </xf>
    <xf numFmtId="0" fontId="69" fillId="48" borderId="0" xfId="80" applyFont="1" applyFill="1" applyBorder="1" applyAlignment="1" applyProtection="1">
      <alignment horizontal="center" wrapText="1"/>
      <protection locked="0"/>
    </xf>
    <xf numFmtId="0" fontId="75" fillId="26" borderId="0" xfId="80" applyFont="1" applyFill="1" applyBorder="1" applyAlignment="1" applyProtection="1">
      <alignment horizontal="center" wrapText="1"/>
    </xf>
    <xf numFmtId="0" fontId="36" fillId="26" borderId="0" xfId="0" applyFont="1" applyFill="1" applyBorder="1" applyAlignment="1">
      <alignment horizontal="left" vertical="center" wrapText="1"/>
    </xf>
    <xf numFmtId="0" fontId="69" fillId="26" borderId="0" xfId="80" applyFont="1" applyFill="1" applyBorder="1" applyAlignment="1" applyProtection="1">
      <alignment horizontal="center" wrapText="1"/>
    </xf>
    <xf numFmtId="0" fontId="37" fillId="0" borderId="0" xfId="89" applyFont="1" applyFill="1" applyBorder="1" applyAlignment="1" applyProtection="1">
      <alignment horizontal="left" vertical="top" wrapText="1"/>
      <protection locked="0"/>
    </xf>
    <xf numFmtId="0" fontId="26" fillId="0" borderId="0" xfId="89" applyFont="1" applyFill="1" applyBorder="1" applyAlignment="1" applyProtection="1">
      <alignment horizontal="left" vertical="top"/>
      <protection locked="0"/>
    </xf>
    <xf numFmtId="0" fontId="25" fillId="24" borderId="57" xfId="89" applyFont="1" applyFill="1" applyBorder="1" applyAlignment="1" applyProtection="1">
      <alignment horizontal="left" vertical="top" wrapText="1"/>
    </xf>
    <xf numFmtId="0" fontId="25" fillId="24" borderId="17" xfId="89" applyFont="1" applyFill="1" applyBorder="1" applyAlignment="1" applyProtection="1">
      <alignment horizontal="left" vertical="top" wrapText="1"/>
    </xf>
    <xf numFmtId="9" fontId="25" fillId="0" borderId="47" xfId="89" applyNumberFormat="1" applyFont="1" applyFill="1" applyBorder="1" applyAlignment="1" applyProtection="1">
      <alignment horizontal="center" vertical="top" wrapText="1"/>
      <protection locked="0"/>
    </xf>
    <xf numFmtId="9" fontId="25" fillId="0" borderId="42" xfId="89" applyNumberFormat="1" applyFont="1" applyFill="1" applyBorder="1" applyAlignment="1" applyProtection="1">
      <alignment horizontal="center" vertical="top" wrapText="1"/>
      <protection locked="0"/>
    </xf>
    <xf numFmtId="0" fontId="25" fillId="25" borderId="62" xfId="89" applyFont="1" applyFill="1" applyBorder="1" applyAlignment="1" applyProtection="1">
      <alignment horizontal="left" vertical="top" wrapText="1"/>
    </xf>
    <xf numFmtId="0" fontId="25" fillId="25" borderId="63" xfId="89" applyFont="1" applyFill="1" applyBorder="1" applyAlignment="1" applyProtection="1">
      <alignment horizontal="left" vertical="top" wrapText="1"/>
    </xf>
    <xf numFmtId="0" fontId="25" fillId="25" borderId="64" xfId="89" applyFont="1" applyFill="1" applyBorder="1" applyAlignment="1" applyProtection="1">
      <alignment horizontal="left" vertical="top" wrapText="1"/>
    </xf>
    <xf numFmtId="0" fontId="25" fillId="0" borderId="50" xfId="89" applyFont="1" applyFill="1" applyBorder="1" applyAlignment="1" applyProtection="1">
      <alignment horizontal="left" vertical="top" wrapText="1"/>
      <protection locked="0"/>
    </xf>
    <xf numFmtId="0" fontId="25" fillId="0" borderId="51" xfId="89" applyFont="1" applyFill="1" applyBorder="1" applyAlignment="1" applyProtection="1">
      <alignment horizontal="left" vertical="top" wrapText="1"/>
      <protection locked="0"/>
    </xf>
    <xf numFmtId="0" fontId="25" fillId="0" borderId="34" xfId="89" applyFont="1" applyFill="1" applyBorder="1" applyAlignment="1" applyProtection="1">
      <alignment horizontal="left" vertical="top" wrapText="1"/>
      <protection locked="0"/>
    </xf>
    <xf numFmtId="0" fontId="24" fillId="26" borderId="0" xfId="0" applyFont="1" applyFill="1" applyBorder="1" applyAlignment="1" applyProtection="1">
      <alignment horizontal="left" vertical="top" wrapText="1"/>
      <protection locked="0"/>
    </xf>
    <xf numFmtId="0" fontId="25" fillId="24" borderId="24" xfId="89" applyFont="1" applyFill="1" applyBorder="1" applyAlignment="1" applyProtection="1">
      <alignment horizontal="left" vertical="top" wrapText="1"/>
    </xf>
    <xf numFmtId="0" fontId="25" fillId="24" borderId="21" xfId="89" applyFont="1" applyFill="1" applyBorder="1" applyAlignment="1" applyProtection="1">
      <alignment horizontal="left" vertical="top" wrapText="1"/>
    </xf>
    <xf numFmtId="9" fontId="25" fillId="0" borderId="11" xfId="89" applyNumberFormat="1" applyFont="1" applyFill="1" applyBorder="1" applyAlignment="1" applyProtection="1">
      <alignment horizontal="center" vertical="top" wrapText="1"/>
      <protection locked="0"/>
    </xf>
    <xf numFmtId="9" fontId="25" fillId="0" borderId="41" xfId="89" applyNumberFormat="1" applyFont="1" applyFill="1" applyBorder="1" applyAlignment="1" applyProtection="1">
      <alignment horizontal="center" vertical="top" wrapText="1"/>
      <protection locked="0"/>
    </xf>
    <xf numFmtId="0" fontId="68" fillId="26" borderId="0" xfId="0" applyFont="1" applyFill="1" applyBorder="1" applyAlignment="1" applyProtection="1">
      <alignment horizontal="left" vertical="top" wrapText="1"/>
    </xf>
    <xf numFmtId="0" fontId="25" fillId="0" borderId="11" xfId="89" applyFont="1" applyFill="1" applyBorder="1" applyAlignment="1" applyProtection="1">
      <alignment horizontal="left" vertical="top" wrapText="1"/>
      <protection locked="0"/>
    </xf>
    <xf numFmtId="0" fontId="25" fillId="0" borderId="24" xfId="89" applyFont="1" applyFill="1" applyBorder="1" applyAlignment="1" applyProtection="1">
      <alignment horizontal="left" vertical="top" wrapText="1"/>
      <protection locked="0"/>
    </xf>
    <xf numFmtId="0" fontId="25" fillId="0" borderId="41" xfId="89" applyFont="1" applyFill="1" applyBorder="1" applyAlignment="1" applyProtection="1">
      <alignment horizontal="left" vertical="top" wrapText="1"/>
      <protection locked="0"/>
    </xf>
    <xf numFmtId="0" fontId="25" fillId="24" borderId="32" xfId="89" applyFont="1" applyFill="1" applyBorder="1" applyAlignment="1" applyProtection="1">
      <alignment horizontal="left" vertical="top" wrapText="1"/>
    </xf>
    <xf numFmtId="0" fontId="25" fillId="24" borderId="41" xfId="89" applyFont="1" applyFill="1" applyBorder="1" applyAlignment="1" applyProtection="1">
      <alignment horizontal="left" vertical="top" wrapText="1"/>
    </xf>
    <xf numFmtId="0" fontId="25" fillId="24" borderId="52" xfId="89" applyFont="1" applyFill="1" applyBorder="1" applyAlignment="1" applyProtection="1">
      <alignment horizontal="left" vertical="top" wrapText="1"/>
    </xf>
    <xf numFmtId="0" fontId="25" fillId="24" borderId="53" xfId="89" applyFont="1" applyFill="1" applyBorder="1" applyAlignment="1" applyProtection="1">
      <alignment horizontal="left" vertical="top" wrapText="1"/>
    </xf>
    <xf numFmtId="0" fontId="25" fillId="24" borderId="54" xfId="89" applyFont="1" applyFill="1" applyBorder="1" applyAlignment="1" applyProtection="1">
      <alignment horizontal="left" vertical="top" wrapText="1"/>
    </xf>
    <xf numFmtId="9" fontId="25" fillId="0" borderId="49" xfId="89" applyNumberFormat="1" applyFont="1" applyFill="1" applyBorder="1" applyAlignment="1" applyProtection="1">
      <alignment horizontal="center" vertical="center" wrapText="1"/>
      <protection locked="0"/>
    </xf>
    <xf numFmtId="9" fontId="25" fillId="0" borderId="59" xfId="89" applyNumberFormat="1" applyFont="1" applyFill="1" applyBorder="1" applyAlignment="1" applyProtection="1">
      <alignment horizontal="center" vertical="center" wrapText="1"/>
      <protection locked="0"/>
    </xf>
    <xf numFmtId="0" fontId="25" fillId="0" borderId="20" xfId="89" applyFont="1" applyFill="1" applyBorder="1" applyAlignment="1" applyProtection="1">
      <alignment horizontal="left" vertical="top" wrapText="1"/>
      <protection locked="0"/>
    </xf>
    <xf numFmtId="0" fontId="25" fillId="0" borderId="57" xfId="89" applyFont="1" applyFill="1" applyBorder="1" applyAlignment="1" applyProtection="1">
      <alignment horizontal="left" vertical="top" wrapText="1"/>
      <protection locked="0"/>
    </xf>
    <xf numFmtId="0" fontId="25" fillId="0" borderId="58" xfId="89" applyFont="1" applyFill="1" applyBorder="1" applyAlignment="1" applyProtection="1">
      <alignment horizontal="left" vertical="top" wrapText="1"/>
      <protection locked="0"/>
    </xf>
    <xf numFmtId="0" fontId="24" fillId="25" borderId="50" xfId="89" applyFont="1" applyFill="1" applyBorder="1" applyAlignment="1" applyProtection="1">
      <alignment vertical="top" wrapText="1"/>
    </xf>
    <xf numFmtId="0" fontId="24" fillId="25" borderId="51" xfId="89" applyFont="1" applyFill="1" applyBorder="1" applyAlignment="1" applyProtection="1">
      <alignment vertical="top" wrapText="1"/>
    </xf>
    <xf numFmtId="0" fontId="25" fillId="24" borderId="18" xfId="89" applyFont="1" applyFill="1" applyBorder="1" applyAlignment="1" applyProtection="1">
      <alignment horizontal="left" wrapText="1"/>
    </xf>
    <xf numFmtId="0" fontId="3" fillId="0" borderId="18" xfId="89" applyBorder="1"/>
    <xf numFmtId="0" fontId="3" fillId="0" borderId="55" xfId="89" applyBorder="1"/>
    <xf numFmtId="0" fontId="25" fillId="26" borderId="47" xfId="89" applyFont="1" applyFill="1" applyBorder="1" applyAlignment="1" applyProtection="1">
      <alignment horizontal="center" vertical="top" wrapText="1"/>
      <protection locked="0"/>
    </xf>
    <xf numFmtId="0" fontId="25" fillId="26" borderId="18" xfId="89" applyFont="1" applyFill="1" applyBorder="1" applyAlignment="1" applyProtection="1">
      <alignment horizontal="center" vertical="top" wrapText="1"/>
      <protection locked="0"/>
    </xf>
    <xf numFmtId="0" fontId="25" fillId="26" borderId="42" xfId="89" applyFont="1" applyFill="1" applyBorder="1" applyAlignment="1" applyProtection="1">
      <alignment horizontal="center" vertical="top" wrapText="1"/>
      <protection locked="0"/>
    </xf>
    <xf numFmtId="0" fontId="25" fillId="0" borderId="11" xfId="89" applyFont="1" applyFill="1" applyBorder="1" applyAlignment="1" applyProtection="1">
      <alignment horizontal="center" vertical="top" wrapText="1"/>
      <protection locked="0"/>
    </xf>
    <xf numFmtId="0" fontId="25" fillId="0" borderId="24" xfId="89" applyFont="1" applyFill="1" applyBorder="1" applyAlignment="1" applyProtection="1">
      <alignment horizontal="center" vertical="top" wrapText="1"/>
      <protection locked="0"/>
    </xf>
    <xf numFmtId="0" fontId="25" fillId="0" borderId="41" xfId="89" applyFont="1" applyFill="1" applyBorder="1" applyAlignment="1" applyProtection="1">
      <alignment horizontal="center" vertical="top" wrapText="1"/>
      <protection locked="0"/>
    </xf>
    <xf numFmtId="0" fontId="25" fillId="24" borderId="32" xfId="89" applyFont="1" applyFill="1" applyBorder="1" applyAlignment="1" applyProtection="1">
      <alignment horizontal="left"/>
    </xf>
    <xf numFmtId="0" fontId="25" fillId="24" borderId="24" xfId="89" applyFont="1" applyFill="1" applyBorder="1" applyAlignment="1" applyProtection="1">
      <alignment horizontal="left"/>
    </xf>
    <xf numFmtId="0" fontId="25" fillId="24" borderId="18" xfId="89" applyFont="1" applyFill="1" applyBorder="1" applyAlignment="1" applyProtection="1">
      <alignment horizontal="left"/>
    </xf>
    <xf numFmtId="0" fontId="25" fillId="24" borderId="55" xfId="89" applyFont="1" applyFill="1" applyBorder="1" applyAlignment="1" applyProtection="1">
      <alignment horizontal="left"/>
    </xf>
    <xf numFmtId="0" fontId="25" fillId="0" borderId="47" xfId="89" applyFont="1" applyFill="1" applyBorder="1" applyAlignment="1" applyProtection="1">
      <alignment horizontal="center" vertical="top" wrapText="1"/>
      <protection locked="0"/>
    </xf>
    <xf numFmtId="0" fontId="25" fillId="0" borderId="18" xfId="89" applyFont="1" applyFill="1" applyBorder="1" applyAlignment="1" applyProtection="1">
      <alignment horizontal="center" vertical="top" wrapText="1"/>
      <protection locked="0"/>
    </xf>
    <xf numFmtId="0" fontId="25" fillId="0" borderId="42" xfId="89" applyFont="1" applyFill="1" applyBorder="1" applyAlignment="1" applyProtection="1">
      <alignment horizontal="center" vertical="top" wrapText="1"/>
      <protection locked="0"/>
    </xf>
    <xf numFmtId="9" fontId="25" fillId="0" borderId="11" xfId="89" applyNumberFormat="1" applyFont="1" applyFill="1" applyBorder="1" applyAlignment="1" applyProtection="1">
      <alignment horizontal="left" vertical="top" wrapText="1"/>
      <protection locked="0"/>
    </xf>
    <xf numFmtId="9" fontId="25" fillId="0" borderId="24" xfId="89" applyNumberFormat="1" applyFont="1" applyFill="1" applyBorder="1" applyAlignment="1" applyProtection="1">
      <alignment horizontal="left" vertical="top" wrapText="1"/>
      <protection locked="0"/>
    </xf>
    <xf numFmtId="9" fontId="25" fillId="0" borderId="41" xfId="89" applyNumberFormat="1" applyFont="1" applyFill="1" applyBorder="1" applyAlignment="1" applyProtection="1">
      <alignment horizontal="left" vertical="top" wrapText="1"/>
      <protection locked="0"/>
    </xf>
    <xf numFmtId="9" fontId="25" fillId="0" borderId="21" xfId="89" applyNumberFormat="1" applyFont="1" applyFill="1" applyBorder="1" applyAlignment="1" applyProtection="1">
      <alignment horizontal="left" vertical="top" wrapText="1"/>
      <protection locked="0"/>
    </xf>
    <xf numFmtId="9" fontId="25" fillId="0" borderId="20" xfId="89" applyNumberFormat="1" applyFont="1" applyFill="1" applyBorder="1" applyAlignment="1" applyProtection="1">
      <alignment horizontal="left" vertical="top" wrapText="1"/>
      <protection locked="0"/>
    </xf>
    <xf numFmtId="9" fontId="25" fillId="0" borderId="57" xfId="89" applyNumberFormat="1" applyFont="1" applyFill="1" applyBorder="1" applyAlignment="1" applyProtection="1">
      <alignment horizontal="left" vertical="top" wrapText="1"/>
      <protection locked="0"/>
    </xf>
    <xf numFmtId="9" fontId="25" fillId="0" borderId="17" xfId="89" applyNumberFormat="1" applyFont="1" applyFill="1" applyBorder="1" applyAlignment="1" applyProtection="1">
      <alignment horizontal="left" vertical="top" wrapText="1"/>
      <protection locked="0"/>
    </xf>
    <xf numFmtId="0" fontId="25" fillId="25" borderId="37" xfId="89" applyFont="1" applyFill="1" applyBorder="1" applyAlignment="1" applyProtection="1">
      <alignment horizontal="center"/>
    </xf>
    <xf numFmtId="0" fontId="25" fillId="25" borderId="15" xfId="89" applyFont="1" applyFill="1" applyBorder="1" applyAlignment="1" applyProtection="1">
      <alignment horizontal="center"/>
    </xf>
    <xf numFmtId="0" fontId="25" fillId="25" borderId="19" xfId="89" applyFont="1" applyFill="1" applyBorder="1" applyAlignment="1" applyProtection="1">
      <alignment horizontal="center"/>
    </xf>
    <xf numFmtId="0" fontId="25" fillId="0" borderId="21" xfId="89" applyFont="1" applyFill="1" applyBorder="1" applyAlignment="1" applyProtection="1">
      <alignment horizontal="left" vertical="top" wrapText="1"/>
      <protection locked="0"/>
    </xf>
    <xf numFmtId="9" fontId="25" fillId="0" borderId="16" xfId="89" applyNumberFormat="1" applyFont="1" applyFill="1" applyBorder="1" applyAlignment="1" applyProtection="1">
      <alignment horizontal="left" vertical="top" wrapText="1"/>
      <protection locked="0"/>
    </xf>
    <xf numFmtId="9" fontId="25" fillId="0" borderId="38" xfId="89" applyNumberFormat="1" applyFont="1" applyFill="1" applyBorder="1" applyAlignment="1" applyProtection="1">
      <alignment horizontal="left" vertical="top" wrapText="1"/>
      <protection locked="0"/>
    </xf>
    <xf numFmtId="0" fontId="25" fillId="0" borderId="17" xfId="89" applyFont="1" applyFill="1" applyBorder="1" applyAlignment="1" applyProtection="1">
      <alignment horizontal="left" vertical="top" wrapText="1"/>
      <protection locked="0"/>
    </xf>
    <xf numFmtId="9" fontId="25" fillId="0" borderId="44" xfId="89" applyNumberFormat="1" applyFont="1" applyFill="1" applyBorder="1" applyAlignment="1" applyProtection="1">
      <alignment horizontal="left" vertical="top" wrapText="1"/>
      <protection locked="0"/>
    </xf>
    <xf numFmtId="9" fontId="25" fillId="0" borderId="45" xfId="89" applyNumberFormat="1" applyFont="1" applyFill="1" applyBorder="1" applyAlignment="1" applyProtection="1">
      <alignment horizontal="left" vertical="top" wrapText="1"/>
      <protection locked="0"/>
    </xf>
    <xf numFmtId="0" fontId="35" fillId="25" borderId="40" xfId="89" applyFont="1" applyFill="1" applyBorder="1" applyAlignment="1" applyProtection="1">
      <alignment horizontal="center" vertical="top" wrapText="1"/>
    </xf>
    <xf numFmtId="0" fontId="35" fillId="25" borderId="0" xfId="89" applyFont="1" applyFill="1" applyBorder="1" applyAlignment="1" applyProtection="1">
      <alignment horizontal="center" vertical="top" wrapText="1"/>
    </xf>
    <xf numFmtId="0" fontId="35" fillId="25" borderId="13" xfId="89" applyFont="1" applyFill="1" applyBorder="1" applyAlignment="1" applyProtection="1">
      <alignment horizontal="center" vertical="top" wrapText="1"/>
    </xf>
    <xf numFmtId="9" fontId="30" fillId="24" borderId="49" xfId="89" applyNumberFormat="1" applyFont="1" applyFill="1" applyBorder="1" applyAlignment="1" applyProtection="1">
      <alignment horizontal="left" vertical="top" wrapText="1"/>
    </xf>
    <xf numFmtId="9" fontId="30" fillId="24" borderId="53" xfId="89" applyNumberFormat="1" applyFont="1" applyFill="1" applyBorder="1" applyAlignment="1" applyProtection="1">
      <alignment horizontal="left" vertical="top" wrapText="1"/>
    </xf>
    <xf numFmtId="9" fontId="30" fillId="24" borderId="54" xfId="89" applyNumberFormat="1" applyFont="1" applyFill="1" applyBorder="1" applyAlignment="1" applyProtection="1">
      <alignment horizontal="left" vertical="top" wrapText="1"/>
    </xf>
    <xf numFmtId="0" fontId="25" fillId="24" borderId="18" xfId="89" applyFont="1" applyFill="1" applyBorder="1" applyAlignment="1" applyProtection="1">
      <alignment horizontal="left" vertical="top" wrapText="1"/>
    </xf>
    <xf numFmtId="0" fontId="30" fillId="24" borderId="52" xfId="89" applyFont="1" applyFill="1" applyBorder="1" applyAlignment="1" applyProtection="1">
      <alignment horizontal="center" vertical="center" wrapText="1"/>
    </xf>
    <xf numFmtId="0" fontId="30" fillId="24" borderId="53" xfId="89" applyFont="1" applyFill="1" applyBorder="1" applyAlignment="1" applyProtection="1">
      <alignment horizontal="center" vertical="center" wrapText="1"/>
    </xf>
    <xf numFmtId="0" fontId="30" fillId="24" borderId="54" xfId="89" applyFont="1" applyFill="1" applyBorder="1" applyAlignment="1" applyProtection="1">
      <alignment horizontal="center" vertical="center" wrapText="1"/>
    </xf>
    <xf numFmtId="9" fontId="30" fillId="24" borderId="59" xfId="89" applyNumberFormat="1" applyFont="1" applyFill="1" applyBorder="1" applyAlignment="1" applyProtection="1">
      <alignment horizontal="left" vertical="top" wrapText="1"/>
    </xf>
    <xf numFmtId="0" fontId="25" fillId="24" borderId="40" xfId="89" applyFont="1" applyFill="1" applyBorder="1" applyAlignment="1" applyProtection="1">
      <alignment horizontal="left" vertical="top" wrapText="1"/>
    </xf>
    <xf numFmtId="0" fontId="25" fillId="24" borderId="0" xfId="89" applyFont="1" applyFill="1" applyBorder="1" applyAlignment="1" applyProtection="1">
      <alignment horizontal="left" vertical="top" wrapText="1"/>
    </xf>
    <xf numFmtId="9" fontId="25" fillId="0" borderId="29" xfId="89" applyNumberFormat="1" applyFont="1" applyFill="1" applyBorder="1" applyAlignment="1" applyProtection="1">
      <alignment horizontal="center" vertical="top" wrapText="1"/>
      <protection locked="0"/>
    </xf>
    <xf numFmtId="9" fontId="25" fillId="0" borderId="15" xfId="89" applyNumberFormat="1" applyFont="1" applyFill="1" applyBorder="1" applyAlignment="1" applyProtection="1">
      <alignment horizontal="center" vertical="top" wrapText="1"/>
      <protection locked="0"/>
    </xf>
    <xf numFmtId="9" fontId="25" fillId="0" borderId="19" xfId="89" applyNumberFormat="1" applyFont="1" applyFill="1" applyBorder="1" applyAlignment="1" applyProtection="1">
      <alignment horizontal="center" vertical="top" wrapText="1"/>
      <protection locked="0"/>
    </xf>
    <xf numFmtId="0" fontId="24" fillId="45" borderId="50" xfId="89" applyFont="1" applyFill="1" applyBorder="1" applyAlignment="1" applyProtection="1">
      <alignment horizontal="left" vertical="top" wrapText="1"/>
    </xf>
    <xf numFmtId="0" fontId="24" fillId="45" borderId="51" xfId="89" applyFont="1" applyFill="1" applyBorder="1" applyAlignment="1" applyProtection="1">
      <alignment horizontal="left" vertical="top" wrapText="1"/>
    </xf>
    <xf numFmtId="0" fontId="25" fillId="24" borderId="37" xfId="89" applyFont="1" applyFill="1" applyBorder="1" applyAlignment="1" applyProtection="1">
      <alignment horizontal="left" vertical="top" wrapText="1"/>
    </xf>
    <xf numFmtId="0" fontId="25" fillId="24" borderId="15" xfId="89" applyFont="1" applyFill="1" applyBorder="1" applyAlignment="1" applyProtection="1">
      <alignment horizontal="left" vertical="top" wrapText="1"/>
    </xf>
    <xf numFmtId="0" fontId="25" fillId="24" borderId="23" xfId="89" applyFont="1" applyFill="1" applyBorder="1" applyAlignment="1" applyProtection="1">
      <alignment horizontal="left" vertical="top" wrapText="1"/>
    </xf>
    <xf numFmtId="0" fontId="25" fillId="25" borderId="37" xfId="89" applyFont="1" applyFill="1" applyBorder="1" applyAlignment="1" applyProtection="1">
      <alignment horizontal="left" vertical="top" wrapText="1"/>
    </xf>
    <xf numFmtId="0" fontId="25" fillId="25" borderId="0" xfId="89" applyFont="1" applyFill="1" applyBorder="1" applyAlignment="1" applyProtection="1">
      <alignment horizontal="left" vertical="top" wrapText="1"/>
    </xf>
    <xf numFmtId="0" fontId="25" fillId="24" borderId="60" xfId="89" applyFont="1" applyFill="1" applyBorder="1" applyAlignment="1" applyProtection="1">
      <alignment horizontal="center" vertical="top" wrapText="1"/>
    </xf>
    <xf numFmtId="0" fontId="25" fillId="24" borderId="61" xfId="89" applyFont="1" applyFill="1" applyBorder="1" applyAlignment="1" applyProtection="1">
      <alignment horizontal="center" vertical="top" wrapText="1"/>
    </xf>
    <xf numFmtId="0" fontId="30" fillId="24" borderId="48" xfId="89" applyFont="1" applyFill="1" applyBorder="1" applyAlignment="1" applyProtection="1">
      <alignment horizontal="center" vertical="top" wrapText="1"/>
    </xf>
    <xf numFmtId="0" fontId="30" fillId="24" borderId="30" xfId="89" applyFont="1" applyFill="1" applyBorder="1" applyAlignment="1" applyProtection="1">
      <alignment horizontal="center" vertical="top" wrapText="1"/>
    </xf>
    <xf numFmtId="0" fontId="30" fillId="24" borderId="43" xfId="89" applyFont="1" applyFill="1" applyBorder="1" applyAlignment="1" applyProtection="1">
      <alignment horizontal="center" vertical="top" wrapText="1"/>
    </xf>
    <xf numFmtId="0" fontId="25" fillId="0" borderId="20" xfId="89" applyFont="1" applyFill="1" applyBorder="1" applyAlignment="1" applyProtection="1">
      <alignment horizontal="center" vertical="top" wrapText="1"/>
      <protection locked="0"/>
    </xf>
    <xf numFmtId="0" fontId="25" fillId="0" borderId="17" xfId="89" applyFont="1" applyFill="1" applyBorder="1" applyAlignment="1" applyProtection="1">
      <alignment horizontal="center" vertical="top" wrapText="1"/>
      <protection locked="0"/>
    </xf>
    <xf numFmtId="9" fontId="25" fillId="0" borderId="20" xfId="89" applyNumberFormat="1" applyFont="1" applyFill="1" applyBorder="1" applyAlignment="1" applyProtection="1">
      <alignment horizontal="center" vertical="top" wrapText="1"/>
      <protection locked="0"/>
    </xf>
    <xf numFmtId="9" fontId="25" fillId="0" borderId="58" xfId="89" applyNumberFormat="1" applyFont="1" applyFill="1" applyBorder="1" applyAlignment="1" applyProtection="1">
      <alignment horizontal="center" vertical="top" wrapText="1"/>
      <protection locked="0"/>
    </xf>
    <xf numFmtId="0" fontId="25" fillId="27" borderId="24" xfId="89" applyNumberFormat="1" applyFont="1" applyFill="1" applyBorder="1" applyAlignment="1" applyProtection="1">
      <alignment horizontal="left" vertical="top" wrapText="1"/>
    </xf>
    <xf numFmtId="0" fontId="25" fillId="27" borderId="21" xfId="89" applyNumberFormat="1" applyFont="1" applyFill="1" applyBorder="1" applyAlignment="1" applyProtection="1">
      <alignment horizontal="left" vertical="top" wrapText="1"/>
    </xf>
    <xf numFmtId="9" fontId="25" fillId="0" borderId="16" xfId="89" applyNumberFormat="1" applyFont="1" applyFill="1" applyBorder="1" applyAlignment="1" applyProtection="1">
      <alignment horizontal="center" vertical="center" wrapText="1"/>
      <protection locked="0"/>
    </xf>
    <xf numFmtId="0" fontId="25" fillId="27" borderId="18" xfId="89" applyNumberFormat="1" applyFont="1" applyFill="1" applyBorder="1" applyAlignment="1" applyProtection="1">
      <alignment horizontal="left" vertical="top" wrapText="1"/>
    </xf>
    <xf numFmtId="0" fontId="25" fillId="27" borderId="55" xfId="89" applyNumberFormat="1" applyFont="1" applyFill="1" applyBorder="1" applyAlignment="1" applyProtection="1">
      <alignment horizontal="left" vertical="top" wrapText="1"/>
    </xf>
    <xf numFmtId="0" fontId="25" fillId="24" borderId="36" xfId="89" applyFont="1" applyFill="1" applyBorder="1" applyAlignment="1" applyProtection="1">
      <alignment horizontal="left" vertical="top" wrapText="1"/>
    </xf>
    <xf numFmtId="0" fontId="25" fillId="24" borderId="55" xfId="89" applyFont="1" applyFill="1" applyBorder="1" applyAlignment="1" applyProtection="1">
      <alignment horizontal="left" vertical="top" wrapText="1"/>
    </xf>
    <xf numFmtId="0" fontId="25" fillId="27" borderId="52" xfId="89" applyNumberFormat="1" applyFont="1" applyFill="1" applyBorder="1" applyAlignment="1" applyProtection="1">
      <alignment horizontal="left" vertical="top" wrapText="1"/>
    </xf>
    <xf numFmtId="0" fontId="25" fillId="27" borderId="53" xfId="89" applyNumberFormat="1" applyFont="1" applyFill="1" applyBorder="1" applyAlignment="1" applyProtection="1">
      <alignment horizontal="left" vertical="top" wrapText="1"/>
    </xf>
    <xf numFmtId="0" fontId="25" fillId="27" borderId="59" xfId="89" applyNumberFormat="1" applyFont="1" applyFill="1" applyBorder="1" applyAlignment="1" applyProtection="1">
      <alignment horizontal="left" vertical="top" wrapText="1"/>
    </xf>
    <xf numFmtId="0" fontId="30" fillId="27" borderId="37" xfId="89" applyNumberFormat="1" applyFont="1" applyFill="1" applyBorder="1" applyAlignment="1" applyProtection="1">
      <alignment horizontal="left" vertical="center" wrapText="1"/>
    </xf>
    <xf numFmtId="0" fontId="30" fillId="27" borderId="15" xfId="89" applyFont="1" applyFill="1" applyBorder="1" applyAlignment="1" applyProtection="1">
      <alignment horizontal="left" vertical="center" wrapText="1"/>
    </xf>
    <xf numFmtId="0" fontId="30" fillId="27" borderId="23" xfId="89" applyFont="1" applyFill="1" applyBorder="1" applyAlignment="1" applyProtection="1">
      <alignment horizontal="left" vertical="center" wrapText="1"/>
    </xf>
    <xf numFmtId="0" fontId="30" fillId="27" borderId="11" xfId="89" applyNumberFormat="1" applyFont="1" applyFill="1" applyBorder="1" applyAlignment="1" applyProtection="1">
      <alignment horizontal="center" vertical="top" wrapText="1"/>
    </xf>
    <xf numFmtId="0" fontId="30" fillId="27" borderId="21" xfId="89" applyNumberFormat="1" applyFont="1" applyFill="1" applyBorder="1" applyAlignment="1" applyProtection="1">
      <alignment horizontal="center" vertical="top" wrapText="1"/>
    </xf>
    <xf numFmtId="9" fontId="25" fillId="0" borderId="24" xfId="89" applyNumberFormat="1" applyFont="1" applyFill="1" applyBorder="1" applyAlignment="1" applyProtection="1">
      <alignment horizontal="center" vertical="top" wrapText="1"/>
      <protection locked="0"/>
    </xf>
    <xf numFmtId="0" fontId="25" fillId="24" borderId="33" xfId="89" applyFont="1" applyFill="1" applyBorder="1" applyAlignment="1" applyProtection="1">
      <alignment horizontal="left" vertical="top" wrapText="1"/>
    </xf>
    <xf numFmtId="0" fontId="24" fillId="25" borderId="50" xfId="89" applyFont="1" applyFill="1" applyBorder="1" applyAlignment="1" applyProtection="1">
      <alignment horizontal="left" vertical="top" wrapText="1"/>
    </xf>
    <xf numFmtId="0" fontId="24" fillId="25" borderId="51" xfId="89" applyFont="1" applyFill="1" applyBorder="1" applyAlignment="1" applyProtection="1">
      <alignment horizontal="left" vertical="top" wrapText="1"/>
    </xf>
    <xf numFmtId="9" fontId="25" fillId="24" borderId="32" xfId="111" applyFont="1" applyFill="1" applyBorder="1" applyAlignment="1" applyProtection="1">
      <alignment horizontal="left" vertical="top" wrapText="1"/>
    </xf>
    <xf numFmtId="9" fontId="25" fillId="24" borderId="24" xfId="111" applyFont="1" applyFill="1" applyBorder="1" applyAlignment="1" applyProtection="1">
      <alignment horizontal="left" vertical="top" wrapText="1"/>
    </xf>
    <xf numFmtId="9" fontId="25" fillId="24" borderId="21" xfId="111" applyFont="1" applyFill="1" applyBorder="1" applyAlignment="1" applyProtection="1">
      <alignment horizontal="left" vertical="top" wrapText="1"/>
    </xf>
    <xf numFmtId="1" fontId="25" fillId="0" borderId="11" xfId="89" applyNumberFormat="1" applyFont="1" applyFill="1" applyBorder="1" applyAlignment="1" applyProtection="1">
      <alignment horizontal="left" vertical="top" wrapText="1"/>
      <protection locked="0"/>
    </xf>
    <xf numFmtId="1" fontId="25" fillId="0" borderId="41" xfId="89" applyNumberFormat="1" applyFont="1" applyFill="1" applyBorder="1" applyAlignment="1" applyProtection="1">
      <alignment horizontal="left" vertical="top" wrapText="1"/>
      <protection locked="0"/>
    </xf>
    <xf numFmtId="0" fontId="3" fillId="24" borderId="24" xfId="89" applyFont="1" applyFill="1" applyBorder="1"/>
    <xf numFmtId="0" fontId="3" fillId="24" borderId="21" xfId="89" applyFont="1" applyFill="1" applyBorder="1"/>
    <xf numFmtId="9" fontId="25" fillId="24" borderId="32" xfId="111" applyFont="1" applyFill="1" applyBorder="1" applyAlignment="1" applyProtection="1">
      <alignment vertical="top" wrapText="1"/>
    </xf>
    <xf numFmtId="9" fontId="25" fillId="24" borderId="24" xfId="111" applyFont="1" applyFill="1" applyBorder="1" applyAlignment="1" applyProtection="1">
      <alignment vertical="top" wrapText="1"/>
    </xf>
    <xf numFmtId="9" fontId="25" fillId="24" borderId="21" xfId="111" applyFont="1" applyFill="1" applyBorder="1" applyAlignment="1" applyProtection="1">
      <alignment vertical="top" wrapText="1"/>
    </xf>
    <xf numFmtId="0" fontId="30" fillId="24" borderId="24" xfId="89" applyFont="1" applyFill="1" applyBorder="1" applyAlignment="1" applyProtection="1">
      <alignment horizontal="left" vertical="top" wrapText="1"/>
    </xf>
    <xf numFmtId="165" fontId="25" fillId="0" borderId="11" xfId="54" applyNumberFormat="1" applyFont="1" applyFill="1" applyBorder="1" applyAlignment="1" applyProtection="1">
      <alignment horizontal="left" vertical="top" wrapText="1"/>
      <protection locked="0"/>
    </xf>
    <xf numFmtId="165" fontId="25" fillId="0" borderId="24" xfId="54" applyNumberFormat="1" applyFont="1" applyFill="1" applyBorder="1" applyAlignment="1" applyProtection="1">
      <alignment horizontal="left" vertical="top" wrapText="1"/>
      <protection locked="0"/>
    </xf>
    <xf numFmtId="165" fontId="25" fillId="0" borderId="41" xfId="54" applyNumberFormat="1" applyFont="1" applyFill="1" applyBorder="1" applyAlignment="1" applyProtection="1">
      <alignment horizontal="left" vertical="top" wrapText="1"/>
      <protection locked="0"/>
    </xf>
    <xf numFmtId="0" fontId="25" fillId="24" borderId="0" xfId="89" applyFont="1" applyFill="1" applyBorder="1" applyAlignment="1" applyProtection="1">
      <alignment horizontal="center" vertical="top" wrapText="1"/>
    </xf>
    <xf numFmtId="0" fontId="25" fillId="24" borderId="56" xfId="89" applyFont="1" applyFill="1" applyBorder="1" applyAlignment="1" applyProtection="1">
      <alignment horizontal="center" vertical="top" wrapText="1"/>
    </xf>
    <xf numFmtId="0" fontId="25" fillId="24" borderId="32" xfId="89" applyFont="1" applyFill="1" applyBorder="1" applyAlignment="1" applyProtection="1">
      <alignment horizontal="center" vertical="top" wrapText="1"/>
    </xf>
    <xf numFmtId="0" fontId="25" fillId="24" borderId="24" xfId="89" applyFont="1" applyFill="1" applyBorder="1" applyAlignment="1" applyProtection="1">
      <alignment horizontal="center" vertical="top" wrapText="1"/>
    </xf>
    <xf numFmtId="0" fontId="25" fillId="24" borderId="41" xfId="89" applyFont="1" applyFill="1" applyBorder="1" applyAlignment="1" applyProtection="1">
      <alignment horizontal="center" vertical="top" wrapText="1"/>
    </xf>
    <xf numFmtId="0" fontId="3" fillId="0" borderId="21" xfId="89" applyBorder="1"/>
    <xf numFmtId="0" fontId="25" fillId="24" borderId="29" xfId="89" applyFont="1" applyFill="1" applyBorder="1" applyAlignment="1" applyProtection="1">
      <alignment horizontal="center" vertical="top" wrapText="1"/>
    </xf>
    <xf numFmtId="0" fontId="25" fillId="24" borderId="23" xfId="89" applyFont="1" applyFill="1" applyBorder="1" applyAlignment="1" applyProtection="1">
      <alignment horizontal="center" vertical="top" wrapText="1"/>
    </xf>
    <xf numFmtId="165" fontId="25" fillId="0" borderId="29" xfId="54" applyNumberFormat="1" applyFont="1" applyFill="1" applyBorder="1" applyAlignment="1" applyProtection="1">
      <alignment horizontal="left" vertical="top" wrapText="1"/>
      <protection locked="0"/>
    </xf>
    <xf numFmtId="165" fontId="25" fillId="0" borderId="19" xfId="54" applyNumberFormat="1" applyFont="1" applyFill="1" applyBorder="1" applyAlignment="1" applyProtection="1">
      <alignment horizontal="left" vertical="top" wrapText="1"/>
      <protection locked="0"/>
    </xf>
    <xf numFmtId="49" fontId="25" fillId="0" borderId="11" xfId="54" applyNumberFormat="1" applyFont="1" applyFill="1" applyBorder="1" applyAlignment="1" applyProtection="1">
      <alignment horizontal="left" vertical="top" wrapText="1"/>
      <protection locked="0"/>
    </xf>
    <xf numFmtId="49" fontId="25" fillId="0" borderId="41" xfId="54" applyNumberFormat="1" applyFont="1" applyFill="1" applyBorder="1" applyAlignment="1" applyProtection="1">
      <alignment horizontal="left" vertical="top" wrapText="1"/>
      <protection locked="0"/>
    </xf>
    <xf numFmtId="0" fontId="25" fillId="24" borderId="23" xfId="89" applyFont="1" applyFill="1" applyBorder="1" applyAlignment="1" applyProtection="1">
      <alignment horizontal="left"/>
    </xf>
    <xf numFmtId="0" fontId="3" fillId="26" borderId="0" xfId="89" applyFont="1" applyFill="1" applyBorder="1" applyAlignment="1" applyProtection="1">
      <alignment horizontal="left" vertical="top" wrapText="1"/>
      <protection locked="0"/>
    </xf>
    <xf numFmtId="0" fontId="37" fillId="0" borderId="0" xfId="89" applyFont="1" applyFill="1" applyBorder="1" applyAlignment="1" applyProtection="1">
      <alignment horizontal="left" vertical="top" wrapText="1"/>
    </xf>
    <xf numFmtId="0" fontId="26" fillId="0" borderId="0" xfId="89" applyFont="1" applyFill="1" applyBorder="1" applyAlignment="1" applyProtection="1">
      <alignment horizontal="left" vertical="top"/>
    </xf>
    <xf numFmtId="0" fontId="25" fillId="24" borderId="32" xfId="89" applyFont="1" applyFill="1" applyBorder="1" applyAlignment="1" applyProtection="1">
      <alignment horizontal="left" vertical="center" wrapText="1"/>
    </xf>
    <xf numFmtId="0" fontId="25" fillId="24" borderId="24" xfId="89" applyFont="1" applyFill="1" applyBorder="1" applyAlignment="1" applyProtection="1">
      <alignment horizontal="left" vertical="center" wrapText="1"/>
    </xf>
    <xf numFmtId="0" fontId="3" fillId="24" borderId="24" xfId="89" applyFont="1" applyFill="1" applyBorder="1" applyAlignment="1" applyProtection="1">
      <alignment horizontal="left" wrapText="1"/>
    </xf>
    <xf numFmtId="0" fontId="3" fillId="24" borderId="41" xfId="89" applyFont="1" applyFill="1" applyBorder="1" applyAlignment="1" applyProtection="1">
      <alignment horizontal="left" wrapText="1"/>
    </xf>
    <xf numFmtId="0" fontId="64" fillId="26" borderId="0" xfId="0" applyFont="1" applyFill="1" applyBorder="1" applyAlignment="1" applyProtection="1">
      <alignment horizontal="center" vertical="top" wrapText="1"/>
    </xf>
    <xf numFmtId="0" fontId="24" fillId="26" borderId="0" xfId="89" applyFont="1" applyFill="1" applyBorder="1" applyAlignment="1" applyProtection="1">
      <alignment horizontal="right" vertical="top" wrapText="1"/>
      <protection locked="0"/>
    </xf>
    <xf numFmtId="0" fontId="3" fillId="26" borderId="0" xfId="89" applyFont="1" applyFill="1" applyBorder="1" applyAlignment="1" applyProtection="1">
      <alignment horizontal="center"/>
      <protection locked="0"/>
    </xf>
    <xf numFmtId="0" fontId="24" fillId="26" borderId="0" xfId="89" applyFont="1" applyFill="1" applyBorder="1" applyAlignment="1" applyProtection="1">
      <alignment horizontal="left" vertical="top" wrapText="1"/>
      <protection locked="0"/>
    </xf>
    <xf numFmtId="0" fontId="3" fillId="26" borderId="0" xfId="89" applyFont="1" applyFill="1" applyBorder="1" applyAlignment="1" applyProtection="1">
      <alignment horizontal="left"/>
      <protection locked="0"/>
    </xf>
    <xf numFmtId="0" fontId="4" fillId="26" borderId="0" xfId="89" applyFont="1" applyFill="1" applyBorder="1" applyAlignment="1" applyProtection="1">
      <alignment horizontal="left" vertical="top" wrapText="1"/>
      <protection locked="0"/>
    </xf>
    <xf numFmtId="0" fontId="38" fillId="26" borderId="0" xfId="80" applyFont="1" applyFill="1" applyBorder="1" applyAlignment="1" applyProtection="1">
      <alignment horizontal="left" vertical="top" wrapText="1"/>
      <protection locked="0"/>
    </xf>
    <xf numFmtId="0" fontId="67" fillId="26" borderId="0" xfId="89" applyFont="1" applyFill="1" applyBorder="1" applyAlignment="1" applyProtection="1">
      <alignment horizontal="left" vertical="center" wrapText="1"/>
      <protection locked="0"/>
    </xf>
    <xf numFmtId="0" fontId="96" fillId="26" borderId="0" xfId="89" applyFont="1" applyFill="1" applyBorder="1" applyAlignment="1" applyProtection="1">
      <alignment horizontal="left" vertical="center" wrapText="1"/>
      <protection locked="0"/>
    </xf>
    <xf numFmtId="0" fontId="38" fillId="48" borderId="24" xfId="80" applyFont="1" applyFill="1" applyBorder="1" applyAlignment="1" applyProtection="1">
      <alignment horizontal="center" vertical="center"/>
    </xf>
    <xf numFmtId="0" fontId="4" fillId="48" borderId="0" xfId="0" applyFont="1" applyFill="1" applyBorder="1" applyAlignment="1">
      <alignment horizontal="left" vertical="center" wrapText="1"/>
    </xf>
    <xf numFmtId="0" fontId="38" fillId="48" borderId="15" xfId="80" applyFont="1" applyFill="1" applyBorder="1" applyAlignment="1" applyProtection="1">
      <alignment horizontal="center" vertical="center" wrapText="1"/>
    </xf>
    <xf numFmtId="0" fontId="38" fillId="48" borderId="15" xfId="80" applyFont="1" applyFill="1" applyBorder="1" applyAlignment="1" applyProtection="1">
      <alignment horizontal="center" vertical="center"/>
    </xf>
    <xf numFmtId="0" fontId="4" fillId="48" borderId="15" xfId="0" applyFont="1" applyFill="1" applyBorder="1" applyAlignment="1">
      <alignment horizontal="left" vertical="center" wrapText="1"/>
    </xf>
    <xf numFmtId="0" fontId="38" fillId="48" borderId="0" xfId="80" applyFont="1" applyFill="1" applyBorder="1" applyAlignment="1" applyProtection="1">
      <alignment horizontal="left" vertical="center" wrapText="1"/>
    </xf>
    <xf numFmtId="0" fontId="25" fillId="48" borderId="15" xfId="0" applyFont="1" applyFill="1" applyBorder="1" applyAlignment="1" applyProtection="1">
      <alignment horizontal="right" vertical="center" wrapText="1"/>
    </xf>
    <xf numFmtId="0" fontId="25" fillId="48" borderId="15" xfId="0" applyFont="1" applyFill="1" applyBorder="1" applyAlignment="1" applyProtection="1">
      <alignment horizontal="right" vertical="center"/>
    </xf>
    <xf numFmtId="0" fontId="30" fillId="48" borderId="0" xfId="0" applyFont="1" applyFill="1" applyBorder="1" applyAlignment="1" applyProtection="1">
      <alignment horizontal="left" vertical="center" wrapText="1"/>
    </xf>
    <xf numFmtId="0" fontId="36" fillId="48" borderId="0" xfId="0" applyFont="1" applyFill="1" applyBorder="1" applyAlignment="1" applyProtection="1">
      <alignment horizontal="left" vertical="center"/>
    </xf>
    <xf numFmtId="0" fontId="25" fillId="0" borderId="11" xfId="0" applyFont="1" applyFill="1" applyBorder="1" applyAlignment="1" applyProtection="1">
      <alignment horizontal="left" vertical="top" wrapText="1"/>
      <protection locked="0"/>
    </xf>
    <xf numFmtId="0" fontId="25" fillId="0" borderId="24" xfId="0" applyFont="1" applyFill="1" applyBorder="1" applyAlignment="1" applyProtection="1">
      <alignment horizontal="left" vertical="top" wrapText="1"/>
      <protection locked="0"/>
    </xf>
    <xf numFmtId="0" fontId="25" fillId="0" borderId="41" xfId="0" applyFont="1" applyFill="1" applyBorder="1" applyAlignment="1" applyProtection="1">
      <alignment horizontal="left" vertical="top" wrapText="1"/>
      <protection locked="0"/>
    </xf>
    <xf numFmtId="17" fontId="25" fillId="0" borderId="47" xfId="89" applyNumberFormat="1" applyFont="1" applyFill="1" applyBorder="1" applyAlignment="1" applyProtection="1">
      <alignment horizontal="center" vertical="top" wrapText="1"/>
      <protection locked="0"/>
    </xf>
    <xf numFmtId="9" fontId="25" fillId="0" borderId="11" xfId="0" applyNumberFormat="1" applyFont="1" applyFill="1" applyBorder="1" applyAlignment="1" applyProtection="1">
      <alignment horizontal="left" vertical="top" wrapText="1"/>
      <protection locked="0"/>
    </xf>
    <xf numFmtId="9" fontId="25" fillId="0" borderId="24" xfId="0" applyNumberFormat="1" applyFont="1" applyFill="1" applyBorder="1" applyAlignment="1" applyProtection="1">
      <alignment horizontal="left" vertical="top" wrapText="1"/>
      <protection locked="0"/>
    </xf>
    <xf numFmtId="9" fontId="25" fillId="0" borderId="41" xfId="0" applyNumberFormat="1" applyFont="1" applyFill="1" applyBorder="1" applyAlignment="1" applyProtection="1">
      <alignment horizontal="left" vertical="top" wrapText="1"/>
      <protection locked="0"/>
    </xf>
    <xf numFmtId="0" fontId="25" fillId="24" borderId="21" xfId="89" applyFont="1" applyFill="1" applyBorder="1" applyAlignment="1" applyProtection="1">
      <alignment horizontal="center" vertical="top" wrapText="1"/>
    </xf>
    <xf numFmtId="0" fontId="24" fillId="26" borderId="0" xfId="89" applyFont="1" applyFill="1" applyBorder="1" applyAlignment="1" applyProtection="1">
      <alignment horizontal="left" vertical="center" wrapText="1"/>
      <protection locked="0"/>
    </xf>
    <xf numFmtId="0" fontId="25" fillId="48" borderId="0" xfId="0" applyFont="1" applyFill="1" applyBorder="1" applyAlignment="1" applyProtection="1">
      <alignment horizontal="left" vertical="center" wrapText="1"/>
    </xf>
    <xf numFmtId="0" fontId="83" fillId="26" borderId="0" xfId="89" applyFont="1" applyFill="1" applyBorder="1" applyAlignment="1" applyProtection="1">
      <alignment horizontal="left" vertical="top" wrapText="1"/>
      <protection locked="0"/>
    </xf>
    <xf numFmtId="0" fontId="25" fillId="24" borderId="57" xfId="91" applyFont="1" applyFill="1" applyBorder="1" applyAlignment="1" applyProtection="1">
      <alignment horizontal="left" vertical="top" wrapText="1"/>
    </xf>
    <xf numFmtId="0" fontId="25" fillId="24" borderId="17" xfId="91" applyFont="1" applyFill="1" applyBorder="1" applyAlignment="1" applyProtection="1">
      <alignment horizontal="left" vertical="top" wrapText="1"/>
    </xf>
    <xf numFmtId="9" fontId="25" fillId="0" borderId="47" xfId="91" applyNumberFormat="1" applyFont="1" applyFill="1" applyBorder="1" applyAlignment="1" applyProtection="1">
      <alignment horizontal="center" vertical="top" wrapText="1"/>
      <protection locked="0"/>
    </xf>
    <xf numFmtId="9" fontId="25" fillId="0" borderId="42" xfId="91" applyNumberFormat="1" applyFont="1" applyFill="1" applyBorder="1" applyAlignment="1" applyProtection="1">
      <alignment horizontal="center" vertical="top" wrapText="1"/>
      <protection locked="0"/>
    </xf>
    <xf numFmtId="0" fontId="25" fillId="25" borderId="62" xfId="91" applyFont="1" applyFill="1" applyBorder="1" applyAlignment="1" applyProtection="1">
      <alignment horizontal="left" vertical="top" wrapText="1"/>
    </xf>
    <xf numFmtId="0" fontId="25" fillId="25" borderId="63" xfId="91" applyFont="1" applyFill="1" applyBorder="1" applyAlignment="1" applyProtection="1">
      <alignment horizontal="left" vertical="top" wrapText="1"/>
    </xf>
    <xf numFmtId="0" fontId="25" fillId="25" borderId="64" xfId="91" applyFont="1" applyFill="1" applyBorder="1" applyAlignment="1" applyProtection="1">
      <alignment horizontal="left" vertical="top" wrapText="1"/>
    </xf>
    <xf numFmtId="9" fontId="25" fillId="0" borderId="18" xfId="89" applyNumberFormat="1" applyFont="1" applyFill="1" applyBorder="1" applyAlignment="1" applyProtection="1">
      <alignment horizontal="left" vertical="top" wrapText="1"/>
      <protection locked="0"/>
    </xf>
    <xf numFmtId="9" fontId="25" fillId="0" borderId="55" xfId="89" applyNumberFormat="1" applyFont="1" applyFill="1" applyBorder="1" applyAlignment="1" applyProtection="1">
      <alignment horizontal="left" vertical="top" wrapText="1"/>
      <protection locked="0"/>
    </xf>
    <xf numFmtId="0" fontId="25" fillId="24" borderId="24" xfId="91" applyFont="1" applyFill="1" applyBorder="1" applyAlignment="1" applyProtection="1">
      <alignment horizontal="left" vertical="top" wrapText="1"/>
    </xf>
    <xf numFmtId="0" fontId="25" fillId="0" borderId="11" xfId="91" applyFont="1" applyFill="1" applyBorder="1" applyAlignment="1" applyProtection="1">
      <alignment horizontal="left" vertical="top" wrapText="1"/>
      <protection locked="0"/>
    </xf>
    <xf numFmtId="0" fontId="25" fillId="0" borderId="24" xfId="91" applyFont="1" applyFill="1" applyBorder="1" applyAlignment="1" applyProtection="1">
      <alignment horizontal="left" vertical="top" wrapText="1"/>
      <protection locked="0"/>
    </xf>
    <xf numFmtId="0" fontId="25" fillId="0" borderId="41" xfId="91" applyFont="1" applyFill="1" applyBorder="1" applyAlignment="1" applyProtection="1">
      <alignment horizontal="left" vertical="top" wrapText="1"/>
      <protection locked="0"/>
    </xf>
    <xf numFmtId="0" fontId="25" fillId="24" borderId="21" xfId="91" applyFont="1" applyFill="1" applyBorder="1" applyAlignment="1" applyProtection="1">
      <alignment horizontal="left" vertical="top" wrapText="1"/>
    </xf>
    <xf numFmtId="9" fontId="25" fillId="0" borderId="11" xfId="91" applyNumberFormat="1" applyFont="1" applyFill="1" applyBorder="1" applyAlignment="1" applyProtection="1">
      <alignment horizontal="center" vertical="top" wrapText="1"/>
      <protection locked="0"/>
    </xf>
    <xf numFmtId="9" fontId="25" fillId="0" borderId="41" xfId="91" applyNumberFormat="1" applyFont="1" applyFill="1" applyBorder="1" applyAlignment="1" applyProtection="1">
      <alignment horizontal="center" vertical="top" wrapText="1"/>
      <protection locked="0"/>
    </xf>
    <xf numFmtId="0" fontId="25" fillId="24" borderId="32" xfId="91" applyFont="1" applyFill="1" applyBorder="1" applyAlignment="1" applyProtection="1">
      <alignment horizontal="left" vertical="top" wrapText="1"/>
    </xf>
    <xf numFmtId="0" fontId="25" fillId="24" borderId="41" xfId="91" applyFont="1" applyFill="1" applyBorder="1" applyAlignment="1" applyProtection="1">
      <alignment horizontal="left" vertical="top" wrapText="1"/>
    </xf>
    <xf numFmtId="0" fontId="25" fillId="24" borderId="52" xfId="91" applyFont="1" applyFill="1" applyBorder="1" applyAlignment="1" applyProtection="1">
      <alignment horizontal="left" vertical="top" wrapText="1"/>
    </xf>
    <xf numFmtId="0" fontId="25" fillId="24" borderId="53" xfId="91" applyFont="1" applyFill="1" applyBorder="1" applyAlignment="1" applyProtection="1">
      <alignment horizontal="left" vertical="top" wrapText="1"/>
    </xf>
    <xf numFmtId="0" fontId="25" fillId="24" borderId="54" xfId="91" applyFont="1" applyFill="1" applyBorder="1" applyAlignment="1" applyProtection="1">
      <alignment horizontal="left" vertical="top" wrapText="1"/>
    </xf>
    <xf numFmtId="9" fontId="25" fillId="0" borderId="49" xfId="91" applyNumberFormat="1" applyFont="1" applyFill="1" applyBorder="1" applyAlignment="1" applyProtection="1">
      <alignment horizontal="center" vertical="center" wrapText="1"/>
      <protection locked="0"/>
    </xf>
    <xf numFmtId="9" fontId="25" fillId="0" borderId="59" xfId="91" applyNumberFormat="1" applyFont="1" applyFill="1" applyBorder="1" applyAlignment="1" applyProtection="1">
      <alignment horizontal="center" vertical="center" wrapText="1"/>
      <protection locked="0"/>
    </xf>
    <xf numFmtId="0" fontId="25" fillId="0" borderId="20" xfId="91" applyFont="1" applyFill="1" applyBorder="1" applyAlignment="1" applyProtection="1">
      <alignment horizontal="left" vertical="top" wrapText="1"/>
      <protection locked="0"/>
    </xf>
    <xf numFmtId="0" fontId="25" fillId="0" borderId="57" xfId="91" applyFont="1" applyFill="1" applyBorder="1" applyAlignment="1" applyProtection="1">
      <alignment horizontal="left" vertical="top" wrapText="1"/>
      <protection locked="0"/>
    </xf>
    <xf numFmtId="0" fontId="25" fillId="0" borderId="58" xfId="91" applyFont="1" applyFill="1" applyBorder="1" applyAlignment="1" applyProtection="1">
      <alignment horizontal="left" vertical="top" wrapText="1"/>
      <protection locked="0"/>
    </xf>
    <xf numFmtId="0" fontId="24" fillId="25" borderId="50" xfId="91" applyFont="1" applyFill="1" applyBorder="1" applyAlignment="1" applyProtection="1">
      <alignment vertical="top" wrapText="1"/>
    </xf>
    <xf numFmtId="0" fontId="24" fillId="25" borderId="51" xfId="91" applyFont="1" applyFill="1" applyBorder="1" applyAlignment="1" applyProtection="1">
      <alignment vertical="top" wrapText="1"/>
    </xf>
    <xf numFmtId="0" fontId="25" fillId="24" borderId="18" xfId="91" applyFont="1" applyFill="1" applyBorder="1" applyAlignment="1" applyProtection="1">
      <alignment horizontal="left" wrapText="1"/>
    </xf>
    <xf numFmtId="0" fontId="80" fillId="0" borderId="18" xfId="91" applyBorder="1"/>
    <xf numFmtId="0" fontId="80" fillId="0" borderId="55" xfId="91" applyBorder="1"/>
    <xf numFmtId="0" fontId="25" fillId="26" borderId="47" xfId="91" applyFont="1" applyFill="1" applyBorder="1" applyAlignment="1" applyProtection="1">
      <alignment horizontal="center" vertical="top" wrapText="1"/>
      <protection locked="0"/>
    </xf>
    <xf numFmtId="0" fontId="25" fillId="26" borderId="18" xfId="91" applyFont="1" applyFill="1" applyBorder="1" applyAlignment="1" applyProtection="1">
      <alignment horizontal="center" vertical="top" wrapText="1"/>
      <protection locked="0"/>
    </xf>
    <xf numFmtId="0" fontId="25" fillId="26" borderId="42" xfId="91" applyFont="1" applyFill="1" applyBorder="1" applyAlignment="1" applyProtection="1">
      <alignment horizontal="center" vertical="top" wrapText="1"/>
      <protection locked="0"/>
    </xf>
    <xf numFmtId="0" fontId="25" fillId="0" borderId="11" xfId="91" applyFont="1" applyFill="1" applyBorder="1" applyAlignment="1" applyProtection="1">
      <alignment horizontal="center" vertical="top" wrapText="1"/>
      <protection locked="0"/>
    </xf>
    <xf numFmtId="0" fontId="25" fillId="0" borderId="24" xfId="91" applyFont="1" applyFill="1" applyBorder="1" applyAlignment="1" applyProtection="1">
      <alignment horizontal="center" vertical="top" wrapText="1"/>
      <protection locked="0"/>
    </xf>
    <xf numFmtId="0" fontId="25" fillId="0" borderId="41" xfId="91" applyFont="1" applyFill="1" applyBorder="1" applyAlignment="1" applyProtection="1">
      <alignment horizontal="center" vertical="top" wrapText="1"/>
      <protection locked="0"/>
    </xf>
    <xf numFmtId="0" fontId="25" fillId="24" borderId="32" xfId="91" applyFont="1" applyFill="1" applyBorder="1" applyAlignment="1" applyProtection="1">
      <alignment horizontal="left"/>
    </xf>
    <xf numFmtId="0" fontId="25" fillId="24" borderId="24" xfId="91" applyFont="1" applyFill="1" applyBorder="1" applyAlignment="1" applyProtection="1">
      <alignment horizontal="left"/>
    </xf>
    <xf numFmtId="0" fontId="25" fillId="24" borderId="18" xfId="91" applyFont="1" applyFill="1" applyBorder="1" applyAlignment="1" applyProtection="1">
      <alignment horizontal="left"/>
    </xf>
    <xf numFmtId="0" fontId="25" fillId="24" borderId="55" xfId="91" applyFont="1" applyFill="1" applyBorder="1" applyAlignment="1" applyProtection="1">
      <alignment horizontal="left"/>
    </xf>
    <xf numFmtId="0" fontId="25" fillId="0" borderId="47" xfId="91" applyFont="1" applyFill="1" applyBorder="1" applyAlignment="1" applyProtection="1">
      <alignment horizontal="center" vertical="top" wrapText="1"/>
      <protection locked="0"/>
    </xf>
    <xf numFmtId="0" fontId="25" fillId="0" borderId="18" xfId="91" applyFont="1" applyFill="1" applyBorder="1" applyAlignment="1" applyProtection="1">
      <alignment horizontal="center" vertical="top" wrapText="1"/>
      <protection locked="0"/>
    </xf>
    <xf numFmtId="0" fontId="25" fillId="0" borderId="42" xfId="91" applyFont="1" applyFill="1" applyBorder="1" applyAlignment="1" applyProtection="1">
      <alignment horizontal="center" vertical="top" wrapText="1"/>
      <protection locked="0"/>
    </xf>
    <xf numFmtId="9" fontId="25" fillId="0" borderId="11" xfId="91" applyNumberFormat="1" applyFont="1" applyFill="1" applyBorder="1" applyAlignment="1" applyProtection="1">
      <alignment horizontal="left" vertical="top" wrapText="1"/>
      <protection locked="0"/>
    </xf>
    <xf numFmtId="9" fontId="25" fillId="0" borderId="24" xfId="91" applyNumberFormat="1" applyFont="1" applyFill="1" applyBorder="1" applyAlignment="1" applyProtection="1">
      <alignment horizontal="left" vertical="top" wrapText="1"/>
      <protection locked="0"/>
    </xf>
    <xf numFmtId="9" fontId="25" fillId="0" borderId="41" xfId="91" applyNumberFormat="1" applyFont="1" applyFill="1" applyBorder="1" applyAlignment="1" applyProtection="1">
      <alignment horizontal="left" vertical="top" wrapText="1"/>
      <protection locked="0"/>
    </xf>
    <xf numFmtId="0" fontId="25" fillId="25" borderId="37" xfId="91" applyFont="1" applyFill="1" applyBorder="1" applyAlignment="1" applyProtection="1">
      <alignment horizontal="center"/>
    </xf>
    <xf numFmtId="0" fontId="25" fillId="25" borderId="15" xfId="91" applyFont="1" applyFill="1" applyBorder="1" applyAlignment="1" applyProtection="1">
      <alignment horizontal="center"/>
    </xf>
    <xf numFmtId="0" fontId="25" fillId="25" borderId="19" xfId="91" applyFont="1" applyFill="1" applyBorder="1" applyAlignment="1" applyProtection="1">
      <alignment horizontal="center"/>
    </xf>
    <xf numFmtId="0" fontId="35" fillId="25" borderId="40" xfId="91" applyFont="1" applyFill="1" applyBorder="1" applyAlignment="1" applyProtection="1">
      <alignment horizontal="center" vertical="top" wrapText="1"/>
    </xf>
    <xf numFmtId="0" fontId="35" fillId="25" borderId="0" xfId="91" applyFont="1" applyFill="1" applyBorder="1" applyAlignment="1" applyProtection="1">
      <alignment horizontal="center" vertical="top" wrapText="1"/>
    </xf>
    <xf numFmtId="0" fontId="35" fillId="25" borderId="13" xfId="91" applyFont="1" applyFill="1" applyBorder="1" applyAlignment="1" applyProtection="1">
      <alignment horizontal="center" vertical="top" wrapText="1"/>
    </xf>
    <xf numFmtId="9" fontId="30" fillId="24" borderId="49" xfId="91" applyNumberFormat="1" applyFont="1" applyFill="1" applyBorder="1" applyAlignment="1" applyProtection="1">
      <alignment horizontal="left" vertical="top" wrapText="1"/>
    </xf>
    <xf numFmtId="9" fontId="30" fillId="24" borderId="53" xfId="91" applyNumberFormat="1" applyFont="1" applyFill="1" applyBorder="1" applyAlignment="1" applyProtection="1">
      <alignment horizontal="left" vertical="top" wrapText="1"/>
    </xf>
    <xf numFmtId="9" fontId="30" fillId="24" borderId="54" xfId="91" applyNumberFormat="1" applyFont="1" applyFill="1" applyBorder="1" applyAlignment="1" applyProtection="1">
      <alignment horizontal="left" vertical="top" wrapText="1"/>
    </xf>
    <xf numFmtId="9" fontId="25" fillId="0" borderId="21" xfId="0" applyNumberFormat="1" applyFont="1" applyFill="1" applyBorder="1" applyAlignment="1" applyProtection="1">
      <alignment horizontal="left" vertical="top" wrapText="1"/>
      <protection locked="0"/>
    </xf>
    <xf numFmtId="0" fontId="25" fillId="24" borderId="18" xfId="91" applyFont="1" applyFill="1" applyBorder="1" applyAlignment="1" applyProtection="1">
      <alignment horizontal="left" vertical="top" wrapText="1"/>
    </xf>
    <xf numFmtId="0" fontId="30" fillId="24" borderId="52" xfId="91" applyFont="1" applyFill="1" applyBorder="1" applyAlignment="1" applyProtection="1">
      <alignment horizontal="center" vertical="center" wrapText="1"/>
    </xf>
    <xf numFmtId="0" fontId="30" fillId="24" borderId="53" xfId="91" applyFont="1" applyFill="1" applyBorder="1" applyAlignment="1" applyProtection="1">
      <alignment horizontal="center" vertical="center" wrapText="1"/>
    </xf>
    <xf numFmtId="0" fontId="30" fillId="24" borderId="54" xfId="91" applyFont="1" applyFill="1" applyBorder="1" applyAlignment="1" applyProtection="1">
      <alignment horizontal="center" vertical="center" wrapText="1"/>
    </xf>
    <xf numFmtId="9" fontId="30" fillId="24" borderId="59" xfId="91" applyNumberFormat="1" applyFont="1" applyFill="1" applyBorder="1" applyAlignment="1" applyProtection="1">
      <alignment horizontal="left" vertical="top" wrapText="1"/>
    </xf>
    <xf numFmtId="0" fontId="25" fillId="0" borderId="21" xfId="0" applyFont="1" applyFill="1" applyBorder="1" applyAlignment="1" applyProtection="1">
      <alignment horizontal="left" vertical="top" wrapText="1"/>
      <protection locked="0"/>
    </xf>
    <xf numFmtId="9" fontId="25" fillId="0" borderId="16" xfId="0" applyNumberFormat="1" applyFont="1" applyFill="1" applyBorder="1" applyAlignment="1" applyProtection="1">
      <alignment horizontal="left" vertical="top" wrapText="1"/>
      <protection locked="0"/>
    </xf>
    <xf numFmtId="9" fontId="25" fillId="0" borderId="38" xfId="0" applyNumberFormat="1" applyFont="1" applyFill="1" applyBorder="1" applyAlignment="1" applyProtection="1">
      <alignment horizontal="left" vertical="top" wrapText="1"/>
      <protection locked="0"/>
    </xf>
    <xf numFmtId="9" fontId="25" fillId="0" borderId="18" xfId="0" applyNumberFormat="1" applyFont="1" applyFill="1" applyBorder="1" applyAlignment="1" applyProtection="1">
      <alignment horizontal="left" vertical="top" wrapText="1"/>
      <protection locked="0"/>
    </xf>
    <xf numFmtId="9" fontId="25" fillId="0" borderId="55" xfId="0" applyNumberFormat="1" applyFont="1" applyFill="1" applyBorder="1" applyAlignment="1" applyProtection="1">
      <alignment horizontal="left" vertical="top" wrapText="1"/>
      <protection locked="0"/>
    </xf>
    <xf numFmtId="0" fontId="25" fillId="0" borderId="17" xfId="91" applyFont="1" applyFill="1" applyBorder="1" applyAlignment="1" applyProtection="1">
      <alignment horizontal="left" vertical="top" wrapText="1"/>
      <protection locked="0"/>
    </xf>
    <xf numFmtId="9" fontId="25" fillId="0" borderId="20" xfId="91" applyNumberFormat="1" applyFont="1" applyFill="1" applyBorder="1" applyAlignment="1" applyProtection="1">
      <alignment horizontal="left" vertical="top" wrapText="1"/>
      <protection locked="0"/>
    </xf>
    <xf numFmtId="9" fontId="25" fillId="0" borderId="17" xfId="91" applyNumberFormat="1" applyFont="1" applyFill="1" applyBorder="1" applyAlignment="1" applyProtection="1">
      <alignment horizontal="left" vertical="top" wrapText="1"/>
      <protection locked="0"/>
    </xf>
    <xf numFmtId="9" fontId="25" fillId="0" borderId="44" xfId="91" applyNumberFormat="1" applyFont="1" applyFill="1" applyBorder="1" applyAlignment="1" applyProtection="1">
      <alignment horizontal="left" vertical="top" wrapText="1"/>
      <protection locked="0"/>
    </xf>
    <xf numFmtId="9" fontId="25" fillId="0" borderId="45" xfId="91" applyNumberFormat="1" applyFont="1" applyFill="1" applyBorder="1" applyAlignment="1" applyProtection="1">
      <alignment horizontal="left" vertical="top" wrapText="1"/>
      <protection locked="0"/>
    </xf>
    <xf numFmtId="0" fontId="25" fillId="24" borderId="60" xfId="91" applyFont="1" applyFill="1" applyBorder="1" applyAlignment="1" applyProtection="1">
      <alignment horizontal="center" vertical="top" wrapText="1"/>
    </xf>
    <xf numFmtId="0" fontId="25" fillId="24" borderId="61" xfId="91" applyFont="1" applyFill="1" applyBorder="1" applyAlignment="1" applyProtection="1">
      <alignment horizontal="center" vertical="top" wrapText="1"/>
    </xf>
    <xf numFmtId="0" fontId="30" fillId="24" borderId="48" xfId="91" applyFont="1" applyFill="1" applyBorder="1" applyAlignment="1" applyProtection="1">
      <alignment horizontal="center" vertical="top" wrapText="1"/>
    </xf>
    <xf numFmtId="0" fontId="30" fillId="24" borderId="30" xfId="91" applyFont="1" applyFill="1" applyBorder="1" applyAlignment="1" applyProtection="1">
      <alignment horizontal="center" vertical="top" wrapText="1"/>
    </xf>
    <xf numFmtId="0" fontId="30" fillId="24" borderId="43" xfId="91" applyFont="1" applyFill="1" applyBorder="1" applyAlignment="1" applyProtection="1">
      <alignment horizontal="center" vertical="top" wrapText="1"/>
    </xf>
    <xf numFmtId="0" fontId="25" fillId="0" borderId="20" xfId="91" applyFont="1" applyFill="1" applyBorder="1" applyAlignment="1" applyProtection="1">
      <alignment horizontal="center" vertical="top" wrapText="1"/>
      <protection locked="0"/>
    </xf>
    <xf numFmtId="0" fontId="25" fillId="0" borderId="17" xfId="91" applyFont="1" applyFill="1" applyBorder="1" applyAlignment="1" applyProtection="1">
      <alignment horizontal="center" vertical="top" wrapText="1"/>
      <protection locked="0"/>
    </xf>
    <xf numFmtId="9" fontId="25" fillId="0" borderId="20" xfId="91" applyNumberFormat="1" applyFont="1" applyFill="1" applyBorder="1" applyAlignment="1" applyProtection="1">
      <alignment horizontal="center" vertical="top" wrapText="1"/>
      <protection locked="0"/>
    </xf>
    <xf numFmtId="9" fontId="25" fillId="0" borderId="58" xfId="91" applyNumberFormat="1" applyFont="1" applyFill="1" applyBorder="1" applyAlignment="1" applyProtection="1">
      <alignment horizontal="center" vertical="top" wrapText="1"/>
      <protection locked="0"/>
    </xf>
    <xf numFmtId="0" fontId="25" fillId="24" borderId="40" xfId="91" applyFont="1" applyFill="1" applyBorder="1" applyAlignment="1" applyProtection="1">
      <alignment horizontal="left" vertical="top" wrapText="1"/>
    </xf>
    <xf numFmtId="0" fontId="25" fillId="24" borderId="0" xfId="91" applyFont="1" applyFill="1" applyBorder="1" applyAlignment="1" applyProtection="1">
      <alignment horizontal="left" vertical="top" wrapText="1"/>
    </xf>
    <xf numFmtId="9" fontId="25" fillId="0" borderId="29" xfId="91" applyNumberFormat="1" applyFont="1" applyFill="1" applyBorder="1" applyAlignment="1" applyProtection="1">
      <alignment horizontal="center" vertical="top" wrapText="1"/>
      <protection locked="0"/>
    </xf>
    <xf numFmtId="9" fontId="25" fillId="0" borderId="15" xfId="91" applyNumberFormat="1" applyFont="1" applyFill="1" applyBorder="1" applyAlignment="1" applyProtection="1">
      <alignment horizontal="center" vertical="top" wrapText="1"/>
      <protection locked="0"/>
    </xf>
    <xf numFmtId="9" fontId="25" fillId="0" borderId="19" xfId="91" applyNumberFormat="1" applyFont="1" applyFill="1" applyBorder="1" applyAlignment="1" applyProtection="1">
      <alignment horizontal="center" vertical="top" wrapText="1"/>
      <protection locked="0"/>
    </xf>
    <xf numFmtId="0" fontId="25" fillId="27" borderId="24" xfId="91" applyNumberFormat="1" applyFont="1" applyFill="1" applyBorder="1" applyAlignment="1" applyProtection="1">
      <alignment horizontal="left" vertical="top" wrapText="1"/>
    </xf>
    <xf numFmtId="0" fontId="25" fillId="27" borderId="21" xfId="91" applyNumberFormat="1" applyFont="1" applyFill="1" applyBorder="1" applyAlignment="1" applyProtection="1">
      <alignment horizontal="left" vertical="top" wrapText="1"/>
    </xf>
    <xf numFmtId="9" fontId="25" fillId="0" borderId="16" xfId="0" applyNumberFormat="1" applyFont="1" applyFill="1" applyBorder="1" applyAlignment="1" applyProtection="1">
      <alignment horizontal="center" vertical="center" wrapText="1"/>
      <protection locked="0"/>
    </xf>
    <xf numFmtId="0" fontId="25" fillId="27" borderId="18" xfId="91" applyNumberFormat="1" applyFont="1" applyFill="1" applyBorder="1" applyAlignment="1" applyProtection="1">
      <alignment horizontal="left" vertical="top" wrapText="1"/>
    </xf>
    <xf numFmtId="0" fontId="25" fillId="27" borderId="55" xfId="91" applyNumberFormat="1" applyFont="1" applyFill="1" applyBorder="1" applyAlignment="1" applyProtection="1">
      <alignment horizontal="left" vertical="top" wrapText="1"/>
    </xf>
    <xf numFmtId="9" fontId="25" fillId="0" borderId="16" xfId="91" applyNumberFormat="1" applyFont="1" applyFill="1" applyBorder="1" applyAlignment="1" applyProtection="1">
      <alignment horizontal="center" vertical="center" wrapText="1"/>
      <protection locked="0"/>
    </xf>
    <xf numFmtId="0" fontId="25" fillId="24" borderId="36" xfId="91" applyFont="1" applyFill="1" applyBorder="1" applyAlignment="1" applyProtection="1">
      <alignment horizontal="left" vertical="top" wrapText="1"/>
    </xf>
    <xf numFmtId="0" fontId="25" fillId="24" borderId="55" xfId="91" applyFont="1" applyFill="1" applyBorder="1" applyAlignment="1" applyProtection="1">
      <alignment horizontal="left" vertical="top" wrapText="1"/>
    </xf>
    <xf numFmtId="0" fontId="24" fillId="45" borderId="50" xfId="91" applyFont="1" applyFill="1" applyBorder="1" applyAlignment="1" applyProtection="1">
      <alignment horizontal="left" vertical="top" wrapText="1"/>
    </xf>
    <xf numFmtId="0" fontId="24" fillId="45" borderId="51" xfId="91" applyFont="1" applyFill="1" applyBorder="1" applyAlignment="1" applyProtection="1">
      <alignment horizontal="left" vertical="top" wrapText="1"/>
    </xf>
    <xf numFmtId="0" fontId="25" fillId="24" borderId="37" xfId="91" applyFont="1" applyFill="1" applyBorder="1" applyAlignment="1" applyProtection="1">
      <alignment horizontal="left" vertical="top" wrapText="1"/>
    </xf>
    <xf numFmtId="0" fontId="25" fillId="24" borderId="15" xfId="91" applyFont="1" applyFill="1" applyBorder="1" applyAlignment="1" applyProtection="1">
      <alignment horizontal="left" vertical="top" wrapText="1"/>
    </xf>
    <xf numFmtId="0" fontId="25" fillId="24" borderId="23" xfId="91" applyFont="1" applyFill="1" applyBorder="1" applyAlignment="1" applyProtection="1">
      <alignment horizontal="left" vertical="top" wrapText="1"/>
    </xf>
    <xf numFmtId="0" fontId="25" fillId="25" borderId="37" xfId="91" applyFont="1" applyFill="1" applyBorder="1" applyAlignment="1" applyProtection="1">
      <alignment horizontal="left" vertical="top" wrapText="1"/>
    </xf>
    <xf numFmtId="0" fontId="25" fillId="25" borderId="0" xfId="91" applyFont="1" applyFill="1" applyBorder="1" applyAlignment="1" applyProtection="1">
      <alignment horizontal="left" vertical="top" wrapText="1"/>
    </xf>
    <xf numFmtId="9" fontId="25" fillId="0" borderId="24" xfId="91" applyNumberFormat="1" applyFont="1" applyFill="1" applyBorder="1" applyAlignment="1" applyProtection="1">
      <alignment horizontal="center" vertical="top" wrapText="1"/>
      <protection locked="0"/>
    </xf>
    <xf numFmtId="0" fontId="25" fillId="24" borderId="33" xfId="91" applyFont="1" applyFill="1" applyBorder="1" applyAlignment="1" applyProtection="1">
      <alignment horizontal="left" vertical="top" wrapText="1"/>
    </xf>
    <xf numFmtId="0" fontId="24" fillId="25" borderId="50" xfId="91" applyFont="1" applyFill="1" applyBorder="1" applyAlignment="1" applyProtection="1">
      <alignment horizontal="left" vertical="top" wrapText="1"/>
    </xf>
    <xf numFmtId="0" fontId="24" fillId="25" borderId="51" xfId="91" applyFont="1" applyFill="1" applyBorder="1" applyAlignment="1" applyProtection="1">
      <alignment horizontal="left" vertical="top" wrapText="1"/>
    </xf>
    <xf numFmtId="0" fontId="25" fillId="27" borderId="52" xfId="91" applyNumberFormat="1" applyFont="1" applyFill="1" applyBorder="1" applyAlignment="1" applyProtection="1">
      <alignment horizontal="left" vertical="top" wrapText="1"/>
    </xf>
    <xf numFmtId="0" fontId="25" fillId="27" borderId="53" xfId="91" applyNumberFormat="1" applyFont="1" applyFill="1" applyBorder="1" applyAlignment="1" applyProtection="1">
      <alignment horizontal="left" vertical="top" wrapText="1"/>
    </xf>
    <xf numFmtId="0" fontId="25" fillId="27" borderId="59" xfId="91" applyNumberFormat="1" applyFont="1" applyFill="1" applyBorder="1" applyAlignment="1" applyProtection="1">
      <alignment horizontal="left" vertical="top" wrapText="1"/>
    </xf>
    <xf numFmtId="0" fontId="30" fillId="27" borderId="37" xfId="91" applyNumberFormat="1" applyFont="1" applyFill="1" applyBorder="1" applyAlignment="1" applyProtection="1">
      <alignment horizontal="left" vertical="center" wrapText="1"/>
    </xf>
    <xf numFmtId="0" fontId="30" fillId="27" borderId="15" xfId="91" applyFont="1" applyFill="1" applyBorder="1" applyAlignment="1" applyProtection="1">
      <alignment horizontal="left" vertical="center" wrapText="1"/>
    </xf>
    <xf numFmtId="0" fontId="30" fillId="27" borderId="23" xfId="91" applyFont="1" applyFill="1" applyBorder="1" applyAlignment="1" applyProtection="1">
      <alignment horizontal="left" vertical="center" wrapText="1"/>
    </xf>
    <xf numFmtId="0" fontId="30" fillId="27" borderId="11" xfId="91" applyNumberFormat="1" applyFont="1" applyFill="1" applyBorder="1" applyAlignment="1" applyProtection="1">
      <alignment horizontal="center" vertical="top" wrapText="1"/>
    </xf>
    <xf numFmtId="0" fontId="30" fillId="27" borderId="21" xfId="91" applyNumberFormat="1" applyFont="1" applyFill="1" applyBorder="1" applyAlignment="1" applyProtection="1">
      <alignment horizontal="center" vertical="top" wrapText="1"/>
    </xf>
    <xf numFmtId="9" fontId="25" fillId="24" borderId="32" xfId="112" applyFont="1" applyFill="1" applyBorder="1" applyAlignment="1" applyProtection="1">
      <alignment horizontal="left" vertical="top" wrapText="1"/>
    </xf>
    <xf numFmtId="9" fontId="25" fillId="24" borderId="24" xfId="112" applyFont="1" applyFill="1" applyBorder="1" applyAlignment="1" applyProtection="1">
      <alignment horizontal="left" vertical="top" wrapText="1"/>
    </xf>
    <xf numFmtId="9" fontId="25" fillId="24" borderId="21" xfId="112" applyFont="1" applyFill="1" applyBorder="1" applyAlignment="1" applyProtection="1">
      <alignment horizontal="left" vertical="top" wrapText="1"/>
    </xf>
    <xf numFmtId="1" fontId="25" fillId="0" borderId="11" xfId="91" applyNumberFormat="1" applyFont="1" applyFill="1" applyBorder="1" applyAlignment="1" applyProtection="1">
      <alignment horizontal="left" vertical="top" wrapText="1"/>
      <protection locked="0"/>
    </xf>
    <xf numFmtId="1" fontId="25" fillId="0" borderId="41" xfId="91" applyNumberFormat="1" applyFont="1" applyFill="1" applyBorder="1" applyAlignment="1" applyProtection="1">
      <alignment horizontal="left" vertical="top" wrapText="1"/>
      <protection locked="0"/>
    </xf>
    <xf numFmtId="0" fontId="80" fillId="24" borderId="24" xfId="91" applyFont="1" applyFill="1" applyBorder="1"/>
    <xf numFmtId="0" fontId="80" fillId="24" borderId="21" xfId="91" applyFont="1" applyFill="1" applyBorder="1"/>
    <xf numFmtId="9" fontId="25" fillId="24" borderId="32" xfId="112" applyFont="1" applyFill="1" applyBorder="1" applyAlignment="1" applyProtection="1">
      <alignment vertical="top" wrapText="1"/>
    </xf>
    <xf numFmtId="9" fontId="25" fillId="24" borderId="24" xfId="112" applyFont="1" applyFill="1" applyBorder="1" applyAlignment="1" applyProtection="1">
      <alignment vertical="top" wrapText="1"/>
    </xf>
    <xf numFmtId="9" fontId="25" fillId="24" borderId="21" xfId="112" applyFont="1" applyFill="1" applyBorder="1" applyAlignment="1" applyProtection="1">
      <alignment vertical="top" wrapText="1"/>
    </xf>
    <xf numFmtId="0" fontId="30" fillId="24" borderId="24" xfId="91" applyFont="1" applyFill="1" applyBorder="1" applyAlignment="1" applyProtection="1">
      <alignment horizontal="left" vertical="top" wrapText="1"/>
    </xf>
    <xf numFmtId="165" fontId="25" fillId="0" borderId="11" xfId="55" applyNumberFormat="1" applyFont="1" applyFill="1" applyBorder="1" applyAlignment="1" applyProtection="1">
      <alignment horizontal="left" vertical="top" wrapText="1"/>
      <protection locked="0"/>
    </xf>
    <xf numFmtId="165" fontId="25" fillId="0" borderId="24" xfId="55" applyNumberFormat="1" applyFont="1" applyFill="1" applyBorder="1" applyAlignment="1" applyProtection="1">
      <alignment horizontal="left" vertical="top" wrapText="1"/>
      <protection locked="0"/>
    </xf>
    <xf numFmtId="165" fontId="25" fillId="0" borderId="41" xfId="55" applyNumberFormat="1" applyFont="1" applyFill="1" applyBorder="1" applyAlignment="1" applyProtection="1">
      <alignment horizontal="left" vertical="top" wrapText="1"/>
      <protection locked="0"/>
    </xf>
    <xf numFmtId="0" fontId="25" fillId="24" borderId="24" xfId="91" applyFont="1" applyFill="1" applyBorder="1" applyAlignment="1" applyProtection="1">
      <alignment horizontal="center" vertical="top" wrapText="1"/>
    </xf>
    <xf numFmtId="0" fontId="25" fillId="24" borderId="21" xfId="91" applyFont="1" applyFill="1" applyBorder="1" applyAlignment="1" applyProtection="1">
      <alignment horizontal="center" vertical="top" wrapText="1"/>
    </xf>
    <xf numFmtId="0" fontId="25" fillId="24" borderId="32" xfId="91" applyFont="1" applyFill="1" applyBorder="1" applyAlignment="1" applyProtection="1">
      <alignment horizontal="center" vertical="top" wrapText="1"/>
    </xf>
    <xf numFmtId="0" fontId="25" fillId="24" borderId="41" xfId="91" applyFont="1" applyFill="1" applyBorder="1" applyAlignment="1" applyProtection="1">
      <alignment horizontal="center" vertical="top" wrapText="1"/>
    </xf>
    <xf numFmtId="0" fontId="80" fillId="0" borderId="21" xfId="91" applyBorder="1"/>
    <xf numFmtId="0" fontId="25" fillId="24" borderId="29" xfId="91" applyFont="1" applyFill="1" applyBorder="1" applyAlignment="1" applyProtection="1">
      <alignment horizontal="center" vertical="top" wrapText="1"/>
    </xf>
    <xf numFmtId="0" fontId="25" fillId="24" borderId="23" xfId="91" applyFont="1" applyFill="1" applyBorder="1" applyAlignment="1" applyProtection="1">
      <alignment horizontal="center" vertical="top" wrapText="1"/>
    </xf>
    <xf numFmtId="165" fontId="25" fillId="0" borderId="29" xfId="55" applyNumberFormat="1" applyFont="1" applyFill="1" applyBorder="1" applyAlignment="1" applyProtection="1">
      <alignment horizontal="left" vertical="top" wrapText="1"/>
      <protection locked="0"/>
    </xf>
    <xf numFmtId="165" fontId="25" fillId="0" borderId="19" xfId="55" applyNumberFormat="1" applyFont="1" applyFill="1" applyBorder="1" applyAlignment="1" applyProtection="1">
      <alignment horizontal="left" vertical="top" wrapText="1"/>
      <protection locked="0"/>
    </xf>
    <xf numFmtId="49" fontId="25" fillId="0" borderId="11" xfId="55" applyNumberFormat="1" applyFont="1" applyFill="1" applyBorder="1" applyAlignment="1" applyProtection="1">
      <alignment horizontal="left" vertical="top" wrapText="1"/>
      <protection locked="0"/>
    </xf>
    <xf numFmtId="49" fontId="25" fillId="0" borderId="41" xfId="55" applyNumberFormat="1" applyFont="1" applyFill="1" applyBorder="1" applyAlignment="1" applyProtection="1">
      <alignment horizontal="left" vertical="top" wrapText="1"/>
      <protection locked="0"/>
    </xf>
    <xf numFmtId="0" fontId="25" fillId="24" borderId="32" xfId="91" applyFont="1" applyFill="1" applyBorder="1" applyAlignment="1" applyProtection="1">
      <alignment horizontal="left" vertical="center" wrapText="1"/>
    </xf>
    <xf numFmtId="0" fontId="25" fillId="24" borderId="24" xfId="91" applyFont="1" applyFill="1" applyBorder="1" applyAlignment="1" applyProtection="1">
      <alignment horizontal="left" vertical="center" wrapText="1"/>
    </xf>
    <xf numFmtId="0" fontId="80" fillId="24" borderId="24" xfId="91" applyFont="1" applyFill="1" applyBorder="1" applyAlignment="1" applyProtection="1">
      <alignment horizontal="left" wrapText="1"/>
    </xf>
    <xf numFmtId="0" fontId="80" fillId="24" borderId="41" xfId="91" applyFont="1" applyFill="1" applyBorder="1" applyAlignment="1" applyProtection="1">
      <alignment horizontal="left" wrapText="1"/>
    </xf>
    <xf numFmtId="0" fontId="25" fillId="24" borderId="23" xfId="91" applyFont="1" applyFill="1" applyBorder="1" applyAlignment="1" applyProtection="1">
      <alignment horizontal="left"/>
    </xf>
    <xf numFmtId="0" fontId="24" fillId="26" borderId="0" xfId="91" applyFont="1" applyFill="1" applyBorder="1" applyAlignment="1" applyProtection="1">
      <alignment horizontal="right" vertical="top" wrapText="1"/>
      <protection locked="0"/>
    </xf>
    <xf numFmtId="0" fontId="80" fillId="26" borderId="0" xfId="91" applyFont="1" applyFill="1" applyBorder="1" applyAlignment="1" applyProtection="1">
      <alignment horizontal="center"/>
      <protection locked="0"/>
    </xf>
    <xf numFmtId="0" fontId="24" fillId="26" borderId="0" xfId="91" applyFont="1" applyFill="1" applyBorder="1" applyAlignment="1" applyProtection="1">
      <alignment horizontal="left" vertical="top" wrapText="1"/>
      <protection locked="0"/>
    </xf>
    <xf numFmtId="0" fontId="80" fillId="26" borderId="0" xfId="91" applyFont="1" applyFill="1" applyBorder="1" applyAlignment="1" applyProtection="1">
      <alignment horizontal="left"/>
      <protection locked="0"/>
    </xf>
    <xf numFmtId="0" fontId="4" fillId="26" borderId="0" xfId="91" applyFont="1" applyFill="1" applyBorder="1" applyAlignment="1" applyProtection="1">
      <alignment horizontal="left" vertical="top" wrapText="1"/>
      <protection locked="0"/>
    </xf>
    <xf numFmtId="0" fontId="83" fillId="26" borderId="0" xfId="91" applyFont="1" applyFill="1" applyBorder="1" applyAlignment="1" applyProtection="1">
      <alignment horizontal="left" vertical="top" wrapText="1"/>
      <protection locked="0"/>
    </xf>
    <xf numFmtId="0" fontId="80" fillId="26" borderId="0" xfId="91" applyFont="1" applyFill="1" applyBorder="1" applyAlignment="1" applyProtection="1">
      <alignment horizontal="left" vertical="top" wrapText="1"/>
      <protection locked="0"/>
    </xf>
    <xf numFmtId="0" fontId="64" fillId="26" borderId="0" xfId="89" applyFont="1" applyFill="1" applyBorder="1" applyAlignment="1" applyProtection="1">
      <alignment horizontal="center" vertical="top" wrapText="1"/>
    </xf>
    <xf numFmtId="9" fontId="25" fillId="48" borderId="11" xfId="89" applyNumberFormat="1" applyFont="1" applyFill="1" applyBorder="1" applyAlignment="1" applyProtection="1">
      <alignment horizontal="center" vertical="top" wrapText="1"/>
      <protection locked="0"/>
    </xf>
    <xf numFmtId="9" fontId="25" fillId="48" borderId="41" xfId="89" applyNumberFormat="1" applyFont="1" applyFill="1" applyBorder="1" applyAlignment="1" applyProtection="1">
      <alignment horizontal="center" vertical="top" wrapText="1"/>
      <protection locked="0"/>
    </xf>
    <xf numFmtId="0" fontId="68" fillId="26" borderId="0" xfId="89" applyFont="1" applyFill="1" applyBorder="1" applyAlignment="1" applyProtection="1">
      <alignment horizontal="left" vertical="top" wrapText="1"/>
    </xf>
    <xf numFmtId="0" fontId="3" fillId="26" borderId="0" xfId="0" applyFont="1" applyFill="1" applyBorder="1" applyAlignment="1" applyProtection="1">
      <alignment horizontal="left" vertical="top" wrapText="1"/>
      <protection locked="0"/>
    </xf>
    <xf numFmtId="165" fontId="25" fillId="0" borderId="29" xfId="64" applyNumberFormat="1" applyFont="1" applyFill="1" applyBorder="1" applyAlignment="1" applyProtection="1">
      <alignment horizontal="left" vertical="top" wrapText="1"/>
      <protection locked="0"/>
    </xf>
    <xf numFmtId="165" fontId="25" fillId="0" borderId="19" xfId="64" applyNumberFormat="1" applyFont="1" applyFill="1" applyBorder="1" applyAlignment="1" applyProtection="1">
      <alignment horizontal="left" vertical="top" wrapText="1"/>
      <protection locked="0"/>
    </xf>
    <xf numFmtId="49" fontId="25" fillId="0" borderId="11" xfId="64" applyNumberFormat="1" applyFont="1" applyFill="1" applyBorder="1" applyAlignment="1" applyProtection="1">
      <alignment horizontal="left" vertical="top" wrapText="1"/>
      <protection locked="0"/>
    </xf>
    <xf numFmtId="49" fontId="25" fillId="0" borderId="41" xfId="64" applyNumberFormat="1" applyFont="1" applyFill="1" applyBorder="1" applyAlignment="1" applyProtection="1">
      <alignment horizontal="left" vertical="top" wrapText="1"/>
      <protection locked="0"/>
    </xf>
    <xf numFmtId="165" fontId="25" fillId="0" borderId="24" xfId="64" applyNumberFormat="1" applyFont="1" applyFill="1" applyBorder="1" applyAlignment="1" applyProtection="1">
      <alignment horizontal="left" vertical="top" wrapText="1"/>
      <protection locked="0"/>
    </xf>
    <xf numFmtId="165" fontId="25" fillId="0" borderId="41" xfId="64" applyNumberFormat="1" applyFont="1" applyFill="1" applyBorder="1" applyAlignment="1" applyProtection="1">
      <alignment horizontal="left" vertical="top" wrapText="1"/>
      <protection locked="0"/>
    </xf>
    <xf numFmtId="1" fontId="25" fillId="0" borderId="11" xfId="0" applyNumberFormat="1" applyFont="1" applyFill="1" applyBorder="1" applyAlignment="1" applyProtection="1">
      <alignment horizontal="left" vertical="top" wrapText="1"/>
      <protection locked="0"/>
    </xf>
    <xf numFmtId="1" fontId="25" fillId="0" borderId="41" xfId="0" applyNumberFormat="1" applyFont="1" applyFill="1" applyBorder="1" applyAlignment="1" applyProtection="1">
      <alignment horizontal="left" vertical="top" wrapText="1"/>
      <protection locked="0"/>
    </xf>
    <xf numFmtId="9" fontId="25" fillId="0" borderId="11" xfId="0" applyNumberFormat="1" applyFont="1" applyFill="1" applyBorder="1" applyAlignment="1" applyProtection="1">
      <alignment horizontal="center" vertical="top" wrapText="1"/>
      <protection locked="0"/>
    </xf>
    <xf numFmtId="9" fontId="25" fillId="0" borderId="24" xfId="0" applyNumberFormat="1" applyFont="1" applyFill="1" applyBorder="1" applyAlignment="1" applyProtection="1">
      <alignment horizontal="center" vertical="top" wrapText="1"/>
      <protection locked="0"/>
    </xf>
    <xf numFmtId="9" fontId="25" fillId="0" borderId="41" xfId="0" applyNumberFormat="1" applyFont="1" applyFill="1" applyBorder="1" applyAlignment="1" applyProtection="1">
      <alignment horizontal="center" vertical="top" wrapText="1"/>
      <protection locked="0"/>
    </xf>
    <xf numFmtId="1" fontId="25" fillId="48" borderId="11" xfId="0" applyNumberFormat="1" applyFont="1" applyFill="1" applyBorder="1" applyAlignment="1" applyProtection="1">
      <alignment horizontal="left" vertical="top" wrapText="1"/>
      <protection locked="0"/>
    </xf>
    <xf numFmtId="1" fontId="25" fillId="48" borderId="41" xfId="0" applyNumberFormat="1" applyFont="1" applyFill="1" applyBorder="1" applyAlignment="1" applyProtection="1">
      <alignment horizontal="left" vertical="top" wrapText="1"/>
      <protection locked="0"/>
    </xf>
    <xf numFmtId="1" fontId="25" fillId="48" borderId="11" xfId="89" applyNumberFormat="1" applyFont="1" applyFill="1" applyBorder="1" applyAlignment="1" applyProtection="1">
      <alignment horizontal="left" vertical="top" wrapText="1"/>
      <protection locked="0"/>
    </xf>
    <xf numFmtId="1" fontId="25" fillId="48" borderId="41" xfId="89" applyNumberFormat="1" applyFont="1" applyFill="1" applyBorder="1" applyAlignment="1" applyProtection="1">
      <alignment horizontal="left" vertical="top" wrapText="1"/>
      <protection locked="0"/>
    </xf>
    <xf numFmtId="9" fontId="25" fillId="0" borderId="11" xfId="0" applyNumberFormat="1" applyFont="1" applyFill="1" applyBorder="1" applyAlignment="1" applyProtection="1">
      <alignment horizontal="center" vertical="center" wrapText="1"/>
      <protection locked="0"/>
    </xf>
    <xf numFmtId="9" fontId="25" fillId="0" borderId="21" xfId="0" applyNumberFormat="1" applyFont="1" applyFill="1" applyBorder="1" applyAlignment="1" applyProtection="1">
      <alignment horizontal="center" vertical="center" wrapText="1"/>
      <protection locked="0"/>
    </xf>
    <xf numFmtId="0" fontId="25" fillId="48" borderId="11" xfId="0" applyFont="1" applyFill="1" applyBorder="1" applyAlignment="1" applyProtection="1">
      <alignment horizontal="left" vertical="top" wrapText="1"/>
      <protection locked="0"/>
    </xf>
    <xf numFmtId="0" fontId="25" fillId="48" borderId="24" xfId="0" applyFont="1" applyFill="1" applyBorder="1" applyAlignment="1" applyProtection="1">
      <alignment horizontal="left" vertical="top" wrapText="1"/>
      <protection locked="0"/>
    </xf>
    <xf numFmtId="0" fontId="25" fillId="48" borderId="41" xfId="0" applyFont="1" applyFill="1" applyBorder="1" applyAlignment="1" applyProtection="1">
      <alignment horizontal="left" vertical="top" wrapText="1"/>
      <protection locked="0"/>
    </xf>
    <xf numFmtId="9" fontId="25" fillId="0" borderId="22" xfId="0" applyNumberFormat="1" applyFont="1" applyFill="1" applyBorder="1" applyAlignment="1" applyProtection="1">
      <alignment horizontal="center" vertical="center" wrapText="1"/>
      <protection locked="0"/>
    </xf>
    <xf numFmtId="0" fontId="25" fillId="0" borderId="47" xfId="0" applyFont="1" applyFill="1" applyBorder="1" applyAlignment="1" applyProtection="1">
      <alignment horizontal="left" vertical="top" wrapText="1"/>
      <protection locked="0"/>
    </xf>
    <xf numFmtId="0" fontId="25" fillId="0" borderId="18" xfId="0" applyFont="1" applyFill="1" applyBorder="1" applyAlignment="1" applyProtection="1">
      <alignment horizontal="left" vertical="top" wrapText="1"/>
      <protection locked="0"/>
    </xf>
    <xf numFmtId="0" fontId="25" fillId="0" borderId="42" xfId="0" applyFont="1" applyFill="1" applyBorder="1" applyAlignment="1" applyProtection="1">
      <alignment horizontal="left" vertical="top" wrapText="1"/>
      <protection locked="0"/>
    </xf>
    <xf numFmtId="0" fontId="25" fillId="0" borderId="20" xfId="0" applyFont="1" applyFill="1" applyBorder="1" applyAlignment="1" applyProtection="1">
      <alignment horizontal="center" vertical="top" wrapText="1"/>
      <protection locked="0"/>
    </xf>
    <xf numFmtId="0" fontId="25" fillId="0" borderId="17" xfId="0" applyFont="1" applyFill="1" applyBorder="1" applyAlignment="1" applyProtection="1">
      <alignment horizontal="center" vertical="top" wrapText="1"/>
      <protection locked="0"/>
    </xf>
    <xf numFmtId="9" fontId="25" fillId="0" borderId="20" xfId="0" applyNumberFormat="1" applyFont="1" applyFill="1" applyBorder="1" applyAlignment="1" applyProtection="1">
      <alignment horizontal="center" vertical="top" wrapText="1"/>
      <protection locked="0"/>
    </xf>
    <xf numFmtId="9" fontId="25" fillId="0" borderId="58" xfId="0" applyNumberFormat="1" applyFont="1" applyFill="1" applyBorder="1" applyAlignment="1" applyProtection="1">
      <alignment horizontal="center" vertical="top" wrapText="1"/>
      <protection locked="0"/>
    </xf>
    <xf numFmtId="0" fontId="25" fillId="0" borderId="11" xfId="0" applyFont="1" applyFill="1" applyBorder="1" applyAlignment="1" applyProtection="1">
      <alignment horizontal="center" vertical="top" wrapText="1"/>
      <protection locked="0"/>
    </xf>
    <xf numFmtId="0" fontId="25" fillId="0" borderId="24" xfId="0" applyFont="1" applyFill="1" applyBorder="1" applyAlignment="1" applyProtection="1">
      <alignment horizontal="center" vertical="top" wrapText="1"/>
      <protection locked="0"/>
    </xf>
    <xf numFmtId="0" fontId="25" fillId="0" borderId="41" xfId="0" applyFont="1" applyFill="1" applyBorder="1" applyAlignment="1" applyProtection="1">
      <alignment horizontal="center" vertical="top" wrapText="1"/>
      <protection locked="0"/>
    </xf>
    <xf numFmtId="0" fontId="25" fillId="0" borderId="47" xfId="0" applyFont="1" applyFill="1" applyBorder="1" applyAlignment="1" applyProtection="1">
      <alignment horizontal="center" vertical="top" wrapText="1"/>
      <protection locked="0"/>
    </xf>
    <xf numFmtId="0" fontId="25" fillId="0" borderId="18" xfId="0" applyFont="1" applyFill="1" applyBorder="1" applyAlignment="1" applyProtection="1">
      <alignment horizontal="center" vertical="top" wrapText="1"/>
      <protection locked="0"/>
    </xf>
    <xf numFmtId="0" fontId="25" fillId="0" borderId="42" xfId="0" applyFont="1" applyFill="1" applyBorder="1" applyAlignment="1" applyProtection="1">
      <alignment horizontal="center" vertical="top" wrapText="1"/>
      <protection locked="0"/>
    </xf>
    <xf numFmtId="0" fontId="25" fillId="0" borderId="65" xfId="0" applyFont="1" applyFill="1" applyBorder="1" applyAlignment="1" applyProtection="1">
      <alignment horizontal="left" vertical="top" wrapText="1"/>
      <protection locked="0"/>
    </xf>
    <xf numFmtId="0" fontId="25" fillId="0" borderId="63" xfId="0" applyFont="1" applyFill="1" applyBorder="1" applyAlignment="1" applyProtection="1">
      <alignment horizontal="left" vertical="top" wrapText="1"/>
      <protection locked="0"/>
    </xf>
    <xf numFmtId="0" fontId="25" fillId="0" borderId="64" xfId="0" applyFont="1" applyFill="1" applyBorder="1" applyAlignment="1" applyProtection="1">
      <alignment horizontal="left" vertical="top" wrapText="1"/>
      <protection locked="0"/>
    </xf>
    <xf numFmtId="9" fontId="25" fillId="0" borderId="17" xfId="0" applyNumberFormat="1" applyFont="1" applyFill="1" applyBorder="1" applyAlignment="1" applyProtection="1">
      <alignment horizontal="center" vertical="top" wrapText="1"/>
      <protection locked="0"/>
    </xf>
    <xf numFmtId="9" fontId="25" fillId="0" borderId="21" xfId="0" applyNumberFormat="1" applyFont="1" applyFill="1" applyBorder="1" applyAlignment="1" applyProtection="1">
      <alignment horizontal="center" vertical="top" wrapText="1"/>
      <protection locked="0"/>
    </xf>
    <xf numFmtId="0" fontId="25" fillId="0" borderId="21" xfId="0" applyFont="1" applyFill="1" applyBorder="1" applyAlignment="1" applyProtection="1">
      <alignment horizontal="center" vertical="top" wrapText="1"/>
      <protection locked="0"/>
    </xf>
    <xf numFmtId="0" fontId="25" fillId="0" borderId="55" xfId="0" applyFont="1" applyFill="1" applyBorder="1" applyAlignment="1" applyProtection="1">
      <alignment horizontal="center" vertical="top" wrapText="1"/>
      <protection locked="0"/>
    </xf>
    <xf numFmtId="0" fontId="25" fillId="0" borderId="55" xfId="0" applyFont="1" applyFill="1" applyBorder="1" applyAlignment="1" applyProtection="1">
      <alignment horizontal="left" vertical="top" wrapText="1"/>
      <protection locked="0"/>
    </xf>
    <xf numFmtId="1" fontId="25" fillId="0" borderId="21" xfId="0" applyNumberFormat="1" applyFont="1" applyFill="1" applyBorder="1" applyAlignment="1" applyProtection="1">
      <alignment horizontal="left" vertical="top" wrapText="1"/>
      <protection locked="0"/>
    </xf>
    <xf numFmtId="165" fontId="25" fillId="0" borderId="24" xfId="63" applyNumberFormat="1" applyFont="1" applyFill="1" applyBorder="1" applyAlignment="1" applyProtection="1">
      <alignment horizontal="left" vertical="top" wrapText="1"/>
      <protection locked="0"/>
    </xf>
    <xf numFmtId="165" fontId="25" fillId="0" borderId="21" xfId="63" applyNumberFormat="1" applyFont="1" applyFill="1" applyBorder="1" applyAlignment="1" applyProtection="1">
      <alignment horizontal="left" vertical="top" wrapText="1"/>
      <protection locked="0"/>
    </xf>
    <xf numFmtId="165" fontId="25" fillId="0" borderId="29" xfId="63" applyNumberFormat="1" applyFont="1" applyFill="1" applyBorder="1" applyAlignment="1" applyProtection="1">
      <alignment horizontal="left" vertical="top" wrapText="1"/>
      <protection locked="0"/>
    </xf>
    <xf numFmtId="165" fontId="25" fillId="0" borderId="23" xfId="63" applyNumberFormat="1" applyFont="1" applyFill="1" applyBorder="1" applyAlignment="1" applyProtection="1">
      <alignment horizontal="left" vertical="top" wrapText="1"/>
      <protection locked="0"/>
    </xf>
    <xf numFmtId="49" fontId="25" fillId="0" borderId="11" xfId="63" applyNumberFormat="1" applyFont="1" applyFill="1" applyBorder="1" applyAlignment="1" applyProtection="1">
      <alignment horizontal="left" vertical="top" wrapText="1"/>
      <protection locked="0"/>
    </xf>
    <xf numFmtId="49" fontId="25" fillId="0" borderId="21" xfId="63" applyNumberFormat="1" applyFont="1" applyFill="1" applyBorder="1" applyAlignment="1" applyProtection="1">
      <alignment horizontal="left" vertical="top" wrapText="1"/>
      <protection locked="0"/>
    </xf>
    <xf numFmtId="9" fontId="25" fillId="0" borderId="58" xfId="89" applyNumberFormat="1" applyFont="1" applyFill="1" applyBorder="1" applyAlignment="1" applyProtection="1">
      <alignment horizontal="left" vertical="top" wrapText="1"/>
      <protection locked="0"/>
    </xf>
    <xf numFmtId="49" fontId="25" fillId="0" borderId="11" xfId="68" applyNumberFormat="1" applyFont="1" applyFill="1" applyBorder="1" applyAlignment="1" applyProtection="1">
      <alignment horizontal="left" vertical="top" wrapText="1"/>
      <protection locked="0"/>
    </xf>
    <xf numFmtId="49" fontId="25" fillId="0" borderId="21" xfId="68" applyNumberFormat="1" applyFont="1" applyFill="1" applyBorder="1" applyAlignment="1" applyProtection="1">
      <alignment horizontal="left" vertical="top" wrapText="1"/>
      <protection locked="0"/>
    </xf>
    <xf numFmtId="9" fontId="25" fillId="0" borderId="11" xfId="89" applyNumberFormat="1" applyFont="1" applyFill="1" applyBorder="1" applyAlignment="1" applyProtection="1">
      <alignment horizontal="center" vertical="center" wrapText="1"/>
      <protection locked="0"/>
    </xf>
    <xf numFmtId="9" fontId="25" fillId="0" borderId="21" xfId="89" applyNumberFormat="1" applyFont="1" applyFill="1" applyBorder="1" applyAlignment="1" applyProtection="1">
      <alignment horizontal="center" vertical="center" wrapText="1"/>
      <protection locked="0"/>
    </xf>
    <xf numFmtId="9" fontId="25" fillId="48" borderId="11" xfId="89" applyNumberFormat="1" applyFont="1" applyFill="1" applyBorder="1" applyAlignment="1" applyProtection="1">
      <alignment horizontal="left" vertical="top" wrapText="1"/>
      <protection locked="0"/>
    </xf>
    <xf numFmtId="9" fontId="25" fillId="48" borderId="24" xfId="89" applyNumberFormat="1" applyFont="1" applyFill="1" applyBorder="1" applyAlignment="1" applyProtection="1">
      <alignment horizontal="left" vertical="top" wrapText="1"/>
      <protection locked="0"/>
    </xf>
    <xf numFmtId="9" fontId="25" fillId="48" borderId="41" xfId="89" applyNumberFormat="1" applyFont="1" applyFill="1" applyBorder="1" applyAlignment="1" applyProtection="1">
      <alignment horizontal="left" vertical="top" wrapText="1"/>
      <protection locked="0"/>
    </xf>
    <xf numFmtId="165" fontId="25" fillId="0" borderId="23" xfId="54" applyNumberFormat="1" applyFont="1" applyFill="1" applyBorder="1" applyAlignment="1" applyProtection="1">
      <alignment horizontal="left" vertical="top" wrapText="1"/>
      <protection locked="0"/>
    </xf>
    <xf numFmtId="0" fontId="25" fillId="0" borderId="50" xfId="89" quotePrefix="1" applyFont="1" applyFill="1" applyBorder="1" applyAlignment="1" applyProtection="1">
      <alignment horizontal="left" vertical="top" wrapText="1"/>
      <protection locked="0"/>
    </xf>
    <xf numFmtId="0" fontId="25" fillId="0" borderId="24" xfId="89" applyFont="1" applyBorder="1" applyAlignment="1" applyProtection="1">
      <alignment horizontal="left"/>
      <protection locked="0"/>
    </xf>
    <xf numFmtId="165" fontId="25" fillId="47" borderId="0" xfId="54" applyNumberFormat="1" applyFont="1" applyFill="1" applyBorder="1" applyAlignment="1" applyProtection="1">
      <alignment horizontal="left" vertical="top" wrapText="1"/>
      <protection locked="0"/>
    </xf>
    <xf numFmtId="165" fontId="25" fillId="48" borderId="11" xfId="54" applyNumberFormat="1" applyFont="1" applyFill="1" applyBorder="1" applyAlignment="1" applyProtection="1">
      <alignment horizontal="left" vertical="top" wrapText="1"/>
      <protection locked="0"/>
    </xf>
    <xf numFmtId="165" fontId="25" fillId="48" borderId="24" xfId="54" applyNumberFormat="1" applyFont="1" applyFill="1" applyBorder="1" applyAlignment="1" applyProtection="1">
      <alignment horizontal="left" vertical="top" wrapText="1"/>
      <protection locked="0"/>
    </xf>
    <xf numFmtId="165" fontId="25" fillId="48" borderId="41" xfId="54" applyNumberFormat="1" applyFont="1" applyFill="1" applyBorder="1" applyAlignment="1" applyProtection="1">
      <alignment horizontal="left" vertical="top" wrapText="1"/>
      <protection locked="0"/>
    </xf>
    <xf numFmtId="0" fontId="96" fillId="0" borderId="57" xfId="89" applyFont="1" applyFill="1" applyBorder="1" applyAlignment="1" applyProtection="1">
      <alignment horizontal="left" vertical="top" wrapText="1"/>
      <protection locked="0"/>
    </xf>
    <xf numFmtId="0" fontId="96" fillId="0" borderId="58" xfId="89" applyFont="1" applyFill="1" applyBorder="1" applyAlignment="1" applyProtection="1">
      <alignment horizontal="left" vertical="top" wrapText="1"/>
      <protection locked="0"/>
    </xf>
    <xf numFmtId="9" fontId="25" fillId="0" borderId="22" xfId="0" applyNumberFormat="1" applyFont="1" applyFill="1" applyBorder="1" applyAlignment="1" applyProtection="1">
      <alignment horizontal="left" vertical="top" wrapText="1"/>
      <protection locked="0"/>
    </xf>
    <xf numFmtId="9" fontId="25" fillId="0" borderId="0" xfId="0" applyNumberFormat="1" applyFont="1" applyFill="1" applyBorder="1" applyAlignment="1" applyProtection="1">
      <alignment horizontal="left" vertical="top" wrapText="1"/>
      <protection locked="0"/>
    </xf>
    <xf numFmtId="0" fontId="25" fillId="0" borderId="25" xfId="0" applyFont="1" applyFill="1" applyBorder="1" applyAlignment="1" applyProtection="1">
      <alignment horizontal="left" vertical="top" wrapText="1"/>
      <protection locked="0"/>
    </xf>
    <xf numFmtId="0" fontId="25" fillId="0" borderId="46" xfId="0" applyFont="1" applyFill="1" applyBorder="1" applyAlignment="1" applyProtection="1">
      <alignment horizontal="left" vertical="top" wrapText="1"/>
      <protection locked="0"/>
    </xf>
    <xf numFmtId="9" fontId="25" fillId="0" borderId="25" xfId="0" applyNumberFormat="1" applyFont="1" applyFill="1" applyBorder="1" applyAlignment="1" applyProtection="1">
      <alignment horizontal="center" vertical="top" wrapText="1"/>
      <protection locked="0"/>
    </xf>
    <xf numFmtId="9" fontId="25" fillId="0" borderId="46" xfId="0" applyNumberFormat="1" applyFont="1" applyFill="1" applyBorder="1" applyAlignment="1" applyProtection="1">
      <alignment horizontal="center" vertical="top" wrapText="1"/>
      <protection locked="0"/>
    </xf>
    <xf numFmtId="9" fontId="25" fillId="0" borderId="25" xfId="0" applyNumberFormat="1" applyFont="1" applyFill="1" applyBorder="1" applyAlignment="1" applyProtection="1">
      <alignment horizontal="center" vertical="center" wrapText="1"/>
      <protection locked="0"/>
    </xf>
    <xf numFmtId="0" fontId="25" fillId="0" borderId="66" xfId="0" applyFont="1" applyFill="1" applyBorder="1" applyAlignment="1" applyProtection="1">
      <alignment horizontal="center" vertical="top" wrapText="1"/>
      <protection locked="0"/>
    </xf>
    <xf numFmtId="9" fontId="25" fillId="0" borderId="66" xfId="0" applyNumberFormat="1" applyFont="1" applyFill="1" applyBorder="1" applyAlignment="1" applyProtection="1">
      <alignment horizontal="center" vertical="top" wrapText="1"/>
      <protection locked="0"/>
    </xf>
    <xf numFmtId="9" fontId="25" fillId="0" borderId="67" xfId="0" applyNumberFormat="1" applyFont="1" applyFill="1" applyBorder="1" applyAlignment="1" applyProtection="1">
      <alignment horizontal="center" vertical="top" wrapText="1"/>
      <protection locked="0"/>
    </xf>
    <xf numFmtId="165" fontId="25" fillId="0" borderId="29" xfId="52" applyNumberFormat="1" applyFont="1" applyFill="1" applyBorder="1" applyAlignment="1" applyProtection="1">
      <alignment horizontal="left" vertical="top" wrapText="1"/>
      <protection locked="0"/>
    </xf>
    <xf numFmtId="165" fontId="25" fillId="0" borderId="19" xfId="52" applyNumberFormat="1" applyFont="1" applyFill="1" applyBorder="1" applyAlignment="1" applyProtection="1">
      <alignment horizontal="left" vertical="top" wrapText="1"/>
      <protection locked="0"/>
    </xf>
    <xf numFmtId="0" fontId="25" fillId="48" borderId="20" xfId="0" applyFont="1" applyFill="1" applyBorder="1" applyAlignment="1" applyProtection="1">
      <alignment horizontal="left" vertical="top" wrapText="1"/>
      <protection locked="0"/>
    </xf>
    <xf numFmtId="0" fontId="25" fillId="48" borderId="57" xfId="0" applyFont="1" applyFill="1" applyBorder="1" applyAlignment="1" applyProtection="1">
      <alignment horizontal="left" vertical="top" wrapText="1"/>
      <protection locked="0"/>
    </xf>
    <xf numFmtId="0" fontId="25" fillId="48" borderId="17" xfId="0" applyFont="1" applyFill="1" applyBorder="1" applyAlignment="1" applyProtection="1">
      <alignment horizontal="left" vertical="top" wrapText="1"/>
      <protection locked="0"/>
    </xf>
    <xf numFmtId="49" fontId="25" fillId="0" borderId="21" xfId="54" applyNumberFormat="1" applyFont="1" applyFill="1" applyBorder="1" applyAlignment="1" applyProtection="1">
      <alignment horizontal="left" vertical="top" wrapText="1"/>
      <protection locked="0"/>
    </xf>
    <xf numFmtId="0" fontId="25" fillId="48" borderId="50" xfId="89" applyFont="1" applyFill="1" applyBorder="1" applyAlignment="1" applyProtection="1">
      <alignment horizontal="left" vertical="top" wrapText="1"/>
      <protection locked="0"/>
    </xf>
    <xf numFmtId="0" fontId="25" fillId="48" borderId="51" xfId="89" applyFont="1" applyFill="1" applyBorder="1" applyAlignment="1" applyProtection="1">
      <alignment horizontal="left" vertical="top" wrapText="1"/>
      <protection locked="0"/>
    </xf>
    <xf numFmtId="0" fontId="25" fillId="48" borderId="34" xfId="89" applyFont="1" applyFill="1" applyBorder="1" applyAlignment="1" applyProtection="1">
      <alignment horizontal="left" vertical="top" wrapText="1"/>
      <protection locked="0"/>
    </xf>
    <xf numFmtId="0" fontId="25" fillId="48" borderId="11" xfId="89" applyFont="1" applyFill="1" applyBorder="1" applyAlignment="1" applyProtection="1">
      <alignment horizontal="left" vertical="top" wrapText="1"/>
      <protection locked="0"/>
    </xf>
    <xf numFmtId="0" fontId="25" fillId="48" borderId="24" xfId="89" applyFont="1" applyFill="1" applyBorder="1" applyAlignment="1" applyProtection="1">
      <alignment horizontal="left" vertical="top" wrapText="1"/>
      <protection locked="0"/>
    </xf>
    <xf numFmtId="0" fontId="25" fillId="48" borderId="41" xfId="89" applyFont="1" applyFill="1" applyBorder="1" applyAlignment="1" applyProtection="1">
      <alignment horizontal="left" vertical="top" wrapText="1"/>
      <protection locked="0"/>
    </xf>
    <xf numFmtId="0" fontId="25" fillId="48" borderId="20" xfId="89" applyFont="1" applyFill="1" applyBorder="1" applyAlignment="1" applyProtection="1">
      <alignment horizontal="center" vertical="top" wrapText="1"/>
      <protection locked="0"/>
    </xf>
    <xf numFmtId="0" fontId="25" fillId="48" borderId="17" xfId="89" applyFont="1" applyFill="1" applyBorder="1" applyAlignment="1" applyProtection="1">
      <alignment horizontal="center" vertical="top" wrapText="1"/>
      <protection locked="0"/>
    </xf>
    <xf numFmtId="9" fontId="25" fillId="48" borderId="20" xfId="89" applyNumberFormat="1" applyFont="1" applyFill="1" applyBorder="1" applyAlignment="1" applyProtection="1">
      <alignment horizontal="center" vertical="top" wrapText="1"/>
      <protection locked="0"/>
    </xf>
    <xf numFmtId="9" fontId="25" fillId="48" borderId="58" xfId="89" applyNumberFormat="1" applyFont="1" applyFill="1" applyBorder="1" applyAlignment="1" applyProtection="1">
      <alignment horizontal="center" vertical="top" wrapText="1"/>
      <protection locked="0"/>
    </xf>
    <xf numFmtId="9" fontId="25" fillId="48" borderId="16" xfId="89" applyNumberFormat="1" applyFont="1" applyFill="1" applyBorder="1" applyAlignment="1" applyProtection="1">
      <alignment horizontal="center" vertical="center" wrapText="1"/>
      <protection locked="0"/>
    </xf>
    <xf numFmtId="165" fontId="25" fillId="0" borderId="68" xfId="54" applyNumberFormat="1" applyFont="1" applyFill="1" applyBorder="1" applyAlignment="1" applyProtection="1">
      <alignment horizontal="left" vertical="top" wrapText="1"/>
      <protection locked="0"/>
    </xf>
    <xf numFmtId="165" fontId="25" fillId="0" borderId="13" xfId="54" applyNumberFormat="1" applyFont="1" applyFill="1" applyBorder="1" applyAlignment="1" applyProtection="1">
      <alignment horizontal="left" vertical="top" wrapText="1"/>
      <protection locked="0"/>
    </xf>
    <xf numFmtId="49" fontId="25" fillId="48" borderId="11" xfId="54" applyNumberFormat="1" applyFont="1" applyFill="1" applyBorder="1" applyAlignment="1" applyProtection="1">
      <alignment horizontal="left" vertical="top" wrapText="1"/>
      <protection locked="0"/>
    </xf>
    <xf numFmtId="49" fontId="25" fillId="48" borderId="41" xfId="54" applyNumberFormat="1" applyFont="1" applyFill="1" applyBorder="1" applyAlignment="1" applyProtection="1">
      <alignment horizontal="left" vertical="top" wrapText="1"/>
      <protection locked="0"/>
    </xf>
    <xf numFmtId="165" fontId="25" fillId="0" borderId="16" xfId="54" applyNumberFormat="1" applyFont="1" applyFill="1" applyBorder="1" applyAlignment="1" applyProtection="1">
      <alignment horizontal="left" vertical="top" wrapText="1"/>
      <protection locked="0"/>
    </xf>
    <xf numFmtId="0" fontId="3" fillId="0" borderId="0" xfId="89" applyFont="1" applyFill="1" applyBorder="1" applyAlignment="1" applyProtection="1">
      <alignment horizontal="left" vertical="top" wrapText="1"/>
      <protection locked="0"/>
    </xf>
    <xf numFmtId="0" fontId="25" fillId="48" borderId="47" xfId="89" applyFont="1" applyFill="1" applyBorder="1" applyAlignment="1" applyProtection="1">
      <alignment horizontal="center" vertical="top" wrapText="1"/>
      <protection locked="0"/>
    </xf>
    <xf numFmtId="0" fontId="25" fillId="48" borderId="18" xfId="89" applyFont="1" applyFill="1" applyBorder="1" applyAlignment="1" applyProtection="1">
      <alignment horizontal="center" vertical="top" wrapText="1"/>
      <protection locked="0"/>
    </xf>
    <xf numFmtId="0" fontId="25" fillId="48" borderId="42" xfId="89" applyFont="1" applyFill="1" applyBorder="1" applyAlignment="1" applyProtection="1">
      <alignment horizontal="center" vertical="top" wrapText="1"/>
      <protection locked="0"/>
    </xf>
    <xf numFmtId="0" fontId="25" fillId="0" borderId="57" xfId="0" applyFont="1" applyFill="1" applyBorder="1" applyAlignment="1" applyProtection="1">
      <alignment horizontal="left" vertical="top" wrapText="1"/>
      <protection locked="0"/>
    </xf>
    <xf numFmtId="0" fontId="25" fillId="0" borderId="17" xfId="0" applyFont="1" applyFill="1" applyBorder="1" applyAlignment="1" applyProtection="1">
      <alignment horizontal="left" vertical="top" wrapText="1"/>
      <protection locked="0"/>
    </xf>
    <xf numFmtId="9" fontId="25" fillId="0" borderId="44" xfId="0" applyNumberFormat="1" applyFont="1" applyFill="1" applyBorder="1" applyAlignment="1" applyProtection="1">
      <alignment horizontal="left" vertical="top" wrapText="1"/>
      <protection locked="0"/>
    </xf>
    <xf numFmtId="0" fontId="25" fillId="0" borderId="11" xfId="89" applyFont="1" applyFill="1" applyBorder="1" applyAlignment="1" applyProtection="1">
      <alignment horizontal="center" vertical="center" wrapText="1"/>
      <protection locked="0"/>
    </xf>
    <xf numFmtId="0" fontId="25" fillId="0" borderId="24" xfId="89" applyFont="1" applyFill="1" applyBorder="1" applyAlignment="1" applyProtection="1">
      <alignment horizontal="center" vertical="center" wrapText="1"/>
      <protection locked="0"/>
    </xf>
    <xf numFmtId="0" fontId="25" fillId="0" borderId="41" xfId="89" applyFont="1" applyFill="1" applyBorder="1" applyAlignment="1" applyProtection="1">
      <alignment horizontal="center" vertical="center" wrapText="1"/>
      <protection locked="0"/>
    </xf>
    <xf numFmtId="9" fontId="25" fillId="0" borderId="24" xfId="89" applyNumberFormat="1" applyFont="1" applyFill="1" applyBorder="1" applyAlignment="1" applyProtection="1">
      <alignment horizontal="center" vertical="center" wrapText="1"/>
      <protection locked="0"/>
    </xf>
    <xf numFmtId="9" fontId="25" fillId="0" borderId="41" xfId="89" applyNumberFormat="1" applyFont="1" applyFill="1" applyBorder="1" applyAlignment="1" applyProtection="1">
      <alignment horizontal="center" vertical="center" wrapText="1"/>
      <protection locked="0"/>
    </xf>
    <xf numFmtId="0" fontId="25" fillId="24" borderId="0" xfId="0" applyFont="1" applyFill="1" applyBorder="1" applyAlignment="1" applyProtection="1">
      <alignment horizontal="left" vertical="top" wrapText="1"/>
    </xf>
    <xf numFmtId="9" fontId="25" fillId="0" borderId="0" xfId="0" applyNumberFormat="1" applyFont="1" applyFill="1" applyBorder="1" applyAlignment="1" applyProtection="1">
      <alignment horizontal="center" vertical="top" wrapText="1"/>
      <protection locked="0"/>
    </xf>
    <xf numFmtId="0" fontId="25" fillId="0" borderId="0" xfId="0" applyFont="1" applyFill="1" applyBorder="1" applyAlignment="1" applyProtection="1">
      <alignment horizontal="left" vertical="top" wrapText="1"/>
      <protection locked="0"/>
    </xf>
    <xf numFmtId="0" fontId="25" fillId="24" borderId="0" xfId="0" applyFont="1" applyFill="1" applyBorder="1" applyAlignment="1" applyProtection="1">
      <alignment horizontal="left" wrapText="1"/>
    </xf>
    <xf numFmtId="0" fontId="0" fillId="0" borderId="0" xfId="0" applyBorder="1"/>
    <xf numFmtId="0" fontId="25" fillId="48" borderId="0" xfId="0" applyFont="1" applyFill="1" applyBorder="1" applyAlignment="1" applyProtection="1">
      <alignment horizontal="center" vertical="top" wrapText="1"/>
      <protection locked="0"/>
    </xf>
  </cellXfs>
  <cellStyles count="1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2 2" xfId="21"/>
    <cellStyle name="Accent3" xfId="22" builtinId="37" customBuiltin="1"/>
    <cellStyle name="Accent4" xfId="23" builtinId="41" customBuiltin="1"/>
    <cellStyle name="Accent5" xfId="24" builtinId="45" customBuiltin="1"/>
    <cellStyle name="Accent6" xfId="25" builtinId="49" customBuiltin="1"/>
    <cellStyle name="Bad" xfId="26" builtinId="27" customBuiltin="1"/>
    <cellStyle name="Calculation" xfId="27" builtinId="22" customBuiltin="1"/>
    <cellStyle name="Check Cell" xfId="28" builtinId="23" customBuiltin="1"/>
    <cellStyle name="Comma 10" xfId="29"/>
    <cellStyle name="Comma 11" xfId="30"/>
    <cellStyle name="Comma 12" xfId="31"/>
    <cellStyle name="Comma 12 2" xfId="137"/>
    <cellStyle name="Comma 13" xfId="32"/>
    <cellStyle name="Comma 14" xfId="33"/>
    <cellStyle name="Comma 2" xfId="34"/>
    <cellStyle name="Comma 2 2" xfId="35"/>
    <cellStyle name="Comma 3" xfId="36"/>
    <cellStyle name="Comma 3 2" xfId="37"/>
    <cellStyle name="Comma 3 3" xfId="38"/>
    <cellStyle name="Comma 4" xfId="39"/>
    <cellStyle name="Comma 4 2" xfId="40"/>
    <cellStyle name="Comma 4 3" xfId="41"/>
    <cellStyle name="Comma 5" xfId="42"/>
    <cellStyle name="Comma 5 2" xfId="43"/>
    <cellStyle name="Comma 5 3" xfId="44"/>
    <cellStyle name="Comma 6" xfId="45"/>
    <cellStyle name="Comma 6 2" xfId="46"/>
    <cellStyle name="Comma 6 3" xfId="47"/>
    <cellStyle name="Comma 7" xfId="48"/>
    <cellStyle name="Comma 8" xfId="49"/>
    <cellStyle name="Comma 8 2" xfId="50"/>
    <cellStyle name="Comma 9" xfId="51"/>
    <cellStyle name="Currency" xfId="52" builtinId="4"/>
    <cellStyle name="Currency 2" xfId="53"/>
    <cellStyle name="Currency 2 2" xfId="54"/>
    <cellStyle name="Currency 2 2 2" xfId="55"/>
    <cellStyle name="Currency 2 2 2 2" xfId="56"/>
    <cellStyle name="Currency 3" xfId="57"/>
    <cellStyle name="Currency 3 2" xfId="58"/>
    <cellStyle name="Currency 4" xfId="59"/>
    <cellStyle name="Currency 4 2" xfId="60"/>
    <cellStyle name="Currency 4 3" xfId="61"/>
    <cellStyle name="Currency 5" xfId="62"/>
    <cellStyle name="Currency 5 2" xfId="63"/>
    <cellStyle name="Currency 5 3" xfId="64"/>
    <cellStyle name="Currency 5 3 2" xfId="138"/>
    <cellStyle name="Currency 6" xfId="65"/>
    <cellStyle name="Currency 7" xfId="66"/>
    <cellStyle name="Currency 7 2" xfId="67"/>
    <cellStyle name="Currency 8" xfId="68"/>
    <cellStyle name="Currency 8 2" xfId="139"/>
    <cellStyle name="Explanatory Text" xfId="69" builtinId="53" customBuiltin="1"/>
    <cellStyle name="Good" xfId="70" builtinId="26" customBuiltin="1"/>
    <cellStyle name="Heading 1" xfId="71" builtinId="16" customBuiltin="1"/>
    <cellStyle name="Heading 1 2" xfId="72"/>
    <cellStyle name="Heading 1 3" xfId="73"/>
    <cellStyle name="Heading 2" xfId="74" builtinId="17" customBuiltin="1"/>
    <cellStyle name="Heading 2 2" xfId="75"/>
    <cellStyle name="Heading 3" xfId="76" builtinId="18" customBuiltin="1"/>
    <cellStyle name="Heading 3 2" xfId="77"/>
    <cellStyle name="Heading 4" xfId="78" builtinId="19" customBuiltin="1"/>
    <cellStyle name="Heading 4 2" xfId="79"/>
    <cellStyle name="Hyperlink" xfId="80" builtinId="8"/>
    <cellStyle name="Hyperlink 2" xfId="81"/>
    <cellStyle name="Hyperlink 3" xfId="82"/>
    <cellStyle name="Hyperlink 4" xfId="83"/>
    <cellStyle name="Input" xfId="84" builtinId="20" customBuiltin="1"/>
    <cellStyle name="Linked Cell" xfId="85" builtinId="24" customBuiltin="1"/>
    <cellStyle name="Neutral" xfId="86" builtinId="28" customBuiltin="1"/>
    <cellStyle name="Normal" xfId="0" builtinId="0"/>
    <cellStyle name="Normal 11" xfId="87"/>
    <cellStyle name="Normal 2" xfId="88"/>
    <cellStyle name="Normal 2 2" xfId="89"/>
    <cellStyle name="Normal 2 2 2" xfId="90"/>
    <cellStyle name="Normal 2 2 3" xfId="91"/>
    <cellStyle name="Normal 2 2 3 2" xfId="92"/>
    <cellStyle name="Normal 2_CS Indicators Survey 2010" xfId="93"/>
    <cellStyle name="Normal 21" xfId="94"/>
    <cellStyle name="Normal 21 2" xfId="140"/>
    <cellStyle name="Normal 3" xfId="95"/>
    <cellStyle name="Normal 3 2" xfId="96"/>
    <cellStyle name="Normal 3 3" xfId="97"/>
    <cellStyle name="Normal 4" xfId="98"/>
    <cellStyle name="Normal 4 2" xfId="99"/>
    <cellStyle name="Normal 4 3" xfId="100"/>
    <cellStyle name="Normal 4_CS Indicators Survey 2010" xfId="101"/>
    <cellStyle name="Normal 5" xfId="102"/>
    <cellStyle name="Normal 5 2" xfId="103"/>
    <cellStyle name="Normal 5 2 2" xfId="141"/>
    <cellStyle name="Normal 6" xfId="104"/>
    <cellStyle name="Normal 6 2" xfId="142"/>
    <cellStyle name="Normal 7" xfId="105"/>
    <cellStyle name="Note" xfId="106" builtinId="10" customBuiltin="1"/>
    <cellStyle name="Output" xfId="107" builtinId="21" customBuiltin="1"/>
    <cellStyle name="Percent" xfId="108" builtinId="5"/>
    <cellStyle name="Percent 10" xfId="109"/>
    <cellStyle name="Percent 2" xfId="110"/>
    <cellStyle name="Percent 2 2" xfId="111"/>
    <cellStyle name="Percent 2 2 2" xfId="112"/>
    <cellStyle name="Percent 2 2 2 2" xfId="113"/>
    <cellStyle name="Percent 2 2 3" xfId="114"/>
    <cellStyle name="Percent 2 2 4" xfId="115"/>
    <cellStyle name="Percent 3" xfId="116"/>
    <cellStyle name="Percent 3 2" xfId="117"/>
    <cellStyle name="Percent 3 2 2" xfId="118"/>
    <cellStyle name="Percent 3 2 3" xfId="119"/>
    <cellStyle name="Percent 3 3" xfId="120"/>
    <cellStyle name="Percent 3 4" xfId="121"/>
    <cellStyle name="Percent 4" xfId="122"/>
    <cellStyle name="Percent 4 2" xfId="123"/>
    <cellStyle name="Percent 4 3" xfId="124"/>
    <cellStyle name="Percent 4 4" xfId="125"/>
    <cellStyle name="Percent 5" xfId="126"/>
    <cellStyle name="Percent 5 2" xfId="127"/>
    <cellStyle name="Percent 6" xfId="128"/>
    <cellStyle name="Percent 7" xfId="129"/>
    <cellStyle name="Percent 7 2" xfId="130"/>
    <cellStyle name="Percent 8" xfId="131"/>
    <cellStyle name="Percent 9" xfId="132"/>
    <cellStyle name="Title" xfId="133" builtinId="15" customBuiltin="1"/>
    <cellStyle name="Total" xfId="134" builtinId="25" customBuiltin="1"/>
    <cellStyle name="Total 2" xfId="135"/>
    <cellStyle name="Warning Text" xfId="136" builtinId="11" customBuiltin="1"/>
  </cellStyles>
  <dxfs count="0"/>
  <tableStyles count="0" defaultTableStyle="TableStyleMedium9" defaultPivotStyle="PivotStyleLight16"/>
  <colors>
    <mruColors>
      <color rgb="FFCC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1" Type="http://schemas.openxmlformats.org/officeDocument/2006/relationships/image" Target="../media/image6.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jpeg"/></Relationships>
</file>

<file path=xl/drawings/_rels/drawing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9.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1.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29.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1.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7.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39.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0.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1.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2.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3.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4.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6.xml.rels><?xml version="1.0" encoding="UTF-8" standalone="yes"?>
<Relationships xmlns="http://schemas.openxmlformats.org/package/2006/relationships"><Relationship Id="rId1" Type="http://schemas.openxmlformats.org/officeDocument/2006/relationships/image" Target="../media/image8.jpeg"/></Relationships>
</file>

<file path=xl/drawings/_rels/drawing47.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16</xdr:col>
      <xdr:colOff>695325</xdr:colOff>
      <xdr:row>7</xdr:row>
      <xdr:rowOff>0</xdr:rowOff>
    </xdr:to>
    <xdr:pic>
      <xdr:nvPicPr>
        <xdr:cNvPr id="45815" name="Picture 1"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61925"/>
          <a:ext cx="11010900" cy="1200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149677</xdr:colOff>
      <xdr:row>32</xdr:row>
      <xdr:rowOff>489860</xdr:rowOff>
    </xdr:from>
    <xdr:to>
      <xdr:col>16</xdr:col>
      <xdr:colOff>1202321</xdr:colOff>
      <xdr:row>34</xdr:row>
      <xdr:rowOff>825140</xdr:rowOff>
    </xdr:to>
    <xdr:pic>
      <xdr:nvPicPr>
        <xdr:cNvPr id="4"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667748" y="19607896"/>
          <a:ext cx="2889609" cy="1097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72</xdr:row>
      <xdr:rowOff>47625</xdr:rowOff>
    </xdr:from>
    <xdr:to>
      <xdr:col>12</xdr:col>
      <xdr:colOff>561975</xdr:colOff>
      <xdr:row>137</xdr:row>
      <xdr:rowOff>161925</xdr:rowOff>
    </xdr:to>
    <xdr:pic>
      <xdr:nvPicPr>
        <xdr:cNvPr id="97871" name="Picture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11991975"/>
          <a:ext cx="7858125" cy="10639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4</xdr:row>
      <xdr:rowOff>47625</xdr:rowOff>
    </xdr:from>
    <xdr:to>
      <xdr:col>12</xdr:col>
      <xdr:colOff>552450</xdr:colOff>
      <xdr:row>71</xdr:row>
      <xdr:rowOff>123825</xdr:rowOff>
    </xdr:to>
    <xdr:pic>
      <xdr:nvPicPr>
        <xdr:cNvPr id="97872" name="Picture 1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885825"/>
          <a:ext cx="7848600" cy="1102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733425</xdr:colOff>
      <xdr:row>4</xdr:row>
      <xdr:rowOff>9525</xdr:rowOff>
    </xdr:to>
    <xdr:pic>
      <xdr:nvPicPr>
        <xdr:cNvPr id="396321"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627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1085850</xdr:colOff>
      <xdr:row>1</xdr:row>
      <xdr:rowOff>0</xdr:rowOff>
    </xdr:to>
    <xdr:pic>
      <xdr:nvPicPr>
        <xdr:cNvPr id="147887" name="Picture 1"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955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1085850</xdr:colOff>
      <xdr:row>1</xdr:row>
      <xdr:rowOff>0</xdr:rowOff>
    </xdr:to>
    <xdr:pic>
      <xdr:nvPicPr>
        <xdr:cNvPr id="48847" name="Picture 1"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4955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221219"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223265"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203813"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22736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332837"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305187"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280609"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344098"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307250"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333856"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228384"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303136"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362529"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204839"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336927"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390176"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229411"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335906"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230437"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36355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231459"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205861"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304161"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216098"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232486"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206887"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33795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28368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308274"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771525</xdr:colOff>
      <xdr:row>3</xdr:row>
      <xdr:rowOff>209550</xdr:rowOff>
    </xdr:to>
    <xdr:pic>
      <xdr:nvPicPr>
        <xdr:cNvPr id="334881"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288801"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217121"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628650</xdr:colOff>
      <xdr:row>3</xdr:row>
      <xdr:rowOff>209550</xdr:rowOff>
    </xdr:to>
    <xdr:pic>
      <xdr:nvPicPr>
        <xdr:cNvPr id="310307"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294944"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282661"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22224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28163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311330"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207906"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313396"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322602"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752475</xdr:colOff>
      <xdr:row>3</xdr:row>
      <xdr:rowOff>209550</xdr:rowOff>
    </xdr:to>
    <xdr:pic>
      <xdr:nvPicPr>
        <xdr:cNvPr id="326693" name="Picture 13" descr="USAID-DELIVER_sub"/>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9818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eliver.jsi.com/dlvr_content/resources/allpubs/guidelines/CS_Indicators2010.pdf" TargetMode="External"/><Relationship Id="rId7" Type="http://schemas.openxmlformats.org/officeDocument/2006/relationships/drawing" Target="../drawings/drawing1.xml"/><Relationship Id="rId2" Type="http://schemas.openxmlformats.org/officeDocument/2006/relationships/hyperlink" Target="http://deliver.jsi.com/dlvr_content/resources/allpubs/guidelines/CS_Indicators2010.pdf" TargetMode="External"/><Relationship Id="rId1" Type="http://schemas.openxmlformats.org/officeDocument/2006/relationships/hyperlink" Target="http://deliver.jsi.com/dhome/topics/monitoring/monitoringpubs/meresources/memaps/mecsindicatorsmaps" TargetMode="External"/><Relationship Id="rId6" Type="http://schemas.openxmlformats.org/officeDocument/2006/relationships/printerSettings" Target="../printerSettings/printerSettings1.bin"/><Relationship Id="rId5" Type="http://schemas.openxmlformats.org/officeDocument/2006/relationships/hyperlink" Target="http://deliver.jsi.com/dlvr_content/resources/allpubs/guidelines/MeasCSIndi_2011.pdf" TargetMode="External"/><Relationship Id="rId4" Type="http://schemas.openxmlformats.org/officeDocument/2006/relationships/hyperlink" Target="http://deliver.jsi.com/dlvr_content/resources/allpubs/logisticsbriefs/CSIndiImprFPProg_1.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8.xml"/><Relationship Id="rId1" Type="http://schemas.openxmlformats.org/officeDocument/2006/relationships/printerSettings" Target="../printerSettings/printerSettings28.bin"/><Relationship Id="rId4" Type="http://schemas.openxmlformats.org/officeDocument/2006/relationships/comments" Target="../comments1.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4.xml"/><Relationship Id="rId1" Type="http://schemas.openxmlformats.org/officeDocument/2006/relationships/printerSettings" Target="../printerSettings/printerSettings34.bin"/><Relationship Id="rId4" Type="http://schemas.openxmlformats.org/officeDocument/2006/relationships/comments" Target="../comments2.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6.xml"/><Relationship Id="rId1" Type="http://schemas.openxmlformats.org/officeDocument/2006/relationships/printerSettings" Target="../printerSettings/printerSettings36.bin"/><Relationship Id="rId4" Type="http://schemas.openxmlformats.org/officeDocument/2006/relationships/comments" Target="../comments3.xml"/></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0.xml"/><Relationship Id="rId1" Type="http://schemas.openxmlformats.org/officeDocument/2006/relationships/printerSettings" Target="../printerSettings/printerSettings40.bin"/><Relationship Id="rId4" Type="http://schemas.openxmlformats.org/officeDocument/2006/relationships/comments" Target="../comments4.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4.xml"/><Relationship Id="rId1" Type="http://schemas.openxmlformats.org/officeDocument/2006/relationships/printerSettings" Target="../printerSettings/printerSettings44.bin"/><Relationship Id="rId4" Type="http://schemas.openxmlformats.org/officeDocument/2006/relationships/comments" Target="../comments5.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7.xml"/><Relationship Id="rId1" Type="http://schemas.openxmlformats.org/officeDocument/2006/relationships/printerSettings" Target="../printerSettings/printerSettings47.bin"/><Relationship Id="rId4"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D42"/>
  <sheetViews>
    <sheetView tabSelected="1" view="pageBreakPreview" zoomScale="70" zoomScaleNormal="100" zoomScaleSheetLayoutView="70" workbookViewId="0">
      <selection activeCell="R1" sqref="R1"/>
    </sheetView>
  </sheetViews>
  <sheetFormatPr defaultRowHeight="12.75" x14ac:dyDescent="0.2"/>
  <cols>
    <col min="1" max="7" width="9.140625" style="134"/>
    <col min="8" max="8" width="9.140625" style="134" customWidth="1"/>
    <col min="9" max="10" width="9.140625" style="134"/>
    <col min="11" max="11" width="17.5703125" style="134" customWidth="1"/>
    <col min="12" max="16" width="9.140625" style="134"/>
    <col min="17" max="17" width="18.5703125" style="134" customWidth="1"/>
    <col min="18" max="18" width="7.5703125" style="134" customWidth="1"/>
    <col min="19" max="16384" width="9.140625" style="134"/>
  </cols>
  <sheetData>
    <row r="1" spans="1:30" x14ac:dyDescent="0.2">
      <c r="A1" s="143"/>
      <c r="B1" s="143"/>
      <c r="C1" s="143"/>
      <c r="D1" s="143"/>
      <c r="E1" s="143"/>
      <c r="F1" s="143"/>
      <c r="G1" s="143"/>
      <c r="H1" s="143"/>
      <c r="I1" s="143"/>
      <c r="J1" s="143"/>
      <c r="K1" s="143"/>
      <c r="L1" s="143"/>
      <c r="M1" s="143"/>
      <c r="N1" s="143"/>
      <c r="O1" s="143"/>
      <c r="P1" s="143"/>
      <c r="Q1" s="143"/>
      <c r="R1" s="292"/>
    </row>
    <row r="2" spans="1:30" ht="15.75" x14ac:dyDescent="0.2">
      <c r="A2" s="143"/>
      <c r="B2" s="143"/>
      <c r="C2" s="143"/>
      <c r="D2" s="143"/>
      <c r="E2" s="143"/>
      <c r="F2" s="143"/>
      <c r="G2" s="143"/>
      <c r="H2" s="143"/>
      <c r="I2" s="143"/>
      <c r="J2" s="143"/>
      <c r="K2" s="144"/>
      <c r="L2" s="143"/>
      <c r="M2" s="143"/>
      <c r="N2" s="143"/>
      <c r="O2" s="143"/>
      <c r="P2" s="143"/>
      <c r="Q2" s="143"/>
    </row>
    <row r="3" spans="1:30" ht="15.75" x14ac:dyDescent="0.2">
      <c r="K3" s="135"/>
      <c r="Q3" s="143"/>
    </row>
    <row r="4" spans="1:30" ht="15.75" x14ac:dyDescent="0.2">
      <c r="K4" s="135"/>
      <c r="Q4" s="143"/>
    </row>
    <row r="5" spans="1:30" ht="15.75" x14ac:dyDescent="0.2">
      <c r="K5" s="135"/>
      <c r="Q5" s="143"/>
    </row>
    <row r="6" spans="1:30" ht="15.75" x14ac:dyDescent="0.2">
      <c r="K6" s="135"/>
      <c r="Q6" s="143"/>
    </row>
    <row r="7" spans="1:30" ht="15.75" x14ac:dyDescent="0.2">
      <c r="K7" s="135"/>
      <c r="Q7" s="143"/>
    </row>
    <row r="8" spans="1:30" s="204" customFormat="1" ht="26.25" customHeight="1" x14ac:dyDescent="0.3">
      <c r="A8" s="728" t="s">
        <v>556</v>
      </c>
      <c r="B8" s="728"/>
      <c r="C8" s="728"/>
      <c r="D8" s="728"/>
      <c r="E8" s="728"/>
      <c r="F8" s="728"/>
      <c r="G8" s="728"/>
      <c r="H8" s="728"/>
      <c r="I8" s="728"/>
      <c r="J8" s="728"/>
      <c r="K8" s="728"/>
      <c r="L8" s="728"/>
      <c r="M8" s="728"/>
      <c r="N8" s="728"/>
      <c r="O8" s="728"/>
      <c r="P8" s="729"/>
      <c r="Q8" s="729"/>
    </row>
    <row r="9" spans="1:30" s="204" customFormat="1" ht="23.25" customHeight="1" x14ac:dyDescent="0.3">
      <c r="A9" s="736" t="s">
        <v>1523</v>
      </c>
      <c r="B9" s="736"/>
      <c r="C9" s="736"/>
      <c r="D9" s="736"/>
      <c r="E9" s="736"/>
      <c r="F9" s="736"/>
      <c r="G9" s="736"/>
      <c r="H9" s="736"/>
      <c r="I9" s="736"/>
      <c r="J9" s="736"/>
      <c r="K9" s="736"/>
      <c r="L9" s="736"/>
      <c r="M9" s="736"/>
      <c r="N9" s="736"/>
      <c r="O9" s="736"/>
      <c r="P9" s="737"/>
      <c r="Q9" s="737"/>
    </row>
    <row r="10" spans="1:30" s="204" customFormat="1" ht="170.25" customHeight="1" x14ac:dyDescent="0.25">
      <c r="A10" s="730" t="s">
        <v>1524</v>
      </c>
      <c r="B10" s="731"/>
      <c r="C10" s="731"/>
      <c r="D10" s="731"/>
      <c r="E10" s="731"/>
      <c r="F10" s="731"/>
      <c r="G10" s="731"/>
      <c r="H10" s="731"/>
      <c r="I10" s="731"/>
      <c r="J10" s="731"/>
      <c r="K10" s="731"/>
      <c r="L10" s="731"/>
      <c r="M10" s="731"/>
      <c r="N10" s="731"/>
      <c r="O10" s="731"/>
      <c r="P10" s="732"/>
      <c r="Q10" s="732"/>
    </row>
    <row r="11" spans="1:30" s="204" customFormat="1" ht="18" x14ac:dyDescent="0.25">
      <c r="A11" s="733" t="s">
        <v>545</v>
      </c>
      <c r="B11" s="734"/>
      <c r="C11" s="734"/>
      <c r="D11" s="734"/>
      <c r="E11" s="734"/>
      <c r="F11" s="734"/>
      <c r="G11" s="734"/>
      <c r="H11" s="734"/>
      <c r="I11" s="734"/>
      <c r="J11" s="734"/>
      <c r="K11" s="734"/>
      <c r="L11" s="734"/>
      <c r="M11" s="734"/>
      <c r="N11" s="734"/>
      <c r="O11" s="734"/>
      <c r="P11" s="734"/>
      <c r="Q11" s="734"/>
    </row>
    <row r="12" spans="1:30" s="204" customFormat="1" ht="24.75" customHeight="1" x14ac:dyDescent="0.25">
      <c r="A12" s="735" t="s">
        <v>548</v>
      </c>
      <c r="B12" s="723"/>
      <c r="C12" s="723"/>
      <c r="D12" s="723"/>
      <c r="E12" s="723"/>
      <c r="F12" s="723"/>
      <c r="G12" s="723"/>
      <c r="H12" s="723"/>
      <c r="I12" s="723"/>
      <c r="J12" s="297"/>
      <c r="K12" s="297"/>
      <c r="L12" s="297"/>
      <c r="M12" s="297"/>
      <c r="N12" s="297"/>
      <c r="O12" s="297"/>
      <c r="P12" s="297"/>
      <c r="Q12" s="297"/>
      <c r="R12" s="206"/>
      <c r="S12" s="206"/>
      <c r="T12" s="206"/>
      <c r="U12" s="206"/>
      <c r="V12" s="206"/>
      <c r="W12" s="206"/>
      <c r="X12" s="206"/>
      <c r="Y12" s="206"/>
      <c r="Z12" s="206"/>
      <c r="AA12" s="206"/>
      <c r="AB12" s="206"/>
      <c r="AC12" s="206"/>
      <c r="AD12" s="206"/>
    </row>
    <row r="13" spans="1:30" s="290" customFormat="1" ht="29.25" customHeight="1" x14ac:dyDescent="0.25">
      <c r="A13" s="723" t="s">
        <v>543</v>
      </c>
      <c r="B13" s="723"/>
      <c r="C13" s="723"/>
      <c r="D13" s="723"/>
      <c r="E13" s="298"/>
      <c r="F13" s="298"/>
      <c r="G13" s="298"/>
      <c r="H13" s="298"/>
      <c r="I13" s="298"/>
      <c r="J13" s="298"/>
      <c r="K13" s="296"/>
      <c r="L13" s="296"/>
      <c r="M13" s="296"/>
      <c r="N13" s="297"/>
      <c r="O13" s="297"/>
      <c r="P13" s="297"/>
      <c r="Q13" s="297"/>
      <c r="R13" s="206"/>
      <c r="S13" s="206"/>
      <c r="T13" s="206"/>
      <c r="U13" s="206"/>
      <c r="V13" s="206"/>
      <c r="W13" s="206"/>
      <c r="X13" s="206"/>
      <c r="Y13" s="206"/>
      <c r="Z13" s="206"/>
      <c r="AA13" s="206"/>
      <c r="AB13" s="206"/>
      <c r="AC13" s="206"/>
      <c r="AD13" s="206"/>
    </row>
    <row r="14" spans="1:30" s="290" customFormat="1" ht="23.25" customHeight="1" x14ac:dyDescent="0.25">
      <c r="A14" s="721" t="s">
        <v>214</v>
      </c>
      <c r="B14" s="721"/>
      <c r="C14" s="721" t="s">
        <v>215</v>
      </c>
      <c r="D14" s="721"/>
      <c r="E14" s="721" t="s">
        <v>216</v>
      </c>
      <c r="F14" s="721"/>
      <c r="G14" s="721" t="s">
        <v>217</v>
      </c>
      <c r="H14" s="721"/>
      <c r="I14" s="721" t="s">
        <v>528</v>
      </c>
      <c r="J14" s="721"/>
      <c r="K14" s="209" t="s">
        <v>129</v>
      </c>
      <c r="L14" s="720" t="s">
        <v>1525</v>
      </c>
      <c r="M14" s="720"/>
      <c r="N14" s="721" t="s">
        <v>484</v>
      </c>
      <c r="O14" s="721"/>
      <c r="P14" s="667" t="s">
        <v>529</v>
      </c>
      <c r="Q14" s="667" t="s">
        <v>130</v>
      </c>
      <c r="R14" s="206"/>
      <c r="S14" s="206"/>
      <c r="T14" s="206"/>
      <c r="U14" s="206"/>
      <c r="V14" s="206"/>
      <c r="W14" s="206"/>
      <c r="X14" s="206"/>
      <c r="Y14" s="206"/>
      <c r="Z14" s="206"/>
      <c r="AA14" s="206"/>
      <c r="AB14" s="206"/>
      <c r="AC14" s="206"/>
      <c r="AD14" s="206"/>
    </row>
    <row r="15" spans="1:30" s="290" customFormat="1" ht="24.75" customHeight="1" x14ac:dyDescent="0.25">
      <c r="A15" s="721" t="s">
        <v>218</v>
      </c>
      <c r="B15" s="721"/>
      <c r="C15" s="721" t="s">
        <v>530</v>
      </c>
      <c r="D15" s="721"/>
      <c r="E15" s="721" t="s">
        <v>219</v>
      </c>
      <c r="F15" s="721"/>
      <c r="G15" s="721" t="s">
        <v>220</v>
      </c>
      <c r="H15" s="721"/>
      <c r="I15" s="721" t="s">
        <v>221</v>
      </c>
      <c r="J15" s="721"/>
      <c r="K15" s="651" t="s">
        <v>1526</v>
      </c>
      <c r="L15" s="642" t="s">
        <v>531</v>
      </c>
      <c r="M15" s="209" t="s">
        <v>133</v>
      </c>
      <c r="N15" s="682"/>
      <c r="O15" s="291" t="s">
        <v>86</v>
      </c>
      <c r="P15" s="667" t="s">
        <v>222</v>
      </c>
      <c r="Q15" s="667" t="s">
        <v>79</v>
      </c>
      <c r="R15" s="206"/>
      <c r="S15" s="206"/>
      <c r="T15" s="206"/>
      <c r="U15" s="206"/>
      <c r="V15" s="206"/>
      <c r="W15" s="206"/>
      <c r="X15" s="206"/>
      <c r="Y15" s="206"/>
      <c r="Z15" s="206"/>
      <c r="AA15" s="206"/>
      <c r="AB15" s="206"/>
      <c r="AC15" s="206"/>
    </row>
    <row r="16" spans="1:30" s="290" customFormat="1" ht="24.75" customHeight="1" x14ac:dyDescent="0.25">
      <c r="A16" s="721" t="s">
        <v>223</v>
      </c>
      <c r="B16" s="721"/>
      <c r="C16" s="721" t="s">
        <v>224</v>
      </c>
      <c r="D16" s="721"/>
      <c r="E16" s="209" t="s">
        <v>225</v>
      </c>
      <c r="F16" s="721" t="s">
        <v>226</v>
      </c>
      <c r="G16" s="721"/>
      <c r="H16" s="667" t="s">
        <v>98</v>
      </c>
      <c r="I16" s="721" t="s">
        <v>227</v>
      </c>
      <c r="J16" s="721"/>
      <c r="K16" s="667" t="s">
        <v>228</v>
      </c>
      <c r="L16" s="721" t="s">
        <v>229</v>
      </c>
      <c r="M16" s="721"/>
      <c r="N16" s="727" t="s">
        <v>131</v>
      </c>
      <c r="O16" s="727"/>
      <c r="P16" s="721" t="s">
        <v>230</v>
      </c>
      <c r="Q16" s="721"/>
      <c r="R16" s="206"/>
      <c r="S16" s="206"/>
      <c r="T16" s="206"/>
      <c r="U16" s="206"/>
      <c r="V16" s="206"/>
      <c r="W16" s="206"/>
      <c r="X16" s="206"/>
      <c r="Y16" s="206"/>
      <c r="Z16" s="206"/>
      <c r="AA16" s="206"/>
      <c r="AB16" s="206"/>
      <c r="AC16" s="206"/>
    </row>
    <row r="17" spans="1:30" s="292" customFormat="1" ht="24.75" customHeight="1" x14ac:dyDescent="0.25">
      <c r="A17" s="209" t="s">
        <v>231</v>
      </c>
      <c r="B17" s="721" t="s">
        <v>132</v>
      </c>
      <c r="C17" s="721"/>
      <c r="D17" s="721" t="s">
        <v>232</v>
      </c>
      <c r="E17" s="721"/>
      <c r="F17" s="721" t="s">
        <v>532</v>
      </c>
      <c r="G17" s="721"/>
      <c r="H17" s="721" t="s">
        <v>233</v>
      </c>
      <c r="I17" s="721"/>
      <c r="J17" s="291" t="s">
        <v>1527</v>
      </c>
      <c r="K17" s="667" t="s">
        <v>234</v>
      </c>
      <c r="L17" s="667" t="s">
        <v>235</v>
      </c>
      <c r="M17" s="721" t="s">
        <v>236</v>
      </c>
      <c r="N17" s="721"/>
      <c r="O17" s="209" t="s">
        <v>237</v>
      </c>
      <c r="P17" s="210"/>
      <c r="Q17" s="291" t="s">
        <v>238</v>
      </c>
      <c r="R17" s="206"/>
      <c r="S17" s="206"/>
      <c r="T17" s="206"/>
      <c r="U17" s="206"/>
      <c r="V17" s="206"/>
      <c r="W17" s="206"/>
      <c r="X17" s="206"/>
      <c r="Y17" s="206"/>
      <c r="Z17" s="206"/>
      <c r="AA17" s="206"/>
      <c r="AB17" s="206"/>
      <c r="AC17" s="206"/>
      <c r="AD17" s="206"/>
    </row>
    <row r="18" spans="1:30" s="294" customFormat="1" ht="33" customHeight="1" x14ac:dyDescent="0.2">
      <c r="A18" s="722" t="s">
        <v>544</v>
      </c>
      <c r="B18" s="722"/>
      <c r="C18" s="722"/>
      <c r="D18" s="722"/>
      <c r="E18" s="722"/>
      <c r="F18" s="722"/>
      <c r="G18" s="722"/>
      <c r="H18" s="722"/>
      <c r="I18" s="722"/>
      <c r="J18" s="722"/>
      <c r="K18" s="722"/>
      <c r="L18" s="722"/>
      <c r="M18" s="722"/>
      <c r="N18" s="722"/>
      <c r="O18" s="722"/>
      <c r="P18" s="722"/>
      <c r="Q18" s="722"/>
      <c r="R18" s="293"/>
      <c r="S18" s="293"/>
      <c r="W18" s="293"/>
      <c r="X18" s="293"/>
      <c r="Y18" s="293"/>
      <c r="Z18" s="293"/>
      <c r="AA18" s="293"/>
      <c r="AB18" s="293"/>
      <c r="AC18" s="293"/>
      <c r="AD18" s="293"/>
    </row>
    <row r="19" spans="1:30" ht="23.25" customHeight="1" x14ac:dyDescent="0.25">
      <c r="A19" s="723" t="s">
        <v>546</v>
      </c>
      <c r="B19" s="724"/>
      <c r="C19" s="724"/>
      <c r="D19" s="724"/>
      <c r="E19" s="724"/>
      <c r="F19" s="724"/>
      <c r="G19" s="299"/>
      <c r="H19" s="299"/>
      <c r="I19" s="299"/>
      <c r="J19" s="299"/>
      <c r="K19" s="299"/>
      <c r="L19" s="299"/>
      <c r="N19" s="299"/>
      <c r="P19" s="299"/>
      <c r="Q19" s="299"/>
      <c r="R19" s="206"/>
      <c r="S19" s="206"/>
      <c r="T19" s="206"/>
      <c r="U19" s="206"/>
      <c r="V19" s="206"/>
      <c r="W19" s="206"/>
      <c r="X19" s="206"/>
      <c r="Y19" s="206"/>
      <c r="Z19" s="206"/>
      <c r="AA19" s="206"/>
      <c r="AB19" s="206"/>
      <c r="AC19" s="206"/>
      <c r="AD19" s="206"/>
    </row>
    <row r="20" spans="1:30" s="290" customFormat="1" ht="23.25" customHeight="1" x14ac:dyDescent="0.25">
      <c r="A20" s="747" t="s">
        <v>726</v>
      </c>
      <c r="B20" s="747"/>
      <c r="C20" s="747"/>
      <c r="D20" s="291"/>
      <c r="E20" s="291"/>
      <c r="F20" s="291"/>
      <c r="G20" s="291"/>
      <c r="H20" s="291"/>
      <c r="I20" s="291"/>
      <c r="J20" s="291"/>
      <c r="K20" s="139"/>
      <c r="L20" s="139"/>
      <c r="M20" s="139"/>
      <c r="N20" s="139"/>
      <c r="O20" s="139"/>
      <c r="P20" s="139"/>
      <c r="Q20" s="139"/>
      <c r="R20" s="206"/>
      <c r="S20" s="206"/>
      <c r="T20" s="206"/>
      <c r="U20" s="206"/>
      <c r="V20" s="206"/>
      <c r="W20" s="206"/>
      <c r="X20" s="206"/>
      <c r="Y20" s="206"/>
      <c r="Z20" s="206"/>
      <c r="AA20" s="206"/>
      <c r="AB20" s="206"/>
      <c r="AC20" s="206"/>
      <c r="AD20" s="206"/>
    </row>
    <row r="21" spans="1:30" s="290" customFormat="1" ht="58.5" customHeight="1" x14ac:dyDescent="0.25">
      <c r="A21" s="740" t="s">
        <v>1614</v>
      </c>
      <c r="B21" s="740"/>
      <c r="C21" s="740"/>
      <c r="D21" s="740"/>
      <c r="E21" s="740"/>
      <c r="F21" s="740"/>
      <c r="G21" s="740"/>
      <c r="H21" s="740"/>
      <c r="I21" s="740"/>
      <c r="J21" s="740"/>
      <c r="K21" s="740"/>
      <c r="L21" s="740"/>
      <c r="M21" s="740"/>
      <c r="N21" s="740"/>
      <c r="O21" s="740"/>
      <c r="P21" s="740"/>
      <c r="Q21" s="740"/>
      <c r="R21" s="206"/>
      <c r="S21" s="206"/>
      <c r="T21" s="206"/>
      <c r="U21" s="206"/>
      <c r="V21" s="206"/>
      <c r="W21" s="206"/>
      <c r="X21" s="206"/>
      <c r="Y21" s="206"/>
      <c r="Z21" s="206"/>
      <c r="AA21" s="206"/>
      <c r="AB21" s="206"/>
      <c r="AC21" s="206"/>
      <c r="AD21" s="206"/>
    </row>
    <row r="22" spans="1:30" s="290" customFormat="1" ht="30.75" customHeight="1" x14ac:dyDescent="0.25">
      <c r="A22" s="723" t="s">
        <v>551</v>
      </c>
      <c r="B22" s="724"/>
      <c r="C22" s="724"/>
      <c r="D22" s="724"/>
      <c r="E22" s="724"/>
      <c r="F22" s="724"/>
      <c r="G22" s="300"/>
      <c r="H22" s="300"/>
      <c r="I22" s="300"/>
      <c r="J22" s="300"/>
      <c r="K22" s="300"/>
      <c r="L22" s="300"/>
      <c r="M22" s="300"/>
      <c r="N22" s="300"/>
      <c r="O22" s="300"/>
      <c r="P22" s="300"/>
      <c r="Q22" s="300"/>
      <c r="R22" s="206"/>
      <c r="S22" s="206"/>
      <c r="T22" s="206"/>
      <c r="U22" s="206"/>
      <c r="V22" s="206"/>
      <c r="W22" s="206"/>
      <c r="X22" s="206"/>
      <c r="Y22" s="206"/>
      <c r="Z22" s="206"/>
      <c r="AA22" s="206"/>
      <c r="AB22" s="206"/>
      <c r="AC22" s="206"/>
      <c r="AD22" s="206"/>
    </row>
    <row r="23" spans="1:30" s="290" customFormat="1" ht="22.5" customHeight="1" x14ac:dyDescent="0.25">
      <c r="A23" s="721" t="s">
        <v>534</v>
      </c>
      <c r="B23" s="721"/>
      <c r="C23" s="721"/>
      <c r="D23" s="142"/>
      <c r="E23" s="142"/>
      <c r="F23" s="202"/>
      <c r="G23" s="202"/>
      <c r="H23" s="202"/>
      <c r="I23" s="202"/>
      <c r="J23" s="202"/>
      <c r="K23" s="202"/>
      <c r="L23" s="202"/>
      <c r="M23" s="202"/>
      <c r="N23" s="202"/>
      <c r="O23" s="202"/>
      <c r="P23" s="202"/>
      <c r="Q23" s="202"/>
      <c r="R23" s="206"/>
      <c r="S23" s="206"/>
      <c r="T23" s="206"/>
      <c r="U23" s="206"/>
      <c r="V23" s="206"/>
      <c r="W23" s="206"/>
      <c r="X23" s="206"/>
      <c r="Y23" s="206"/>
      <c r="Z23" s="206"/>
      <c r="AA23" s="206"/>
      <c r="AB23" s="206"/>
      <c r="AC23" s="206"/>
      <c r="AD23" s="206"/>
    </row>
    <row r="24" spans="1:30" s="290" customFormat="1" ht="50.25" customHeight="1" x14ac:dyDescent="0.25">
      <c r="A24" s="740" t="s">
        <v>549</v>
      </c>
      <c r="B24" s="740"/>
      <c r="C24" s="740"/>
      <c r="D24" s="740"/>
      <c r="E24" s="740"/>
      <c r="F24" s="740"/>
      <c r="G24" s="740"/>
      <c r="H24" s="740"/>
      <c r="I24" s="740"/>
      <c r="J24" s="740"/>
      <c r="K24" s="740"/>
      <c r="L24" s="740"/>
      <c r="M24" s="740"/>
      <c r="N24" s="740"/>
      <c r="O24" s="740"/>
      <c r="P24" s="740"/>
      <c r="Q24" s="740"/>
      <c r="R24" s="206"/>
      <c r="S24" s="206"/>
      <c r="T24" s="206"/>
      <c r="U24" s="206"/>
      <c r="V24" s="206"/>
      <c r="W24" s="206"/>
      <c r="X24" s="206"/>
      <c r="Y24" s="206"/>
      <c r="Z24" s="206"/>
      <c r="AA24" s="206"/>
      <c r="AB24" s="206"/>
      <c r="AC24" s="206"/>
      <c r="AD24" s="206"/>
    </row>
    <row r="25" spans="1:30" s="204" customFormat="1" ht="18" x14ac:dyDescent="0.25">
      <c r="A25" s="739" t="s">
        <v>552</v>
      </c>
      <c r="B25" s="739"/>
      <c r="C25" s="739"/>
      <c r="D25" s="739"/>
      <c r="E25" s="739"/>
      <c r="F25" s="739"/>
      <c r="G25" s="287"/>
      <c r="H25" s="287"/>
      <c r="I25" s="287"/>
      <c r="J25" s="287"/>
      <c r="K25" s="287"/>
      <c r="L25" s="287"/>
      <c r="M25" s="287"/>
      <c r="N25" s="287"/>
      <c r="O25" s="287"/>
      <c r="P25" s="287"/>
      <c r="Q25" s="287"/>
    </row>
    <row r="26" spans="1:30" s="290" customFormat="1" ht="36" customHeight="1" x14ac:dyDescent="0.25">
      <c r="A26" s="740" t="s">
        <v>553</v>
      </c>
      <c r="B26" s="740"/>
      <c r="C26" s="740"/>
      <c r="D26" s="740"/>
      <c r="E26" s="740"/>
      <c r="F26" s="740"/>
      <c r="G26" s="740"/>
      <c r="H26" s="740"/>
      <c r="I26" s="740"/>
      <c r="J26" s="740"/>
      <c r="K26" s="740"/>
      <c r="L26" s="740"/>
      <c r="M26" s="740"/>
      <c r="N26" s="740"/>
      <c r="O26" s="740"/>
      <c r="P26" s="740"/>
      <c r="Q26" s="740"/>
      <c r="R26" s="206"/>
      <c r="S26" s="206"/>
      <c r="T26" s="206"/>
      <c r="U26" s="206"/>
      <c r="V26" s="206"/>
      <c r="W26" s="206"/>
      <c r="X26" s="206"/>
      <c r="Y26" s="206"/>
      <c r="Z26" s="206"/>
      <c r="AA26" s="206"/>
      <c r="AB26" s="206"/>
      <c r="AC26" s="206"/>
      <c r="AD26" s="206"/>
    </row>
    <row r="27" spans="1:30" s="204" customFormat="1" ht="372.75" customHeight="1" x14ac:dyDescent="0.25">
      <c r="A27" s="744" t="s">
        <v>550</v>
      </c>
      <c r="B27" s="745"/>
      <c r="C27" s="745"/>
      <c r="D27" s="745"/>
      <c r="E27" s="745"/>
      <c r="F27" s="745"/>
      <c r="G27" s="745"/>
      <c r="H27" s="745"/>
      <c r="I27" s="745"/>
      <c r="J27" s="745"/>
      <c r="K27" s="745"/>
      <c r="L27" s="745"/>
      <c r="M27" s="745"/>
      <c r="N27" s="745"/>
      <c r="O27" s="745"/>
      <c r="P27" s="745"/>
      <c r="Q27" s="745"/>
    </row>
    <row r="28" spans="1:30" s="204" customFormat="1" ht="221.25" customHeight="1" x14ac:dyDescent="0.25">
      <c r="A28" s="742" t="s">
        <v>1615</v>
      </c>
      <c r="B28" s="740"/>
      <c r="C28" s="740"/>
      <c r="D28" s="740"/>
      <c r="E28" s="740"/>
      <c r="F28" s="740"/>
      <c r="G28" s="740"/>
      <c r="H28" s="740"/>
      <c r="I28" s="740"/>
      <c r="J28" s="740"/>
      <c r="K28" s="740"/>
      <c r="L28" s="740"/>
      <c r="M28" s="740"/>
      <c r="N28" s="740"/>
      <c r="O28" s="740"/>
      <c r="P28" s="743"/>
      <c r="Q28" s="743"/>
    </row>
    <row r="29" spans="1:30" ht="18" x14ac:dyDescent="0.25">
      <c r="A29" s="746" t="s">
        <v>555</v>
      </c>
      <c r="B29" s="738"/>
      <c r="C29" s="738"/>
      <c r="D29" s="738"/>
      <c r="E29" s="738"/>
      <c r="F29" s="738"/>
      <c r="G29" s="738"/>
      <c r="H29" s="738"/>
      <c r="I29" s="738"/>
      <c r="J29" s="738"/>
      <c r="K29" s="738"/>
      <c r="L29" s="738"/>
      <c r="M29" s="738"/>
      <c r="N29" s="738"/>
      <c r="O29" s="738"/>
      <c r="P29" s="738"/>
      <c r="Q29" s="738"/>
      <c r="U29" s="206"/>
    </row>
    <row r="30" spans="1:30" ht="38.25" customHeight="1" x14ac:dyDescent="0.3">
      <c r="A30" s="748" t="s">
        <v>554</v>
      </c>
      <c r="B30" s="748"/>
      <c r="C30" s="748"/>
      <c r="D30" s="748"/>
      <c r="E30" s="748"/>
      <c r="F30" s="748"/>
      <c r="G30" s="748"/>
      <c r="H30" s="748"/>
      <c r="I30" s="748"/>
      <c r="J30" s="748"/>
      <c r="K30" s="748"/>
      <c r="L30" s="748"/>
      <c r="M30" s="289"/>
      <c r="N30" s="288"/>
      <c r="O30" s="288"/>
      <c r="P30" s="288"/>
      <c r="Q30" s="288"/>
      <c r="U30" s="206"/>
    </row>
    <row r="31" spans="1:30" ht="36" customHeight="1" x14ac:dyDescent="0.25">
      <c r="A31" s="741" t="s">
        <v>740</v>
      </c>
      <c r="B31" s="741"/>
      <c r="C31" s="741"/>
      <c r="D31" s="741"/>
      <c r="E31" s="741"/>
      <c r="F31" s="741"/>
      <c r="G31" s="741"/>
      <c r="H31" s="741"/>
      <c r="I31" s="741"/>
      <c r="J31" s="741"/>
      <c r="K31" s="741"/>
      <c r="L31" s="741"/>
      <c r="M31" s="741"/>
      <c r="N31" s="741"/>
      <c r="O31" s="741"/>
      <c r="P31" s="741"/>
      <c r="Q31" s="741"/>
      <c r="U31" s="206"/>
    </row>
    <row r="32" spans="1:30" ht="20.25" customHeight="1" x14ac:dyDescent="0.3">
      <c r="A32" s="748" t="s">
        <v>1612</v>
      </c>
      <c r="B32" s="748"/>
      <c r="C32" s="748"/>
      <c r="D32" s="748"/>
      <c r="E32" s="748"/>
      <c r="F32" s="748"/>
      <c r="G32" s="748"/>
      <c r="H32" s="748"/>
      <c r="I32" s="289"/>
      <c r="J32" s="136"/>
      <c r="K32" s="136"/>
      <c r="L32" s="136"/>
      <c r="M32" s="136"/>
      <c r="N32" s="136"/>
      <c r="O32" s="136"/>
      <c r="P32" s="136"/>
      <c r="Q32" s="136"/>
      <c r="U32" s="206"/>
    </row>
    <row r="33" spans="1:21" s="205" customFormat="1" ht="42.75" customHeight="1" x14ac:dyDescent="0.2">
      <c r="A33" s="740" t="s">
        <v>1609</v>
      </c>
      <c r="B33" s="740"/>
      <c r="C33" s="740"/>
      <c r="D33" s="740"/>
      <c r="E33" s="740"/>
      <c r="F33" s="740"/>
      <c r="G33" s="740"/>
      <c r="H33" s="740"/>
      <c r="I33" s="740"/>
      <c r="J33" s="740"/>
      <c r="K33" s="740"/>
      <c r="L33" s="740"/>
      <c r="M33" s="740"/>
      <c r="N33" s="740"/>
      <c r="O33" s="740"/>
      <c r="P33" s="740"/>
      <c r="Q33" s="740"/>
      <c r="U33" s="295"/>
    </row>
    <row r="34" spans="1:21" ht="17.25" customHeight="1" x14ac:dyDescent="0.25">
      <c r="A34" s="750" t="s">
        <v>1611</v>
      </c>
      <c r="B34" s="750"/>
      <c r="C34" s="750"/>
      <c r="D34" s="750"/>
      <c r="E34" s="750"/>
      <c r="F34" s="750"/>
      <c r="G34" s="741"/>
      <c r="H34" s="741"/>
      <c r="I34" s="741"/>
      <c r="J34" s="741"/>
      <c r="K34" s="741"/>
      <c r="L34" s="741"/>
      <c r="M34" s="741"/>
      <c r="N34" s="741"/>
      <c r="O34" s="741"/>
      <c r="P34" s="136"/>
      <c r="Q34" s="136"/>
      <c r="U34" s="206"/>
    </row>
    <row r="35" spans="1:21" s="213" customFormat="1" ht="84" customHeight="1" x14ac:dyDescent="0.2">
      <c r="A35" s="749" t="s">
        <v>1627</v>
      </c>
      <c r="B35" s="749"/>
      <c r="C35" s="749"/>
      <c r="D35" s="749"/>
      <c r="E35" s="749"/>
      <c r="F35" s="749"/>
      <c r="G35" s="749"/>
      <c r="H35" s="749"/>
      <c r="I35" s="749"/>
      <c r="J35" s="749"/>
      <c r="K35" s="749"/>
      <c r="L35" s="749"/>
      <c r="M35" s="749"/>
      <c r="N35" s="749"/>
      <c r="O35" s="749"/>
      <c r="P35" s="749"/>
      <c r="Q35" s="749"/>
      <c r="U35" s="293"/>
    </row>
    <row r="36" spans="1:21" s="205" customFormat="1" ht="49.5" customHeight="1" x14ac:dyDescent="0.25">
      <c r="A36" s="741" t="s">
        <v>1610</v>
      </c>
      <c r="B36" s="741"/>
      <c r="C36" s="741"/>
      <c r="D36" s="741"/>
      <c r="E36" s="741"/>
      <c r="F36" s="741"/>
      <c r="G36" s="741"/>
      <c r="H36" s="741"/>
      <c r="I36" s="741"/>
      <c r="J36" s="741"/>
      <c r="K36" s="741"/>
      <c r="L36" s="741"/>
      <c r="M36" s="741"/>
      <c r="N36" s="741"/>
      <c r="O36" s="741"/>
      <c r="P36" s="741"/>
      <c r="Q36" s="741"/>
      <c r="U36" s="295"/>
    </row>
    <row r="37" spans="1:21" ht="73.5" customHeight="1" x14ac:dyDescent="0.25">
      <c r="A37" s="741" t="s">
        <v>1648</v>
      </c>
      <c r="B37" s="741"/>
      <c r="C37" s="741"/>
      <c r="D37" s="741"/>
      <c r="E37" s="741"/>
      <c r="F37" s="741"/>
      <c r="G37" s="741"/>
      <c r="H37" s="741"/>
      <c r="I37" s="741"/>
      <c r="J37" s="741"/>
      <c r="K37" s="741"/>
      <c r="L37" s="741"/>
      <c r="M37" s="741"/>
      <c r="N37" s="741"/>
      <c r="O37" s="741"/>
      <c r="P37" s="741"/>
      <c r="Q37" s="741"/>
      <c r="U37" s="206"/>
    </row>
    <row r="38" spans="1:21" ht="89.25" customHeight="1" x14ac:dyDescent="0.25">
      <c r="A38" s="738" t="s">
        <v>1616</v>
      </c>
      <c r="B38" s="738"/>
      <c r="C38" s="738"/>
      <c r="D38" s="738"/>
      <c r="E38" s="738"/>
      <c r="F38" s="738"/>
      <c r="G38" s="738"/>
      <c r="H38" s="738"/>
      <c r="I38" s="738"/>
      <c r="J38" s="738"/>
      <c r="K38" s="738"/>
      <c r="L38" s="738"/>
      <c r="M38" s="738"/>
      <c r="N38" s="738"/>
      <c r="O38" s="738"/>
      <c r="P38" s="738"/>
      <c r="Q38" s="738"/>
    </row>
    <row r="39" spans="1:21" ht="54" customHeight="1" x14ac:dyDescent="0.25">
      <c r="A39" s="725"/>
      <c r="B39" s="725"/>
      <c r="C39" s="725"/>
      <c r="D39" s="725"/>
      <c r="E39" s="725"/>
      <c r="F39" s="725"/>
      <c r="G39" s="725"/>
      <c r="H39" s="725"/>
      <c r="I39" s="725"/>
      <c r="J39" s="725"/>
      <c r="K39" s="137"/>
      <c r="L39" s="726"/>
      <c r="M39" s="726"/>
      <c r="N39" s="208"/>
      <c r="O39" s="208"/>
      <c r="P39" s="208"/>
      <c r="Q39" s="137"/>
      <c r="R39" s="214"/>
    </row>
    <row r="40" spans="1:21" ht="18" x14ac:dyDescent="0.25">
      <c r="A40" s="725"/>
      <c r="B40" s="725"/>
      <c r="C40" s="725"/>
      <c r="D40" s="725"/>
      <c r="E40" s="725"/>
      <c r="F40" s="725"/>
      <c r="G40" s="725"/>
      <c r="H40" s="725"/>
      <c r="I40" s="725"/>
      <c r="J40" s="725"/>
      <c r="K40" s="138"/>
      <c r="L40" s="137"/>
      <c r="M40" s="137"/>
      <c r="N40" s="725"/>
      <c r="O40" s="725"/>
      <c r="P40" s="137"/>
      <c r="Q40" s="137"/>
      <c r="R40" s="214"/>
    </row>
    <row r="41" spans="1:21" ht="18" x14ac:dyDescent="0.25">
      <c r="A41" s="725"/>
      <c r="B41" s="725"/>
      <c r="C41" s="725"/>
      <c r="D41" s="725"/>
      <c r="E41" s="725"/>
      <c r="F41" s="725"/>
      <c r="G41" s="725"/>
      <c r="H41" s="725"/>
      <c r="I41" s="725"/>
      <c r="J41" s="725"/>
      <c r="K41" s="137"/>
      <c r="L41" s="725"/>
      <c r="M41" s="725"/>
      <c r="N41" s="137"/>
      <c r="O41" s="725"/>
      <c r="P41" s="725"/>
      <c r="Q41" s="137"/>
      <c r="R41" s="214"/>
    </row>
    <row r="42" spans="1:21" ht="18" x14ac:dyDescent="0.25">
      <c r="A42" s="725"/>
      <c r="B42" s="725"/>
      <c r="C42" s="725"/>
      <c r="D42" s="725"/>
      <c r="E42" s="725"/>
      <c r="F42" s="725"/>
      <c r="G42" s="725"/>
      <c r="H42" s="725"/>
      <c r="I42" s="725"/>
      <c r="J42" s="725"/>
      <c r="K42" s="206"/>
      <c r="L42" s="139"/>
      <c r="M42" s="139"/>
      <c r="N42" s="139"/>
      <c r="O42" s="139"/>
      <c r="P42" s="139"/>
      <c r="Q42" s="139"/>
    </row>
  </sheetData>
  <sheetProtection selectLockedCells="1"/>
  <mergeCells count="76">
    <mergeCell ref="A37:Q37"/>
    <mergeCell ref="A30:L30"/>
    <mergeCell ref="A35:Q35"/>
    <mergeCell ref="A33:Q33"/>
    <mergeCell ref="A31:Q31"/>
    <mergeCell ref="A34:F34"/>
    <mergeCell ref="G34:O34"/>
    <mergeCell ref="A32:H32"/>
    <mergeCell ref="A14:B14"/>
    <mergeCell ref="A15:B15"/>
    <mergeCell ref="A38:Q38"/>
    <mergeCell ref="A25:F25"/>
    <mergeCell ref="A26:Q26"/>
    <mergeCell ref="A36:Q36"/>
    <mergeCell ref="A28:Q28"/>
    <mergeCell ref="A27:Q27"/>
    <mergeCell ref="A29:Q29"/>
    <mergeCell ref="P16:Q16"/>
    <mergeCell ref="G15:H15"/>
    <mergeCell ref="A21:Q21"/>
    <mergeCell ref="A20:C20"/>
    <mergeCell ref="F16:G16"/>
    <mergeCell ref="A16:B16"/>
    <mergeCell ref="A24:Q24"/>
    <mergeCell ref="A8:Q8"/>
    <mergeCell ref="A10:Q10"/>
    <mergeCell ref="A11:Q11"/>
    <mergeCell ref="A12:I12"/>
    <mergeCell ref="A9:Q9"/>
    <mergeCell ref="A13:D13"/>
    <mergeCell ref="N40:O40"/>
    <mergeCell ref="L39:M39"/>
    <mergeCell ref="A39:B39"/>
    <mergeCell ref="C39:D39"/>
    <mergeCell ref="E39:F39"/>
    <mergeCell ref="G39:H39"/>
    <mergeCell ref="I39:J39"/>
    <mergeCell ref="A22:F22"/>
    <mergeCell ref="A23:C23"/>
    <mergeCell ref="G14:H14"/>
    <mergeCell ref="L16:M16"/>
    <mergeCell ref="N16:O16"/>
    <mergeCell ref="N14:O14"/>
    <mergeCell ref="M17:N17"/>
    <mergeCell ref="E15:F15"/>
    <mergeCell ref="A40:B40"/>
    <mergeCell ref="C40:D40"/>
    <mergeCell ref="E40:F40"/>
    <mergeCell ref="G40:H40"/>
    <mergeCell ref="I40:J40"/>
    <mergeCell ref="O41:P41"/>
    <mergeCell ref="A42:B42"/>
    <mergeCell ref="C42:D42"/>
    <mergeCell ref="E42:F42"/>
    <mergeCell ref="G42:H42"/>
    <mergeCell ref="I42:J42"/>
    <mergeCell ref="A41:B41"/>
    <mergeCell ref="C41:D41"/>
    <mergeCell ref="E41:F41"/>
    <mergeCell ref="G41:H41"/>
    <mergeCell ref="I41:J41"/>
    <mergeCell ref="L41:M41"/>
    <mergeCell ref="A18:Q18"/>
    <mergeCell ref="A19:F19"/>
    <mergeCell ref="D17:E17"/>
    <mergeCell ref="B17:C17"/>
    <mergeCell ref="H17:I17"/>
    <mergeCell ref="L14:M14"/>
    <mergeCell ref="I14:J14"/>
    <mergeCell ref="F17:G17"/>
    <mergeCell ref="I15:J15"/>
    <mergeCell ref="C14:D14"/>
    <mergeCell ref="E14:F14"/>
    <mergeCell ref="C15:D15"/>
    <mergeCell ref="I16:J16"/>
    <mergeCell ref="C16:D16"/>
  </mergeCells>
  <phoneticPr fontId="5" type="noConversion"/>
  <hyperlinks>
    <hyperlink ref="A14:B14" location="'Afghanistan 2012'!A1" display="Afghanistan"/>
    <hyperlink ref="C14:D14" location="'Armenia 2012'!A1" display="Armenia"/>
    <hyperlink ref="E14:F14" location="'Azerbaijan 2012'!A1" display="Azerbaijan"/>
    <hyperlink ref="G14" location="'Burkina Faso'!A1" display="Burkina Faso"/>
    <hyperlink ref="Q14" location="'El Salvador 2012'!A1" display="El Salvador"/>
    <hyperlink ref="A15:B15" location="'Ethiopia 2012'!A1" display="Ethiopia"/>
    <hyperlink ref="E15:F15" location="'Georgia 2012'!A1" display="Georgia"/>
    <hyperlink ref="G15:H15" location="'Ghana 2012'!A1" display="Ghana"/>
    <hyperlink ref="I15:J15" location="'Guatemala 2012'!A1" display="Guatemala"/>
    <hyperlink ref="L15:M15" location="'Honduras 2011'!A1" display="Honduras"/>
    <hyperlink ref="O15" location="'India 2012'!A1" display="India"/>
    <hyperlink ref="Q15" location="'Liberia 2012'!A1" display="Liberia"/>
    <hyperlink ref="A16:B16" location="'Madagascar 2012'!A1" display="Madagascar"/>
    <hyperlink ref="C16" location="Malawi!A1" display="Malawi"/>
    <hyperlink ref="E16" location="'Mali 2012'!A1" display="Mali"/>
    <hyperlink ref="H16:I16" location="Nepal!A1" display="Nepal"/>
    <hyperlink ref="I16" location="Nicaragua!A1" display="Nicaragua"/>
    <hyperlink ref="N16" location="Paraguay!A1" display="Paraguay"/>
    <hyperlink ref="AG16:AH16" location="Rwanda!A1" display="Rwanda"/>
    <hyperlink ref="H17" location="Tanzania!A1" display="Tanzania"/>
    <hyperlink ref="K17" location="'Uganda 2012'!A1" display="Uganda"/>
    <hyperlink ref="L17:M17" location="Ukraine!A1" display="Ukraine"/>
    <hyperlink ref="Q17" location="'Zimbabwe 2012'!A1" display="Zimbabwe"/>
    <hyperlink ref="C15:D15" location="'Gambia 2012'!A1" display="Gambia"/>
    <hyperlink ref="L15" location="'Haiti 2012'!A1" display="Haiti"/>
    <hyperlink ref="G14:H14" location="'Bangladesh 2012'!A1" display="Bangladesh"/>
    <hyperlink ref="I14" location="'Bolivia 2011'!A1" display="Bolivia"/>
    <hyperlink ref="K14" location="'Burkina Faso 2012'!A1" display="Burkina Faso"/>
    <hyperlink ref="N14:O14" location="'Democratic Republic Congo 2012'!A1" display="DRC"/>
    <hyperlink ref="P14" location="'Dominican Republic 2012'!A1" display="DR"/>
    <hyperlink ref="M15" location="'Honduras 2012'!A1" display="Honduras"/>
    <hyperlink ref="C16:D16" location="'Malawi 2012'!A1" display="Malawi"/>
    <hyperlink ref="F16:G16" location="'Mozambique 2012'!A1" display="Mozambique"/>
    <hyperlink ref="H16" location="'Nepal 2012'!A1" display="Nepal"/>
    <hyperlink ref="I16:J16" location="'Nicaragua 2012'!A1" display="Nicaragua"/>
    <hyperlink ref="K16" location="'Nigeria 2012'!A1" display="Nigeria"/>
    <hyperlink ref="L16:M16" location="'Pakistan 2012'!A1" display="Pakistan"/>
    <hyperlink ref="N16:O16" location="'Paraguay 2012'!A1" display="Paraguay"/>
    <hyperlink ref="P16:Q16" location="'Philippines 2012'!A1" display="Philippines"/>
    <hyperlink ref="O17" location="'Zambia 2012'!A1" display="Zambia"/>
    <hyperlink ref="M17:N17" location="'Yemen 2012'!A1" display="Yemen"/>
    <hyperlink ref="L17" location="'Ukraine 2012'!A1" display="Ukraine"/>
    <hyperlink ref="D17" location="'Senegal 2012'!Print_Area" display="Senegal"/>
    <hyperlink ref="A17:B17" location="'Russia 2012'!Print_Area" display="Russia"/>
    <hyperlink ref="A23:C23" location="'Blank Survey 2012'!Print_Area" display="Blank survey"/>
    <hyperlink ref="A34:D34" r:id="rId1" display="Maps of select indicators"/>
    <hyperlink ref="A32:G32" r:id="rId2" display="Paper analyzing the 2010 CS Indicators findings: "/>
    <hyperlink ref="A30:G30" r:id="rId3" display="Paper analyzing the 2010 CS Indicators findings: "/>
    <hyperlink ref="A25:F25" location="FAQ!A1" display="Frequently asked questions handout "/>
    <hyperlink ref="A20:C20" location="'ALL countries 2012'!A1" display="ALL countries"/>
    <hyperlink ref="A30:L30" r:id="rId4" display="How Contraceptive Security Indicators Can Be Used to Improve Family Planning Programs"/>
    <hyperlink ref="L14:M14" location="'Burundi 2012'!A1" display="Burundi"/>
    <hyperlink ref="I14:J14" location="'Bolivia 2012'!A1" display="Bolivia"/>
    <hyperlink ref="P15" location="'Kenya 2012'!A1" display="Kenya"/>
    <hyperlink ref="K15" location="'Guinea 2012'!A1" display="Guinea"/>
    <hyperlink ref="J17" location="'Togo 2012'!A1" display="Togo"/>
    <hyperlink ref="H17:I17" location="'Tanzania 2012'!A1" display="Tanzania"/>
    <hyperlink ref="F17:G17" location="'South Sudan 2012'!A1" display="South Sudan"/>
    <hyperlink ref="D17:E17" location="'Senegal 2012'!A1" display="Senegal"/>
    <hyperlink ref="B17:C17" location="'Rwanda 2012'!A1" display="Rwanda"/>
    <hyperlink ref="A17" location="'Russia 2012'!A1" display="Russia"/>
    <hyperlink ref="A32:H32" r:id="rId5" display="Measuring Contraceptive Security Indicators in 2011"/>
  </hyperlinks>
  <pageMargins left="0.75" right="0.75" top="1" bottom="1" header="0.5" footer="0.5"/>
  <pageSetup scale="53" orientation="portrait" r:id="rId6"/>
  <headerFooter alignWithMargins="0"/>
  <rowBreaks count="1" manualBreakCount="1">
    <brk id="27" max="16" man="1"/>
  </rowBreaks>
  <colBreaks count="1" manualBreakCount="1">
    <brk id="17" max="1048575" man="1"/>
  </colBreaks>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43"/>
  <sheetViews>
    <sheetView view="pageBreakPreview" zoomScale="80" zoomScaleNormal="80" zoomScaleSheetLayoutView="80" workbookViewId="0">
      <selection activeCell="N1" sqref="N1"/>
    </sheetView>
  </sheetViews>
  <sheetFormatPr defaultRowHeight="12.75" x14ac:dyDescent="0.2"/>
  <sheetData>
    <row r="1" spans="1:13" x14ac:dyDescent="0.2">
      <c r="A1" s="211"/>
      <c r="B1" s="211"/>
      <c r="C1" s="211"/>
      <c r="D1" s="211"/>
      <c r="E1" s="211"/>
      <c r="F1" s="211"/>
      <c r="G1" s="211"/>
      <c r="H1" s="211"/>
      <c r="I1" s="211"/>
      <c r="J1" s="211"/>
      <c r="K1" s="211"/>
      <c r="L1" s="211"/>
      <c r="M1" s="211"/>
    </row>
    <row r="2" spans="1:13" x14ac:dyDescent="0.2">
      <c r="A2" s="211"/>
      <c r="B2" s="211"/>
      <c r="C2" s="211"/>
      <c r="D2" s="211"/>
      <c r="E2" s="211"/>
      <c r="F2" s="211"/>
      <c r="G2" s="211"/>
      <c r="H2" s="211"/>
      <c r="I2" s="211"/>
      <c r="J2" s="211"/>
      <c r="K2" s="211"/>
      <c r="L2" s="211"/>
      <c r="M2" s="211"/>
    </row>
    <row r="3" spans="1:13" ht="20.25" x14ac:dyDescent="0.3">
      <c r="A3" s="212" t="s">
        <v>533</v>
      </c>
      <c r="B3" s="211"/>
      <c r="C3" s="211"/>
      <c r="D3" s="211"/>
      <c r="E3" s="211"/>
      <c r="F3" s="211"/>
      <c r="G3" s="211"/>
      <c r="H3" s="211"/>
      <c r="I3" s="211"/>
      <c r="J3" s="211"/>
      <c r="K3" s="211"/>
      <c r="L3" s="211"/>
      <c r="M3" s="211"/>
    </row>
    <row r="4" spans="1:13" ht="20.25" x14ac:dyDescent="0.3">
      <c r="A4" s="212" t="s">
        <v>1522</v>
      </c>
      <c r="B4" s="211"/>
      <c r="C4" s="211"/>
      <c r="D4" s="211"/>
      <c r="E4" s="211"/>
      <c r="F4" s="211"/>
      <c r="G4" s="211"/>
      <c r="H4" s="211"/>
      <c r="I4" s="211"/>
      <c r="J4" s="211"/>
      <c r="K4" s="211"/>
      <c r="L4" s="211"/>
      <c r="M4" s="211"/>
    </row>
    <row r="5" spans="1:13" ht="20.25" x14ac:dyDescent="0.3">
      <c r="A5" s="212"/>
      <c r="B5" s="211"/>
      <c r="C5" s="211"/>
      <c r="D5" s="211"/>
      <c r="E5" s="211"/>
      <c r="F5" s="211"/>
      <c r="G5" s="211"/>
      <c r="H5" s="211"/>
      <c r="I5" s="211"/>
      <c r="J5" s="211"/>
      <c r="K5" s="211"/>
      <c r="L5" s="211"/>
      <c r="M5" s="211"/>
    </row>
    <row r="6" spans="1:13" x14ac:dyDescent="0.2">
      <c r="A6" s="211"/>
      <c r="B6" s="211"/>
      <c r="C6" s="211"/>
      <c r="D6" s="211"/>
      <c r="E6" s="211"/>
      <c r="F6" s="211"/>
      <c r="G6" s="211"/>
      <c r="H6" s="211"/>
      <c r="I6" s="211"/>
      <c r="J6" s="211"/>
      <c r="K6" s="211"/>
      <c r="L6" s="211"/>
      <c r="M6" s="211"/>
    </row>
    <row r="7" spans="1:13" x14ac:dyDescent="0.2">
      <c r="A7" s="211"/>
      <c r="B7" s="211"/>
      <c r="C7" s="211"/>
      <c r="D7" s="211"/>
      <c r="E7" s="211"/>
      <c r="F7" s="211"/>
      <c r="G7" s="211"/>
      <c r="H7" s="211"/>
      <c r="I7" s="211"/>
      <c r="J7" s="211"/>
      <c r="K7" s="211"/>
      <c r="L7" s="211"/>
      <c r="M7" s="211"/>
    </row>
    <row r="8" spans="1:13" x14ac:dyDescent="0.2">
      <c r="A8" s="211"/>
      <c r="B8" s="211"/>
      <c r="C8" s="211"/>
      <c r="D8" s="211"/>
      <c r="E8" s="211"/>
      <c r="F8" s="211"/>
      <c r="G8" s="211"/>
      <c r="H8" s="211"/>
      <c r="I8" s="211"/>
      <c r="J8" s="211"/>
      <c r="K8" s="211"/>
      <c r="L8" s="211"/>
      <c r="M8" s="211"/>
    </row>
    <row r="9" spans="1:13" x14ac:dyDescent="0.2">
      <c r="A9" s="211"/>
      <c r="B9" s="211"/>
      <c r="C9" s="211"/>
      <c r="D9" s="211"/>
      <c r="E9" s="211"/>
      <c r="F9" s="211"/>
      <c r="G9" s="211"/>
      <c r="H9" s="211"/>
      <c r="I9" s="211"/>
      <c r="J9" s="211"/>
      <c r="K9" s="211"/>
      <c r="L9" s="211"/>
      <c r="M9" s="211"/>
    </row>
    <row r="10" spans="1:13" x14ac:dyDescent="0.2">
      <c r="A10" s="211"/>
      <c r="B10" s="211"/>
      <c r="C10" s="211"/>
      <c r="D10" s="211"/>
      <c r="E10" s="211"/>
      <c r="F10" s="211"/>
      <c r="G10" s="211"/>
      <c r="H10" s="211"/>
      <c r="I10" s="211"/>
      <c r="J10" s="211"/>
      <c r="K10" s="211"/>
      <c r="L10" s="211"/>
      <c r="M10" s="211"/>
    </row>
    <row r="11" spans="1:13" x14ac:dyDescent="0.2">
      <c r="A11" s="211"/>
      <c r="B11" s="211"/>
      <c r="C11" s="211"/>
      <c r="D11" s="211"/>
      <c r="E11" s="211"/>
      <c r="F11" s="211"/>
      <c r="G11" s="211"/>
      <c r="H11" s="211"/>
      <c r="I11" s="211"/>
      <c r="J11" s="211"/>
      <c r="K11" s="211"/>
      <c r="L11" s="211"/>
      <c r="M11" s="211"/>
    </row>
    <row r="12" spans="1:13" x14ac:dyDescent="0.2">
      <c r="A12" s="211"/>
      <c r="B12" s="211"/>
      <c r="C12" s="211"/>
      <c r="D12" s="211"/>
      <c r="E12" s="211"/>
      <c r="F12" s="211"/>
      <c r="G12" s="211"/>
      <c r="H12" s="211"/>
      <c r="I12" s="211"/>
      <c r="J12" s="211"/>
      <c r="K12" s="211"/>
      <c r="L12" s="211"/>
      <c r="M12" s="211"/>
    </row>
    <row r="13" spans="1:13" x14ac:dyDescent="0.2">
      <c r="A13" s="211"/>
      <c r="B13" s="211"/>
      <c r="C13" s="211"/>
      <c r="D13" s="211"/>
      <c r="E13" s="211"/>
      <c r="F13" s="211"/>
      <c r="G13" s="211"/>
      <c r="H13" s="211"/>
      <c r="I13" s="211"/>
      <c r="J13" s="211"/>
      <c r="K13" s="211"/>
      <c r="L13" s="211"/>
      <c r="M13" s="211"/>
    </row>
    <row r="14" spans="1:13" x14ac:dyDescent="0.2">
      <c r="A14" s="211"/>
      <c r="B14" s="211"/>
      <c r="C14" s="211"/>
      <c r="D14" s="211"/>
      <c r="E14" s="211"/>
      <c r="F14" s="211"/>
      <c r="G14" s="211"/>
      <c r="H14" s="211"/>
      <c r="I14" s="211"/>
      <c r="J14" s="211"/>
      <c r="K14" s="211"/>
      <c r="L14" s="211"/>
      <c r="M14" s="211"/>
    </row>
    <row r="15" spans="1:13" x14ac:dyDescent="0.2">
      <c r="A15" s="211"/>
      <c r="B15" s="211"/>
      <c r="C15" s="211"/>
      <c r="D15" s="211"/>
      <c r="E15" s="211"/>
      <c r="F15" s="211"/>
      <c r="G15" s="211"/>
      <c r="H15" s="211"/>
      <c r="I15" s="211"/>
      <c r="J15" s="211"/>
      <c r="K15" s="211"/>
      <c r="L15" s="211"/>
      <c r="M15" s="211"/>
    </row>
    <row r="16" spans="1:13" x14ac:dyDescent="0.2">
      <c r="A16" s="211"/>
      <c r="B16" s="211"/>
      <c r="C16" s="211"/>
      <c r="D16" s="211"/>
      <c r="E16" s="211"/>
      <c r="F16" s="211"/>
      <c r="G16" s="211"/>
      <c r="H16" s="211"/>
      <c r="I16" s="211"/>
      <c r="J16" s="211"/>
      <c r="K16" s="211"/>
      <c r="L16" s="211"/>
      <c r="M16" s="211"/>
    </row>
    <row r="17" spans="1:13" x14ac:dyDescent="0.2">
      <c r="A17" s="211"/>
      <c r="B17" s="211"/>
      <c r="C17" s="211"/>
      <c r="D17" s="211"/>
      <c r="E17" s="211"/>
      <c r="F17" s="211"/>
      <c r="G17" s="211"/>
      <c r="H17" s="211"/>
      <c r="I17" s="211"/>
      <c r="J17" s="211"/>
      <c r="K17" s="211"/>
      <c r="L17" s="211"/>
      <c r="M17" s="211"/>
    </row>
    <row r="18" spans="1:13" x14ac:dyDescent="0.2">
      <c r="A18" s="211"/>
      <c r="B18" s="211"/>
      <c r="C18" s="211"/>
      <c r="D18" s="211"/>
      <c r="E18" s="211"/>
      <c r="F18" s="211"/>
      <c r="G18" s="211"/>
      <c r="H18" s="211"/>
      <c r="I18" s="211"/>
      <c r="J18" s="211"/>
      <c r="K18" s="211"/>
      <c r="L18" s="211"/>
      <c r="M18" s="211"/>
    </row>
    <row r="19" spans="1:13" x14ac:dyDescent="0.2">
      <c r="A19" s="211"/>
      <c r="B19" s="211"/>
      <c r="C19" s="211"/>
      <c r="D19" s="211"/>
      <c r="E19" s="211"/>
      <c r="F19" s="211"/>
      <c r="G19" s="211"/>
      <c r="H19" s="211"/>
      <c r="I19" s="211"/>
      <c r="J19" s="211"/>
      <c r="K19" s="211"/>
      <c r="L19" s="211"/>
      <c r="M19" s="211"/>
    </row>
    <row r="20" spans="1:13" x14ac:dyDescent="0.2">
      <c r="A20" s="211"/>
      <c r="B20" s="211"/>
      <c r="C20" s="211"/>
      <c r="D20" s="211"/>
      <c r="E20" s="211"/>
      <c r="F20" s="211"/>
      <c r="G20" s="211"/>
      <c r="H20" s="211"/>
      <c r="I20" s="211"/>
      <c r="J20" s="211"/>
      <c r="K20" s="211"/>
      <c r="L20" s="211"/>
      <c r="M20" s="211"/>
    </row>
    <row r="21" spans="1:13" x14ac:dyDescent="0.2">
      <c r="A21" s="211"/>
      <c r="B21" s="211"/>
      <c r="C21" s="211"/>
      <c r="D21" s="211"/>
      <c r="E21" s="211"/>
      <c r="F21" s="211"/>
      <c r="G21" s="211"/>
      <c r="H21" s="211"/>
      <c r="I21" s="211"/>
      <c r="J21" s="211"/>
      <c r="K21" s="211"/>
      <c r="L21" s="211"/>
      <c r="M21" s="211"/>
    </row>
    <row r="22" spans="1:13" x14ac:dyDescent="0.2">
      <c r="A22" s="211"/>
      <c r="B22" s="211"/>
      <c r="C22" s="211"/>
      <c r="D22" s="211"/>
      <c r="E22" s="211"/>
      <c r="F22" s="211"/>
      <c r="G22" s="211"/>
      <c r="H22" s="211"/>
      <c r="I22" s="211"/>
      <c r="J22" s="211"/>
      <c r="K22" s="211"/>
      <c r="L22" s="211"/>
      <c r="M22" s="211"/>
    </row>
    <row r="23" spans="1:13" x14ac:dyDescent="0.2">
      <c r="A23" s="211"/>
      <c r="B23" s="211"/>
      <c r="C23" s="211"/>
      <c r="D23" s="211"/>
      <c r="E23" s="211"/>
      <c r="F23" s="211"/>
      <c r="G23" s="211"/>
      <c r="H23" s="211"/>
      <c r="I23" s="211"/>
      <c r="J23" s="211"/>
      <c r="K23" s="211"/>
      <c r="L23" s="211"/>
      <c r="M23" s="211"/>
    </row>
    <row r="24" spans="1:13" x14ac:dyDescent="0.2">
      <c r="A24" s="211"/>
      <c r="B24" s="211"/>
      <c r="C24" s="211"/>
      <c r="D24" s="211"/>
      <c r="E24" s="211"/>
      <c r="F24" s="211"/>
      <c r="G24" s="211"/>
      <c r="H24" s="211"/>
      <c r="I24" s="211"/>
      <c r="J24" s="211"/>
      <c r="K24" s="211"/>
      <c r="L24" s="211"/>
      <c r="M24" s="211"/>
    </row>
    <row r="25" spans="1:13" x14ac:dyDescent="0.2">
      <c r="A25" s="211"/>
      <c r="B25" s="211"/>
      <c r="C25" s="211"/>
      <c r="D25" s="211"/>
      <c r="E25" s="211"/>
      <c r="F25" s="211"/>
      <c r="G25" s="211"/>
      <c r="H25" s="211"/>
      <c r="I25" s="211"/>
      <c r="J25" s="211"/>
      <c r="K25" s="211"/>
      <c r="L25" s="211"/>
      <c r="M25" s="211"/>
    </row>
    <row r="26" spans="1:13" x14ac:dyDescent="0.2">
      <c r="A26" s="211"/>
      <c r="B26" s="211"/>
      <c r="C26" s="211"/>
      <c r="D26" s="211"/>
      <c r="E26" s="211"/>
      <c r="F26" s="211"/>
      <c r="G26" s="211"/>
      <c r="H26" s="211"/>
      <c r="I26" s="211"/>
      <c r="J26" s="211"/>
      <c r="K26" s="211"/>
      <c r="L26" s="211"/>
      <c r="M26" s="211"/>
    </row>
    <row r="27" spans="1:13" x14ac:dyDescent="0.2">
      <c r="A27" s="211"/>
      <c r="B27" s="211"/>
      <c r="C27" s="211"/>
      <c r="D27" s="211"/>
      <c r="E27" s="211"/>
      <c r="F27" s="211"/>
      <c r="G27" s="211"/>
      <c r="H27" s="211"/>
      <c r="I27" s="211"/>
      <c r="J27" s="211"/>
      <c r="K27" s="211"/>
      <c r="L27" s="211"/>
      <c r="M27" s="211"/>
    </row>
    <row r="28" spans="1:13" x14ac:dyDescent="0.2">
      <c r="A28" s="211"/>
      <c r="B28" s="211"/>
      <c r="C28" s="211"/>
      <c r="D28" s="211"/>
      <c r="E28" s="211"/>
      <c r="F28" s="211"/>
      <c r="G28" s="211"/>
      <c r="H28" s="211"/>
      <c r="I28" s="211"/>
      <c r="J28" s="211"/>
      <c r="K28" s="211"/>
      <c r="L28" s="211"/>
      <c r="M28" s="211"/>
    </row>
    <row r="29" spans="1:13" x14ac:dyDescent="0.2">
      <c r="A29" s="211"/>
      <c r="B29" s="211"/>
      <c r="C29" s="211"/>
      <c r="D29" s="211"/>
      <c r="E29" s="211"/>
      <c r="F29" s="211"/>
      <c r="G29" s="211"/>
      <c r="H29" s="211"/>
      <c r="I29" s="211"/>
      <c r="J29" s="211"/>
      <c r="K29" s="211"/>
      <c r="L29" s="211"/>
      <c r="M29" s="211"/>
    </row>
    <row r="30" spans="1:13" x14ac:dyDescent="0.2">
      <c r="A30" s="211"/>
      <c r="B30" s="211"/>
      <c r="C30" s="211"/>
      <c r="D30" s="211"/>
      <c r="E30" s="211"/>
      <c r="F30" s="211"/>
      <c r="G30" s="211"/>
      <c r="H30" s="211"/>
      <c r="I30" s="211"/>
      <c r="J30" s="211"/>
      <c r="K30" s="211"/>
      <c r="L30" s="211"/>
      <c r="M30" s="211"/>
    </row>
    <row r="31" spans="1:13" x14ac:dyDescent="0.2">
      <c r="A31" s="211"/>
      <c r="B31" s="211"/>
      <c r="C31" s="211"/>
      <c r="D31" s="211"/>
      <c r="E31" s="211"/>
      <c r="F31" s="211"/>
      <c r="G31" s="211"/>
      <c r="H31" s="211"/>
      <c r="I31" s="211"/>
      <c r="J31" s="211"/>
      <c r="K31" s="211"/>
      <c r="L31" s="211"/>
      <c r="M31" s="211"/>
    </row>
    <row r="32" spans="1:13" x14ac:dyDescent="0.2">
      <c r="A32" s="211"/>
      <c r="B32" s="211"/>
      <c r="C32" s="211"/>
      <c r="D32" s="211"/>
      <c r="E32" s="211"/>
      <c r="F32" s="211"/>
      <c r="G32" s="211"/>
      <c r="H32" s="211"/>
      <c r="I32" s="211"/>
      <c r="J32" s="211"/>
      <c r="K32" s="211"/>
      <c r="L32" s="211"/>
      <c r="M32" s="211"/>
    </row>
    <row r="33" spans="1:13" x14ac:dyDescent="0.2">
      <c r="A33" s="211"/>
      <c r="B33" s="211"/>
      <c r="C33" s="211"/>
      <c r="D33" s="211"/>
      <c r="E33" s="211"/>
      <c r="F33" s="211"/>
      <c r="G33" s="211"/>
      <c r="H33" s="211"/>
      <c r="I33" s="211"/>
      <c r="J33" s="211"/>
      <c r="K33" s="211"/>
      <c r="L33" s="211"/>
      <c r="M33" s="211"/>
    </row>
    <row r="34" spans="1:13" x14ac:dyDescent="0.2">
      <c r="A34" s="211"/>
      <c r="B34" s="211"/>
      <c r="C34" s="211"/>
      <c r="D34" s="211"/>
      <c r="E34" s="211"/>
      <c r="F34" s="211"/>
      <c r="G34" s="211"/>
      <c r="H34" s="211"/>
      <c r="I34" s="211"/>
      <c r="J34" s="211"/>
      <c r="K34" s="211"/>
      <c r="L34" s="211"/>
      <c r="M34" s="211"/>
    </row>
    <row r="35" spans="1:13" x14ac:dyDescent="0.2">
      <c r="A35" s="211"/>
      <c r="B35" s="211"/>
      <c r="C35" s="211"/>
      <c r="D35" s="211"/>
      <c r="E35" s="211"/>
      <c r="F35" s="211"/>
      <c r="G35" s="211"/>
      <c r="H35" s="211"/>
      <c r="I35" s="211"/>
      <c r="J35" s="211"/>
      <c r="K35" s="211"/>
      <c r="L35" s="211"/>
      <c r="M35" s="211"/>
    </row>
    <row r="36" spans="1:13" x14ac:dyDescent="0.2">
      <c r="A36" s="211"/>
      <c r="B36" s="211"/>
      <c r="C36" s="211"/>
      <c r="D36" s="211"/>
      <c r="E36" s="211"/>
      <c r="F36" s="211"/>
      <c r="G36" s="211"/>
      <c r="H36" s="211"/>
      <c r="I36" s="211"/>
      <c r="J36" s="211"/>
      <c r="K36" s="211"/>
      <c r="L36" s="211"/>
      <c r="M36" s="211"/>
    </row>
    <row r="37" spans="1:13" x14ac:dyDescent="0.2">
      <c r="A37" s="211"/>
      <c r="B37" s="211"/>
      <c r="C37" s="211"/>
      <c r="D37" s="211"/>
      <c r="E37" s="211"/>
      <c r="F37" s="211"/>
      <c r="G37" s="211"/>
      <c r="H37" s="211"/>
      <c r="I37" s="211"/>
      <c r="J37" s="211"/>
      <c r="K37" s="211"/>
      <c r="L37" s="211"/>
      <c r="M37" s="211"/>
    </row>
    <row r="38" spans="1:13" x14ac:dyDescent="0.2">
      <c r="A38" s="211"/>
      <c r="B38" s="211"/>
      <c r="C38" s="211"/>
      <c r="D38" s="211"/>
      <c r="E38" s="211"/>
      <c r="F38" s="211"/>
      <c r="G38" s="211"/>
      <c r="H38" s="211"/>
      <c r="I38" s="211"/>
      <c r="J38" s="211"/>
      <c r="K38" s="211"/>
      <c r="L38" s="211"/>
      <c r="M38" s="211"/>
    </row>
    <row r="39" spans="1:13" x14ac:dyDescent="0.2">
      <c r="A39" s="211"/>
      <c r="B39" s="211"/>
      <c r="C39" s="211"/>
      <c r="D39" s="211"/>
      <c r="E39" s="211"/>
      <c r="F39" s="211"/>
      <c r="G39" s="211"/>
      <c r="H39" s="211"/>
      <c r="I39" s="211"/>
      <c r="J39" s="211"/>
      <c r="K39" s="211"/>
      <c r="L39" s="211"/>
      <c r="M39" s="211"/>
    </row>
    <row r="40" spans="1:13" x14ac:dyDescent="0.2">
      <c r="A40" s="211"/>
      <c r="B40" s="211"/>
      <c r="C40" s="211"/>
      <c r="D40" s="211"/>
      <c r="E40" s="211"/>
      <c r="F40" s="211"/>
      <c r="G40" s="211"/>
      <c r="H40" s="211"/>
      <c r="I40" s="211"/>
      <c r="J40" s="211"/>
      <c r="K40" s="211"/>
      <c r="L40" s="211"/>
      <c r="M40" s="211"/>
    </row>
    <row r="41" spans="1:13" x14ac:dyDescent="0.2">
      <c r="A41" s="211"/>
      <c r="B41" s="211"/>
      <c r="C41" s="211"/>
      <c r="D41" s="211"/>
      <c r="E41" s="211"/>
      <c r="F41" s="211"/>
      <c r="G41" s="211"/>
      <c r="H41" s="211"/>
      <c r="I41" s="211"/>
      <c r="J41" s="211"/>
      <c r="K41" s="211"/>
      <c r="L41" s="211"/>
      <c r="M41" s="211"/>
    </row>
    <row r="42" spans="1:13" x14ac:dyDescent="0.2">
      <c r="A42" s="211"/>
      <c r="B42" s="211"/>
      <c r="C42" s="211"/>
      <c r="D42" s="211"/>
      <c r="E42" s="211"/>
      <c r="F42" s="211"/>
      <c r="G42" s="211"/>
      <c r="H42" s="211"/>
      <c r="I42" s="211"/>
      <c r="J42" s="211"/>
      <c r="K42" s="211"/>
      <c r="L42" s="211"/>
      <c r="M42" s="211"/>
    </row>
    <row r="43" spans="1:13" x14ac:dyDescent="0.2">
      <c r="A43" s="211"/>
      <c r="B43" s="211"/>
      <c r="C43" s="211"/>
      <c r="D43" s="211"/>
      <c r="E43" s="211"/>
      <c r="F43" s="211"/>
      <c r="G43" s="211"/>
      <c r="H43" s="211"/>
      <c r="I43" s="211"/>
      <c r="J43" s="211"/>
      <c r="K43" s="211"/>
      <c r="L43" s="211"/>
      <c r="M43" s="211"/>
    </row>
    <row r="44" spans="1:13" x14ac:dyDescent="0.2">
      <c r="A44" s="211"/>
      <c r="B44" s="211"/>
      <c r="C44" s="211"/>
      <c r="D44" s="211"/>
      <c r="E44" s="211"/>
      <c r="F44" s="211"/>
      <c r="G44" s="211"/>
      <c r="H44" s="211"/>
      <c r="I44" s="211"/>
      <c r="J44" s="211"/>
      <c r="K44" s="211"/>
      <c r="L44" s="211"/>
      <c r="M44" s="211"/>
    </row>
    <row r="45" spans="1:13" x14ac:dyDescent="0.2">
      <c r="A45" s="211"/>
      <c r="B45" s="211"/>
      <c r="C45" s="211"/>
      <c r="D45" s="211"/>
      <c r="E45" s="211"/>
      <c r="F45" s="211"/>
      <c r="G45" s="211"/>
      <c r="H45" s="211"/>
      <c r="I45" s="211"/>
      <c r="J45" s="211"/>
      <c r="K45" s="211"/>
      <c r="L45" s="211"/>
      <c r="M45" s="211"/>
    </row>
    <row r="46" spans="1:13" x14ac:dyDescent="0.2">
      <c r="A46" s="211"/>
      <c r="B46" s="211"/>
      <c r="C46" s="211"/>
      <c r="D46" s="211"/>
      <c r="E46" s="211"/>
      <c r="F46" s="211"/>
      <c r="G46" s="211"/>
      <c r="H46" s="211"/>
      <c r="I46" s="211"/>
      <c r="J46" s="211"/>
      <c r="K46" s="211"/>
      <c r="L46" s="211"/>
      <c r="M46" s="211"/>
    </row>
    <row r="47" spans="1:13" x14ac:dyDescent="0.2">
      <c r="A47" s="211"/>
      <c r="B47" s="211"/>
      <c r="C47" s="211"/>
      <c r="D47" s="211"/>
      <c r="E47" s="211"/>
      <c r="F47" s="211"/>
      <c r="G47" s="211"/>
      <c r="H47" s="211"/>
      <c r="I47" s="211"/>
      <c r="J47" s="211"/>
      <c r="K47" s="211"/>
      <c r="L47" s="211"/>
      <c r="M47" s="211"/>
    </row>
    <row r="48" spans="1:13" x14ac:dyDescent="0.2">
      <c r="A48" s="211"/>
      <c r="B48" s="211"/>
      <c r="C48" s="211"/>
      <c r="D48" s="211"/>
      <c r="E48" s="211"/>
      <c r="F48" s="211"/>
      <c r="G48" s="211"/>
      <c r="H48" s="211"/>
      <c r="I48" s="211"/>
      <c r="J48" s="211"/>
      <c r="K48" s="211"/>
      <c r="L48" s="211"/>
      <c r="M48" s="211"/>
    </row>
    <row r="49" spans="1:13" x14ac:dyDescent="0.2">
      <c r="A49" s="211"/>
      <c r="B49" s="211"/>
      <c r="C49" s="211"/>
      <c r="D49" s="211"/>
      <c r="E49" s="211"/>
      <c r="F49" s="211"/>
      <c r="G49" s="211"/>
      <c r="H49" s="211"/>
      <c r="I49" s="211"/>
      <c r="J49" s="211"/>
      <c r="K49" s="211"/>
      <c r="L49" s="211"/>
      <c r="M49" s="211"/>
    </row>
    <row r="50" spans="1:13" x14ac:dyDescent="0.2">
      <c r="A50" s="211"/>
      <c r="B50" s="211"/>
      <c r="C50" s="211"/>
      <c r="D50" s="211"/>
      <c r="E50" s="211"/>
      <c r="F50" s="211"/>
      <c r="G50" s="211"/>
      <c r="H50" s="211"/>
      <c r="I50" s="211"/>
      <c r="J50" s="211"/>
      <c r="K50" s="211"/>
      <c r="L50" s="211"/>
      <c r="M50" s="211"/>
    </row>
    <row r="51" spans="1:13" x14ac:dyDescent="0.2">
      <c r="A51" s="211"/>
      <c r="B51" s="211"/>
      <c r="C51" s="211"/>
      <c r="D51" s="211"/>
      <c r="E51" s="211"/>
      <c r="F51" s="211"/>
      <c r="G51" s="211"/>
      <c r="H51" s="211"/>
      <c r="I51" s="211"/>
      <c r="J51" s="211"/>
      <c r="K51" s="211"/>
      <c r="L51" s="211"/>
      <c r="M51" s="211"/>
    </row>
    <row r="52" spans="1:13" x14ac:dyDescent="0.2">
      <c r="A52" s="211"/>
      <c r="B52" s="211"/>
      <c r="C52" s="211"/>
      <c r="D52" s="211"/>
      <c r="E52" s="211"/>
      <c r="F52" s="211"/>
      <c r="G52" s="211"/>
      <c r="H52" s="211"/>
      <c r="I52" s="211"/>
      <c r="J52" s="211"/>
      <c r="K52" s="211"/>
      <c r="L52" s="211"/>
      <c r="M52" s="211"/>
    </row>
    <row r="53" spans="1:13" x14ac:dyDescent="0.2">
      <c r="A53" s="211"/>
      <c r="B53" s="211"/>
      <c r="C53" s="211"/>
      <c r="D53" s="211"/>
      <c r="E53" s="211"/>
      <c r="F53" s="211"/>
      <c r="G53" s="211"/>
      <c r="H53" s="211"/>
      <c r="I53" s="211"/>
      <c r="J53" s="211"/>
      <c r="K53" s="211"/>
      <c r="L53" s="211"/>
      <c r="M53" s="211"/>
    </row>
    <row r="54" spans="1:13" x14ac:dyDescent="0.2">
      <c r="A54" s="211"/>
      <c r="B54" s="211"/>
      <c r="C54" s="211"/>
      <c r="D54" s="211"/>
      <c r="E54" s="211"/>
      <c r="F54" s="211"/>
      <c r="G54" s="211"/>
      <c r="H54" s="211"/>
      <c r="I54" s="211"/>
      <c r="J54" s="211"/>
      <c r="K54" s="211"/>
      <c r="L54" s="211"/>
      <c r="M54" s="211"/>
    </row>
    <row r="55" spans="1:13" x14ac:dyDescent="0.2">
      <c r="A55" s="211"/>
      <c r="B55" s="211"/>
      <c r="C55" s="211"/>
      <c r="D55" s="211"/>
      <c r="E55" s="211"/>
      <c r="F55" s="211"/>
      <c r="G55" s="211"/>
      <c r="H55" s="211"/>
      <c r="I55" s="211"/>
      <c r="J55" s="211"/>
      <c r="K55" s="211"/>
      <c r="L55" s="211"/>
      <c r="M55" s="211"/>
    </row>
    <row r="56" spans="1:13" x14ac:dyDescent="0.2">
      <c r="A56" s="211"/>
      <c r="B56" s="211"/>
      <c r="C56" s="211"/>
      <c r="D56" s="211"/>
      <c r="E56" s="211"/>
      <c r="F56" s="211"/>
      <c r="G56" s="211"/>
      <c r="H56" s="211"/>
      <c r="I56" s="211"/>
      <c r="J56" s="211"/>
      <c r="K56" s="211"/>
      <c r="L56" s="211"/>
      <c r="M56" s="211"/>
    </row>
    <row r="57" spans="1:13" x14ac:dyDescent="0.2">
      <c r="A57" s="211"/>
      <c r="B57" s="211"/>
      <c r="C57" s="211"/>
      <c r="D57" s="211"/>
      <c r="E57" s="211"/>
      <c r="F57" s="211"/>
      <c r="G57" s="211"/>
      <c r="H57" s="211"/>
      <c r="I57" s="211"/>
      <c r="J57" s="211"/>
      <c r="K57" s="211"/>
      <c r="L57" s="211"/>
      <c r="M57" s="211"/>
    </row>
    <row r="58" spans="1:13" x14ac:dyDescent="0.2">
      <c r="A58" s="211"/>
      <c r="B58" s="211"/>
      <c r="C58" s="211"/>
      <c r="D58" s="211"/>
      <c r="E58" s="211"/>
      <c r="F58" s="211"/>
      <c r="G58" s="211"/>
      <c r="H58" s="211"/>
      <c r="I58" s="211"/>
      <c r="J58" s="211"/>
      <c r="K58" s="211"/>
      <c r="L58" s="211"/>
      <c r="M58" s="211"/>
    </row>
    <row r="59" spans="1:13" x14ac:dyDescent="0.2">
      <c r="A59" s="211"/>
      <c r="B59" s="211"/>
      <c r="C59" s="211"/>
      <c r="D59" s="211"/>
      <c r="E59" s="211"/>
      <c r="F59" s="211"/>
      <c r="G59" s="211"/>
      <c r="H59" s="211"/>
      <c r="I59" s="211"/>
      <c r="J59" s="211"/>
      <c r="K59" s="211"/>
      <c r="L59" s="211"/>
      <c r="M59" s="211"/>
    </row>
    <row r="60" spans="1:13" x14ac:dyDescent="0.2">
      <c r="A60" s="211"/>
      <c r="B60" s="211"/>
      <c r="C60" s="211"/>
      <c r="D60" s="211"/>
      <c r="E60" s="211"/>
      <c r="F60" s="211"/>
      <c r="G60" s="211"/>
      <c r="H60" s="211"/>
      <c r="I60" s="211"/>
      <c r="J60" s="211"/>
      <c r="K60" s="211"/>
      <c r="L60" s="211"/>
      <c r="M60" s="211"/>
    </row>
    <row r="61" spans="1:13" x14ac:dyDescent="0.2">
      <c r="A61" s="211"/>
      <c r="B61" s="211"/>
      <c r="C61" s="211"/>
      <c r="D61" s="211"/>
      <c r="E61" s="211"/>
      <c r="F61" s="211"/>
      <c r="G61" s="211"/>
      <c r="H61" s="211"/>
      <c r="I61" s="211"/>
      <c r="J61" s="211"/>
      <c r="K61" s="211"/>
      <c r="L61" s="211"/>
      <c r="M61" s="211"/>
    </row>
    <row r="62" spans="1:13" x14ac:dyDescent="0.2">
      <c r="A62" s="211"/>
      <c r="B62" s="211"/>
      <c r="C62" s="211"/>
      <c r="D62" s="211"/>
      <c r="E62" s="211"/>
      <c r="F62" s="211"/>
      <c r="G62" s="211"/>
      <c r="H62" s="211"/>
      <c r="I62" s="211"/>
      <c r="J62" s="211"/>
      <c r="K62" s="211"/>
      <c r="L62" s="211"/>
      <c r="M62" s="211"/>
    </row>
    <row r="63" spans="1:13" x14ac:dyDescent="0.2">
      <c r="A63" s="211"/>
      <c r="B63" s="211"/>
      <c r="C63" s="211"/>
      <c r="D63" s="211"/>
      <c r="E63" s="211"/>
      <c r="F63" s="211"/>
      <c r="G63" s="211"/>
      <c r="H63" s="211"/>
      <c r="I63" s="211"/>
      <c r="J63" s="211"/>
      <c r="K63" s="211"/>
      <c r="L63" s="211"/>
      <c r="M63" s="211"/>
    </row>
    <row r="64" spans="1:13" x14ac:dyDescent="0.2">
      <c r="A64" s="211"/>
      <c r="B64" s="211"/>
      <c r="C64" s="211"/>
      <c r="D64" s="211"/>
      <c r="E64" s="211"/>
      <c r="F64" s="211"/>
      <c r="G64" s="211"/>
      <c r="H64" s="211"/>
      <c r="I64" s="211"/>
      <c r="J64" s="211"/>
      <c r="K64" s="211"/>
      <c r="L64" s="211"/>
      <c r="M64" s="211"/>
    </row>
    <row r="65" spans="1:13" x14ac:dyDescent="0.2">
      <c r="A65" s="211"/>
      <c r="B65" s="211"/>
      <c r="C65" s="211"/>
      <c r="D65" s="211"/>
      <c r="E65" s="211"/>
      <c r="F65" s="211"/>
      <c r="G65" s="211"/>
      <c r="H65" s="211"/>
      <c r="I65" s="211"/>
      <c r="J65" s="211"/>
      <c r="K65" s="211"/>
      <c r="L65" s="211"/>
      <c r="M65" s="211"/>
    </row>
    <row r="66" spans="1:13" x14ac:dyDescent="0.2">
      <c r="A66" s="211"/>
      <c r="B66" s="211"/>
      <c r="C66" s="211"/>
      <c r="D66" s="211"/>
      <c r="E66" s="211"/>
      <c r="F66" s="211"/>
      <c r="G66" s="211"/>
      <c r="H66" s="211"/>
      <c r="I66" s="211"/>
      <c r="J66" s="211"/>
      <c r="K66" s="211"/>
      <c r="L66" s="211"/>
      <c r="M66" s="211"/>
    </row>
    <row r="67" spans="1:13" x14ac:dyDescent="0.2">
      <c r="A67" s="211"/>
      <c r="B67" s="211"/>
      <c r="C67" s="211"/>
      <c r="D67" s="211"/>
      <c r="E67" s="211"/>
      <c r="F67" s="211"/>
      <c r="G67" s="211"/>
      <c r="H67" s="211"/>
      <c r="I67" s="211"/>
      <c r="J67" s="211"/>
      <c r="K67" s="211"/>
      <c r="L67" s="211"/>
      <c r="M67" s="211"/>
    </row>
    <row r="68" spans="1:13" x14ac:dyDescent="0.2">
      <c r="A68" s="211"/>
      <c r="B68" s="211"/>
      <c r="C68" s="211"/>
      <c r="D68" s="211"/>
      <c r="E68" s="211"/>
      <c r="F68" s="211"/>
      <c r="G68" s="211"/>
      <c r="H68" s="211"/>
      <c r="I68" s="211"/>
      <c r="J68" s="211"/>
      <c r="K68" s="211"/>
      <c r="L68" s="211"/>
      <c r="M68" s="211"/>
    </row>
    <row r="69" spans="1:13" x14ac:dyDescent="0.2">
      <c r="A69" s="211"/>
      <c r="B69" s="211"/>
      <c r="C69" s="211"/>
      <c r="D69" s="211"/>
      <c r="E69" s="211"/>
      <c r="F69" s="211"/>
      <c r="G69" s="211"/>
      <c r="H69" s="211"/>
      <c r="I69" s="211"/>
      <c r="J69" s="211"/>
      <c r="K69" s="211"/>
      <c r="L69" s="211"/>
      <c r="M69" s="211"/>
    </row>
    <row r="70" spans="1:13" x14ac:dyDescent="0.2">
      <c r="A70" s="211"/>
      <c r="B70" s="211"/>
      <c r="C70" s="211"/>
      <c r="D70" s="211"/>
      <c r="E70" s="211"/>
      <c r="F70" s="211"/>
      <c r="G70" s="211"/>
      <c r="H70" s="211"/>
      <c r="I70" s="211"/>
      <c r="J70" s="211"/>
      <c r="K70" s="211"/>
      <c r="L70" s="211"/>
      <c r="M70" s="211"/>
    </row>
    <row r="71" spans="1:13" x14ac:dyDescent="0.2">
      <c r="A71" s="211"/>
      <c r="B71" s="211"/>
      <c r="C71" s="211"/>
      <c r="D71" s="211"/>
      <c r="E71" s="211"/>
      <c r="F71" s="211"/>
      <c r="G71" s="211"/>
      <c r="H71" s="211"/>
      <c r="I71" s="211"/>
      <c r="J71" s="211"/>
      <c r="K71" s="211"/>
      <c r="L71" s="211"/>
      <c r="M71" s="211"/>
    </row>
    <row r="72" spans="1:13" x14ac:dyDescent="0.2">
      <c r="A72" s="211"/>
      <c r="B72" s="211"/>
      <c r="C72" s="211"/>
      <c r="D72" s="211"/>
      <c r="E72" s="211"/>
      <c r="F72" s="211"/>
      <c r="G72" s="211"/>
      <c r="H72" s="211"/>
      <c r="I72" s="211"/>
      <c r="J72" s="211"/>
      <c r="K72" s="211"/>
      <c r="L72" s="211"/>
      <c r="M72" s="211"/>
    </row>
    <row r="73" spans="1:13" x14ac:dyDescent="0.2">
      <c r="A73" s="211"/>
      <c r="B73" s="211"/>
      <c r="C73" s="211"/>
      <c r="D73" s="211"/>
      <c r="E73" s="211"/>
      <c r="F73" s="211"/>
      <c r="G73" s="211"/>
      <c r="H73" s="211"/>
      <c r="I73" s="211"/>
      <c r="J73" s="211"/>
      <c r="K73" s="211"/>
      <c r="L73" s="211"/>
      <c r="M73" s="211"/>
    </row>
    <row r="74" spans="1:13" x14ac:dyDescent="0.2">
      <c r="A74" s="211"/>
      <c r="B74" s="211"/>
      <c r="C74" s="211"/>
      <c r="D74" s="211"/>
      <c r="E74" s="211"/>
      <c r="F74" s="211"/>
      <c r="G74" s="211"/>
      <c r="H74" s="211"/>
      <c r="I74" s="211"/>
      <c r="J74" s="211"/>
      <c r="K74" s="211"/>
      <c r="L74" s="211"/>
      <c r="M74" s="211"/>
    </row>
    <row r="75" spans="1:13" x14ac:dyDescent="0.2">
      <c r="A75" s="211"/>
      <c r="B75" s="211"/>
      <c r="C75" s="211"/>
      <c r="D75" s="211"/>
      <c r="E75" s="211"/>
      <c r="F75" s="211"/>
      <c r="G75" s="211"/>
      <c r="H75" s="211"/>
      <c r="I75" s="211"/>
      <c r="J75" s="211"/>
      <c r="K75" s="211"/>
      <c r="L75" s="211"/>
      <c r="M75" s="211"/>
    </row>
    <row r="76" spans="1:13" x14ac:dyDescent="0.2">
      <c r="A76" s="211"/>
      <c r="B76" s="211"/>
      <c r="C76" s="211"/>
      <c r="D76" s="211"/>
      <c r="E76" s="211"/>
      <c r="F76" s="211"/>
      <c r="G76" s="211"/>
      <c r="H76" s="211"/>
      <c r="I76" s="211"/>
      <c r="J76" s="211"/>
      <c r="K76" s="211"/>
      <c r="L76" s="211"/>
      <c r="M76" s="211"/>
    </row>
    <row r="77" spans="1:13" x14ac:dyDescent="0.2">
      <c r="A77" s="211"/>
      <c r="B77" s="211"/>
      <c r="C77" s="211"/>
      <c r="D77" s="211"/>
      <c r="E77" s="211"/>
      <c r="F77" s="211"/>
      <c r="G77" s="211"/>
      <c r="H77" s="211"/>
      <c r="I77" s="211"/>
      <c r="J77" s="211"/>
      <c r="K77" s="211"/>
      <c r="L77" s="211"/>
      <c r="M77" s="211"/>
    </row>
    <row r="78" spans="1:13" x14ac:dyDescent="0.2">
      <c r="A78" s="211"/>
      <c r="B78" s="211"/>
      <c r="C78" s="211"/>
      <c r="D78" s="211"/>
      <c r="E78" s="211"/>
      <c r="F78" s="211"/>
      <c r="G78" s="211"/>
      <c r="H78" s="211"/>
      <c r="I78" s="211"/>
      <c r="J78" s="211"/>
      <c r="K78" s="211"/>
      <c r="L78" s="211"/>
      <c r="M78" s="211"/>
    </row>
    <row r="79" spans="1:13" x14ac:dyDescent="0.2">
      <c r="A79" s="211"/>
      <c r="B79" s="211"/>
      <c r="C79" s="211"/>
      <c r="D79" s="211"/>
      <c r="E79" s="211"/>
      <c r="F79" s="211"/>
      <c r="G79" s="211"/>
      <c r="H79" s="211"/>
      <c r="I79" s="211"/>
      <c r="J79" s="211"/>
      <c r="K79" s="211"/>
      <c r="L79" s="211"/>
      <c r="M79" s="211"/>
    </row>
    <row r="80" spans="1:13" x14ac:dyDescent="0.2">
      <c r="A80" s="211"/>
      <c r="B80" s="211"/>
      <c r="C80" s="211"/>
      <c r="D80" s="211"/>
      <c r="E80" s="211"/>
      <c r="F80" s="211"/>
      <c r="G80" s="211"/>
      <c r="H80" s="211"/>
      <c r="I80" s="211"/>
      <c r="J80" s="211"/>
      <c r="K80" s="211"/>
      <c r="L80" s="211"/>
      <c r="M80" s="211"/>
    </row>
    <row r="81" spans="1:13" x14ac:dyDescent="0.2">
      <c r="A81" s="211"/>
      <c r="B81" s="211"/>
      <c r="C81" s="211"/>
      <c r="D81" s="211"/>
      <c r="E81" s="211"/>
      <c r="F81" s="211"/>
      <c r="G81" s="211"/>
      <c r="H81" s="211"/>
      <c r="I81" s="211"/>
      <c r="J81" s="211"/>
      <c r="K81" s="211"/>
      <c r="L81" s="211"/>
      <c r="M81" s="211"/>
    </row>
    <row r="82" spans="1:13" x14ac:dyDescent="0.2">
      <c r="A82" s="211"/>
      <c r="B82" s="211"/>
      <c r="C82" s="211"/>
      <c r="D82" s="211"/>
      <c r="E82" s="211"/>
      <c r="F82" s="211"/>
      <c r="G82" s="211"/>
      <c r="H82" s="211"/>
      <c r="I82" s="211"/>
      <c r="J82" s="211"/>
      <c r="K82" s="211"/>
      <c r="L82" s="211"/>
      <c r="M82" s="211"/>
    </row>
    <row r="83" spans="1:13" x14ac:dyDescent="0.2">
      <c r="A83" s="211"/>
      <c r="B83" s="211"/>
      <c r="C83" s="211"/>
      <c r="D83" s="211"/>
      <c r="E83" s="211"/>
      <c r="F83" s="211"/>
      <c r="G83" s="211"/>
      <c r="H83" s="211"/>
      <c r="I83" s="211"/>
      <c r="J83" s="211"/>
      <c r="K83" s="211"/>
      <c r="L83" s="211"/>
      <c r="M83" s="211"/>
    </row>
    <row r="84" spans="1:13" x14ac:dyDescent="0.2">
      <c r="A84" s="211"/>
      <c r="B84" s="211"/>
      <c r="C84" s="211"/>
      <c r="D84" s="211"/>
      <c r="E84" s="211"/>
      <c r="F84" s="211"/>
      <c r="G84" s="211"/>
      <c r="H84" s="211"/>
      <c r="I84" s="211"/>
      <c r="J84" s="211"/>
      <c r="K84" s="211"/>
      <c r="L84" s="211"/>
      <c r="M84" s="211"/>
    </row>
    <row r="85" spans="1:13" x14ac:dyDescent="0.2">
      <c r="A85" s="211"/>
      <c r="B85" s="211"/>
      <c r="C85" s="211"/>
      <c r="D85" s="211"/>
      <c r="E85" s="211"/>
      <c r="F85" s="211"/>
      <c r="G85" s="211"/>
      <c r="H85" s="211"/>
      <c r="I85" s="211"/>
      <c r="J85" s="211"/>
      <c r="K85" s="211"/>
      <c r="L85" s="211"/>
      <c r="M85" s="211"/>
    </row>
    <row r="86" spans="1:13" x14ac:dyDescent="0.2">
      <c r="A86" s="211"/>
      <c r="B86" s="211"/>
      <c r="C86" s="211"/>
      <c r="D86" s="211"/>
      <c r="E86" s="211"/>
      <c r="F86" s="211"/>
      <c r="G86" s="211"/>
      <c r="H86" s="211"/>
      <c r="I86" s="211"/>
      <c r="J86" s="211"/>
      <c r="K86" s="211"/>
      <c r="L86" s="211"/>
      <c r="M86" s="211"/>
    </row>
    <row r="87" spans="1:13" x14ac:dyDescent="0.2">
      <c r="A87" s="211"/>
      <c r="B87" s="211"/>
      <c r="C87" s="211"/>
      <c r="D87" s="211"/>
      <c r="E87" s="211"/>
      <c r="F87" s="211"/>
      <c r="G87" s="211"/>
      <c r="H87" s="211"/>
      <c r="I87" s="211"/>
      <c r="J87" s="211"/>
      <c r="K87" s="211"/>
      <c r="L87" s="211"/>
      <c r="M87" s="211"/>
    </row>
    <row r="88" spans="1:13" x14ac:dyDescent="0.2">
      <c r="A88" s="211"/>
      <c r="B88" s="211"/>
      <c r="C88" s="211"/>
      <c r="D88" s="211"/>
      <c r="E88" s="211"/>
      <c r="F88" s="211"/>
      <c r="G88" s="211"/>
      <c r="H88" s="211"/>
      <c r="I88" s="211"/>
      <c r="J88" s="211"/>
      <c r="K88" s="211"/>
      <c r="L88" s="211"/>
      <c r="M88" s="211"/>
    </row>
    <row r="89" spans="1:13" x14ac:dyDescent="0.2">
      <c r="A89" s="211"/>
      <c r="B89" s="211"/>
      <c r="C89" s="211"/>
      <c r="D89" s="211"/>
      <c r="E89" s="211"/>
      <c r="F89" s="211"/>
      <c r="G89" s="211"/>
      <c r="H89" s="211"/>
      <c r="I89" s="211"/>
      <c r="J89" s="211"/>
      <c r="K89" s="211"/>
      <c r="L89" s="211"/>
      <c r="M89" s="211"/>
    </row>
    <row r="90" spans="1:13" x14ac:dyDescent="0.2">
      <c r="A90" s="211"/>
      <c r="B90" s="211"/>
      <c r="C90" s="211"/>
      <c r="D90" s="211"/>
      <c r="E90" s="211"/>
      <c r="F90" s="211"/>
      <c r="G90" s="211"/>
      <c r="H90" s="211"/>
      <c r="I90" s="211"/>
      <c r="J90" s="211"/>
      <c r="K90" s="211"/>
      <c r="L90" s="211"/>
      <c r="M90" s="211"/>
    </row>
    <row r="91" spans="1:13" x14ac:dyDescent="0.2">
      <c r="A91" s="211"/>
      <c r="B91" s="211"/>
      <c r="C91" s="211"/>
      <c r="D91" s="211"/>
      <c r="E91" s="211"/>
      <c r="F91" s="211"/>
      <c r="G91" s="211"/>
      <c r="H91" s="211"/>
      <c r="I91" s="211"/>
      <c r="J91" s="211"/>
      <c r="K91" s="211"/>
      <c r="L91" s="211"/>
      <c r="M91" s="211"/>
    </row>
    <row r="92" spans="1:13" x14ac:dyDescent="0.2">
      <c r="A92" s="211"/>
      <c r="B92" s="211"/>
      <c r="C92" s="211"/>
      <c r="D92" s="211"/>
      <c r="E92" s="211"/>
      <c r="F92" s="211"/>
      <c r="G92" s="211"/>
      <c r="H92" s="211"/>
      <c r="I92" s="211"/>
      <c r="J92" s="211"/>
      <c r="K92" s="211"/>
      <c r="L92" s="211"/>
      <c r="M92" s="211"/>
    </row>
    <row r="93" spans="1:13" x14ac:dyDescent="0.2">
      <c r="A93" s="211"/>
      <c r="B93" s="211"/>
      <c r="C93" s="211"/>
      <c r="D93" s="211"/>
      <c r="E93" s="211"/>
      <c r="F93" s="211"/>
      <c r="G93" s="211"/>
      <c r="H93" s="211"/>
      <c r="I93" s="211"/>
      <c r="J93" s="211"/>
      <c r="K93" s="211"/>
      <c r="L93" s="211"/>
      <c r="M93" s="211"/>
    </row>
    <row r="94" spans="1:13" x14ac:dyDescent="0.2">
      <c r="A94" s="211"/>
      <c r="B94" s="211"/>
      <c r="C94" s="211"/>
      <c r="D94" s="211"/>
      <c r="E94" s="211"/>
      <c r="F94" s="211"/>
      <c r="G94" s="211"/>
      <c r="H94" s="211"/>
      <c r="I94" s="211"/>
      <c r="J94" s="211"/>
      <c r="K94" s="211"/>
      <c r="L94" s="211"/>
      <c r="M94" s="211"/>
    </row>
    <row r="95" spans="1:13" x14ac:dyDescent="0.2">
      <c r="A95" s="211"/>
      <c r="B95" s="211"/>
      <c r="C95" s="211"/>
      <c r="D95" s="211"/>
      <c r="E95" s="211"/>
      <c r="F95" s="211"/>
      <c r="G95" s="211"/>
      <c r="H95" s="211"/>
      <c r="I95" s="211"/>
      <c r="J95" s="211"/>
      <c r="K95" s="211"/>
      <c r="L95" s="211"/>
      <c r="M95" s="211"/>
    </row>
    <row r="96" spans="1:13" x14ac:dyDescent="0.2">
      <c r="A96" s="211"/>
      <c r="B96" s="211"/>
      <c r="C96" s="211"/>
      <c r="D96" s="211"/>
      <c r="E96" s="211"/>
      <c r="F96" s="211"/>
      <c r="G96" s="211"/>
      <c r="H96" s="211"/>
      <c r="I96" s="211"/>
      <c r="J96" s="211"/>
      <c r="K96" s="211"/>
      <c r="L96" s="211"/>
      <c r="M96" s="211"/>
    </row>
    <row r="97" spans="1:13" x14ac:dyDescent="0.2">
      <c r="A97" s="211"/>
      <c r="B97" s="211"/>
      <c r="C97" s="211"/>
      <c r="D97" s="211"/>
      <c r="E97" s="211"/>
      <c r="F97" s="211"/>
      <c r="G97" s="211"/>
      <c r="H97" s="211"/>
      <c r="I97" s="211"/>
      <c r="J97" s="211"/>
      <c r="K97" s="211"/>
      <c r="L97" s="211"/>
      <c r="M97" s="211"/>
    </row>
    <row r="98" spans="1:13" x14ac:dyDescent="0.2">
      <c r="A98" s="211"/>
      <c r="B98" s="211"/>
      <c r="C98" s="211"/>
      <c r="D98" s="211"/>
      <c r="E98" s="211"/>
      <c r="F98" s="211"/>
      <c r="G98" s="211"/>
      <c r="H98" s="211"/>
      <c r="I98" s="211"/>
      <c r="J98" s="211"/>
      <c r="K98" s="211"/>
      <c r="L98" s="211"/>
      <c r="M98" s="211"/>
    </row>
    <row r="99" spans="1:13" x14ac:dyDescent="0.2">
      <c r="A99" s="211"/>
      <c r="B99" s="211"/>
      <c r="C99" s="211"/>
      <c r="D99" s="211"/>
      <c r="E99" s="211"/>
      <c r="F99" s="211"/>
      <c r="G99" s="211"/>
      <c r="H99" s="211"/>
      <c r="I99" s="211"/>
      <c r="J99" s="211"/>
      <c r="K99" s="211"/>
      <c r="L99" s="211"/>
      <c r="M99" s="211"/>
    </row>
    <row r="100" spans="1:13" x14ac:dyDescent="0.2">
      <c r="A100" s="211"/>
      <c r="B100" s="211"/>
      <c r="C100" s="211"/>
      <c r="D100" s="211"/>
      <c r="E100" s="211"/>
      <c r="F100" s="211"/>
      <c r="G100" s="211"/>
      <c r="H100" s="211"/>
      <c r="I100" s="211"/>
      <c r="J100" s="211"/>
      <c r="K100" s="211"/>
      <c r="L100" s="211"/>
      <c r="M100" s="211"/>
    </row>
    <row r="101" spans="1:13" x14ac:dyDescent="0.2">
      <c r="A101" s="211"/>
      <c r="B101" s="211"/>
      <c r="C101" s="211"/>
      <c r="D101" s="211"/>
      <c r="E101" s="211"/>
      <c r="F101" s="211"/>
      <c r="G101" s="211"/>
      <c r="H101" s="211"/>
      <c r="I101" s="211"/>
      <c r="J101" s="211"/>
      <c r="K101" s="211"/>
      <c r="L101" s="211"/>
      <c r="M101" s="211"/>
    </row>
    <row r="102" spans="1:13" x14ac:dyDescent="0.2">
      <c r="A102" s="211"/>
      <c r="B102" s="211"/>
      <c r="C102" s="211"/>
      <c r="D102" s="211"/>
      <c r="E102" s="211"/>
      <c r="F102" s="211"/>
      <c r="G102" s="211"/>
      <c r="H102" s="211"/>
      <c r="I102" s="211"/>
      <c r="J102" s="211"/>
      <c r="K102" s="211"/>
      <c r="L102" s="211"/>
      <c r="M102" s="211"/>
    </row>
    <row r="103" spans="1:13" x14ac:dyDescent="0.2">
      <c r="A103" s="211"/>
      <c r="B103" s="211"/>
      <c r="C103" s="211"/>
      <c r="D103" s="211"/>
      <c r="E103" s="211"/>
      <c r="F103" s="211"/>
      <c r="G103" s="211"/>
      <c r="H103" s="211"/>
      <c r="I103" s="211"/>
      <c r="J103" s="211"/>
      <c r="K103" s="211"/>
      <c r="L103" s="211"/>
      <c r="M103" s="211"/>
    </row>
    <row r="104" spans="1:13" x14ac:dyDescent="0.2">
      <c r="A104" s="211"/>
      <c r="B104" s="211"/>
      <c r="C104" s="211"/>
      <c r="D104" s="211"/>
      <c r="E104" s="211"/>
      <c r="F104" s="211"/>
      <c r="G104" s="211"/>
      <c r="H104" s="211"/>
      <c r="I104" s="211"/>
      <c r="J104" s="211"/>
      <c r="K104" s="211"/>
      <c r="L104" s="211"/>
      <c r="M104" s="211"/>
    </row>
    <row r="105" spans="1:13" x14ac:dyDescent="0.2">
      <c r="A105" s="211"/>
      <c r="B105" s="211"/>
      <c r="C105" s="211"/>
      <c r="D105" s="211"/>
      <c r="E105" s="211"/>
      <c r="F105" s="211"/>
      <c r="G105" s="211"/>
      <c r="H105" s="211"/>
      <c r="I105" s="211"/>
      <c r="J105" s="211"/>
      <c r="K105" s="211"/>
      <c r="L105" s="211"/>
      <c r="M105" s="211"/>
    </row>
    <row r="106" spans="1:13" x14ac:dyDescent="0.2">
      <c r="A106" s="211"/>
      <c r="B106" s="211"/>
      <c r="C106" s="211"/>
      <c r="D106" s="211"/>
      <c r="E106" s="211"/>
      <c r="F106" s="211"/>
      <c r="G106" s="211"/>
      <c r="H106" s="211"/>
      <c r="I106" s="211"/>
      <c r="J106" s="211"/>
      <c r="K106" s="211"/>
      <c r="L106" s="211"/>
      <c r="M106" s="211"/>
    </row>
    <row r="107" spans="1:13" x14ac:dyDescent="0.2">
      <c r="A107" s="211"/>
      <c r="B107" s="211"/>
      <c r="C107" s="211"/>
      <c r="D107" s="211"/>
      <c r="E107" s="211"/>
      <c r="F107" s="211"/>
      <c r="G107" s="211"/>
      <c r="H107" s="211"/>
      <c r="I107" s="211"/>
      <c r="J107" s="211"/>
      <c r="K107" s="211"/>
      <c r="L107" s="211"/>
      <c r="M107" s="211"/>
    </row>
    <row r="108" spans="1:13" x14ac:dyDescent="0.2">
      <c r="A108" s="211"/>
      <c r="B108" s="211"/>
      <c r="C108" s="211"/>
      <c r="D108" s="211"/>
      <c r="E108" s="211"/>
      <c r="F108" s="211"/>
      <c r="G108" s="211"/>
      <c r="H108" s="211"/>
      <c r="I108" s="211"/>
      <c r="J108" s="211"/>
      <c r="K108" s="211"/>
      <c r="L108" s="211"/>
      <c r="M108" s="211"/>
    </row>
    <row r="109" spans="1:13" x14ac:dyDescent="0.2">
      <c r="A109" s="211"/>
      <c r="B109" s="211"/>
      <c r="C109" s="211"/>
      <c r="D109" s="211"/>
      <c r="E109" s="211"/>
      <c r="F109" s="211"/>
      <c r="G109" s="211"/>
      <c r="H109" s="211"/>
      <c r="I109" s="211"/>
      <c r="J109" s="211"/>
      <c r="K109" s="211"/>
      <c r="L109" s="211"/>
      <c r="M109" s="211"/>
    </row>
    <row r="110" spans="1:13" x14ac:dyDescent="0.2">
      <c r="A110" s="211"/>
      <c r="B110" s="211"/>
      <c r="C110" s="211"/>
      <c r="D110" s="211"/>
      <c r="E110" s="211"/>
      <c r="F110" s="211"/>
      <c r="G110" s="211"/>
      <c r="H110" s="211"/>
      <c r="I110" s="211"/>
      <c r="J110" s="211"/>
      <c r="K110" s="211"/>
      <c r="L110" s="211"/>
      <c r="M110" s="211"/>
    </row>
    <row r="111" spans="1:13" x14ac:dyDescent="0.2">
      <c r="A111" s="211"/>
      <c r="B111" s="211"/>
      <c r="C111" s="211"/>
      <c r="D111" s="211"/>
      <c r="E111" s="211"/>
      <c r="F111" s="211"/>
      <c r="G111" s="211"/>
      <c r="H111" s="211"/>
      <c r="I111" s="211"/>
      <c r="J111" s="211"/>
      <c r="K111" s="211"/>
      <c r="L111" s="211"/>
      <c r="M111" s="211"/>
    </row>
    <row r="112" spans="1:13" x14ac:dyDescent="0.2">
      <c r="A112" s="211"/>
      <c r="B112" s="211"/>
      <c r="C112" s="211"/>
      <c r="D112" s="211"/>
      <c r="E112" s="211"/>
      <c r="F112" s="211"/>
      <c r="G112" s="211"/>
      <c r="H112" s="211"/>
      <c r="I112" s="211"/>
      <c r="J112" s="211"/>
      <c r="K112" s="211"/>
      <c r="L112" s="211"/>
      <c r="M112" s="211"/>
    </row>
    <row r="113" spans="1:13" x14ac:dyDescent="0.2">
      <c r="A113" s="211"/>
      <c r="B113" s="211"/>
      <c r="C113" s="211"/>
      <c r="D113" s="211"/>
      <c r="E113" s="211"/>
      <c r="F113" s="211"/>
      <c r="G113" s="211"/>
      <c r="H113" s="211"/>
      <c r="I113" s="211"/>
      <c r="J113" s="211"/>
      <c r="K113" s="211"/>
      <c r="L113" s="211"/>
      <c r="M113" s="211"/>
    </row>
    <row r="114" spans="1:13" x14ac:dyDescent="0.2">
      <c r="A114" s="211"/>
      <c r="B114" s="211"/>
      <c r="C114" s="211"/>
      <c r="D114" s="211"/>
      <c r="E114" s="211"/>
      <c r="F114" s="211"/>
      <c r="G114" s="211"/>
      <c r="H114" s="211"/>
      <c r="I114" s="211"/>
      <c r="J114" s="211"/>
      <c r="K114" s="211"/>
      <c r="L114" s="211"/>
      <c r="M114" s="211"/>
    </row>
    <row r="115" spans="1:13" x14ac:dyDescent="0.2">
      <c r="A115" s="211"/>
      <c r="B115" s="211"/>
      <c r="C115" s="211"/>
      <c r="D115" s="211"/>
      <c r="E115" s="211"/>
      <c r="F115" s="211"/>
      <c r="G115" s="211"/>
      <c r="H115" s="211"/>
      <c r="I115" s="211"/>
      <c r="J115" s="211"/>
      <c r="K115" s="211"/>
      <c r="L115" s="211"/>
      <c r="M115" s="211"/>
    </row>
    <row r="116" spans="1:13" x14ac:dyDescent="0.2">
      <c r="A116" s="211"/>
      <c r="B116" s="211"/>
      <c r="C116" s="211"/>
      <c r="D116" s="211"/>
      <c r="E116" s="211"/>
      <c r="F116" s="211"/>
      <c r="G116" s="211"/>
      <c r="H116" s="211"/>
      <c r="I116" s="211"/>
      <c r="J116" s="211"/>
      <c r="K116" s="211"/>
      <c r="L116" s="211"/>
      <c r="M116" s="211"/>
    </row>
    <row r="117" spans="1:13" x14ac:dyDescent="0.2">
      <c r="A117" s="211"/>
      <c r="B117" s="211"/>
      <c r="C117" s="211"/>
      <c r="D117" s="211"/>
      <c r="E117" s="211"/>
      <c r="F117" s="211"/>
      <c r="G117" s="211"/>
      <c r="H117" s="211"/>
      <c r="I117" s="211"/>
      <c r="J117" s="211"/>
      <c r="K117" s="211"/>
      <c r="L117" s="211"/>
      <c r="M117" s="211"/>
    </row>
    <row r="118" spans="1:13" x14ac:dyDescent="0.2">
      <c r="A118" s="211"/>
      <c r="B118" s="211"/>
      <c r="C118" s="211"/>
      <c r="D118" s="211"/>
      <c r="E118" s="211"/>
      <c r="F118" s="211"/>
      <c r="G118" s="211"/>
      <c r="H118" s="211"/>
      <c r="I118" s="211"/>
      <c r="J118" s="211"/>
      <c r="K118" s="211"/>
      <c r="L118" s="211"/>
      <c r="M118" s="211"/>
    </row>
    <row r="119" spans="1:13" x14ac:dyDescent="0.2">
      <c r="A119" s="211"/>
      <c r="B119" s="211"/>
      <c r="C119" s="211"/>
      <c r="D119" s="211"/>
      <c r="E119" s="211"/>
      <c r="F119" s="211"/>
      <c r="G119" s="211"/>
      <c r="H119" s="211"/>
      <c r="I119" s="211"/>
      <c r="J119" s="211"/>
      <c r="K119" s="211"/>
      <c r="L119" s="211"/>
      <c r="M119" s="211"/>
    </row>
    <row r="120" spans="1:13" x14ac:dyDescent="0.2">
      <c r="A120" s="211"/>
      <c r="B120" s="211"/>
      <c r="C120" s="211"/>
      <c r="D120" s="211"/>
      <c r="E120" s="211"/>
      <c r="F120" s="211"/>
      <c r="G120" s="211"/>
      <c r="H120" s="211"/>
      <c r="I120" s="211"/>
      <c r="J120" s="211"/>
      <c r="K120" s="211"/>
      <c r="L120" s="211"/>
      <c r="M120" s="211"/>
    </row>
    <row r="121" spans="1:13" x14ac:dyDescent="0.2">
      <c r="A121" s="211"/>
      <c r="B121" s="211"/>
      <c r="C121" s="211"/>
      <c r="D121" s="211"/>
      <c r="E121" s="211"/>
      <c r="F121" s="211"/>
      <c r="G121" s="211"/>
      <c r="H121" s="211"/>
      <c r="I121" s="211"/>
      <c r="J121" s="211"/>
      <c r="K121" s="211"/>
      <c r="L121" s="211"/>
      <c r="M121" s="211"/>
    </row>
    <row r="122" spans="1:13" x14ac:dyDescent="0.2">
      <c r="A122" s="211"/>
      <c r="B122" s="211"/>
      <c r="C122" s="211"/>
      <c r="D122" s="211"/>
      <c r="E122" s="211"/>
      <c r="F122" s="211"/>
      <c r="G122" s="211"/>
      <c r="H122" s="211"/>
      <c r="I122" s="211"/>
      <c r="J122" s="211"/>
      <c r="K122" s="211"/>
      <c r="L122" s="211"/>
      <c r="M122" s="211"/>
    </row>
    <row r="123" spans="1:13" x14ac:dyDescent="0.2">
      <c r="A123" s="211"/>
      <c r="B123" s="211"/>
      <c r="C123" s="211"/>
      <c r="D123" s="211"/>
      <c r="E123" s="211"/>
      <c r="F123" s="211"/>
      <c r="G123" s="211"/>
      <c r="H123" s="211"/>
      <c r="I123" s="211"/>
      <c r="J123" s="211"/>
      <c r="K123" s="211"/>
      <c r="L123" s="211"/>
      <c r="M123" s="211"/>
    </row>
    <row r="124" spans="1:13" x14ac:dyDescent="0.2">
      <c r="A124" s="211"/>
      <c r="B124" s="211"/>
      <c r="C124" s="211"/>
      <c r="D124" s="211"/>
      <c r="E124" s="211"/>
      <c r="F124" s="211"/>
      <c r="G124" s="211"/>
      <c r="H124" s="211"/>
      <c r="I124" s="211"/>
      <c r="J124" s="211"/>
      <c r="K124" s="211"/>
      <c r="L124" s="211"/>
      <c r="M124" s="211"/>
    </row>
    <row r="125" spans="1:13" x14ac:dyDescent="0.2">
      <c r="A125" s="211"/>
      <c r="B125" s="211"/>
      <c r="C125" s="211"/>
      <c r="D125" s="211"/>
      <c r="E125" s="211"/>
      <c r="F125" s="211"/>
      <c r="G125" s="211"/>
      <c r="H125" s="211"/>
      <c r="I125" s="211"/>
      <c r="J125" s="211"/>
      <c r="K125" s="211"/>
      <c r="L125" s="211"/>
      <c r="M125" s="211"/>
    </row>
    <row r="126" spans="1:13" x14ac:dyDescent="0.2">
      <c r="A126" s="211"/>
      <c r="B126" s="211"/>
      <c r="C126" s="211"/>
      <c r="D126" s="211"/>
      <c r="E126" s="211"/>
      <c r="F126" s="211"/>
      <c r="G126" s="211"/>
      <c r="H126" s="211"/>
      <c r="I126" s="211"/>
      <c r="J126" s="211"/>
      <c r="K126" s="211"/>
      <c r="L126" s="211"/>
      <c r="M126" s="211"/>
    </row>
    <row r="127" spans="1:13" x14ac:dyDescent="0.2">
      <c r="A127" s="211"/>
      <c r="B127" s="211"/>
      <c r="C127" s="211"/>
      <c r="D127" s="211"/>
      <c r="E127" s="211"/>
      <c r="F127" s="211"/>
      <c r="G127" s="211"/>
      <c r="H127" s="211"/>
      <c r="I127" s="211"/>
      <c r="J127" s="211"/>
      <c r="K127" s="211"/>
      <c r="L127" s="211"/>
      <c r="M127" s="211"/>
    </row>
    <row r="128" spans="1:13" x14ac:dyDescent="0.2">
      <c r="A128" s="211"/>
      <c r="B128" s="211"/>
      <c r="C128" s="211"/>
      <c r="D128" s="211"/>
      <c r="E128" s="211"/>
      <c r="F128" s="211"/>
      <c r="G128" s="211"/>
      <c r="H128" s="211"/>
      <c r="I128" s="211"/>
      <c r="J128" s="211"/>
      <c r="K128" s="211"/>
      <c r="L128" s="211"/>
      <c r="M128" s="211"/>
    </row>
    <row r="129" spans="1:13" x14ac:dyDescent="0.2">
      <c r="A129" s="211"/>
      <c r="B129" s="211"/>
      <c r="C129" s="211"/>
      <c r="D129" s="211"/>
      <c r="E129" s="211"/>
      <c r="F129" s="211"/>
      <c r="G129" s="211"/>
      <c r="H129" s="211"/>
      <c r="I129" s="211"/>
      <c r="J129" s="211"/>
      <c r="K129" s="211"/>
      <c r="L129" s="211"/>
      <c r="M129" s="211"/>
    </row>
    <row r="130" spans="1:13" x14ac:dyDescent="0.2">
      <c r="A130" s="211"/>
      <c r="B130" s="211"/>
      <c r="C130" s="211"/>
      <c r="D130" s="211"/>
      <c r="E130" s="211"/>
      <c r="F130" s="211"/>
      <c r="G130" s="211"/>
      <c r="H130" s="211"/>
      <c r="I130" s="211"/>
      <c r="J130" s="211"/>
      <c r="K130" s="211"/>
      <c r="L130" s="211"/>
      <c r="M130" s="211"/>
    </row>
    <row r="131" spans="1:13" x14ac:dyDescent="0.2">
      <c r="A131" s="211"/>
      <c r="B131" s="211"/>
      <c r="C131" s="211"/>
      <c r="D131" s="211"/>
      <c r="E131" s="211"/>
      <c r="F131" s="211"/>
      <c r="G131" s="211"/>
      <c r="H131" s="211"/>
      <c r="I131" s="211"/>
      <c r="J131" s="211"/>
      <c r="K131" s="211"/>
      <c r="L131" s="211"/>
      <c r="M131" s="211"/>
    </row>
    <row r="132" spans="1:13" x14ac:dyDescent="0.2">
      <c r="A132" s="211"/>
      <c r="B132" s="211"/>
      <c r="C132" s="211"/>
      <c r="D132" s="211"/>
      <c r="E132" s="211"/>
      <c r="F132" s="211"/>
      <c r="G132" s="211"/>
      <c r="H132" s="211"/>
      <c r="I132" s="211"/>
      <c r="J132" s="211"/>
      <c r="K132" s="211"/>
      <c r="L132" s="211"/>
      <c r="M132" s="211"/>
    </row>
    <row r="133" spans="1:13" x14ac:dyDescent="0.2">
      <c r="A133" s="211"/>
      <c r="B133" s="211"/>
      <c r="C133" s="211"/>
      <c r="D133" s="211"/>
      <c r="E133" s="211"/>
      <c r="F133" s="211"/>
      <c r="G133" s="211"/>
      <c r="H133" s="211"/>
      <c r="I133" s="211"/>
      <c r="J133" s="211"/>
      <c r="K133" s="211"/>
      <c r="L133" s="211"/>
      <c r="M133" s="211"/>
    </row>
    <row r="134" spans="1:13" x14ac:dyDescent="0.2">
      <c r="A134" s="211"/>
      <c r="B134" s="211"/>
      <c r="C134" s="211"/>
      <c r="D134" s="211"/>
      <c r="E134" s="211"/>
      <c r="F134" s="211"/>
      <c r="G134" s="211"/>
      <c r="H134" s="211"/>
      <c r="I134" s="211"/>
      <c r="J134" s="211"/>
      <c r="K134" s="211"/>
      <c r="L134" s="211"/>
      <c r="M134" s="211"/>
    </row>
    <row r="135" spans="1:13" x14ac:dyDescent="0.2">
      <c r="A135" s="211"/>
      <c r="B135" s="211"/>
      <c r="C135" s="211"/>
      <c r="D135" s="211"/>
      <c r="E135" s="211"/>
      <c r="F135" s="211"/>
      <c r="G135" s="211"/>
      <c r="H135" s="211"/>
      <c r="I135" s="211"/>
      <c r="J135" s="211"/>
      <c r="K135" s="211"/>
      <c r="L135" s="211"/>
      <c r="M135" s="211"/>
    </row>
    <row r="136" spans="1:13" x14ac:dyDescent="0.2">
      <c r="A136" s="211"/>
      <c r="B136" s="211"/>
      <c r="C136" s="211"/>
      <c r="D136" s="211"/>
      <c r="E136" s="211"/>
      <c r="F136" s="211"/>
      <c r="G136" s="211"/>
      <c r="H136" s="211"/>
      <c r="I136" s="211"/>
      <c r="J136" s="211"/>
      <c r="K136" s="211"/>
      <c r="L136" s="211"/>
      <c r="M136" s="211"/>
    </row>
    <row r="137" spans="1:13" x14ac:dyDescent="0.2">
      <c r="A137" s="211"/>
      <c r="B137" s="211"/>
      <c r="C137" s="211"/>
      <c r="D137" s="211"/>
      <c r="E137" s="211"/>
      <c r="F137" s="211"/>
      <c r="G137" s="211"/>
      <c r="H137" s="211"/>
      <c r="I137" s="211"/>
      <c r="J137" s="211"/>
      <c r="K137" s="211"/>
      <c r="L137" s="211"/>
      <c r="M137" s="211"/>
    </row>
    <row r="138" spans="1:13" x14ac:dyDescent="0.2">
      <c r="A138" s="211"/>
      <c r="B138" s="211"/>
      <c r="C138" s="211"/>
      <c r="D138" s="211"/>
      <c r="E138" s="211"/>
      <c r="F138" s="211"/>
      <c r="G138" s="211"/>
      <c r="H138" s="211"/>
      <c r="I138" s="211"/>
      <c r="J138" s="211"/>
      <c r="K138" s="211"/>
      <c r="L138" s="211"/>
      <c r="M138" s="211"/>
    </row>
    <row r="139" spans="1:13" x14ac:dyDescent="0.2">
      <c r="A139" s="211"/>
      <c r="B139" s="211"/>
      <c r="C139" s="211"/>
      <c r="D139" s="211"/>
      <c r="E139" s="211"/>
      <c r="F139" s="211"/>
      <c r="G139" s="211"/>
      <c r="H139" s="211"/>
      <c r="I139" s="211"/>
      <c r="J139" s="211"/>
      <c r="K139" s="211"/>
      <c r="L139" s="211"/>
      <c r="M139" s="211"/>
    </row>
    <row r="140" spans="1:13" x14ac:dyDescent="0.2">
      <c r="A140" s="211"/>
      <c r="B140" s="211"/>
      <c r="C140" s="211"/>
      <c r="D140" s="211"/>
      <c r="E140" s="211"/>
      <c r="F140" s="211"/>
      <c r="G140" s="211"/>
      <c r="H140" s="211"/>
      <c r="I140" s="211"/>
      <c r="J140" s="211"/>
      <c r="K140" s="211"/>
      <c r="L140" s="211"/>
      <c r="M140" s="211"/>
    </row>
    <row r="141" spans="1:13" x14ac:dyDescent="0.2">
      <c r="A141" s="211"/>
      <c r="B141" s="211"/>
      <c r="C141" s="211"/>
      <c r="D141" s="211"/>
      <c r="E141" s="211"/>
      <c r="F141" s="211"/>
      <c r="G141" s="211"/>
      <c r="H141" s="211"/>
      <c r="I141" s="211"/>
      <c r="J141" s="211"/>
      <c r="K141" s="211"/>
      <c r="L141" s="211"/>
      <c r="M141" s="211"/>
    </row>
    <row r="142" spans="1:13" x14ac:dyDescent="0.2">
      <c r="A142" s="211"/>
      <c r="B142" s="211"/>
      <c r="C142" s="211"/>
      <c r="D142" s="211"/>
      <c r="E142" s="211"/>
      <c r="F142" s="211"/>
      <c r="G142" s="211"/>
      <c r="H142" s="211"/>
      <c r="I142" s="211"/>
      <c r="J142" s="211"/>
      <c r="K142" s="211"/>
      <c r="L142" s="211"/>
      <c r="M142" s="211"/>
    </row>
    <row r="143" spans="1:13" x14ac:dyDescent="0.2">
      <c r="A143" s="211"/>
      <c r="B143" s="211"/>
      <c r="C143" s="211"/>
      <c r="D143" s="211"/>
      <c r="E143" s="211"/>
      <c r="F143" s="211"/>
      <c r="G143" s="211"/>
      <c r="H143" s="211"/>
      <c r="I143" s="211"/>
      <c r="J143" s="211"/>
      <c r="K143" s="211"/>
      <c r="L143" s="211"/>
      <c r="M143" s="211"/>
    </row>
  </sheetData>
  <sheetProtection sheet="1" objects="1" scenarios="1" formatColumns="0" formatRows="0" selectLockedCells="1"/>
  <pageMargins left="0.7" right="0.7" top="0.75" bottom="0.75" header="0.3" footer="0.3"/>
  <pageSetup scale="74" orientation="portrait" r:id="rId1"/>
  <rowBreaks count="1" manualBreakCount="1">
    <brk id="72"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ED176"/>
  <sheetViews>
    <sheetView view="pageBreakPreview" zoomScaleNormal="100" zoomScaleSheetLayoutView="100" workbookViewId="0">
      <selection activeCell="Z1" sqref="Z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40" hidden="1" customWidth="1"/>
    <col min="10" max="10" width="38.5703125" style="40" hidden="1" customWidth="1"/>
    <col min="11" max="11" width="64.42578125" style="9" hidden="1" customWidth="1"/>
    <col min="12" max="12" width="87.7109375" style="36" hidden="1" customWidth="1"/>
    <col min="13" max="13" width="37.28515625" style="36" hidden="1" customWidth="1"/>
    <col min="14" max="14" width="75.28515625" style="36" hidden="1" customWidth="1"/>
    <col min="15" max="15" width="81.7109375" style="36" hidden="1" customWidth="1"/>
    <col min="16" max="16" width="69.42578125" style="36" hidden="1" customWidth="1"/>
    <col min="17" max="17" width="57" style="36" hidden="1" customWidth="1"/>
    <col min="18" max="18" width="87.7109375" style="36" hidden="1" customWidth="1"/>
    <col min="19" max="19" width="25.42578125" style="37" hidden="1" customWidth="1"/>
    <col min="20" max="20" width="43.7109375" style="2" hidden="1" customWidth="1"/>
    <col min="21" max="21" width="37.28515625" style="2" hidden="1" customWidth="1"/>
    <col min="22" max="22" width="56.28515625" style="2" hidden="1" customWidth="1"/>
    <col min="23" max="23" width="11.7109375" style="64" hidden="1" customWidth="1"/>
    <col min="24" max="24" width="146.85546875" style="64" hidden="1" customWidth="1"/>
    <col min="25" max="25" width="107.42578125" style="23" hidden="1" customWidth="1"/>
    <col min="26" max="26" width="1.28515625" style="22"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x14ac:dyDescent="0.2">
      <c r="A1" s="901"/>
      <c r="B1" s="901"/>
      <c r="C1" s="901"/>
      <c r="D1" s="901"/>
      <c r="E1" s="901"/>
      <c r="F1" s="901"/>
      <c r="G1" s="901"/>
      <c r="H1" s="901"/>
      <c r="I1" s="207" t="s">
        <v>526</v>
      </c>
      <c r="J1" s="36" t="s">
        <v>246</v>
      </c>
      <c r="K1" s="9"/>
      <c r="L1" s="36" t="s">
        <v>251</v>
      </c>
      <c r="M1" s="36" t="s">
        <v>62</v>
      </c>
      <c r="N1" s="9" t="s">
        <v>150</v>
      </c>
      <c r="O1" s="39" t="s">
        <v>33</v>
      </c>
      <c r="P1" s="36"/>
      <c r="Q1" s="36"/>
      <c r="R1" s="9" t="s">
        <v>25</v>
      </c>
      <c r="S1" s="36"/>
      <c r="T1" s="36"/>
      <c r="U1" s="36"/>
      <c r="V1" s="36"/>
      <c r="W1" s="132" t="s">
        <v>165</v>
      </c>
      <c r="X1" s="145" t="s">
        <v>149</v>
      </c>
      <c r="Y1" s="21" t="s">
        <v>262</v>
      </c>
      <c r="Z1" s="21"/>
    </row>
    <row r="2" spans="1:134" s="248" customFormat="1" ht="15.75" x14ac:dyDescent="0.2">
      <c r="A2" s="902"/>
      <c r="B2" s="902"/>
      <c r="C2" s="902"/>
      <c r="D2" s="903"/>
      <c r="E2" s="903"/>
      <c r="F2" s="276"/>
      <c r="G2" s="273"/>
      <c r="H2" s="273"/>
      <c r="I2" s="60"/>
      <c r="J2" s="40"/>
      <c r="K2" s="9" t="s">
        <v>248</v>
      </c>
      <c r="L2" s="36"/>
      <c r="M2" s="36"/>
      <c r="N2" s="9" t="s">
        <v>150</v>
      </c>
      <c r="O2" s="39" t="s">
        <v>164</v>
      </c>
      <c r="P2" s="36" t="s">
        <v>249</v>
      </c>
      <c r="Q2" s="36"/>
      <c r="R2" s="9" t="s">
        <v>169</v>
      </c>
      <c r="S2" s="36" t="s">
        <v>253</v>
      </c>
      <c r="T2" s="82" t="s">
        <v>254</v>
      </c>
      <c r="U2" s="24" t="s">
        <v>255</v>
      </c>
      <c r="V2" s="24" t="s">
        <v>256</v>
      </c>
      <c r="W2" s="76" t="s">
        <v>166</v>
      </c>
      <c r="X2" s="76"/>
      <c r="Y2" s="81" t="s">
        <v>263</v>
      </c>
      <c r="Z2" s="21"/>
    </row>
    <row r="3" spans="1:134" s="248" customFormat="1" ht="15.75" x14ac:dyDescent="0.2">
      <c r="A3" s="904"/>
      <c r="B3" s="904"/>
      <c r="C3" s="904"/>
      <c r="D3" s="904"/>
      <c r="E3" s="904"/>
      <c r="F3" s="904"/>
      <c r="G3" s="904"/>
      <c r="H3" s="904"/>
      <c r="I3" s="60"/>
      <c r="J3" s="40"/>
      <c r="K3" s="9"/>
      <c r="L3" s="36"/>
      <c r="M3" s="36"/>
      <c r="N3" s="9"/>
      <c r="O3" s="39" t="s">
        <v>168</v>
      </c>
      <c r="P3" s="36"/>
      <c r="Q3" s="36"/>
      <c r="R3" s="9" t="s">
        <v>147</v>
      </c>
      <c r="S3" s="36"/>
      <c r="T3" s="82"/>
      <c r="U3" s="24"/>
      <c r="V3" s="24"/>
      <c r="W3" s="76"/>
      <c r="X3" s="76"/>
      <c r="Y3" s="81" t="s">
        <v>264</v>
      </c>
      <c r="Z3" s="21"/>
    </row>
    <row r="4" spans="1:134" s="248" customFormat="1" ht="15.75" x14ac:dyDescent="0.2">
      <c r="A4" s="286"/>
      <c r="B4" s="286"/>
      <c r="C4" s="286"/>
      <c r="D4" s="905"/>
      <c r="E4" s="905"/>
      <c r="F4" s="906"/>
      <c r="G4" s="906"/>
      <c r="H4" s="906"/>
      <c r="I4" s="10"/>
      <c r="J4" s="40"/>
      <c r="K4" s="9"/>
      <c r="L4" s="36"/>
      <c r="M4" s="36"/>
      <c r="N4" s="9"/>
      <c r="O4" s="9" t="s">
        <v>167</v>
      </c>
      <c r="P4" s="36"/>
      <c r="Q4" s="36"/>
      <c r="R4" s="76" t="s">
        <v>148</v>
      </c>
      <c r="S4" s="36"/>
      <c r="T4" s="82"/>
      <c r="U4" s="24"/>
      <c r="V4" s="24"/>
      <c r="W4" s="76" t="s">
        <v>146</v>
      </c>
      <c r="X4" s="76"/>
      <c r="Y4" s="81" t="s">
        <v>265</v>
      </c>
      <c r="Z4" s="21"/>
    </row>
    <row r="5" spans="1:134" s="248" customFormat="1" ht="30" customHeight="1" x14ac:dyDescent="0.2">
      <c r="A5" s="907" t="s">
        <v>182</v>
      </c>
      <c r="B5" s="907"/>
      <c r="C5" s="907"/>
      <c r="D5" s="276"/>
      <c r="E5" s="277"/>
      <c r="F5" s="276"/>
      <c r="G5" s="278"/>
      <c r="H5" s="282"/>
      <c r="I5" s="10"/>
      <c r="J5" s="40"/>
      <c r="K5" s="9"/>
      <c r="L5" s="36"/>
      <c r="M5" s="36"/>
      <c r="N5" s="9"/>
      <c r="O5" s="9"/>
      <c r="P5" s="36"/>
      <c r="Q5" s="36"/>
      <c r="R5" s="36"/>
      <c r="S5" s="36"/>
      <c r="T5" s="82"/>
      <c r="U5" s="24"/>
      <c r="V5" s="24"/>
      <c r="W5" s="76" t="s">
        <v>178</v>
      </c>
      <c r="X5" s="76"/>
      <c r="Y5" s="81" t="s">
        <v>266</v>
      </c>
      <c r="Z5" s="21"/>
    </row>
    <row r="6" spans="1:134" ht="34.5" customHeight="1" x14ac:dyDescent="0.2">
      <c r="A6" s="218" t="s">
        <v>1520</v>
      </c>
      <c r="B6" s="219"/>
      <c r="C6" s="219"/>
      <c r="D6" s="279"/>
      <c r="E6" s="280"/>
      <c r="F6" s="279"/>
      <c r="G6" s="282"/>
      <c r="H6" s="282"/>
      <c r="I6" s="66"/>
      <c r="O6" s="9" t="s">
        <v>146</v>
      </c>
      <c r="R6" s="9" t="s">
        <v>146</v>
      </c>
      <c r="Y6" s="23" t="s">
        <v>267</v>
      </c>
    </row>
    <row r="7" spans="1:134" ht="60" x14ac:dyDescent="0.2">
      <c r="A7" s="908" t="s">
        <v>547</v>
      </c>
      <c r="B7" s="909"/>
      <c r="C7" s="909"/>
      <c r="D7" s="909"/>
      <c r="E7" s="909"/>
      <c r="F7" s="909"/>
      <c r="G7" s="909"/>
      <c r="H7" s="909"/>
      <c r="I7" s="10"/>
      <c r="N7" s="9"/>
      <c r="O7" s="9" t="s">
        <v>178</v>
      </c>
      <c r="R7" s="9" t="s">
        <v>178</v>
      </c>
      <c r="T7" s="149"/>
      <c r="X7" s="50" t="str">
        <f>A7</f>
        <v xml:space="preserve">Note: This blank survey is protected so that respondents are encouraged to enter their answers in the white cells and not to change the questions. Respondents can only select unlocked cells and format rows and columns. (If you want to change this, click on the Review tab - Changes group - Unprotect Sheet in newer versions of Excel or Tools - Protection - Unprotect Sheet in older versions of Excel.)
</v>
      </c>
      <c r="Y7" s="23" t="s">
        <v>268</v>
      </c>
    </row>
    <row r="8" spans="1:134" ht="45" x14ac:dyDescent="0.2">
      <c r="A8" s="904" t="s">
        <v>536</v>
      </c>
      <c r="B8" s="904"/>
      <c r="C8" s="904"/>
      <c r="D8" s="894" t="s">
        <v>537</v>
      </c>
      <c r="E8" s="894"/>
      <c r="F8" s="894"/>
      <c r="G8" s="894" t="s">
        <v>538</v>
      </c>
      <c r="H8" s="894"/>
      <c r="I8" s="8"/>
      <c r="J8" s="60" t="str">
        <f>G8</f>
        <v>Job title:</v>
      </c>
      <c r="K8" s="9" t="str">
        <f>A8</f>
        <v>Country:</v>
      </c>
      <c r="N8" s="9"/>
      <c r="P8" s="36" t="s">
        <v>250</v>
      </c>
      <c r="T8" s="149" t="str">
        <f>D8</f>
        <v xml:space="preserve">Respondent's name:
</v>
      </c>
      <c r="Y8" s="23" t="s">
        <v>269</v>
      </c>
    </row>
    <row r="9" spans="1:134" ht="42" customHeight="1" x14ac:dyDescent="0.2">
      <c r="A9" s="894" t="s">
        <v>539</v>
      </c>
      <c r="B9" s="894"/>
      <c r="C9" s="894"/>
      <c r="D9" s="894" t="s">
        <v>540</v>
      </c>
      <c r="E9" s="894"/>
      <c r="F9" s="281" t="s">
        <v>541</v>
      </c>
      <c r="G9" s="894" t="s">
        <v>542</v>
      </c>
      <c r="H9" s="894"/>
      <c r="J9" s="60" t="str">
        <f>G9</f>
        <v xml:space="preserve">Date (dd/mm/yy): </v>
      </c>
      <c r="K9" s="9" t="str">
        <f>A9</f>
        <v>Organization:</v>
      </c>
      <c r="O9" s="9" t="s">
        <v>151</v>
      </c>
      <c r="Q9" s="36" t="s">
        <v>252</v>
      </c>
      <c r="S9" s="50" t="str">
        <f>D9</f>
        <v xml:space="preserve">E-mail: 
</v>
      </c>
      <c r="Y9" s="23" t="s">
        <v>270</v>
      </c>
    </row>
    <row r="10" spans="1:134" s="284" customFormat="1" ht="187.5" customHeight="1" thickBot="1" x14ac:dyDescent="0.25">
      <c r="A10" s="895" t="s">
        <v>1521</v>
      </c>
      <c r="B10" s="896"/>
      <c r="C10" s="896"/>
      <c r="D10" s="896"/>
      <c r="E10" s="896"/>
      <c r="F10" s="896"/>
      <c r="G10" s="896"/>
      <c r="H10" s="896"/>
      <c r="I10" s="104" t="s">
        <v>247</v>
      </c>
      <c r="J10" s="36"/>
      <c r="K10" s="9"/>
      <c r="L10" s="36"/>
      <c r="M10" s="36"/>
      <c r="N10" s="36"/>
      <c r="O10" s="9"/>
      <c r="P10" s="36"/>
      <c r="Q10" s="36"/>
      <c r="R10" s="36" t="s">
        <v>251</v>
      </c>
      <c r="S10" s="37"/>
      <c r="T10" s="37"/>
      <c r="U10" s="37"/>
      <c r="V10" s="37"/>
      <c r="W10" s="37"/>
      <c r="X10" s="285" t="str">
        <f>A10</f>
        <v>Instructions: 
  -  Please indicate your answers in the white spaces. Some questions contain dropdown lists for your selection. 
  -  If the question is not applicable, please choose "N/A". If you do not know the answer, please choose "don't know". 
  -  If the answer you've entered is longer than the space provided, you can manually adjust the row height or autofit the row    
     height in order to see the whole response. 
      (To autofit the row height, select the answer(s) and go to Home tab - Cells group - Format - Autofit Row Height in newer versions of Excel or Format - Row - Autofit 
       in older versions of Excel.)
The accompanying "Frequently Asked Questions" handout contains clarifications on select questions.
Thank you for completing this survey.</v>
      </c>
      <c r="Y10" s="283" t="s">
        <v>271</v>
      </c>
      <c r="Z10" s="283"/>
      <c r="AA10" s="751"/>
      <c r="AB10" s="752"/>
      <c r="AC10" s="752"/>
      <c r="AD10" s="752"/>
      <c r="AE10" s="752"/>
      <c r="AF10" s="752"/>
      <c r="AG10" s="752"/>
      <c r="AH10" s="752"/>
    </row>
    <row r="11" spans="1:134" s="220" customFormat="1" ht="16.5" customHeight="1" thickBot="1" x14ac:dyDescent="0.25">
      <c r="A11" s="865" t="s">
        <v>29</v>
      </c>
      <c r="B11" s="866"/>
      <c r="C11" s="866"/>
      <c r="D11" s="866"/>
      <c r="E11" s="866"/>
      <c r="F11" s="866"/>
      <c r="G11" s="866"/>
      <c r="H11" s="350"/>
      <c r="I11" s="69"/>
      <c r="J11" s="70"/>
      <c r="K11" s="71"/>
      <c r="L11" s="72"/>
      <c r="M11" s="72"/>
      <c r="N11" s="72"/>
      <c r="O11" s="72"/>
      <c r="P11" s="72"/>
      <c r="Q11" s="72"/>
      <c r="R11" s="72"/>
      <c r="S11" s="72"/>
      <c r="T11" s="73"/>
      <c r="U11" s="73"/>
      <c r="V11" s="73"/>
      <c r="W11" s="74"/>
      <c r="X11" s="74"/>
      <c r="Y11" s="75" t="s">
        <v>272</v>
      </c>
      <c r="Z11" s="21"/>
      <c r="AA11" s="248"/>
      <c r="AB11" s="248"/>
      <c r="AC11" s="248"/>
      <c r="AD11" s="248"/>
      <c r="AE11" s="248"/>
      <c r="AF11" s="248"/>
      <c r="AG11" s="248"/>
      <c r="AH11" s="248"/>
    </row>
    <row r="12" spans="1:134" s="159" customFormat="1" ht="45" customHeight="1" x14ac:dyDescent="0.2">
      <c r="A12" s="774" t="s">
        <v>273</v>
      </c>
      <c r="B12" s="775"/>
      <c r="C12" s="775"/>
      <c r="D12" s="775"/>
      <c r="E12" s="775"/>
      <c r="F12" s="775"/>
      <c r="G12" s="776"/>
      <c r="H12" s="351"/>
      <c r="I12" s="34"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
      <c r="K12" s="9"/>
      <c r="L12" s="36"/>
      <c r="M12" s="36"/>
      <c r="N12" s="36"/>
      <c r="O12" s="36"/>
      <c r="P12" s="36"/>
      <c r="Q12" s="36"/>
      <c r="R12" s="36"/>
      <c r="S12" s="36"/>
      <c r="T12" s="24"/>
      <c r="U12" s="24"/>
      <c r="V12" s="24"/>
      <c r="W12" s="76"/>
      <c r="X12" s="76"/>
      <c r="Y12" s="77" t="s">
        <v>274</v>
      </c>
      <c r="Z12" s="95"/>
      <c r="DS12" s="222"/>
      <c r="DT12" s="222"/>
      <c r="DU12" s="222"/>
      <c r="DV12" s="222"/>
      <c r="DW12" s="222"/>
      <c r="DX12" s="222"/>
      <c r="DY12" s="222"/>
      <c r="DZ12" s="222"/>
      <c r="EA12" s="222"/>
      <c r="EB12" s="222"/>
      <c r="EC12" s="223"/>
      <c r="ED12" s="223"/>
    </row>
    <row r="13" spans="1:134" s="159" customFormat="1" ht="15" customHeight="1" x14ac:dyDescent="0.2">
      <c r="A13" s="352"/>
      <c r="B13" s="764" t="s">
        <v>38</v>
      </c>
      <c r="C13" s="765"/>
      <c r="D13" s="800"/>
      <c r="E13" s="801"/>
      <c r="F13" s="801"/>
      <c r="G13" s="801"/>
      <c r="H13" s="802"/>
      <c r="I13" s="8"/>
      <c r="J13" s="40"/>
      <c r="K13" s="9" t="str">
        <f>B13</f>
        <v>a. What is the name of the committee?</v>
      </c>
      <c r="L13" s="46">
        <f>D13</f>
        <v>0</v>
      </c>
      <c r="M13" s="36"/>
      <c r="N13" s="36"/>
      <c r="O13" s="39">
        <f>D13</f>
        <v>0</v>
      </c>
      <c r="P13" s="36"/>
      <c r="Q13" s="36"/>
      <c r="R13" s="36"/>
      <c r="S13" s="36"/>
      <c r="T13" s="24"/>
      <c r="U13" s="24"/>
      <c r="V13" s="24"/>
      <c r="W13" s="76"/>
      <c r="X13" s="76"/>
      <c r="Y13" s="77"/>
      <c r="Z13" s="95"/>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34"/>
      <c r="J14" s="40"/>
      <c r="K14" s="9" t="str">
        <f>A14</f>
        <v>A2. Are the following organizations represented on the committee?</v>
      </c>
      <c r="L14" s="36"/>
      <c r="M14" s="36"/>
      <c r="N14" s="36"/>
      <c r="O14" s="9"/>
      <c r="P14" s="36"/>
      <c r="Q14" s="36"/>
      <c r="R14" s="36"/>
      <c r="S14" s="36"/>
      <c r="T14" s="24"/>
      <c r="U14" s="24"/>
      <c r="V14" s="24"/>
      <c r="W14" s="76"/>
      <c r="X14" s="76"/>
      <c r="Y14" s="77" t="s">
        <v>178</v>
      </c>
      <c r="Z14" s="95"/>
      <c r="DS14" s="222"/>
      <c r="DT14" s="222"/>
      <c r="DU14" s="222"/>
      <c r="DV14" s="223"/>
      <c r="DW14" s="223"/>
      <c r="DX14" s="223"/>
      <c r="DY14" s="223"/>
      <c r="DZ14" s="223"/>
      <c r="EA14" s="223"/>
      <c r="EB14" s="223"/>
      <c r="EC14" s="223"/>
      <c r="ED14" s="223"/>
    </row>
    <row r="15" spans="1:134" s="159" customFormat="1" ht="45" x14ac:dyDescent="0.2">
      <c r="A15" s="353"/>
      <c r="B15" s="835" t="s">
        <v>39</v>
      </c>
      <c r="C15" s="893"/>
      <c r="D15" s="203"/>
      <c r="E15" s="225" t="s">
        <v>159</v>
      </c>
      <c r="F15" s="769"/>
      <c r="G15" s="770"/>
      <c r="H15" s="771"/>
      <c r="I15" s="8"/>
      <c r="J15" s="40"/>
      <c r="K15" s="9" t="str">
        <f t="shared" ref="K15:K23" si="0">B15</f>
        <v>a. Social marketing</v>
      </c>
      <c r="L15" s="36"/>
      <c r="M15" s="36"/>
      <c r="N15" s="36"/>
      <c r="O15" s="9"/>
      <c r="P15" s="36"/>
      <c r="Q15" s="9">
        <f t="shared" ref="Q15:Q23" si="1">F15</f>
        <v>0</v>
      </c>
      <c r="R15" s="36"/>
      <c r="S15" s="36"/>
      <c r="T15" s="24"/>
      <c r="U15" s="24"/>
      <c r="V15" s="24"/>
      <c r="W15" s="76"/>
      <c r="X15" s="76"/>
      <c r="Y15" s="77"/>
      <c r="Z15" s="95"/>
      <c r="DS15" s="222"/>
      <c r="DT15" s="222"/>
      <c r="DU15" s="222"/>
      <c r="DV15" s="222"/>
      <c r="DW15" s="222"/>
      <c r="DX15" s="222"/>
      <c r="DY15" s="222"/>
      <c r="DZ15" s="222"/>
      <c r="EA15" s="222"/>
      <c r="EB15" s="222"/>
      <c r="EC15" s="223"/>
      <c r="ED15" s="223"/>
    </row>
    <row r="16" spans="1:134" s="159" customFormat="1" ht="45" x14ac:dyDescent="0.2">
      <c r="A16" s="262"/>
      <c r="B16" s="764" t="s">
        <v>275</v>
      </c>
      <c r="C16" s="765"/>
      <c r="D16" s="203"/>
      <c r="E16" s="226" t="s">
        <v>159</v>
      </c>
      <c r="F16" s="769"/>
      <c r="G16" s="770"/>
      <c r="H16" s="771"/>
      <c r="I16" s="8"/>
      <c r="J16" s="40"/>
      <c r="K16" s="9" t="str">
        <f t="shared" si="0"/>
        <v>b. NGO (for example: service delivery, advocacy, Planned Parenthood affiliate, Marie Stopes affiliate, faith-based organizations, etc.)</v>
      </c>
      <c r="L16" s="36"/>
      <c r="M16" s="36"/>
      <c r="N16" s="36"/>
      <c r="O16" s="9"/>
      <c r="P16" s="36"/>
      <c r="Q16" s="9">
        <f t="shared" si="1"/>
        <v>0</v>
      </c>
      <c r="R16" s="36"/>
      <c r="S16" s="36"/>
      <c r="T16" s="24"/>
      <c r="U16" s="24"/>
      <c r="V16" s="24"/>
      <c r="W16" s="76"/>
      <c r="X16" s="76"/>
      <c r="Y16" s="77"/>
      <c r="Z16" s="95"/>
      <c r="DS16" s="222"/>
      <c r="DT16" s="222"/>
      <c r="DU16" s="222"/>
      <c r="DV16" s="222"/>
      <c r="DW16" s="222"/>
      <c r="DX16" s="222"/>
      <c r="DY16" s="222"/>
      <c r="DZ16" s="222"/>
      <c r="EA16" s="222"/>
      <c r="EB16" s="222"/>
      <c r="EC16" s="223"/>
      <c r="ED16" s="223"/>
    </row>
    <row r="17" spans="1:134" s="159" customFormat="1" ht="45" x14ac:dyDescent="0.2">
      <c r="A17" s="262"/>
      <c r="B17" s="764" t="s">
        <v>276</v>
      </c>
      <c r="C17" s="765"/>
      <c r="D17" s="203"/>
      <c r="E17" s="226" t="s">
        <v>159</v>
      </c>
      <c r="F17" s="769"/>
      <c r="G17" s="770"/>
      <c r="H17" s="771"/>
      <c r="I17" s="8"/>
      <c r="J17" s="40"/>
      <c r="K17" s="9" t="str">
        <f t="shared" si="0"/>
        <v>c. Commercial sector (for example: pharmacy associations, manufacturers, etc.)</v>
      </c>
      <c r="L17" s="36"/>
      <c r="M17" s="36"/>
      <c r="N17" s="36"/>
      <c r="O17" s="9"/>
      <c r="P17" s="36"/>
      <c r="Q17" s="9">
        <f t="shared" si="1"/>
        <v>0</v>
      </c>
      <c r="R17" s="36"/>
      <c r="S17" s="36"/>
      <c r="T17" s="24"/>
      <c r="U17" s="24"/>
      <c r="V17" s="24"/>
      <c r="W17" s="76"/>
      <c r="X17" s="76"/>
      <c r="Y17" s="77"/>
      <c r="Z17" s="95"/>
      <c r="DS17" s="222"/>
      <c r="DT17" s="222"/>
      <c r="DU17" s="222"/>
      <c r="DV17" s="222"/>
      <c r="DW17" s="222"/>
      <c r="DX17" s="222"/>
      <c r="DY17" s="222"/>
      <c r="DZ17" s="222"/>
      <c r="EA17" s="222"/>
      <c r="EB17" s="222"/>
      <c r="EC17" s="222"/>
      <c r="ED17" s="223"/>
    </row>
    <row r="18" spans="1:134" s="159" customFormat="1" ht="45" x14ac:dyDescent="0.2">
      <c r="A18" s="262"/>
      <c r="B18" s="764" t="s">
        <v>40</v>
      </c>
      <c r="C18" s="765"/>
      <c r="D18" s="203"/>
      <c r="E18" s="226" t="s">
        <v>160</v>
      </c>
      <c r="F18" s="769"/>
      <c r="G18" s="770"/>
      <c r="H18" s="771"/>
      <c r="I18" s="8"/>
      <c r="J18" s="40"/>
      <c r="K18" s="9" t="str">
        <f t="shared" si="0"/>
        <v>d. Donors</v>
      </c>
      <c r="L18" s="36"/>
      <c r="M18" s="36"/>
      <c r="N18" s="36"/>
      <c r="O18" s="9"/>
      <c r="P18" s="36"/>
      <c r="Q18" s="9">
        <f t="shared" si="1"/>
        <v>0</v>
      </c>
      <c r="R18" s="36"/>
      <c r="S18" s="36"/>
      <c r="T18" s="24"/>
      <c r="U18" s="24"/>
      <c r="V18" s="24"/>
      <c r="W18" s="76"/>
      <c r="X18" s="76"/>
      <c r="Y18" s="77"/>
      <c r="Z18" s="95"/>
      <c r="DS18" s="222"/>
      <c r="DT18" s="222"/>
      <c r="DU18" s="222"/>
      <c r="DV18" s="222"/>
      <c r="DW18" s="222"/>
      <c r="DX18" s="222"/>
      <c r="DY18" s="222"/>
      <c r="DZ18" s="222"/>
      <c r="EA18" s="222"/>
      <c r="EB18" s="222"/>
      <c r="EC18" s="222"/>
      <c r="ED18" s="223"/>
    </row>
    <row r="19" spans="1:134" s="159" customFormat="1" ht="45" x14ac:dyDescent="0.2">
      <c r="A19" s="262"/>
      <c r="B19" s="764" t="s">
        <v>41</v>
      </c>
      <c r="C19" s="765"/>
      <c r="D19" s="203"/>
      <c r="E19" s="226" t="s">
        <v>161</v>
      </c>
      <c r="F19" s="769"/>
      <c r="G19" s="770"/>
      <c r="H19" s="771"/>
      <c r="I19" s="8"/>
      <c r="J19" s="40"/>
      <c r="K19" s="9" t="str">
        <f t="shared" si="0"/>
        <v>e. UN agencies</v>
      </c>
      <c r="L19" s="36"/>
      <c r="M19" s="36"/>
      <c r="N19" s="36"/>
      <c r="O19" s="9"/>
      <c r="P19" s="36"/>
      <c r="Q19" s="9">
        <f t="shared" si="1"/>
        <v>0</v>
      </c>
      <c r="R19" s="36"/>
      <c r="S19" s="36"/>
      <c r="T19" s="24"/>
      <c r="U19" s="24"/>
      <c r="V19" s="24"/>
      <c r="W19" s="76"/>
      <c r="X19" s="76"/>
      <c r="Y19" s="77"/>
      <c r="Z19" s="95"/>
      <c r="DS19" s="222"/>
      <c r="DT19" s="222"/>
      <c r="DU19" s="222"/>
      <c r="DV19" s="223"/>
      <c r="DW19" s="223"/>
      <c r="DX19" s="223"/>
      <c r="DY19" s="223"/>
      <c r="DZ19" s="223"/>
      <c r="EA19" s="223"/>
      <c r="EB19" s="223"/>
      <c r="EC19" s="223"/>
      <c r="ED19" s="223"/>
    </row>
    <row r="20" spans="1:134" s="159" customFormat="1" ht="45" x14ac:dyDescent="0.2">
      <c r="A20" s="262"/>
      <c r="B20" s="764" t="s">
        <v>277</v>
      </c>
      <c r="C20" s="765"/>
      <c r="D20" s="203"/>
      <c r="E20" s="226" t="s">
        <v>162</v>
      </c>
      <c r="F20" s="769"/>
      <c r="G20" s="770"/>
      <c r="H20" s="771"/>
      <c r="I20" s="8"/>
      <c r="J20" s="40"/>
      <c r="K20" s="9" t="str">
        <f t="shared" si="0"/>
        <v>f. Ministry of Health (for example: logistics, reproductive health, family planning, maternal and child health, HIV/AIDS, pharmacy units, etc.)</v>
      </c>
      <c r="L20" s="36"/>
      <c r="M20" s="36"/>
      <c r="N20" s="36"/>
      <c r="O20" s="9"/>
      <c r="P20" s="36"/>
      <c r="Q20" s="33">
        <f t="shared" si="1"/>
        <v>0</v>
      </c>
      <c r="R20" s="36"/>
      <c r="S20" s="36"/>
      <c r="T20" s="24"/>
      <c r="U20" s="24"/>
      <c r="V20" s="24"/>
      <c r="W20" s="76"/>
      <c r="X20" s="76"/>
      <c r="Y20" s="77"/>
      <c r="Z20" s="95"/>
      <c r="DS20" s="222"/>
      <c r="DT20" s="222"/>
      <c r="DU20" s="222"/>
      <c r="DV20" s="223"/>
      <c r="DW20" s="223"/>
      <c r="DX20" s="223"/>
      <c r="DY20" s="223"/>
      <c r="DZ20" s="223"/>
      <c r="EA20" s="223"/>
      <c r="ED20" s="223"/>
    </row>
    <row r="21" spans="1:134" s="159" customFormat="1" x14ac:dyDescent="0.2">
      <c r="A21" s="262"/>
      <c r="B21" s="835" t="s">
        <v>42</v>
      </c>
      <c r="C21" s="835"/>
      <c r="D21" s="203"/>
      <c r="E21" s="226" t="s">
        <v>163</v>
      </c>
      <c r="F21" s="769"/>
      <c r="G21" s="770"/>
      <c r="H21" s="771"/>
      <c r="I21" s="8"/>
      <c r="J21" s="40"/>
      <c r="K21" s="9" t="str">
        <f t="shared" si="0"/>
        <v>g. Central Medical Store or Central Warehouse</v>
      </c>
      <c r="L21" s="36"/>
      <c r="M21" s="36"/>
      <c r="N21" s="36"/>
      <c r="O21" s="9"/>
      <c r="P21" s="36"/>
      <c r="Q21" s="9">
        <f t="shared" si="1"/>
        <v>0</v>
      </c>
      <c r="R21" s="36"/>
      <c r="S21" s="36"/>
      <c r="T21" s="24"/>
      <c r="U21" s="24"/>
      <c r="V21" s="24"/>
      <c r="W21" s="76"/>
      <c r="X21" s="76"/>
      <c r="Y21" s="77"/>
      <c r="Z21" s="95"/>
    </row>
    <row r="22" spans="1:134" s="159" customFormat="1" x14ac:dyDescent="0.2">
      <c r="A22" s="262"/>
      <c r="B22" s="835" t="s">
        <v>68</v>
      </c>
      <c r="C22" s="835"/>
      <c r="D22" s="203"/>
      <c r="E22" s="226" t="s">
        <v>163</v>
      </c>
      <c r="F22" s="769"/>
      <c r="G22" s="770"/>
      <c r="H22" s="771"/>
      <c r="I22" s="8"/>
      <c r="J22" s="40"/>
      <c r="K22" s="9" t="str">
        <f t="shared" si="0"/>
        <v xml:space="preserve">h. Ministry of Finance or Ministry of Planning </v>
      </c>
      <c r="L22" s="36"/>
      <c r="M22" s="36"/>
      <c r="N22" s="36"/>
      <c r="O22" s="9"/>
      <c r="P22" s="36"/>
      <c r="Q22" s="9">
        <f t="shared" si="1"/>
        <v>0</v>
      </c>
      <c r="R22" s="36"/>
      <c r="S22" s="36"/>
      <c r="T22" s="24"/>
      <c r="U22" s="24"/>
      <c r="V22" s="24"/>
      <c r="W22" s="76"/>
      <c r="X22" s="76"/>
      <c r="Y22" s="77"/>
      <c r="Z22" s="95"/>
    </row>
    <row r="23" spans="1:134" s="158" customFormat="1" x14ac:dyDescent="0.2">
      <c r="A23" s="262"/>
      <c r="B23" s="835" t="s">
        <v>279</v>
      </c>
      <c r="C23" s="835"/>
      <c r="D23" s="203"/>
      <c r="E23" s="226" t="s">
        <v>163</v>
      </c>
      <c r="F23" s="769"/>
      <c r="G23" s="770"/>
      <c r="H23" s="771"/>
      <c r="I23" s="8"/>
      <c r="J23" s="40"/>
      <c r="K23" s="60" t="str">
        <f t="shared" si="0"/>
        <v>i. Other (for example: partners)</v>
      </c>
      <c r="L23" s="40"/>
      <c r="M23" s="40"/>
      <c r="N23" s="40"/>
      <c r="O23" s="60"/>
      <c r="P23" s="40"/>
      <c r="Q23" s="60">
        <f t="shared" si="1"/>
        <v>0</v>
      </c>
      <c r="R23" s="40"/>
      <c r="S23" s="40"/>
      <c r="T23" s="40"/>
      <c r="U23" s="40"/>
      <c r="V23" s="40"/>
      <c r="W23" s="131"/>
      <c r="X23" s="131"/>
      <c r="Y23" s="129"/>
      <c r="Z23" s="129"/>
    </row>
    <row r="24" spans="1:134" s="159" customFormat="1" x14ac:dyDescent="0.2">
      <c r="A24" s="772" t="s">
        <v>152</v>
      </c>
      <c r="B24" s="764"/>
      <c r="C24" s="764"/>
      <c r="D24" s="764"/>
      <c r="E24" s="764"/>
      <c r="F24" s="764"/>
      <c r="G24" s="764"/>
      <c r="H24" s="355"/>
      <c r="I24" s="30" t="str">
        <f>A24</f>
        <v>A3. How many times did the committee meet during the last year? (0, 1-2, 3-5, or 6+)  (Please select from the dropdown.)</v>
      </c>
      <c r="J24" s="40"/>
      <c r="K24" s="9"/>
      <c r="L24" s="36"/>
      <c r="M24" s="36"/>
      <c r="N24" s="36"/>
      <c r="O24" s="9"/>
      <c r="P24" s="36"/>
      <c r="Q24" s="36"/>
      <c r="R24" s="36"/>
      <c r="S24" s="36"/>
      <c r="T24" s="24"/>
      <c r="U24" s="24"/>
      <c r="V24" s="24"/>
      <c r="W24" s="76"/>
      <c r="X24" s="76"/>
      <c r="Y24" s="77"/>
      <c r="Z24" s="95"/>
    </row>
    <row r="25" spans="1:134" s="159" customFormat="1" x14ac:dyDescent="0.2">
      <c r="A25" s="827" t="s">
        <v>280</v>
      </c>
      <c r="B25" s="828"/>
      <c r="C25" s="828"/>
      <c r="D25" s="835"/>
      <c r="E25" s="835"/>
      <c r="F25" s="835"/>
      <c r="G25" s="836"/>
      <c r="H25" s="355"/>
      <c r="I25" s="30" t="str">
        <f>A25</f>
        <v xml:space="preserve">A4. Does the committee have legal status?  (Please select from the dropdown.)                                  </v>
      </c>
      <c r="J25" s="40"/>
      <c r="K25" s="9"/>
      <c r="L25" s="36"/>
      <c r="M25" s="36"/>
      <c r="N25" s="36"/>
      <c r="O25" s="9"/>
      <c r="P25" s="36"/>
      <c r="Q25" s="36"/>
      <c r="R25" s="36"/>
      <c r="S25" s="36"/>
      <c r="T25" s="24"/>
      <c r="U25" s="24"/>
      <c r="V25" s="24"/>
      <c r="W25" s="76"/>
      <c r="X25" s="76"/>
      <c r="Y25" s="77"/>
      <c r="Z25" s="95"/>
    </row>
    <row r="26" spans="1:134" s="159" customFormat="1" ht="45.75" thickBot="1" x14ac:dyDescent="0.25">
      <c r="A26" s="853" t="s">
        <v>281</v>
      </c>
      <c r="B26" s="822"/>
      <c r="C26" s="854"/>
      <c r="D26" s="228"/>
      <c r="E26" s="229" t="s">
        <v>157</v>
      </c>
      <c r="F26" s="153"/>
      <c r="G26" s="230" t="s">
        <v>63</v>
      </c>
      <c r="H26" s="357"/>
      <c r="I26" s="30"/>
      <c r="J26" s="40"/>
      <c r="K26" s="9" t="str">
        <f>A26</f>
        <v>A5. Is there a Contraceptive Security "champion"? (someone who consistently brings up and advocates for contraceptive supplies)</v>
      </c>
      <c r="L26" s="36"/>
      <c r="M26" s="36"/>
      <c r="N26" s="36"/>
      <c r="O26" s="9"/>
      <c r="P26" s="36"/>
      <c r="Q26" s="36"/>
      <c r="R26" s="36"/>
      <c r="S26" s="36"/>
      <c r="T26" s="24"/>
      <c r="U26" s="24"/>
      <c r="V26" s="24"/>
      <c r="W26" s="76"/>
      <c r="X26" s="76"/>
      <c r="Y26" s="77"/>
      <c r="Z26" s="95"/>
    </row>
    <row r="27" spans="1:134" s="231" customFormat="1" ht="16.5" customHeight="1" thickBot="1" x14ac:dyDescent="0.3">
      <c r="A27" s="865" t="s">
        <v>30</v>
      </c>
      <c r="B27" s="866"/>
      <c r="C27" s="866"/>
      <c r="D27" s="866"/>
      <c r="E27" s="866"/>
      <c r="F27" s="866"/>
      <c r="G27" s="866"/>
      <c r="H27" s="350"/>
      <c r="I27" s="14"/>
      <c r="J27" s="67"/>
      <c r="K27" s="11"/>
      <c r="L27" s="48"/>
      <c r="M27" s="48"/>
      <c r="N27" s="48"/>
      <c r="O27" s="48"/>
      <c r="P27" s="48"/>
      <c r="Q27" s="48"/>
      <c r="R27" s="48"/>
      <c r="S27" s="48"/>
      <c r="T27" s="67"/>
      <c r="U27" s="67"/>
      <c r="V27" s="67"/>
      <c r="W27" s="78"/>
      <c r="X27" s="78"/>
      <c r="Y27" s="79"/>
      <c r="Z27" s="96"/>
    </row>
    <row r="28" spans="1:134" s="159" customFormat="1" x14ac:dyDescent="0.2">
      <c r="A28" s="834" t="s">
        <v>741</v>
      </c>
      <c r="B28" s="835"/>
      <c r="C28" s="836"/>
      <c r="D28" s="887" t="s">
        <v>283</v>
      </c>
      <c r="E28" s="888"/>
      <c r="F28" s="221"/>
      <c r="G28" s="359" t="s">
        <v>284</v>
      </c>
      <c r="H28" s="351"/>
      <c r="I28" s="43"/>
      <c r="J28" s="41"/>
      <c r="K28" s="9">
        <f>B28</f>
        <v>0</v>
      </c>
      <c r="L28" s="36"/>
      <c r="M28" s="36"/>
      <c r="N28" s="36"/>
      <c r="O28" s="36"/>
      <c r="P28" s="36"/>
      <c r="Q28" s="36"/>
      <c r="R28" s="36"/>
      <c r="S28" s="36"/>
      <c r="T28" s="24"/>
      <c r="U28" s="24"/>
      <c r="V28" s="24"/>
      <c r="W28" s="76"/>
      <c r="X28" s="76"/>
      <c r="Y28" s="77"/>
      <c r="Z28" s="95"/>
    </row>
    <row r="29" spans="1:134" s="159" customFormat="1" ht="45" customHeight="1" x14ac:dyDescent="0.2">
      <c r="A29" s="772" t="s">
        <v>742</v>
      </c>
      <c r="B29" s="764"/>
      <c r="C29" s="764"/>
      <c r="D29" s="764"/>
      <c r="E29" s="764"/>
      <c r="F29" s="765"/>
      <c r="G29" s="889"/>
      <c r="H29" s="890"/>
      <c r="I29" s="12"/>
      <c r="J29" s="60">
        <f>G29</f>
        <v>0</v>
      </c>
      <c r="K29" s="9"/>
      <c r="L29" s="36"/>
      <c r="M29" s="56">
        <f>E29</f>
        <v>0</v>
      </c>
      <c r="N29" s="36"/>
      <c r="O29" s="36"/>
      <c r="P29" s="36"/>
      <c r="Q29" s="36"/>
      <c r="R29" s="36"/>
      <c r="S29" s="36"/>
      <c r="T29" s="24"/>
      <c r="U29" s="24"/>
      <c r="V29" s="24"/>
      <c r="W29" s="76"/>
      <c r="X29" s="76"/>
      <c r="Y29" s="80" t="str">
        <f>A29</f>
        <v>B2. What was the estimated dollar value of contraceptives needed to be procured for the public sector for the most recent complete fiscal year? (in USD currency)
(for example, to cover the needs for FY '10-'11)</v>
      </c>
      <c r="Z29" s="95"/>
    </row>
    <row r="30" spans="1:134" s="159" customFormat="1" ht="58.5" x14ac:dyDescent="0.2">
      <c r="A30" s="772" t="s">
        <v>743</v>
      </c>
      <c r="B30" s="764"/>
      <c r="C30" s="764"/>
      <c r="D30" s="764"/>
      <c r="E30" s="161"/>
      <c r="F30" s="232" t="s">
        <v>744</v>
      </c>
      <c r="G30" s="891"/>
      <c r="H30" s="892"/>
      <c r="I30" s="12"/>
      <c r="J30" s="60">
        <f>G30</f>
        <v>0</v>
      </c>
      <c r="K30" s="9"/>
      <c r="L30" s="36"/>
      <c r="M30" s="56">
        <f>E30</f>
        <v>0</v>
      </c>
      <c r="N30" s="36"/>
      <c r="O30" s="36"/>
      <c r="P30" s="36"/>
      <c r="Q30" s="36"/>
      <c r="R30" s="36"/>
      <c r="S30" s="36"/>
      <c r="T30" s="24"/>
      <c r="U30" s="24"/>
      <c r="V30" s="24"/>
      <c r="W30" s="76"/>
      <c r="X30" s="76"/>
      <c r="Y30" s="80" t="str">
        <f>A30</f>
        <v>B3. Time period covered by the forecast/quantification (mm/yy-mm/yy)
(should ideally be FY '10-'11)</v>
      </c>
      <c r="Z30" s="95"/>
    </row>
    <row r="31" spans="1:134" s="159" customFormat="1" ht="15" customHeight="1" x14ac:dyDescent="0.2">
      <c r="A31" s="772" t="s">
        <v>745</v>
      </c>
      <c r="B31" s="764"/>
      <c r="C31" s="764"/>
      <c r="D31" s="764"/>
      <c r="E31" s="764"/>
      <c r="F31" s="764"/>
      <c r="G31" s="765"/>
      <c r="H31" s="355"/>
      <c r="I31" s="30" t="str">
        <f>A31</f>
        <v>B4. Is there a government budget line item specifically for the procurement of contraceptives?  (Please select from the dropdown list.)</v>
      </c>
      <c r="J31" s="41"/>
      <c r="K31" s="9"/>
      <c r="L31" s="36"/>
      <c r="M31" s="36"/>
      <c r="N31" s="36"/>
      <c r="O31" s="36"/>
      <c r="P31" s="36"/>
      <c r="Q31" s="36"/>
      <c r="R31" s="36"/>
      <c r="S31" s="36"/>
      <c r="T31" s="24"/>
      <c r="U31" s="24"/>
      <c r="V31" s="24"/>
      <c r="W31" s="76"/>
      <c r="X31" s="76"/>
      <c r="Y31" s="77"/>
      <c r="Z31" s="95"/>
    </row>
    <row r="32" spans="1:134" s="159" customFormat="1" ht="90" customHeight="1" x14ac:dyDescent="0.2">
      <c r="A32" s="772" t="s">
        <v>746</v>
      </c>
      <c r="B32" s="764"/>
      <c r="C32" s="764"/>
      <c r="D32" s="764"/>
      <c r="E32" s="764"/>
      <c r="F32" s="764"/>
      <c r="G32" s="765"/>
      <c r="H32" s="355"/>
      <c r="I32" s="30"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41"/>
      <c r="K32" s="9"/>
      <c r="L32" s="36"/>
      <c r="M32" s="36"/>
      <c r="N32" s="36"/>
      <c r="O32" s="36"/>
      <c r="P32" s="36"/>
      <c r="Q32" s="36"/>
      <c r="R32" s="36"/>
      <c r="S32" s="36"/>
      <c r="T32" s="24"/>
      <c r="U32" s="24"/>
      <c r="V32" s="24"/>
      <c r="W32" s="76"/>
      <c r="X32" s="76"/>
      <c r="Y32" s="77"/>
      <c r="Z32" s="95"/>
    </row>
    <row r="33" spans="1:26" s="159" customFormat="1" ht="15.75" customHeight="1" thickBot="1" x14ac:dyDescent="0.25">
      <c r="A33" s="772" t="s">
        <v>285</v>
      </c>
      <c r="B33" s="764"/>
      <c r="C33" s="764"/>
      <c r="D33" s="764"/>
      <c r="E33" s="764"/>
      <c r="F33" s="764"/>
      <c r="G33" s="764"/>
      <c r="H33" s="773"/>
      <c r="I33" s="4"/>
      <c r="J33" s="41"/>
      <c r="K33" s="9"/>
      <c r="L33" s="36"/>
      <c r="M33" s="36"/>
      <c r="N33" s="36"/>
      <c r="O33" s="36"/>
      <c r="P33" s="36"/>
      <c r="Q33" s="36"/>
      <c r="R33" s="36"/>
      <c r="S33" s="36"/>
      <c r="T33" s="24"/>
      <c r="U33" s="24"/>
      <c r="V33" s="24"/>
      <c r="W33" s="76"/>
      <c r="X33" s="80" t="str">
        <f>A33</f>
        <v>B6. Please complete the table below regarding government allocations for contraceptive procurement.</v>
      </c>
      <c r="Y33" s="77"/>
      <c r="Z33" s="95"/>
    </row>
    <row r="34" spans="1:26" s="159" customFormat="1" ht="147" x14ac:dyDescent="0.2">
      <c r="A34" s="360"/>
      <c r="B34" s="881"/>
      <c r="C34" s="881"/>
      <c r="D34" s="882"/>
      <c r="E34" s="233" t="s">
        <v>286</v>
      </c>
      <c r="F34" s="234" t="s">
        <v>747</v>
      </c>
      <c r="G34" s="235" t="s">
        <v>287</v>
      </c>
      <c r="H34" s="361" t="s">
        <v>158</v>
      </c>
      <c r="I34" s="32"/>
      <c r="J34" s="42"/>
      <c r="K34" s="9">
        <f>A34</f>
        <v>0</v>
      </c>
      <c r="L34" s="36"/>
      <c r="M34" s="36"/>
      <c r="N34" s="36"/>
      <c r="O34" s="36"/>
      <c r="P34" s="36"/>
      <c r="Q34" s="36"/>
      <c r="R34" s="36"/>
      <c r="S34" s="36"/>
      <c r="T34" s="24"/>
      <c r="U34" s="24"/>
      <c r="V34" s="24"/>
      <c r="W34" s="76"/>
      <c r="X34" s="76"/>
      <c r="Y34" s="77"/>
      <c r="Z34" s="95"/>
    </row>
    <row r="35" spans="1:26" s="159" customFormat="1" x14ac:dyDescent="0.2">
      <c r="A35" s="262"/>
      <c r="B35" s="764" t="s">
        <v>288</v>
      </c>
      <c r="C35" s="764"/>
      <c r="D35" s="765"/>
      <c r="E35" s="162"/>
      <c r="F35" s="168"/>
      <c r="G35" s="154"/>
      <c r="H35" s="362"/>
      <c r="I35" s="43"/>
      <c r="J35" s="41"/>
      <c r="K35" s="9" t="e">
        <f>#REF!</f>
        <v>#REF!</v>
      </c>
      <c r="L35" s="36"/>
      <c r="M35" s="36"/>
      <c r="N35" s="36"/>
      <c r="O35" s="36"/>
      <c r="P35" s="36"/>
      <c r="Q35" s="36"/>
      <c r="R35" s="36"/>
      <c r="S35" s="36"/>
      <c r="T35" s="24"/>
      <c r="U35" s="24"/>
      <c r="V35" s="24"/>
      <c r="W35" s="76"/>
      <c r="X35" s="76"/>
      <c r="Y35" s="77"/>
      <c r="Z35" s="95"/>
    </row>
    <row r="36" spans="1:26" s="159" customFormat="1" ht="15" hidden="1" customHeight="1" x14ac:dyDescent="0.2">
      <c r="A36" s="883"/>
      <c r="B36" s="884"/>
      <c r="C36" s="884"/>
      <c r="D36" s="884"/>
      <c r="E36" s="884"/>
      <c r="F36" s="884"/>
      <c r="G36" s="884"/>
      <c r="H36" s="885"/>
      <c r="I36" s="43"/>
      <c r="J36" s="41"/>
      <c r="K36" s="9"/>
      <c r="L36" s="36"/>
      <c r="M36" s="36"/>
      <c r="N36" s="36"/>
      <c r="O36" s="36"/>
      <c r="P36" s="36"/>
      <c r="Q36" s="36"/>
      <c r="R36" s="36"/>
      <c r="S36" s="36"/>
      <c r="T36" s="24"/>
      <c r="U36" s="24"/>
      <c r="V36" s="24"/>
      <c r="W36" s="76"/>
      <c r="X36" s="76"/>
      <c r="Y36" s="77"/>
      <c r="Z36" s="95"/>
    </row>
    <row r="37" spans="1:26" s="159" customFormat="1" ht="75" x14ac:dyDescent="0.2">
      <c r="A37" s="772" t="s">
        <v>749</v>
      </c>
      <c r="B37" s="764"/>
      <c r="C37" s="764"/>
      <c r="D37" s="764"/>
      <c r="E37" s="764"/>
      <c r="F37" s="764"/>
      <c r="G37" s="765"/>
      <c r="H37" s="355"/>
      <c r="I37" s="30"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41"/>
      <c r="K37" s="9"/>
      <c r="L37" s="36"/>
      <c r="M37" s="36"/>
      <c r="N37" s="36"/>
      <c r="O37" s="36"/>
      <c r="P37" s="36"/>
      <c r="Q37" s="36"/>
      <c r="R37" s="36"/>
      <c r="S37" s="36"/>
      <c r="T37" s="24"/>
      <c r="U37" s="24"/>
      <c r="V37" s="24"/>
      <c r="W37" s="76"/>
      <c r="X37" s="76"/>
      <c r="Y37" s="77"/>
      <c r="Z37" s="95"/>
    </row>
    <row r="38" spans="1:26" s="159" customFormat="1" ht="60.75" customHeight="1" thickBot="1" x14ac:dyDescent="0.25">
      <c r="A38" s="772" t="s">
        <v>750</v>
      </c>
      <c r="B38" s="764"/>
      <c r="C38" s="764"/>
      <c r="D38" s="764"/>
      <c r="E38" s="764"/>
      <c r="F38" s="764"/>
      <c r="G38" s="764"/>
      <c r="H38" s="773"/>
      <c r="I38" s="4"/>
      <c r="J38" s="41"/>
      <c r="K38" s="9"/>
      <c r="L38" s="36"/>
      <c r="M38" s="36"/>
      <c r="N38" s="36"/>
      <c r="O38" s="36"/>
      <c r="P38" s="36"/>
      <c r="Q38" s="36"/>
      <c r="R38" s="36"/>
      <c r="S38" s="36"/>
      <c r="T38" s="24"/>
      <c r="U38" s="24"/>
      <c r="V38" s="24"/>
      <c r="W38" s="76"/>
      <c r="X38" s="80"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Y38" s="77"/>
      <c r="Z38" s="95"/>
    </row>
    <row r="39" spans="1:26" s="159" customFormat="1" ht="129.75" x14ac:dyDescent="0.2">
      <c r="A39" s="363"/>
      <c r="B39" s="877" t="s">
        <v>751</v>
      </c>
      <c r="C39" s="886"/>
      <c r="D39" s="236" t="s">
        <v>290</v>
      </c>
      <c r="E39" s="237" t="s">
        <v>69</v>
      </c>
      <c r="F39" s="237" t="s">
        <v>752</v>
      </c>
      <c r="G39" s="238" t="s">
        <v>291</v>
      </c>
      <c r="H39" s="364" t="s">
        <v>158</v>
      </c>
      <c r="I39" s="32"/>
      <c r="J39" s="42"/>
      <c r="K39" s="9">
        <f>A39</f>
        <v>0</v>
      </c>
      <c r="L39" s="36"/>
      <c r="M39" s="36"/>
      <c r="N39" s="36"/>
      <c r="O39" s="36"/>
      <c r="P39" s="36"/>
      <c r="Q39" s="36"/>
      <c r="R39" s="36"/>
      <c r="S39" s="36"/>
      <c r="T39" s="24"/>
      <c r="U39" s="24"/>
      <c r="V39" s="24"/>
      <c r="W39" s="76"/>
      <c r="X39" s="76"/>
      <c r="Y39" s="77"/>
      <c r="Z39" s="95"/>
    </row>
    <row r="40" spans="1:26" s="159" customFormat="1" ht="30" x14ac:dyDescent="0.2">
      <c r="A40" s="363"/>
      <c r="B40" s="764" t="s">
        <v>292</v>
      </c>
      <c r="C40" s="765"/>
      <c r="D40" s="239"/>
      <c r="E40" s="162"/>
      <c r="F40" s="155"/>
      <c r="G40" s="240"/>
      <c r="H40" s="362"/>
      <c r="I40" s="43"/>
      <c r="J40" s="41"/>
      <c r="K40" s="9" t="str">
        <f>B40</f>
        <v>a. Internally generated funds spent on contraceptive procurement</v>
      </c>
      <c r="L40" s="36"/>
      <c r="M40" s="36"/>
      <c r="N40" s="36"/>
      <c r="O40" s="36"/>
      <c r="P40" s="36"/>
      <c r="Q40" s="36"/>
      <c r="R40" s="36"/>
      <c r="S40" s="36"/>
      <c r="T40" s="24"/>
      <c r="U40" s="24"/>
      <c r="V40" s="24"/>
      <c r="W40" s="76"/>
      <c r="X40" s="76"/>
      <c r="Y40" s="77"/>
      <c r="Z40" s="95"/>
    </row>
    <row r="41" spans="1:26" s="159" customFormat="1" ht="30" x14ac:dyDescent="0.2">
      <c r="A41" s="363"/>
      <c r="B41" s="241"/>
      <c r="C41" s="242" t="s">
        <v>293</v>
      </c>
      <c r="D41" s="800"/>
      <c r="E41" s="801"/>
      <c r="F41" s="801"/>
      <c r="G41" s="801"/>
      <c r="H41" s="802"/>
      <c r="I41" s="44"/>
      <c r="J41" s="41"/>
      <c r="K41" s="9" t="str">
        <f>C41</f>
        <v>i. Specify source(s) of internally generated funds spent (for example, from taxes or user fees)</v>
      </c>
      <c r="L41" s="36"/>
      <c r="M41" s="36"/>
      <c r="N41" s="36"/>
      <c r="O41" s="39">
        <f>D41</f>
        <v>0</v>
      </c>
      <c r="P41" s="36"/>
      <c r="Q41" s="36"/>
      <c r="R41" s="36"/>
      <c r="S41" s="36"/>
      <c r="T41" s="24"/>
      <c r="U41" s="24"/>
      <c r="V41" s="24"/>
      <c r="W41" s="76"/>
      <c r="X41" s="76"/>
      <c r="Y41" s="77"/>
      <c r="Z41" s="95"/>
    </row>
    <row r="42" spans="1:26" s="159" customFormat="1" ht="60" x14ac:dyDescent="0.2">
      <c r="A42" s="363"/>
      <c r="B42" s="764" t="s">
        <v>295</v>
      </c>
      <c r="C42" s="765"/>
      <c r="D42" s="239"/>
      <c r="E42" s="162"/>
      <c r="F42" s="155"/>
      <c r="G42" s="154"/>
      <c r="H42" s="362"/>
      <c r="I42" s="43"/>
      <c r="J42" s="41"/>
      <c r="K42" s="9" t="str">
        <f>B42</f>
        <v>b. Total of all other government funds spent on contraceptive procurement (basket funds, World Bank credits or loans, and other funds donors gave to the government [e.g., direct budget support])</v>
      </c>
      <c r="L42" s="36"/>
      <c r="M42" s="36"/>
      <c r="N42" s="36"/>
      <c r="O42" s="36"/>
      <c r="P42" s="36"/>
      <c r="Q42" s="36"/>
      <c r="R42" s="36"/>
      <c r="S42" s="36"/>
      <c r="T42" s="24"/>
      <c r="U42" s="24"/>
      <c r="V42" s="24"/>
      <c r="W42" s="76"/>
      <c r="X42" s="76"/>
      <c r="Y42" s="77"/>
      <c r="Z42" s="95"/>
    </row>
    <row r="43" spans="1:26" s="159" customFormat="1" ht="30" x14ac:dyDescent="0.2">
      <c r="A43" s="363"/>
      <c r="B43" s="241"/>
      <c r="C43" s="242" t="s">
        <v>297</v>
      </c>
      <c r="D43" s="800"/>
      <c r="E43" s="801"/>
      <c r="F43" s="801"/>
      <c r="G43" s="801"/>
      <c r="H43" s="802"/>
      <c r="I43" s="44"/>
      <c r="J43" s="41"/>
      <c r="K43" s="9" t="str">
        <f>C43</f>
        <v>i. Specify source(s) of other government funds spent (for example: basket funding or specific donor)</v>
      </c>
      <c r="L43" s="36"/>
      <c r="M43" s="36"/>
      <c r="N43" s="36"/>
      <c r="O43" s="39">
        <f>D43</f>
        <v>0</v>
      </c>
      <c r="P43" s="36"/>
      <c r="Q43" s="36"/>
      <c r="R43" s="36"/>
      <c r="S43" s="36"/>
      <c r="T43" s="24"/>
      <c r="U43" s="24"/>
      <c r="V43" s="24"/>
      <c r="W43" s="76"/>
      <c r="X43" s="76"/>
      <c r="Y43" s="77"/>
      <c r="Z43" s="95"/>
    </row>
    <row r="44" spans="1:26" s="159" customFormat="1" ht="45" x14ac:dyDescent="0.2">
      <c r="A44" s="363"/>
      <c r="B44" s="764" t="s">
        <v>298</v>
      </c>
      <c r="C44" s="765"/>
      <c r="D44" s="243"/>
      <c r="E44" s="163">
        <f>E40+E42</f>
        <v>0</v>
      </c>
      <c r="F44" s="244"/>
      <c r="G44" s="244"/>
      <c r="H44" s="362"/>
      <c r="I44" s="43"/>
      <c r="J44" s="41"/>
      <c r="K44" s="9" t="str">
        <f>B44</f>
        <v>c. TOTAL government funds spent on contraceptive procurement
This will auto-calculate.  (It will sum a &amp; b above.)</v>
      </c>
      <c r="L44" s="36"/>
      <c r="M44" s="36"/>
      <c r="N44" s="36"/>
      <c r="O44" s="39"/>
      <c r="P44" s="36"/>
      <c r="Q44" s="36"/>
      <c r="R44" s="36"/>
      <c r="S44" s="36"/>
      <c r="T44" s="24"/>
      <c r="U44" s="24"/>
      <c r="V44" s="24"/>
      <c r="W44" s="76"/>
      <c r="X44" s="76"/>
      <c r="Y44" s="77"/>
      <c r="Z44" s="95"/>
    </row>
    <row r="45" spans="1:26" s="248" customFormat="1" x14ac:dyDescent="0.2">
      <c r="A45" s="365"/>
      <c r="B45" s="245"/>
      <c r="C45" s="245"/>
      <c r="D45" s="246"/>
      <c r="E45" s="164"/>
      <c r="F45" s="164"/>
      <c r="G45" s="247"/>
      <c r="H45" s="366"/>
      <c r="I45" s="68"/>
      <c r="J45" s="41"/>
      <c r="K45" s="9">
        <f>A45</f>
        <v>0</v>
      </c>
      <c r="L45" s="36"/>
      <c r="M45" s="36"/>
      <c r="N45" s="36"/>
      <c r="O45" s="39"/>
      <c r="P45" s="36"/>
      <c r="Q45" s="36"/>
      <c r="R45" s="36"/>
      <c r="S45" s="36"/>
      <c r="T45" s="24"/>
      <c r="U45" s="24"/>
      <c r="V45" s="24"/>
      <c r="W45" s="76"/>
      <c r="X45" s="76"/>
      <c r="Y45" s="81"/>
      <c r="Z45" s="21"/>
    </row>
    <row r="46" spans="1:26" s="159" customFormat="1" ht="30" customHeight="1" x14ac:dyDescent="0.2">
      <c r="A46" s="772" t="s">
        <v>753</v>
      </c>
      <c r="B46" s="764"/>
      <c r="C46" s="764"/>
      <c r="D46" s="764"/>
      <c r="E46" s="764"/>
      <c r="F46" s="764"/>
      <c r="G46" s="764"/>
      <c r="H46" s="773"/>
      <c r="I46" s="4"/>
      <c r="J46" s="41"/>
      <c r="K46" s="9"/>
      <c r="L46" s="36"/>
      <c r="M46" s="36"/>
      <c r="N46" s="36"/>
      <c r="O46" s="36"/>
      <c r="P46" s="36"/>
      <c r="Q46" s="36"/>
      <c r="R46" s="36"/>
      <c r="S46" s="36"/>
      <c r="T46" s="24"/>
      <c r="U46" s="24"/>
      <c r="V46" s="24"/>
      <c r="W46" s="76"/>
      <c r="X46" s="80" t="str">
        <f>A46</f>
        <v xml:space="preserve">B9. Please complete the table below to indicate donor expenditures on contraceptive procurement in the most recent complete fiscal year (FY '10-'11).
</v>
      </c>
      <c r="Y46" s="77"/>
      <c r="Z46" s="95"/>
    </row>
    <row r="47" spans="1:26" s="159" customFormat="1" ht="129.75" x14ac:dyDescent="0.2">
      <c r="A47" s="363" t="s">
        <v>199</v>
      </c>
      <c r="B47" s="877" t="s">
        <v>754</v>
      </c>
      <c r="C47" s="765"/>
      <c r="D47" s="236" t="s">
        <v>299</v>
      </c>
      <c r="E47" s="237" t="s">
        <v>300</v>
      </c>
      <c r="F47" s="237" t="s">
        <v>755</v>
      </c>
      <c r="G47" s="238" t="s">
        <v>301</v>
      </c>
      <c r="H47" s="364" t="s">
        <v>158</v>
      </c>
      <c r="I47" s="25"/>
      <c r="J47" s="41"/>
      <c r="K47" s="9" t="str">
        <f>A47</f>
        <v xml:space="preserve">
</v>
      </c>
      <c r="L47" s="36"/>
      <c r="M47" s="36"/>
      <c r="N47" s="36"/>
      <c r="O47" s="39"/>
      <c r="P47" s="36"/>
      <c r="Q47" s="36"/>
      <c r="R47" s="36"/>
      <c r="S47" s="36"/>
      <c r="T47" s="24"/>
      <c r="U47" s="24"/>
      <c r="V47" s="24"/>
      <c r="W47" s="76"/>
      <c r="X47" s="76"/>
      <c r="Y47" s="77"/>
      <c r="Z47" s="95"/>
    </row>
    <row r="48" spans="1:26" s="159" customFormat="1" x14ac:dyDescent="0.2">
      <c r="A48" s="363"/>
      <c r="B48" s="764" t="s">
        <v>302</v>
      </c>
      <c r="C48" s="765"/>
      <c r="D48" s="239"/>
      <c r="E48" s="162"/>
      <c r="F48" s="155"/>
      <c r="G48" s="156"/>
      <c r="H48" s="367"/>
      <c r="I48" s="12"/>
      <c r="J48" s="41"/>
      <c r="K48" s="9" t="str">
        <f>B48</f>
        <v>a. In-kind donations of contraceptives</v>
      </c>
      <c r="L48" s="36"/>
      <c r="M48" s="36"/>
      <c r="N48" s="36"/>
      <c r="O48" s="39"/>
      <c r="P48" s="36"/>
      <c r="Q48" s="36"/>
      <c r="R48" s="36"/>
      <c r="S48" s="36"/>
      <c r="T48" s="24"/>
      <c r="U48" s="24"/>
      <c r="V48" s="24"/>
      <c r="W48" s="76"/>
      <c r="X48" s="76"/>
      <c r="Y48" s="77"/>
      <c r="Z48" s="95"/>
    </row>
    <row r="49" spans="1:26" s="159" customFormat="1" x14ac:dyDescent="0.2">
      <c r="A49" s="363"/>
      <c r="B49" s="241"/>
      <c r="C49" s="242" t="s">
        <v>303</v>
      </c>
      <c r="D49" s="878"/>
      <c r="E49" s="879"/>
      <c r="F49" s="879"/>
      <c r="G49" s="879"/>
      <c r="H49" s="880"/>
      <c r="I49" s="165"/>
      <c r="J49" s="41"/>
      <c r="K49" s="9" t="str">
        <f>C49</f>
        <v xml:space="preserve">i. Specify source(s) of in-kind donations </v>
      </c>
      <c r="L49" s="36"/>
      <c r="M49" s="36"/>
      <c r="N49" s="36"/>
      <c r="O49" s="39">
        <f>D49</f>
        <v>0</v>
      </c>
      <c r="P49" s="36"/>
      <c r="Q49" s="36"/>
      <c r="R49" s="36"/>
      <c r="S49" s="36"/>
      <c r="T49" s="24"/>
      <c r="U49" s="24"/>
      <c r="V49" s="24"/>
      <c r="W49" s="76"/>
      <c r="X49" s="76"/>
      <c r="Y49" s="77"/>
      <c r="Z49" s="95"/>
    </row>
    <row r="50" spans="1:26" s="159" customFormat="1" x14ac:dyDescent="0.2">
      <c r="A50" s="363"/>
      <c r="B50" s="764" t="s">
        <v>756</v>
      </c>
      <c r="C50" s="765"/>
      <c r="D50" s="239"/>
      <c r="E50" s="162"/>
      <c r="F50" s="155"/>
      <c r="G50" s="156"/>
      <c r="H50" s="367"/>
      <c r="I50" s="12"/>
      <c r="J50" s="41"/>
      <c r="K50" s="9" t="str">
        <f>B50</f>
        <v>b. Global Fund grants used to procure condoms</v>
      </c>
      <c r="L50" s="36"/>
      <c r="M50" s="36"/>
      <c r="N50" s="36"/>
      <c r="O50" s="39"/>
      <c r="P50" s="36"/>
      <c r="Q50" s="36"/>
      <c r="R50" s="36"/>
      <c r="S50" s="36"/>
      <c r="T50" s="24"/>
      <c r="U50" s="24"/>
      <c r="V50" s="24"/>
      <c r="W50" s="76"/>
      <c r="X50" s="76"/>
      <c r="Y50" s="77"/>
      <c r="Z50" s="95"/>
    </row>
    <row r="51" spans="1:26" s="159" customFormat="1" ht="30" x14ac:dyDescent="0.2">
      <c r="A51" s="363"/>
      <c r="B51" s="764" t="s">
        <v>757</v>
      </c>
      <c r="C51" s="765"/>
      <c r="D51" s="239"/>
      <c r="E51" s="162"/>
      <c r="F51" s="155"/>
      <c r="G51" s="156"/>
      <c r="H51" s="367"/>
      <c r="I51" s="12"/>
      <c r="J51" s="41"/>
      <c r="K51" s="9" t="str">
        <f>B51</f>
        <v>c. Global Fund grants used to procure contraceptives besides condoms</v>
      </c>
      <c r="L51" s="36"/>
      <c r="M51" s="36"/>
      <c r="N51" s="36"/>
      <c r="O51" s="39"/>
      <c r="P51" s="36"/>
      <c r="Q51" s="36"/>
      <c r="R51" s="36"/>
      <c r="S51" s="36"/>
      <c r="T51" s="24"/>
      <c r="U51" s="24"/>
      <c r="V51" s="24"/>
      <c r="W51" s="76"/>
      <c r="X51" s="76"/>
      <c r="Y51" s="77"/>
      <c r="Z51" s="95"/>
    </row>
    <row r="52" spans="1:26" s="159" customFormat="1" ht="45" x14ac:dyDescent="0.2">
      <c r="A52" s="363"/>
      <c r="B52" s="764" t="s">
        <v>758</v>
      </c>
      <c r="C52" s="765"/>
      <c r="D52" s="243"/>
      <c r="E52" s="163">
        <f>E48+E50+E51</f>
        <v>0</v>
      </c>
      <c r="F52" s="244"/>
      <c r="G52" s="244"/>
      <c r="H52" s="368"/>
      <c r="I52" s="43"/>
      <c r="J52" s="41"/>
      <c r="K52" s="9" t="str">
        <f>B52</f>
        <v>d. TOTAL value of in-kind donations and Global Fund grants spent on contraceptive procurement
This will auto-calculate.  (It will sum a-c above.)</v>
      </c>
      <c r="L52" s="36"/>
      <c r="M52" s="36"/>
      <c r="N52" s="36"/>
      <c r="O52" s="39"/>
      <c r="P52" s="36"/>
      <c r="Q52" s="36"/>
      <c r="R52" s="36"/>
      <c r="S52" s="36"/>
      <c r="T52" s="24"/>
      <c r="U52" s="24"/>
      <c r="V52" s="24"/>
      <c r="W52" s="76"/>
      <c r="X52" s="76"/>
      <c r="Y52" s="77"/>
      <c r="Z52" s="95"/>
    </row>
    <row r="53" spans="1:26" s="248" customFormat="1" x14ac:dyDescent="0.2">
      <c r="A53" s="365"/>
      <c r="B53" s="245"/>
      <c r="C53" s="245"/>
      <c r="D53" s="246"/>
      <c r="E53" s="164"/>
      <c r="F53" s="164"/>
      <c r="G53" s="247"/>
      <c r="H53" s="366"/>
      <c r="I53" s="68"/>
      <c r="J53" s="41"/>
      <c r="K53" s="9">
        <f>A53</f>
        <v>0</v>
      </c>
      <c r="L53" s="36"/>
      <c r="M53" s="36"/>
      <c r="N53" s="36"/>
      <c r="O53" s="39"/>
      <c r="P53" s="36"/>
      <c r="Q53" s="36"/>
      <c r="R53" s="36"/>
      <c r="S53" s="36"/>
      <c r="T53" s="24"/>
      <c r="U53" s="24"/>
      <c r="V53" s="24"/>
      <c r="W53" s="76"/>
      <c r="X53" s="76"/>
      <c r="Y53" s="81"/>
      <c r="Z53" s="21"/>
    </row>
    <row r="54" spans="1:26" s="159" customFormat="1" ht="75" customHeight="1" x14ac:dyDescent="0.2">
      <c r="A54" s="772" t="s">
        <v>759</v>
      </c>
      <c r="B54" s="764"/>
      <c r="C54" s="764"/>
      <c r="D54" s="764"/>
      <c r="E54" s="764"/>
      <c r="F54" s="764"/>
      <c r="G54" s="764"/>
      <c r="H54" s="773"/>
      <c r="I54" s="4"/>
      <c r="J54" s="41"/>
      <c r="K54" s="9"/>
      <c r="L54" s="36"/>
      <c r="M54" s="36"/>
      <c r="N54" s="36"/>
      <c r="O54" s="36"/>
      <c r="P54" s="36"/>
      <c r="Q54" s="36"/>
      <c r="R54" s="36"/>
      <c r="S54" s="36"/>
      <c r="T54" s="24"/>
      <c r="U54" s="24"/>
      <c r="V54" s="24"/>
      <c r="W54" s="76"/>
      <c r="X54" s="80"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4" s="77"/>
      <c r="Z54" s="95"/>
    </row>
    <row r="55" spans="1:26" s="159" customFormat="1" ht="150" x14ac:dyDescent="0.2">
      <c r="A55" s="867" t="s">
        <v>760</v>
      </c>
      <c r="B55" s="868"/>
      <c r="C55" s="868"/>
      <c r="D55" s="868"/>
      <c r="E55" s="869"/>
      <c r="F55" s="166" t="e">
        <f>E44/(E44+E52)</f>
        <v>#DIV/0!</v>
      </c>
      <c r="G55" s="870" t="s">
        <v>304</v>
      </c>
      <c r="H55" s="871"/>
      <c r="I55" s="12"/>
      <c r="J55" s="45" t="str">
        <f>G55</f>
        <v xml:space="preserve">Comments:
</v>
      </c>
      <c r="K55" s="9"/>
      <c r="L55" s="36"/>
      <c r="M55" s="36"/>
      <c r="N55" s="36"/>
      <c r="O55" s="39"/>
      <c r="P55" s="36"/>
      <c r="Q55" s="36"/>
      <c r="R55" s="46"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36"/>
      <c r="T55" s="24"/>
      <c r="U55" s="24"/>
      <c r="V55" s="24"/>
      <c r="W55" s="76"/>
      <c r="X55" s="76"/>
      <c r="Y55" s="77"/>
      <c r="Z55" s="95"/>
    </row>
    <row r="56" spans="1:26" s="159" customFormat="1" ht="135" x14ac:dyDescent="0.2">
      <c r="A56" s="867" t="s">
        <v>761</v>
      </c>
      <c r="B56" s="872"/>
      <c r="C56" s="872"/>
      <c r="D56" s="872"/>
      <c r="E56" s="873"/>
      <c r="F56" s="166" t="e">
        <f>(E44+E52)/G29</f>
        <v>#DIV/0!</v>
      </c>
      <c r="G56" s="870" t="s">
        <v>535</v>
      </c>
      <c r="H56" s="871"/>
      <c r="I56" s="12"/>
      <c r="J56" s="45" t="str">
        <f>G56</f>
        <v xml:space="preserve">Comments: </v>
      </c>
      <c r="K56" s="9"/>
      <c r="L56" s="36"/>
      <c r="M56" s="36"/>
      <c r="N56" s="36"/>
      <c r="O56" s="39"/>
      <c r="P56" s="36"/>
      <c r="Q56" s="36"/>
      <c r="R56" s="46"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36"/>
      <c r="T56" s="24"/>
      <c r="U56" s="24"/>
      <c r="V56" s="24"/>
      <c r="W56" s="76"/>
      <c r="X56" s="76"/>
      <c r="Y56" s="77"/>
      <c r="Z56" s="95"/>
    </row>
    <row r="57" spans="1:26" s="159" customFormat="1" ht="45" x14ac:dyDescent="0.2">
      <c r="A57" s="874" t="s">
        <v>762</v>
      </c>
      <c r="B57" s="875"/>
      <c r="C57" s="875"/>
      <c r="D57" s="875"/>
      <c r="E57" s="876"/>
      <c r="F57" s="152"/>
      <c r="G57" s="870" t="s">
        <v>304</v>
      </c>
      <c r="H57" s="871"/>
      <c r="I57" s="12"/>
      <c r="J57" s="45" t="str">
        <f>G57</f>
        <v xml:space="preserve">Comments:
</v>
      </c>
      <c r="K57" s="9"/>
      <c r="L57" s="36"/>
      <c r="M57" s="36"/>
      <c r="N57" s="36"/>
      <c r="O57" s="39"/>
      <c r="P57" s="36"/>
      <c r="Q57" s="36"/>
      <c r="R57" s="46" t="str">
        <f>A57</f>
        <v>B12. If B11 did not calculate automatically, please answer the following question:
Was there a funding gap for the public sector in the last complete fiscal year?
(Please select from the dropdown list.)</v>
      </c>
      <c r="S57" s="36"/>
      <c r="T57" s="24"/>
      <c r="U57" s="24"/>
      <c r="V57" s="24"/>
      <c r="W57" s="76"/>
      <c r="X57" s="76"/>
      <c r="Y57" s="77"/>
      <c r="Z57" s="95"/>
    </row>
    <row r="58" spans="1:26" s="248" customFormat="1" x14ac:dyDescent="0.2">
      <c r="A58" s="369"/>
      <c r="B58" s="249"/>
      <c r="C58" s="249"/>
      <c r="D58" s="250"/>
      <c r="E58" s="167"/>
      <c r="F58" s="167"/>
      <c r="G58" s="251"/>
      <c r="H58" s="370"/>
      <c r="I58" s="68"/>
      <c r="J58" s="41"/>
      <c r="K58" s="9">
        <f>A58</f>
        <v>0</v>
      </c>
      <c r="L58" s="36"/>
      <c r="M58" s="36"/>
      <c r="N58" s="36"/>
      <c r="O58" s="39"/>
      <c r="P58" s="36"/>
      <c r="Q58" s="36"/>
      <c r="R58" s="36"/>
      <c r="S58" s="36"/>
      <c r="T58" s="24"/>
      <c r="U58" s="24"/>
      <c r="V58" s="24"/>
      <c r="W58" s="76"/>
      <c r="X58" s="76"/>
      <c r="Y58" s="81"/>
      <c r="Z58" s="21"/>
    </row>
    <row r="59" spans="1:26" s="159" customFormat="1" ht="45" x14ac:dyDescent="0.2">
      <c r="A59" s="772" t="s">
        <v>305</v>
      </c>
      <c r="B59" s="764"/>
      <c r="C59" s="764"/>
      <c r="D59" s="764"/>
      <c r="E59" s="765"/>
      <c r="F59" s="766"/>
      <c r="G59" s="863"/>
      <c r="H59" s="767"/>
      <c r="I59" s="13"/>
      <c r="J59" s="41"/>
      <c r="K59" s="9"/>
      <c r="L59" s="36"/>
      <c r="M59" s="36"/>
      <c r="N59" s="36"/>
      <c r="O59" s="36"/>
      <c r="P59" s="36"/>
      <c r="Q59" s="9">
        <f>F59</f>
        <v>0</v>
      </c>
      <c r="R59" s="46" t="str">
        <f>A59</f>
        <v>B13. If the government financed any contraceptive procurement in the most recent complete fiscal year, which entity conducted the procurement(s)? (Please select from the dropdown.)</v>
      </c>
      <c r="S59" s="36"/>
      <c r="T59" s="24"/>
      <c r="U59" s="24"/>
      <c r="V59" s="24"/>
      <c r="W59" s="76"/>
      <c r="X59" s="76"/>
      <c r="Y59" s="77"/>
      <c r="Z59" s="95"/>
    </row>
    <row r="60" spans="1:26" s="159" customFormat="1" x14ac:dyDescent="0.2">
      <c r="A60" s="262"/>
      <c r="B60" s="764" t="s">
        <v>58</v>
      </c>
      <c r="C60" s="764"/>
      <c r="D60" s="764"/>
      <c r="E60" s="764"/>
      <c r="F60" s="769"/>
      <c r="G60" s="770"/>
      <c r="H60" s="771"/>
      <c r="I60" s="12"/>
      <c r="J60" s="41"/>
      <c r="K60" s="9"/>
      <c r="L60" s="36"/>
      <c r="M60" s="57">
        <f>E60</f>
        <v>0</v>
      </c>
      <c r="N60" s="36"/>
      <c r="O60" s="36"/>
      <c r="P60" s="36"/>
      <c r="Q60" s="9">
        <f>F60</f>
        <v>0</v>
      </c>
      <c r="R60" s="39" t="str">
        <f>B60</f>
        <v>a. Specify entity</v>
      </c>
      <c r="S60" s="36"/>
      <c r="T60" s="24"/>
      <c r="U60" s="24"/>
      <c r="V60" s="24"/>
      <c r="W60" s="76"/>
      <c r="X60" s="76"/>
      <c r="Y60" s="77"/>
      <c r="Z60" s="95"/>
    </row>
    <row r="61" spans="1:26" s="159" customFormat="1" x14ac:dyDescent="0.2">
      <c r="A61" s="356"/>
      <c r="B61" s="227"/>
      <c r="C61" s="764" t="s">
        <v>59</v>
      </c>
      <c r="D61" s="764"/>
      <c r="E61" s="765"/>
      <c r="F61" s="766"/>
      <c r="G61" s="863"/>
      <c r="H61" s="767"/>
      <c r="I61" s="12"/>
      <c r="J61" s="41"/>
      <c r="K61" s="9"/>
      <c r="L61" s="36"/>
      <c r="M61" s="36"/>
      <c r="N61" s="36"/>
      <c r="O61" s="36"/>
      <c r="P61" s="36"/>
      <c r="Q61" s="9">
        <f>F61</f>
        <v>0</v>
      </c>
      <c r="R61" s="39" t="str">
        <f>C61</f>
        <v>i. Is this a parastatal?</v>
      </c>
      <c r="S61" s="36"/>
      <c r="T61" s="24"/>
      <c r="U61" s="24"/>
      <c r="V61" s="24"/>
      <c r="W61" s="76"/>
      <c r="X61" s="76"/>
      <c r="Y61" s="77"/>
      <c r="Z61" s="95"/>
    </row>
    <row r="62" spans="1:26" s="159" customFormat="1" ht="45.75" thickBot="1" x14ac:dyDescent="0.25">
      <c r="A62" s="864" t="s">
        <v>306</v>
      </c>
      <c r="B62" s="753"/>
      <c r="C62" s="754"/>
      <c r="D62" s="779"/>
      <c r="E62" s="780"/>
      <c r="F62" s="780"/>
      <c r="G62" s="780"/>
      <c r="H62" s="781"/>
      <c r="I62" s="8"/>
      <c r="J62" s="41"/>
      <c r="K62" s="9" t="str">
        <f>A62</f>
        <v xml:space="preserve">B14. Please note any additional comments about finance and procurement.
</v>
      </c>
      <c r="L62" s="36"/>
      <c r="M62" s="36"/>
      <c r="N62" s="36"/>
      <c r="O62" s="9">
        <f>D62</f>
        <v>0</v>
      </c>
      <c r="P62" s="36"/>
      <c r="Q62" s="36"/>
      <c r="R62" s="9"/>
      <c r="S62" s="36"/>
      <c r="T62" s="24"/>
      <c r="U62" s="24"/>
      <c r="V62" s="24"/>
      <c r="W62" s="76"/>
      <c r="X62" s="76"/>
      <c r="Y62" s="77"/>
      <c r="Z62" s="95"/>
    </row>
    <row r="63" spans="1:26" s="159" customFormat="1" ht="16.5" customHeight="1" thickBot="1" x14ac:dyDescent="0.25">
      <c r="A63" s="865" t="s">
        <v>31</v>
      </c>
      <c r="B63" s="866"/>
      <c r="C63" s="866"/>
      <c r="D63" s="866"/>
      <c r="E63" s="866"/>
      <c r="F63" s="866"/>
      <c r="G63" s="866"/>
      <c r="H63" s="371"/>
      <c r="I63" s="14"/>
      <c r="J63" s="41"/>
      <c r="K63" s="9"/>
      <c r="L63" s="36"/>
      <c r="M63" s="36"/>
      <c r="N63" s="36"/>
      <c r="O63" s="36"/>
      <c r="P63" s="36"/>
      <c r="Q63" s="36"/>
      <c r="R63" s="9"/>
      <c r="S63" s="36"/>
      <c r="T63" s="24"/>
      <c r="U63" s="24"/>
      <c r="V63" s="24"/>
      <c r="W63" s="76"/>
      <c r="X63" s="76"/>
      <c r="Y63" s="77"/>
      <c r="Z63" s="95"/>
    </row>
    <row r="64" spans="1:26" s="159" customFormat="1" ht="45" customHeight="1" x14ac:dyDescent="0.2">
      <c r="A64" s="855" t="s">
        <v>763</v>
      </c>
      <c r="B64" s="856"/>
      <c r="C64" s="856"/>
      <c r="D64" s="856"/>
      <c r="E64" s="856"/>
      <c r="F64" s="856"/>
      <c r="G64" s="856"/>
      <c r="H64" s="857"/>
      <c r="I64" s="7"/>
      <c r="J64" s="41"/>
      <c r="K64" s="9"/>
      <c r="L64" s="36"/>
      <c r="M64" s="36"/>
      <c r="N64" s="36"/>
      <c r="O64" s="36"/>
      <c r="P64" s="36"/>
      <c r="Q64" s="36"/>
      <c r="R64" s="9"/>
      <c r="S64" s="36"/>
      <c r="T64" s="24"/>
      <c r="U64" s="24"/>
      <c r="V64" s="24"/>
      <c r="W64" s="76"/>
      <c r="X64" s="80" t="str">
        <f>A64</f>
        <v>C1. Are the following contraceptive methods offered through the commercial sector, public sector, NGOs, or social marketing? (Please indicate which methods are intended to be offered,not whether the method is currently in stock.) 
(Please select from the dropdown list.)</v>
      </c>
      <c r="Y64" s="77"/>
      <c r="Z64" s="95"/>
    </row>
    <row r="65" spans="1:26" s="254" customFormat="1" ht="15.75" x14ac:dyDescent="0.25">
      <c r="A65" s="858" t="s">
        <v>26</v>
      </c>
      <c r="B65" s="859"/>
      <c r="C65" s="860"/>
      <c r="D65" s="861" t="s">
        <v>261</v>
      </c>
      <c r="E65" s="862"/>
      <c r="F65" s="252" t="s">
        <v>307</v>
      </c>
      <c r="G65" s="253" t="s">
        <v>308</v>
      </c>
      <c r="H65" s="372" t="s">
        <v>309</v>
      </c>
      <c r="I65" s="15"/>
      <c r="J65" s="47"/>
      <c r="K65" s="9" t="str">
        <f>A65</f>
        <v>Contraceptive Method</v>
      </c>
      <c r="L65" s="48"/>
      <c r="M65" s="48"/>
      <c r="N65" s="48"/>
      <c r="O65" s="48"/>
      <c r="P65" s="48"/>
      <c r="Q65" s="48"/>
      <c r="R65" s="11"/>
      <c r="S65" s="48"/>
      <c r="T65" s="49"/>
      <c r="U65" s="49"/>
      <c r="V65" s="49"/>
      <c r="W65" s="65"/>
      <c r="X65" s="65"/>
      <c r="Y65" s="3"/>
      <c r="Z65" s="97"/>
    </row>
    <row r="66" spans="1:26" s="159" customFormat="1" ht="30" x14ac:dyDescent="0.2">
      <c r="A66" s="373"/>
      <c r="B66" s="848" t="s">
        <v>310</v>
      </c>
      <c r="C66" s="849"/>
      <c r="D66" s="850"/>
      <c r="E66" s="850"/>
      <c r="F66" s="255"/>
      <c r="G66" s="255"/>
      <c r="H66" s="374"/>
      <c r="I66" s="8"/>
      <c r="J66" s="41"/>
      <c r="K66" s="9" t="str">
        <f>B66</f>
        <v>a. Combined oral contraceptives (estrogen + progestin - for  example, LoFemenol, Microgynon)</v>
      </c>
      <c r="L66" s="36"/>
      <c r="M66" s="36"/>
      <c r="N66" s="36"/>
      <c r="O66" s="36"/>
      <c r="P66" s="36"/>
      <c r="Q66" s="36"/>
      <c r="R66" s="9"/>
      <c r="S66" s="36"/>
      <c r="T66" s="24"/>
      <c r="U66" s="24"/>
      <c r="V66" s="24"/>
      <c r="W66" s="76"/>
      <c r="X66" s="76"/>
      <c r="Y66" s="77"/>
      <c r="Z66" s="95"/>
    </row>
    <row r="67" spans="1:26" s="159" customFormat="1" x14ac:dyDescent="0.2">
      <c r="A67" s="375"/>
      <c r="B67" s="848" t="s">
        <v>311</v>
      </c>
      <c r="C67" s="849"/>
      <c r="D67" s="850"/>
      <c r="E67" s="850"/>
      <c r="F67" s="255"/>
      <c r="G67" s="255"/>
      <c r="H67" s="374"/>
      <c r="I67" s="8"/>
      <c r="J67" s="41"/>
      <c r="K67" s="9" t="str">
        <f t="shared" ref="K67:K77" si="2">B67</f>
        <v>b. Progestin-only pills (for example, Ovrette, Microlut)</v>
      </c>
      <c r="L67" s="36"/>
      <c r="M67" s="36"/>
      <c r="N67" s="36"/>
      <c r="O67" s="36"/>
      <c r="P67" s="36"/>
      <c r="Q67" s="36"/>
      <c r="R67" s="9"/>
      <c r="S67" s="36"/>
      <c r="T67" s="24"/>
      <c r="U67" s="24"/>
      <c r="V67" s="24"/>
      <c r="W67" s="76"/>
      <c r="X67" s="76"/>
      <c r="Y67" s="77"/>
      <c r="Z67" s="95"/>
    </row>
    <row r="68" spans="1:26" s="159" customFormat="1" x14ac:dyDescent="0.2">
      <c r="A68" s="375"/>
      <c r="B68" s="848" t="s">
        <v>312</v>
      </c>
      <c r="C68" s="849"/>
      <c r="D68" s="850"/>
      <c r="E68" s="850"/>
      <c r="F68" s="255"/>
      <c r="G68" s="255"/>
      <c r="H68" s="374"/>
      <c r="I68" s="8"/>
      <c r="J68" s="41"/>
      <c r="K68" s="9" t="str">
        <f t="shared" si="2"/>
        <v>c. Hormonal injections (for example, DepoProvera, Noristerat)</v>
      </c>
      <c r="L68" s="36"/>
      <c r="M68" s="36"/>
      <c r="N68" s="36"/>
      <c r="O68" s="36"/>
      <c r="P68" s="36"/>
      <c r="Q68" s="36"/>
      <c r="R68" s="9"/>
      <c r="S68" s="36"/>
      <c r="T68" s="24"/>
      <c r="U68" s="24"/>
      <c r="V68" s="24"/>
      <c r="W68" s="76"/>
      <c r="X68" s="76"/>
      <c r="Y68" s="77"/>
      <c r="Z68" s="95"/>
    </row>
    <row r="69" spans="1:26" s="159" customFormat="1" x14ac:dyDescent="0.2">
      <c r="A69" s="375"/>
      <c r="B69" s="848" t="s">
        <v>313</v>
      </c>
      <c r="C69" s="849"/>
      <c r="D69" s="850"/>
      <c r="E69" s="850"/>
      <c r="F69" s="255"/>
      <c r="G69" s="255"/>
      <c r="H69" s="374"/>
      <c r="I69" s="8"/>
      <c r="J69" s="41"/>
      <c r="K69" s="9" t="str">
        <f t="shared" si="2"/>
        <v>d. Hormonal implants (for example, Jadelle, Implanon)</v>
      </c>
      <c r="L69" s="36"/>
      <c r="M69" s="36"/>
      <c r="N69" s="36"/>
      <c r="O69" s="36"/>
      <c r="P69" s="36"/>
      <c r="Q69" s="36"/>
      <c r="R69" s="9"/>
      <c r="S69" s="36"/>
      <c r="T69" s="24"/>
      <c r="U69" s="24"/>
      <c r="V69" s="24"/>
      <c r="W69" s="76"/>
      <c r="X69" s="76"/>
      <c r="Y69" s="77"/>
      <c r="Z69" s="95"/>
    </row>
    <row r="70" spans="1:26" s="159" customFormat="1" x14ac:dyDescent="0.2">
      <c r="A70" s="375"/>
      <c r="B70" s="848" t="s">
        <v>314</v>
      </c>
      <c r="C70" s="849"/>
      <c r="D70" s="850"/>
      <c r="E70" s="850"/>
      <c r="F70" s="255"/>
      <c r="G70" s="255"/>
      <c r="H70" s="374"/>
      <c r="I70" s="8"/>
      <c r="J70" s="41"/>
      <c r="K70" s="9" t="str">
        <f t="shared" si="2"/>
        <v>e. Intrauterine devices (IUDs) (for example, Optima Copper T)</v>
      </c>
      <c r="L70" s="36"/>
      <c r="M70" s="36"/>
      <c r="N70" s="36"/>
      <c r="O70" s="36"/>
      <c r="P70" s="36"/>
      <c r="Q70" s="36"/>
      <c r="R70" s="9"/>
      <c r="S70" s="36"/>
      <c r="T70" s="24"/>
      <c r="U70" s="24"/>
      <c r="V70" s="24"/>
      <c r="W70" s="76"/>
      <c r="X70" s="76"/>
      <c r="Y70" s="77"/>
      <c r="Z70" s="95"/>
    </row>
    <row r="71" spans="1:26" s="159" customFormat="1" x14ac:dyDescent="0.2">
      <c r="A71" s="375"/>
      <c r="B71" s="848" t="s">
        <v>43</v>
      </c>
      <c r="C71" s="849"/>
      <c r="D71" s="850"/>
      <c r="E71" s="850"/>
      <c r="F71" s="255"/>
      <c r="G71" s="255"/>
      <c r="H71" s="374"/>
      <c r="I71" s="8"/>
      <c r="J71" s="41"/>
      <c r="K71" s="9" t="str">
        <f t="shared" si="2"/>
        <v>f. Male condoms</v>
      </c>
      <c r="L71" s="36"/>
      <c r="M71" s="36"/>
      <c r="N71" s="36"/>
      <c r="O71" s="36"/>
      <c r="P71" s="36"/>
      <c r="Q71" s="36"/>
      <c r="R71" s="9"/>
      <c r="S71" s="36"/>
      <c r="T71" s="24"/>
      <c r="U71" s="24"/>
      <c r="V71" s="24"/>
      <c r="W71" s="76"/>
      <c r="X71" s="76"/>
      <c r="Y71" s="77"/>
      <c r="Z71" s="95"/>
    </row>
    <row r="72" spans="1:26" s="159" customFormat="1" x14ac:dyDescent="0.2">
      <c r="A72" s="375"/>
      <c r="B72" s="848" t="s">
        <v>44</v>
      </c>
      <c r="C72" s="849"/>
      <c r="D72" s="850"/>
      <c r="E72" s="850"/>
      <c r="F72" s="255"/>
      <c r="G72" s="255"/>
      <c r="H72" s="374"/>
      <c r="I72" s="8"/>
      <c r="J72" s="41"/>
      <c r="K72" s="9" t="str">
        <f t="shared" si="2"/>
        <v>g. Female condoms</v>
      </c>
      <c r="L72" s="36"/>
      <c r="M72" s="36"/>
      <c r="N72" s="36"/>
      <c r="O72" s="36"/>
      <c r="P72" s="36"/>
      <c r="Q72" s="36"/>
      <c r="R72" s="9"/>
      <c r="S72" s="36"/>
      <c r="T72" s="24"/>
      <c r="U72" s="24"/>
      <c r="V72" s="24"/>
      <c r="W72" s="76"/>
      <c r="X72" s="76"/>
      <c r="Y72" s="77"/>
      <c r="Z72" s="95"/>
    </row>
    <row r="73" spans="1:26" s="159" customFormat="1" x14ac:dyDescent="0.2">
      <c r="A73" s="375"/>
      <c r="B73" s="848" t="s">
        <v>315</v>
      </c>
      <c r="C73" s="849"/>
      <c r="D73" s="850"/>
      <c r="E73" s="850"/>
      <c r="F73" s="255"/>
      <c r="G73" s="255"/>
      <c r="H73" s="374"/>
      <c r="I73" s="8"/>
      <c r="J73" s="41"/>
      <c r="K73" s="9" t="str">
        <f t="shared" si="2"/>
        <v>h. Emergency contraceptive pills (for example, Postinor)</v>
      </c>
      <c r="L73" s="36"/>
      <c r="M73" s="36"/>
      <c r="N73" s="36"/>
      <c r="O73" s="36"/>
      <c r="P73" s="36"/>
      <c r="Q73" s="36"/>
      <c r="R73" s="9"/>
      <c r="S73" s="36"/>
      <c r="T73" s="24"/>
      <c r="U73" s="24"/>
      <c r="V73" s="24"/>
      <c r="W73" s="76"/>
      <c r="X73" s="76"/>
      <c r="Y73" s="77"/>
      <c r="Z73" s="95"/>
    </row>
    <row r="74" spans="1:26" s="159" customFormat="1" x14ac:dyDescent="0.2">
      <c r="A74" s="375"/>
      <c r="B74" s="848" t="s">
        <v>316</v>
      </c>
      <c r="C74" s="849"/>
      <c r="D74" s="850"/>
      <c r="E74" s="850"/>
      <c r="F74" s="255"/>
      <c r="G74" s="255"/>
      <c r="H74" s="374"/>
      <c r="I74" s="8"/>
      <c r="J74" s="41"/>
      <c r="K74" s="9" t="str">
        <f t="shared" si="2"/>
        <v>i. Long-acting permanent method for males (vasectomy)</v>
      </c>
      <c r="L74" s="36"/>
      <c r="M74" s="36"/>
      <c r="N74" s="36"/>
      <c r="O74" s="36"/>
      <c r="P74" s="36"/>
      <c r="Q74" s="36"/>
      <c r="R74" s="9"/>
      <c r="S74" s="36"/>
      <c r="T74" s="24"/>
      <c r="U74" s="24"/>
      <c r="V74" s="24"/>
      <c r="W74" s="76"/>
      <c r="X74" s="76"/>
      <c r="Y74" s="77"/>
      <c r="Z74" s="95"/>
    </row>
    <row r="75" spans="1:26" s="159" customFormat="1" x14ac:dyDescent="0.2">
      <c r="A75" s="375"/>
      <c r="B75" s="848" t="s">
        <v>317</v>
      </c>
      <c r="C75" s="849"/>
      <c r="D75" s="850"/>
      <c r="E75" s="850"/>
      <c r="F75" s="255"/>
      <c r="G75" s="255"/>
      <c r="H75" s="374"/>
      <c r="I75" s="8"/>
      <c r="J75" s="41"/>
      <c r="K75" s="9" t="str">
        <f t="shared" si="2"/>
        <v>j. Long-acting permanent method for females (tubal ligation)</v>
      </c>
      <c r="L75" s="36"/>
      <c r="M75" s="36"/>
      <c r="N75" s="36"/>
      <c r="O75" s="36"/>
      <c r="P75" s="36"/>
      <c r="Q75" s="36"/>
      <c r="R75" s="9"/>
      <c r="S75" s="36"/>
      <c r="T75" s="24"/>
      <c r="U75" s="24"/>
      <c r="V75" s="24"/>
      <c r="W75" s="76"/>
      <c r="X75" s="76"/>
      <c r="Y75" s="77"/>
      <c r="Z75" s="95"/>
    </row>
    <row r="76" spans="1:26" s="159" customFormat="1" x14ac:dyDescent="0.2">
      <c r="A76" s="375"/>
      <c r="B76" s="848" t="s">
        <v>45</v>
      </c>
      <c r="C76" s="849"/>
      <c r="D76" s="850"/>
      <c r="E76" s="850"/>
      <c r="F76" s="255"/>
      <c r="G76" s="255"/>
      <c r="H76" s="374"/>
      <c r="I76" s="8"/>
      <c r="J76" s="41"/>
      <c r="K76" s="9" t="str">
        <f t="shared" si="2"/>
        <v>k. CycleBeads</v>
      </c>
      <c r="L76" s="36"/>
      <c r="M76" s="36"/>
      <c r="N76" s="36"/>
      <c r="O76" s="36"/>
      <c r="P76" s="36"/>
      <c r="Q76" s="36"/>
      <c r="R76" s="9"/>
      <c r="S76" s="36"/>
      <c r="T76" s="24"/>
      <c r="U76" s="24"/>
      <c r="V76" s="24"/>
      <c r="W76" s="76"/>
      <c r="X76" s="76"/>
      <c r="Y76" s="77"/>
      <c r="Z76" s="95"/>
    </row>
    <row r="77" spans="1:26" s="159" customFormat="1" ht="45" x14ac:dyDescent="0.2">
      <c r="A77" s="376"/>
      <c r="B77" s="851" t="s">
        <v>318</v>
      </c>
      <c r="C77" s="852"/>
      <c r="D77" s="850"/>
      <c r="E77" s="850"/>
      <c r="F77" s="255"/>
      <c r="G77" s="255"/>
      <c r="H77" s="374"/>
      <c r="I77" s="8"/>
      <c r="J77" s="41"/>
      <c r="K77" s="9" t="str">
        <f t="shared" si="2"/>
        <v>l. Other contraceptive methods - specify 
(Please provide the name of the other contraceptive(s) offered, by sector.)</v>
      </c>
      <c r="L77" s="36"/>
      <c r="M77" s="36"/>
      <c r="N77" s="36"/>
      <c r="O77" s="36"/>
      <c r="P77" s="36"/>
      <c r="Q77" s="36"/>
      <c r="R77" s="9"/>
      <c r="S77" s="36"/>
      <c r="T77" s="24"/>
      <c r="U77" s="24"/>
      <c r="V77" s="24"/>
      <c r="W77" s="76"/>
      <c r="X77" s="76"/>
      <c r="Y77" s="77"/>
      <c r="Z77" s="95"/>
    </row>
    <row r="78" spans="1:26" s="159" customFormat="1" ht="30.75" thickBot="1" x14ac:dyDescent="0.25">
      <c r="A78" s="853" t="s">
        <v>320</v>
      </c>
      <c r="B78" s="822"/>
      <c r="C78" s="854"/>
      <c r="D78" s="779"/>
      <c r="E78" s="780"/>
      <c r="F78" s="780"/>
      <c r="G78" s="780"/>
      <c r="H78" s="781"/>
      <c r="I78" s="8"/>
      <c r="J78" s="41"/>
      <c r="K78" s="9" t="str">
        <f>A78</f>
        <v>C2. Please note any comments about the commodities offered.</v>
      </c>
      <c r="L78" s="36"/>
      <c r="M78" s="36"/>
      <c r="N78" s="36"/>
      <c r="O78" s="9">
        <f>D78</f>
        <v>0</v>
      </c>
      <c r="P78" s="36"/>
      <c r="Q78" s="36"/>
      <c r="R78" s="9"/>
      <c r="S78" s="36"/>
      <c r="T78" s="24"/>
      <c r="U78" s="24"/>
      <c r="V78" s="24"/>
      <c r="W78" s="76"/>
      <c r="X78" s="76"/>
      <c r="Y78" s="77"/>
      <c r="Z78" s="95"/>
    </row>
    <row r="79" spans="1:26" s="256" customFormat="1" ht="16.5" customHeight="1" thickBot="1" x14ac:dyDescent="0.3">
      <c r="A79" s="832" t="s">
        <v>27</v>
      </c>
      <c r="B79" s="833"/>
      <c r="C79" s="833"/>
      <c r="D79" s="833"/>
      <c r="E79" s="833"/>
      <c r="F79" s="833"/>
      <c r="G79" s="833"/>
      <c r="H79" s="371"/>
      <c r="I79" s="14"/>
      <c r="J79" s="47"/>
      <c r="K79" s="9"/>
      <c r="L79" s="48"/>
      <c r="M79" s="48"/>
      <c r="N79" s="48"/>
      <c r="O79" s="48"/>
      <c r="P79" s="48"/>
      <c r="Q79" s="48"/>
      <c r="R79" s="11"/>
      <c r="S79" s="48"/>
      <c r="T79" s="49"/>
      <c r="U79" s="49"/>
      <c r="V79" s="49"/>
      <c r="W79" s="65"/>
      <c r="X79" s="65"/>
      <c r="Y79" s="83"/>
      <c r="Z79" s="98"/>
    </row>
    <row r="80" spans="1:26" s="159" customFormat="1" ht="30" customHeight="1" x14ac:dyDescent="0.2">
      <c r="A80" s="834" t="s">
        <v>321</v>
      </c>
      <c r="B80" s="835"/>
      <c r="C80" s="835"/>
      <c r="D80" s="835"/>
      <c r="E80" s="835"/>
      <c r="F80" s="835"/>
      <c r="G80" s="836"/>
      <c r="H80" s="351"/>
      <c r="I80" s="20" t="str">
        <f>A80</f>
        <v>D1. Is there a contraceptive security or reproductive health commodity security strategy or is contraceptive security explicitly included in a country strategy? (Please select from the dropdown list.)</v>
      </c>
      <c r="J80" s="41"/>
      <c r="K80" s="9"/>
      <c r="L80" s="36"/>
      <c r="M80" s="36"/>
      <c r="N80" s="36"/>
      <c r="O80" s="36"/>
      <c r="P80" s="36"/>
      <c r="Q80" s="36"/>
      <c r="R80" s="9"/>
      <c r="S80" s="36"/>
      <c r="T80" s="24"/>
      <c r="U80" s="24"/>
      <c r="V80" s="24"/>
      <c r="W80" s="76"/>
      <c r="X80" s="76"/>
      <c r="Y80" s="77"/>
      <c r="Z80" s="95"/>
    </row>
    <row r="81" spans="1:26" s="159" customFormat="1" ht="15.75" thickBot="1" x14ac:dyDescent="0.25">
      <c r="A81" s="837" t="s">
        <v>243</v>
      </c>
      <c r="B81" s="838"/>
      <c r="C81" s="838"/>
      <c r="D81" s="257"/>
      <c r="E81" s="257"/>
      <c r="F81" s="257"/>
      <c r="G81" s="257"/>
      <c r="H81" s="377"/>
      <c r="I81" s="5"/>
      <c r="J81" s="41"/>
      <c r="K81" s="9"/>
      <c r="L81" s="36"/>
      <c r="M81" s="36"/>
      <c r="N81" s="36"/>
      <c r="O81" s="36"/>
      <c r="P81" s="36"/>
      <c r="Q81" s="36"/>
      <c r="R81" s="9"/>
      <c r="S81" s="36"/>
      <c r="T81" s="24"/>
      <c r="U81" s="24"/>
      <c r="V81" s="24"/>
      <c r="W81" s="76"/>
      <c r="X81" s="76"/>
      <c r="Y81" s="77"/>
      <c r="Z81" s="95"/>
    </row>
    <row r="82" spans="1:26" s="159" customFormat="1" ht="60" x14ac:dyDescent="0.2">
      <c r="A82" s="839"/>
      <c r="B82" s="841" t="s">
        <v>66</v>
      </c>
      <c r="C82" s="842"/>
      <c r="D82" s="842" t="s">
        <v>322</v>
      </c>
      <c r="E82" s="842"/>
      <c r="F82" s="258" t="s">
        <v>64</v>
      </c>
      <c r="G82" s="842" t="s">
        <v>65</v>
      </c>
      <c r="H82" s="843"/>
      <c r="I82" s="20"/>
      <c r="J82" s="45" t="str">
        <f>G82</f>
        <v>Is the contraceptive security strategy being implemented?</v>
      </c>
      <c r="K82" s="9" t="str">
        <f>B82</f>
        <v>Strategy name</v>
      </c>
      <c r="L82" s="36"/>
      <c r="M82" s="46">
        <f>E82</f>
        <v>0</v>
      </c>
      <c r="N82" s="36"/>
      <c r="O82" s="36"/>
      <c r="P82" s="36"/>
      <c r="Q82" s="36"/>
      <c r="R82" s="9"/>
      <c r="S82" s="9" t="str">
        <f>D82</f>
        <v>Years Covered (including strategy updates)</v>
      </c>
      <c r="T82" s="24"/>
      <c r="U82" s="24"/>
      <c r="V82" s="24"/>
      <c r="W82" s="76"/>
      <c r="X82" s="76"/>
      <c r="Y82" s="77"/>
      <c r="Z82" s="95"/>
    </row>
    <row r="83" spans="1:26" s="159" customFormat="1" ht="15.75" thickBot="1" x14ac:dyDescent="0.25">
      <c r="A83" s="840"/>
      <c r="B83" s="259" t="s">
        <v>35</v>
      </c>
      <c r="C83" s="150"/>
      <c r="D83" s="844"/>
      <c r="E83" s="845"/>
      <c r="F83" s="151"/>
      <c r="G83" s="846"/>
      <c r="H83" s="847"/>
      <c r="I83" s="20"/>
      <c r="J83" s="45">
        <f>G83</f>
        <v>0</v>
      </c>
      <c r="K83" s="9" t="str">
        <f>B83</f>
        <v>a</v>
      </c>
      <c r="L83" s="36"/>
      <c r="M83" s="46">
        <f>E83</f>
        <v>0</v>
      </c>
      <c r="N83" s="36"/>
      <c r="O83" s="36"/>
      <c r="P83" s="36"/>
      <c r="Q83" s="36"/>
      <c r="R83" s="9"/>
      <c r="S83" s="9">
        <f>D83</f>
        <v>0</v>
      </c>
      <c r="T83" s="24"/>
      <c r="U83" s="24"/>
      <c r="V83" s="24"/>
      <c r="W83" s="76"/>
      <c r="X83" s="76"/>
      <c r="Y83" s="77"/>
      <c r="Z83" s="95"/>
    </row>
    <row r="84" spans="1:26" s="159" customFormat="1" ht="30" x14ac:dyDescent="0.2">
      <c r="A84" s="827" t="s">
        <v>244</v>
      </c>
      <c r="B84" s="828"/>
      <c r="C84" s="828"/>
      <c r="D84" s="828"/>
      <c r="E84" s="828"/>
      <c r="F84" s="829"/>
      <c r="G84" s="830"/>
      <c r="H84" s="831"/>
      <c r="I84" s="20"/>
      <c r="J84" s="45"/>
      <c r="K84" s="9"/>
      <c r="L84" s="36"/>
      <c r="M84" s="36"/>
      <c r="N84" s="36"/>
      <c r="O84" s="36"/>
      <c r="P84" s="36"/>
      <c r="Q84" s="39">
        <f>F84</f>
        <v>0</v>
      </c>
      <c r="R84" s="9" t="str">
        <f>A84</f>
        <v>D2. Are any family planning commodities subject to duties, import taxes, or other fees?</v>
      </c>
      <c r="S84" s="36"/>
      <c r="T84" s="24"/>
      <c r="U84" s="24"/>
      <c r="V84" s="24"/>
      <c r="W84" s="76"/>
      <c r="X84" s="76"/>
      <c r="Y84" s="77"/>
      <c r="Z84" s="95"/>
    </row>
    <row r="85" spans="1:26" s="159" customFormat="1" x14ac:dyDescent="0.2">
      <c r="A85" s="262"/>
      <c r="B85" s="764" t="s">
        <v>325</v>
      </c>
      <c r="C85" s="764"/>
      <c r="D85" s="765"/>
      <c r="E85" s="800"/>
      <c r="F85" s="801"/>
      <c r="G85" s="801"/>
      <c r="H85" s="802"/>
      <c r="I85" s="20"/>
      <c r="J85" s="45"/>
      <c r="K85" s="9"/>
      <c r="L85" s="36"/>
      <c r="M85" s="46">
        <f>E85</f>
        <v>0</v>
      </c>
      <c r="N85" s="46">
        <f>E85</f>
        <v>0</v>
      </c>
      <c r="O85" s="36"/>
      <c r="P85" s="9"/>
      <c r="Q85" s="36"/>
      <c r="R85" s="9" t="str">
        <f>B85</f>
        <v>a. If yes, for which sectors (public, NGO, social marketing, commercial)?</v>
      </c>
      <c r="S85" s="36"/>
      <c r="T85" s="24"/>
      <c r="U85" s="24"/>
      <c r="V85" s="24"/>
      <c r="W85" s="76"/>
      <c r="X85" s="76"/>
      <c r="Y85" s="77"/>
      <c r="Z85" s="95"/>
    </row>
    <row r="86" spans="1:26" s="159" customFormat="1" x14ac:dyDescent="0.2">
      <c r="A86" s="262"/>
      <c r="B86" s="764" t="s">
        <v>46</v>
      </c>
      <c r="C86" s="764"/>
      <c r="D86" s="765"/>
      <c r="E86" s="800"/>
      <c r="F86" s="801"/>
      <c r="G86" s="801"/>
      <c r="H86" s="802"/>
      <c r="I86" s="20"/>
      <c r="J86" s="45"/>
      <c r="K86" s="9"/>
      <c r="L86" s="36"/>
      <c r="M86" s="46">
        <f>E86</f>
        <v>0</v>
      </c>
      <c r="N86" s="46">
        <f>E86</f>
        <v>0</v>
      </c>
      <c r="O86" s="36"/>
      <c r="P86" s="9"/>
      <c r="Q86" s="36"/>
      <c r="R86" s="9" t="str">
        <f>B86</f>
        <v>b. If yes, how much are the duties, taxes, or fees?</v>
      </c>
      <c r="S86" s="36"/>
      <c r="T86" s="24"/>
      <c r="U86" s="24"/>
      <c r="V86" s="24"/>
      <c r="W86" s="76"/>
      <c r="X86" s="76"/>
      <c r="Y86" s="77"/>
      <c r="Z86" s="95"/>
    </row>
    <row r="87" spans="1:26" s="159" customFormat="1" ht="30" customHeight="1" x14ac:dyDescent="0.2">
      <c r="A87" s="772" t="s">
        <v>326</v>
      </c>
      <c r="B87" s="764"/>
      <c r="C87" s="764"/>
      <c r="D87" s="764"/>
      <c r="E87" s="764"/>
      <c r="F87" s="764"/>
      <c r="G87" s="765"/>
      <c r="H87" s="355"/>
      <c r="I87" s="20" t="str">
        <f>A87</f>
        <v>D3. Are there policies that hinder the ability of the private sector (commercial sector, NGOs, or social marketing) to provide contraceptive methods (for example: price controls, distribution limitations, taxes/duties, advertising bans, etc.)?</v>
      </c>
      <c r="J87" s="45"/>
      <c r="K87" s="9"/>
      <c r="L87" s="36"/>
      <c r="M87" s="36"/>
      <c r="N87" s="36"/>
      <c r="O87" s="36"/>
      <c r="P87" s="9"/>
      <c r="Q87" s="36"/>
      <c r="R87" s="9"/>
      <c r="S87" s="36"/>
      <c r="T87" s="24"/>
      <c r="U87" s="24"/>
      <c r="V87" s="24"/>
      <c r="W87" s="76"/>
      <c r="X87" s="76"/>
      <c r="Y87" s="77"/>
      <c r="Z87" s="95"/>
    </row>
    <row r="88" spans="1:26" s="159" customFormat="1" x14ac:dyDescent="0.2">
      <c r="A88" s="262"/>
      <c r="B88" s="764" t="s">
        <v>47</v>
      </c>
      <c r="C88" s="764"/>
      <c r="D88" s="800"/>
      <c r="E88" s="801"/>
      <c r="F88" s="801"/>
      <c r="G88" s="801"/>
      <c r="H88" s="802"/>
      <c r="I88" s="20"/>
      <c r="J88" s="45"/>
      <c r="K88" s="9" t="str">
        <f>B88</f>
        <v>a. If yes, describe the policies.</v>
      </c>
      <c r="L88" s="36"/>
      <c r="M88" s="36"/>
      <c r="N88" s="38"/>
      <c r="O88" s="39">
        <f>D88</f>
        <v>0</v>
      </c>
      <c r="P88" s="9"/>
      <c r="Q88" s="36"/>
      <c r="R88" s="36"/>
      <c r="S88" s="36"/>
      <c r="T88" s="24"/>
      <c r="U88" s="24"/>
      <c r="V88" s="24"/>
      <c r="W88" s="76"/>
      <c r="X88" s="76"/>
      <c r="Y88" s="77"/>
      <c r="Z88" s="95"/>
    </row>
    <row r="89" spans="1:26" s="159" customFormat="1" ht="30" customHeight="1" x14ac:dyDescent="0.2">
      <c r="A89" s="772" t="s">
        <v>327</v>
      </c>
      <c r="B89" s="764"/>
      <c r="C89" s="764"/>
      <c r="D89" s="764"/>
      <c r="E89" s="764"/>
      <c r="F89" s="764"/>
      <c r="G89" s="765"/>
      <c r="H89" s="355"/>
      <c r="I89" s="20" t="str">
        <f>A89</f>
        <v>D4. Are there policies that enable the private sector (commercial sector, NGOs, or social marketing) to provide contraceptive methods?</v>
      </c>
      <c r="J89" s="45"/>
      <c r="K89" s="9"/>
      <c r="L89" s="36"/>
      <c r="M89" s="36"/>
      <c r="N89" s="36"/>
      <c r="O89" s="36"/>
      <c r="P89" s="9"/>
      <c r="Q89" s="36"/>
      <c r="R89" s="9"/>
      <c r="S89" s="36"/>
      <c r="T89" s="24"/>
      <c r="U89" s="24"/>
      <c r="V89" s="24"/>
      <c r="W89" s="76"/>
      <c r="X89" s="76"/>
      <c r="Y89" s="77"/>
      <c r="Z89" s="95"/>
    </row>
    <row r="90" spans="1:26" s="159" customFormat="1" x14ac:dyDescent="0.2">
      <c r="A90" s="262"/>
      <c r="B90" s="764" t="s">
        <v>47</v>
      </c>
      <c r="C90" s="764"/>
      <c r="D90" s="800"/>
      <c r="E90" s="801"/>
      <c r="F90" s="801"/>
      <c r="G90" s="801"/>
      <c r="H90" s="802"/>
      <c r="I90" s="20"/>
      <c r="J90" s="45"/>
      <c r="K90" s="9" t="str">
        <f>B90</f>
        <v>a. If yes, describe the policies.</v>
      </c>
      <c r="L90" s="36"/>
      <c r="M90" s="36"/>
      <c r="N90" s="38"/>
      <c r="O90" s="39">
        <f>D90</f>
        <v>0</v>
      </c>
      <c r="P90" s="9"/>
      <c r="Q90" s="36"/>
      <c r="R90" s="36"/>
      <c r="S90" s="36"/>
      <c r="T90" s="24"/>
      <c r="U90" s="24"/>
      <c r="V90" s="24"/>
      <c r="W90" s="76"/>
      <c r="X90" s="76"/>
      <c r="Y90" s="77"/>
      <c r="Z90" s="95"/>
    </row>
    <row r="91" spans="1:26" s="159" customFormat="1" ht="30" customHeight="1" x14ac:dyDescent="0.2">
      <c r="A91" s="772" t="s">
        <v>328</v>
      </c>
      <c r="B91" s="764"/>
      <c r="C91" s="764"/>
      <c r="D91" s="764"/>
      <c r="E91" s="764"/>
      <c r="F91" s="764"/>
      <c r="G91" s="765"/>
      <c r="H91" s="355"/>
      <c r="I91" s="20" t="str">
        <f>A91</f>
        <v xml:space="preserve">D5. Do policies or regulations exist that restrict who can sell or dispense particular contraceptive methods?
</v>
      </c>
      <c r="J91" s="45"/>
      <c r="K91" s="9"/>
      <c r="L91" s="36"/>
      <c r="M91" s="36"/>
      <c r="N91" s="36"/>
      <c r="O91" s="9"/>
      <c r="P91" s="9"/>
      <c r="Q91" s="36"/>
      <c r="R91" s="36"/>
      <c r="S91" s="36"/>
      <c r="T91" s="24"/>
      <c r="U91" s="24"/>
      <c r="V91" s="24"/>
      <c r="W91" s="76"/>
      <c r="X91" s="76"/>
      <c r="Y91" s="77"/>
      <c r="Z91" s="95"/>
    </row>
    <row r="92" spans="1:26" s="159" customFormat="1" ht="15.75" thickBot="1" x14ac:dyDescent="0.25">
      <c r="A92" s="354"/>
      <c r="B92" s="822" t="s">
        <v>60</v>
      </c>
      <c r="C92" s="822"/>
      <c r="D92" s="260"/>
      <c r="E92" s="261"/>
      <c r="F92" s="261"/>
      <c r="G92" s="261"/>
      <c r="H92" s="378"/>
      <c r="I92" s="17"/>
      <c r="J92" s="45"/>
      <c r="K92" s="9"/>
      <c r="L92" s="36"/>
      <c r="M92" s="36"/>
      <c r="N92" s="36"/>
      <c r="O92" s="9"/>
      <c r="P92" s="9"/>
      <c r="Q92" s="36"/>
      <c r="R92" s="36"/>
      <c r="S92" s="36"/>
      <c r="T92" s="24"/>
      <c r="U92" s="24"/>
      <c r="V92" s="24"/>
      <c r="W92" s="76"/>
      <c r="X92" s="76"/>
      <c r="Y92" s="77"/>
      <c r="Z92" s="95"/>
    </row>
    <row r="93" spans="1:26" s="159" customFormat="1" ht="45" customHeight="1" x14ac:dyDescent="0.2">
      <c r="A93" s="379"/>
      <c r="B93" s="823" t="s">
        <v>156</v>
      </c>
      <c r="C93" s="824"/>
      <c r="D93" s="825"/>
      <c r="E93" s="819" t="s">
        <v>329</v>
      </c>
      <c r="F93" s="821"/>
      <c r="G93" s="819" t="s">
        <v>330</v>
      </c>
      <c r="H93" s="826"/>
      <c r="I93" s="18"/>
      <c r="J93" s="51" t="str">
        <f>G93</f>
        <v>Describe any private sector restriction on who is allowed to sell or dispense the method</v>
      </c>
      <c r="K93" s="9"/>
      <c r="L93" s="36"/>
      <c r="M93" s="36"/>
      <c r="N93" s="36"/>
      <c r="O93" s="9"/>
      <c r="P93" s="9" t="str">
        <f>B93</f>
        <v>Contraceptive Method(s)</v>
      </c>
      <c r="Q93" s="36"/>
      <c r="R93" s="36"/>
      <c r="S93" s="36"/>
      <c r="T93" s="24"/>
      <c r="U93" s="84" t="str">
        <f>E93</f>
        <v>Describe any public sector restriction on who is allowed to sell or dispense the method</v>
      </c>
      <c r="V93" s="24"/>
      <c r="W93" s="76"/>
      <c r="X93" s="76"/>
      <c r="Y93" s="77"/>
      <c r="Z93" s="95"/>
    </row>
    <row r="94" spans="1:26" s="159" customFormat="1" x14ac:dyDescent="0.2">
      <c r="A94" s="380"/>
      <c r="B94" s="262" t="s">
        <v>35</v>
      </c>
      <c r="C94" s="770"/>
      <c r="D94" s="810"/>
      <c r="E94" s="800"/>
      <c r="F94" s="803"/>
      <c r="G94" s="811"/>
      <c r="H94" s="812"/>
      <c r="I94" s="16"/>
      <c r="J94" s="45">
        <f>G94</f>
        <v>0</v>
      </c>
      <c r="K94" s="9"/>
      <c r="L94" s="36"/>
      <c r="M94" s="46">
        <f>E94</f>
        <v>0</v>
      </c>
      <c r="N94" s="36"/>
      <c r="O94" s="9"/>
      <c r="P94" s="9">
        <f>C94</f>
        <v>0</v>
      </c>
      <c r="Q94" s="36"/>
      <c r="R94" s="36"/>
      <c r="S94" s="36"/>
      <c r="T94" s="24"/>
      <c r="U94" s="84">
        <f>E94</f>
        <v>0</v>
      </c>
      <c r="V94" s="24"/>
      <c r="W94" s="76"/>
      <c r="X94" s="76"/>
      <c r="Y94" s="77"/>
      <c r="Z94" s="95"/>
    </row>
    <row r="95" spans="1:26" s="159" customFormat="1" x14ac:dyDescent="0.2">
      <c r="A95" s="380"/>
      <c r="B95" s="262" t="s">
        <v>36</v>
      </c>
      <c r="C95" s="770"/>
      <c r="D95" s="810"/>
      <c r="E95" s="800"/>
      <c r="F95" s="803"/>
      <c r="G95" s="811"/>
      <c r="H95" s="812"/>
      <c r="I95" s="16"/>
      <c r="J95" s="45">
        <f>G95</f>
        <v>0</v>
      </c>
      <c r="K95" s="9"/>
      <c r="L95" s="36"/>
      <c r="M95" s="46">
        <f>E95</f>
        <v>0</v>
      </c>
      <c r="N95" s="36"/>
      <c r="O95" s="9"/>
      <c r="P95" s="9">
        <f>C95</f>
        <v>0</v>
      </c>
      <c r="Q95" s="36"/>
      <c r="R95" s="36"/>
      <c r="S95" s="36"/>
      <c r="T95" s="24"/>
      <c r="U95" s="84">
        <f>E95</f>
        <v>0</v>
      </c>
      <c r="V95" s="24"/>
      <c r="W95" s="76"/>
      <c r="X95" s="76"/>
      <c r="Y95" s="77"/>
      <c r="Z95" s="95"/>
    </row>
    <row r="96" spans="1:26" s="159" customFormat="1" ht="15.75" thickBot="1" x14ac:dyDescent="0.25">
      <c r="A96" s="380"/>
      <c r="B96" s="263" t="s">
        <v>37</v>
      </c>
      <c r="C96" s="780"/>
      <c r="D96" s="813"/>
      <c r="E96" s="804"/>
      <c r="F96" s="806"/>
      <c r="G96" s="814"/>
      <c r="H96" s="815"/>
      <c r="I96" s="16"/>
      <c r="J96" s="45">
        <f>G96</f>
        <v>0</v>
      </c>
      <c r="K96" s="9"/>
      <c r="L96" s="36"/>
      <c r="M96" s="46">
        <f>E96</f>
        <v>0</v>
      </c>
      <c r="N96" s="36"/>
      <c r="O96" s="9"/>
      <c r="P96" s="9">
        <f>C96</f>
        <v>0</v>
      </c>
      <c r="Q96" s="36"/>
      <c r="R96" s="36"/>
      <c r="S96" s="36"/>
      <c r="T96" s="24"/>
      <c r="U96" s="84">
        <f>E96</f>
        <v>0</v>
      </c>
      <c r="V96" s="24"/>
      <c r="W96" s="76"/>
      <c r="X96" s="76"/>
      <c r="Y96" s="77"/>
      <c r="Z96" s="95"/>
    </row>
    <row r="97" spans="1:26" s="264" customFormat="1" ht="15.75" thickBot="1" x14ac:dyDescent="0.25">
      <c r="A97" s="816"/>
      <c r="B97" s="817"/>
      <c r="C97" s="817"/>
      <c r="D97" s="817"/>
      <c r="E97" s="817"/>
      <c r="F97" s="817"/>
      <c r="G97" s="817"/>
      <c r="H97" s="818"/>
      <c r="I97" s="28"/>
      <c r="J97" s="52"/>
      <c r="K97" s="27">
        <f>C97</f>
        <v>0</v>
      </c>
      <c r="L97" s="27"/>
      <c r="M97" s="27"/>
      <c r="N97" s="27"/>
      <c r="O97" s="27"/>
      <c r="P97" s="27"/>
      <c r="Q97" s="27"/>
      <c r="R97" s="27"/>
      <c r="S97" s="27"/>
      <c r="T97" s="27"/>
      <c r="U97" s="27"/>
      <c r="V97" s="27"/>
      <c r="W97" s="85"/>
      <c r="X97" s="85"/>
      <c r="Y97" s="86"/>
      <c r="Z97" s="99"/>
    </row>
    <row r="98" spans="1:26" s="159" customFormat="1" ht="45" customHeight="1" x14ac:dyDescent="0.2">
      <c r="A98" s="774" t="s">
        <v>332</v>
      </c>
      <c r="B98" s="775"/>
      <c r="C98" s="775"/>
      <c r="D98" s="265" t="s">
        <v>61</v>
      </c>
      <c r="E98" s="819" t="s">
        <v>67</v>
      </c>
      <c r="F98" s="820"/>
      <c r="G98" s="821"/>
      <c r="H98" s="381" t="s">
        <v>57</v>
      </c>
      <c r="I98" s="15"/>
      <c r="J98" s="45"/>
      <c r="K98" s="9" t="str">
        <f>A98</f>
        <v>D6. Does the country have laws, regulations, or policies that make it difficult for the following sub-populations to access effective family planning services?</v>
      </c>
      <c r="L98" s="36"/>
      <c r="M98" s="36"/>
      <c r="N98" s="36"/>
      <c r="O98" s="9"/>
      <c r="P98" s="36"/>
      <c r="Q98" s="36"/>
      <c r="R98" s="36"/>
      <c r="S98" s="36"/>
      <c r="T98" s="24"/>
      <c r="U98" s="24"/>
      <c r="V98" s="84" t="str">
        <f>E98</f>
        <v xml:space="preserve">If yes, describe laws/regulations/policies affecting access </v>
      </c>
      <c r="W98" s="76"/>
      <c r="X98" s="76"/>
      <c r="Y98" s="77"/>
      <c r="Z98" s="95"/>
    </row>
    <row r="99" spans="1:26" s="159" customFormat="1" x14ac:dyDescent="0.2">
      <c r="A99" s="262"/>
      <c r="B99" s="764" t="s">
        <v>333</v>
      </c>
      <c r="C99" s="764"/>
      <c r="D99" s="157"/>
      <c r="E99" s="800"/>
      <c r="F99" s="801"/>
      <c r="G99" s="803"/>
      <c r="H99" s="355"/>
      <c r="I99" s="13"/>
      <c r="J99" s="45"/>
      <c r="K99" s="9" t="str">
        <f>B99</f>
        <v>a. Unmarried people</v>
      </c>
      <c r="L99" s="36"/>
      <c r="M99" s="46">
        <f>E99</f>
        <v>0</v>
      </c>
      <c r="N99" s="36"/>
      <c r="O99" s="9"/>
      <c r="P99" s="36"/>
      <c r="Q99" s="36"/>
      <c r="R99" s="36"/>
      <c r="S99" s="36"/>
      <c r="T99" s="24"/>
      <c r="U99" s="24"/>
      <c r="V99" s="84">
        <f>E99</f>
        <v>0</v>
      </c>
      <c r="W99" s="76"/>
      <c r="X99" s="76"/>
      <c r="Y99" s="77"/>
      <c r="Z99" s="95"/>
    </row>
    <row r="100" spans="1:26" s="159" customFormat="1" x14ac:dyDescent="0.2">
      <c r="A100" s="262"/>
      <c r="B100" s="764" t="s">
        <v>48</v>
      </c>
      <c r="C100" s="764"/>
      <c r="D100" s="157"/>
      <c r="E100" s="800"/>
      <c r="F100" s="801"/>
      <c r="G100" s="803"/>
      <c r="H100" s="355"/>
      <c r="I100" s="13"/>
      <c r="J100" s="45"/>
      <c r="K100" s="9" t="str">
        <f>B100</f>
        <v>b. Young people</v>
      </c>
      <c r="L100" s="36"/>
      <c r="M100" s="46">
        <f>E100</f>
        <v>0</v>
      </c>
      <c r="N100" s="36"/>
      <c r="O100" s="9"/>
      <c r="P100" s="36"/>
      <c r="Q100" s="36"/>
      <c r="R100" s="36"/>
      <c r="S100" s="36"/>
      <c r="T100" s="24"/>
      <c r="U100" s="24"/>
      <c r="V100" s="84">
        <f>E100</f>
        <v>0</v>
      </c>
      <c r="W100" s="76"/>
      <c r="X100" s="76"/>
      <c r="Y100" s="77"/>
      <c r="Z100" s="95"/>
    </row>
    <row r="101" spans="1:26" s="159" customFormat="1" ht="15.75" thickBot="1" x14ac:dyDescent="0.25">
      <c r="A101" s="263"/>
      <c r="B101" s="753" t="s">
        <v>49</v>
      </c>
      <c r="C101" s="753"/>
      <c r="D101" s="382"/>
      <c r="E101" s="804"/>
      <c r="F101" s="805"/>
      <c r="G101" s="806"/>
      <c r="H101" s="383"/>
      <c r="I101" s="13"/>
      <c r="J101" s="45"/>
      <c r="K101" s="9" t="str">
        <f>B101</f>
        <v>c. Other</v>
      </c>
      <c r="L101" s="36"/>
      <c r="M101" s="46">
        <f>E101</f>
        <v>0</v>
      </c>
      <c r="N101" s="36"/>
      <c r="O101" s="9"/>
      <c r="P101" s="36"/>
      <c r="Q101" s="36"/>
      <c r="R101" s="36"/>
      <c r="S101" s="36"/>
      <c r="T101" s="24"/>
      <c r="U101" s="24"/>
      <c r="V101" s="84">
        <f>E101</f>
        <v>0</v>
      </c>
      <c r="W101" s="76"/>
      <c r="X101" s="76"/>
      <c r="Y101" s="77"/>
      <c r="Z101" s="95"/>
    </row>
    <row r="102" spans="1:26" s="266" customFormat="1" x14ac:dyDescent="0.2">
      <c r="A102" s="807"/>
      <c r="B102" s="808"/>
      <c r="C102" s="808"/>
      <c r="D102" s="808"/>
      <c r="E102" s="808"/>
      <c r="F102" s="808"/>
      <c r="G102" s="808"/>
      <c r="H102" s="809"/>
      <c r="I102" s="5"/>
      <c r="J102" s="53"/>
      <c r="K102" s="29">
        <f>C102</f>
        <v>0</v>
      </c>
      <c r="L102" s="54"/>
      <c r="M102" s="54"/>
      <c r="N102" s="54"/>
      <c r="O102" s="29"/>
      <c r="P102" s="54"/>
      <c r="Q102" s="54"/>
      <c r="R102" s="54"/>
      <c r="S102" s="54"/>
      <c r="T102" s="54"/>
      <c r="U102" s="54"/>
      <c r="V102" s="54"/>
      <c r="W102" s="87"/>
      <c r="X102" s="87"/>
      <c r="Y102" s="88"/>
      <c r="Z102" s="95"/>
    </row>
    <row r="103" spans="1:26" s="159" customFormat="1" ht="45" customHeight="1" x14ac:dyDescent="0.2">
      <c r="A103" s="772" t="s">
        <v>334</v>
      </c>
      <c r="B103" s="764"/>
      <c r="C103" s="764"/>
      <c r="D103" s="764"/>
      <c r="E103" s="764"/>
      <c r="F103" s="764"/>
      <c r="G103" s="764"/>
      <c r="H103" s="773"/>
      <c r="I103" s="15"/>
      <c r="J103" s="45"/>
      <c r="K103" s="9"/>
      <c r="L103" s="36"/>
      <c r="M103" s="36"/>
      <c r="N103" s="36"/>
      <c r="O103" s="9"/>
      <c r="P103" s="36"/>
      <c r="Q103" s="36"/>
      <c r="R103" s="36"/>
      <c r="S103" s="36"/>
      <c r="T103" s="24"/>
      <c r="U103" s="24"/>
      <c r="V103" s="24"/>
      <c r="W103" s="76"/>
      <c r="X103" s="82" t="str">
        <f>A103</f>
        <v xml:space="preserve">D7. Are there charges* to the client in the public sector for family planning:
*(This question refers to charges by policy, not under-the-table charges.)
</v>
      </c>
      <c r="Y103" s="77"/>
      <c r="Z103" s="95"/>
    </row>
    <row r="104" spans="1:26" s="159" customFormat="1" ht="15" customHeight="1" x14ac:dyDescent="0.2">
      <c r="A104" s="262"/>
      <c r="B104" s="764" t="s">
        <v>50</v>
      </c>
      <c r="C104" s="764"/>
      <c r="D104" s="764"/>
      <c r="E104" s="764"/>
      <c r="F104" s="765"/>
      <c r="G104" s="766"/>
      <c r="H104" s="767"/>
      <c r="I104" s="16"/>
      <c r="J104" s="45">
        <f>G104</f>
        <v>0</v>
      </c>
      <c r="K104" s="9"/>
      <c r="L104" s="36"/>
      <c r="M104" s="36"/>
      <c r="N104" s="36"/>
      <c r="O104" s="9"/>
      <c r="P104" s="36"/>
      <c r="Q104" s="36"/>
      <c r="R104" s="36"/>
      <c r="S104" s="36"/>
      <c r="T104" s="24"/>
      <c r="U104" s="24"/>
      <c r="V104" s="24"/>
      <c r="W104" s="76"/>
      <c r="X104" s="76"/>
      <c r="Y104" s="80" t="str">
        <f>B104</f>
        <v>a. Services?</v>
      </c>
      <c r="Z104" s="95"/>
    </row>
    <row r="105" spans="1:26" s="159" customFormat="1" ht="15" customHeight="1" x14ac:dyDescent="0.2">
      <c r="A105" s="262"/>
      <c r="B105" s="764" t="s">
        <v>51</v>
      </c>
      <c r="C105" s="764"/>
      <c r="D105" s="764"/>
      <c r="E105" s="764"/>
      <c r="F105" s="765"/>
      <c r="G105" s="766"/>
      <c r="H105" s="767"/>
      <c r="I105" s="16"/>
      <c r="J105" s="45">
        <f>G105</f>
        <v>0</v>
      </c>
      <c r="K105" s="9"/>
      <c r="L105" s="36"/>
      <c r="M105" s="36"/>
      <c r="N105" s="36"/>
      <c r="O105" s="9"/>
      <c r="P105" s="36"/>
      <c r="Q105" s="36"/>
      <c r="R105" s="36"/>
      <c r="S105" s="36"/>
      <c r="T105" s="24"/>
      <c r="U105" s="24"/>
      <c r="V105" s="24"/>
      <c r="W105" s="76"/>
      <c r="X105" s="76"/>
      <c r="Y105" s="80" t="str">
        <f>B105</f>
        <v>b. Commodities?</v>
      </c>
      <c r="Z105" s="95"/>
    </row>
    <row r="106" spans="1:26" s="159" customFormat="1" ht="15" customHeight="1" x14ac:dyDescent="0.2">
      <c r="A106" s="262"/>
      <c r="B106" s="764" t="s">
        <v>52</v>
      </c>
      <c r="C106" s="764"/>
      <c r="D106" s="764"/>
      <c r="E106" s="764"/>
      <c r="F106" s="765"/>
      <c r="G106" s="766"/>
      <c r="H106" s="767"/>
      <c r="I106" s="16"/>
      <c r="J106" s="45">
        <f>G106</f>
        <v>0</v>
      </c>
      <c r="K106" s="9"/>
      <c r="L106" s="36"/>
      <c r="M106" s="36"/>
      <c r="N106" s="36"/>
      <c r="O106" s="9"/>
      <c r="P106" s="36"/>
      <c r="Q106" s="36"/>
      <c r="R106" s="36"/>
      <c r="S106" s="36"/>
      <c r="T106" s="24"/>
      <c r="U106" s="24"/>
      <c r="V106" s="24"/>
      <c r="W106" s="76"/>
      <c r="X106" s="76"/>
      <c r="Y106" s="80" t="str">
        <f>B106</f>
        <v>c. If yes, are there exemptions for people who cannot afford to pay?</v>
      </c>
      <c r="Z106" s="95"/>
    </row>
    <row r="107" spans="1:26" s="159" customFormat="1" x14ac:dyDescent="0.2">
      <c r="A107" s="262"/>
      <c r="B107" s="241"/>
      <c r="C107" s="242" t="s">
        <v>53</v>
      </c>
      <c r="D107" s="800"/>
      <c r="E107" s="801"/>
      <c r="F107" s="801"/>
      <c r="G107" s="801"/>
      <c r="H107" s="802"/>
      <c r="I107" s="16"/>
      <c r="J107" s="45"/>
      <c r="K107" s="9" t="str">
        <f>C107</f>
        <v>i. If yes, describe the exemptions.</v>
      </c>
      <c r="L107" s="36"/>
      <c r="M107" s="36"/>
      <c r="N107" s="38"/>
      <c r="O107" s="39">
        <f>D107</f>
        <v>0</v>
      </c>
      <c r="P107" s="36"/>
      <c r="Q107" s="36"/>
      <c r="R107" s="36"/>
      <c r="S107" s="36"/>
      <c r="T107" s="24"/>
      <c r="U107" s="24"/>
      <c r="V107" s="24"/>
      <c r="W107" s="76"/>
      <c r="X107" s="76"/>
      <c r="Y107" s="77"/>
      <c r="Z107" s="95"/>
    </row>
    <row r="108" spans="1:26" s="267" customFormat="1" ht="15.75" customHeight="1" x14ac:dyDescent="0.2">
      <c r="A108" s="772" t="s">
        <v>335</v>
      </c>
      <c r="B108" s="764"/>
      <c r="C108" s="764"/>
      <c r="D108" s="764"/>
      <c r="E108" s="764"/>
      <c r="F108" s="764"/>
      <c r="G108" s="764"/>
      <c r="H108" s="773"/>
      <c r="I108" s="48"/>
      <c r="J108" s="35"/>
      <c r="K108" s="9"/>
      <c r="L108" s="9"/>
      <c r="M108" s="36"/>
      <c r="N108" s="36"/>
      <c r="O108" s="9"/>
      <c r="P108" s="36"/>
      <c r="Q108" s="1"/>
      <c r="R108" s="36"/>
      <c r="S108" s="37"/>
      <c r="T108" s="2"/>
      <c r="U108" s="2"/>
      <c r="V108" s="2"/>
      <c r="W108" s="64"/>
      <c r="X108" s="82" t="str">
        <f>A108</f>
        <v>D8. Are the following contraceptives included in the country's National Essential Medicine List (NEML) or other equivalent priority list?</v>
      </c>
      <c r="Y108" s="1"/>
      <c r="Z108" s="101"/>
    </row>
    <row r="109" spans="1:26" s="267" customFormat="1" ht="15.75" customHeight="1" x14ac:dyDescent="0.2">
      <c r="A109" s="384"/>
      <c r="B109" s="764" t="s">
        <v>336</v>
      </c>
      <c r="C109" s="764"/>
      <c r="D109" s="764"/>
      <c r="E109" s="764"/>
      <c r="F109" s="765"/>
      <c r="G109" s="766"/>
      <c r="H109" s="767"/>
      <c r="I109" s="48"/>
      <c r="J109" s="45">
        <f t="shared" ref="J109:J120" si="3">G109</f>
        <v>0</v>
      </c>
      <c r="K109" s="9"/>
      <c r="L109" s="9"/>
      <c r="M109" s="36"/>
      <c r="N109" s="36"/>
      <c r="O109" s="9"/>
      <c r="P109" s="36"/>
      <c r="Q109" s="1"/>
      <c r="R109" s="36"/>
      <c r="S109" s="37"/>
      <c r="T109" s="2"/>
      <c r="U109" s="2"/>
      <c r="V109" s="2"/>
      <c r="W109" s="64"/>
      <c r="X109" s="64"/>
      <c r="Y109" s="80" t="str">
        <f t="shared" ref="Y109:Y118" si="4">B109</f>
        <v>a. Combined oral contraceptives</v>
      </c>
      <c r="Z109" s="101"/>
    </row>
    <row r="110" spans="1:26" s="267" customFormat="1" ht="15.75" customHeight="1" x14ac:dyDescent="0.2">
      <c r="A110" s="384"/>
      <c r="B110" s="764" t="s">
        <v>337</v>
      </c>
      <c r="C110" s="764"/>
      <c r="D110" s="764"/>
      <c r="E110" s="764"/>
      <c r="F110" s="765"/>
      <c r="G110" s="766"/>
      <c r="H110" s="767"/>
      <c r="I110" s="48"/>
      <c r="J110" s="45">
        <f t="shared" si="3"/>
        <v>0</v>
      </c>
      <c r="K110" s="9"/>
      <c r="L110" s="9"/>
      <c r="M110" s="36"/>
      <c r="N110" s="36"/>
      <c r="O110" s="9"/>
      <c r="P110" s="36"/>
      <c r="Q110" s="1"/>
      <c r="R110" s="36"/>
      <c r="S110" s="37"/>
      <c r="T110" s="2"/>
      <c r="U110" s="2"/>
      <c r="V110" s="2"/>
      <c r="W110" s="64"/>
      <c r="X110" s="64"/>
      <c r="Y110" s="80" t="str">
        <f t="shared" si="4"/>
        <v>b. Progestin-only pills</v>
      </c>
      <c r="Z110" s="101"/>
    </row>
    <row r="111" spans="1:26" s="267" customFormat="1" ht="15.75" customHeight="1" x14ac:dyDescent="0.2">
      <c r="A111" s="384"/>
      <c r="B111" s="764" t="s">
        <v>54</v>
      </c>
      <c r="C111" s="764"/>
      <c r="D111" s="764"/>
      <c r="E111" s="764"/>
      <c r="F111" s="765"/>
      <c r="G111" s="766"/>
      <c r="H111" s="767"/>
      <c r="I111" s="48"/>
      <c r="J111" s="45">
        <f t="shared" si="3"/>
        <v>0</v>
      </c>
      <c r="K111" s="9"/>
      <c r="L111" s="9"/>
      <c r="M111" s="36"/>
      <c r="N111" s="36"/>
      <c r="O111" s="9"/>
      <c r="P111" s="36"/>
      <c r="Q111" s="1"/>
      <c r="R111" s="36"/>
      <c r="S111" s="37"/>
      <c r="T111" s="2"/>
      <c r="U111" s="2"/>
      <c r="V111" s="2"/>
      <c r="W111" s="64"/>
      <c r="X111" s="64"/>
      <c r="Y111" s="80" t="str">
        <f t="shared" si="4"/>
        <v>c. Hormonal injections</v>
      </c>
      <c r="Z111" s="101"/>
    </row>
    <row r="112" spans="1:26" s="267" customFormat="1" ht="15.75" customHeight="1" x14ac:dyDescent="0.2">
      <c r="A112" s="384"/>
      <c r="B112" s="764" t="s">
        <v>55</v>
      </c>
      <c r="C112" s="764"/>
      <c r="D112" s="764"/>
      <c r="E112" s="764"/>
      <c r="F112" s="765"/>
      <c r="G112" s="766"/>
      <c r="H112" s="767"/>
      <c r="I112" s="48"/>
      <c r="J112" s="45">
        <f t="shared" si="3"/>
        <v>0</v>
      </c>
      <c r="K112" s="9"/>
      <c r="L112" s="9"/>
      <c r="M112" s="36"/>
      <c r="N112" s="36"/>
      <c r="O112" s="9"/>
      <c r="P112" s="36"/>
      <c r="Q112" s="1"/>
      <c r="R112" s="36"/>
      <c r="S112" s="37"/>
      <c r="T112" s="2"/>
      <c r="U112" s="2"/>
      <c r="V112" s="2"/>
      <c r="W112" s="64"/>
      <c r="X112" s="64"/>
      <c r="Y112" s="80" t="str">
        <f t="shared" si="4"/>
        <v>d. Hormonal implants</v>
      </c>
      <c r="Z112" s="101"/>
    </row>
    <row r="113" spans="1:26" s="267" customFormat="1" ht="15.75" customHeight="1" x14ac:dyDescent="0.2">
      <c r="A113" s="384"/>
      <c r="B113" s="764" t="s">
        <v>56</v>
      </c>
      <c r="C113" s="764"/>
      <c r="D113" s="764"/>
      <c r="E113" s="764"/>
      <c r="F113" s="765"/>
      <c r="G113" s="766"/>
      <c r="H113" s="767"/>
      <c r="I113" s="48"/>
      <c r="J113" s="45">
        <f t="shared" si="3"/>
        <v>0</v>
      </c>
      <c r="K113" s="9"/>
      <c r="L113" s="9"/>
      <c r="M113" s="36"/>
      <c r="N113" s="36"/>
      <c r="O113" s="9"/>
      <c r="P113" s="36"/>
      <c r="Q113" s="1"/>
      <c r="R113" s="36"/>
      <c r="S113" s="37"/>
      <c r="T113" s="2"/>
      <c r="U113" s="2"/>
      <c r="V113" s="2"/>
      <c r="W113" s="64"/>
      <c r="X113" s="64"/>
      <c r="Y113" s="80" t="str">
        <f t="shared" si="4"/>
        <v>e. Intrauterine devices (IUDs)</v>
      </c>
      <c r="Z113" s="101"/>
    </row>
    <row r="114" spans="1:26" s="267" customFormat="1" ht="15.75" customHeight="1" x14ac:dyDescent="0.2">
      <c r="A114" s="384"/>
      <c r="B114" s="764" t="s">
        <v>43</v>
      </c>
      <c r="C114" s="764"/>
      <c r="D114" s="764"/>
      <c r="E114" s="764"/>
      <c r="F114" s="765"/>
      <c r="G114" s="766"/>
      <c r="H114" s="767"/>
      <c r="I114" s="48"/>
      <c r="J114" s="45">
        <f t="shared" si="3"/>
        <v>0</v>
      </c>
      <c r="K114" s="9"/>
      <c r="L114" s="9"/>
      <c r="M114" s="36"/>
      <c r="N114" s="36"/>
      <c r="O114" s="9"/>
      <c r="P114" s="36"/>
      <c r="Q114" s="1"/>
      <c r="R114" s="36"/>
      <c r="S114" s="37"/>
      <c r="T114" s="2"/>
      <c r="U114" s="2"/>
      <c r="V114" s="2"/>
      <c r="W114" s="64"/>
      <c r="X114" s="64"/>
      <c r="Y114" s="80" t="str">
        <f t="shared" si="4"/>
        <v>f. Male condoms</v>
      </c>
      <c r="Z114" s="101"/>
    </row>
    <row r="115" spans="1:26" s="267" customFormat="1" ht="15.75" customHeight="1" x14ac:dyDescent="0.2">
      <c r="A115" s="384"/>
      <c r="B115" s="764" t="s">
        <v>44</v>
      </c>
      <c r="C115" s="764"/>
      <c r="D115" s="764"/>
      <c r="E115" s="764"/>
      <c r="F115" s="765"/>
      <c r="G115" s="766"/>
      <c r="H115" s="767"/>
      <c r="I115" s="48"/>
      <c r="J115" s="45">
        <f t="shared" si="3"/>
        <v>0</v>
      </c>
      <c r="K115" s="9"/>
      <c r="L115" s="9"/>
      <c r="M115" s="36"/>
      <c r="N115" s="36"/>
      <c r="O115" s="9"/>
      <c r="P115" s="36"/>
      <c r="Q115" s="1"/>
      <c r="R115" s="36"/>
      <c r="S115" s="37"/>
      <c r="T115" s="2"/>
      <c r="U115" s="2"/>
      <c r="V115" s="2"/>
      <c r="W115" s="64"/>
      <c r="X115" s="64"/>
      <c r="Y115" s="80" t="str">
        <f t="shared" si="4"/>
        <v>g. Female condoms</v>
      </c>
      <c r="Z115" s="101"/>
    </row>
    <row r="116" spans="1:26" s="267" customFormat="1" ht="15.75" customHeight="1" x14ac:dyDescent="0.2">
      <c r="A116" s="384"/>
      <c r="B116" s="764" t="s">
        <v>338</v>
      </c>
      <c r="C116" s="764"/>
      <c r="D116" s="764"/>
      <c r="E116" s="764"/>
      <c r="F116" s="765"/>
      <c r="G116" s="766"/>
      <c r="H116" s="767"/>
      <c r="I116" s="48"/>
      <c r="J116" s="45">
        <f t="shared" si="3"/>
        <v>0</v>
      </c>
      <c r="K116" s="9"/>
      <c r="L116" s="9"/>
      <c r="M116" s="36"/>
      <c r="N116" s="36"/>
      <c r="O116" s="9"/>
      <c r="P116" s="36"/>
      <c r="Q116" s="1"/>
      <c r="R116" s="36"/>
      <c r="S116" s="37"/>
      <c r="T116" s="2"/>
      <c r="U116" s="2"/>
      <c r="V116" s="2"/>
      <c r="W116" s="64"/>
      <c r="X116" s="64"/>
      <c r="Y116" s="80" t="str">
        <f t="shared" si="4"/>
        <v>h. Emergency contraceptive pills</v>
      </c>
      <c r="Z116" s="101"/>
    </row>
    <row r="117" spans="1:26" s="267" customFormat="1" ht="15.75" customHeight="1" x14ac:dyDescent="0.2">
      <c r="A117" s="384"/>
      <c r="B117" s="764" t="s">
        <v>245</v>
      </c>
      <c r="C117" s="764"/>
      <c r="D117" s="764"/>
      <c r="E117" s="764"/>
      <c r="F117" s="765"/>
      <c r="G117" s="766"/>
      <c r="H117" s="767"/>
      <c r="I117" s="48"/>
      <c r="J117" s="45">
        <f>G117</f>
        <v>0</v>
      </c>
      <c r="K117" s="9"/>
      <c r="L117" s="9"/>
      <c r="M117" s="36"/>
      <c r="N117" s="36"/>
      <c r="O117" s="9"/>
      <c r="P117" s="36"/>
      <c r="Q117" s="1"/>
      <c r="R117" s="36"/>
      <c r="S117" s="37"/>
      <c r="T117" s="2"/>
      <c r="U117" s="2"/>
      <c r="V117" s="2"/>
      <c r="W117" s="64"/>
      <c r="X117" s="64"/>
      <c r="Y117" s="80" t="str">
        <f>B117</f>
        <v>i. CycleBeads</v>
      </c>
      <c r="Z117" s="101"/>
    </row>
    <row r="118" spans="1:26" s="267" customFormat="1" ht="15.75" customHeight="1" x14ac:dyDescent="0.2">
      <c r="A118" s="384"/>
      <c r="B118" s="764" t="s">
        <v>339</v>
      </c>
      <c r="C118" s="764"/>
      <c r="D118" s="764"/>
      <c r="E118" s="764"/>
      <c r="F118" s="765"/>
      <c r="G118" s="766"/>
      <c r="H118" s="767"/>
      <c r="I118" s="48"/>
      <c r="J118" s="45">
        <f t="shared" si="3"/>
        <v>0</v>
      </c>
      <c r="K118" s="9"/>
      <c r="L118" s="9"/>
      <c r="M118" s="36"/>
      <c r="N118" s="36"/>
      <c r="O118" s="9"/>
      <c r="P118" s="36"/>
      <c r="Q118" s="1"/>
      <c r="R118" s="36"/>
      <c r="S118" s="37"/>
      <c r="T118" s="2"/>
      <c r="U118" s="2"/>
      <c r="V118" s="2"/>
      <c r="W118" s="64"/>
      <c r="X118" s="64"/>
      <c r="Y118" s="80" t="str">
        <f t="shared" si="4"/>
        <v>j. Any other contraceptive(s)?</v>
      </c>
      <c r="Z118" s="101"/>
    </row>
    <row r="119" spans="1:26" s="267" customFormat="1" ht="15.75" x14ac:dyDescent="0.2">
      <c r="A119" s="384"/>
      <c r="B119" s="224"/>
      <c r="C119" s="764" t="s">
        <v>340</v>
      </c>
      <c r="D119" s="764"/>
      <c r="E119" s="765"/>
      <c r="F119" s="790"/>
      <c r="G119" s="791"/>
      <c r="H119" s="792"/>
      <c r="I119" s="48"/>
      <c r="J119" s="45">
        <f t="shared" si="3"/>
        <v>0</v>
      </c>
      <c r="K119" s="9"/>
      <c r="L119" s="9"/>
      <c r="M119" s="36"/>
      <c r="N119" s="36"/>
      <c r="O119" s="9"/>
      <c r="P119" s="36"/>
      <c r="Q119" s="1"/>
      <c r="R119" s="9">
        <f>B119</f>
        <v>0</v>
      </c>
      <c r="S119" s="37"/>
      <c r="T119" s="2"/>
      <c r="U119" s="2"/>
      <c r="V119" s="2"/>
      <c r="W119" s="64"/>
      <c r="X119" s="64"/>
      <c r="Y119" s="1"/>
      <c r="Z119" s="101"/>
    </row>
    <row r="120" spans="1:26" s="267" customFormat="1" ht="15.75" x14ac:dyDescent="0.2">
      <c r="A120" s="793" t="s">
        <v>341</v>
      </c>
      <c r="B120" s="794"/>
      <c r="C120" s="794"/>
      <c r="D120" s="795"/>
      <c r="E120" s="796"/>
      <c r="F120" s="797"/>
      <c r="G120" s="798"/>
      <c r="H120" s="799"/>
      <c r="I120" s="48"/>
      <c r="J120" s="45">
        <f t="shared" si="3"/>
        <v>0</v>
      </c>
      <c r="K120" s="9"/>
      <c r="L120" s="9"/>
      <c r="M120" s="36"/>
      <c r="N120" s="36"/>
      <c r="O120" s="9"/>
      <c r="P120" s="36"/>
      <c r="Q120" s="1"/>
      <c r="R120" s="9">
        <f>B120</f>
        <v>0</v>
      </c>
      <c r="S120" s="37"/>
      <c r="T120" s="2"/>
      <c r="U120" s="2"/>
      <c r="V120" s="2"/>
      <c r="W120" s="64"/>
      <c r="X120" s="64"/>
      <c r="Y120" s="1"/>
      <c r="Z120" s="101"/>
    </row>
    <row r="121" spans="1:26" s="267" customFormat="1" ht="22.5" customHeight="1" x14ac:dyDescent="0.2">
      <c r="A121" s="772" t="s">
        <v>342</v>
      </c>
      <c r="B121" s="764"/>
      <c r="C121" s="765"/>
      <c r="D121" s="769"/>
      <c r="E121" s="770"/>
      <c r="F121" s="770"/>
      <c r="G121" s="770"/>
      <c r="H121" s="771"/>
      <c r="I121" s="48"/>
      <c r="J121" s="35"/>
      <c r="K121" s="9" t="str">
        <f>A121</f>
        <v xml:space="preserve">D10. Name of the list(s)
</v>
      </c>
      <c r="L121" s="9"/>
      <c r="M121" s="36"/>
      <c r="N121" s="36"/>
      <c r="O121" s="9">
        <f>D121</f>
        <v>0</v>
      </c>
      <c r="P121" s="36"/>
      <c r="Q121" s="1"/>
      <c r="R121" s="36"/>
      <c r="S121" s="37"/>
      <c r="T121" s="2"/>
      <c r="U121" s="2"/>
      <c r="V121" s="2"/>
      <c r="W121" s="64"/>
      <c r="X121" s="64"/>
      <c r="Y121" s="1"/>
      <c r="Z121" s="101"/>
    </row>
    <row r="122" spans="1:26" s="267" customFormat="1" ht="34.5" customHeight="1" thickBot="1" x14ac:dyDescent="0.25">
      <c r="A122" s="772" t="s">
        <v>344</v>
      </c>
      <c r="B122" s="764"/>
      <c r="C122" s="765"/>
      <c r="D122" s="769"/>
      <c r="E122" s="770"/>
      <c r="F122" s="770"/>
      <c r="G122" s="770"/>
      <c r="H122" s="771"/>
      <c r="I122" s="48"/>
      <c r="J122" s="35"/>
      <c r="K122" s="9" t="str">
        <f>A122</f>
        <v xml:space="preserve">D11. Notes about the list(s)
</v>
      </c>
      <c r="L122" s="9"/>
      <c r="M122" s="36"/>
      <c r="N122" s="36"/>
      <c r="O122" s="9">
        <f>D122</f>
        <v>0</v>
      </c>
      <c r="P122" s="36"/>
      <c r="Q122" s="1"/>
      <c r="R122" s="36"/>
      <c r="S122" s="37"/>
      <c r="T122" s="2"/>
      <c r="U122" s="2"/>
      <c r="V122" s="2"/>
      <c r="W122" s="64"/>
      <c r="X122" s="64"/>
      <c r="Y122" s="1"/>
      <c r="Z122" s="101"/>
    </row>
    <row r="123" spans="1:26" s="159" customFormat="1" ht="21.75" hidden="1" customHeight="1" x14ac:dyDescent="0.2">
      <c r="A123" s="772" t="s">
        <v>351</v>
      </c>
      <c r="B123" s="764"/>
      <c r="C123" s="764"/>
      <c r="D123" s="764"/>
      <c r="E123" s="764"/>
      <c r="F123" s="764"/>
      <c r="G123" s="764"/>
      <c r="H123" s="773"/>
      <c r="I123" s="4"/>
      <c r="J123" s="45"/>
      <c r="K123" s="9"/>
      <c r="L123" s="36"/>
      <c r="M123" s="36"/>
      <c r="N123" s="36"/>
      <c r="O123" s="9"/>
      <c r="P123" s="36"/>
      <c r="Q123" s="36"/>
      <c r="R123" s="36"/>
      <c r="S123" s="36"/>
      <c r="T123" s="24"/>
      <c r="U123" s="24"/>
      <c r="V123" s="24"/>
      <c r="W123" s="76"/>
      <c r="X123" s="82" t="str">
        <f>A123</f>
        <v xml:space="preserve">D12.  Information on country's Poverty Reduction Strategy Paper (PRSP)
</v>
      </c>
      <c r="Y123" s="77"/>
      <c r="Z123" s="95"/>
    </row>
    <row r="124" spans="1:26" s="267" customFormat="1" ht="30.75" hidden="1" customHeight="1" x14ac:dyDescent="0.2">
      <c r="A124" s="385"/>
      <c r="B124" s="784" t="s">
        <v>196</v>
      </c>
      <c r="C124" s="785"/>
      <c r="D124" s="785"/>
      <c r="E124" s="786"/>
      <c r="F124" s="787"/>
      <c r="G124" s="788"/>
      <c r="H124" s="789"/>
      <c r="I124" s="48"/>
      <c r="J124" s="45">
        <f>G124</f>
        <v>0</v>
      </c>
      <c r="K124" s="9"/>
      <c r="L124" s="9"/>
      <c r="M124" s="36"/>
      <c r="N124" s="36"/>
      <c r="O124" s="9"/>
      <c r="P124" s="36"/>
      <c r="Q124" s="1"/>
      <c r="R124" s="9" t="str">
        <f>B124</f>
        <v>a. What year is the Poverty Reduction Strategy Paper from? (most recent actual PRSP on IMF's site [not progress or summary report])</v>
      </c>
      <c r="S124" s="37"/>
      <c r="T124" s="2"/>
      <c r="U124" s="2"/>
      <c r="V124" s="2"/>
      <c r="W124" s="64"/>
      <c r="X124" s="64"/>
      <c r="Y124" s="1"/>
      <c r="Z124" s="101"/>
    </row>
    <row r="125" spans="1:26" s="267" customFormat="1" ht="15.75" hidden="1" customHeight="1" x14ac:dyDescent="0.2">
      <c r="A125" s="384"/>
      <c r="B125" s="764" t="s">
        <v>197</v>
      </c>
      <c r="C125" s="764"/>
      <c r="D125" s="764"/>
      <c r="E125" s="764"/>
      <c r="F125" s="765"/>
      <c r="G125" s="766"/>
      <c r="H125" s="767"/>
      <c r="I125" s="48"/>
      <c r="J125" s="45">
        <f>G125</f>
        <v>0</v>
      </c>
      <c r="K125" s="9"/>
      <c r="L125" s="9"/>
      <c r="M125" s="36"/>
      <c r="N125" s="36"/>
      <c r="O125" s="9"/>
      <c r="P125" s="36"/>
      <c r="Q125" s="1"/>
      <c r="R125" s="36"/>
      <c r="S125" s="37"/>
      <c r="T125" s="2"/>
      <c r="U125" s="2"/>
      <c r="V125" s="2"/>
      <c r="W125" s="64"/>
      <c r="X125" s="64"/>
      <c r="Y125" s="80" t="str">
        <f>B125</f>
        <v>b. Is family planning or reproductive health a priority in the PRSP?</v>
      </c>
      <c r="Z125" s="101"/>
    </row>
    <row r="126" spans="1:26" s="267" customFormat="1" ht="15.75" hidden="1" customHeight="1" x14ac:dyDescent="0.2">
      <c r="A126" s="384"/>
      <c r="B126" s="764" t="s">
        <v>198</v>
      </c>
      <c r="C126" s="764"/>
      <c r="D126" s="764"/>
      <c r="E126" s="764"/>
      <c r="F126" s="765"/>
      <c r="G126" s="766"/>
      <c r="H126" s="767"/>
      <c r="I126" s="48"/>
      <c r="J126" s="45">
        <f>G126</f>
        <v>0</v>
      </c>
      <c r="K126" s="9"/>
      <c r="L126" s="9"/>
      <c r="M126" s="36"/>
      <c r="N126" s="36"/>
      <c r="O126" s="9"/>
      <c r="P126" s="36"/>
      <c r="Q126" s="1"/>
      <c r="R126" s="36"/>
      <c r="S126" s="37"/>
      <c r="T126" s="2"/>
      <c r="U126" s="2"/>
      <c r="V126" s="2"/>
      <c r="W126" s="64"/>
      <c r="X126" s="64"/>
      <c r="Y126" s="80" t="str">
        <f>B126</f>
        <v>c. Is contraceptive security included in the PRSP?</v>
      </c>
      <c r="Z126" s="101"/>
    </row>
    <row r="127" spans="1:26" s="267" customFormat="1" ht="15.75" hidden="1" customHeight="1" x14ac:dyDescent="0.2">
      <c r="A127" s="384"/>
      <c r="B127" s="764" t="s">
        <v>72</v>
      </c>
      <c r="C127" s="764"/>
      <c r="D127" s="764"/>
      <c r="E127" s="764"/>
      <c r="F127" s="765"/>
      <c r="G127" s="766"/>
      <c r="H127" s="767"/>
      <c r="I127" s="48"/>
      <c r="J127" s="45">
        <f>G127</f>
        <v>0</v>
      </c>
      <c r="K127" s="9"/>
      <c r="L127" s="9"/>
      <c r="M127" s="36"/>
      <c r="N127" s="36"/>
      <c r="O127" s="9"/>
      <c r="P127" s="36"/>
      <c r="Q127" s="1"/>
      <c r="R127" s="36"/>
      <c r="S127" s="37"/>
      <c r="T127" s="2"/>
      <c r="U127" s="2"/>
      <c r="V127" s="2"/>
      <c r="W127" s="64"/>
      <c r="X127" s="64"/>
      <c r="Y127" s="80" t="str">
        <f>B127</f>
        <v>d. Is contraceptive prevalence rate (CPR) included as an indicator in the PRSP?</v>
      </c>
      <c r="Z127" s="101"/>
    </row>
    <row r="128" spans="1:26" s="267" customFormat="1" ht="15.75" hidden="1" customHeight="1" x14ac:dyDescent="0.2">
      <c r="A128" s="384"/>
      <c r="B128" s="764" t="s">
        <v>73</v>
      </c>
      <c r="C128" s="764"/>
      <c r="D128" s="764"/>
      <c r="E128" s="764"/>
      <c r="F128" s="765"/>
      <c r="G128" s="766"/>
      <c r="H128" s="767"/>
      <c r="I128" s="48"/>
      <c r="J128" s="45">
        <f>G128</f>
        <v>0</v>
      </c>
      <c r="K128" s="9"/>
      <c r="L128" s="9"/>
      <c r="M128" s="36"/>
      <c r="N128" s="36"/>
      <c r="O128" s="9"/>
      <c r="P128" s="36"/>
      <c r="Q128" s="1"/>
      <c r="R128" s="36"/>
      <c r="S128" s="37"/>
      <c r="T128" s="2"/>
      <c r="U128" s="2"/>
      <c r="V128" s="2"/>
      <c r="W128" s="64"/>
      <c r="X128" s="64"/>
      <c r="Y128" s="80" t="str">
        <f>B128</f>
        <v>e. Are contraceptive supply indicators included in the PRSP?</v>
      </c>
      <c r="Z128" s="101"/>
    </row>
    <row r="129" spans="1:26" s="267" customFormat="1" ht="15.75" hidden="1" customHeight="1" thickBot="1" x14ac:dyDescent="0.25">
      <c r="A129" s="262" t="s">
        <v>74</v>
      </c>
      <c r="B129" s="764" t="s">
        <v>75</v>
      </c>
      <c r="C129" s="765"/>
      <c r="D129" s="779"/>
      <c r="E129" s="780"/>
      <c r="F129" s="780"/>
      <c r="G129" s="780"/>
      <c r="H129" s="781"/>
      <c r="I129" s="48"/>
      <c r="J129" s="35"/>
      <c r="K129" s="9" t="str">
        <f>B129</f>
        <v>f. Notes about the Poverty Reduction Strategy Paper</v>
      </c>
      <c r="L129" s="9"/>
      <c r="M129" s="36"/>
      <c r="N129" s="36"/>
      <c r="O129" s="9">
        <f>D129</f>
        <v>0</v>
      </c>
      <c r="P129" s="36"/>
      <c r="Q129" s="1"/>
      <c r="R129" s="36"/>
      <c r="S129" s="37"/>
      <c r="T129" s="2"/>
      <c r="U129" s="2"/>
      <c r="V129" s="2"/>
      <c r="W129" s="64"/>
      <c r="X129" s="64"/>
      <c r="Y129" s="1"/>
      <c r="Z129" s="101"/>
    </row>
    <row r="130" spans="1:26" s="159" customFormat="1" ht="16.5" customHeight="1" thickBot="1" x14ac:dyDescent="0.25">
      <c r="A130" s="782" t="s">
        <v>28</v>
      </c>
      <c r="B130" s="783"/>
      <c r="C130" s="783"/>
      <c r="D130" s="783"/>
      <c r="E130" s="783"/>
      <c r="F130" s="783"/>
      <c r="G130" s="783"/>
      <c r="H130" s="386"/>
      <c r="I130" s="19"/>
      <c r="J130" s="45"/>
      <c r="K130" s="9"/>
      <c r="L130" s="36"/>
      <c r="M130" s="36"/>
      <c r="N130" s="36"/>
      <c r="O130" s="9"/>
      <c r="P130" s="36"/>
      <c r="Q130" s="36"/>
      <c r="R130" s="36"/>
      <c r="S130" s="36"/>
      <c r="T130" s="24"/>
      <c r="U130" s="24"/>
      <c r="V130" s="24"/>
      <c r="W130" s="76"/>
      <c r="X130" s="76"/>
      <c r="Y130" s="77"/>
      <c r="Z130" s="95"/>
    </row>
    <row r="131" spans="1:26" s="159" customFormat="1" ht="30" hidden="1" customHeight="1" x14ac:dyDescent="0.2">
      <c r="A131" s="774" t="s">
        <v>345</v>
      </c>
      <c r="B131" s="775"/>
      <c r="C131" s="775"/>
      <c r="D131" s="775"/>
      <c r="E131" s="775"/>
      <c r="F131" s="776"/>
      <c r="G131" s="777"/>
      <c r="H131" s="778"/>
      <c r="I131" s="8"/>
      <c r="J131" s="45">
        <f>G131</f>
        <v>0</v>
      </c>
      <c r="K131" s="9"/>
      <c r="L131" s="36"/>
      <c r="M131" s="36"/>
      <c r="N131" s="36"/>
      <c r="O131" s="9"/>
      <c r="P131" s="36"/>
      <c r="Q131" s="36"/>
      <c r="R131" s="36"/>
      <c r="S131" s="36"/>
      <c r="T131" s="24"/>
      <c r="U131" s="24"/>
      <c r="V131" s="24"/>
      <c r="W131" s="76"/>
      <c r="X131" s="76"/>
      <c r="Y131" s="80" t="str">
        <f>A131</f>
        <v>E1. Have stockouts occurred for any contraceptive at the central* level in the last 12 months?  
*(The central level refers to the central level warehouse for the public sector.)</v>
      </c>
      <c r="Z131" s="95"/>
    </row>
    <row r="132" spans="1:26" s="159" customFormat="1" ht="53.25" customHeight="1" x14ac:dyDescent="0.2">
      <c r="A132" s="772" t="s">
        <v>1518</v>
      </c>
      <c r="B132" s="764"/>
      <c r="C132" s="764"/>
      <c r="D132" s="764"/>
      <c r="E132" s="764"/>
      <c r="F132" s="764"/>
      <c r="G132" s="764"/>
      <c r="H132" s="773"/>
      <c r="I132" s="4"/>
      <c r="J132" s="45"/>
      <c r="K132" s="9"/>
      <c r="L132" s="36"/>
      <c r="M132" s="36"/>
      <c r="N132" s="36"/>
      <c r="O132" s="9"/>
      <c r="P132" s="36"/>
      <c r="Q132" s="36"/>
      <c r="R132" s="36"/>
      <c r="S132" s="36"/>
      <c r="T132" s="24"/>
      <c r="U132" s="24"/>
      <c r="V132" s="24"/>
      <c r="W132" s="76"/>
      <c r="X132" s="82" t="str">
        <f>A132</f>
        <v>E1.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
*(The central level refers to the central level warehouse for the public sector.)</v>
      </c>
      <c r="Y132" s="77"/>
      <c r="Z132" s="95"/>
    </row>
    <row r="133" spans="1:26" s="159" customFormat="1" ht="15" customHeight="1" x14ac:dyDescent="0.2">
      <c r="A133" s="354"/>
      <c r="B133" s="764" t="s">
        <v>336</v>
      </c>
      <c r="C133" s="764"/>
      <c r="D133" s="764"/>
      <c r="E133" s="764"/>
      <c r="F133" s="765"/>
      <c r="G133" s="766"/>
      <c r="H133" s="767"/>
      <c r="I133" s="8"/>
      <c r="J133" s="45">
        <f t="shared" ref="J133:J141" si="5">G133</f>
        <v>0</v>
      </c>
      <c r="K133" s="9"/>
      <c r="L133" s="36"/>
      <c r="M133" s="36"/>
      <c r="N133" s="36"/>
      <c r="O133" s="9"/>
      <c r="P133" s="36"/>
      <c r="Q133" s="36"/>
      <c r="R133" s="36"/>
      <c r="S133" s="36"/>
      <c r="T133" s="24"/>
      <c r="U133" s="24"/>
      <c r="V133" s="24"/>
      <c r="W133" s="76"/>
      <c r="X133" s="76"/>
      <c r="Y133" s="80" t="str">
        <f t="shared" ref="Y133:Y141" si="6">B133</f>
        <v>a. Combined oral contraceptives</v>
      </c>
      <c r="Z133" s="95"/>
    </row>
    <row r="134" spans="1:26" s="159" customFormat="1" ht="15" customHeight="1" x14ac:dyDescent="0.2">
      <c r="A134" s="358"/>
      <c r="B134" s="764" t="s">
        <v>337</v>
      </c>
      <c r="C134" s="764"/>
      <c r="D134" s="764"/>
      <c r="E134" s="764"/>
      <c r="F134" s="765"/>
      <c r="G134" s="766"/>
      <c r="H134" s="767"/>
      <c r="I134" s="8"/>
      <c r="J134" s="45">
        <f t="shared" si="5"/>
        <v>0</v>
      </c>
      <c r="K134" s="9"/>
      <c r="L134" s="36"/>
      <c r="M134" s="36"/>
      <c r="N134" s="36"/>
      <c r="O134" s="36"/>
      <c r="P134" s="36"/>
      <c r="Q134" s="36"/>
      <c r="R134" s="36"/>
      <c r="S134" s="36"/>
      <c r="T134" s="24"/>
      <c r="U134" s="24"/>
      <c r="V134" s="24"/>
      <c r="W134" s="76"/>
      <c r="X134" s="76"/>
      <c r="Y134" s="80" t="str">
        <f t="shared" si="6"/>
        <v>b. Progestin-only pills</v>
      </c>
      <c r="Z134" s="95"/>
    </row>
    <row r="135" spans="1:26" s="159" customFormat="1" ht="15" customHeight="1" x14ac:dyDescent="0.2">
      <c r="A135" s="354"/>
      <c r="B135" s="764" t="s">
        <v>54</v>
      </c>
      <c r="C135" s="764"/>
      <c r="D135" s="764"/>
      <c r="E135" s="764"/>
      <c r="F135" s="765"/>
      <c r="G135" s="766"/>
      <c r="H135" s="767"/>
      <c r="I135" s="8"/>
      <c r="J135" s="45">
        <f t="shared" si="5"/>
        <v>0</v>
      </c>
      <c r="K135" s="9"/>
      <c r="L135" s="36"/>
      <c r="M135" s="36"/>
      <c r="N135" s="36"/>
      <c r="O135" s="36"/>
      <c r="P135" s="36"/>
      <c r="Q135" s="36"/>
      <c r="R135" s="36"/>
      <c r="S135" s="36"/>
      <c r="T135" s="24"/>
      <c r="U135" s="24"/>
      <c r="V135" s="24"/>
      <c r="W135" s="76"/>
      <c r="X135" s="76"/>
      <c r="Y135" s="80" t="str">
        <f t="shared" si="6"/>
        <v>c. Hormonal injections</v>
      </c>
      <c r="Z135" s="95"/>
    </row>
    <row r="136" spans="1:26" s="159" customFormat="1" ht="15" customHeight="1" x14ac:dyDescent="0.2">
      <c r="A136" s="354"/>
      <c r="B136" s="764" t="s">
        <v>55</v>
      </c>
      <c r="C136" s="764"/>
      <c r="D136" s="764"/>
      <c r="E136" s="764"/>
      <c r="F136" s="765"/>
      <c r="G136" s="766"/>
      <c r="H136" s="767"/>
      <c r="I136" s="8"/>
      <c r="J136" s="45">
        <f t="shared" si="5"/>
        <v>0</v>
      </c>
      <c r="K136" s="9"/>
      <c r="L136" s="36"/>
      <c r="M136" s="36"/>
      <c r="N136" s="36"/>
      <c r="O136" s="36"/>
      <c r="P136" s="36"/>
      <c r="Q136" s="36"/>
      <c r="R136" s="36"/>
      <c r="S136" s="36"/>
      <c r="T136" s="24"/>
      <c r="U136" s="24"/>
      <c r="V136" s="24"/>
      <c r="W136" s="76"/>
      <c r="X136" s="76"/>
      <c r="Y136" s="80" t="str">
        <f t="shared" si="6"/>
        <v>d. Hormonal implants</v>
      </c>
      <c r="Z136" s="95"/>
    </row>
    <row r="137" spans="1:26" s="159" customFormat="1" ht="15" customHeight="1" x14ac:dyDescent="0.2">
      <c r="A137" s="354"/>
      <c r="B137" s="764" t="s">
        <v>56</v>
      </c>
      <c r="C137" s="764"/>
      <c r="D137" s="764"/>
      <c r="E137" s="764"/>
      <c r="F137" s="765"/>
      <c r="G137" s="766"/>
      <c r="H137" s="767"/>
      <c r="I137" s="8"/>
      <c r="J137" s="45">
        <f t="shared" si="5"/>
        <v>0</v>
      </c>
      <c r="K137" s="9"/>
      <c r="L137" s="36"/>
      <c r="M137" s="36"/>
      <c r="N137" s="36"/>
      <c r="O137" s="36"/>
      <c r="P137" s="36"/>
      <c r="Q137" s="36"/>
      <c r="R137" s="36"/>
      <c r="S137" s="36"/>
      <c r="T137" s="24"/>
      <c r="U137" s="24"/>
      <c r="V137" s="24"/>
      <c r="W137" s="76"/>
      <c r="X137" s="76"/>
      <c r="Y137" s="80" t="str">
        <f t="shared" si="6"/>
        <v>e. Intrauterine devices (IUDs)</v>
      </c>
      <c r="Z137" s="95"/>
    </row>
    <row r="138" spans="1:26" s="159" customFormat="1" ht="15" customHeight="1" x14ac:dyDescent="0.2">
      <c r="A138" s="354"/>
      <c r="B138" s="764" t="s">
        <v>43</v>
      </c>
      <c r="C138" s="764"/>
      <c r="D138" s="764"/>
      <c r="E138" s="764"/>
      <c r="F138" s="765"/>
      <c r="G138" s="766"/>
      <c r="H138" s="767"/>
      <c r="I138" s="8"/>
      <c r="J138" s="45">
        <f t="shared" si="5"/>
        <v>0</v>
      </c>
      <c r="K138" s="9"/>
      <c r="L138" s="36"/>
      <c r="M138" s="36"/>
      <c r="N138" s="36"/>
      <c r="O138" s="36"/>
      <c r="P138" s="36"/>
      <c r="Q138" s="36"/>
      <c r="R138" s="36"/>
      <c r="S138" s="36"/>
      <c r="T138" s="24"/>
      <c r="U138" s="24"/>
      <c r="V138" s="24"/>
      <c r="W138" s="76"/>
      <c r="X138" s="76"/>
      <c r="Y138" s="80" t="str">
        <f t="shared" si="6"/>
        <v>f. Male condoms</v>
      </c>
      <c r="Z138" s="95"/>
    </row>
    <row r="139" spans="1:26" s="159" customFormat="1" ht="15" customHeight="1" x14ac:dyDescent="0.2">
      <c r="A139" s="354"/>
      <c r="B139" s="764" t="s">
        <v>44</v>
      </c>
      <c r="C139" s="764"/>
      <c r="D139" s="764"/>
      <c r="E139" s="764"/>
      <c r="F139" s="765"/>
      <c r="G139" s="766"/>
      <c r="H139" s="767"/>
      <c r="I139" s="8"/>
      <c r="J139" s="45">
        <f t="shared" si="5"/>
        <v>0</v>
      </c>
      <c r="K139" s="9"/>
      <c r="L139" s="36"/>
      <c r="M139" s="36"/>
      <c r="N139" s="36"/>
      <c r="O139" s="36"/>
      <c r="P139" s="36"/>
      <c r="Q139" s="36"/>
      <c r="R139" s="36"/>
      <c r="S139" s="36"/>
      <c r="T139" s="24"/>
      <c r="U139" s="24"/>
      <c r="V139" s="24"/>
      <c r="W139" s="76"/>
      <c r="X139" s="76"/>
      <c r="Y139" s="80" t="str">
        <f t="shared" si="6"/>
        <v>g. Female condoms</v>
      </c>
      <c r="Z139" s="95"/>
    </row>
    <row r="140" spans="1:26" s="159" customFormat="1" ht="15" customHeight="1" x14ac:dyDescent="0.2">
      <c r="A140" s="354"/>
      <c r="B140" s="764" t="s">
        <v>338</v>
      </c>
      <c r="C140" s="764"/>
      <c r="D140" s="764"/>
      <c r="E140" s="764"/>
      <c r="F140" s="765"/>
      <c r="G140" s="766"/>
      <c r="H140" s="767"/>
      <c r="I140" s="8"/>
      <c r="J140" s="45">
        <f t="shared" si="5"/>
        <v>0</v>
      </c>
      <c r="K140" s="9"/>
      <c r="L140" s="36"/>
      <c r="M140" s="36"/>
      <c r="N140" s="36"/>
      <c r="O140" s="36"/>
      <c r="P140" s="36"/>
      <c r="Q140" s="36"/>
      <c r="R140" s="36"/>
      <c r="S140" s="36"/>
      <c r="T140" s="24"/>
      <c r="U140" s="24"/>
      <c r="V140" s="24"/>
      <c r="W140" s="76"/>
      <c r="X140" s="76"/>
      <c r="Y140" s="80" t="str">
        <f t="shared" si="6"/>
        <v>h. Emergency contraceptive pills</v>
      </c>
      <c r="Z140" s="95"/>
    </row>
    <row r="141" spans="1:26" s="159" customFormat="1" ht="15" customHeight="1" x14ac:dyDescent="0.2">
      <c r="A141" s="354"/>
      <c r="B141" s="764" t="s">
        <v>245</v>
      </c>
      <c r="C141" s="764"/>
      <c r="D141" s="764"/>
      <c r="E141" s="764"/>
      <c r="F141" s="765"/>
      <c r="G141" s="766"/>
      <c r="H141" s="767"/>
      <c r="I141" s="8"/>
      <c r="J141" s="45">
        <f t="shared" si="5"/>
        <v>0</v>
      </c>
      <c r="K141" s="9"/>
      <c r="L141" s="36"/>
      <c r="M141" s="36"/>
      <c r="N141" s="36"/>
      <c r="O141" s="36"/>
      <c r="P141" s="36"/>
      <c r="Q141" s="36"/>
      <c r="R141" s="36"/>
      <c r="S141" s="36"/>
      <c r="T141" s="24"/>
      <c r="U141" s="24"/>
      <c r="V141" s="24"/>
      <c r="W141" s="76"/>
      <c r="X141" s="76"/>
      <c r="Y141" s="80" t="str">
        <f t="shared" si="6"/>
        <v>i. CycleBeads</v>
      </c>
      <c r="Z141" s="95"/>
    </row>
    <row r="142" spans="1:26" s="159" customFormat="1" ht="30" x14ac:dyDescent="0.2">
      <c r="A142" s="354"/>
      <c r="B142" s="764" t="s">
        <v>766</v>
      </c>
      <c r="C142" s="764"/>
      <c r="D142" s="764"/>
      <c r="E142" s="764"/>
      <c r="F142" s="769"/>
      <c r="G142" s="770"/>
      <c r="H142" s="771"/>
      <c r="I142" s="8"/>
      <c r="J142" s="45"/>
      <c r="K142" s="9"/>
      <c r="L142" s="36"/>
      <c r="M142" s="9"/>
      <c r="N142" s="36"/>
      <c r="O142" s="36"/>
      <c r="P142" s="36"/>
      <c r="Q142" s="9">
        <f>F142</f>
        <v>0</v>
      </c>
      <c r="R142" s="9" t="str">
        <f>B142</f>
        <v xml:space="preserve">j. Time period of reports reviewed
(mm/yy - mm/yy) (for example, reports from 1/11-12/11) </v>
      </c>
      <c r="S142" s="36"/>
      <c r="T142" s="24"/>
      <c r="U142" s="24"/>
      <c r="V142" s="24"/>
      <c r="W142" s="76"/>
      <c r="X142" s="76"/>
      <c r="Y142" s="77"/>
      <c r="Z142" s="95"/>
    </row>
    <row r="143" spans="1:26" s="159" customFormat="1" ht="45" x14ac:dyDescent="0.2">
      <c r="A143" s="262"/>
      <c r="B143" s="764" t="s">
        <v>346</v>
      </c>
      <c r="C143" s="764"/>
      <c r="D143" s="764"/>
      <c r="E143" s="764"/>
      <c r="F143" s="769"/>
      <c r="G143" s="770"/>
      <c r="H143" s="771"/>
      <c r="I143" s="8"/>
      <c r="J143" s="45"/>
      <c r="K143" s="9"/>
      <c r="L143" s="9"/>
      <c r="M143" s="36"/>
      <c r="N143" s="36"/>
      <c r="O143" s="36"/>
      <c r="P143" s="36"/>
      <c r="Q143" s="9">
        <f>F143</f>
        <v>0</v>
      </c>
      <c r="R143" s="9" t="str">
        <f>B143</f>
        <v>k. Data source
(for example: Procurement Planning and Monitoring Report, Logistics Management Information System, periodic physical inventory, warehouse reports)</v>
      </c>
      <c r="S143" s="36"/>
      <c r="T143" s="24"/>
      <c r="U143" s="24"/>
      <c r="V143" s="24"/>
      <c r="W143" s="76"/>
      <c r="X143" s="76"/>
      <c r="Y143" s="77"/>
      <c r="Z143" s="95"/>
    </row>
    <row r="144" spans="1:26" s="159" customFormat="1" x14ac:dyDescent="0.2">
      <c r="A144" s="772" t="s">
        <v>1519</v>
      </c>
      <c r="B144" s="764"/>
      <c r="C144" s="764"/>
      <c r="D144" s="764"/>
      <c r="E144" s="764"/>
      <c r="F144" s="764"/>
      <c r="G144" s="764"/>
      <c r="H144" s="773"/>
      <c r="I144" s="4"/>
      <c r="J144" s="41"/>
      <c r="K144" s="9"/>
      <c r="L144" s="36"/>
      <c r="M144" s="36"/>
      <c r="N144" s="36"/>
      <c r="O144" s="9"/>
      <c r="P144" s="36"/>
      <c r="Q144" s="36"/>
      <c r="R144" s="36"/>
      <c r="S144" s="36"/>
      <c r="T144" s="24"/>
      <c r="U144" s="24"/>
      <c r="V144" s="24"/>
      <c r="W144" s="76"/>
      <c r="X144" s="76"/>
      <c r="Y144" s="77"/>
      <c r="Z144" s="95"/>
    </row>
    <row r="145" spans="1:26" s="159" customFormat="1" ht="15" customHeight="1" x14ac:dyDescent="0.2">
      <c r="A145" s="354"/>
      <c r="B145" s="764" t="s">
        <v>348</v>
      </c>
      <c r="C145" s="764"/>
      <c r="D145" s="764"/>
      <c r="E145" s="764"/>
      <c r="F145" s="765"/>
      <c r="G145" s="766"/>
      <c r="H145" s="767"/>
      <c r="I145" s="8"/>
      <c r="J145" s="45">
        <f>G145</f>
        <v>0</v>
      </c>
      <c r="K145" s="9"/>
      <c r="L145" s="36"/>
      <c r="M145" s="36"/>
      <c r="N145" s="36"/>
      <c r="O145" s="9"/>
      <c r="P145" s="36"/>
      <c r="Q145" s="36"/>
      <c r="R145" s="36"/>
      <c r="S145" s="36"/>
      <c r="T145" s="24"/>
      <c r="U145" s="24"/>
      <c r="V145" s="24"/>
      <c r="W145" s="76"/>
      <c r="X145" s="76"/>
      <c r="Y145" s="80" t="str">
        <f>B145</f>
        <v>a. service delivery point level (i.e., public sector health facilities)</v>
      </c>
      <c r="Z145" s="95"/>
    </row>
    <row r="146" spans="1:26" s="268" customFormat="1" ht="15.75" customHeight="1" thickBot="1" x14ac:dyDescent="0.25">
      <c r="A146" s="356"/>
      <c r="B146" s="753" t="s">
        <v>349</v>
      </c>
      <c r="C146" s="753"/>
      <c r="D146" s="753"/>
      <c r="E146" s="753"/>
      <c r="F146" s="754"/>
      <c r="G146" s="755"/>
      <c r="H146" s="756"/>
      <c r="I146" s="55"/>
      <c r="J146" s="89">
        <f>G146</f>
        <v>0</v>
      </c>
      <c r="K146" s="90"/>
      <c r="L146" s="91"/>
      <c r="M146" s="91"/>
      <c r="N146" s="91"/>
      <c r="O146" s="90"/>
      <c r="P146" s="91"/>
      <c r="Q146" s="91"/>
      <c r="R146" s="91"/>
      <c r="S146" s="91"/>
      <c r="T146" s="92"/>
      <c r="U146" s="92"/>
      <c r="V146" s="92"/>
      <c r="W146" s="93"/>
      <c r="X146" s="93"/>
      <c r="Y146" s="94" t="str">
        <f>B146</f>
        <v>b. central level (i.e., central level warehouse for the public sector)</v>
      </c>
      <c r="Z146" s="100"/>
    </row>
    <row r="147" spans="1:26" s="159" customFormat="1" ht="60.75" thickBot="1" x14ac:dyDescent="0.25">
      <c r="A147" s="757" t="s">
        <v>350</v>
      </c>
      <c r="B147" s="758"/>
      <c r="C147" s="759"/>
      <c r="D147" s="760"/>
      <c r="E147" s="761"/>
      <c r="F147" s="761"/>
      <c r="G147" s="761"/>
      <c r="H147" s="762"/>
      <c r="I147" s="8"/>
      <c r="J147" s="45"/>
      <c r="K147" s="9" t="str">
        <f>A147</f>
        <v xml:space="preserve">F. Please note any overall comments about challenges and/or successes with contraceptive security in your country.
</v>
      </c>
      <c r="L147" s="36"/>
      <c r="M147" s="36"/>
      <c r="N147" s="36"/>
      <c r="O147" s="9">
        <f>D147</f>
        <v>0</v>
      </c>
      <c r="P147" s="36"/>
      <c r="Q147" s="36"/>
      <c r="R147" s="36"/>
      <c r="S147" s="36"/>
      <c r="T147" s="24"/>
      <c r="U147" s="24"/>
      <c r="V147" s="24"/>
      <c r="W147" s="76"/>
      <c r="X147" s="76"/>
      <c r="Y147" s="77"/>
      <c r="Z147" s="95"/>
    </row>
    <row r="148" spans="1:26" s="1" customFormat="1" ht="15.75" x14ac:dyDescent="0.2">
      <c r="A148" s="763"/>
      <c r="B148" s="763"/>
      <c r="C148" s="763"/>
      <c r="D148" s="763"/>
      <c r="E148" s="763"/>
      <c r="F148" s="763"/>
      <c r="G148" s="763"/>
      <c r="H148" s="763"/>
      <c r="I148" s="48"/>
      <c r="J148" s="35"/>
      <c r="K148" s="9"/>
      <c r="L148" s="9"/>
      <c r="M148" s="36"/>
      <c r="N148" s="36"/>
      <c r="O148" s="9"/>
      <c r="P148" s="36"/>
      <c r="R148" s="36"/>
      <c r="S148" s="37"/>
      <c r="T148" s="2"/>
      <c r="U148" s="2"/>
      <c r="V148" s="2"/>
      <c r="W148" s="64"/>
      <c r="X148" s="64"/>
      <c r="Z148" s="101"/>
    </row>
    <row r="149" spans="1:26" s="23" customFormat="1" ht="72" customHeight="1" x14ac:dyDescent="0.2">
      <c r="A149" s="768"/>
      <c r="B149" s="768"/>
      <c r="C149" s="768"/>
      <c r="D149" s="768"/>
      <c r="E149" s="768"/>
      <c r="F149" s="768"/>
      <c r="G149" s="768"/>
      <c r="H149" s="768"/>
      <c r="I149" s="6"/>
      <c r="J149" s="40"/>
      <c r="K149" s="9"/>
      <c r="L149" s="36"/>
      <c r="M149" s="36"/>
      <c r="N149" s="36"/>
      <c r="O149" s="9"/>
      <c r="P149" s="36"/>
      <c r="Q149" s="36"/>
      <c r="R149" s="36"/>
      <c r="S149" s="37"/>
      <c r="T149" s="2"/>
      <c r="U149" s="2"/>
      <c r="V149" s="2"/>
      <c r="W149" s="64"/>
      <c r="X149" s="106">
        <f>A149</f>
        <v>0</v>
      </c>
      <c r="Z149" s="22"/>
    </row>
    <row r="150" spans="1:26" s="1" customFormat="1" ht="9.75" customHeight="1" x14ac:dyDescent="0.2">
      <c r="A150" s="387"/>
      <c r="B150" s="387"/>
      <c r="C150" s="387"/>
      <c r="D150" s="387"/>
      <c r="E150" s="387"/>
      <c r="F150" s="387"/>
      <c r="G150" s="387"/>
      <c r="H150" s="387"/>
      <c r="I150" s="9"/>
      <c r="J150" s="35"/>
      <c r="K150" s="9"/>
      <c r="L150" s="36"/>
      <c r="M150" s="36"/>
      <c r="N150" s="36"/>
      <c r="O150" s="9"/>
      <c r="P150" s="36"/>
      <c r="Q150" s="36"/>
      <c r="R150" s="36"/>
      <c r="S150" s="37"/>
      <c r="T150" s="2"/>
      <c r="U150" s="2"/>
      <c r="V150" s="2"/>
      <c r="W150" s="64"/>
      <c r="X150" s="64"/>
      <c r="Z150" s="101"/>
    </row>
    <row r="151" spans="1:26" s="1" customFormat="1" ht="15" customHeight="1" x14ac:dyDescent="0.2">
      <c r="A151" s="387"/>
      <c r="B151" s="387"/>
      <c r="C151" s="387"/>
      <c r="D151" s="387"/>
      <c r="E151" s="387"/>
      <c r="F151" s="387"/>
      <c r="G151" s="387"/>
      <c r="H151" s="387"/>
      <c r="I151" s="9"/>
      <c r="J151" s="40"/>
      <c r="K151" s="9"/>
      <c r="L151" s="36"/>
      <c r="M151" s="36"/>
      <c r="N151" s="36"/>
      <c r="O151" s="9"/>
      <c r="P151" s="36"/>
      <c r="Q151" s="36"/>
      <c r="R151" s="36"/>
      <c r="S151" s="37"/>
      <c r="T151" s="2"/>
      <c r="U151" s="2"/>
      <c r="V151" s="2"/>
      <c r="W151" s="64"/>
      <c r="X151" s="64"/>
      <c r="Z151" s="101"/>
    </row>
    <row r="152" spans="1:26" x14ac:dyDescent="0.2">
      <c r="A152" s="269"/>
      <c r="B152" s="270"/>
      <c r="C152" s="270"/>
      <c r="D152" s="270"/>
      <c r="E152" s="270"/>
      <c r="F152" s="270"/>
      <c r="G152" s="271"/>
      <c r="H152" s="217"/>
      <c r="I152" s="36"/>
      <c r="O152" s="9"/>
    </row>
    <row r="153" spans="1:26" x14ac:dyDescent="0.2">
      <c r="A153" s="215"/>
      <c r="B153" s="215"/>
      <c r="G153" s="272"/>
      <c r="H153" s="273"/>
      <c r="I153" s="36"/>
    </row>
    <row r="154" spans="1:26" x14ac:dyDescent="0.2">
      <c r="A154" s="215"/>
      <c r="B154" s="215"/>
      <c r="G154" s="272"/>
      <c r="H154" s="273"/>
      <c r="I154" s="36"/>
    </row>
    <row r="155" spans="1:26" x14ac:dyDescent="0.2">
      <c r="A155" s="215"/>
      <c r="B155" s="215"/>
      <c r="G155" s="272"/>
      <c r="H155" s="273"/>
      <c r="I155" s="36"/>
    </row>
    <row r="156" spans="1:26" x14ac:dyDescent="0.2">
      <c r="A156" s="215"/>
      <c r="B156" s="215"/>
      <c r="G156" s="272"/>
      <c r="H156" s="273"/>
      <c r="I156" s="36"/>
    </row>
    <row r="157" spans="1:26" x14ac:dyDescent="0.2">
      <c r="A157" s="215"/>
      <c r="B157" s="215"/>
      <c r="G157" s="272"/>
      <c r="H157" s="273"/>
      <c r="I157" s="36"/>
    </row>
    <row r="158" spans="1:26" x14ac:dyDescent="0.2">
      <c r="A158" s="215"/>
      <c r="B158" s="215"/>
      <c r="G158" s="272"/>
      <c r="H158" s="273"/>
      <c r="I158" s="36"/>
    </row>
    <row r="159" spans="1:26" x14ac:dyDescent="0.2">
      <c r="A159" s="215"/>
      <c r="B159" s="215"/>
      <c r="G159" s="272"/>
      <c r="H159" s="273"/>
      <c r="I159" s="36"/>
    </row>
    <row r="160" spans="1:26" x14ac:dyDescent="0.2">
      <c r="A160" s="215"/>
      <c r="B160" s="215"/>
      <c r="G160" s="272"/>
      <c r="H160" s="273"/>
      <c r="I160" s="36"/>
    </row>
    <row r="161" spans="1:134" x14ac:dyDescent="0.2">
      <c r="A161" s="215"/>
      <c r="B161" s="215"/>
      <c r="G161" s="272"/>
      <c r="H161" s="273"/>
      <c r="I161" s="36"/>
    </row>
    <row r="162" spans="1:134" x14ac:dyDescent="0.2">
      <c r="A162" s="215"/>
      <c r="B162" s="215"/>
      <c r="G162" s="272"/>
      <c r="H162" s="273"/>
      <c r="I162" s="36"/>
    </row>
    <row r="163" spans="1:134" x14ac:dyDescent="0.2">
      <c r="A163" s="215"/>
      <c r="B163" s="215"/>
      <c r="G163" s="272"/>
      <c r="H163" s="273"/>
      <c r="I163" s="36"/>
    </row>
    <row r="164" spans="1:134" x14ac:dyDescent="0.2">
      <c r="A164" s="215"/>
      <c r="B164" s="215"/>
      <c r="G164" s="272"/>
      <c r="H164" s="273"/>
      <c r="I164" s="36"/>
    </row>
    <row r="165" spans="1:134" x14ac:dyDescent="0.2">
      <c r="A165" s="215"/>
      <c r="B165" s="215"/>
      <c r="G165" s="272"/>
      <c r="H165" s="273"/>
      <c r="I165" s="36"/>
    </row>
    <row r="166" spans="1:134" s="215" customFormat="1" x14ac:dyDescent="0.2">
      <c r="G166" s="272"/>
      <c r="H166" s="273"/>
      <c r="I166" s="36"/>
      <c r="J166" s="40"/>
      <c r="K166" s="9"/>
      <c r="L166" s="36"/>
      <c r="M166" s="36"/>
      <c r="N166" s="36"/>
      <c r="O166" s="36"/>
      <c r="P166" s="36"/>
      <c r="Q166" s="36"/>
      <c r="R166" s="36"/>
      <c r="S166" s="37"/>
      <c r="T166" s="2"/>
      <c r="U166" s="2"/>
      <c r="V166" s="2"/>
      <c r="W166" s="64"/>
      <c r="X166" s="64"/>
      <c r="Y166" s="23"/>
      <c r="Z166" s="22"/>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36"/>
      <c r="J167" s="40"/>
      <c r="K167" s="9"/>
      <c r="L167" s="36"/>
      <c r="M167" s="36"/>
      <c r="N167" s="36"/>
      <c r="O167" s="36"/>
      <c r="P167" s="36"/>
      <c r="Q167" s="36"/>
      <c r="R167" s="36"/>
      <c r="S167" s="37"/>
      <c r="T167" s="2"/>
      <c r="U167" s="2"/>
      <c r="V167" s="2"/>
      <c r="W167" s="64"/>
      <c r="X167" s="64"/>
      <c r="Y167" s="23"/>
      <c r="Z167" s="22"/>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36"/>
      <c r="J168" s="40"/>
      <c r="K168" s="9"/>
      <c r="L168" s="36"/>
      <c r="M168" s="36"/>
      <c r="N168" s="36"/>
      <c r="O168" s="36"/>
      <c r="P168" s="36"/>
      <c r="Q168" s="36"/>
      <c r="R168" s="36"/>
      <c r="S168" s="37"/>
      <c r="T168" s="2"/>
      <c r="U168" s="2"/>
      <c r="V168" s="2"/>
      <c r="W168" s="64"/>
      <c r="X168" s="64"/>
      <c r="Y168" s="23"/>
      <c r="Z168" s="22"/>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36"/>
      <c r="J169" s="40"/>
      <c r="K169" s="9"/>
      <c r="L169" s="36"/>
      <c r="M169" s="36"/>
      <c r="N169" s="36"/>
      <c r="O169" s="36"/>
      <c r="P169" s="36"/>
      <c r="Q169" s="36"/>
      <c r="R169" s="36"/>
      <c r="S169" s="37"/>
      <c r="T169" s="2"/>
      <c r="U169" s="2"/>
      <c r="V169" s="2"/>
      <c r="W169" s="64"/>
      <c r="X169" s="64"/>
      <c r="Y169" s="23"/>
      <c r="Z169" s="22"/>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36"/>
      <c r="J170" s="40"/>
      <c r="K170" s="9"/>
      <c r="L170" s="36"/>
      <c r="M170" s="36"/>
      <c r="N170" s="36"/>
      <c r="O170" s="36"/>
      <c r="P170" s="36"/>
      <c r="Q170" s="36"/>
      <c r="R170" s="36"/>
      <c r="S170" s="37"/>
      <c r="T170" s="2"/>
      <c r="U170" s="2"/>
      <c r="V170" s="2"/>
      <c r="W170" s="64"/>
      <c r="X170" s="64"/>
      <c r="Y170" s="23"/>
      <c r="Z170" s="22"/>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36"/>
      <c r="J171" s="40"/>
      <c r="K171" s="9"/>
      <c r="L171" s="36"/>
      <c r="M171" s="36"/>
      <c r="N171" s="36"/>
      <c r="O171" s="36"/>
      <c r="P171" s="36"/>
      <c r="Q171" s="36"/>
      <c r="R171" s="36"/>
      <c r="S171" s="37"/>
      <c r="T171" s="2"/>
      <c r="U171" s="2"/>
      <c r="V171" s="2"/>
      <c r="W171" s="64"/>
      <c r="X171" s="64"/>
      <c r="Y171" s="23"/>
      <c r="Z171" s="22"/>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36"/>
      <c r="J172" s="40"/>
      <c r="K172" s="9"/>
      <c r="L172" s="36"/>
      <c r="M172" s="36"/>
      <c r="N172" s="36"/>
      <c r="O172" s="36"/>
      <c r="P172" s="36"/>
      <c r="Q172" s="36"/>
      <c r="R172" s="36"/>
      <c r="S172" s="37"/>
      <c r="T172" s="2"/>
      <c r="U172" s="2"/>
      <c r="V172" s="2"/>
      <c r="W172" s="64"/>
      <c r="X172" s="64"/>
      <c r="Y172" s="23"/>
      <c r="Z172" s="22"/>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36"/>
      <c r="J173" s="40"/>
      <c r="K173" s="9"/>
      <c r="L173" s="36"/>
      <c r="M173" s="36"/>
      <c r="N173" s="36"/>
      <c r="O173" s="36"/>
      <c r="P173" s="36"/>
      <c r="Q173" s="36"/>
      <c r="R173" s="36"/>
      <c r="S173" s="37"/>
      <c r="T173" s="2"/>
      <c r="U173" s="2"/>
      <c r="V173" s="2"/>
      <c r="W173" s="64"/>
      <c r="X173" s="64"/>
      <c r="Y173" s="23"/>
      <c r="Z173" s="22"/>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36"/>
      <c r="J174" s="40"/>
      <c r="K174" s="9"/>
      <c r="L174" s="36"/>
      <c r="M174" s="36"/>
      <c r="N174" s="36"/>
      <c r="O174" s="36"/>
      <c r="P174" s="36"/>
      <c r="Q174" s="36"/>
      <c r="R174" s="36"/>
      <c r="S174" s="37"/>
      <c r="T174" s="2"/>
      <c r="U174" s="2"/>
      <c r="V174" s="2"/>
      <c r="W174" s="64"/>
      <c r="X174" s="64"/>
      <c r="Y174" s="23"/>
      <c r="Z174" s="22"/>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36"/>
      <c r="J175" s="40"/>
      <c r="K175" s="9"/>
      <c r="L175" s="36"/>
      <c r="M175" s="36"/>
      <c r="N175" s="36"/>
      <c r="O175" s="36"/>
      <c r="P175" s="36"/>
      <c r="Q175" s="36"/>
      <c r="R175" s="36"/>
      <c r="S175" s="37"/>
      <c r="T175" s="2"/>
      <c r="U175" s="2"/>
      <c r="V175" s="2"/>
      <c r="W175" s="64"/>
      <c r="X175" s="64"/>
      <c r="Y175" s="23"/>
      <c r="Z175" s="22"/>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36"/>
      <c r="J176" s="40"/>
      <c r="K176" s="9"/>
      <c r="L176" s="36"/>
      <c r="M176" s="36"/>
      <c r="N176" s="36"/>
      <c r="O176" s="36"/>
      <c r="P176" s="36"/>
      <c r="Q176" s="36"/>
      <c r="R176" s="36"/>
      <c r="S176" s="37"/>
      <c r="T176" s="2"/>
      <c r="U176" s="2"/>
      <c r="V176" s="2"/>
      <c r="W176" s="64"/>
      <c r="X176" s="64"/>
      <c r="Y176" s="23"/>
      <c r="Z176" s="22"/>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sheet="1" objects="1" scenarios="1" formatColumns="0" formatRows="0" selectLockedCells="1"/>
  <mergeCells count="246">
    <mergeCell ref="A1:H1"/>
    <mergeCell ref="A2:C2"/>
    <mergeCell ref="D2:E2"/>
    <mergeCell ref="A3:H3"/>
    <mergeCell ref="D4:E4"/>
    <mergeCell ref="F4:H4"/>
    <mergeCell ref="A5:C5"/>
    <mergeCell ref="A7:H7"/>
    <mergeCell ref="A8:C8"/>
    <mergeCell ref="D8:F8"/>
    <mergeCell ref="G8:H8"/>
    <mergeCell ref="A9:C9"/>
    <mergeCell ref="D9:E9"/>
    <mergeCell ref="G9:H9"/>
    <mergeCell ref="A10:H10"/>
    <mergeCell ref="A11:G11"/>
    <mergeCell ref="A12:G12"/>
    <mergeCell ref="B13:C13"/>
    <mergeCell ref="D13:H13"/>
    <mergeCell ref="A14:C14"/>
    <mergeCell ref="D14:H14"/>
    <mergeCell ref="B15:C15"/>
    <mergeCell ref="F15:H15"/>
    <mergeCell ref="B16:C16"/>
    <mergeCell ref="F16:H16"/>
    <mergeCell ref="B17:C17"/>
    <mergeCell ref="F17:H17"/>
    <mergeCell ref="B18:C18"/>
    <mergeCell ref="F18:H18"/>
    <mergeCell ref="B19:C19"/>
    <mergeCell ref="F19:H19"/>
    <mergeCell ref="B20:C20"/>
    <mergeCell ref="F20:H20"/>
    <mergeCell ref="B21:C21"/>
    <mergeCell ref="F21:H21"/>
    <mergeCell ref="B22:C22"/>
    <mergeCell ref="F22:H22"/>
    <mergeCell ref="B23:C23"/>
    <mergeCell ref="F23:H23"/>
    <mergeCell ref="A24:G24"/>
    <mergeCell ref="A25:G25"/>
    <mergeCell ref="A26:C26"/>
    <mergeCell ref="A27:G27"/>
    <mergeCell ref="A28:C28"/>
    <mergeCell ref="D28:E28"/>
    <mergeCell ref="A29:F29"/>
    <mergeCell ref="G29:H29"/>
    <mergeCell ref="A30:D30"/>
    <mergeCell ref="G30:H30"/>
    <mergeCell ref="A31:G31"/>
    <mergeCell ref="A32:G32"/>
    <mergeCell ref="A33:H33"/>
    <mergeCell ref="B34:D34"/>
    <mergeCell ref="B35:D35"/>
    <mergeCell ref="A36:H36"/>
    <mergeCell ref="A37:G37"/>
    <mergeCell ref="A38:H38"/>
    <mergeCell ref="B39:C39"/>
    <mergeCell ref="B40:C40"/>
    <mergeCell ref="D41:H41"/>
    <mergeCell ref="B42:C42"/>
    <mergeCell ref="D43:H43"/>
    <mergeCell ref="B44:C44"/>
    <mergeCell ref="A46:H46"/>
    <mergeCell ref="B47:C47"/>
    <mergeCell ref="B48:C48"/>
    <mergeCell ref="D49:H49"/>
    <mergeCell ref="B50:C50"/>
    <mergeCell ref="B51:C51"/>
    <mergeCell ref="B52:C52"/>
    <mergeCell ref="A54:H54"/>
    <mergeCell ref="A55:E55"/>
    <mergeCell ref="G55:H55"/>
    <mergeCell ref="A56:E56"/>
    <mergeCell ref="G56:H56"/>
    <mergeCell ref="A57:E57"/>
    <mergeCell ref="G57:H57"/>
    <mergeCell ref="A59:E59"/>
    <mergeCell ref="F59:H59"/>
    <mergeCell ref="B60:E60"/>
    <mergeCell ref="F60:H60"/>
    <mergeCell ref="C61:E61"/>
    <mergeCell ref="F61:H61"/>
    <mergeCell ref="A62:C62"/>
    <mergeCell ref="D62:H62"/>
    <mergeCell ref="A63:G63"/>
    <mergeCell ref="A64:H64"/>
    <mergeCell ref="A65:C65"/>
    <mergeCell ref="D65:E65"/>
    <mergeCell ref="B66:C66"/>
    <mergeCell ref="D66:E66"/>
    <mergeCell ref="B67:C67"/>
    <mergeCell ref="D67:E67"/>
    <mergeCell ref="B68:C68"/>
    <mergeCell ref="D68:E68"/>
    <mergeCell ref="B69:C69"/>
    <mergeCell ref="D69:E69"/>
    <mergeCell ref="B70:C70"/>
    <mergeCell ref="D70:E70"/>
    <mergeCell ref="B71:C71"/>
    <mergeCell ref="D71:E71"/>
    <mergeCell ref="B72:C72"/>
    <mergeCell ref="D72:E72"/>
    <mergeCell ref="B73:C73"/>
    <mergeCell ref="D73:E73"/>
    <mergeCell ref="B74:C74"/>
    <mergeCell ref="D74:E74"/>
    <mergeCell ref="B75:C75"/>
    <mergeCell ref="D75:E75"/>
    <mergeCell ref="B76:C76"/>
    <mergeCell ref="D76:E76"/>
    <mergeCell ref="B77:C77"/>
    <mergeCell ref="D77:E77"/>
    <mergeCell ref="A78:C78"/>
    <mergeCell ref="D78:H78"/>
    <mergeCell ref="A79:G79"/>
    <mergeCell ref="A80:G80"/>
    <mergeCell ref="A81:C81"/>
    <mergeCell ref="A82:A83"/>
    <mergeCell ref="B82:C82"/>
    <mergeCell ref="D82:E82"/>
    <mergeCell ref="G82:H82"/>
    <mergeCell ref="D83:E83"/>
    <mergeCell ref="G83:H83"/>
    <mergeCell ref="A84:E84"/>
    <mergeCell ref="F84:H84"/>
    <mergeCell ref="B85:D85"/>
    <mergeCell ref="E85:H85"/>
    <mergeCell ref="B86:D86"/>
    <mergeCell ref="E86:H86"/>
    <mergeCell ref="A87:G87"/>
    <mergeCell ref="B88:C88"/>
    <mergeCell ref="D88:H88"/>
    <mergeCell ref="A89:G89"/>
    <mergeCell ref="B90:C90"/>
    <mergeCell ref="D90:H90"/>
    <mergeCell ref="A91:G91"/>
    <mergeCell ref="B92:C92"/>
    <mergeCell ref="B93:D93"/>
    <mergeCell ref="E93:F93"/>
    <mergeCell ref="G93:H93"/>
    <mergeCell ref="C94:D94"/>
    <mergeCell ref="E94:F94"/>
    <mergeCell ref="G94:H94"/>
    <mergeCell ref="C95:D95"/>
    <mergeCell ref="E95:F95"/>
    <mergeCell ref="G95:H95"/>
    <mergeCell ref="C96:D96"/>
    <mergeCell ref="E96:F96"/>
    <mergeCell ref="G96:H96"/>
    <mergeCell ref="A97:H97"/>
    <mergeCell ref="A98:C98"/>
    <mergeCell ref="E98:G98"/>
    <mergeCell ref="B99:C99"/>
    <mergeCell ref="E99:G99"/>
    <mergeCell ref="B100:C100"/>
    <mergeCell ref="E100:G100"/>
    <mergeCell ref="B101:C101"/>
    <mergeCell ref="E101:G101"/>
    <mergeCell ref="A102:H102"/>
    <mergeCell ref="A103:H103"/>
    <mergeCell ref="B104:F104"/>
    <mergeCell ref="G104:H104"/>
    <mergeCell ref="B105:F105"/>
    <mergeCell ref="G105:H105"/>
    <mergeCell ref="B106:F106"/>
    <mergeCell ref="G106:H106"/>
    <mergeCell ref="D107:H107"/>
    <mergeCell ref="A108:H108"/>
    <mergeCell ref="B109:F109"/>
    <mergeCell ref="G109:H109"/>
    <mergeCell ref="B110:F110"/>
    <mergeCell ref="G110:H110"/>
    <mergeCell ref="B111:F111"/>
    <mergeCell ref="G111:H111"/>
    <mergeCell ref="B112:F112"/>
    <mergeCell ref="G112:H112"/>
    <mergeCell ref="B113:F113"/>
    <mergeCell ref="G113:H113"/>
    <mergeCell ref="B114:F114"/>
    <mergeCell ref="G114:H114"/>
    <mergeCell ref="B115:F115"/>
    <mergeCell ref="G115:H115"/>
    <mergeCell ref="B116:F116"/>
    <mergeCell ref="G116:H116"/>
    <mergeCell ref="B117:F117"/>
    <mergeCell ref="G117:H117"/>
    <mergeCell ref="B118:F118"/>
    <mergeCell ref="G118:H118"/>
    <mergeCell ref="C119:E119"/>
    <mergeCell ref="F119:H119"/>
    <mergeCell ref="A120:E120"/>
    <mergeCell ref="F120:H120"/>
    <mergeCell ref="B129:C129"/>
    <mergeCell ref="D129:H129"/>
    <mergeCell ref="A130:G130"/>
    <mergeCell ref="A121:C121"/>
    <mergeCell ref="D121:H121"/>
    <mergeCell ref="A122:C122"/>
    <mergeCell ref="D122:H122"/>
    <mergeCell ref="A123:H123"/>
    <mergeCell ref="B124:E124"/>
    <mergeCell ref="F124:H124"/>
    <mergeCell ref="B125:F125"/>
    <mergeCell ref="G125:H125"/>
    <mergeCell ref="A149:H149"/>
    <mergeCell ref="B142:E142"/>
    <mergeCell ref="F142:H142"/>
    <mergeCell ref="B143:E143"/>
    <mergeCell ref="F143:H143"/>
    <mergeCell ref="A144:H144"/>
    <mergeCell ref="B145:F145"/>
    <mergeCell ref="G145:H145"/>
    <mergeCell ref="A131:F131"/>
    <mergeCell ref="G131:H131"/>
    <mergeCell ref="A132:H132"/>
    <mergeCell ref="B133:F133"/>
    <mergeCell ref="G133:H133"/>
    <mergeCell ref="B134:F134"/>
    <mergeCell ref="G134:H134"/>
    <mergeCell ref="B135:F135"/>
    <mergeCell ref="G135:H135"/>
    <mergeCell ref="AA10:AH10"/>
    <mergeCell ref="B146:F146"/>
    <mergeCell ref="G146:H146"/>
    <mergeCell ref="A147:C147"/>
    <mergeCell ref="D147:H147"/>
    <mergeCell ref="A148:H148"/>
    <mergeCell ref="B139:F139"/>
    <mergeCell ref="G139:H139"/>
    <mergeCell ref="B140:F140"/>
    <mergeCell ref="G140:H140"/>
    <mergeCell ref="B141:F141"/>
    <mergeCell ref="G141:H141"/>
    <mergeCell ref="B136:F136"/>
    <mergeCell ref="G136:H136"/>
    <mergeCell ref="B137:F137"/>
    <mergeCell ref="G137:H137"/>
    <mergeCell ref="B138:F138"/>
    <mergeCell ref="G138:H138"/>
    <mergeCell ref="B126:F126"/>
    <mergeCell ref="G126:H126"/>
    <mergeCell ref="B127:F127"/>
    <mergeCell ref="G127:H127"/>
    <mergeCell ref="B128:F128"/>
    <mergeCell ref="G128:H128"/>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F83:G83 F84 F66:H76 D67:D76 H87 G109:G118 G104:G106 H99:H101 D99:D101 H91 H89 G145:G146 G125:G128 D26 D16:D23 H25 G133:G139 G141 G140:H140">
      <formula1>$W$1:$W$5</formula1>
    </dataValidation>
  </dataValidations>
  <hyperlinks>
    <hyperlink ref="A5:C5" location="Introduction!R1" display="To jump to the Introduction sheet, click here."/>
  </hyperlinks>
  <pageMargins left="1.2" right="0.7" top="0.75" bottom="0.75" header="0.3" footer="0.3"/>
  <pageSetup scale="50" orientation="portrait" r:id="rId1"/>
  <rowBreaks count="4" manualBreakCount="4">
    <brk id="35" max="8" man="1"/>
    <brk id="62" max="8" man="1"/>
    <brk id="122" max="8" man="1"/>
    <brk id="149"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I47"/>
  <sheetViews>
    <sheetView zoomScaleNormal="100" workbookViewId="0">
      <pane xSplit="1" ySplit="2" topLeftCell="B3" activePane="bottomRight" state="frozen"/>
      <selection pane="topRight" activeCell="B1" sqref="B1"/>
      <selection pane="bottomLeft" activeCell="A3" sqref="A3"/>
      <selection pane="bottomRight" activeCell="HJ2" sqref="HJ2"/>
    </sheetView>
  </sheetViews>
  <sheetFormatPr defaultRowHeight="30" customHeight="1" outlineLevelCol="1" x14ac:dyDescent="0.2"/>
  <cols>
    <col min="1" max="1" width="17.85546875" style="118" customWidth="1"/>
    <col min="2" max="2" width="3.28515625" bestFit="1" customWidth="1"/>
    <col min="3" max="3" width="18.5703125" customWidth="1"/>
    <col min="4" max="4" width="17.5703125" customWidth="1" outlineLevel="1"/>
    <col min="5" max="5" width="18.140625" customWidth="1" outlineLevel="1"/>
    <col min="6" max="6" width="18.5703125" customWidth="1" outlineLevel="1"/>
    <col min="7" max="7" width="17.140625" customWidth="1" outlineLevel="1"/>
    <col min="8" max="8" width="21.28515625" customWidth="1" outlineLevel="1"/>
    <col min="9" max="9" width="24.85546875" customWidth="1" outlineLevel="1"/>
    <col min="10" max="10" width="25.140625" customWidth="1" outlineLevel="1"/>
    <col min="11" max="11" width="14.7109375" customWidth="1" outlineLevel="1"/>
    <col min="12" max="13" width="12.42578125" customWidth="1" outlineLevel="1"/>
    <col min="14" max="14" width="15.42578125" customWidth="1" outlineLevel="1"/>
    <col min="15" max="15" width="13" customWidth="1" outlineLevel="1"/>
    <col min="16" max="16" width="15.5703125" customWidth="1" outlineLevel="1"/>
    <col min="17" max="17" width="14.7109375" customWidth="1" outlineLevel="1"/>
    <col min="18" max="18" width="14.5703125" customWidth="1" outlineLevel="1"/>
    <col min="19" max="19" width="17.42578125" customWidth="1" outlineLevel="1"/>
    <col min="20" max="23" width="14.5703125" customWidth="1" outlineLevel="1"/>
    <col min="24" max="24" width="15.5703125" customWidth="1"/>
    <col min="25" max="25" width="19.140625" customWidth="1" outlineLevel="1"/>
    <col min="26" max="26" width="14.7109375" customWidth="1"/>
    <col min="27" max="28" width="14.7109375" customWidth="1" outlineLevel="1"/>
    <col min="29" max="29" width="3.28515625" bestFit="1" customWidth="1"/>
    <col min="30" max="30" width="10.42578125" customWidth="1" outlineLevel="1"/>
    <col min="31" max="31" width="10" customWidth="1" outlineLevel="1"/>
    <col min="32" max="35" width="17.140625" customWidth="1"/>
    <col min="36" max="36" width="17.140625" customWidth="1" outlineLevel="1"/>
    <col min="37" max="37" width="17.140625" customWidth="1"/>
    <col min="38" max="40" width="17.140625" customWidth="1" outlineLevel="1"/>
    <col min="41" max="41" width="33.7109375" customWidth="1"/>
    <col min="42" max="42" width="23" style="120" customWidth="1" outlineLevel="1"/>
    <col min="43" max="43" width="21.28515625" style="120" customWidth="1" outlineLevel="1"/>
    <col min="44" max="44" width="20.28515625" style="120" customWidth="1"/>
    <col min="45" max="47" width="21.28515625" style="120" customWidth="1" outlineLevel="1"/>
    <col min="48" max="48" width="35.140625" style="120" customWidth="1" outlineLevel="1"/>
    <col min="49" max="49" width="20.28515625" style="120" customWidth="1" outlineLevel="1"/>
    <col min="50" max="50" width="20.28515625" style="120" customWidth="1"/>
    <col min="51" max="53" width="21.28515625" style="120" customWidth="1" outlineLevel="1"/>
    <col min="54" max="54" width="41" style="120" customWidth="1"/>
    <col min="55" max="55" width="31.140625" style="120" customWidth="1" outlineLevel="1"/>
    <col min="56" max="56" width="23.140625" style="120" bestFit="1" customWidth="1"/>
    <col min="57" max="57" width="31.140625" style="120" customWidth="1"/>
    <col min="58" max="58" width="29" style="120" customWidth="1" outlineLevel="1"/>
    <col min="59" max="59" width="29" style="120" customWidth="1"/>
    <col min="60" max="62" width="29" style="120" customWidth="1" outlineLevel="1"/>
    <col min="63" max="63" width="29" style="120" customWidth="1" outlineLevel="1" collapsed="1"/>
    <col min="64" max="64" width="29" style="120" customWidth="1"/>
    <col min="65" max="67" width="29" style="120" customWidth="1" outlineLevel="1"/>
    <col min="68" max="68" width="29" style="120" customWidth="1" outlineLevel="1" collapsed="1"/>
    <col min="69" max="69" width="29" style="120" customWidth="1"/>
    <col min="70" max="72" width="29" style="120" customWidth="1" outlineLevel="1"/>
    <col min="73" max="73" width="29" style="120" customWidth="1"/>
    <col min="74" max="74" width="29" style="120" customWidth="1" outlineLevel="1"/>
    <col min="75" max="75" width="60.140625" style="121" customWidth="1"/>
    <col min="76" max="76" width="32.140625" style="121" customWidth="1" outlineLevel="1"/>
    <col min="77" max="77" width="32.140625" style="121" customWidth="1"/>
    <col min="78" max="78" width="32.140625" style="121" customWidth="1" outlineLevel="1"/>
    <col min="79" max="79" width="32.140625" style="121" customWidth="1"/>
    <col min="80" max="80" width="32.140625" style="121" customWidth="1" outlineLevel="1"/>
    <col min="81" max="81" width="22.140625" customWidth="1"/>
    <col min="82" max="82" width="20.85546875" customWidth="1"/>
    <col min="83" max="83" width="16.85546875" customWidth="1" outlineLevel="1"/>
    <col min="84" max="84" width="22.28515625" customWidth="1" outlineLevel="1"/>
    <col min="85" max="85" width="3.28515625" bestFit="1" customWidth="1"/>
    <col min="86" max="86" width="21.85546875" customWidth="1"/>
    <col min="87" max="97" width="16" customWidth="1"/>
    <col min="98" max="98" width="16" customWidth="1" outlineLevel="1"/>
    <col min="99" max="99" width="23.85546875" customWidth="1"/>
    <col min="100" max="100" width="15.28515625" customWidth="1"/>
    <col min="101" max="101" width="16.7109375" customWidth="1"/>
    <col min="102" max="102" width="15.7109375" customWidth="1"/>
    <col min="103" max="103" width="12.42578125" customWidth="1"/>
    <col min="104" max="104" width="13.7109375" customWidth="1"/>
    <col min="105" max="105" width="13.5703125" customWidth="1"/>
    <col min="106" max="106" width="15" customWidth="1"/>
    <col min="107" max="110" width="15.28515625" customWidth="1"/>
    <col min="111" max="111" width="15.85546875" customWidth="1" outlineLevel="1"/>
    <col min="112" max="112" width="22.140625" customWidth="1"/>
    <col min="113" max="113" width="13.85546875" customWidth="1"/>
    <col min="114" max="114" width="15.7109375" customWidth="1"/>
    <col min="115" max="115" width="15.42578125" customWidth="1"/>
    <col min="116" max="117" width="13.7109375" customWidth="1"/>
    <col min="118" max="118" width="12.7109375" customWidth="1"/>
    <col min="119" max="119" width="12.85546875" customWidth="1"/>
    <col min="120" max="120" width="16.140625" customWidth="1"/>
    <col min="121" max="122" width="17.28515625" customWidth="1"/>
    <col min="123" max="123" width="19.7109375" customWidth="1"/>
    <col min="124" max="124" width="19.7109375" customWidth="1" outlineLevel="1"/>
    <col min="125" max="125" width="18.28515625" customWidth="1"/>
    <col min="126" max="136" width="14.140625" customWidth="1"/>
    <col min="137" max="138" width="14.140625" customWidth="1" outlineLevel="1"/>
    <col min="139" max="139" width="3.28515625" bestFit="1" customWidth="1"/>
    <col min="140" max="140" width="23" customWidth="1"/>
    <col min="141" max="141" width="16.5703125" customWidth="1" outlineLevel="1"/>
    <col min="142" max="142" width="18.7109375" customWidth="1" outlineLevel="1"/>
    <col min="143" max="143" width="14.7109375" customWidth="1" outlineLevel="1"/>
    <col min="144" max="144" width="16" customWidth="1"/>
    <col min="145" max="145" width="16.42578125" customWidth="1"/>
    <col min="146" max="146" width="15.140625" customWidth="1" outlineLevel="1"/>
    <col min="147" max="147" width="19.42578125" customWidth="1" outlineLevel="1"/>
    <col min="148" max="148" width="24.42578125" customWidth="1"/>
    <col min="149" max="151" width="18" customWidth="1" outlineLevel="1"/>
    <col min="152" max="152" width="17.42578125" customWidth="1"/>
    <col min="153" max="153" width="15.42578125" customWidth="1" outlineLevel="1"/>
    <col min="154" max="154" width="19.7109375" customWidth="1" outlineLevel="1"/>
    <col min="155" max="155" width="17" customWidth="1" outlineLevel="1"/>
    <col min="156" max="156" width="13.5703125" customWidth="1" outlineLevel="1"/>
    <col min="157" max="158" width="19" customWidth="1" outlineLevel="1"/>
    <col min="159" max="159" width="14.42578125" customWidth="1" outlineLevel="1"/>
    <col min="160" max="160" width="15.5703125" customWidth="1" outlineLevel="1"/>
    <col min="161" max="161" width="16.28515625" customWidth="1" outlineLevel="1"/>
    <col min="162" max="162" width="20.85546875" customWidth="1" outlineLevel="1" collapsed="1"/>
    <col min="163" max="163" width="16.7109375" customWidth="1"/>
    <col min="164" max="165" width="21.140625" customWidth="1" outlineLevel="1"/>
    <col min="166" max="166" width="17.85546875" customWidth="1"/>
    <col min="167" max="168" width="17.85546875" customWidth="1" outlineLevel="1"/>
    <col min="169" max="169" width="18.140625" customWidth="1" outlineLevel="1"/>
    <col min="170" max="170" width="17.7109375" customWidth="1" outlineLevel="1"/>
    <col min="171" max="171" width="21.140625" customWidth="1" outlineLevel="1"/>
    <col min="172" max="172" width="17.85546875" customWidth="1" outlineLevel="1" collapsed="1"/>
    <col min="173" max="173" width="13.5703125" customWidth="1"/>
    <col min="174" max="174" width="14.5703125" customWidth="1"/>
    <col min="175" max="175" width="18" customWidth="1"/>
    <col min="176" max="176" width="14.5703125" customWidth="1" outlineLevel="1"/>
    <col min="177" max="177" width="17.42578125" customWidth="1"/>
    <col min="178" max="178" width="15.5703125" customWidth="1"/>
    <col min="179" max="179" width="14.42578125" customWidth="1"/>
    <col min="180" max="180" width="16" customWidth="1"/>
    <col min="181" max="181" width="15.7109375" customWidth="1"/>
    <col min="182" max="182" width="13.5703125" customWidth="1"/>
    <col min="183" max="183" width="14" customWidth="1"/>
    <col min="184" max="184" width="15.5703125" customWidth="1"/>
    <col min="185" max="186" width="17.7109375" customWidth="1"/>
    <col min="187" max="187" width="16" customWidth="1" outlineLevel="1"/>
    <col min="188" max="188" width="19.7109375" customWidth="1" outlineLevel="1"/>
    <col min="189" max="191" width="16.140625" customWidth="1" outlineLevel="1"/>
    <col min="192" max="192" width="12.85546875" customWidth="1"/>
    <col min="193" max="193" width="19.140625" customWidth="1" outlineLevel="1"/>
    <col min="194" max="194" width="15.28515625" customWidth="1"/>
    <col min="195" max="196" width="16.42578125" customWidth="1"/>
    <col min="197" max="197" width="16.85546875" customWidth="1"/>
    <col min="198" max="198" width="16.85546875" customWidth="1" outlineLevel="1"/>
    <col min="199" max="199" width="3.28515625" bestFit="1" customWidth="1"/>
    <col min="200" max="200" width="18.28515625" customWidth="1"/>
    <col min="201" max="201" width="21" customWidth="1"/>
    <col min="202" max="207" width="14.28515625" customWidth="1"/>
    <col min="208" max="208" width="15.85546875" customWidth="1"/>
    <col min="209" max="210" width="13.7109375" customWidth="1"/>
    <col min="211" max="212" width="13.85546875" customWidth="1" outlineLevel="1"/>
    <col min="213" max="215" width="13.85546875" customWidth="1"/>
    <col min="216" max="216" width="18.5703125" customWidth="1" outlineLevel="1"/>
  </cols>
  <sheetData>
    <row r="1" spans="1:217" s="147" customFormat="1" ht="55.5" customHeight="1" x14ac:dyDescent="0.2">
      <c r="A1" s="311"/>
      <c r="B1" s="311"/>
      <c r="C1" s="311"/>
      <c r="D1" s="914" t="s">
        <v>0</v>
      </c>
      <c r="E1" s="914"/>
      <c r="F1" s="914"/>
      <c r="G1" s="912" t="s">
        <v>182</v>
      </c>
      <c r="H1" s="912"/>
      <c r="I1" s="916" t="s">
        <v>564</v>
      </c>
      <c r="J1" s="917"/>
      <c r="K1" s="917"/>
      <c r="L1" s="910" t="s">
        <v>565</v>
      </c>
      <c r="M1" s="910"/>
      <c r="N1" s="910"/>
      <c r="O1" s="910" t="s">
        <v>559</v>
      </c>
      <c r="P1" s="910"/>
      <c r="Q1" s="910" t="s">
        <v>560</v>
      </c>
      <c r="R1" s="910"/>
      <c r="S1" s="717" t="s">
        <v>561</v>
      </c>
      <c r="T1" s="913" t="s">
        <v>562</v>
      </c>
      <c r="U1" s="913"/>
      <c r="V1" s="310"/>
      <c r="W1" s="312"/>
      <c r="Y1" s="313"/>
      <c r="Z1" s="313"/>
      <c r="AA1" s="313"/>
      <c r="AB1" s="313"/>
      <c r="AC1" s="914" t="s">
        <v>0</v>
      </c>
      <c r="AD1" s="914"/>
      <c r="AE1" s="914"/>
      <c r="AF1" s="914"/>
      <c r="AG1" s="914"/>
      <c r="AH1" s="313"/>
      <c r="AI1" s="313"/>
      <c r="AJ1" s="313"/>
      <c r="AK1" s="313"/>
      <c r="AL1" s="313"/>
      <c r="AM1" s="313"/>
      <c r="AN1" s="313"/>
      <c r="AO1" s="327" t="s">
        <v>182</v>
      </c>
      <c r="AP1" s="314"/>
      <c r="AQ1" s="311"/>
      <c r="AS1" s="311"/>
      <c r="AT1" s="312"/>
      <c r="AU1" s="311"/>
      <c r="AV1" s="311"/>
      <c r="AW1" s="312"/>
      <c r="AX1" s="311"/>
      <c r="AY1" s="311"/>
      <c r="AZ1" s="312"/>
      <c r="BA1" s="311"/>
      <c r="BB1" s="311"/>
      <c r="BC1" s="311"/>
      <c r="BD1" s="311"/>
      <c r="BE1" s="311"/>
      <c r="BF1" s="311"/>
      <c r="BG1" s="311"/>
      <c r="BH1" s="311"/>
      <c r="BI1" s="312"/>
      <c r="BJ1" s="311"/>
      <c r="BK1" s="312"/>
      <c r="BL1" s="311"/>
      <c r="BM1" s="312"/>
      <c r="BN1" s="312"/>
      <c r="BO1" s="311"/>
      <c r="BP1" s="311"/>
      <c r="BQ1" s="315"/>
      <c r="BR1" s="311"/>
      <c r="BS1" s="312"/>
      <c r="BT1" s="311"/>
      <c r="BU1" s="311"/>
      <c r="BV1" s="311"/>
      <c r="BW1" s="312"/>
      <c r="BX1" s="312"/>
      <c r="BY1" s="312"/>
      <c r="BZ1" s="312"/>
      <c r="CA1" s="311"/>
      <c r="CB1" s="311"/>
      <c r="CC1" s="311"/>
      <c r="CD1" s="311"/>
      <c r="CE1" s="311"/>
      <c r="CF1" s="330"/>
      <c r="CG1" s="914" t="s">
        <v>566</v>
      </c>
      <c r="CH1" s="914"/>
      <c r="CI1" s="914"/>
      <c r="CJ1" s="914"/>
      <c r="CL1" s="912" t="s">
        <v>182</v>
      </c>
      <c r="CM1" s="912"/>
      <c r="CN1" s="316"/>
      <c r="CO1" s="311"/>
      <c r="CP1" s="311"/>
      <c r="CQ1" s="311"/>
      <c r="CR1" s="311"/>
      <c r="CS1" s="311"/>
      <c r="CT1" s="311"/>
      <c r="CU1" s="311"/>
      <c r="CV1" s="311"/>
      <c r="CW1" s="311"/>
      <c r="CX1" s="311"/>
      <c r="CY1" s="311"/>
      <c r="CZ1" s="311"/>
      <c r="DA1" s="311"/>
      <c r="DB1" s="311"/>
      <c r="DC1" s="311"/>
      <c r="DD1" s="311"/>
      <c r="DE1" s="311"/>
      <c r="DF1" s="311"/>
      <c r="DG1" s="311"/>
      <c r="DH1" s="311"/>
      <c r="DI1" s="311"/>
      <c r="DJ1" s="311"/>
      <c r="DK1" s="311"/>
      <c r="DL1" s="311"/>
      <c r="DM1" s="311"/>
      <c r="DN1" s="311"/>
      <c r="DO1" s="311"/>
      <c r="DP1" s="311"/>
      <c r="DQ1" s="311"/>
      <c r="DR1" s="311"/>
      <c r="DS1" s="311"/>
      <c r="DT1" s="311"/>
      <c r="DU1" s="311"/>
      <c r="DV1" s="312"/>
      <c r="DW1" s="311"/>
      <c r="DX1" s="311"/>
      <c r="DY1" s="311"/>
      <c r="DZ1" s="311"/>
      <c r="EA1" s="311"/>
      <c r="EB1" s="311"/>
      <c r="EC1" s="311"/>
      <c r="ED1" s="311"/>
      <c r="EE1" s="311"/>
      <c r="EF1" s="311"/>
      <c r="EG1" s="311"/>
      <c r="EH1" s="330"/>
      <c r="EI1" s="914" t="s">
        <v>0</v>
      </c>
      <c r="EJ1" s="914"/>
      <c r="EK1" s="914"/>
      <c r="EL1" s="914"/>
      <c r="EM1" s="914"/>
      <c r="EN1" s="914"/>
      <c r="EP1" s="327"/>
      <c r="EQ1" s="311"/>
      <c r="ER1" s="327" t="s">
        <v>182</v>
      </c>
      <c r="ES1" s="311"/>
      <c r="ET1" s="311"/>
      <c r="EU1" s="311"/>
      <c r="EV1" s="915"/>
      <c r="EW1" s="915"/>
      <c r="EX1" s="915"/>
      <c r="EY1" s="915"/>
      <c r="EZ1" s="915"/>
      <c r="FA1" s="915"/>
      <c r="FB1" s="915"/>
      <c r="FC1" s="915"/>
      <c r="FD1" s="915"/>
      <c r="FE1" s="915"/>
      <c r="FF1" s="915"/>
      <c r="FG1" s="311"/>
      <c r="FH1" s="311"/>
      <c r="FI1" s="311"/>
      <c r="FJ1" s="311"/>
      <c r="FK1" s="311"/>
      <c r="FL1" s="311"/>
      <c r="FM1" s="311"/>
      <c r="FN1" s="311"/>
      <c r="FO1" s="311"/>
      <c r="FP1" s="311"/>
      <c r="FQ1" s="311"/>
      <c r="FR1" s="311"/>
      <c r="FS1" s="311"/>
      <c r="FT1" s="311"/>
      <c r="FU1" s="311"/>
      <c r="FV1" s="311"/>
      <c r="FW1" s="311"/>
      <c r="FX1" s="311"/>
      <c r="FY1" s="311"/>
      <c r="FZ1" s="311"/>
      <c r="GA1" s="311"/>
      <c r="GB1" s="311"/>
      <c r="GC1" s="311"/>
      <c r="GD1" s="311"/>
      <c r="GE1" s="311"/>
      <c r="GF1" s="311"/>
      <c r="GG1" s="311"/>
      <c r="GH1" s="311"/>
      <c r="GI1" s="311"/>
      <c r="GJ1" s="312"/>
      <c r="GK1" s="311"/>
      <c r="GL1" s="312"/>
      <c r="GM1" s="311"/>
      <c r="GN1" s="311"/>
      <c r="GO1" s="311"/>
      <c r="GP1" s="311"/>
      <c r="GQ1" s="911" t="s">
        <v>0</v>
      </c>
      <c r="GR1" s="911"/>
      <c r="GS1" s="911"/>
      <c r="GT1" s="911"/>
      <c r="GU1" s="317"/>
      <c r="GW1" s="317"/>
      <c r="GX1" s="317"/>
      <c r="GY1" s="311"/>
      <c r="GZ1" s="912" t="s">
        <v>182</v>
      </c>
      <c r="HA1" s="912"/>
      <c r="HB1" s="311"/>
      <c r="HC1" s="312"/>
      <c r="HD1" s="311"/>
      <c r="HE1" s="311"/>
      <c r="HF1" s="311"/>
      <c r="HG1" s="311"/>
      <c r="HH1" s="311"/>
      <c r="HI1" s="311"/>
    </row>
    <row r="2" spans="1:217" s="122" customFormat="1" ht="267.75" x14ac:dyDescent="0.2">
      <c r="A2" s="686" t="s">
        <v>1637</v>
      </c>
      <c r="B2" s="148" t="s">
        <v>29</v>
      </c>
      <c r="C2" s="107" t="s">
        <v>5</v>
      </c>
      <c r="D2" s="319" t="s">
        <v>104</v>
      </c>
      <c r="E2" s="319" t="s">
        <v>32</v>
      </c>
      <c r="F2" s="319" t="s">
        <v>1</v>
      </c>
      <c r="G2" s="319" t="s">
        <v>105</v>
      </c>
      <c r="H2" s="319" t="s">
        <v>2</v>
      </c>
      <c r="I2" s="319" t="s">
        <v>106</v>
      </c>
      <c r="J2" s="319" t="s">
        <v>3</v>
      </c>
      <c r="K2" s="319" t="s">
        <v>107</v>
      </c>
      <c r="L2" s="108" t="s">
        <v>108</v>
      </c>
      <c r="M2" s="108" t="s">
        <v>109</v>
      </c>
      <c r="N2" s="108" t="s">
        <v>110</v>
      </c>
      <c r="O2" s="108" t="s">
        <v>111</v>
      </c>
      <c r="P2" s="108" t="s">
        <v>4</v>
      </c>
      <c r="Q2" s="108" t="s">
        <v>112</v>
      </c>
      <c r="R2" s="108" t="s">
        <v>113</v>
      </c>
      <c r="S2" s="108" t="s">
        <v>114</v>
      </c>
      <c r="T2" s="108" t="s">
        <v>115</v>
      </c>
      <c r="U2" s="319" t="s">
        <v>116</v>
      </c>
      <c r="V2" s="319" t="s">
        <v>352</v>
      </c>
      <c r="W2" s="108" t="s">
        <v>353</v>
      </c>
      <c r="X2" s="108" t="s">
        <v>605</v>
      </c>
      <c r="Y2" s="108" t="s">
        <v>117</v>
      </c>
      <c r="Z2" s="109" t="s">
        <v>604</v>
      </c>
      <c r="AA2" s="109" t="s">
        <v>118</v>
      </c>
      <c r="AB2" s="320" t="s">
        <v>119</v>
      </c>
      <c r="AC2" s="321" t="s">
        <v>30</v>
      </c>
      <c r="AD2" s="338" t="s">
        <v>606</v>
      </c>
      <c r="AE2" s="338" t="s">
        <v>607</v>
      </c>
      <c r="AF2" s="339" t="s">
        <v>1635</v>
      </c>
      <c r="AG2" s="339" t="s">
        <v>1512</v>
      </c>
      <c r="AH2" s="339" t="s">
        <v>608</v>
      </c>
      <c r="AI2" s="338" t="s">
        <v>609</v>
      </c>
      <c r="AJ2" s="340" t="s">
        <v>612</v>
      </c>
      <c r="AK2" s="302" t="s">
        <v>712</v>
      </c>
      <c r="AL2" s="302" t="s">
        <v>713</v>
      </c>
      <c r="AM2" s="302" t="s">
        <v>714</v>
      </c>
      <c r="AN2" s="325" t="s">
        <v>715</v>
      </c>
      <c r="AO2" s="326" t="s">
        <v>613</v>
      </c>
      <c r="AP2" s="125" t="s">
        <v>699</v>
      </c>
      <c r="AQ2" s="125" t="s">
        <v>614</v>
      </c>
      <c r="AR2" s="126" t="s">
        <v>700</v>
      </c>
      <c r="AS2" s="126" t="s">
        <v>701</v>
      </c>
      <c r="AT2" s="126" t="s">
        <v>702</v>
      </c>
      <c r="AU2" s="126" t="s">
        <v>703</v>
      </c>
      <c r="AV2" s="307" t="s">
        <v>704</v>
      </c>
      <c r="AW2" s="128" t="s">
        <v>705</v>
      </c>
      <c r="AX2" s="128" t="s">
        <v>706</v>
      </c>
      <c r="AY2" s="128" t="s">
        <v>707</v>
      </c>
      <c r="AZ2" s="128" t="s">
        <v>708</v>
      </c>
      <c r="BA2" s="128" t="s">
        <v>709</v>
      </c>
      <c r="BB2" s="110" t="s">
        <v>710</v>
      </c>
      <c r="BC2" s="110" t="s">
        <v>711</v>
      </c>
      <c r="BD2" s="301" t="s">
        <v>1644</v>
      </c>
      <c r="BE2" s="141" t="s">
        <v>615</v>
      </c>
      <c r="BF2" s="140" t="s">
        <v>616</v>
      </c>
      <c r="BG2" s="140" t="s">
        <v>617</v>
      </c>
      <c r="BH2" s="140" t="s">
        <v>618</v>
      </c>
      <c r="BI2" s="140" t="s">
        <v>619</v>
      </c>
      <c r="BJ2" s="140" t="s">
        <v>620</v>
      </c>
      <c r="BK2" s="341" t="s">
        <v>1643</v>
      </c>
      <c r="BL2" s="302" t="s">
        <v>1642</v>
      </c>
      <c r="BM2" s="302" t="s">
        <v>621</v>
      </c>
      <c r="BN2" s="302" t="s">
        <v>622</v>
      </c>
      <c r="BO2" s="302" t="s">
        <v>623</v>
      </c>
      <c r="BP2" s="342" t="s">
        <v>1641</v>
      </c>
      <c r="BQ2" s="305" t="s">
        <v>1640</v>
      </c>
      <c r="BR2" s="305" t="s">
        <v>624</v>
      </c>
      <c r="BS2" s="305" t="s">
        <v>625</v>
      </c>
      <c r="BT2" s="305" t="s">
        <v>626</v>
      </c>
      <c r="BU2" s="301" t="s">
        <v>1645</v>
      </c>
      <c r="BV2" s="301" t="s">
        <v>1639</v>
      </c>
      <c r="BW2" s="111" t="s">
        <v>628</v>
      </c>
      <c r="BX2" s="111" t="s">
        <v>627</v>
      </c>
      <c r="BY2" s="306" t="s">
        <v>354</v>
      </c>
      <c r="BZ2" s="306" t="s">
        <v>503</v>
      </c>
      <c r="CA2" s="306" t="s">
        <v>1636</v>
      </c>
      <c r="CB2" s="306" t="s">
        <v>502</v>
      </c>
      <c r="CC2" s="343" t="s">
        <v>629</v>
      </c>
      <c r="CD2" s="343" t="s">
        <v>630</v>
      </c>
      <c r="CE2" s="343" t="s">
        <v>631</v>
      </c>
      <c r="CF2" s="335" t="s">
        <v>632</v>
      </c>
      <c r="CG2" s="336" t="s">
        <v>31</v>
      </c>
      <c r="CH2" s="348" t="s">
        <v>633</v>
      </c>
      <c r="CI2" s="348" t="s">
        <v>739</v>
      </c>
      <c r="CJ2" s="348" t="s">
        <v>738</v>
      </c>
      <c r="CK2" s="348" t="s">
        <v>737</v>
      </c>
      <c r="CL2" s="348" t="s">
        <v>736</v>
      </c>
      <c r="CM2" s="348" t="s">
        <v>735</v>
      </c>
      <c r="CN2" s="348" t="s">
        <v>734</v>
      </c>
      <c r="CO2" s="348" t="s">
        <v>733</v>
      </c>
      <c r="CP2" s="348" t="s">
        <v>732</v>
      </c>
      <c r="CQ2" s="348" t="s">
        <v>731</v>
      </c>
      <c r="CR2" s="348" t="s">
        <v>730</v>
      </c>
      <c r="CS2" s="348" t="s">
        <v>729</v>
      </c>
      <c r="CT2" s="348" t="s">
        <v>728</v>
      </c>
      <c r="CU2" s="112" t="s">
        <v>10</v>
      </c>
      <c r="CV2" s="113" t="s">
        <v>634</v>
      </c>
      <c r="CW2" s="113" t="s">
        <v>639</v>
      </c>
      <c r="CX2" s="113" t="s">
        <v>94</v>
      </c>
      <c r="CY2" s="113" t="s">
        <v>93</v>
      </c>
      <c r="CZ2" s="113" t="s">
        <v>92</v>
      </c>
      <c r="DA2" s="113" t="s">
        <v>91</v>
      </c>
      <c r="DB2" s="113" t="s">
        <v>90</v>
      </c>
      <c r="DC2" s="113" t="s">
        <v>640</v>
      </c>
      <c r="DD2" s="113" t="s">
        <v>123</v>
      </c>
      <c r="DE2" s="113" t="s">
        <v>124</v>
      </c>
      <c r="DF2" s="113" t="s">
        <v>89</v>
      </c>
      <c r="DG2" s="113" t="s">
        <v>7</v>
      </c>
      <c r="DH2" s="347" t="s">
        <v>11</v>
      </c>
      <c r="DI2" s="347" t="s">
        <v>635</v>
      </c>
      <c r="DJ2" s="347" t="s">
        <v>638</v>
      </c>
      <c r="DK2" s="347" t="s">
        <v>188</v>
      </c>
      <c r="DL2" s="347" t="s">
        <v>189</v>
      </c>
      <c r="DM2" s="347" t="s">
        <v>190</v>
      </c>
      <c r="DN2" s="347" t="s">
        <v>191</v>
      </c>
      <c r="DO2" s="347" t="s">
        <v>192</v>
      </c>
      <c r="DP2" s="347" t="s">
        <v>641</v>
      </c>
      <c r="DQ2" s="347" t="s">
        <v>193</v>
      </c>
      <c r="DR2" s="347" t="s">
        <v>194</v>
      </c>
      <c r="DS2" s="347" t="s">
        <v>195</v>
      </c>
      <c r="DT2" s="347" t="s">
        <v>6</v>
      </c>
      <c r="DU2" s="348" t="s">
        <v>504</v>
      </c>
      <c r="DV2" s="348" t="s">
        <v>636</v>
      </c>
      <c r="DW2" s="348" t="s">
        <v>637</v>
      </c>
      <c r="DX2" s="348" t="s">
        <v>505</v>
      </c>
      <c r="DY2" s="348" t="s">
        <v>506</v>
      </c>
      <c r="DZ2" s="348" t="s">
        <v>507</v>
      </c>
      <c r="EA2" s="348" t="s">
        <v>508</v>
      </c>
      <c r="EB2" s="348" t="s">
        <v>509</v>
      </c>
      <c r="EC2" s="348" t="s">
        <v>642</v>
      </c>
      <c r="ED2" s="348" t="s">
        <v>510</v>
      </c>
      <c r="EE2" s="348" t="s">
        <v>511</v>
      </c>
      <c r="EF2" s="348" t="s">
        <v>512</v>
      </c>
      <c r="EG2" s="348" t="s">
        <v>513</v>
      </c>
      <c r="EH2" s="331" t="s">
        <v>514</v>
      </c>
      <c r="EI2" s="332" t="s">
        <v>563</v>
      </c>
      <c r="EJ2" s="333" t="s">
        <v>34</v>
      </c>
      <c r="EK2" s="334" t="s">
        <v>12</v>
      </c>
      <c r="EL2" s="334" t="s">
        <v>643</v>
      </c>
      <c r="EM2" s="334" t="s">
        <v>13</v>
      </c>
      <c r="EN2" s="334" t="s">
        <v>14</v>
      </c>
      <c r="EO2" s="334" t="s">
        <v>244</v>
      </c>
      <c r="EP2" s="114" t="s">
        <v>644</v>
      </c>
      <c r="EQ2" s="114" t="s">
        <v>15</v>
      </c>
      <c r="ER2" s="114" t="s">
        <v>515</v>
      </c>
      <c r="ES2" s="114" t="s">
        <v>646</v>
      </c>
      <c r="ET2" s="114" t="s">
        <v>516</v>
      </c>
      <c r="EU2" s="114" t="s">
        <v>645</v>
      </c>
      <c r="EV2" s="114" t="s">
        <v>656</v>
      </c>
      <c r="EW2" s="114" t="s">
        <v>647</v>
      </c>
      <c r="EX2" s="114" t="s">
        <v>648</v>
      </c>
      <c r="EY2" s="114" t="s">
        <v>649</v>
      </c>
      <c r="EZ2" s="114" t="s">
        <v>650</v>
      </c>
      <c r="FA2" s="114" t="s">
        <v>651</v>
      </c>
      <c r="FB2" s="114" t="s">
        <v>652</v>
      </c>
      <c r="FC2" s="114" t="s">
        <v>653</v>
      </c>
      <c r="FD2" s="114" t="s">
        <v>654</v>
      </c>
      <c r="FE2" s="114" t="s">
        <v>655</v>
      </c>
      <c r="FF2" s="114" t="s">
        <v>332</v>
      </c>
      <c r="FG2" s="114" t="s">
        <v>657</v>
      </c>
      <c r="FH2" s="114" t="s">
        <v>658</v>
      </c>
      <c r="FI2" s="114" t="s">
        <v>659</v>
      </c>
      <c r="FJ2" s="114" t="s">
        <v>660</v>
      </c>
      <c r="FK2" s="114" t="s">
        <v>661</v>
      </c>
      <c r="FL2" s="114" t="s">
        <v>662</v>
      </c>
      <c r="FM2" s="114" t="s">
        <v>663</v>
      </c>
      <c r="FN2" s="114" t="s">
        <v>664</v>
      </c>
      <c r="FO2" s="114" t="s">
        <v>665</v>
      </c>
      <c r="FP2" s="114" t="s">
        <v>669</v>
      </c>
      <c r="FQ2" s="114" t="s">
        <v>666</v>
      </c>
      <c r="FR2" s="114" t="s">
        <v>667</v>
      </c>
      <c r="FS2" s="114" t="s">
        <v>670</v>
      </c>
      <c r="FT2" s="114" t="s">
        <v>668</v>
      </c>
      <c r="FU2" s="114" t="s">
        <v>517</v>
      </c>
      <c r="FV2" s="114" t="s">
        <v>671</v>
      </c>
      <c r="FW2" s="114" t="s">
        <v>672</v>
      </c>
      <c r="FX2" s="114" t="s">
        <v>673</v>
      </c>
      <c r="FY2" s="114" t="s">
        <v>674</v>
      </c>
      <c r="FZ2" s="114" t="s">
        <v>694</v>
      </c>
      <c r="GA2" s="114" t="s">
        <v>675</v>
      </c>
      <c r="GB2" s="114" t="s">
        <v>676</v>
      </c>
      <c r="GC2" s="114" t="s">
        <v>677</v>
      </c>
      <c r="GD2" s="114" t="s">
        <v>678</v>
      </c>
      <c r="GE2" s="114" t="s">
        <v>679</v>
      </c>
      <c r="GF2" s="114" t="s">
        <v>681</v>
      </c>
      <c r="GG2" s="114" t="s">
        <v>16</v>
      </c>
      <c r="GH2" s="115" t="s">
        <v>682</v>
      </c>
      <c r="GI2" s="115" t="s">
        <v>680</v>
      </c>
      <c r="GJ2" s="114" t="s">
        <v>683</v>
      </c>
      <c r="GK2" s="114" t="s">
        <v>684</v>
      </c>
      <c r="GL2" s="114" t="s">
        <v>685</v>
      </c>
      <c r="GM2" s="114" t="s">
        <v>686</v>
      </c>
      <c r="GN2" s="114" t="s">
        <v>687</v>
      </c>
      <c r="GO2" s="114" t="s">
        <v>688</v>
      </c>
      <c r="GP2" s="114" t="s">
        <v>689</v>
      </c>
      <c r="GQ2" s="328" t="s">
        <v>28</v>
      </c>
      <c r="GR2" s="329" t="s">
        <v>17</v>
      </c>
      <c r="GS2" s="329" t="s">
        <v>690</v>
      </c>
      <c r="GT2" s="329" t="s">
        <v>691</v>
      </c>
      <c r="GU2" s="116" t="s">
        <v>692</v>
      </c>
      <c r="GV2" s="116" t="s">
        <v>18</v>
      </c>
      <c r="GW2" s="116" t="s">
        <v>19</v>
      </c>
      <c r="GX2" s="116" t="s">
        <v>20</v>
      </c>
      <c r="GY2" s="116" t="s">
        <v>21</v>
      </c>
      <c r="GZ2" s="116" t="s">
        <v>22</v>
      </c>
      <c r="HA2" s="116" t="s">
        <v>693</v>
      </c>
      <c r="HB2" s="116" t="s">
        <v>23</v>
      </c>
      <c r="HC2" s="116" t="s">
        <v>1646</v>
      </c>
      <c r="HD2" s="116" t="s">
        <v>24</v>
      </c>
      <c r="HE2" s="116" t="s">
        <v>518</v>
      </c>
      <c r="HF2" s="116" t="s">
        <v>695</v>
      </c>
      <c r="HG2" s="116" t="s">
        <v>696</v>
      </c>
      <c r="HH2" s="117" t="s">
        <v>519</v>
      </c>
      <c r="HI2" s="124" t="s">
        <v>87</v>
      </c>
    </row>
    <row r="3" spans="1:217" ht="39.950000000000003" customHeight="1" x14ac:dyDescent="0.2">
      <c r="A3" s="345" t="s">
        <v>599</v>
      </c>
      <c r="B3" s="188"/>
      <c r="C3" s="173" t="str">
        <f>IF(ISBLANK('Afghanistan 2012'!$H$12),"",'Afghanistan 2012'!$H$12)</f>
        <v>Yes</v>
      </c>
      <c r="D3" s="173" t="str">
        <f>IF(ISBLANK('Afghanistan 2012'!$D$13),"",'Afghanistan 2012'!$D$13)</f>
        <v>Contraceptive Security Sub-Committee of the Coordinated Procurement and Distribution Committee at the MoPH</v>
      </c>
      <c r="E3" s="346"/>
      <c r="F3" s="173" t="str">
        <f>IF(ISBLANK('Afghanistan 2012'!$D$15),"",'Afghanistan 2012'!$D$15)</f>
        <v>Yes</v>
      </c>
      <c r="G3" s="173" t="str">
        <f>IF(ISBLANK('Afghanistan 2012'!$F$15),"",'Afghanistan 2012'!$F$15)</f>
        <v>Futures Group/COMPRI-A Project, Afghanistan Social Marketing Organization (ASMO), Marie Stopes (very small scale)</v>
      </c>
      <c r="H3" s="173" t="str">
        <f>IF(ISBLANK('Afghanistan 2012'!$D$16),"",'Afghanistan 2012'!$D$16)</f>
        <v>Yes</v>
      </c>
      <c r="I3" s="173" t="str">
        <f>IF(ISBLANK('Afghanistan 2012'!$F$16),"",'Afghanistan 2012'!$F$16)</f>
        <v>Marie Stopes, ASMO</v>
      </c>
      <c r="J3" s="173" t="str">
        <f>IF(ISBLANK('Afghanistan 2012'!$D$17),"",'Afghanistan 2012'!$D$17)</f>
        <v>No</v>
      </c>
      <c r="K3" s="173" t="str">
        <f>IF(ISBLANK('Afghanistan 2012'!$F$17),"",'Afghanistan 2012'!$F$17)</f>
        <v/>
      </c>
      <c r="L3" s="173" t="str">
        <f>IF(ISBLANK('Afghanistan 2012'!$D$18),"",'Afghanistan 2012'!$D$18)</f>
        <v>No</v>
      </c>
      <c r="M3" s="173" t="str">
        <f>IF(ISBLANK('Afghanistan 2012'!$F$18),"",'Afghanistan 2012'!$F$18)</f>
        <v/>
      </c>
      <c r="N3" s="173" t="str">
        <f>IF(ISBLANK('Afghanistan 2012'!$D$19),"",'Afghanistan 2012'!$D$19)</f>
        <v>Yes</v>
      </c>
      <c r="O3" s="173" t="str">
        <f>IF(ISBLANK('Afghanistan 2012'!$F$19),"",'Afghanistan 2012'!$F$19)</f>
        <v>UNFPA</v>
      </c>
      <c r="P3" s="173" t="str">
        <f>IF(ISBLANK('Afghanistan 2012'!$D$20),"",'Afghanistan 2012'!$D$20)</f>
        <v>Yes</v>
      </c>
      <c r="Q3" s="173" t="str">
        <f>IF(ISBLANK('Afghanistan 2012'!$F$20),"",'Afghanistan 2012'!$F$20)</f>
        <v>Reproductive Health Department</v>
      </c>
      <c r="R3" s="173" t="str">
        <f>IF(ISBLANK('Afghanistan 2012'!$D$21),"",'Afghanistan 2012'!$D$21)</f>
        <v>Yes</v>
      </c>
      <c r="S3" s="173" t="str">
        <f>IF(ISBLANK('Afghanistan 2012'!$F$21),"",'Afghanistan 2012'!$F$21)</f>
        <v>Central Medical Store</v>
      </c>
      <c r="T3" s="173" t="str">
        <f>IF(ISBLANK('Afghanistan 2012'!$D$22),"",'Afghanistan 2012'!$D$22)</f>
        <v>No</v>
      </c>
      <c r="U3" s="173" t="str">
        <f>IF(ISBLANK('Afghanistan 2012'!$F$22),"",'Afghanistan 2012'!$F$22)</f>
        <v/>
      </c>
      <c r="V3" s="173" t="str">
        <f>IF(ISBLANK('Afghanistan 2012'!$D$23),"",'Afghanistan 2012'!$D$23)</f>
        <v/>
      </c>
      <c r="W3" s="173" t="str">
        <f>IF(ISBLANK('Afghanistan 2012'!$F$23),"",'Afghanistan 2012'!$F$23)</f>
        <v/>
      </c>
      <c r="X3" s="173" t="str">
        <f>IF(ISBLANK('Afghanistan 2012'!$H$24),"",'Afghanistan 2012'!$H$24)</f>
        <v>1-2 times</v>
      </c>
      <c r="Y3" s="173" t="str">
        <f>IF(ISBLANK('Afghanistan 2012'!$H$25),"",'Afghanistan 2012'!$H$25)</f>
        <v>No</v>
      </c>
      <c r="Z3" s="173" t="str">
        <f>IF(ISBLANK('Afghanistan 2012'!$D$26),"",'Afghanistan 2012'!$D$26)</f>
        <v>No</v>
      </c>
      <c r="AA3" s="173" t="str">
        <f>IF(ISBLANK('Afghanistan 2012'!$F$26),"",'Afghanistan 2012'!$F$26)</f>
        <v>N/A</v>
      </c>
      <c r="AB3" s="173" t="str">
        <f>IF(ISBLANK('Afghanistan 2012'!$H$26),"",'Afghanistan 2012'!$H$26)</f>
        <v>N/A</v>
      </c>
      <c r="AC3" s="189"/>
      <c r="AD3" s="174" t="str">
        <f>IF(ISBLANK('Afghanistan 2012'!$F$28),"",'Afghanistan 2012'!$F$28)</f>
        <v>March</v>
      </c>
      <c r="AE3" s="174" t="str">
        <f>IF(ISBLANK('Afghanistan 2012'!$H$28),"",'Afghanistan 2012'!$H$28)</f>
        <v>February</v>
      </c>
      <c r="AF3" s="650" t="str">
        <f>IF(ISBLANK('Afghanistan 2012'!$G$29),"",'Afghanistan 2012'!$G$29)</f>
        <v>N/A</v>
      </c>
      <c r="AG3" s="650" t="str">
        <f>IF(ISBLANK('Afghanistan 2012'!$E$30),"",'Afghanistan 2012'!$E$30)</f>
        <v>N/A</v>
      </c>
      <c r="AH3" s="650" t="str">
        <f>IF(ISBLANK('Afghanistan 2012'!$G$30),"",'Afghanistan 2012'!$G$30)</f>
        <v>N/A</v>
      </c>
      <c r="AI3" s="650" t="str">
        <f>IF(ISBLANK('Afghanistan 2012'!$H$31),"",'Afghanistan 2012'!$H$31)</f>
        <v>No</v>
      </c>
      <c r="AJ3" s="175" t="str">
        <f>IF(ISBLANK('Afghanistan 2012'!$H$32),"",'Afghanistan 2012'!$H$32)</f>
        <v>Don't know</v>
      </c>
      <c r="AK3" s="175" t="str">
        <f>IF(ISBLANK('Afghanistan 2012'!$E$35),"",'Afghanistan 2012'!$E$35)</f>
        <v>Don't know</v>
      </c>
      <c r="AL3" s="174" t="str">
        <f>IF(ISBLANK('Afghanistan 2012'!$F$35),"",'Afghanistan 2012'!$F$35)</f>
        <v>01/11-12/11</v>
      </c>
      <c r="AM3" s="174" t="str">
        <f>IF(ISBLANK('Afghanistan 2012'!$G$35),"",'Afghanistan 2012'!$G$35)</f>
        <v/>
      </c>
      <c r="AN3" s="174" t="str">
        <f>IF(ISBLANK('Afghanistan 2012'!$H$35),"",'Afghanistan 2012'!$H$35)</f>
        <v>Afghanistan just completed its first NHA and will be able to provide this data in the future.</v>
      </c>
      <c r="AO3" s="174" t="str">
        <f>IF(ISBLANK('Afghanistan 2012'!$H$37),"",'Afghanistan 2012'!$H$37)</f>
        <v>Don't know</v>
      </c>
      <c r="AP3" s="174" t="str">
        <f>IF(ISBLANK('Afghanistan 2012'!$D$40),"",'Afghanistan 2012'!$D$40)</f>
        <v>Don't know</v>
      </c>
      <c r="AQ3" s="174" t="str">
        <f>IF(ISBLANK('Afghanistan 2012'!$D$41),"",'Afghanistan 2012'!$D$41)</f>
        <v>N/A</v>
      </c>
      <c r="AR3" s="175" t="str">
        <f>IF(ISBLANK('Afghanistan 2012'!$E$40),"",'Afghanistan 2012'!$E$40)</f>
        <v>Don't know</v>
      </c>
      <c r="AS3" s="175" t="str">
        <f>IF(ISBLANK('Afghanistan 2012'!$F$40),"",'Afghanistan 2012'!$F$40)</f>
        <v>01/11-12/11</v>
      </c>
      <c r="AT3" s="175" t="str">
        <f>IF(ISBLANK('Afghanistan 2012'!$G$40),"",'Afghanistan 2012'!$G$40)</f>
        <v/>
      </c>
      <c r="AU3" s="174" t="str">
        <f>IF(ISBLANK('Afghanistan 2012'!$H$40),"",'Afghanistan 2012'!$H$40)</f>
        <v>Most likely $0</v>
      </c>
      <c r="AV3" s="174" t="str">
        <f>IF(ISBLANK('Afghanistan 2012'!$D$42),"",'Afghanistan 2012'!$D$42)</f>
        <v>Don't know</v>
      </c>
      <c r="AW3" s="175" t="str">
        <f>IF(ISBLANK('Afghanistan 2012'!$D$43),"",'Afghanistan 2012'!$D$43)</f>
        <v xml:space="preserve">World Bank &amp; EU (provide funds for pharmaceuticals, including contraceptives, as part of the Basic Package of Health Services) </v>
      </c>
      <c r="AX3" s="175" t="str">
        <f>IF(ISBLANK('Afghanistan 2012'!$E$42),"",'Afghanistan 2012'!$E$42)</f>
        <v>Don't know</v>
      </c>
      <c r="AY3" s="175" t="str">
        <f>IF(ISBLANK('Afghanistan 2012'!$F$42),"",'Afghanistan 2012'!$F$42)</f>
        <v>01/11-12/11</v>
      </c>
      <c r="AZ3" s="175" t="str">
        <f>IF(ISBLANK('Afghanistan 2012'!$G$42),"",'Afghanistan 2012'!$G$42)</f>
        <v/>
      </c>
      <c r="BA3" s="174" t="str">
        <f>IF(ISBLANK('Afghanistan 2012'!$H$42),"",'Afghanistan 2012'!$H$42)</f>
        <v/>
      </c>
      <c r="BB3" s="176" t="str">
        <f>IF(ISBLANK('Afghanistan 2012'!$E$44),"",'Afghanistan 2012'!$E$44)</f>
        <v>Don't know</v>
      </c>
      <c r="BC3" s="174" t="str">
        <f>IF(ISBLANK('Afghanistan 2012'!$H$44),"",'Afghanistan 2012'!$H$44)</f>
        <v/>
      </c>
      <c r="BD3" s="177"/>
      <c r="BE3" s="174" t="str">
        <f>IF(ISBLANK('Afghanistan 2012'!$D$48),"",'Afghanistan 2012'!$D$48)</f>
        <v>Yes</v>
      </c>
      <c r="BF3" s="175" t="str">
        <f>IF(ISBLANK('Afghanistan 2012'!$D$49),"",'Afghanistan 2012'!$D$49)</f>
        <v>UNFPA &amp; USAID</v>
      </c>
      <c r="BG3" s="175" t="str">
        <f>IF(ISBLANK('Afghanistan 2012'!$E$48),"",'Afghanistan 2012'!$E$48)</f>
        <v>Don't know</v>
      </c>
      <c r="BH3" s="175" t="str">
        <f>IF(ISBLANK('Afghanistan 2012'!$F$48),"",'Afghanistan 2012'!$F$48)</f>
        <v>01/11-12/11</v>
      </c>
      <c r="BI3" s="175" t="str">
        <f>IF(ISBLANK('Afghanistan 2012'!$G$48),"",'Afghanistan 2012'!$G$48)</f>
        <v/>
      </c>
      <c r="BJ3" s="174" t="str">
        <f>IF(ISBLANK('Afghanistan 2012'!$H$48),"",'Afghanistan 2012'!$H$48)</f>
        <v/>
      </c>
      <c r="BK3" s="174" t="str">
        <f>IF(ISBLANK('Afghanistan 2012'!$D$50),"",'Afghanistan 2012'!$D$50)</f>
        <v>No</v>
      </c>
      <c r="BL3" s="175">
        <f>IF(ISBLANK('Afghanistan 2012'!$E$50),"",'Afghanistan 2012'!$E$50)</f>
        <v>0</v>
      </c>
      <c r="BM3" s="175" t="str">
        <f>IF(ISBLANK('Afghanistan 2012'!$F$50),"",'Afghanistan 2012'!$F$50)</f>
        <v>01/11-12/11</v>
      </c>
      <c r="BN3" s="175" t="str">
        <f>IF(ISBLANK('Afghanistan 2012'!$G$50),"",'Afghanistan 2012'!$G$50)</f>
        <v/>
      </c>
      <c r="BO3" s="175" t="str">
        <f>IF(ISBLANK('Afghanistan 2012'!$H$50),"",'Afghanistan 2012'!$H$50)</f>
        <v/>
      </c>
      <c r="BP3" s="174" t="str">
        <f>IF(ISBLANK('Afghanistan 2012'!$D$51),"",'Afghanistan 2012'!$D$51)</f>
        <v>No</v>
      </c>
      <c r="BQ3" s="175">
        <f>IF(ISBLANK('Afghanistan 2012'!$E$51),"",'Afghanistan 2012'!$E$51)</f>
        <v>0</v>
      </c>
      <c r="BR3" s="174" t="str">
        <f>IF(ISBLANK('Afghanistan 2012'!$F$51),"",'Afghanistan 2012'!$F$51)</f>
        <v>01/11-12/11</v>
      </c>
      <c r="BS3" s="175" t="str">
        <f>IF(ISBLANK('Afghanistan 2012'!$G$51),"",'Afghanistan 2012'!$G$51)</f>
        <v/>
      </c>
      <c r="BT3" s="175" t="str">
        <f>IF(ISBLANK('Afghanistan 2012'!$H$51),"",'Afghanistan 2012'!$H$51)</f>
        <v/>
      </c>
      <c r="BU3" s="176" t="str">
        <f>IF(ISBLANK('Afghanistan 2012'!$E$52),"",'Afghanistan 2012'!$E$52)</f>
        <v>Don't know</v>
      </c>
      <c r="BV3" s="175" t="str">
        <f>IF(ISBLANK('Afghanistan 2012'!$H$52),"",'Afghanistan 2012'!$H$52)</f>
        <v/>
      </c>
      <c r="BW3" s="178" t="str">
        <f>IF(ISBLANK('Afghanistan 2012'!$F$55),"",'Afghanistan 2012'!$F$55)</f>
        <v>Don't know</v>
      </c>
      <c r="BX3" s="174" t="str">
        <f>IF(ISBLANK('Afghanistan 2012'!$G$55),"",'Afghanistan 2012'!$G$55)</f>
        <v/>
      </c>
      <c r="BY3" s="178" t="str">
        <f>IF(ISBLANK('Afghanistan 2012'!$F$56),"",'Afghanistan 2012'!$F$56)</f>
        <v>Don't know</v>
      </c>
      <c r="BZ3" s="174" t="str">
        <f>IF(ISBLANK('Afghanistan 2012'!$G$56),"",'Afghanistan 2012'!$G$56)</f>
        <v/>
      </c>
      <c r="CA3" s="174" t="str">
        <f>IF(ISBLANK('Afghanistan 2012'!$F$57),"",'Afghanistan 2012'!$F$57)</f>
        <v>Don't know</v>
      </c>
      <c r="CB3" s="174" t="str">
        <f>IF(ISBLANK('Afghanistan 2012'!$G$57),"",'Afghanistan 2012'!$G$57)</f>
        <v/>
      </c>
      <c r="CC3" s="174" t="str">
        <f>IF(ISBLANK('Afghanistan 2012'!$F$59),"",'Afghanistan 2012'!$F$59)</f>
        <v>N/A</v>
      </c>
      <c r="CD3" s="174" t="str">
        <f>IF(ISBLANK('Afghanistan 2012'!$F$60),"",'Afghanistan 2012'!$F$60)</f>
        <v>N/A</v>
      </c>
      <c r="CE3" s="174" t="str">
        <f>IF(ISBLANK('Afghanistan 2012'!$F$61),"",'Afghanistan 2012'!$F$61)</f>
        <v>N/A</v>
      </c>
      <c r="CF3" s="174" t="str">
        <f>IF(ISBLANK('Afghanistan 2012'!$D$62),"",'Afghanistan 2012'!$D$62)</f>
        <v/>
      </c>
      <c r="CG3" s="344"/>
      <c r="CH3" s="179"/>
      <c r="CI3" s="180" t="str">
        <f>IF(ISBLANK('Afghanistan 2012'!$D$66),"",'Afghanistan 2012'!$D$66)</f>
        <v>Yes</v>
      </c>
      <c r="CJ3" s="180" t="str">
        <f>IF(ISBLANK('Afghanistan 2012'!$D$67),"",'Afghanistan 2012'!$D$67)</f>
        <v>Yes</v>
      </c>
      <c r="CK3" s="180" t="str">
        <f>IF(ISBLANK('Afghanistan 2012'!$D$68),"",'Afghanistan 2012'!$D$68)</f>
        <v>Yes</v>
      </c>
      <c r="CL3" s="180" t="str">
        <f>IF(ISBLANK('Afghanistan 2012'!$D$69),"",'Afghanistan 2012'!$D$69)</f>
        <v>No</v>
      </c>
      <c r="CM3" s="180" t="str">
        <f>IF(ISBLANK('Afghanistan 2012'!$D$70),"",'Afghanistan 2012'!$D$70)</f>
        <v>Yes</v>
      </c>
      <c r="CN3" s="180" t="str">
        <f>IF(ISBLANK('Afghanistan 2012'!$D$71),"",'Afghanistan 2012'!$D$71)</f>
        <v>Yes</v>
      </c>
      <c r="CO3" s="180" t="str">
        <f>IF(ISBLANK('Afghanistan 2012'!$D$72),"",'Afghanistan 2012'!$D$72)</f>
        <v>No</v>
      </c>
      <c r="CP3" s="180" t="str">
        <f>IF(ISBLANK('Afghanistan 2012'!$D$73),"",'Afghanistan 2012'!$D$73)</f>
        <v>No</v>
      </c>
      <c r="CQ3" s="180" t="str">
        <f>IF(ISBLANK('Afghanistan 2012'!$D$74),"",'Afghanistan 2012'!$D$74)</f>
        <v>No</v>
      </c>
      <c r="CR3" s="180" t="str">
        <f>IF(ISBLANK('Afghanistan 2012'!$D$75),"",'Afghanistan 2012'!$D$75)</f>
        <v>Yes</v>
      </c>
      <c r="CS3" s="180" t="str">
        <f>IF(ISBLANK('Afghanistan 2012'!$D$76),"",'Afghanistan 2012'!$D$76)</f>
        <v>No</v>
      </c>
      <c r="CT3" s="180" t="str">
        <f>IF(ISBLANK('Afghanistan 2012'!$D$77),"",'Afghanistan 2012'!$D$77)</f>
        <v>No</v>
      </c>
      <c r="CU3" s="179"/>
      <c r="CV3" s="180" t="str">
        <f>IF(ISBLANK('Afghanistan 2012'!$F$66),"",'Afghanistan 2012'!$F$66)</f>
        <v>Yes</v>
      </c>
      <c r="CW3" s="180" t="str">
        <f>IF(ISBLANK('Afghanistan 2012'!$F$67),"",'Afghanistan 2012'!$F$67)</f>
        <v>Yes</v>
      </c>
      <c r="CX3" s="180" t="str">
        <f>IF(ISBLANK('Afghanistan 2012'!$F$68),"",'Afghanistan 2012'!$F$68)</f>
        <v>Yes</v>
      </c>
      <c r="CY3" s="180" t="str">
        <f>IF(ISBLANK('Afghanistan 2012'!$F$69),"",'Afghanistan 2012'!$F$69)</f>
        <v>No</v>
      </c>
      <c r="CZ3" s="180" t="str">
        <f>IF(ISBLANK('Afghanistan 2012'!$F$70),"",'Afghanistan 2012'!$F$70)</f>
        <v>Yes</v>
      </c>
      <c r="DA3" s="180" t="str">
        <f>IF(ISBLANK('Afghanistan 2012'!$F$71),"",'Afghanistan 2012'!$F$71)</f>
        <v>Yes</v>
      </c>
      <c r="DB3" s="180" t="str">
        <f>IF(ISBLANK('Afghanistan 2012'!$F$72),"",'Afghanistan 2012'!$F$72)</f>
        <v>No</v>
      </c>
      <c r="DC3" s="180" t="str">
        <f>IF(ISBLANK('Afghanistan 2012'!$F$73),"",'Afghanistan 2012'!$F$73)</f>
        <v>No</v>
      </c>
      <c r="DD3" s="180" t="str">
        <f>IF(ISBLANK('Afghanistan 2012'!$F$74),"",'Afghanistan 2012'!$F$74)</f>
        <v>No</v>
      </c>
      <c r="DE3" s="180" t="str">
        <f>IF(ISBLANK('Afghanistan 2012'!$F$75),"",'Afghanistan 2012'!$F$75)</f>
        <v>Yes</v>
      </c>
      <c r="DF3" s="180" t="str">
        <f>IF(ISBLANK('Afghanistan 2012'!$F$76),"",'Afghanistan 2012'!$F$76)</f>
        <v>No</v>
      </c>
      <c r="DG3" s="180" t="str">
        <f>IF(ISBLANK('Afghanistan 2012'!$F$77),"",'Afghanistan 2012'!$F$77)</f>
        <v>No</v>
      </c>
      <c r="DH3" s="181"/>
      <c r="DI3" s="180" t="str">
        <f>IF(ISBLANK('Afghanistan 2012'!$G$66),"",'Afghanistan 2012'!$G$66)</f>
        <v>Yes</v>
      </c>
      <c r="DJ3" s="180" t="str">
        <f>IF(ISBLANK('Afghanistan 2012'!$G$67),"",'Afghanistan 2012'!$G$67)</f>
        <v>Yes</v>
      </c>
      <c r="DK3" s="180" t="str">
        <f>IF(ISBLANK('Afghanistan 2012'!$G$68),"",'Afghanistan 2012'!$G$68)</f>
        <v>Yes</v>
      </c>
      <c r="DL3" s="180" t="str">
        <f>IF(ISBLANK('Afghanistan 2012'!$G$69),"",'Afghanistan 2012'!$G$69)</f>
        <v>No</v>
      </c>
      <c r="DM3" s="180" t="str">
        <f>IF(ISBLANK('Afghanistan 2012'!$G$70),"",'Afghanistan 2012'!$G$70)</f>
        <v>Yes</v>
      </c>
      <c r="DN3" s="180" t="str">
        <f>IF(ISBLANK('Afghanistan 2012'!$G$71),"",'Afghanistan 2012'!$G$71)</f>
        <v>Yes</v>
      </c>
      <c r="DO3" s="180" t="str">
        <f>IF(ISBLANK('Afghanistan 2012'!$G$72),"",'Afghanistan 2012'!$G$72)</f>
        <v>No</v>
      </c>
      <c r="DP3" s="180" t="str">
        <f>IF(ISBLANK('Afghanistan 2012'!$G$73),"",'Afghanistan 2012'!$G$73)</f>
        <v>No</v>
      </c>
      <c r="DQ3" s="180" t="str">
        <f>IF(ISBLANK('Afghanistan 2012'!$G$74),"",'Afghanistan 2012'!$G$74)</f>
        <v>No</v>
      </c>
      <c r="DR3" s="180" t="str">
        <f>IF(ISBLANK('Afghanistan 2012'!$G$75),"",'Afghanistan 2012'!$G$75)</f>
        <v>Yes</v>
      </c>
      <c r="DS3" s="180" t="str">
        <f>IF(ISBLANK('Afghanistan 2012'!$G$76),"",'Afghanistan 2012'!$G$76)</f>
        <v>No</v>
      </c>
      <c r="DT3" s="180" t="str">
        <f>IF(ISBLANK('Afghanistan 2012'!$G$77),"",'Afghanistan 2012'!$G$77)</f>
        <v>No</v>
      </c>
      <c r="DU3" s="181"/>
      <c r="DV3" s="180" t="str">
        <f>IF(ISBLANK('Afghanistan 2012'!$H$66),"",'Afghanistan 2012'!$H$66)</f>
        <v>Yes</v>
      </c>
      <c r="DW3" s="180" t="str">
        <f>IF(ISBLANK('Afghanistan 2012'!$H$67),"",'Afghanistan 2012'!$H$67)</f>
        <v>No</v>
      </c>
      <c r="DX3" s="180" t="str">
        <f>IF(ISBLANK('Afghanistan 2012'!$H$68),"",'Afghanistan 2012'!$H$68)</f>
        <v>Yes</v>
      </c>
      <c r="DY3" s="180" t="str">
        <f>IF(ISBLANK('Afghanistan 2012'!$H$69),"",'Afghanistan 2012'!$H$69)</f>
        <v>No</v>
      </c>
      <c r="DZ3" s="180" t="str">
        <f>IF(ISBLANK('Afghanistan 2012'!$H$70),"",'Afghanistan 2012'!$H$70)</f>
        <v>No</v>
      </c>
      <c r="EA3" s="180" t="str">
        <f>IF(ISBLANK('Afghanistan 2012'!$H$71),"",'Afghanistan 2012'!$H$71)</f>
        <v>Yes</v>
      </c>
      <c r="EB3" s="180" t="str">
        <f>IF(ISBLANK('Afghanistan 2012'!$H$72),"",'Afghanistan 2012'!$H$72)</f>
        <v>No</v>
      </c>
      <c r="EC3" s="180" t="str">
        <f>IF(ISBLANK('Afghanistan 2012'!$H$73),"",'Afghanistan 2012'!$H$73)</f>
        <v>No</v>
      </c>
      <c r="ED3" s="180" t="str">
        <f>IF(ISBLANK('Afghanistan 2012'!$H$74),"",'Afghanistan 2012'!$H$74)</f>
        <v>No</v>
      </c>
      <c r="EE3" s="180" t="str">
        <f>IF(ISBLANK('Afghanistan 2012'!$H$75),"",'Afghanistan 2012'!$H$75)</f>
        <v>No</v>
      </c>
      <c r="EF3" s="180" t="str">
        <f>IF(ISBLANK('Afghanistan 2012'!$H$76),"",'Afghanistan 2012'!$H$76)</f>
        <v>No</v>
      </c>
      <c r="EG3" s="180" t="str">
        <f>IF(ISBLANK('Afghanistan 2012'!$H$77),"",'Afghanistan 2012'!$H$77)</f>
        <v>No</v>
      </c>
      <c r="EH3" s="180" t="str">
        <f>IF(ISBLANK('Afghanistan 2012'!$D$78),"",'Afghanistan 2012'!$D$78)</f>
        <v/>
      </c>
      <c r="EI3" s="182"/>
      <c r="EJ3" s="183" t="str">
        <f>IF(ISBLANK('Afghanistan 2012'!$H$80),"",'Afghanistan 2012'!$H$80)</f>
        <v>No</v>
      </c>
      <c r="EK3" s="183" t="str">
        <f>IF(ISBLANK('Afghanistan 2012'!$C$83),"",'Afghanistan 2012'!$C$83)</f>
        <v/>
      </c>
      <c r="EL3" s="183" t="str">
        <f>IF(ISBLANK('Afghanistan 2012'!$D$83),"",'Afghanistan 2012'!$D$83)</f>
        <v/>
      </c>
      <c r="EM3" s="183" t="str">
        <f>IF(ISBLANK('Afghanistan 2012'!$F$83),"",'Afghanistan 2012'!$F$83)</f>
        <v/>
      </c>
      <c r="EN3" s="183" t="str">
        <f>IF(ISBLANK('Afghanistan 2012'!$G$83),"",'Afghanistan 2012'!$G$83)</f>
        <v/>
      </c>
      <c r="EO3" s="183" t="str">
        <f>IF(ISBLANK('Afghanistan 2012'!$F$84),"",'Afghanistan 2012'!$F$84)</f>
        <v>Yes</v>
      </c>
      <c r="EP3" s="183" t="str">
        <f>IF(ISBLANK('Afghanistan 2012'!$E$85),"",'Afghanistan 2012'!$E$85)</f>
        <v>Commercial sector</v>
      </c>
      <c r="EQ3" s="183" t="str">
        <f>IF(ISBLANK('Afghanistan 2012'!$E$86),"",'Afghanistan 2012'!$E$86)</f>
        <v>Import duties are taken as a percentage of total in products for distribution (not cash).</v>
      </c>
      <c r="ER3" s="183" t="str">
        <f>IF(ISBLANK('Afghanistan 2012'!$H$87),"",'Afghanistan 2012'!$H$87)</f>
        <v>No</v>
      </c>
      <c r="ES3" s="183" t="str">
        <f>IF(ISBLANK('Afghanistan 2012'!$D$88),"",'Afghanistan 2012'!$D$88)</f>
        <v>N/A</v>
      </c>
      <c r="ET3" s="183" t="str">
        <f>IF(ISBLANK('Afghanistan 2012'!$H$89),"",'Afghanistan 2012'!$H$89)</f>
        <v>Yes</v>
      </c>
      <c r="EU3" s="183" t="str">
        <f>IF(ISBLANK('Afghanistan 2012'!$D$90),"",'Afghanistan 2012'!$D$90)</f>
        <v>National Essential Drug List inclues contraceptives</v>
      </c>
      <c r="EV3" s="183" t="str">
        <f>IF(ISBLANK('Afghanistan 2012'!$H$91),"",'Afghanistan 2012'!$H$91)</f>
        <v>No</v>
      </c>
      <c r="EW3" s="183" t="str">
        <f>IF(ISBLANK('Afghanistan 2012'!$C$94),"",'Afghanistan 2012'!$C$94)</f>
        <v/>
      </c>
      <c r="EX3" s="183" t="str">
        <f>IF(ISBLANK('Afghanistan 2012'!$E$94),"",'Afghanistan 2012'!$E$94)</f>
        <v/>
      </c>
      <c r="EY3" s="183" t="str">
        <f>IF(ISBLANK('Afghanistan 2012'!$G$94),"",'Afghanistan 2012'!$G$94)</f>
        <v/>
      </c>
      <c r="EZ3" s="183" t="str">
        <f>IF(ISBLANK('Afghanistan 2012'!$C$95),"",'Afghanistan 2012'!$C$95)</f>
        <v/>
      </c>
      <c r="FA3" s="183" t="str">
        <f>IF(ISBLANK('Afghanistan 2012'!$E$95),"",'Afghanistan 2012'!$E$95)</f>
        <v/>
      </c>
      <c r="FB3" s="183" t="str">
        <f>IF(ISBLANK('Afghanistan 2012'!$G$95),"",'Afghanistan 2012'!$G$95)</f>
        <v/>
      </c>
      <c r="FC3" s="183" t="str">
        <f>IF(ISBLANK('Afghanistan 2012'!$C$96),"",'Afghanistan 2012'!$C$96)</f>
        <v/>
      </c>
      <c r="FD3" s="183" t="str">
        <f>IF(ISBLANK('Afghanistan 2012'!$E$96),"",'Afghanistan 2012'!$E$96)</f>
        <v/>
      </c>
      <c r="FE3" s="183" t="str">
        <f>IF(ISBLANK('Afghanistan 2012'!$G$96),"",'Afghanistan 2012'!$G$96)</f>
        <v/>
      </c>
      <c r="FF3" s="190"/>
      <c r="FG3" s="183" t="str">
        <f>IF(ISBLANK('Afghanistan 2012'!$D$99),"",'Afghanistan 2012'!$D$99)</f>
        <v>No</v>
      </c>
      <c r="FH3" s="183" t="str">
        <f>IF(ISBLANK('Afghanistan 2012'!$E$99),"",'Afghanistan 2012'!$E$99)</f>
        <v/>
      </c>
      <c r="FI3" s="183" t="str">
        <f>IF(ISBLANK('Afghanistan 2012'!$H$99),"",'Afghanistan 2012'!$H$99)</f>
        <v/>
      </c>
      <c r="FJ3" s="183" t="str">
        <f>IF(ISBLANK('Afghanistan 2012'!$D$100),"",'Afghanistan 2012'!$D$100)</f>
        <v>No</v>
      </c>
      <c r="FK3" s="183" t="str">
        <f>IF(ISBLANK('Afghanistan 2012'!$E$100),"",'Afghanistan 2012'!$E$100)</f>
        <v/>
      </c>
      <c r="FL3" s="183" t="str">
        <f>IF(ISBLANK('Afghanistan 2012'!$H$100),"",'Afghanistan 2012'!$H$100)</f>
        <v/>
      </c>
      <c r="FM3" s="183" t="str">
        <f>IF(ISBLANK('Afghanistan 2012'!$D$101),"",'Afghanistan 2012'!$D$101)</f>
        <v>No</v>
      </c>
      <c r="FN3" s="183" t="str">
        <f>IF(ISBLANK('Afghanistan 2012'!$E$101),"",'Afghanistan 2012'!$E$101)</f>
        <v/>
      </c>
      <c r="FO3" s="183" t="str">
        <f>IF(ISBLANK('Afghanistan 2012'!$H$101),"",'Afghanistan 2012'!$H$101)</f>
        <v/>
      </c>
      <c r="FP3" s="184"/>
      <c r="FQ3" s="183" t="str">
        <f>IF(ISBLANK('Afghanistan 2012'!$G$104),"",'Afghanistan 2012'!$G$104)</f>
        <v>No</v>
      </c>
      <c r="FR3" s="183" t="str">
        <f>IF(ISBLANK('Afghanistan 2012'!$G$105),"",'Afghanistan 2012'!$G$105)</f>
        <v>No</v>
      </c>
      <c r="FS3" s="183" t="str">
        <f>IF(ISBLANK('Afghanistan 2012'!$G$106),"",'Afghanistan 2012'!$G$106)</f>
        <v>N/A</v>
      </c>
      <c r="FT3" s="183" t="str">
        <f>IF(ISBLANK('Afghanistan 2012'!$D$107),"",'Afghanistan 2012'!$D$107)</f>
        <v>N/A</v>
      </c>
      <c r="FU3" s="184"/>
      <c r="FV3" s="183" t="str">
        <f>IF(ISBLANK('Afghanistan 2012'!$G$109),"",'Afghanistan 2012'!$G$109)</f>
        <v>Yes</v>
      </c>
      <c r="FW3" s="183" t="str">
        <f>IF(ISBLANK('Afghanistan 2012'!$G$110),"",'Afghanistan 2012'!$G$110)</f>
        <v>Yes</v>
      </c>
      <c r="FX3" s="183" t="str">
        <f>IF(ISBLANK('Afghanistan 2012'!$G$111),"",'Afghanistan 2012'!$G$111)</f>
        <v>Yes</v>
      </c>
      <c r="FY3" s="183" t="str">
        <f>IF(ISBLANK('Afghanistan 2012'!$G$112),"",'Afghanistan 2012'!$G$112)</f>
        <v>No</v>
      </c>
      <c r="FZ3" s="183" t="str">
        <f>IF(ISBLANK('Afghanistan 2012'!$G$113),"",'Afghanistan 2012'!$G$113)</f>
        <v>Yes</v>
      </c>
      <c r="GA3" s="183" t="str">
        <f>IF(ISBLANK('Afghanistan 2012'!$G$114),"",'Afghanistan 2012'!$G$114)</f>
        <v>Yes</v>
      </c>
      <c r="GB3" s="183" t="str">
        <f>IF(ISBLANK('Afghanistan 2012'!$G$115),"",'Afghanistan 2012'!$G$115)</f>
        <v>No</v>
      </c>
      <c r="GC3" s="183" t="str">
        <f>IF(ISBLANK('Afghanistan 2012'!$G$116),"",'Afghanistan 2012'!$G$116)</f>
        <v>No</v>
      </c>
      <c r="GD3" s="183" t="str">
        <f>IF(ISBLANK('Afghanistan 2012'!$G$117),"",'Afghanistan 2012'!$G$117)</f>
        <v>No</v>
      </c>
      <c r="GE3" s="183" t="str">
        <f>IF(ISBLANK('Afghanistan 2012'!$G$118),"",'Afghanistan 2012'!$G$118)</f>
        <v>No</v>
      </c>
      <c r="GF3" s="183" t="str">
        <f>IF(ISBLANK('Afghanistan 2012'!$F$119),"",'Afghanistan 2012'!$F$119)</f>
        <v>N/A</v>
      </c>
      <c r="GG3" s="183" t="str">
        <f>IF(ISBLANK('Afghanistan 2012'!$F$120),"",'Afghanistan 2012'!$F$120)</f>
        <v>2007 (December)</v>
      </c>
      <c r="GH3" s="183" t="str">
        <f>IF(ISBLANK('Afghanistan 2012'!$D$121),"",'Afghanistan 2012'!$D$121)</f>
        <v>National Licensed Drug List</v>
      </c>
      <c r="GI3" s="183" t="str">
        <f>IF(ISBLANK('Afghanistan 2012'!$D$122),"",'Afghanistan 2012'!$D$122)</f>
        <v>The list is currently being updated and revised. Drugs may be added to the list with justification.</v>
      </c>
      <c r="GJ3" s="184"/>
      <c r="GK3" s="183">
        <f>IF(ISBLANK('Afghanistan 2012'!$F$124),"",'Afghanistan 2012'!$F$124)</f>
        <v>2008</v>
      </c>
      <c r="GL3" s="183" t="str">
        <f>IF(ISBLANK('Afghanistan 2012'!$G$125),"",'Afghanistan 2012'!$G$125)</f>
        <v>Yes</v>
      </c>
      <c r="GM3" s="183" t="str">
        <f>IF(ISBLANK('Afghanistan 2012'!$G$126),"",'Afghanistan 2012'!$G$126)</f>
        <v>No</v>
      </c>
      <c r="GN3" s="183" t="str">
        <f>IF(ISBLANK('Afghanistan 2012'!$G$127),"",'Afghanistan 2012'!$G$127)</f>
        <v>Yes</v>
      </c>
      <c r="GO3" s="183" t="str">
        <f>IF(ISBLANK('Afghanistan 2012'!$G$128),"",'Afghanistan 2012'!$G$128)</f>
        <v>No</v>
      </c>
      <c r="GP3" s="183" t="str">
        <f>IF(ISBLANK('Afghanistan 2012'!$D$129),"",'Afghanistan 2012'!$D$129)</f>
        <v/>
      </c>
      <c r="GQ3" s="197"/>
      <c r="GR3" s="185" t="str">
        <f>IF(ISBLANK('Afghanistan 2012'!$G$131),"",'Afghanistan 2012'!$G$131)</f>
        <v>N/A</v>
      </c>
      <c r="GS3" s="186"/>
      <c r="GT3" s="185" t="str">
        <f>IF(ISBLANK('Afghanistan 2012'!$G$133),"",'Afghanistan 2012'!$G$133)</f>
        <v>N/A</v>
      </c>
      <c r="GU3" s="185" t="str">
        <f>IF(ISBLANK('Afghanistan 2012'!$G$134),"",'Afghanistan 2012'!$G$134)</f>
        <v>N/A</v>
      </c>
      <c r="GV3" s="185" t="str">
        <f>IF(ISBLANK('Afghanistan 2012'!$G$135),"",'Afghanistan 2012'!$G$135)</f>
        <v>N/A</v>
      </c>
      <c r="GW3" s="185" t="str">
        <f>IF(ISBLANK('Afghanistan 2012'!$G$136),"",'Afghanistan 2012'!$G$136)</f>
        <v>N/A</v>
      </c>
      <c r="GX3" s="185" t="str">
        <f>IF(ISBLANK('Afghanistan 2012'!$G$137),"",'Afghanistan 2012'!$G$137)</f>
        <v>N/A</v>
      </c>
      <c r="GY3" s="185" t="str">
        <f>IF(ISBLANK('Afghanistan 2012'!$G$138),"",'Afghanistan 2012'!$G$138)</f>
        <v>N/A</v>
      </c>
      <c r="GZ3" s="185" t="str">
        <f>IF(ISBLANK('Afghanistan 2012'!$G$139),"",'Afghanistan 2012'!$G$139)</f>
        <v>N/A</v>
      </c>
      <c r="HA3" s="185" t="str">
        <f>IF(ISBLANK('Afghanistan 2012'!$G$140),"",'Afghanistan 2012'!$G$140)</f>
        <v>N/A</v>
      </c>
      <c r="HB3" s="185" t="str">
        <f>IF(ISBLANK('Afghanistan 2012'!$G$141),"",'Afghanistan 2012'!$G$141)</f>
        <v>N/A</v>
      </c>
      <c r="HC3" s="185" t="str">
        <f>IF(ISBLANK('Afghanistan 2012'!$F$142),"",'Afghanistan 2012'!$F$142)</f>
        <v>N/A</v>
      </c>
      <c r="HD3" s="185" t="str">
        <f>IF(ISBLANK('Afghanistan 2012'!$F$143),"",'Afghanistan 2012'!$F$143)</f>
        <v>N/A - There are only limited centrally provided contraceptives to the public sector.</v>
      </c>
      <c r="HE3" s="186"/>
      <c r="HF3" s="185" t="str">
        <f>IF(ISBLANK('Afghanistan 2012'!$G$145),"",'Afghanistan 2012'!$G$145)</f>
        <v>No</v>
      </c>
      <c r="HG3" s="185" t="str">
        <f>IF(ISBLANK('Afghanistan 2012'!$G$146),"",'Afghanistan 2012'!$G$146)</f>
        <v>N/A</v>
      </c>
      <c r="HH3" s="191" t="str">
        <f>IF(ISBLANK('Afghanistan 2012'!$D$147),"",'Afghanistan 2012'!$D$147)</f>
        <v>There is currently an overstock of Depo-provera at a national level.</v>
      </c>
      <c r="HI3" s="200" t="s">
        <v>88</v>
      </c>
    </row>
    <row r="4" spans="1:217" ht="39.950000000000003" customHeight="1" x14ac:dyDescent="0.2">
      <c r="A4" s="345" t="s">
        <v>600</v>
      </c>
      <c r="B4" s="188"/>
      <c r="C4" s="173" t="str">
        <f>IF(ISBLANK('Armenia 2012'!$H$12),"",'Armenia 2012'!$H$12)</f>
        <v>No</v>
      </c>
      <c r="D4" s="173" t="str">
        <f>IF(ISBLANK('Armenia 2012'!$D$13),"",'Armenia 2012'!$D$13)</f>
        <v>N/A</v>
      </c>
      <c r="E4" s="346"/>
      <c r="F4" s="173" t="str">
        <f>IF(ISBLANK('Armenia 2012'!$D$15),"",'Armenia 2012'!$D$15)</f>
        <v>N/A</v>
      </c>
      <c r="G4" s="173" t="str">
        <f>IF(ISBLANK('Armenia 2012'!$F$15),"",'Armenia 2012'!$F$15)</f>
        <v/>
      </c>
      <c r="H4" s="173" t="str">
        <f>IF(ISBLANK('Armenia 2012'!$D$16),"",'Armenia 2012'!$D$16)</f>
        <v>N/A</v>
      </c>
      <c r="I4" s="173" t="str">
        <f>IF(ISBLANK('Armenia 2012'!$F$16),"",'Armenia 2012'!$F$16)</f>
        <v/>
      </c>
      <c r="J4" s="173" t="str">
        <f>IF(ISBLANK('Armenia 2012'!$D$17),"",'Armenia 2012'!$D$17)</f>
        <v>N/A</v>
      </c>
      <c r="K4" s="173" t="str">
        <f>IF(ISBLANK('Armenia 2012'!$F$17),"",'Armenia 2012'!$F$17)</f>
        <v/>
      </c>
      <c r="L4" s="173" t="str">
        <f>IF(ISBLANK('Armenia 2012'!$D$18),"",'Armenia 2012'!$D$18)</f>
        <v>N/A</v>
      </c>
      <c r="M4" s="173" t="str">
        <f>IF(ISBLANK('Armenia 2012'!$F$18),"",'Armenia 2012'!$F$18)</f>
        <v/>
      </c>
      <c r="N4" s="173" t="str">
        <f>IF(ISBLANK('Armenia 2012'!$D$19),"",'Armenia 2012'!$D$19)</f>
        <v>N/A</v>
      </c>
      <c r="O4" s="173" t="str">
        <f>IF(ISBLANK('Armenia 2012'!$F$19),"",'Armenia 2012'!$F$19)</f>
        <v/>
      </c>
      <c r="P4" s="173" t="str">
        <f>IF(ISBLANK('Armenia 2012'!$D$20),"",'Armenia 2012'!$D$20)</f>
        <v>N/A</v>
      </c>
      <c r="Q4" s="173" t="str">
        <f>IF(ISBLANK('Armenia 2012'!$F$20),"",'Armenia 2012'!$F$20)</f>
        <v/>
      </c>
      <c r="R4" s="173" t="str">
        <f>IF(ISBLANK('Armenia 2012'!$D$21),"",'Armenia 2012'!$D$21)</f>
        <v>N/A</v>
      </c>
      <c r="S4" s="173" t="str">
        <f>IF(ISBLANK('Armenia 2012'!$F$21),"",'Armenia 2012'!$F$21)</f>
        <v/>
      </c>
      <c r="T4" s="173" t="str">
        <f>IF(ISBLANK('Armenia 2012'!$D$22),"",'Armenia 2012'!$D$22)</f>
        <v>N/A</v>
      </c>
      <c r="U4" s="173" t="str">
        <f>IF(ISBLANK('Armenia 2012'!$F$22),"",'Armenia 2012'!$F$22)</f>
        <v/>
      </c>
      <c r="V4" s="173" t="str">
        <f>IF(ISBLANK('Armenia 2012'!$D$23),"",'Armenia 2012'!$D$23)</f>
        <v>N/A</v>
      </c>
      <c r="W4" s="173" t="str">
        <f>IF(ISBLANK('Armenia 2012'!$F$23),"",'Armenia 2012'!$F$23)</f>
        <v/>
      </c>
      <c r="X4" s="173" t="str">
        <f>IF(ISBLANK('Armenia 2012'!$H$24),"",'Armenia 2012'!$H$24)</f>
        <v>N/A</v>
      </c>
      <c r="Y4" s="173" t="str">
        <f>IF(ISBLANK('Armenia 2012'!$H$25),"",'Armenia 2012'!$H$25)</f>
        <v>N/A</v>
      </c>
      <c r="Z4" s="173" t="str">
        <f>IF(ISBLANK('Armenia 2012'!$D$26),"",'Armenia 2012'!$D$26)</f>
        <v>No</v>
      </c>
      <c r="AA4" s="173" t="str">
        <f>IF(ISBLANK('Armenia 2012'!$F$26),"",'Armenia 2012'!$F$26)</f>
        <v>N/A</v>
      </c>
      <c r="AB4" s="173" t="str">
        <f>IF(ISBLANK('Armenia 2012'!$H$26),"",'Armenia 2012'!$H$26)</f>
        <v>N/A</v>
      </c>
      <c r="AC4" s="189"/>
      <c r="AD4" s="174" t="str">
        <f>IF(ISBLANK('Armenia 2012'!$F$28),"",'Armenia 2012'!$F$28)</f>
        <v>January</v>
      </c>
      <c r="AE4" s="174" t="str">
        <f>IF(ISBLANK('Armenia 2012'!$H$28),"",'Armenia 2012'!$H$28)</f>
        <v>December</v>
      </c>
      <c r="AF4" s="169" t="str">
        <f>IF(ISBLANK('Armenia 2012'!$G$29),"",'Armenia 2012'!$G$29)</f>
        <v>N/A</v>
      </c>
      <c r="AG4" s="169" t="str">
        <f>IF(ISBLANK('Armenia 2012'!$E$30),"",'Armenia 2012'!$E$30)</f>
        <v>N/A</v>
      </c>
      <c r="AH4" s="169" t="str">
        <f>IF(ISBLANK('Armenia 2012'!$G$30),"",'Armenia 2012'!$G$30)</f>
        <v>N/A</v>
      </c>
      <c r="AI4" s="169" t="str">
        <f>IF(ISBLANK('Armenia 2012'!$H$31),"",'Armenia 2012'!$H$31)</f>
        <v>No</v>
      </c>
      <c r="AJ4" s="175" t="str">
        <f>IF(ISBLANK('Armenia 2012'!$H$32),"",'Armenia 2012'!$H$32)</f>
        <v>No</v>
      </c>
      <c r="AK4" s="175">
        <f>IF(ISBLANK('Armenia 2012'!$E$35),"",'Armenia 2012'!$E$35)</f>
        <v>0</v>
      </c>
      <c r="AL4" s="174" t="str">
        <f>IF(ISBLANK('Armenia 2012'!$F$35),"",'Armenia 2012'!$F$35)</f>
        <v>01/11-12/11</v>
      </c>
      <c r="AM4" s="174" t="str">
        <f>IF(ISBLANK('Armenia 2012'!$G$35),"",'Armenia 2012'!$G$35)</f>
        <v/>
      </c>
      <c r="AN4" s="174" t="str">
        <f>IF(ISBLANK('Armenia 2012'!$H$35),"",'Armenia 2012'!$H$35)</f>
        <v/>
      </c>
      <c r="AO4" s="174" t="str">
        <f>IF(ISBLANK('Armenia 2012'!$H$37),"",'Armenia 2012'!$H$37)</f>
        <v>No</v>
      </c>
      <c r="AP4" s="174" t="str">
        <f>IF(ISBLANK('Armenia 2012'!$D$40),"",'Armenia 2012'!$D$40)</f>
        <v>No</v>
      </c>
      <c r="AQ4" s="174" t="str">
        <f>IF(ISBLANK('Armenia 2012'!$D$41),"",'Armenia 2012'!$D$41)</f>
        <v>N/A</v>
      </c>
      <c r="AR4" s="175">
        <f>IF(ISBLANK('Armenia 2012'!$E$40),"",'Armenia 2012'!$E$40)</f>
        <v>0</v>
      </c>
      <c r="AS4" s="175" t="str">
        <f>IF(ISBLANK('Armenia 2012'!$F$40),"",'Armenia 2012'!$F$40)</f>
        <v>01/11-12/11</v>
      </c>
      <c r="AT4" s="175" t="str">
        <f>IF(ISBLANK('Armenia 2012'!$G$40),"",'Armenia 2012'!$G$40)</f>
        <v/>
      </c>
      <c r="AU4" s="174" t="str">
        <f>IF(ISBLANK('Armenia 2012'!$H$40),"",'Armenia 2012'!$H$40)</f>
        <v/>
      </c>
      <c r="AV4" s="174" t="str">
        <f>IF(ISBLANK('Armenia 2012'!$D$42),"",'Armenia 2012'!$D$42)</f>
        <v>No</v>
      </c>
      <c r="AW4" s="175" t="str">
        <f>IF(ISBLANK('Armenia 2012'!$D$43),"",'Armenia 2012'!$D$43)</f>
        <v>N/A</v>
      </c>
      <c r="AX4" s="175">
        <f>IF(ISBLANK('Armenia 2012'!$E$42),"",'Armenia 2012'!$E$42)</f>
        <v>0</v>
      </c>
      <c r="AY4" s="175" t="str">
        <f>IF(ISBLANK('Armenia 2012'!$F$42),"",'Armenia 2012'!$F$42)</f>
        <v>01/11-12/11</v>
      </c>
      <c r="AZ4" s="175" t="str">
        <f>IF(ISBLANK('Armenia 2012'!$G$42),"",'Armenia 2012'!$G$42)</f>
        <v/>
      </c>
      <c r="BA4" s="174" t="str">
        <f>IF(ISBLANK('Armenia 2012'!$H$42),"",'Armenia 2012'!$H$42)</f>
        <v/>
      </c>
      <c r="BB4" s="176">
        <f>IF(ISBLANK('Armenia 2012'!$E$44),"",'Armenia 2012'!$E$44)</f>
        <v>0</v>
      </c>
      <c r="BC4" s="174" t="str">
        <f>IF(ISBLANK('Armenia 2012'!$H$44),"",'Armenia 2012'!$H$44)</f>
        <v/>
      </c>
      <c r="BD4" s="177"/>
      <c r="BE4" s="174" t="str">
        <f>IF(ISBLANK('Armenia 2012'!$D$48),"",'Armenia 2012'!$D$48)</f>
        <v>Yes</v>
      </c>
      <c r="BF4" s="175" t="str">
        <f>IF(ISBLANK('Armenia 2012'!$D$49),"",'Armenia 2012'!$D$49)</f>
        <v>UNFPA</v>
      </c>
      <c r="BG4" s="175">
        <f>IF(ISBLANK('Armenia 2012'!$E$48),"",'Armenia 2012'!$E$48)</f>
        <v>12612</v>
      </c>
      <c r="BH4" s="175" t="str">
        <f>IF(ISBLANK('Armenia 2012'!$F$48),"",'Armenia 2012'!$F$48)</f>
        <v>01/11-12/11</v>
      </c>
      <c r="BI4" s="175" t="str">
        <f>IF(ISBLANK('Armenia 2012'!$G$48),"",'Armenia 2012'!$G$48)</f>
        <v>UNFPA</v>
      </c>
      <c r="BJ4" s="174" t="str">
        <f>IF(ISBLANK('Armenia 2012'!$H$48),"",'Armenia 2012'!$H$48)</f>
        <v xml:space="preserve">20 FP units and 26 youth-friendly health centers have been supplied with contraceptives worth $12,612. (In addition, $7,036 worth of male condoms were donated to NGOs implementing HIV/AIDS prevention projects and $276 distributed among military recruits.) </v>
      </c>
      <c r="BK4" s="174" t="str">
        <f>IF(ISBLANK('Armenia 2012'!$D$50),"",'Armenia 2012'!$D$50)</f>
        <v>Yes</v>
      </c>
      <c r="BL4" s="175">
        <f>IF(ISBLANK('Armenia 2012'!$E$50),"",'Armenia 2012'!$E$50)</f>
        <v>59562</v>
      </c>
      <c r="BM4" s="175" t="str">
        <f>IF(ISBLANK('Armenia 2012'!$F$50),"",'Armenia 2012'!$F$50)</f>
        <v>01/11-12/11</v>
      </c>
      <c r="BN4" s="175" t="str">
        <f>IF(ISBLANK('Armenia 2012'!$G$50),"",'Armenia 2012'!$G$50)</f>
        <v>Mission East</v>
      </c>
      <c r="BO4" s="175" t="str">
        <f>IF(ISBLANK('Armenia 2012'!$H$50),"",'Armenia 2012'!$H$50)</f>
        <v>For HIV/AIDS prevention only</v>
      </c>
      <c r="BP4" s="174" t="str">
        <f>IF(ISBLANK('Armenia 2012'!$D$51),"",'Armenia 2012'!$D$51)</f>
        <v>No</v>
      </c>
      <c r="BQ4" s="175">
        <f>IF(ISBLANK('Armenia 2012'!$E$51),"",'Armenia 2012'!$E$51)</f>
        <v>0</v>
      </c>
      <c r="BR4" s="174" t="str">
        <f>IF(ISBLANK('Armenia 2012'!$F$51),"",'Armenia 2012'!$F$51)</f>
        <v>01/11-12/11</v>
      </c>
      <c r="BS4" s="175" t="str">
        <f>IF(ISBLANK('Armenia 2012'!$G$51),"",'Armenia 2012'!$G$51)</f>
        <v/>
      </c>
      <c r="BT4" s="175" t="str">
        <f>IF(ISBLANK('Armenia 2012'!$H$51),"",'Armenia 2012'!$H$51)</f>
        <v/>
      </c>
      <c r="BU4" s="176">
        <f>IF(ISBLANK('Armenia 2012'!$E$52),"",'Armenia 2012'!$E$52)</f>
        <v>72174</v>
      </c>
      <c r="BV4" s="175" t="str">
        <f>IF(ISBLANK('Armenia 2012'!$H$52),"",'Armenia 2012'!$H$52)</f>
        <v/>
      </c>
      <c r="BW4" s="178">
        <f>IF(ISBLANK('Armenia 2012'!$F$55),"",'Armenia 2012'!$F$55)</f>
        <v>0</v>
      </c>
      <c r="BX4" s="174" t="str">
        <f>IF(ISBLANK('Armenia 2012'!$G$55),"",'Armenia 2012'!$G$55)</f>
        <v/>
      </c>
      <c r="BY4" s="178" t="str">
        <f>IF(ISBLANK('Armenia 2012'!$F$56),"",'Armenia 2012'!$F$56)</f>
        <v>Don't know</v>
      </c>
      <c r="BZ4" s="174" t="str">
        <f>IF(ISBLANK('Armenia 2012'!$G$56),"",'Armenia 2012'!$G$56)</f>
        <v/>
      </c>
      <c r="CA4" s="174" t="str">
        <f>IF(ISBLANK('Armenia 2012'!$F$57),"",'Armenia 2012'!$F$57)</f>
        <v>Don't know</v>
      </c>
      <c r="CB4" s="174" t="str">
        <f>IF(ISBLANK('Armenia 2012'!$G$57),"",'Armenia 2012'!$G$57)</f>
        <v/>
      </c>
      <c r="CC4" s="174" t="str">
        <f>IF(ISBLANK('Armenia 2012'!$F$59),"",'Armenia 2012'!$F$59)</f>
        <v>N/A</v>
      </c>
      <c r="CD4" s="174" t="str">
        <f>IF(ISBLANK('Armenia 2012'!$F$60),"",'Armenia 2012'!$F$60)</f>
        <v>N/A</v>
      </c>
      <c r="CE4" s="174" t="str">
        <f>IF(ISBLANK('Armenia 2012'!$F$61),"",'Armenia 2012'!$F$61)</f>
        <v>N/A</v>
      </c>
      <c r="CF4" s="174" t="str">
        <f>IF(ISBLANK('Armenia 2012'!$D$62),"",'Armenia 2012'!$D$62)</f>
        <v/>
      </c>
      <c r="CG4" s="344"/>
      <c r="CH4" s="179"/>
      <c r="CI4" s="180" t="str">
        <f>IF(ISBLANK('Armenia 2012'!$D$66),"",'Armenia 2012'!$D$66)</f>
        <v>Yes</v>
      </c>
      <c r="CJ4" s="180" t="str">
        <f>IF(ISBLANK('Armenia 2012'!$D$67),"",'Armenia 2012'!$D$67)</f>
        <v>Yes</v>
      </c>
      <c r="CK4" s="180" t="str">
        <f>IF(ISBLANK('Armenia 2012'!$D$68),"",'Armenia 2012'!$D$68)</f>
        <v>Yes</v>
      </c>
      <c r="CL4" s="180" t="str">
        <f>IF(ISBLANK('Armenia 2012'!$D$69),"",'Armenia 2012'!$D$69)</f>
        <v>No</v>
      </c>
      <c r="CM4" s="180" t="str">
        <f>IF(ISBLANK('Armenia 2012'!$D$70),"",'Armenia 2012'!$D$70)</f>
        <v>Yes</v>
      </c>
      <c r="CN4" s="180" t="str">
        <f>IF(ISBLANK('Armenia 2012'!$D$71),"",'Armenia 2012'!$D$71)</f>
        <v>Yes</v>
      </c>
      <c r="CO4" s="180" t="str">
        <f>IF(ISBLANK('Armenia 2012'!$D$72),"",'Armenia 2012'!$D$72)</f>
        <v>No</v>
      </c>
      <c r="CP4" s="180" t="str">
        <f>IF(ISBLANK('Armenia 2012'!$D$73),"",'Armenia 2012'!$D$73)</f>
        <v>Yes</v>
      </c>
      <c r="CQ4" s="180" t="str">
        <f>IF(ISBLANK('Armenia 2012'!$D$74),"",'Armenia 2012'!$D$74)</f>
        <v>Don't know</v>
      </c>
      <c r="CR4" s="180" t="str">
        <f>IF(ISBLANK('Armenia 2012'!$D$75),"",'Armenia 2012'!$D$75)</f>
        <v>Don't know</v>
      </c>
      <c r="CS4" s="180" t="str">
        <f>IF(ISBLANK('Armenia 2012'!$D$76),"",'Armenia 2012'!$D$76)</f>
        <v>No</v>
      </c>
      <c r="CT4" s="180" t="str">
        <f>IF(ISBLANK('Armenia 2012'!$D$77),"",'Armenia 2012'!$D$77)</f>
        <v>Spermicides</v>
      </c>
      <c r="CU4" s="179"/>
      <c r="CV4" s="180" t="str">
        <f>IF(ISBLANK('Armenia 2012'!$F$66),"",'Armenia 2012'!$F$66)</f>
        <v>Yes</v>
      </c>
      <c r="CW4" s="180" t="str">
        <f>IF(ISBLANK('Armenia 2012'!$F$67),"",'Armenia 2012'!$F$67)</f>
        <v>Yes</v>
      </c>
      <c r="CX4" s="180" t="str">
        <f>IF(ISBLANK('Armenia 2012'!$F$68),"",'Armenia 2012'!$F$68)</f>
        <v>Yes</v>
      </c>
      <c r="CY4" s="180" t="str">
        <f>IF(ISBLANK('Armenia 2012'!$F$69),"",'Armenia 2012'!$F$69)</f>
        <v>No</v>
      </c>
      <c r="CZ4" s="180" t="str">
        <f>IF(ISBLANK('Armenia 2012'!$F$70),"",'Armenia 2012'!$F$70)</f>
        <v>Yes</v>
      </c>
      <c r="DA4" s="180" t="str">
        <f>IF(ISBLANK('Armenia 2012'!$F$71),"",'Armenia 2012'!$F$71)</f>
        <v>Yes</v>
      </c>
      <c r="DB4" s="180" t="str">
        <f>IF(ISBLANK('Armenia 2012'!$F$72),"",'Armenia 2012'!$F$72)</f>
        <v>No</v>
      </c>
      <c r="DC4" s="180" t="str">
        <f>IF(ISBLANK('Armenia 2012'!$F$73),"",'Armenia 2012'!$F$73)</f>
        <v>Yes</v>
      </c>
      <c r="DD4" s="180" t="str">
        <f>IF(ISBLANK('Armenia 2012'!$F$74),"",'Armenia 2012'!$F$74)</f>
        <v>Don't know</v>
      </c>
      <c r="DE4" s="180" t="str">
        <f>IF(ISBLANK('Armenia 2012'!$F$75),"",'Armenia 2012'!$F$75)</f>
        <v>Don't know</v>
      </c>
      <c r="DF4" s="180" t="str">
        <f>IF(ISBLANK('Armenia 2012'!$F$76),"",'Armenia 2012'!$F$76)</f>
        <v>No</v>
      </c>
      <c r="DG4" s="180" t="str">
        <f>IF(ISBLANK('Armenia 2012'!$F$77),"",'Armenia 2012'!$F$77)</f>
        <v/>
      </c>
      <c r="DH4" s="181"/>
      <c r="DI4" s="180" t="str">
        <f>IF(ISBLANK('Armenia 2012'!$G$66),"",'Armenia 2012'!$G$66)</f>
        <v>No</v>
      </c>
      <c r="DJ4" s="180" t="str">
        <f>IF(ISBLANK('Armenia 2012'!$G$67),"",'Armenia 2012'!$G$67)</f>
        <v>No</v>
      </c>
      <c r="DK4" s="180" t="str">
        <f>IF(ISBLANK('Armenia 2012'!$G$68),"",'Armenia 2012'!$G$68)</f>
        <v>No</v>
      </c>
      <c r="DL4" s="180" t="str">
        <f>IF(ISBLANK('Armenia 2012'!$G$69),"",'Armenia 2012'!$G$69)</f>
        <v>No</v>
      </c>
      <c r="DM4" s="180" t="str">
        <f>IF(ISBLANK('Armenia 2012'!$G$70),"",'Armenia 2012'!$G$70)</f>
        <v>No</v>
      </c>
      <c r="DN4" s="180" t="str">
        <f>IF(ISBLANK('Armenia 2012'!$G$71),"",'Armenia 2012'!$G$71)</f>
        <v>No</v>
      </c>
      <c r="DO4" s="180" t="str">
        <f>IF(ISBLANK('Armenia 2012'!$G$72),"",'Armenia 2012'!$G$72)</f>
        <v>No</v>
      </c>
      <c r="DP4" s="180" t="str">
        <f>IF(ISBLANK('Armenia 2012'!$G$73),"",'Armenia 2012'!$G$73)</f>
        <v>No</v>
      </c>
      <c r="DQ4" s="180" t="str">
        <f>IF(ISBLANK('Armenia 2012'!$G$74),"",'Armenia 2012'!$G$74)</f>
        <v>No</v>
      </c>
      <c r="DR4" s="180" t="str">
        <f>IF(ISBLANK('Armenia 2012'!$G$75),"",'Armenia 2012'!$G$75)</f>
        <v>No</v>
      </c>
      <c r="DS4" s="180" t="str">
        <f>IF(ISBLANK('Armenia 2012'!$G$76),"",'Armenia 2012'!$G$76)</f>
        <v>No</v>
      </c>
      <c r="DT4" s="180" t="str">
        <f>IF(ISBLANK('Armenia 2012'!$G$77),"",'Armenia 2012'!$G$77)</f>
        <v/>
      </c>
      <c r="DU4" s="181"/>
      <c r="DV4" s="180" t="str">
        <f>IF(ISBLANK('Armenia 2012'!$H$66),"",'Armenia 2012'!$H$66)</f>
        <v>Don't know</v>
      </c>
      <c r="DW4" s="180" t="str">
        <f>IF(ISBLANK('Armenia 2012'!$H$67),"",'Armenia 2012'!$H$67)</f>
        <v>Don't know</v>
      </c>
      <c r="DX4" s="180" t="str">
        <f>IF(ISBLANK('Armenia 2012'!$H$68),"",'Armenia 2012'!$H$68)</f>
        <v>Don't know</v>
      </c>
      <c r="DY4" s="180" t="str">
        <f>IF(ISBLANK('Armenia 2012'!$H$69),"",'Armenia 2012'!$H$69)</f>
        <v>Don't know</v>
      </c>
      <c r="DZ4" s="180" t="str">
        <f>IF(ISBLANK('Armenia 2012'!$H$70),"",'Armenia 2012'!$H$70)</f>
        <v>Don't know</v>
      </c>
      <c r="EA4" s="180" t="str">
        <f>IF(ISBLANK('Armenia 2012'!$H$71),"",'Armenia 2012'!$H$71)</f>
        <v>Don't know</v>
      </c>
      <c r="EB4" s="180" t="str">
        <f>IF(ISBLANK('Armenia 2012'!$H$72),"",'Armenia 2012'!$H$72)</f>
        <v>Don't know</v>
      </c>
      <c r="EC4" s="180" t="str">
        <f>IF(ISBLANK('Armenia 2012'!$H$73),"",'Armenia 2012'!$H$73)</f>
        <v>Don't know</v>
      </c>
      <c r="ED4" s="180" t="str">
        <f>IF(ISBLANK('Armenia 2012'!$H$74),"",'Armenia 2012'!$H$74)</f>
        <v>Don't know</v>
      </c>
      <c r="EE4" s="180" t="str">
        <f>IF(ISBLANK('Armenia 2012'!$H$75),"",'Armenia 2012'!$H$75)</f>
        <v>Don't know</v>
      </c>
      <c r="EF4" s="180" t="str">
        <f>IF(ISBLANK('Armenia 2012'!$H$76),"",'Armenia 2012'!$H$76)</f>
        <v>Don't know</v>
      </c>
      <c r="EG4" s="180" t="str">
        <f>IF(ISBLANK('Armenia 2012'!$H$77),"",'Armenia 2012'!$H$77)</f>
        <v/>
      </c>
      <c r="EH4" s="180" t="str">
        <f>IF(ISBLANK('Armenia 2012'!$D$78),"",'Armenia 2012'!$D$78)</f>
        <v/>
      </c>
      <c r="EI4" s="182"/>
      <c r="EJ4" s="183" t="str">
        <f>IF(ISBLANK('Armenia 2012'!$H$80),"",'Armenia 2012'!$H$80)</f>
        <v>Yes</v>
      </c>
      <c r="EK4" s="183" t="str">
        <f>IF(ISBLANK('Armenia 2012'!$C$83),"",'Armenia 2012'!$C$83)</f>
        <v>National Strategy, Program and Actions Timeframe on Reproductive Health Improvement</v>
      </c>
      <c r="EL4" s="183" t="str">
        <f>IF(ISBLANK('Armenia 2012'!$D$83),"",'Armenia 2012'!$D$83)</f>
        <v>2007-2015</v>
      </c>
      <c r="EM4" s="183" t="str">
        <f>IF(ISBLANK('Armenia 2012'!$F$83),"",'Armenia 2012'!$F$83)</f>
        <v>Yes</v>
      </c>
      <c r="EN4" s="183" t="str">
        <f>IF(ISBLANK('Armenia 2012'!$G$83),"",'Armenia 2012'!$G$83)</f>
        <v>Yes</v>
      </c>
      <c r="EO4" s="183" t="str">
        <f>IF(ISBLANK('Armenia 2012'!$F$84),"",'Armenia 2012'!$F$84)</f>
        <v>Yes</v>
      </c>
      <c r="EP4" s="183" t="str">
        <f>IF(ISBLANK('Armenia 2012'!$E$85),"",'Armenia 2012'!$E$85)</f>
        <v>Commercial sector</v>
      </c>
      <c r="EQ4" s="183" t="str">
        <f>IF(ISBLANK('Armenia 2012'!$E$86),"",'Armenia 2012'!$E$86)</f>
        <v>20% VAT</v>
      </c>
      <c r="ER4" s="183" t="str">
        <f>IF(ISBLANK('Armenia 2012'!$H$87),"",'Armenia 2012'!$H$87)</f>
        <v>Yes</v>
      </c>
      <c r="ES4" s="183" t="str">
        <f>IF(ISBLANK('Armenia 2012'!$D$88),"",'Armenia 2012'!$D$88)</f>
        <v>There are advertising ban policies. In particular, contraceptive pills and spermicides are not among the "over the counter" medicines and cannot be advertised. For the advertisement of other contraceptives, Ministry of Health approval is required.</v>
      </c>
      <c r="ET4" s="183" t="str">
        <f>IF(ISBLANK('Armenia 2012'!$H$89),"",'Armenia 2012'!$H$89)</f>
        <v>No</v>
      </c>
      <c r="EU4" s="183" t="str">
        <f>IF(ISBLANK('Armenia 2012'!$D$90),"",'Armenia 2012'!$D$90)</f>
        <v>N/A</v>
      </c>
      <c r="EV4" s="183" t="str">
        <f>IF(ISBLANK('Armenia 2012'!$H$91),"",'Armenia 2012'!$H$91)</f>
        <v>Yes</v>
      </c>
      <c r="EW4" s="183" t="str">
        <f>IF(ISBLANK('Armenia 2012'!$C$94),"",'Armenia 2012'!$C$94)</f>
        <v>Pills, IUDs, spermicides</v>
      </c>
      <c r="EX4" s="183" t="str">
        <f>IF(ISBLANK('Armenia 2012'!$E$94),"",'Armenia 2012'!$E$94)</f>
        <v xml:space="preserve">Only Ob/Gyns can provide IUD insertions. Family doctors provide FP counseling and dispense all methods except for hormonal pills and IUD insertions. Nurses can only refer for FP counselling and dispense condoms. </v>
      </c>
      <c r="EY4" s="183" t="str">
        <f>IF(ISBLANK('Armenia 2012'!$G$94),"",'Armenia 2012'!$G$94)</f>
        <v>N/A</v>
      </c>
      <c r="EZ4" s="183" t="str">
        <f>IF(ISBLANK('Armenia 2012'!$C$95),"",'Armenia 2012'!$C$95)</f>
        <v/>
      </c>
      <c r="FA4" s="183" t="str">
        <f>IF(ISBLANK('Armenia 2012'!$E$95),"",'Armenia 2012'!$E$95)</f>
        <v/>
      </c>
      <c r="FB4" s="183" t="str">
        <f>IF(ISBLANK('Armenia 2012'!$G$95),"",'Armenia 2012'!$G$95)</f>
        <v/>
      </c>
      <c r="FC4" s="183" t="str">
        <f>IF(ISBLANK('Armenia 2012'!$C$96),"",'Armenia 2012'!$C$96)</f>
        <v/>
      </c>
      <c r="FD4" s="183" t="str">
        <f>IF(ISBLANK('Armenia 2012'!$E$96),"",'Armenia 2012'!$E$96)</f>
        <v/>
      </c>
      <c r="FE4" s="183" t="str">
        <f>IF(ISBLANK('Armenia 2012'!$G$96),"",'Armenia 2012'!$G$96)</f>
        <v/>
      </c>
      <c r="FF4" s="190"/>
      <c r="FG4" s="183" t="str">
        <f>IF(ISBLANK('Armenia 2012'!$D$99),"",'Armenia 2012'!$D$99)</f>
        <v>No</v>
      </c>
      <c r="FH4" s="183" t="str">
        <f>IF(ISBLANK('Armenia 2012'!$E$99),"",'Armenia 2012'!$E$99)</f>
        <v/>
      </c>
      <c r="FI4" s="183" t="str">
        <f>IF(ISBLANK('Armenia 2012'!$H$99),"",'Armenia 2012'!$H$99)</f>
        <v/>
      </c>
      <c r="FJ4" s="183" t="str">
        <f>IF(ISBLANK('Armenia 2012'!$D$100),"",'Armenia 2012'!$D$100)</f>
        <v>No</v>
      </c>
      <c r="FK4" s="183" t="str">
        <f>IF(ISBLANK('Armenia 2012'!$E$100),"",'Armenia 2012'!$E$100)</f>
        <v/>
      </c>
      <c r="FL4" s="183" t="str">
        <f>IF(ISBLANK('Armenia 2012'!$H$100),"",'Armenia 2012'!$H$100)</f>
        <v/>
      </c>
      <c r="FM4" s="183" t="str">
        <f>IF(ISBLANK('Armenia 2012'!$D$101),"",'Armenia 2012'!$D$101)</f>
        <v>No</v>
      </c>
      <c r="FN4" s="183" t="str">
        <f>IF(ISBLANK('Armenia 2012'!$E$101),"",'Armenia 2012'!$E$101)</f>
        <v/>
      </c>
      <c r="FO4" s="183" t="str">
        <f>IF(ISBLANK('Armenia 2012'!$H$101),"",'Armenia 2012'!$H$101)</f>
        <v/>
      </c>
      <c r="FP4" s="184"/>
      <c r="FQ4" s="183" t="str">
        <f>IF(ISBLANK('Armenia 2012'!$G$104),"",'Armenia 2012'!$G$104)</f>
        <v>No</v>
      </c>
      <c r="FR4" s="183" t="str">
        <f>IF(ISBLANK('Armenia 2012'!$G$105),"",'Armenia 2012'!$G$105)</f>
        <v>No</v>
      </c>
      <c r="FS4" s="183" t="str">
        <f>IF(ISBLANK('Armenia 2012'!$G$106),"",'Armenia 2012'!$G$106)</f>
        <v>N/A</v>
      </c>
      <c r="FT4" s="183" t="str">
        <f>IF(ISBLANK('Armenia 2012'!$D$107),"",'Armenia 2012'!$D$107)</f>
        <v>N/A</v>
      </c>
      <c r="FU4" s="184"/>
      <c r="FV4" s="183" t="str">
        <f>IF(ISBLANK('Armenia 2012'!$G$109),"",'Armenia 2012'!$G$109)</f>
        <v>Yes</v>
      </c>
      <c r="FW4" s="183" t="str">
        <f>IF(ISBLANK('Armenia 2012'!$G$110),"",'Armenia 2012'!$G$110)</f>
        <v>Yes</v>
      </c>
      <c r="FX4" s="183" t="str">
        <f>IF(ISBLANK('Armenia 2012'!$G$111),"",'Armenia 2012'!$G$111)</f>
        <v>Yes</v>
      </c>
      <c r="FY4" s="183" t="str">
        <f>IF(ISBLANK('Armenia 2012'!$G$112),"",'Armenia 2012'!$G$112)</f>
        <v>No</v>
      </c>
      <c r="FZ4" s="183" t="str">
        <f>IF(ISBLANK('Armenia 2012'!$G$113),"",'Armenia 2012'!$G$113)</f>
        <v>No</v>
      </c>
      <c r="GA4" s="183" t="str">
        <f>IF(ISBLANK('Armenia 2012'!$G$114),"",'Armenia 2012'!$G$114)</f>
        <v>No</v>
      </c>
      <c r="GB4" s="183" t="str">
        <f>IF(ISBLANK('Armenia 2012'!$G$115),"",'Armenia 2012'!$G$115)</f>
        <v>No</v>
      </c>
      <c r="GC4" s="183" t="str">
        <f>IF(ISBLANK('Armenia 2012'!$G$116),"",'Armenia 2012'!$G$116)</f>
        <v>No</v>
      </c>
      <c r="GD4" s="183" t="str">
        <f>IF(ISBLANK('Armenia 2012'!$G$117),"",'Armenia 2012'!$G$117)</f>
        <v>No</v>
      </c>
      <c r="GE4" s="183" t="str">
        <f>IF(ISBLANK('Armenia 2012'!$G$118),"",'Armenia 2012'!$G$118)</f>
        <v>No</v>
      </c>
      <c r="GF4" s="183" t="str">
        <f>IF(ISBLANK('Armenia 2012'!$F$119),"",'Armenia 2012'!$F$119)</f>
        <v>N/A</v>
      </c>
      <c r="GG4" s="183">
        <f>IF(ISBLANK('Armenia 2012'!$F$120),"",'Armenia 2012'!$F$120)</f>
        <v>2007</v>
      </c>
      <c r="GH4" s="183" t="str">
        <f>IF(ISBLANK('Armenia 2012'!$D$121),"",'Armenia 2012'!$D$121)</f>
        <v>Essential Medicine List of the Republic of Armenia (We would like to draw your attention to the corrected date for issuing the Essential Drug List, which is 2007, and not 2010 as it was stated earlier.)</v>
      </c>
      <c r="GI4" s="183" t="str">
        <f>IF(ISBLANK('Armenia 2012'!$D$122),"",'Armenia 2012'!$D$122)</f>
        <v>IUDs, condoms, and spermicides are not on the list because they are not drugs. Implants are not registered.</v>
      </c>
      <c r="GJ4" s="184"/>
      <c r="GK4" s="183">
        <f>IF(ISBLANK('Armenia 2012'!$F$124),"",'Armenia 2012'!$F$124)</f>
        <v>2008</v>
      </c>
      <c r="GL4" s="183" t="str">
        <f>IF(ISBLANK('Armenia 2012'!$G$125),"",'Armenia 2012'!$G$125)</f>
        <v>Yes</v>
      </c>
      <c r="GM4" s="183" t="str">
        <f>IF(ISBLANK('Armenia 2012'!$G$126),"",'Armenia 2012'!$G$126)</f>
        <v>No</v>
      </c>
      <c r="GN4" s="183" t="str">
        <f>IF(ISBLANK('Armenia 2012'!$G$127),"",'Armenia 2012'!$G$127)</f>
        <v>No</v>
      </c>
      <c r="GO4" s="183" t="str">
        <f>IF(ISBLANK('Armenia 2012'!$G$128),"",'Armenia 2012'!$G$128)</f>
        <v>No</v>
      </c>
      <c r="GP4" s="183" t="str">
        <f>IF(ISBLANK('Armenia 2012'!$D$129),"",'Armenia 2012'!$D$129)</f>
        <v/>
      </c>
      <c r="GQ4" s="197"/>
      <c r="GR4" s="185" t="str">
        <f>IF(ISBLANK('Armenia 2012'!$G$131),"",'Armenia 2012'!$G$131)</f>
        <v>Yes</v>
      </c>
      <c r="GS4" s="186"/>
      <c r="GT4" s="185" t="str">
        <f>IF(ISBLANK('Armenia 2012'!$G$133),"",'Armenia 2012'!$G$133)</f>
        <v>Yes</v>
      </c>
      <c r="GU4" s="185" t="str">
        <f>IF(ISBLANK('Armenia 2012'!$G$134),"",'Armenia 2012'!$G$134)</f>
        <v>Yes</v>
      </c>
      <c r="GV4" s="185" t="str">
        <f>IF(ISBLANK('Armenia 2012'!$G$135),"",'Armenia 2012'!$G$135)</f>
        <v>Yes</v>
      </c>
      <c r="GW4" s="185" t="str">
        <f>IF(ISBLANK('Armenia 2012'!$G$136),"",'Armenia 2012'!$G$136)</f>
        <v>N/A</v>
      </c>
      <c r="GX4" s="185" t="str">
        <f>IF(ISBLANK('Armenia 2012'!$G$137),"",'Armenia 2012'!$G$137)</f>
        <v>No</v>
      </c>
      <c r="GY4" s="185" t="str">
        <f>IF(ISBLANK('Armenia 2012'!$G$138),"",'Armenia 2012'!$G$138)</f>
        <v>No</v>
      </c>
      <c r="GZ4" s="185" t="str">
        <f>IF(ISBLANK('Armenia 2012'!$G$139),"",'Armenia 2012'!$G$139)</f>
        <v>N/A</v>
      </c>
      <c r="HA4" s="185" t="str">
        <f>IF(ISBLANK('Armenia 2012'!$G$140),"",'Armenia 2012'!$G$140)</f>
        <v>Yes</v>
      </c>
      <c r="HB4" s="185" t="str">
        <f>IF(ISBLANK('Armenia 2012'!$G$141),"",'Armenia 2012'!$G$141)</f>
        <v>N/A</v>
      </c>
      <c r="HC4" s="185" t="str">
        <f>IF(ISBLANK('Armenia 2012'!$F$142),"",'Armenia 2012'!$F$142)</f>
        <v>01/11-12/11</v>
      </c>
      <c r="HD4" s="185" t="str">
        <f>IF(ISBLANK('Armenia 2012'!$F$143),"",'Armenia 2012'!$F$143)</f>
        <v>UNFPA; MOH Division of Mother and Child Health</v>
      </c>
      <c r="HE4" s="186"/>
      <c r="HF4" s="185" t="str">
        <f>IF(ISBLANK('Armenia 2012'!$G$145),"",'Armenia 2012'!$G$145)</f>
        <v>Yes</v>
      </c>
      <c r="HG4" s="185" t="str">
        <f>IF(ISBLANK('Armenia 2012'!$G$146),"",'Armenia 2012'!$G$146)</f>
        <v>Yes</v>
      </c>
      <c r="HH4" s="191" t="str">
        <f>IF(ISBLANK('Armenia 2012'!$D$147),"",'Armenia 2012'!$D$147)</f>
        <v/>
      </c>
      <c r="HI4" s="200" t="s">
        <v>88</v>
      </c>
    </row>
    <row r="5" spans="1:217" ht="50.25" customHeight="1" x14ac:dyDescent="0.2">
      <c r="A5" s="345" t="s">
        <v>601</v>
      </c>
      <c r="B5" s="188"/>
      <c r="C5" s="173" t="str">
        <f>IF(ISBLANK('Azerbaijan 2012'!$H$12),"",'Azerbaijan 2012'!$H$12)</f>
        <v>No</v>
      </c>
      <c r="D5" s="173" t="str">
        <f>IF(ISBLANK('Azerbaijan 2012'!$D$13),"",'Azerbaijan 2012'!$D$13)</f>
        <v>N/A</v>
      </c>
      <c r="E5" s="346"/>
      <c r="F5" s="173" t="str">
        <f>IF(ISBLANK('Azerbaijan 2012'!$D$15),"",'Azerbaijan 2012'!$D$15)</f>
        <v>N/A</v>
      </c>
      <c r="G5" s="173" t="str">
        <f>IF(ISBLANK('Azerbaijan 2012'!$F$15),"",'Azerbaijan 2012'!$F$15)</f>
        <v/>
      </c>
      <c r="H5" s="173" t="str">
        <f>IF(ISBLANK('Azerbaijan 2012'!$D$16),"",'Azerbaijan 2012'!$D$16)</f>
        <v>N/A</v>
      </c>
      <c r="I5" s="173" t="str">
        <f>IF(ISBLANK('Azerbaijan 2012'!$F$16),"",'Azerbaijan 2012'!$F$16)</f>
        <v/>
      </c>
      <c r="J5" s="173" t="str">
        <f>IF(ISBLANK('Azerbaijan 2012'!$D$17),"",'Azerbaijan 2012'!$D$17)</f>
        <v>N/A</v>
      </c>
      <c r="K5" s="173" t="str">
        <f>IF(ISBLANK('Azerbaijan 2012'!$F$17),"",'Azerbaijan 2012'!$F$17)</f>
        <v/>
      </c>
      <c r="L5" s="173" t="str">
        <f>IF(ISBLANK('Azerbaijan 2012'!$D$18),"",'Azerbaijan 2012'!$D$18)</f>
        <v>N/A</v>
      </c>
      <c r="M5" s="173" t="str">
        <f>IF(ISBLANK('Azerbaijan 2012'!$F$18),"",'Azerbaijan 2012'!$F$18)</f>
        <v/>
      </c>
      <c r="N5" s="173" t="str">
        <f>IF(ISBLANK('Azerbaijan 2012'!$D$19),"",'Azerbaijan 2012'!$D$19)</f>
        <v>N/A</v>
      </c>
      <c r="O5" s="173" t="str">
        <f>IF(ISBLANK('Azerbaijan 2012'!$F$19),"",'Azerbaijan 2012'!$F$19)</f>
        <v/>
      </c>
      <c r="P5" s="173" t="str">
        <f>IF(ISBLANK('Azerbaijan 2012'!$D$20),"",'Azerbaijan 2012'!$D$20)</f>
        <v>N/A</v>
      </c>
      <c r="Q5" s="173" t="str">
        <f>IF(ISBLANK('Azerbaijan 2012'!$F$20),"",'Azerbaijan 2012'!$F$20)</f>
        <v/>
      </c>
      <c r="R5" s="173" t="str">
        <f>IF(ISBLANK('Azerbaijan 2012'!$D$21),"",'Azerbaijan 2012'!$D$21)</f>
        <v>N/A</v>
      </c>
      <c r="S5" s="173" t="str">
        <f>IF(ISBLANK('Azerbaijan 2012'!$F$21),"",'Azerbaijan 2012'!$F$21)</f>
        <v/>
      </c>
      <c r="T5" s="173" t="str">
        <f>IF(ISBLANK('Azerbaijan 2012'!$D$22),"",'Azerbaijan 2012'!$D$22)</f>
        <v>N/A</v>
      </c>
      <c r="U5" s="173" t="str">
        <f>IF(ISBLANK('Azerbaijan 2012'!$F$22),"",'Azerbaijan 2012'!$F$22)</f>
        <v/>
      </c>
      <c r="V5" s="173" t="str">
        <f>IF(ISBLANK('Azerbaijan 2012'!$D$23),"",'Azerbaijan 2012'!$D$23)</f>
        <v>N/A</v>
      </c>
      <c r="W5" s="173" t="str">
        <f>IF(ISBLANK('Azerbaijan 2012'!$F$23),"",'Azerbaijan 2012'!$F$23)</f>
        <v/>
      </c>
      <c r="X5" s="173" t="str">
        <f>IF(ISBLANK('Azerbaijan 2012'!$H$24),"",'Azerbaijan 2012'!$H$24)</f>
        <v>N/A</v>
      </c>
      <c r="Y5" s="173" t="str">
        <f>IF(ISBLANK('Azerbaijan 2012'!$H$25),"",'Azerbaijan 2012'!$H$25)</f>
        <v>N/A</v>
      </c>
      <c r="Z5" s="173" t="str">
        <f>IF(ISBLANK('Azerbaijan 2012'!$D$26),"",'Azerbaijan 2012'!$D$26)</f>
        <v>Yes</v>
      </c>
      <c r="AA5" s="173" t="str">
        <f>IF(ISBLANK('Azerbaijan 2012'!$F$26),"",'Azerbaijan 2012'!$F$26)</f>
        <v>Research Institute of Obstetrics and Gynecology</v>
      </c>
      <c r="AB5" s="173" t="str">
        <f>IF(ISBLANK('Azerbaijan 2012'!$H$26),"",'Azerbaijan 2012'!$H$26)</f>
        <v>Director, National RH Coordinator</v>
      </c>
      <c r="AC5" s="189"/>
      <c r="AD5" s="174" t="str">
        <f>IF(ISBLANK('Azerbaijan 2012'!$F$28),"",'Azerbaijan 2012'!$F$28)</f>
        <v>January</v>
      </c>
      <c r="AE5" s="174" t="str">
        <f>IF(ISBLANK('Azerbaijan 2012'!$H$28),"",'Azerbaijan 2012'!$H$28)</f>
        <v>December</v>
      </c>
      <c r="AF5" s="175">
        <f>IF(ISBLANK('Azerbaijan 2012'!$G$29),"",'Azerbaijan 2012'!$G$29)</f>
        <v>157104</v>
      </c>
      <c r="AG5" s="169" t="str">
        <f>IF(ISBLANK('Azerbaijan 2012'!$E$30),"",'Azerbaijan 2012'!$E$30)</f>
        <v>01/09-12/09</v>
      </c>
      <c r="AH5" s="169" t="str">
        <f>IF(ISBLANK('Azerbaijan 2012'!$G$30),"",'Azerbaijan 2012'!$G$30)</f>
        <v>UNFPA</v>
      </c>
      <c r="AI5" s="169" t="str">
        <f>IF(ISBLANK('Azerbaijan 2012'!$H$31),"",'Azerbaijan 2012'!$H$31)</f>
        <v>No</v>
      </c>
      <c r="AJ5" s="175" t="str">
        <f>IF(ISBLANK('Azerbaijan 2012'!$H$32),"",'Azerbaijan 2012'!$H$32)</f>
        <v>No</v>
      </c>
      <c r="AK5" s="175">
        <f>IF(ISBLANK('Azerbaijan 2012'!$E$35),"",'Azerbaijan 2012'!$E$35)</f>
        <v>0</v>
      </c>
      <c r="AL5" s="174" t="str">
        <f>IF(ISBLANK('Azerbaijan 2012'!$F$35),"",'Azerbaijan 2012'!$F$35)</f>
        <v>01/11-12/11</v>
      </c>
      <c r="AM5" s="174" t="str">
        <f>IF(ISBLANK('Azerbaijan 2012'!$G$35),"",'Azerbaijan 2012'!$G$35)</f>
        <v/>
      </c>
      <c r="AN5" s="174" t="str">
        <f>IF(ISBLANK('Azerbaijan 2012'!$H$35),"",'Azerbaijan 2012'!$H$35)</f>
        <v/>
      </c>
      <c r="AO5" s="174" t="str">
        <f>IF(ISBLANK('Azerbaijan 2012'!$H$37),"",'Azerbaijan 2012'!$H$37)</f>
        <v>No</v>
      </c>
      <c r="AP5" s="174" t="str">
        <f>IF(ISBLANK('Azerbaijan 2012'!$D$40),"",'Azerbaijan 2012'!$D$40)</f>
        <v>No</v>
      </c>
      <c r="AQ5" s="174" t="str">
        <f>IF(ISBLANK('Azerbaijan 2012'!$D$41),"",'Azerbaijan 2012'!$D$41)</f>
        <v>N/A</v>
      </c>
      <c r="AR5" s="175">
        <f>IF(ISBLANK('Azerbaijan 2012'!$E$40),"",'Azerbaijan 2012'!$E$40)</f>
        <v>0</v>
      </c>
      <c r="AS5" s="175" t="str">
        <f>IF(ISBLANK('Azerbaijan 2012'!$F$40),"",'Azerbaijan 2012'!$F$40)</f>
        <v>01/11-12/11</v>
      </c>
      <c r="AT5" s="175" t="str">
        <f>IF(ISBLANK('Azerbaijan 2012'!$G$40),"",'Azerbaijan 2012'!$G$40)</f>
        <v/>
      </c>
      <c r="AU5" s="174" t="str">
        <f>IF(ISBLANK('Azerbaijan 2012'!$H$40),"",'Azerbaijan 2012'!$H$40)</f>
        <v/>
      </c>
      <c r="AV5" s="174" t="str">
        <f>IF(ISBLANK('Azerbaijan 2012'!$D$42),"",'Azerbaijan 2012'!$D$42)</f>
        <v>No</v>
      </c>
      <c r="AW5" s="175" t="str">
        <f>IF(ISBLANK('Azerbaijan 2012'!$D$43),"",'Azerbaijan 2012'!$D$43)</f>
        <v>N/A</v>
      </c>
      <c r="AX5" s="175">
        <f>IF(ISBLANK('Azerbaijan 2012'!$E$42),"",'Azerbaijan 2012'!$E$42)</f>
        <v>0</v>
      </c>
      <c r="AY5" s="175" t="str">
        <f>IF(ISBLANK('Azerbaijan 2012'!$F$42),"",'Azerbaijan 2012'!$F$42)</f>
        <v>01/11-12/11</v>
      </c>
      <c r="AZ5" s="175" t="str">
        <f>IF(ISBLANK('Azerbaijan 2012'!$G$42),"",'Azerbaijan 2012'!$G$42)</f>
        <v/>
      </c>
      <c r="BA5" s="174" t="str">
        <f>IF(ISBLANK('Azerbaijan 2012'!$H$42),"",'Azerbaijan 2012'!$H$42)</f>
        <v/>
      </c>
      <c r="BB5" s="176">
        <f>IF(ISBLANK('Azerbaijan 2012'!$E$44),"",'Azerbaijan 2012'!$E$44)</f>
        <v>0</v>
      </c>
      <c r="BC5" s="174" t="str">
        <f>IF(ISBLANK('Azerbaijan 2012'!$H$44),"",'Azerbaijan 2012'!$H$44)</f>
        <v/>
      </c>
      <c r="BD5" s="177"/>
      <c r="BE5" s="174" t="str">
        <f>IF(ISBLANK('Azerbaijan 2012'!$D$48),"",'Azerbaijan 2012'!$D$48)</f>
        <v>No</v>
      </c>
      <c r="BF5" s="175" t="str">
        <f>IF(ISBLANK('Azerbaijan 2012'!$D$49),"",'Azerbaijan 2012'!$D$49)</f>
        <v>N/A</v>
      </c>
      <c r="BG5" s="175">
        <f>IF(ISBLANK('Azerbaijan 2012'!$E$48),"",'Azerbaijan 2012'!$E$48)</f>
        <v>0</v>
      </c>
      <c r="BH5" s="175" t="str">
        <f>IF(ISBLANK('Azerbaijan 2012'!$F$48),"",'Azerbaijan 2012'!$F$48)</f>
        <v>01/11-12/11</v>
      </c>
      <c r="BI5" s="175" t="str">
        <f>IF(ISBLANK('Azerbaijan 2012'!$G$48),"",'Azerbaijan 2012'!$G$48)</f>
        <v/>
      </c>
      <c r="BJ5" s="174" t="str">
        <f>IF(ISBLANK('Azerbaijan 2012'!$H$48),"",'Azerbaijan 2012'!$H$48)</f>
        <v/>
      </c>
      <c r="BK5" s="174" t="str">
        <f>IF(ISBLANK('Azerbaijan 2012'!$D$50),"",'Azerbaijan 2012'!$D$50)</f>
        <v>Yes</v>
      </c>
      <c r="BL5" s="175">
        <f>IF(ISBLANK('Azerbaijan 2012'!$E$50),"",'Azerbaijan 2012'!$E$50)</f>
        <v>77410</v>
      </c>
      <c r="BM5" s="175" t="str">
        <f>IF(ISBLANK('Azerbaijan 2012'!$F$50),"",'Azerbaijan 2012'!$F$50)</f>
        <v>01/11-12/11</v>
      </c>
      <c r="BN5" s="175" t="str">
        <f>IF(ISBLANK('Azerbaijan 2012'!$G$50),"",'Azerbaijan 2012'!$G$50)</f>
        <v>The Global Fund PQR Transaction Summary</v>
      </c>
      <c r="BO5" s="175" t="str">
        <f>IF(ISBLANK('Azerbaijan 2012'!$H$50),"",'Azerbaijan 2012'!$H$50)</f>
        <v>July 2011 purchase orders (one delivery arrived in 2011 and one in 2012)</v>
      </c>
      <c r="BP5" s="174" t="str">
        <f>IF(ISBLANK('Azerbaijan 2012'!$D$51),"",'Azerbaijan 2012'!$D$51)</f>
        <v>No</v>
      </c>
      <c r="BQ5" s="175">
        <f>IF(ISBLANK('Azerbaijan 2012'!$E$51),"",'Azerbaijan 2012'!$E$51)</f>
        <v>0</v>
      </c>
      <c r="BR5" s="174" t="str">
        <f>IF(ISBLANK('Azerbaijan 2012'!$F$51),"",'Azerbaijan 2012'!$F$51)</f>
        <v>01/11-12/11</v>
      </c>
      <c r="BS5" s="175" t="str">
        <f>IF(ISBLANK('Azerbaijan 2012'!$G$51),"",'Azerbaijan 2012'!$G$51)</f>
        <v/>
      </c>
      <c r="BT5" s="175" t="str">
        <f>IF(ISBLANK('Azerbaijan 2012'!$H$51),"",'Azerbaijan 2012'!$H$51)</f>
        <v/>
      </c>
      <c r="BU5" s="176">
        <f>IF(ISBLANK('Azerbaijan 2012'!$E$52),"",'Azerbaijan 2012'!$E$52)</f>
        <v>77410</v>
      </c>
      <c r="BV5" s="175" t="str">
        <f>IF(ISBLANK('Azerbaijan 2012'!$H$52),"",'Azerbaijan 2012'!$H$52)</f>
        <v/>
      </c>
      <c r="BW5" s="178">
        <f>IF(ISBLANK('Azerbaijan 2012'!$F$55),"",'Azerbaijan 2012'!$F$55)</f>
        <v>0</v>
      </c>
      <c r="BX5" s="174" t="str">
        <f>IF(ISBLANK('Azerbaijan 2012'!$G$55),"",'Azerbaijan 2012'!$G$55)</f>
        <v/>
      </c>
      <c r="BY5" s="178">
        <f>IF(ISBLANK('Azerbaijan 2012'!$F$56),"",'Azerbaijan 2012'!$F$56)</f>
        <v>0.49273092982992156</v>
      </c>
      <c r="BZ5" s="174" t="str">
        <f>IF(ISBLANK('Azerbaijan 2012'!$G$56),"",'Azerbaijan 2012'!$G$56)</f>
        <v>The forecast data was for 2009.</v>
      </c>
      <c r="CA5" s="174" t="str">
        <f>IF(ISBLANK('Azerbaijan 2012'!$F$57),"",'Azerbaijan 2012'!$F$57)</f>
        <v>Yes</v>
      </c>
      <c r="CB5" s="174" t="str">
        <f>IF(ISBLANK('Azerbaijan 2012'!$G$57),"",'Azerbaijan 2012'!$G$57)</f>
        <v/>
      </c>
      <c r="CC5" s="174" t="str">
        <f>IF(ISBLANK('Azerbaijan 2012'!$F$59),"",'Azerbaijan 2012'!$F$59)</f>
        <v>N/A</v>
      </c>
      <c r="CD5" s="174" t="str">
        <f>IF(ISBLANK('Azerbaijan 2012'!$F$60),"",'Azerbaijan 2012'!$F$60)</f>
        <v>N/A</v>
      </c>
      <c r="CE5" s="174" t="str">
        <f>IF(ISBLANK('Azerbaijan 2012'!$F$61),"",'Azerbaijan 2012'!$F$61)</f>
        <v>N/A</v>
      </c>
      <c r="CF5" s="174" t="str">
        <f>IF(ISBLANK('Azerbaijan 2012'!$D$62),"",'Azerbaijan 2012'!$D$62)</f>
        <v>The last funding for contraception procurement (besides from the Global Fund) was provided by UNFPA in 2004, however the actual shipment of goods did not happen until 2008. At that time the following methods were delivered:
male condoms - 864,000 pieces worth $24,014, IUDs - 22,700 pieces worth $6,745, and combined orals - 49,200 cycles worth $32,356.</v>
      </c>
      <c r="CG5" s="344"/>
      <c r="CH5" s="179"/>
      <c r="CI5" s="180" t="str">
        <f>IF(ISBLANK('Azerbaijan 2012'!$D$66),"",'Azerbaijan 2012'!$D$66)</f>
        <v>Yes</v>
      </c>
      <c r="CJ5" s="180" t="str">
        <f>IF(ISBLANK('Azerbaijan 2012'!$D$67),"",'Azerbaijan 2012'!$D$67)</f>
        <v>No</v>
      </c>
      <c r="CK5" s="180" t="str">
        <f>IF(ISBLANK('Azerbaijan 2012'!$D$68),"",'Azerbaijan 2012'!$D$68)</f>
        <v>No</v>
      </c>
      <c r="CL5" s="180" t="str">
        <f>IF(ISBLANK('Azerbaijan 2012'!$D$69),"",'Azerbaijan 2012'!$D$69)</f>
        <v>No</v>
      </c>
      <c r="CM5" s="180" t="str">
        <f>IF(ISBLANK('Azerbaijan 2012'!$D$70),"",'Azerbaijan 2012'!$D$70)</f>
        <v>Yes</v>
      </c>
      <c r="CN5" s="180" t="str">
        <f>IF(ISBLANK('Azerbaijan 2012'!$D$71),"",'Azerbaijan 2012'!$D$71)</f>
        <v>Yes</v>
      </c>
      <c r="CO5" s="180" t="str">
        <f>IF(ISBLANK('Azerbaijan 2012'!$D$72),"",'Azerbaijan 2012'!$D$72)</f>
        <v>No</v>
      </c>
      <c r="CP5" s="180" t="str">
        <f>IF(ISBLANK('Azerbaijan 2012'!$D$73),"",'Azerbaijan 2012'!$D$73)</f>
        <v>Yes</v>
      </c>
      <c r="CQ5" s="180" t="str">
        <f>IF(ISBLANK('Azerbaijan 2012'!$D$74),"",'Azerbaijan 2012'!$D$74)</f>
        <v>Yes</v>
      </c>
      <c r="CR5" s="180" t="str">
        <f>IF(ISBLANK('Azerbaijan 2012'!$D$75),"",'Azerbaijan 2012'!$D$75)</f>
        <v>Yes</v>
      </c>
      <c r="CS5" s="180" t="str">
        <f>IF(ISBLANK('Azerbaijan 2012'!$D$76),"",'Azerbaijan 2012'!$D$76)</f>
        <v>No</v>
      </c>
      <c r="CT5" s="180" t="str">
        <f>IF(ISBLANK('Azerbaijan 2012'!$D$77),"",'Azerbaijan 2012'!$D$77)</f>
        <v>spermicides</v>
      </c>
      <c r="CU5" s="179"/>
      <c r="CV5" s="180" t="str">
        <f>IF(ISBLANK('Azerbaijan 2012'!$F$66),"",'Azerbaijan 2012'!$F$66)</f>
        <v>No</v>
      </c>
      <c r="CW5" s="180" t="str">
        <f>IF(ISBLANK('Azerbaijan 2012'!$F$67),"",'Azerbaijan 2012'!$F$67)</f>
        <v>No</v>
      </c>
      <c r="CX5" s="180" t="str">
        <f>IF(ISBLANK('Azerbaijan 2012'!$F$68),"",'Azerbaijan 2012'!$F$68)</f>
        <v>No</v>
      </c>
      <c r="CY5" s="180" t="str">
        <f>IF(ISBLANK('Azerbaijan 2012'!$F$69),"",'Azerbaijan 2012'!$F$69)</f>
        <v>No</v>
      </c>
      <c r="CZ5" s="180" t="str">
        <f>IF(ISBLANK('Azerbaijan 2012'!$F$70),"",'Azerbaijan 2012'!$F$70)</f>
        <v>No</v>
      </c>
      <c r="DA5" s="180" t="str">
        <f>IF(ISBLANK('Azerbaijan 2012'!$F$71),"",'Azerbaijan 2012'!$F$71)</f>
        <v>No</v>
      </c>
      <c r="DB5" s="180" t="str">
        <f>IF(ISBLANK('Azerbaijan 2012'!$F$72),"",'Azerbaijan 2012'!$F$72)</f>
        <v>No</v>
      </c>
      <c r="DC5" s="180" t="str">
        <f>IF(ISBLANK('Azerbaijan 2012'!$F$73),"",'Azerbaijan 2012'!$F$73)</f>
        <v>No</v>
      </c>
      <c r="DD5" s="180" t="str">
        <f>IF(ISBLANK('Azerbaijan 2012'!$F$74),"",'Azerbaijan 2012'!$F$74)</f>
        <v>Yes</v>
      </c>
      <c r="DE5" s="180" t="str">
        <f>IF(ISBLANK('Azerbaijan 2012'!$F$75),"",'Azerbaijan 2012'!$F$75)</f>
        <v>Yes</v>
      </c>
      <c r="DF5" s="180" t="str">
        <f>IF(ISBLANK('Azerbaijan 2012'!$F$76),"",'Azerbaijan 2012'!$F$76)</f>
        <v>No</v>
      </c>
      <c r="DG5" s="180" t="str">
        <f>IF(ISBLANK('Azerbaijan 2012'!$F$77),"",'Azerbaijan 2012'!$F$77)</f>
        <v/>
      </c>
      <c r="DH5" s="181"/>
      <c r="DI5" s="180" t="str">
        <f>IF(ISBLANK('Azerbaijan 2012'!$G$66),"",'Azerbaijan 2012'!$G$66)</f>
        <v>No</v>
      </c>
      <c r="DJ5" s="180" t="str">
        <f>IF(ISBLANK('Azerbaijan 2012'!$G$67),"",'Azerbaijan 2012'!$G$67)</f>
        <v>No</v>
      </c>
      <c r="DK5" s="180" t="str">
        <f>IF(ISBLANK('Azerbaijan 2012'!$G$68),"",'Azerbaijan 2012'!$G$68)</f>
        <v>No</v>
      </c>
      <c r="DL5" s="180" t="str">
        <f>IF(ISBLANK('Azerbaijan 2012'!$G$69),"",'Azerbaijan 2012'!$G$69)</f>
        <v>No</v>
      </c>
      <c r="DM5" s="180" t="str">
        <f>IF(ISBLANK('Azerbaijan 2012'!$G$70),"",'Azerbaijan 2012'!$G$70)</f>
        <v>No</v>
      </c>
      <c r="DN5" s="180" t="str">
        <f>IF(ISBLANK('Azerbaijan 2012'!$G$71),"",'Azerbaijan 2012'!$G$71)</f>
        <v>No</v>
      </c>
      <c r="DO5" s="180" t="str">
        <f>IF(ISBLANK('Azerbaijan 2012'!$G$72),"",'Azerbaijan 2012'!$G$72)</f>
        <v>No</v>
      </c>
      <c r="DP5" s="180" t="str">
        <f>IF(ISBLANK('Azerbaijan 2012'!$G$73),"",'Azerbaijan 2012'!$G$73)</f>
        <v>No</v>
      </c>
      <c r="DQ5" s="180" t="str">
        <f>IF(ISBLANK('Azerbaijan 2012'!$G$74),"",'Azerbaijan 2012'!$G$74)</f>
        <v>No</v>
      </c>
      <c r="DR5" s="180" t="str">
        <f>IF(ISBLANK('Azerbaijan 2012'!$G$75),"",'Azerbaijan 2012'!$G$75)</f>
        <v>No</v>
      </c>
      <c r="DS5" s="180" t="str">
        <f>IF(ISBLANK('Azerbaijan 2012'!$G$76),"",'Azerbaijan 2012'!$G$76)</f>
        <v>No</v>
      </c>
      <c r="DT5" s="180" t="str">
        <f>IF(ISBLANK('Azerbaijan 2012'!$G$77),"",'Azerbaijan 2012'!$G$77)</f>
        <v/>
      </c>
      <c r="DU5" s="181"/>
      <c r="DV5" s="180" t="str">
        <f>IF(ISBLANK('Azerbaijan 2012'!$H$66),"",'Azerbaijan 2012'!$H$66)</f>
        <v>No</v>
      </c>
      <c r="DW5" s="180" t="str">
        <f>IF(ISBLANK('Azerbaijan 2012'!$H$67),"",'Azerbaijan 2012'!$H$67)</f>
        <v>No</v>
      </c>
      <c r="DX5" s="180" t="str">
        <f>IF(ISBLANK('Azerbaijan 2012'!$H$68),"",'Azerbaijan 2012'!$H$68)</f>
        <v>No</v>
      </c>
      <c r="DY5" s="180" t="str">
        <f>IF(ISBLANK('Azerbaijan 2012'!$H$69),"",'Azerbaijan 2012'!$H$69)</f>
        <v>No</v>
      </c>
      <c r="DZ5" s="180" t="str">
        <f>IF(ISBLANK('Azerbaijan 2012'!$H$70),"",'Azerbaijan 2012'!$H$70)</f>
        <v>No</v>
      </c>
      <c r="EA5" s="180" t="str">
        <f>IF(ISBLANK('Azerbaijan 2012'!$H$71),"",'Azerbaijan 2012'!$H$71)</f>
        <v>Yes</v>
      </c>
      <c r="EB5" s="180" t="str">
        <f>IF(ISBLANK('Azerbaijan 2012'!$H$72),"",'Azerbaijan 2012'!$H$72)</f>
        <v>No</v>
      </c>
      <c r="EC5" s="180" t="str">
        <f>IF(ISBLANK('Azerbaijan 2012'!$H$73),"",'Azerbaijan 2012'!$H$73)</f>
        <v>No</v>
      </c>
      <c r="ED5" s="180" t="str">
        <f>IF(ISBLANK('Azerbaijan 2012'!$H$74),"",'Azerbaijan 2012'!$H$74)</f>
        <v>No</v>
      </c>
      <c r="EE5" s="180" t="str">
        <f>IF(ISBLANK('Azerbaijan 2012'!$H$75),"",'Azerbaijan 2012'!$H$75)</f>
        <v>No</v>
      </c>
      <c r="EF5" s="180" t="str">
        <f>IF(ISBLANK('Azerbaijan 2012'!$H$76),"",'Azerbaijan 2012'!$H$76)</f>
        <v>No</v>
      </c>
      <c r="EG5" s="180" t="str">
        <f>IF(ISBLANK('Azerbaijan 2012'!$H$77),"",'Azerbaijan 2012'!$H$77)</f>
        <v/>
      </c>
      <c r="EH5" s="180" t="str">
        <f>IF(ISBLANK('Azerbaijan 2012'!$D$78),"",'Azerbaijan 2012'!$D$78)</f>
        <v/>
      </c>
      <c r="EI5" s="182"/>
      <c r="EJ5" s="183" t="str">
        <f>IF(ISBLANK('Azerbaijan 2012'!$H$80),"",'Azerbaijan 2012'!$H$80)</f>
        <v>No</v>
      </c>
      <c r="EK5" s="183" t="str">
        <f>IF(ISBLANK('Azerbaijan 2012'!$C$83),"",'Azerbaijan 2012'!$C$83)</f>
        <v/>
      </c>
      <c r="EL5" s="183" t="str">
        <f>IF(ISBLANK('Azerbaijan 2012'!$D$83),"",'Azerbaijan 2012'!$D$83)</f>
        <v/>
      </c>
      <c r="EM5" s="183" t="str">
        <f>IF(ISBLANK('Azerbaijan 2012'!$F$83),"",'Azerbaijan 2012'!$F$83)</f>
        <v/>
      </c>
      <c r="EN5" s="183" t="str">
        <f>IF(ISBLANK('Azerbaijan 2012'!$G$83),"",'Azerbaijan 2012'!$G$83)</f>
        <v/>
      </c>
      <c r="EO5" s="183" t="str">
        <f>IF(ISBLANK('Azerbaijan 2012'!$F$84),"",'Azerbaijan 2012'!$F$84)</f>
        <v>Yes</v>
      </c>
      <c r="EP5" s="183" t="str">
        <f>IF(ISBLANK('Azerbaijan 2012'!$E$85),"",'Azerbaijan 2012'!$E$85)</f>
        <v>Commercial sector (no information regarding other sectors)</v>
      </c>
      <c r="EQ5" s="183" t="str">
        <f>IF(ISBLANK('Azerbaijan 2012'!$E$86),"",'Azerbaijan 2012'!$E$86)</f>
        <v>For oral pills - 18% VAT + 1% other fees; for medical devices (condom, IUD) - up to 36% VAT</v>
      </c>
      <c r="ER5" s="183" t="str">
        <f>IF(ISBLANK('Azerbaijan 2012'!$H$87),"",'Azerbaijan 2012'!$H$87)</f>
        <v>Yes</v>
      </c>
      <c r="ES5" s="183" t="str">
        <f>IF(ISBLANK('Azerbaijan 2012'!$D$88),"",'Azerbaijan 2012'!$D$88)</f>
        <v>There is a policy that allows advertising of condoms only after midnight, which is seen as hindering promotional efforts.</v>
      </c>
      <c r="ET5" s="183" t="str">
        <f>IF(ISBLANK('Azerbaijan 2012'!$H$89),"",'Azerbaijan 2012'!$H$89)</f>
        <v>Yes</v>
      </c>
      <c r="EU5" s="183" t="str">
        <f>IF(ISBLANK('Azerbaijan 2012'!$D$90),"",'Azerbaijan 2012'!$D$90)</f>
        <v>There is no price control policy.</v>
      </c>
      <c r="EV5" s="183" t="str">
        <f>IF(ISBLANK('Azerbaijan 2012'!$H$91),"",'Azerbaijan 2012'!$H$91)</f>
        <v>Yes</v>
      </c>
      <c r="EW5" s="183" t="str">
        <f>IF(ISBLANK('Azerbaijan 2012'!$C$94),"",'Azerbaijan 2012'!$C$94)</f>
        <v>IUDs, oral contraceptives, sterilization</v>
      </c>
      <c r="EX5" s="183" t="str">
        <f>IF(ISBLANK('Azerbaijan 2012'!$E$94),"",'Azerbaijan 2012'!$E$94)</f>
        <v xml:space="preserve">Currently only ob/gyns can provide FP services. Therefore, people from remote rural areas need to travel to a central regional hospital or FP clinic to get sterilization.   </v>
      </c>
      <c r="EY5" s="183" t="str">
        <f>IF(ISBLANK('Azerbaijan 2012'!$G$94),"",'Azerbaijan 2012'!$G$94)</f>
        <v xml:space="preserve">Currently only ob/gyns can provide FP services. Therefore, people from remote rural areas need to travel to a central regional hospital or FP clinic to get an IUD insertion, OC prescription or sterilization.   </v>
      </c>
      <c r="EZ5" s="183" t="str">
        <f>IF(ISBLANK('Azerbaijan 2012'!$C$95),"",'Azerbaijan 2012'!$C$95)</f>
        <v/>
      </c>
      <c r="FA5" s="183" t="str">
        <f>IF(ISBLANK('Azerbaijan 2012'!$E$95),"",'Azerbaijan 2012'!$E$95)</f>
        <v/>
      </c>
      <c r="FB5" s="183" t="str">
        <f>IF(ISBLANK('Azerbaijan 2012'!$G$95),"",'Azerbaijan 2012'!$G$95)</f>
        <v/>
      </c>
      <c r="FC5" s="183" t="str">
        <f>IF(ISBLANK('Azerbaijan 2012'!$C$96),"",'Azerbaijan 2012'!$C$96)</f>
        <v/>
      </c>
      <c r="FD5" s="183" t="str">
        <f>IF(ISBLANK('Azerbaijan 2012'!$E$96),"",'Azerbaijan 2012'!$E$96)</f>
        <v/>
      </c>
      <c r="FE5" s="183" t="str">
        <f>IF(ISBLANK('Azerbaijan 2012'!$G$96),"",'Azerbaijan 2012'!$G$96)</f>
        <v/>
      </c>
      <c r="FF5" s="190"/>
      <c r="FG5" s="183" t="str">
        <f>IF(ISBLANK('Azerbaijan 2012'!$D$99),"",'Azerbaijan 2012'!$D$99)</f>
        <v>No</v>
      </c>
      <c r="FH5" s="183" t="str">
        <f>IF(ISBLANK('Azerbaijan 2012'!$E$99),"",'Azerbaijan 2012'!$E$99)</f>
        <v/>
      </c>
      <c r="FI5" s="183" t="str">
        <f>IF(ISBLANK('Azerbaijan 2012'!$H$99),"",'Azerbaijan 2012'!$H$99)</f>
        <v/>
      </c>
      <c r="FJ5" s="183" t="str">
        <f>IF(ISBLANK('Azerbaijan 2012'!$D$100),"",'Azerbaijan 2012'!$D$100)</f>
        <v>No</v>
      </c>
      <c r="FK5" s="183" t="str">
        <f>IF(ISBLANK('Azerbaijan 2012'!$E$100),"",'Azerbaijan 2012'!$E$100)</f>
        <v/>
      </c>
      <c r="FL5" s="183" t="str">
        <f>IF(ISBLANK('Azerbaijan 2012'!$H$100),"",'Azerbaijan 2012'!$H$100)</f>
        <v/>
      </c>
      <c r="FM5" s="183" t="str">
        <f>IF(ISBLANK('Azerbaijan 2012'!$D$101),"",'Azerbaijan 2012'!$D$101)</f>
        <v>Yes</v>
      </c>
      <c r="FN5" s="183" t="str">
        <f>IF(ISBLANK('Azerbaijan 2012'!$E$101),"",'Azerbaijan 2012'!$E$101)</f>
        <v xml:space="preserve">Currently only ob/gyns can provide FP services. Therefore, people from remote rural areas need to travel to a central regional hospital or FP clinic to get an IUD insertion, OC prescription or sterilization.   </v>
      </c>
      <c r="FO5" s="183" t="str">
        <f>IF(ISBLANK('Azerbaijan 2012'!$H$101),"",'Azerbaijan 2012'!$H$101)</f>
        <v>Yes</v>
      </c>
      <c r="FP5" s="184"/>
      <c r="FQ5" s="183" t="str">
        <f>IF(ISBLANK('Azerbaijan 2012'!$G$104),"",'Azerbaijan 2012'!$G$104)</f>
        <v>No</v>
      </c>
      <c r="FR5" s="183" t="str">
        <f>IF(ISBLANK('Azerbaijan 2012'!$G$105),"",'Azerbaijan 2012'!$G$105)</f>
        <v>No</v>
      </c>
      <c r="FS5" s="183" t="str">
        <f>IF(ISBLANK('Azerbaijan 2012'!$G$106),"",'Azerbaijan 2012'!$G$106)</f>
        <v>N/A</v>
      </c>
      <c r="FT5" s="183" t="str">
        <f>IF(ISBLANK('Azerbaijan 2012'!$D$107),"",'Azerbaijan 2012'!$D$107)</f>
        <v>N/A</v>
      </c>
      <c r="FU5" s="184"/>
      <c r="FV5" s="183" t="str">
        <f>IF(ISBLANK('Azerbaijan 2012'!$G$109),"",'Azerbaijan 2012'!$G$109)</f>
        <v>No</v>
      </c>
      <c r="FW5" s="183" t="str">
        <f>IF(ISBLANK('Azerbaijan 2012'!$G$110),"",'Azerbaijan 2012'!$G$110)</f>
        <v>No</v>
      </c>
      <c r="FX5" s="183" t="str">
        <f>IF(ISBLANK('Azerbaijan 2012'!$G$111),"",'Azerbaijan 2012'!$G$111)</f>
        <v>No</v>
      </c>
      <c r="FY5" s="183" t="str">
        <f>IF(ISBLANK('Azerbaijan 2012'!$G$112),"",'Azerbaijan 2012'!$G$112)</f>
        <v>No</v>
      </c>
      <c r="FZ5" s="183" t="str">
        <f>IF(ISBLANK('Azerbaijan 2012'!$G$113),"",'Azerbaijan 2012'!$G$113)</f>
        <v>No</v>
      </c>
      <c r="GA5" s="183" t="str">
        <f>IF(ISBLANK('Azerbaijan 2012'!$G$114),"",'Azerbaijan 2012'!$G$114)</f>
        <v>No</v>
      </c>
      <c r="GB5" s="183" t="str">
        <f>IF(ISBLANK('Azerbaijan 2012'!$G$115),"",'Azerbaijan 2012'!$G$115)</f>
        <v>No</v>
      </c>
      <c r="GC5" s="183" t="str">
        <f>IF(ISBLANK('Azerbaijan 2012'!$G$116),"",'Azerbaijan 2012'!$G$116)</f>
        <v>No</v>
      </c>
      <c r="GD5" s="183" t="str">
        <f>IF(ISBLANK('Azerbaijan 2012'!$G$117),"",'Azerbaijan 2012'!$G$117)</f>
        <v>No</v>
      </c>
      <c r="GE5" s="183" t="str">
        <f>IF(ISBLANK('Azerbaijan 2012'!$G$118),"",'Azerbaijan 2012'!$G$118)</f>
        <v>No</v>
      </c>
      <c r="GF5" s="183" t="str">
        <f>IF(ISBLANK('Azerbaijan 2012'!$F$119),"",'Azerbaijan 2012'!$F$119)</f>
        <v>N/A</v>
      </c>
      <c r="GG5" s="183">
        <f>IF(ISBLANK('Azerbaijan 2012'!$F$120),"",'Azerbaijan 2012'!$F$120)</f>
        <v>2011</v>
      </c>
      <c r="GH5" s="183" t="str">
        <f>IF(ISBLANK('Azerbaijan 2012'!$D$121),"",'Azerbaijan 2012'!$D$121)</f>
        <v>Essential Drug List</v>
      </c>
      <c r="GI5" s="183" t="str">
        <f>IF(ISBLANK('Azerbaijan 2012'!$D$122),"",'Azerbaijan 2012'!$D$122)</f>
        <v/>
      </c>
      <c r="GJ5" s="184"/>
      <c r="GK5" s="183">
        <f>IF(ISBLANK('Azerbaijan 2012'!$F$124),"",'Azerbaijan 2012'!$F$124)</f>
        <v>2003</v>
      </c>
      <c r="GL5" s="183" t="str">
        <f>IF(ISBLANK('Azerbaijan 2012'!$G$125),"",'Azerbaijan 2012'!$G$125)</f>
        <v>Yes</v>
      </c>
      <c r="GM5" s="183" t="str">
        <f>IF(ISBLANK('Azerbaijan 2012'!$G$126),"",'Azerbaijan 2012'!$G$126)</f>
        <v>Yes</v>
      </c>
      <c r="GN5" s="183" t="str">
        <f>IF(ISBLANK('Azerbaijan 2012'!$G$127),"",'Azerbaijan 2012'!$G$127)</f>
        <v>No</v>
      </c>
      <c r="GO5" s="183" t="str">
        <f>IF(ISBLANK('Azerbaijan 2012'!$G$128),"",'Azerbaijan 2012'!$G$128)</f>
        <v>No</v>
      </c>
      <c r="GP5" s="183" t="str">
        <f>IF(ISBLANK('Azerbaijan 2012'!$D$129),"",'Azerbaijan 2012'!$D$129)</f>
        <v>Improving the system of delivering high quality contraceptives and medicines was a "measure and action" but not an indicator.</v>
      </c>
      <c r="GQ5" s="197"/>
      <c r="GR5" s="185" t="str">
        <f>IF(ISBLANK('Azerbaijan 2012'!$G$131),"",'Azerbaijan 2012'!$G$131)</f>
        <v>N/A</v>
      </c>
      <c r="GS5" s="186"/>
      <c r="GT5" s="185" t="str">
        <f>IF(ISBLANK('Azerbaijan 2012'!$G$133),"",'Azerbaijan 2012'!$G$133)</f>
        <v>N/A</v>
      </c>
      <c r="GU5" s="185" t="str">
        <f>IF(ISBLANK('Azerbaijan 2012'!$G$134),"",'Azerbaijan 2012'!$G$134)</f>
        <v>N/A</v>
      </c>
      <c r="GV5" s="185" t="str">
        <f>IF(ISBLANK('Azerbaijan 2012'!$G$135),"",'Azerbaijan 2012'!$G$135)</f>
        <v>N/A</v>
      </c>
      <c r="GW5" s="185" t="str">
        <f>IF(ISBLANK('Azerbaijan 2012'!$G$136),"",'Azerbaijan 2012'!$G$136)</f>
        <v>N/A</v>
      </c>
      <c r="GX5" s="185" t="str">
        <f>IF(ISBLANK('Azerbaijan 2012'!$G$137),"",'Azerbaijan 2012'!$G$137)</f>
        <v>N/A</v>
      </c>
      <c r="GY5" s="185" t="str">
        <f>IF(ISBLANK('Azerbaijan 2012'!$G$138),"",'Azerbaijan 2012'!$G$138)</f>
        <v>N/A</v>
      </c>
      <c r="GZ5" s="185" t="str">
        <f>IF(ISBLANK('Azerbaijan 2012'!$G$139),"",'Azerbaijan 2012'!$G$139)</f>
        <v>N/A</v>
      </c>
      <c r="HA5" s="185" t="str">
        <f>IF(ISBLANK('Azerbaijan 2012'!$G$140),"",'Azerbaijan 2012'!$G$140)</f>
        <v>N/A</v>
      </c>
      <c r="HB5" s="185" t="str">
        <f>IF(ISBLANK('Azerbaijan 2012'!$G$141),"",'Azerbaijan 2012'!$G$141)</f>
        <v>N/A</v>
      </c>
      <c r="HC5" s="185" t="str">
        <f>IF(ISBLANK('Azerbaijan 2012'!$F$142),"",'Azerbaijan 2012'!$F$142)</f>
        <v>N/A</v>
      </c>
      <c r="HD5" s="185" t="str">
        <f>IF(ISBLANK('Azerbaijan 2012'!$F$143),"",'Azerbaijan 2012'!$F$143)</f>
        <v>N/A</v>
      </c>
      <c r="HE5" s="186"/>
      <c r="HF5" s="185" t="str">
        <f>IF(ISBLANK('Azerbaijan 2012'!$G$145),"",'Azerbaijan 2012'!$G$145)</f>
        <v>N/A</v>
      </c>
      <c r="HG5" s="185" t="str">
        <f>IF(ISBLANK('Azerbaijan 2012'!$G$146),"",'Azerbaijan 2012'!$G$146)</f>
        <v>N/A</v>
      </c>
      <c r="HH5" s="191" t="str">
        <f>IF(ISBLANK('Azerbaijan 2012'!$D$147),"",'Azerbaijan 2012'!$D$147)</f>
        <v>There is a need for stronger government commitment towards the advancement of FP efforts in the country, including public sector contraception procurement.</v>
      </c>
      <c r="HI5" s="200" t="s">
        <v>88</v>
      </c>
    </row>
    <row r="6" spans="1:217" ht="39.950000000000003" customHeight="1" x14ac:dyDescent="0.2">
      <c r="A6" s="345" t="s">
        <v>602</v>
      </c>
      <c r="B6" s="188"/>
      <c r="C6" s="173" t="str">
        <f>IF(ISBLANK('Bangladesh 2012'!$H$12),"",'Bangladesh 2012'!$H$12)</f>
        <v>Yes</v>
      </c>
      <c r="D6" s="173" t="str">
        <f>IF(ISBLANK('Bangladesh 2012'!$D$13),"",'Bangladesh 2012'!$D$13)</f>
        <v>Logistics Coordination Forum (LCF), Forecasting Working Group (FWG)</v>
      </c>
      <c r="E6" s="346"/>
      <c r="F6" s="173" t="str">
        <f>IF(ISBLANK('Bangladesh 2012'!$D$15),"",'Bangladesh 2012'!$D$15)</f>
        <v>Yes</v>
      </c>
      <c r="G6" s="173" t="str">
        <f>IF(ISBLANK('Bangladesh 2012'!$F$15),"",'Bangladesh 2012'!$F$15)</f>
        <v>Social Marketing Company (SMC)</v>
      </c>
      <c r="H6" s="173" t="str">
        <f>IF(ISBLANK('Bangladesh 2012'!$D$16),"",'Bangladesh 2012'!$D$16)</f>
        <v>Yes</v>
      </c>
      <c r="I6" s="173" t="str">
        <f>IF(ISBLANK('Bangladesh 2012'!$F$16),"",'Bangladesh 2012'!$F$16)</f>
        <v>Family Planning Association of Bangladesh, Marie Stopes, Pop Council, Management Sciences for Health/Systems for Improved Access to Pharmaceuticals and Services (SIAPS) Program</v>
      </c>
      <c r="J6" s="173" t="str">
        <f>IF(ISBLANK('Bangladesh 2012'!$D$17),"",'Bangladesh 2012'!$D$17)</f>
        <v>No</v>
      </c>
      <c r="K6" s="173" t="str">
        <f>IF(ISBLANK('Bangladesh 2012'!$F$17),"",'Bangladesh 2012'!$F$17)</f>
        <v/>
      </c>
      <c r="L6" s="173" t="str">
        <f>IF(ISBLANK('Bangladesh 2012'!$D$18),"",'Bangladesh 2012'!$D$18)</f>
        <v>Yes</v>
      </c>
      <c r="M6" s="173" t="str">
        <f>IF(ISBLANK('Bangladesh 2012'!$F$18),"",'Bangladesh 2012'!$F$18)</f>
        <v>USAID, World Bank, JICA, GiZ, CIDA, KfW, DFID</v>
      </c>
      <c r="N6" s="173" t="str">
        <f>IF(ISBLANK('Bangladesh 2012'!$D$19),"",'Bangladesh 2012'!$D$19)</f>
        <v>Yes</v>
      </c>
      <c r="O6" s="173" t="str">
        <f>IF(ISBLANK('Bangladesh 2012'!$F$19),"",'Bangladesh 2012'!$F$19)</f>
        <v>UNFPA</v>
      </c>
      <c r="P6" s="173" t="str">
        <f>IF(ISBLANK('Bangladesh 2012'!$D$20),"",'Bangladesh 2012'!$D$20)</f>
        <v>Yes</v>
      </c>
      <c r="Q6" s="173" t="str">
        <f>IF(ISBLANK('Bangladesh 2012'!$F$20),"",'Bangladesh 2012'!$F$20)</f>
        <v xml:space="preserve">Directorate General of Family Planning (DGFP), National Institute of Population, Research and Training, Ministry of Health and Family Welfare (MOHFW)  </v>
      </c>
      <c r="R6" s="173" t="str">
        <f>IF(ISBLANK('Bangladesh 2012'!$D$21),"",'Bangladesh 2012'!$D$21)</f>
        <v>Yes</v>
      </c>
      <c r="S6" s="173" t="str">
        <f>IF(ISBLANK('Bangladesh 2012'!$F$21),"",'Bangladesh 2012'!$F$21)</f>
        <v>Directorate General Family Planning (DGFP) central warehouse</v>
      </c>
      <c r="T6" s="173" t="str">
        <f>IF(ISBLANK('Bangladesh 2012'!$D$22),"",'Bangladesh 2012'!$D$22)</f>
        <v>No</v>
      </c>
      <c r="U6" s="173" t="str">
        <f>IF(ISBLANK('Bangladesh 2012'!$F$22),"",'Bangladesh 2012'!$F$22)</f>
        <v/>
      </c>
      <c r="V6" s="173" t="str">
        <f>IF(ISBLANK('Bangladesh 2012'!$D$23),"",'Bangladesh 2012'!$D$23)</f>
        <v>Yes</v>
      </c>
      <c r="W6" s="173" t="str">
        <f>IF(ISBLANK('Bangladesh 2012'!$F$23),"",'Bangladesh 2012'!$F$23)</f>
        <v xml:space="preserve">Population Science Department of  Dhaka University </v>
      </c>
      <c r="X6" s="173" t="str">
        <f>IF(ISBLANK('Bangladesh 2012'!$H$24),"",'Bangladesh 2012'!$H$24)</f>
        <v>1-2 times</v>
      </c>
      <c r="Y6" s="173" t="str">
        <f>IF(ISBLANK('Bangladesh 2012'!$H$25),"",'Bangladesh 2012'!$H$25)</f>
        <v>Yes</v>
      </c>
      <c r="Z6" s="173" t="str">
        <f>IF(ISBLANK('Bangladesh 2012'!$D$26),"",'Bangladesh 2012'!$D$26)</f>
        <v>Yes</v>
      </c>
      <c r="AA6" s="173" t="str">
        <f>IF(ISBLANK('Bangladesh 2012'!$F$26),"",'Bangladesh 2012'!$F$26)</f>
        <v>USAID</v>
      </c>
      <c r="AB6" s="173" t="str">
        <f>IF(ISBLANK('Bangladesh 2012'!$H$26),"",'Bangladesh 2012'!$H$26)</f>
        <v>Director, OPHNE</v>
      </c>
      <c r="AC6" s="189"/>
      <c r="AD6" s="174" t="str">
        <f>IF(ISBLANK('Bangladesh 2012'!$F$28),"",'Bangladesh 2012'!$F$28)</f>
        <v>July</v>
      </c>
      <c r="AE6" s="174" t="str">
        <f>IF(ISBLANK('Bangladesh 2012'!$H$28),"",'Bangladesh 2012'!$H$28)</f>
        <v>June</v>
      </c>
      <c r="AF6" s="175">
        <f>IF(ISBLANK('Bangladesh 2012'!$G$29),"",'Bangladesh 2012'!$G$29)</f>
        <v>47000000</v>
      </c>
      <c r="AG6" s="169" t="str">
        <f>IF(ISBLANK('Bangladesh 2012'!$E$30),"",'Bangladesh 2012'!$E$30)</f>
        <v>One year between 2011 and 2016</v>
      </c>
      <c r="AH6" s="169" t="str">
        <f>IF(ISBLANK('Bangladesh 2012'!$G$30),"",'Bangladesh 2012'!$G$30)</f>
        <v>Management Sciences for Health/SIAPS Program</v>
      </c>
      <c r="AI6" s="169" t="str">
        <f>IF(ISBLANK('Bangladesh 2012'!$H$31),"",'Bangladesh 2012'!$H$31)</f>
        <v>Yes</v>
      </c>
      <c r="AJ6" s="175" t="str">
        <f>IF(ISBLANK('Bangladesh 2012'!$H$32),"",'Bangladesh 2012'!$H$32)</f>
        <v>Yes</v>
      </c>
      <c r="AK6" s="175">
        <f>IF(ISBLANK('Bangladesh 2012'!$E$35),"",'Bangladesh 2012'!$E$35)</f>
        <v>5333333</v>
      </c>
      <c r="AL6" s="174" t="str">
        <f>IF(ISBLANK('Bangladesh 2012'!$F$35),"",'Bangladesh 2012'!$F$35)</f>
        <v>07/10-06/11</v>
      </c>
      <c r="AM6" s="174" t="str">
        <f>IF(ISBLANK('Bangladesh 2012'!$G$35),"",'Bangladesh 2012'!$G$35)</f>
        <v>DGFP procurement plan</v>
      </c>
      <c r="AN6" s="174" t="str">
        <f>IF(ISBLANK('Bangladesh 2012'!$H$35),"",'Bangladesh 2012'!$H$35)</f>
        <v/>
      </c>
      <c r="AO6" s="174" t="str">
        <f>IF(ISBLANK('Bangladesh 2012'!$H$37),"",'Bangladesh 2012'!$H$37)</f>
        <v>Yes</v>
      </c>
      <c r="AP6" s="174" t="str">
        <f>IF(ISBLANK('Bangladesh 2012'!$D$40),"",'Bangladesh 2012'!$D$40)</f>
        <v>No</v>
      </c>
      <c r="AQ6" s="174" t="str">
        <f>IF(ISBLANK('Bangladesh 2012'!$D$41),"",'Bangladesh 2012'!$D$41)</f>
        <v>N/A</v>
      </c>
      <c r="AR6" s="175">
        <f>IF(ISBLANK('Bangladesh 2012'!$E$40),"",'Bangladesh 2012'!$E$40)</f>
        <v>0</v>
      </c>
      <c r="AS6" s="175" t="str">
        <f>IF(ISBLANK('Bangladesh 2012'!$F$40),"",'Bangladesh 2012'!$F$40)</f>
        <v>07/10-06/11</v>
      </c>
      <c r="AT6" s="175" t="str">
        <f>IF(ISBLANK('Bangladesh 2012'!$G$40),"",'Bangladesh 2012'!$G$40)</f>
        <v>DGFP</v>
      </c>
      <c r="AU6" s="174" t="str">
        <f>IF(ISBLANK('Bangladesh 2012'!$H$40),"",'Bangladesh 2012'!$H$40)</f>
        <v/>
      </c>
      <c r="AV6" s="174" t="str">
        <f>IF(ISBLANK('Bangladesh 2012'!$D$42),"",'Bangladesh 2012'!$D$42)</f>
        <v>Yes</v>
      </c>
      <c r="AW6" s="175" t="str">
        <f>IF(ISBLANK('Bangladesh 2012'!$D$43),"",'Bangladesh 2012'!$D$43)</f>
        <v xml:space="preserve">Pool Fund/Reimbursable Project Aid (RPA)/International Development Association (IDA) - (All are different names for the same thing.) It comes from the World Bank and is a multi-donor support to the Health, Population and Nutrition Sector Development Program (HPNSDP) by DFID, JICA, USAID, CIDA, SIDA, World Bank, etc.
</v>
      </c>
      <c r="AX6" s="175">
        <f>IF(ISBLANK('Bangladesh 2012'!$E$42),"",'Bangladesh 2012'!$E$42)</f>
        <v>35690361</v>
      </c>
      <c r="AY6" s="175" t="str">
        <f>IF(ISBLANK('Bangladesh 2012'!$F$42),"",'Bangladesh 2012'!$F$42)</f>
        <v>07/10-06/11</v>
      </c>
      <c r="AZ6" s="175" t="str">
        <f>IF(ISBLANK('Bangladesh 2012'!$G$42),"",'Bangladesh 2012'!$G$42)</f>
        <v>DGFP</v>
      </c>
      <c r="BA6" s="174" t="str">
        <f>IF(ISBLANK('Bangladesh 2012'!$H$42),"",'Bangladesh 2012'!$H$42)</f>
        <v/>
      </c>
      <c r="BB6" s="176">
        <f>IF(ISBLANK('Bangladesh 2012'!$E$44),"",'Bangladesh 2012'!$E$44)</f>
        <v>35690361</v>
      </c>
      <c r="BC6" s="174" t="str">
        <f>IF(ISBLANK('Bangladesh 2012'!$H$44),"",'Bangladesh 2012'!$H$44)</f>
        <v/>
      </c>
      <c r="BD6" s="177"/>
      <c r="BE6" s="174" t="str">
        <f>IF(ISBLANK('Bangladesh 2012'!$D$48),"",'Bangladesh 2012'!$D$48)</f>
        <v>Yes</v>
      </c>
      <c r="BF6" s="175" t="str">
        <f>IF(ISBLANK('Bangladesh 2012'!$D$49),"",'Bangladesh 2012'!$D$49)</f>
        <v>KfW</v>
      </c>
      <c r="BG6" s="175">
        <f>IF(ISBLANK('Bangladesh 2012'!$E$48),"",'Bangladesh 2012'!$E$48)</f>
        <v>3846153</v>
      </c>
      <c r="BH6" s="175" t="str">
        <f>IF(ISBLANK('Bangladesh 2012'!$F$48),"",'Bangladesh 2012'!$F$48)</f>
        <v>07/10-06/11</v>
      </c>
      <c r="BI6" s="175" t="str">
        <f>IF(ISBLANK('Bangladesh 2012'!$G$48),"",'Bangladesh 2012'!$G$48)</f>
        <v>DGFP</v>
      </c>
      <c r="BJ6" s="174" t="str">
        <f>IF(ISBLANK('Bangladesh 2012'!$H$48),"",'Bangladesh 2012'!$H$48)</f>
        <v/>
      </c>
      <c r="BK6" s="174" t="str">
        <f>IF(ISBLANK('Bangladesh 2012'!$D$50),"",'Bangladesh 2012'!$D$50)</f>
        <v>No</v>
      </c>
      <c r="BL6" s="175">
        <f>IF(ISBLANK('Bangladesh 2012'!$E$50),"",'Bangladesh 2012'!$E$50)</f>
        <v>0</v>
      </c>
      <c r="BM6" s="175" t="str">
        <f>IF(ISBLANK('Bangladesh 2012'!$F$50),"",'Bangladesh 2012'!$F$50)</f>
        <v>07/10-06/11</v>
      </c>
      <c r="BN6" s="175" t="str">
        <f>IF(ISBLANK('Bangladesh 2012'!$G$50),"",'Bangladesh 2012'!$G$50)</f>
        <v/>
      </c>
      <c r="BO6" s="175" t="str">
        <f>IF(ISBLANK('Bangladesh 2012'!$H$50),"",'Bangladesh 2012'!$H$50)</f>
        <v/>
      </c>
      <c r="BP6" s="174" t="str">
        <f>IF(ISBLANK('Bangladesh 2012'!$D$51),"",'Bangladesh 2012'!$D$51)</f>
        <v>No</v>
      </c>
      <c r="BQ6" s="175">
        <f>IF(ISBLANK('Bangladesh 2012'!$E$51),"",'Bangladesh 2012'!$E$51)</f>
        <v>0</v>
      </c>
      <c r="BR6" s="174" t="str">
        <f>IF(ISBLANK('Bangladesh 2012'!$F$51),"",'Bangladesh 2012'!$F$51)</f>
        <v>07/10-06/11</v>
      </c>
      <c r="BS6" s="175" t="str">
        <f>IF(ISBLANK('Bangladesh 2012'!$G$51),"",'Bangladesh 2012'!$G$51)</f>
        <v/>
      </c>
      <c r="BT6" s="175" t="str">
        <f>IF(ISBLANK('Bangladesh 2012'!$H$51),"",'Bangladesh 2012'!$H$51)</f>
        <v/>
      </c>
      <c r="BU6" s="176">
        <f>IF(ISBLANK('Bangladesh 2012'!$E$52),"",'Bangladesh 2012'!$E$52)</f>
        <v>3846153</v>
      </c>
      <c r="BV6" s="175" t="str">
        <f>IF(ISBLANK('Bangladesh 2012'!$H$52),"",'Bangladesh 2012'!$H$52)</f>
        <v/>
      </c>
      <c r="BW6" s="178">
        <f>IF(ISBLANK('Bangladesh 2012'!$F$55),"",'Bangladesh 2012'!$F$55)</f>
        <v>0.90271896505594806</v>
      </c>
      <c r="BX6" s="174" t="str">
        <f>IF(ISBLANK('Bangladesh 2012'!$G$55),"",'Bangladesh 2012'!$G$55)</f>
        <v/>
      </c>
      <c r="BY6" s="178">
        <f>IF(ISBLANK('Bangladesh 2012'!$F$56),"",'Bangladesh 2012'!$F$56)</f>
        <v>0.84120242553191493</v>
      </c>
      <c r="BZ6" s="174" t="str">
        <f>IF(ISBLANK('Bangladesh 2012'!$G$56),"",'Bangladesh 2012'!$G$56)</f>
        <v/>
      </c>
      <c r="CA6" s="174" t="str">
        <f>IF(ISBLANK('Bangladesh 2012'!$F$57),"",'Bangladesh 2012'!$F$57)</f>
        <v>No</v>
      </c>
      <c r="CB6" s="174" t="str">
        <f>IF(ISBLANK('Bangladesh 2012'!$G$57),"",'Bangladesh 2012'!$G$57)</f>
        <v/>
      </c>
      <c r="CC6" s="174" t="str">
        <f>IF(ISBLANK('Bangladesh 2012'!$F$59),"",'Bangladesh 2012'!$F$59)</f>
        <v>The government (e.g., Central Medical Stores, MOH logistics unit, MOH procurement unit)</v>
      </c>
      <c r="CD6" s="174" t="str">
        <f>IF(ISBLANK('Bangladesh 2012'!$F$60),"",'Bangladesh 2012'!$F$60)</f>
        <v>Directorate General of Family Planning</v>
      </c>
      <c r="CE6" s="174" t="str">
        <f>IF(ISBLANK('Bangladesh 2012'!$F$61),"",'Bangladesh 2012'!$F$61)</f>
        <v>No</v>
      </c>
      <c r="CF6" s="174" t="str">
        <f>IF(ISBLANK('Bangladesh 2012'!$D$62),"",'Bangladesh 2012'!$D$62)</f>
        <v/>
      </c>
      <c r="CG6" s="344"/>
      <c r="CH6" s="179"/>
      <c r="CI6" s="180" t="str">
        <f>IF(ISBLANK('Bangladesh 2012'!$D$66),"",'Bangladesh 2012'!$D$66)</f>
        <v>Yes</v>
      </c>
      <c r="CJ6" s="180" t="str">
        <f>IF(ISBLANK('Bangladesh 2012'!$D$67),"",'Bangladesh 2012'!$D$67)</f>
        <v>Yes</v>
      </c>
      <c r="CK6" s="180" t="str">
        <f>IF(ISBLANK('Bangladesh 2012'!$D$68),"",'Bangladesh 2012'!$D$68)</f>
        <v>Yes</v>
      </c>
      <c r="CL6" s="180" t="str">
        <f>IF(ISBLANK('Bangladesh 2012'!$D$69),"",'Bangladesh 2012'!$D$69)</f>
        <v>No</v>
      </c>
      <c r="CM6" s="180" t="str">
        <f>IF(ISBLANK('Bangladesh 2012'!$D$70),"",'Bangladesh 2012'!$D$70)</f>
        <v>No</v>
      </c>
      <c r="CN6" s="180" t="str">
        <f>IF(ISBLANK('Bangladesh 2012'!$D$71),"",'Bangladesh 2012'!$D$71)</f>
        <v>Yes</v>
      </c>
      <c r="CO6" s="180" t="str">
        <f>IF(ISBLANK('Bangladesh 2012'!$D$72),"",'Bangladesh 2012'!$D$72)</f>
        <v>No</v>
      </c>
      <c r="CP6" s="180" t="str">
        <f>IF(ISBLANK('Bangladesh 2012'!$D$73),"",'Bangladesh 2012'!$D$73)</f>
        <v>Yes</v>
      </c>
      <c r="CQ6" s="180" t="str">
        <f>IF(ISBLANK('Bangladesh 2012'!$D$74),"",'Bangladesh 2012'!$D$74)</f>
        <v>Yes</v>
      </c>
      <c r="CR6" s="180" t="str">
        <f>IF(ISBLANK('Bangladesh 2012'!$D$75),"",'Bangladesh 2012'!$D$75)</f>
        <v>Yes</v>
      </c>
      <c r="CS6" s="180" t="str">
        <f>IF(ISBLANK('Bangladesh 2012'!$D$76),"",'Bangladesh 2012'!$D$76)</f>
        <v>No</v>
      </c>
      <c r="CT6" s="180" t="str">
        <f>IF(ISBLANK('Bangladesh 2012'!$D$77),"",'Bangladesh 2012'!$D$77)</f>
        <v/>
      </c>
      <c r="CU6" s="179"/>
      <c r="CV6" s="180" t="str">
        <f>IF(ISBLANK('Bangladesh 2012'!$F$66),"",'Bangladesh 2012'!$F$66)</f>
        <v>Yes</v>
      </c>
      <c r="CW6" s="180" t="str">
        <f>IF(ISBLANK('Bangladesh 2012'!$F$67),"",'Bangladesh 2012'!$F$67)</f>
        <v>No</v>
      </c>
      <c r="CX6" s="180" t="str">
        <f>IF(ISBLANK('Bangladesh 2012'!$F$68),"",'Bangladesh 2012'!$F$68)</f>
        <v>Yes</v>
      </c>
      <c r="CY6" s="180" t="str">
        <f>IF(ISBLANK('Bangladesh 2012'!$F$69),"",'Bangladesh 2012'!$F$69)</f>
        <v>Yes</v>
      </c>
      <c r="CZ6" s="180" t="str">
        <f>IF(ISBLANK('Bangladesh 2012'!$F$70),"",'Bangladesh 2012'!$F$70)</f>
        <v>Yes</v>
      </c>
      <c r="DA6" s="180" t="str">
        <f>IF(ISBLANK('Bangladesh 2012'!$F$71),"",'Bangladesh 2012'!$F$71)</f>
        <v>Yes</v>
      </c>
      <c r="DB6" s="180" t="str">
        <f>IF(ISBLANK('Bangladesh 2012'!$F$72),"",'Bangladesh 2012'!$F$72)</f>
        <v>No</v>
      </c>
      <c r="DC6" s="180" t="str">
        <f>IF(ISBLANK('Bangladesh 2012'!$F$73),"",'Bangladesh 2012'!$F$73)</f>
        <v>No</v>
      </c>
      <c r="DD6" s="180" t="str">
        <f>IF(ISBLANK('Bangladesh 2012'!$F$74),"",'Bangladesh 2012'!$F$74)</f>
        <v>Yes</v>
      </c>
      <c r="DE6" s="180" t="str">
        <f>IF(ISBLANK('Bangladesh 2012'!$F$75),"",'Bangladesh 2012'!$F$75)</f>
        <v>Yes</v>
      </c>
      <c r="DF6" s="180" t="str">
        <f>IF(ISBLANK('Bangladesh 2012'!$F$76),"",'Bangladesh 2012'!$F$76)</f>
        <v>No</v>
      </c>
      <c r="DG6" s="180" t="str">
        <f>IF(ISBLANK('Bangladesh 2012'!$F$77),"",'Bangladesh 2012'!$F$77)</f>
        <v/>
      </c>
      <c r="DH6" s="181"/>
      <c r="DI6" s="180" t="str">
        <f>IF(ISBLANK('Bangladesh 2012'!$G$66),"",'Bangladesh 2012'!$G$66)</f>
        <v>Yes</v>
      </c>
      <c r="DJ6" s="180" t="str">
        <f>IF(ISBLANK('Bangladesh 2012'!$G$67),"",'Bangladesh 2012'!$G$67)</f>
        <v>Yes</v>
      </c>
      <c r="DK6" s="180" t="str">
        <f>IF(ISBLANK('Bangladesh 2012'!$G$68),"",'Bangladesh 2012'!$G$68)</f>
        <v>Yes</v>
      </c>
      <c r="DL6" s="180" t="str">
        <f>IF(ISBLANK('Bangladesh 2012'!$G$69),"",'Bangladesh 2012'!$G$69)</f>
        <v>Yes</v>
      </c>
      <c r="DM6" s="180" t="str">
        <f>IF(ISBLANK('Bangladesh 2012'!$G$70),"",'Bangladesh 2012'!$G$70)</f>
        <v>Yes</v>
      </c>
      <c r="DN6" s="180" t="str">
        <f>IF(ISBLANK('Bangladesh 2012'!$G$71),"",'Bangladesh 2012'!$G$71)</f>
        <v>Yes</v>
      </c>
      <c r="DO6" s="180" t="str">
        <f>IF(ISBLANK('Bangladesh 2012'!$G$72),"",'Bangladesh 2012'!$G$72)</f>
        <v>No</v>
      </c>
      <c r="DP6" s="180" t="str">
        <f>IF(ISBLANK('Bangladesh 2012'!$G$73),"",'Bangladesh 2012'!$G$73)</f>
        <v>No</v>
      </c>
      <c r="DQ6" s="180" t="str">
        <f>IF(ISBLANK('Bangladesh 2012'!$G$74),"",'Bangladesh 2012'!$G$74)</f>
        <v>Yes</v>
      </c>
      <c r="DR6" s="180" t="str">
        <f>IF(ISBLANK('Bangladesh 2012'!$G$75),"",'Bangladesh 2012'!$G$75)</f>
        <v>Yes</v>
      </c>
      <c r="DS6" s="180" t="str">
        <f>IF(ISBLANK('Bangladesh 2012'!$G$76),"",'Bangladesh 2012'!$G$76)</f>
        <v>No</v>
      </c>
      <c r="DT6" s="180" t="str">
        <f>IF(ISBLANK('Bangladesh 2012'!$G$77),"",'Bangladesh 2012'!$G$77)</f>
        <v/>
      </c>
      <c r="DU6" s="181"/>
      <c r="DV6" s="180" t="str">
        <f>IF(ISBLANK('Bangladesh 2012'!$H$66),"",'Bangladesh 2012'!$H$66)</f>
        <v>Yes</v>
      </c>
      <c r="DW6" s="180" t="str">
        <f>IF(ISBLANK('Bangladesh 2012'!$H$67),"",'Bangladesh 2012'!$H$67)</f>
        <v>Yes</v>
      </c>
      <c r="DX6" s="180" t="str">
        <f>IF(ISBLANK('Bangladesh 2012'!$H$68),"",'Bangladesh 2012'!$H$68)</f>
        <v>Yes</v>
      </c>
      <c r="DY6" s="180" t="str">
        <f>IF(ISBLANK('Bangladesh 2012'!$H$69),"",'Bangladesh 2012'!$H$69)</f>
        <v>No</v>
      </c>
      <c r="DZ6" s="180" t="str">
        <f>IF(ISBLANK('Bangladesh 2012'!$H$70),"",'Bangladesh 2012'!$H$70)</f>
        <v>Yes</v>
      </c>
      <c r="EA6" s="180" t="str">
        <f>IF(ISBLANK('Bangladesh 2012'!$H$71),"",'Bangladesh 2012'!$H$71)</f>
        <v>Yes</v>
      </c>
      <c r="EB6" s="180" t="str">
        <f>IF(ISBLANK('Bangladesh 2012'!$H$72),"",'Bangladesh 2012'!$H$72)</f>
        <v>No</v>
      </c>
      <c r="EC6" s="180" t="str">
        <f>IF(ISBLANK('Bangladesh 2012'!$H$73),"",'Bangladesh 2012'!$H$73)</f>
        <v>No</v>
      </c>
      <c r="ED6" s="180" t="str">
        <f>IF(ISBLANK('Bangladesh 2012'!$H$74),"",'Bangladesh 2012'!$H$74)</f>
        <v>No</v>
      </c>
      <c r="EE6" s="180" t="str">
        <f>IF(ISBLANK('Bangladesh 2012'!$H$75),"",'Bangladesh 2012'!$H$75)</f>
        <v>No</v>
      </c>
      <c r="EF6" s="180" t="str">
        <f>IF(ISBLANK('Bangladesh 2012'!$H$76),"",'Bangladesh 2012'!$H$76)</f>
        <v>No</v>
      </c>
      <c r="EG6" s="180" t="str">
        <f>IF(ISBLANK('Bangladesh 2012'!$H$77),"",'Bangladesh 2012'!$H$77)</f>
        <v/>
      </c>
      <c r="EH6" s="180" t="str">
        <f>IF(ISBLANK('Bangladesh 2012'!$D$78),"",'Bangladesh 2012'!$D$78)</f>
        <v>NGOs obtain their commodities from the government.</v>
      </c>
      <c r="EI6" s="182"/>
      <c r="EJ6" s="183" t="str">
        <f>IF(ISBLANK('Bangladesh 2012'!$H$80),"",'Bangladesh 2012'!$H$80)</f>
        <v>Yes</v>
      </c>
      <c r="EK6" s="183" t="str">
        <f>IF(ISBLANK('Bangladesh 2012'!$C$83),"",'Bangladesh 2012'!$C$83)</f>
        <v>Health, Population, Nutrition Sector Development Program</v>
      </c>
      <c r="EL6" s="183" t="str">
        <f>IF(ISBLANK('Bangladesh 2012'!$D$83),"",'Bangladesh 2012'!$D$83)</f>
        <v>2011-16</v>
      </c>
      <c r="EM6" s="183" t="str">
        <f>IF(ISBLANK('Bangladesh 2012'!$F$83),"",'Bangladesh 2012'!$F$83)</f>
        <v>Yes</v>
      </c>
      <c r="EN6" s="183" t="str">
        <f>IF(ISBLANK('Bangladesh 2012'!$G$83),"",'Bangladesh 2012'!$G$83)</f>
        <v>Yes</v>
      </c>
      <c r="EO6" s="183" t="str">
        <f>IF(ISBLANK('Bangladesh 2012'!$F$84),"",'Bangladesh 2012'!$F$84)</f>
        <v>Yes</v>
      </c>
      <c r="EP6" s="183" t="str">
        <f>IF(ISBLANK('Bangladesh 2012'!$E$85),"",'Bangladesh 2012'!$E$85)</f>
        <v>Private sector</v>
      </c>
      <c r="EQ6" s="183" t="str">
        <f>IF(ISBLANK('Bangladesh 2012'!$E$86),"",'Bangladesh 2012'!$E$86)</f>
        <v>2.25% VAT, payable in advance</v>
      </c>
      <c r="ER6" s="183" t="str">
        <f>IF(ISBLANK('Bangladesh 2012'!$H$87),"",'Bangladesh 2012'!$H$87)</f>
        <v>Yes</v>
      </c>
      <c r="ES6" s="183" t="str">
        <f>IF(ISBLANK('Bangladesh 2012'!$D$88),"",'Bangladesh 2012'!$D$88)</f>
        <v>Private sector needs specific permission to import &amp; distribute contraceptive commodities.</v>
      </c>
      <c r="ET6" s="183" t="str">
        <f>IF(ISBLANK('Bangladesh 2012'!$H$89),"",'Bangladesh 2012'!$H$89)</f>
        <v>Yes</v>
      </c>
      <c r="EU6" s="183" t="str">
        <f>IF(ISBLANK('Bangladesh 2012'!$D$90),"",'Bangladesh 2012'!$D$90)</f>
        <v>There is a policy to use IUDs and implants for long-term methods, and they are subject to a regulation that they should be inserted by a trained doctor and/or paramedic in a clinical environment. NGO clinics can offer these methods upon receiving them from the government.</v>
      </c>
      <c r="EV6" s="183" t="str">
        <f>IF(ISBLANK('Bangladesh 2012'!$H$91),"",'Bangladesh 2012'!$H$91)</f>
        <v>Yes</v>
      </c>
      <c r="EW6" s="183" t="str">
        <f>IF(ISBLANK('Bangladesh 2012'!$C$94),"",'Bangladesh 2012'!$C$94)</f>
        <v>Injectables</v>
      </c>
      <c r="EX6" s="183" t="str">
        <f>IF(ISBLANK('Bangladesh 2012'!$E$94),"",'Bangladesh 2012'!$E$94)</f>
        <v>Community workers cannot initiate the first dose.</v>
      </c>
      <c r="EY6" s="183" t="str">
        <f>IF(ISBLANK('Bangladesh 2012'!$G$94),"",'Bangladesh 2012'!$G$94)</f>
        <v>N/A</v>
      </c>
      <c r="EZ6" s="183" t="str">
        <f>IF(ISBLANK('Bangladesh 2012'!$C$95),"",'Bangladesh 2012'!$C$95)</f>
        <v>All methods</v>
      </c>
      <c r="FA6" s="183" t="str">
        <f>IF(ISBLANK('Bangladesh 2012'!$E$95),"",'Bangladesh 2012'!$E$95)</f>
        <v>N/A</v>
      </c>
      <c r="FB6" s="183" t="str">
        <f>IF(ISBLANK('Bangladesh 2012'!$G$95),"",'Bangladesh 2012'!$G$95)</f>
        <v>All personnel need government authorization.</v>
      </c>
      <c r="FC6" s="183" t="str">
        <f>IF(ISBLANK('Bangladesh 2012'!$C$96),"",'Bangladesh 2012'!$C$96)</f>
        <v/>
      </c>
      <c r="FD6" s="183" t="str">
        <f>IF(ISBLANK('Bangladesh 2012'!$E$96),"",'Bangladesh 2012'!$E$96)</f>
        <v/>
      </c>
      <c r="FE6" s="183" t="str">
        <f>IF(ISBLANK('Bangladesh 2012'!$G$96),"",'Bangladesh 2012'!$G$96)</f>
        <v/>
      </c>
      <c r="FF6" s="190"/>
      <c r="FG6" s="183" t="str">
        <f>IF(ISBLANK('Bangladesh 2012'!$D$99),"",'Bangladesh 2012'!$D$99)</f>
        <v>Yes</v>
      </c>
      <c r="FH6" s="183" t="str">
        <f>IF(ISBLANK('Bangladesh 2012'!$E$99),"",'Bangladesh 2012'!$E$99)</f>
        <v>Unmarried women can't receive IUDs, injectables, implants, or tubal ligation.</v>
      </c>
      <c r="FI6" s="183" t="str">
        <f>IF(ISBLANK('Bangladesh 2012'!$H$99),"",'Bangladesh 2012'!$H$99)</f>
        <v>Yes</v>
      </c>
      <c r="FJ6" s="183" t="str">
        <f>IF(ISBLANK('Bangladesh 2012'!$D$100),"",'Bangladesh 2012'!$D$100)</f>
        <v>No</v>
      </c>
      <c r="FK6" s="183" t="str">
        <f>IF(ISBLANK('Bangladesh 2012'!$E$100),"",'Bangladesh 2012'!$E$100)</f>
        <v/>
      </c>
      <c r="FL6" s="183" t="str">
        <f>IF(ISBLANK('Bangladesh 2012'!$H$100),"",'Bangladesh 2012'!$H$100)</f>
        <v/>
      </c>
      <c r="FM6" s="183" t="str">
        <f>IF(ISBLANK('Bangladesh 2012'!$D$101),"",'Bangladesh 2012'!$D$101)</f>
        <v>Yes</v>
      </c>
      <c r="FN6" s="183" t="str">
        <f>IF(ISBLANK('Bangladesh 2012'!$E$101),"",'Bangladesh 2012'!$E$101)</f>
        <v>Low parity individuals can't receive an IUD, tubal ligation, or vasectomy. Non-parous women can't receive injectables or implants.</v>
      </c>
      <c r="FO6" s="183" t="str">
        <f>IF(ISBLANK('Bangladesh 2012'!$H$101),"",'Bangladesh 2012'!$H$101)</f>
        <v>Yes</v>
      </c>
      <c r="FP6" s="184"/>
      <c r="FQ6" s="183" t="str">
        <f>IF(ISBLANK('Bangladesh 2012'!$G$104),"",'Bangladesh 2012'!$G$104)</f>
        <v>No</v>
      </c>
      <c r="FR6" s="183" t="str">
        <f>IF(ISBLANK('Bangladesh 2012'!$G$105),"",'Bangladesh 2012'!$G$105)</f>
        <v>No</v>
      </c>
      <c r="FS6" s="183" t="str">
        <f>IF(ISBLANK('Bangladesh 2012'!$G$106),"",'Bangladesh 2012'!$G$106)</f>
        <v>N/A</v>
      </c>
      <c r="FT6" s="183" t="str">
        <f>IF(ISBLANK('Bangladesh 2012'!$D$107),"",'Bangladesh 2012'!$D$107)</f>
        <v>N/A</v>
      </c>
      <c r="FU6" s="184"/>
      <c r="FV6" s="183" t="str">
        <f>IF(ISBLANK('Bangladesh 2012'!$G$109),"",'Bangladesh 2012'!$G$109)</f>
        <v>Yes</v>
      </c>
      <c r="FW6" s="183" t="str">
        <f>IF(ISBLANK('Bangladesh 2012'!$G$110),"",'Bangladesh 2012'!$G$110)</f>
        <v>Yes</v>
      </c>
      <c r="FX6" s="183" t="str">
        <f>IF(ISBLANK('Bangladesh 2012'!$G$111),"",'Bangladesh 2012'!$G$111)</f>
        <v>Yes</v>
      </c>
      <c r="FY6" s="183" t="str">
        <f>IF(ISBLANK('Bangladesh 2012'!$G$112),"",'Bangladesh 2012'!$G$112)</f>
        <v>Yes</v>
      </c>
      <c r="FZ6" s="183" t="str">
        <f>IF(ISBLANK('Bangladesh 2012'!$G$113),"",'Bangladesh 2012'!$G$113)</f>
        <v>Yes</v>
      </c>
      <c r="GA6" s="183" t="str">
        <f>IF(ISBLANK('Bangladesh 2012'!$G$114),"",'Bangladesh 2012'!$G$114)</f>
        <v>Yes</v>
      </c>
      <c r="GB6" s="183" t="str">
        <f>IF(ISBLANK('Bangladesh 2012'!$G$115),"",'Bangladesh 2012'!$G$115)</f>
        <v>No</v>
      </c>
      <c r="GC6" s="183" t="str">
        <f>IF(ISBLANK('Bangladesh 2012'!$G$116),"",'Bangladesh 2012'!$G$116)</f>
        <v>Yes</v>
      </c>
      <c r="GD6" s="183" t="str">
        <f>IF(ISBLANK('Bangladesh 2012'!$G$117),"",'Bangladesh 2012'!$G$117)</f>
        <v>No</v>
      </c>
      <c r="GE6" s="183" t="str">
        <f>IF(ISBLANK('Bangladesh 2012'!$G$118),"",'Bangladesh 2012'!$G$118)</f>
        <v>No</v>
      </c>
      <c r="GF6" s="183" t="str">
        <f>IF(ISBLANK('Bangladesh 2012'!$F$119),"",'Bangladesh 2012'!$F$119)</f>
        <v>N/A</v>
      </c>
      <c r="GG6" s="183">
        <f>IF(ISBLANK('Bangladesh 2012'!$F$120),"",'Bangladesh 2012'!$F$120)</f>
        <v>2011</v>
      </c>
      <c r="GH6" s="183" t="str">
        <f>IF(ISBLANK('Bangladesh 2012'!$D$121),"",'Bangladesh 2012'!$D$121)</f>
        <v>Approved contraceptive list</v>
      </c>
      <c r="GI6" s="183" t="str">
        <f>IF(ISBLANK('Bangladesh 2012'!$D$122),"",'Bangladesh 2012'!$D$122)</f>
        <v/>
      </c>
      <c r="GJ6" s="184"/>
      <c r="GK6" s="183">
        <f>IF(ISBLANK('Bangladesh 2012'!$F$124),"",'Bangladesh 2012'!$F$124)</f>
        <v>2005</v>
      </c>
      <c r="GL6" s="183" t="str">
        <f>IF(ISBLANK('Bangladesh 2012'!$G$125),"",'Bangladesh 2012'!$G$125)</f>
        <v>Yes</v>
      </c>
      <c r="GM6" s="183" t="str">
        <f>IF(ISBLANK('Bangladesh 2012'!$G$126),"",'Bangladesh 2012'!$G$126)</f>
        <v>No</v>
      </c>
      <c r="GN6" s="183" t="str">
        <f>IF(ISBLANK('Bangladesh 2012'!$G$127),"",'Bangladesh 2012'!$G$127)</f>
        <v>Yes</v>
      </c>
      <c r="GO6" s="183" t="str">
        <f>IF(ISBLANK('Bangladesh 2012'!$G$128),"",'Bangladesh 2012'!$G$128)</f>
        <v>No</v>
      </c>
      <c r="GP6" s="183" t="str">
        <f>IF(ISBLANK('Bangladesh 2012'!$D$129),"",'Bangladesh 2012'!$D$129)</f>
        <v/>
      </c>
      <c r="GQ6" s="197"/>
      <c r="GR6" s="185" t="str">
        <f>IF(ISBLANK('Bangladesh 2012'!$G$131),"",'Bangladesh 2012'!$G$131)</f>
        <v>No</v>
      </c>
      <c r="GS6" s="186"/>
      <c r="GT6" s="185" t="str">
        <f>IF(ISBLANK('Bangladesh 2012'!$G$133),"",'Bangladesh 2012'!$G$133)</f>
        <v>No</v>
      </c>
      <c r="GU6" s="185" t="str">
        <f>IF(ISBLANK('Bangladesh 2012'!$G$134),"",'Bangladesh 2012'!$G$134)</f>
        <v>N/A</v>
      </c>
      <c r="GV6" s="185" t="str">
        <f>IF(ISBLANK('Bangladesh 2012'!$G$135),"",'Bangladesh 2012'!$G$135)</f>
        <v>No</v>
      </c>
      <c r="GW6" s="185" t="str">
        <f>IF(ISBLANK('Bangladesh 2012'!$G$136),"",'Bangladesh 2012'!$G$136)</f>
        <v>No</v>
      </c>
      <c r="GX6" s="185" t="str">
        <f>IF(ISBLANK('Bangladesh 2012'!$G$137),"",'Bangladesh 2012'!$G$137)</f>
        <v>No</v>
      </c>
      <c r="GY6" s="185" t="str">
        <f>IF(ISBLANK('Bangladesh 2012'!$G$138),"",'Bangladesh 2012'!$G$138)</f>
        <v>No</v>
      </c>
      <c r="GZ6" s="185" t="str">
        <f>IF(ISBLANK('Bangladesh 2012'!$G$139),"",'Bangladesh 2012'!$G$139)</f>
        <v>N/A</v>
      </c>
      <c r="HA6" s="185" t="str">
        <f>IF(ISBLANK('Bangladesh 2012'!$G$140),"",'Bangladesh 2012'!$G$140)</f>
        <v>N/A</v>
      </c>
      <c r="HB6" s="185" t="str">
        <f>IF(ISBLANK('Bangladesh 2012'!$G$141),"",'Bangladesh 2012'!$G$141)</f>
        <v>N/A</v>
      </c>
      <c r="HC6" s="185" t="str">
        <f>IF(ISBLANK('Bangladesh 2012'!$F$142),"",'Bangladesh 2012'!$F$142)</f>
        <v>01/11-12/11</v>
      </c>
      <c r="HD6" s="185" t="str">
        <f>IF(ISBLANK('Bangladesh 2012'!$F$143),"",'Bangladesh 2012'!$F$143)</f>
        <v>DGFP web-based Logistics Management Information System (LMIS) - www.dgfplmis.org</v>
      </c>
      <c r="HE6" s="186"/>
      <c r="HF6" s="185" t="str">
        <f>IF(ISBLANK('Bangladesh 2012'!$G$145),"",'Bangladesh 2012'!$G$145)</f>
        <v>No</v>
      </c>
      <c r="HG6" s="185" t="str">
        <f>IF(ISBLANK('Bangladesh 2012'!$G$146),"",'Bangladesh 2012'!$G$146)</f>
        <v>No</v>
      </c>
      <c r="HH6" s="191" t="str">
        <f>IF(ISBLANK('Bangladesh 2012'!$D$147),"",'Bangladesh 2012'!$D$147)</f>
        <v>The bottleneck in procurement management has been addressed, and now procurement management is almost streamlined through the DGFP Online Procurement Tracker (www.dgfplmis.org).</v>
      </c>
      <c r="HI6" s="200" t="s">
        <v>88</v>
      </c>
    </row>
    <row r="7" spans="1:217" ht="39.950000000000003" customHeight="1" x14ac:dyDescent="0.2">
      <c r="A7" s="345" t="s">
        <v>603</v>
      </c>
      <c r="B7" s="188"/>
      <c r="C7" s="173" t="str">
        <f>IF(ISBLANK('Bolivia 2012'!$H$12),"",'Bolivia 2012'!$H$12)</f>
        <v>Yes</v>
      </c>
      <c r="D7" s="173" t="str">
        <f>IF(ISBLANK('Bolivia 2012'!$D$13),"",'Bolivia 2012'!$D$13)</f>
        <v>Comité Nacional de Disponibilidad Asegurada de Anticonceptivos (DAIA) (National Contraceptive Security Committee)</v>
      </c>
      <c r="E7" s="346"/>
      <c r="F7" s="173" t="str">
        <f>IF(ISBLANK('Bolivia 2012'!$D$15),"",'Bolivia 2012'!$D$15)</f>
        <v>Yes</v>
      </c>
      <c r="G7" s="173" t="str">
        <f>IF(ISBLANK('Bolivia 2012'!$F$15),"",'Bolivia 2012'!$F$15)</f>
        <v>PROSALUD/PROMESO (Programa de Mercadeo Social)</v>
      </c>
      <c r="H7" s="173" t="str">
        <f>IF(ISBLANK('Bolivia 2012'!$D$16),"",'Bolivia 2012'!$D$16)</f>
        <v>Yes</v>
      </c>
      <c r="I7" s="173" t="str">
        <f>IF(ISBLANK('Bolivia 2012'!$F$16),"",'Bolivia 2012'!$F$16)</f>
        <v>Centro de Investigacion, Educacion y Sevicios (CIES) (IPPF affiliate)</v>
      </c>
      <c r="J7" s="173" t="str">
        <f>IF(ISBLANK('Bolivia 2012'!$D$17),"",'Bolivia 2012'!$D$17)</f>
        <v>No</v>
      </c>
      <c r="K7" s="173" t="str">
        <f>IF(ISBLANK('Bolivia 2012'!$F$17),"",'Bolivia 2012'!$F$17)</f>
        <v/>
      </c>
      <c r="L7" s="173" t="str">
        <f>IF(ISBLANK('Bolivia 2012'!$D$18),"",'Bolivia 2012'!$D$18)</f>
        <v>Yes</v>
      </c>
      <c r="M7" s="173" t="str">
        <f>IF(ISBLANK('Bolivia 2012'!$F$18),"",'Bolivia 2012'!$F$18)</f>
        <v>USAID</v>
      </c>
      <c r="N7" s="173" t="str">
        <f>IF(ISBLANK('Bolivia 2012'!$D$19),"",'Bolivia 2012'!$D$19)</f>
        <v>Yes</v>
      </c>
      <c r="O7" s="173" t="str">
        <f>IF(ISBLANK('Bolivia 2012'!$F$19),"",'Bolivia 2012'!$F$19)</f>
        <v>UNFPA</v>
      </c>
      <c r="P7" s="173" t="str">
        <f>IF(ISBLANK('Bolivia 2012'!$D$20),"",'Bolivia 2012'!$D$20)</f>
        <v>Yes</v>
      </c>
      <c r="Q7" s="173" t="str">
        <f>IF(ISBLANK('Bolivia 2012'!$F$20),"",'Bolivia 2012'!$F$20)</f>
        <v xml:space="preserve">DINAMED (Direccion Nacional de Medicamentos - National Essential Medicines Directorate), Unidad de Servicios de Salud y Calidad (USSC) - Health Services and Quality Unit    </v>
      </c>
      <c r="R7" s="173" t="str">
        <f>IF(ISBLANK('Bolivia 2012'!$D$21),"",'Bolivia 2012'!$D$21)</f>
        <v>Yes</v>
      </c>
      <c r="S7" s="173" t="str">
        <f>IF(ISBLANK('Bolivia 2012'!$F$21),"",'Bolivia 2012'!$F$21)</f>
        <v>Central de Abastecimiento de Suministros en Salud (CEASS)</v>
      </c>
      <c r="T7" s="173" t="str">
        <f>IF(ISBLANK('Bolivia 2012'!$D$22),"",'Bolivia 2012'!$D$22)</f>
        <v>No</v>
      </c>
      <c r="U7" s="173" t="str">
        <f>IF(ISBLANK('Bolivia 2012'!$F$22),"",'Bolivia 2012'!$F$22)</f>
        <v/>
      </c>
      <c r="V7" s="173" t="str">
        <f>IF(ISBLANK('Bolivia 2012'!$D$23),"",'Bolivia 2012'!$D$23)</f>
        <v>Yes</v>
      </c>
      <c r="W7" s="173" t="str">
        <f>IF(ISBLANK('Bolivia 2012'!$F$23),"",'Bolivia 2012'!$F$23)</f>
        <v>USAID | DELIVER PROJECT</v>
      </c>
      <c r="X7" s="173" t="str">
        <f>IF(ISBLANK('Bolivia 2012'!$H$24),"",'Bolivia 2012'!$H$24)</f>
        <v>3-5 times</v>
      </c>
      <c r="Y7" s="173" t="str">
        <f>IF(ISBLANK('Bolivia 2012'!$H$25),"",'Bolivia 2012'!$H$25)</f>
        <v>No</v>
      </c>
      <c r="Z7" s="173" t="str">
        <f>IF(ISBLANK('Bolivia 2012'!$D$26),"",'Bolivia 2012'!$D$26)</f>
        <v>Yes</v>
      </c>
      <c r="AA7" s="173" t="str">
        <f>IF(ISBLANK('Bolivia 2012'!$F$26),"",'Bolivia 2012'!$F$26)</f>
        <v>PROSALUD, CIES, USAID | DELIVER PROJECT, USAID, UNFPA</v>
      </c>
      <c r="AB7" s="173" t="str">
        <f>IF(ISBLANK('Bolivia 2012'!$H$26),"",'Bolivia 2012'!$H$26)</f>
        <v>Various</v>
      </c>
      <c r="AC7" s="189"/>
      <c r="AD7" s="174" t="str">
        <f>IF(ISBLANK('Bolivia 2012'!$F$28),"",'Bolivia 2012'!$F$28)</f>
        <v>January</v>
      </c>
      <c r="AE7" s="174" t="str">
        <f>IF(ISBLANK('Bolivia 2012'!$H$28),"",'Bolivia 2012'!$H$28)</f>
        <v>December</v>
      </c>
      <c r="AF7" s="175">
        <f>IF(ISBLANK('Bolivia 2012'!$G$29),"",'Bolivia 2012'!$G$29)</f>
        <v>2496520.21</v>
      </c>
      <c r="AG7" s="169" t="str">
        <f>IF(ISBLANK('Bolivia 2012'!$E$30),"",'Bolivia 2012'!$E$30)</f>
        <v>Don't know</v>
      </c>
      <c r="AH7" s="169" t="str">
        <f>IF(ISBLANK('Bolivia 2012'!$G$30),"",'Bolivia 2012'!$G$30)</f>
        <v>PROSALUD/PROMESO, for the Social Marketing Program (for public and NGO sectors). (No public sector-only forecast.)</v>
      </c>
      <c r="AI7" s="169" t="str">
        <f>IF(ISBLANK('Bolivia 2012'!$H$31),"",'Bolivia 2012'!$H$31)</f>
        <v>No</v>
      </c>
      <c r="AJ7" s="175" t="str">
        <f>IF(ISBLANK('Bolivia 2012'!$H$32),"",'Bolivia 2012'!$H$32)</f>
        <v>No</v>
      </c>
      <c r="AK7" s="175">
        <f>IF(ISBLANK('Bolivia 2012'!$E$35),"",'Bolivia 2012'!$E$35)</f>
        <v>0</v>
      </c>
      <c r="AL7" s="174" t="str">
        <f>IF(ISBLANK('Bolivia 2012'!$F$35),"",'Bolivia 2012'!$F$35)</f>
        <v xml:space="preserve"> 01/11 - 12/11</v>
      </c>
      <c r="AM7" s="174" t="str">
        <f>IF(ISBLANK('Bolivia 2012'!$G$35),"",'Bolivia 2012'!$G$35)</f>
        <v/>
      </c>
      <c r="AN7" s="174" t="str">
        <f>IF(ISBLANK('Bolivia 2012'!$H$35),"",'Bolivia 2012'!$H$35)</f>
        <v/>
      </c>
      <c r="AO7" s="174" t="str">
        <f>IF(ISBLANK('Bolivia 2012'!$H$37),"",'Bolivia 2012'!$H$37)</f>
        <v>Yes</v>
      </c>
      <c r="AP7" s="174" t="str">
        <f>IF(ISBLANK('Bolivia 2012'!$D$40),"",'Bolivia 2012'!$D$40)</f>
        <v>Yes</v>
      </c>
      <c r="AQ7" s="174" t="str">
        <f>IF(ISBLANK('Bolivia 2012'!$D$41),"",'Bolivia 2012'!$D$41)</f>
        <v>Municipal level, from taxes</v>
      </c>
      <c r="AR7" s="175" t="str">
        <f>IF(ISBLANK('Bolivia 2012'!$E$40),"",'Bolivia 2012'!$E$40)</f>
        <v>Don't know</v>
      </c>
      <c r="AS7" s="175" t="str">
        <f>IF(ISBLANK('Bolivia 2012'!$F$40),"",'Bolivia 2012'!$F$40)</f>
        <v>01/11 - 12/11</v>
      </c>
      <c r="AT7" s="175" t="str">
        <f>IF(ISBLANK('Bolivia 2012'!$G$40),"",'Bolivia 2012'!$G$40)</f>
        <v/>
      </c>
      <c r="AU7" s="174" t="str">
        <f>IF(ISBLANK('Bolivia 2012'!$H$40),"",'Bolivia 2012'!$H$40)</f>
        <v>See comment in B10</v>
      </c>
      <c r="AV7" s="174" t="str">
        <f>IF(ISBLANK('Bolivia 2012'!$D$42),"",'Bolivia 2012'!$D$42)</f>
        <v>No</v>
      </c>
      <c r="AW7" s="175" t="str">
        <f>IF(ISBLANK('Bolivia 2012'!$D$43),"",'Bolivia 2012'!$D$43)</f>
        <v>N/A</v>
      </c>
      <c r="AX7" s="175">
        <f>IF(ISBLANK('Bolivia 2012'!$E$42),"",'Bolivia 2012'!$E$42)</f>
        <v>0</v>
      </c>
      <c r="AY7" s="175" t="str">
        <f>IF(ISBLANK('Bolivia 2012'!$F$42),"",'Bolivia 2012'!$F$42)</f>
        <v>01/11 - 12/11</v>
      </c>
      <c r="AZ7" s="175" t="str">
        <f>IF(ISBLANK('Bolivia 2012'!$G$42),"",'Bolivia 2012'!$G$42)</f>
        <v/>
      </c>
      <c r="BA7" s="174" t="str">
        <f>IF(ISBLANK('Bolivia 2012'!$H$42),"",'Bolivia 2012'!$H$42)</f>
        <v/>
      </c>
      <c r="BB7" s="176" t="str">
        <f>IF(ISBLANK('Bolivia 2012'!$E$44),"",'Bolivia 2012'!$E$44)</f>
        <v>Don't know</v>
      </c>
      <c r="BC7" s="174" t="str">
        <f>IF(ISBLANK('Bolivia 2012'!$H$44),"",'Bolivia 2012'!$H$44)</f>
        <v/>
      </c>
      <c r="BD7" s="177"/>
      <c r="BE7" s="174" t="str">
        <f>IF(ISBLANK('Bolivia 2012'!$D$48),"",'Bolivia 2012'!$D$48)</f>
        <v>Yes</v>
      </c>
      <c r="BF7" s="175" t="str">
        <f>IF(ISBLANK('Bolivia 2012'!$D$49),"",'Bolivia 2012'!$D$49)</f>
        <v>UNFPA</v>
      </c>
      <c r="BG7" s="175">
        <f>IF(ISBLANK('Bolivia 2012'!$E$48),"",'Bolivia 2012'!$E$48)</f>
        <v>500000</v>
      </c>
      <c r="BH7" s="175" t="str">
        <f>IF(ISBLANK('Bolivia 2012'!$F$48),"",'Bolivia 2012'!$F$48)</f>
        <v>01/11 - 12/11</v>
      </c>
      <c r="BI7" s="175" t="str">
        <f>IF(ISBLANK('Bolivia 2012'!$G$48),"",'Bolivia 2012'!$G$48)</f>
        <v>Donor records</v>
      </c>
      <c r="BJ7" s="174" t="str">
        <f>IF(ISBLANK('Bolivia 2012'!$H$48),"",'Bolivia 2012'!$H$48)</f>
        <v xml:space="preserve"> (Direct purchase by UNFPA at request of the MOH)</v>
      </c>
      <c r="BK7" s="174" t="str">
        <f>IF(ISBLANK('Bolivia 2012'!$D$50),"",'Bolivia 2012'!$D$50)</f>
        <v>No</v>
      </c>
      <c r="BL7" s="175">
        <f>IF(ISBLANK('Bolivia 2012'!$E$50),"",'Bolivia 2012'!$E$50)</f>
        <v>0</v>
      </c>
      <c r="BM7" s="175" t="str">
        <f>IF(ISBLANK('Bolivia 2012'!$F$50),"",'Bolivia 2012'!$F$50)</f>
        <v>01/11 - 12/11</v>
      </c>
      <c r="BN7" s="175" t="str">
        <f>IF(ISBLANK('Bolivia 2012'!$G$50),"",'Bolivia 2012'!$G$50)</f>
        <v/>
      </c>
      <c r="BO7" s="175" t="str">
        <f>IF(ISBLANK('Bolivia 2012'!$H$50),"",'Bolivia 2012'!$H$50)</f>
        <v/>
      </c>
      <c r="BP7" s="174" t="str">
        <f>IF(ISBLANK('Bolivia 2012'!$D$51),"",'Bolivia 2012'!$D$51)</f>
        <v>Don't know</v>
      </c>
      <c r="BQ7" s="175" t="str">
        <f>IF(ISBLANK('Bolivia 2012'!$E$51),"",'Bolivia 2012'!$E$51)</f>
        <v/>
      </c>
      <c r="BR7" s="174" t="str">
        <f>IF(ISBLANK('Bolivia 2012'!$F$51),"",'Bolivia 2012'!$F$51)</f>
        <v>01/11 - 12/11</v>
      </c>
      <c r="BS7" s="175" t="str">
        <f>IF(ISBLANK('Bolivia 2012'!$G$51),"",'Bolivia 2012'!$G$51)</f>
        <v/>
      </c>
      <c r="BT7" s="175" t="str">
        <f>IF(ISBLANK('Bolivia 2012'!$H$51),"",'Bolivia 2012'!$H$51)</f>
        <v/>
      </c>
      <c r="BU7" s="176">
        <f>IF(ISBLANK('Bolivia 2012'!$E$52),"",'Bolivia 2012'!$E$52)</f>
        <v>500000</v>
      </c>
      <c r="BV7" s="175" t="str">
        <f>IF(ISBLANK('Bolivia 2012'!$H$52),"",'Bolivia 2012'!$H$52)</f>
        <v/>
      </c>
      <c r="BW7" s="178" t="str">
        <f>IF(ISBLANK('Bolivia 2012'!$F$55),"",'Bolivia 2012'!$F$55)</f>
        <v>Don't know</v>
      </c>
      <c r="BX7" s="174" t="str">
        <f>IF(ISBLANK('Bolivia 2012'!$G$55),"",'Bolivia 2012'!$G$55)</f>
        <v>Municipal government funds (tax revenues) were used for the procurement of contraceptive commodities, as part of the public  health insurance funds. Procurement is decentralized in country, from commodities available in country. Municipalities often  purchase  their supplies from PROSALUD/social  marketing program, which also provides services and supplies through their own clinics and sales points. It is not possible to determine the amout spent locally by the public sector.</v>
      </c>
      <c r="BY7" s="178" t="str">
        <f>IF(ISBLANK('Bolivia 2012'!$F$56),"",'Bolivia 2012'!$F$56)</f>
        <v>Don't know</v>
      </c>
      <c r="BZ7" s="174" t="str">
        <f>IF(ISBLANK('Bolivia 2012'!$G$56),"",'Bolivia 2012'!$G$56)</f>
        <v/>
      </c>
      <c r="CA7" s="174" t="str">
        <f>IF(ISBLANK('Bolivia 2012'!$F$57),"",'Bolivia 2012'!$F$57)</f>
        <v>Yes</v>
      </c>
      <c r="CB7" s="174" t="str">
        <f>IF(ISBLANK('Bolivia 2012'!$G$57),"",'Bolivia 2012'!$G$57)</f>
        <v/>
      </c>
      <c r="CC7" s="174" t="str">
        <f>IF(ISBLANK('Bolivia 2012'!$F$59),"",'Bolivia 2012'!$F$59)</f>
        <v>N/A</v>
      </c>
      <c r="CD7" s="174" t="str">
        <f>IF(ISBLANK('Bolivia 2012'!$F$60),"",'Bolivia 2012'!$F$60)</f>
        <v>N/A, because the central government did not finance any contraceptive procurement</v>
      </c>
      <c r="CE7" s="174" t="str">
        <f>IF(ISBLANK('Bolivia 2012'!$F$61),"",'Bolivia 2012'!$F$61)</f>
        <v>N/A</v>
      </c>
      <c r="CF7" s="174" t="str">
        <f>IF(ISBLANK('Bolivia 2012'!$D$62),"",'Bolivia 2012'!$D$62)</f>
        <v>Currently, only in the case of donations are contraceptive commodities available at CEASS (the central warehouse), a parastatal entity.</v>
      </c>
      <c r="CG7" s="344"/>
      <c r="CH7" s="179"/>
      <c r="CI7" s="180" t="str">
        <f>IF(ISBLANK('Bolivia 2012'!$D$66),"",'Bolivia 2012'!$D$66)</f>
        <v>Yes</v>
      </c>
      <c r="CJ7" s="180" t="str">
        <f>IF(ISBLANK('Bolivia 2012'!$D$67),"",'Bolivia 2012'!$D$67)</f>
        <v>Yes</v>
      </c>
      <c r="CK7" s="180" t="str">
        <f>IF(ISBLANK('Bolivia 2012'!$D$68),"",'Bolivia 2012'!$D$68)</f>
        <v>Yes</v>
      </c>
      <c r="CL7" s="180" t="str">
        <f>IF(ISBLANK('Bolivia 2012'!$D$69),"",'Bolivia 2012'!$D$69)</f>
        <v>Yes</v>
      </c>
      <c r="CM7" s="180" t="str">
        <f>IF(ISBLANK('Bolivia 2012'!$D$70),"",'Bolivia 2012'!$D$70)</f>
        <v>Yes</v>
      </c>
      <c r="CN7" s="180" t="str">
        <f>IF(ISBLANK('Bolivia 2012'!$D$71),"",'Bolivia 2012'!$D$71)</f>
        <v>Yes</v>
      </c>
      <c r="CO7" s="180" t="str">
        <f>IF(ISBLANK('Bolivia 2012'!$D$72),"",'Bolivia 2012'!$D$72)</f>
        <v>Yes</v>
      </c>
      <c r="CP7" s="180" t="str">
        <f>IF(ISBLANK('Bolivia 2012'!$D$73),"",'Bolivia 2012'!$D$73)</f>
        <v>Yes</v>
      </c>
      <c r="CQ7" s="180" t="str">
        <f>IF(ISBLANK('Bolivia 2012'!$D$74),"",'Bolivia 2012'!$D$74)</f>
        <v>Yes</v>
      </c>
      <c r="CR7" s="180" t="str">
        <f>IF(ISBLANK('Bolivia 2012'!$D$75),"",'Bolivia 2012'!$D$75)</f>
        <v>Yes</v>
      </c>
      <c r="CS7" s="180" t="str">
        <f>IF(ISBLANK('Bolivia 2012'!$D$76),"",'Bolivia 2012'!$D$76)</f>
        <v>Yes</v>
      </c>
      <c r="CT7" s="180" t="str">
        <f>IF(ISBLANK('Bolivia 2012'!$D$77),"",'Bolivia 2012'!$D$77)</f>
        <v/>
      </c>
      <c r="CU7" s="179"/>
      <c r="CV7" s="180" t="str">
        <f>IF(ISBLANK('Bolivia 2012'!$F$66),"",'Bolivia 2012'!$F$66)</f>
        <v>Yes</v>
      </c>
      <c r="CW7" s="180" t="str">
        <f>IF(ISBLANK('Bolivia 2012'!$F$67),"",'Bolivia 2012'!$F$67)</f>
        <v>Yes</v>
      </c>
      <c r="CX7" s="180" t="str">
        <f>IF(ISBLANK('Bolivia 2012'!$F$68),"",'Bolivia 2012'!$F$68)</f>
        <v>Yes</v>
      </c>
      <c r="CY7" s="180" t="str">
        <f>IF(ISBLANK('Bolivia 2012'!$F$69),"",'Bolivia 2012'!$F$69)</f>
        <v>Yes</v>
      </c>
      <c r="CZ7" s="180" t="str">
        <f>IF(ISBLANK('Bolivia 2012'!$F$70),"",'Bolivia 2012'!$F$70)</f>
        <v>Yes</v>
      </c>
      <c r="DA7" s="180" t="str">
        <f>IF(ISBLANK('Bolivia 2012'!$F$71),"",'Bolivia 2012'!$F$71)</f>
        <v>Yes</v>
      </c>
      <c r="DB7" s="180" t="str">
        <f>IF(ISBLANK('Bolivia 2012'!$F$72),"",'Bolivia 2012'!$F$72)</f>
        <v>Yes</v>
      </c>
      <c r="DC7" s="180" t="str">
        <f>IF(ISBLANK('Bolivia 2012'!$F$73),"",'Bolivia 2012'!$F$73)</f>
        <v>Yes</v>
      </c>
      <c r="DD7" s="180" t="str">
        <f>IF(ISBLANK('Bolivia 2012'!$F$74),"",'Bolivia 2012'!$F$74)</f>
        <v>Yes</v>
      </c>
      <c r="DE7" s="180" t="str">
        <f>IF(ISBLANK('Bolivia 2012'!$F$75),"",'Bolivia 2012'!$F$75)</f>
        <v>Yes</v>
      </c>
      <c r="DF7" s="180" t="str">
        <f>IF(ISBLANK('Bolivia 2012'!$F$76),"",'Bolivia 2012'!$F$76)</f>
        <v>Yes</v>
      </c>
      <c r="DG7" s="180" t="str">
        <f>IF(ISBLANK('Bolivia 2012'!$F$77),"",'Bolivia 2012'!$F$77)</f>
        <v/>
      </c>
      <c r="DH7" s="181"/>
      <c r="DI7" s="180" t="str">
        <f>IF(ISBLANK('Bolivia 2012'!$G$66),"",'Bolivia 2012'!$G$66)</f>
        <v>Yes</v>
      </c>
      <c r="DJ7" s="180" t="str">
        <f>IF(ISBLANK('Bolivia 2012'!$G$67),"",'Bolivia 2012'!$G$67)</f>
        <v>Yes</v>
      </c>
      <c r="DK7" s="180" t="str">
        <f>IF(ISBLANK('Bolivia 2012'!$G$68),"",'Bolivia 2012'!$G$68)</f>
        <v>Yes</v>
      </c>
      <c r="DL7" s="180" t="str">
        <f>IF(ISBLANK('Bolivia 2012'!$G$69),"",'Bolivia 2012'!$G$69)</f>
        <v>Yes</v>
      </c>
      <c r="DM7" s="180" t="str">
        <f>IF(ISBLANK('Bolivia 2012'!$G$70),"",'Bolivia 2012'!$G$70)</f>
        <v>Yes</v>
      </c>
      <c r="DN7" s="180" t="str">
        <f>IF(ISBLANK('Bolivia 2012'!$G$71),"",'Bolivia 2012'!$G$71)</f>
        <v>Yes</v>
      </c>
      <c r="DO7" s="180" t="str">
        <f>IF(ISBLANK('Bolivia 2012'!$G$72),"",'Bolivia 2012'!$G$72)</f>
        <v>Yes</v>
      </c>
      <c r="DP7" s="180" t="str">
        <f>IF(ISBLANK('Bolivia 2012'!$G$73),"",'Bolivia 2012'!$G$73)</f>
        <v>Yes</v>
      </c>
      <c r="DQ7" s="180" t="str">
        <f>IF(ISBLANK('Bolivia 2012'!$G$74),"",'Bolivia 2012'!$G$74)</f>
        <v>Yes</v>
      </c>
      <c r="DR7" s="180" t="str">
        <f>IF(ISBLANK('Bolivia 2012'!$G$75),"",'Bolivia 2012'!$G$75)</f>
        <v>Yes</v>
      </c>
      <c r="DS7" s="180" t="str">
        <f>IF(ISBLANK('Bolivia 2012'!$G$76),"",'Bolivia 2012'!$G$76)</f>
        <v>Yes</v>
      </c>
      <c r="DT7" s="180" t="str">
        <f>IF(ISBLANK('Bolivia 2012'!$G$77),"",'Bolivia 2012'!$G$77)</f>
        <v>Patch (Evra)</v>
      </c>
      <c r="DU7" s="181"/>
      <c r="DV7" s="180" t="str">
        <f>IF(ISBLANK('Bolivia 2012'!$H$66),"",'Bolivia 2012'!$H$66)</f>
        <v>Yes</v>
      </c>
      <c r="DW7" s="180" t="str">
        <f>IF(ISBLANK('Bolivia 2012'!$H$67),"",'Bolivia 2012'!$H$67)</f>
        <v>No</v>
      </c>
      <c r="DX7" s="180" t="str">
        <f>IF(ISBLANK('Bolivia 2012'!$H$68),"",'Bolivia 2012'!$H$68)</f>
        <v>Yes</v>
      </c>
      <c r="DY7" s="180" t="str">
        <f>IF(ISBLANK('Bolivia 2012'!$H$69),"",'Bolivia 2012'!$H$69)</f>
        <v>No</v>
      </c>
      <c r="DZ7" s="180" t="str">
        <f>IF(ISBLANK('Bolivia 2012'!$H$70),"",'Bolivia 2012'!$H$70)</f>
        <v>Yes</v>
      </c>
      <c r="EA7" s="180" t="str">
        <f>IF(ISBLANK('Bolivia 2012'!$H$71),"",'Bolivia 2012'!$H$71)</f>
        <v>Yes</v>
      </c>
      <c r="EB7" s="180" t="str">
        <f>IF(ISBLANK('Bolivia 2012'!$H$72),"",'Bolivia 2012'!$H$72)</f>
        <v>Yes</v>
      </c>
      <c r="EC7" s="180" t="str">
        <f>IF(ISBLANK('Bolivia 2012'!$H$73),"",'Bolivia 2012'!$H$73)</f>
        <v>No</v>
      </c>
      <c r="ED7" s="180" t="str">
        <f>IF(ISBLANK('Bolivia 2012'!$H$74),"",'Bolivia 2012'!$H$74)</f>
        <v>No</v>
      </c>
      <c r="EE7" s="180" t="str">
        <f>IF(ISBLANK('Bolivia 2012'!$H$75),"",'Bolivia 2012'!$H$75)</f>
        <v>No</v>
      </c>
      <c r="EF7" s="180" t="str">
        <f>IF(ISBLANK('Bolivia 2012'!$H$76),"",'Bolivia 2012'!$H$76)</f>
        <v>Yes</v>
      </c>
      <c r="EG7" s="180" t="str">
        <f>IF(ISBLANK('Bolivia 2012'!$H$77),"",'Bolivia 2012'!$H$77)</f>
        <v/>
      </c>
      <c r="EH7" s="180" t="str">
        <f>IF(ISBLANK('Bolivia 2012'!$D$78),"",'Bolivia 2012'!$D$78)</f>
        <v/>
      </c>
      <c r="EI7" s="182"/>
      <c r="EJ7" s="183" t="str">
        <f>IF(ISBLANK('Bolivia 2012'!$H$80),"",'Bolivia 2012'!$H$80)</f>
        <v>No</v>
      </c>
      <c r="EK7" s="183" t="str">
        <f>IF(ISBLANK('Bolivia 2012'!$C$83),"",'Bolivia 2012'!$C$83)</f>
        <v/>
      </c>
      <c r="EL7" s="183" t="str">
        <f>IF(ISBLANK('Bolivia 2012'!$D$83),"",'Bolivia 2012'!$D$83)</f>
        <v/>
      </c>
      <c r="EM7" s="183" t="str">
        <f>IF(ISBLANK('Bolivia 2012'!$F$83),"",'Bolivia 2012'!$F$83)</f>
        <v/>
      </c>
      <c r="EN7" s="183" t="str">
        <f>IF(ISBLANK('Bolivia 2012'!$G$83),"",'Bolivia 2012'!$G$83)</f>
        <v/>
      </c>
      <c r="EO7" s="183" t="str">
        <f>IF(ISBLANK('Bolivia 2012'!$F$84),"",'Bolivia 2012'!$F$84)</f>
        <v>Yes</v>
      </c>
      <c r="EP7" s="183" t="str">
        <f>IF(ISBLANK('Bolivia 2012'!$E$85),"",'Bolivia 2012'!$E$85)</f>
        <v>All sectors are subject to tax payment (except for condoms, which are exempt only of the VAT tax for its import, not for sales)</v>
      </c>
      <c r="EQ7" s="183" t="str">
        <f>IF(ISBLANK('Bolivia 2012'!$E$86),"",'Bolivia 2012'!$E$86)</f>
        <v>10% for customs tax and VAT tax, plus 14% of VAT tax and 3% of transaction tax, both for sales</v>
      </c>
      <c r="ER7" s="183" t="str">
        <f>IF(ISBLANK('Bolivia 2012'!$H$87),"",'Bolivia 2012'!$H$87)</f>
        <v>No</v>
      </c>
      <c r="ES7" s="183" t="str">
        <f>IF(ISBLANK('Bolivia 2012'!$D$88),"",'Bolivia 2012'!$D$88)</f>
        <v>N/A</v>
      </c>
      <c r="ET7" s="183" t="str">
        <f>IF(ISBLANK('Bolivia 2012'!$H$89),"",'Bolivia 2012'!$H$89)</f>
        <v>No</v>
      </c>
      <c r="EU7" s="183" t="str">
        <f>IF(ISBLANK('Bolivia 2012'!$D$90),"",'Bolivia 2012'!$D$90)</f>
        <v>N/A</v>
      </c>
      <c r="EV7" s="183" t="str">
        <f>IF(ISBLANK('Bolivia 2012'!$H$91),"",'Bolivia 2012'!$H$91)</f>
        <v>No</v>
      </c>
      <c r="EW7" s="183" t="str">
        <f>IF(ISBLANK('Bolivia 2012'!$C$94),"",'Bolivia 2012'!$C$94)</f>
        <v/>
      </c>
      <c r="EX7" s="183" t="str">
        <f>IF(ISBLANK('Bolivia 2012'!$E$94),"",'Bolivia 2012'!$E$94)</f>
        <v/>
      </c>
      <c r="EY7" s="183" t="str">
        <f>IF(ISBLANK('Bolivia 2012'!$G$94),"",'Bolivia 2012'!$G$94)</f>
        <v/>
      </c>
      <c r="EZ7" s="183" t="str">
        <f>IF(ISBLANK('Bolivia 2012'!$C$95),"",'Bolivia 2012'!$C$95)</f>
        <v/>
      </c>
      <c r="FA7" s="183" t="str">
        <f>IF(ISBLANK('Bolivia 2012'!$E$95),"",'Bolivia 2012'!$E$95)</f>
        <v/>
      </c>
      <c r="FB7" s="183" t="str">
        <f>IF(ISBLANK('Bolivia 2012'!$G$95),"",'Bolivia 2012'!$G$95)</f>
        <v/>
      </c>
      <c r="FC7" s="183" t="str">
        <f>IF(ISBLANK('Bolivia 2012'!$C$96),"",'Bolivia 2012'!$C$96)</f>
        <v/>
      </c>
      <c r="FD7" s="183" t="str">
        <f>IF(ISBLANK('Bolivia 2012'!$E$96),"",'Bolivia 2012'!$E$96)</f>
        <v/>
      </c>
      <c r="FE7" s="183" t="str">
        <f>IF(ISBLANK('Bolivia 2012'!$G$96),"",'Bolivia 2012'!$G$96)</f>
        <v/>
      </c>
      <c r="FF7" s="190"/>
      <c r="FG7" s="183" t="str">
        <f>IF(ISBLANK('Bolivia 2012'!$D$99),"",'Bolivia 2012'!$D$99)</f>
        <v>No</v>
      </c>
      <c r="FH7" s="183" t="str">
        <f>IF(ISBLANK('Bolivia 2012'!$E$99),"",'Bolivia 2012'!$E$99)</f>
        <v/>
      </c>
      <c r="FI7" s="183" t="str">
        <f>IF(ISBLANK('Bolivia 2012'!$H$99),"",'Bolivia 2012'!$H$99)</f>
        <v/>
      </c>
      <c r="FJ7" s="183" t="str">
        <f>IF(ISBLANK('Bolivia 2012'!$D$100),"",'Bolivia 2012'!$D$100)</f>
        <v>No</v>
      </c>
      <c r="FK7" s="183" t="str">
        <f>IF(ISBLANK('Bolivia 2012'!$E$100),"",'Bolivia 2012'!$E$100)</f>
        <v/>
      </c>
      <c r="FL7" s="183" t="str">
        <f>IF(ISBLANK('Bolivia 2012'!$H$100),"",'Bolivia 2012'!$H$100)</f>
        <v/>
      </c>
      <c r="FM7" s="183" t="str">
        <f>IF(ISBLANK('Bolivia 2012'!$D$101),"",'Bolivia 2012'!$D$101)</f>
        <v>No</v>
      </c>
      <c r="FN7" s="183" t="str">
        <f>IF(ISBLANK('Bolivia 2012'!$E$101),"",'Bolivia 2012'!$E$101)</f>
        <v/>
      </c>
      <c r="FO7" s="183" t="str">
        <f>IF(ISBLANK('Bolivia 2012'!$H$101),"",'Bolivia 2012'!$H$101)</f>
        <v/>
      </c>
      <c r="FP7" s="184"/>
      <c r="FQ7" s="183" t="str">
        <f>IF(ISBLANK('Bolivia 2012'!$G$104),"",'Bolivia 2012'!$G$104)</f>
        <v>No</v>
      </c>
      <c r="FR7" s="183" t="str">
        <f>IF(ISBLANK('Bolivia 2012'!$G$105),"",'Bolivia 2012'!$G$105)</f>
        <v>No</v>
      </c>
      <c r="FS7" s="183" t="str">
        <f>IF(ISBLANK('Bolivia 2012'!$G$106),"",'Bolivia 2012'!$G$106)</f>
        <v>N/A</v>
      </c>
      <c r="FT7" s="183" t="str">
        <f>IF(ISBLANK('Bolivia 2012'!$D$107),"",'Bolivia 2012'!$D$107)</f>
        <v>N/A</v>
      </c>
      <c r="FU7" s="184"/>
      <c r="FV7" s="183" t="str">
        <f>IF(ISBLANK('Bolivia 2012'!$G$109),"",'Bolivia 2012'!$G$109)</f>
        <v>Yes</v>
      </c>
      <c r="FW7" s="183" t="str">
        <f>IF(ISBLANK('Bolivia 2012'!$G$110),"",'Bolivia 2012'!$G$110)</f>
        <v>Yes</v>
      </c>
      <c r="FX7" s="183" t="str">
        <f>IF(ISBLANK('Bolivia 2012'!$G$111),"",'Bolivia 2012'!$G$111)</f>
        <v>Yes</v>
      </c>
      <c r="FY7" s="183" t="str">
        <f>IF(ISBLANK('Bolivia 2012'!$G$112),"",'Bolivia 2012'!$G$112)</f>
        <v>Yes</v>
      </c>
      <c r="FZ7" s="183" t="str">
        <f>IF(ISBLANK('Bolivia 2012'!$G$113),"",'Bolivia 2012'!$G$113)</f>
        <v>Yes</v>
      </c>
      <c r="GA7" s="183" t="str">
        <f>IF(ISBLANK('Bolivia 2012'!$G$114),"",'Bolivia 2012'!$G$114)</f>
        <v>Yes</v>
      </c>
      <c r="GB7" s="183" t="str">
        <f>IF(ISBLANK('Bolivia 2012'!$G$115),"",'Bolivia 2012'!$G$115)</f>
        <v>Yes</v>
      </c>
      <c r="GC7" s="183" t="str">
        <f>IF(ISBLANK('Bolivia 2012'!$G$116),"",'Bolivia 2012'!$G$116)</f>
        <v>Yes</v>
      </c>
      <c r="GD7" s="183" t="str">
        <f>IF(ISBLANK('Bolivia 2012'!$G$117),"",'Bolivia 2012'!$G$117)</f>
        <v>Yes</v>
      </c>
      <c r="GE7" s="183" t="str">
        <f>IF(ISBLANK('Bolivia 2012'!$G$118),"",'Bolivia 2012'!$G$118)</f>
        <v>No</v>
      </c>
      <c r="GF7" s="183" t="str">
        <f>IF(ISBLANK('Bolivia 2012'!$F$119),"",'Bolivia 2012'!$F$119)</f>
        <v>N/A</v>
      </c>
      <c r="GG7" s="183" t="str">
        <f>IF(ISBLANK('Bolivia 2012'!$F$120),"",'Bolivia 2012'!$F$120)</f>
        <v>2011-2013</v>
      </c>
      <c r="GH7" s="183" t="str">
        <f>IF(ISBLANK('Bolivia 2012'!$D$121),"",'Bolivia 2012'!$D$121)</f>
        <v>Lista Nacional de Medicamentos - LINAME (National List of Medicines), Lista Basica de Insumos Medicos (Basic list of medical supplies)</v>
      </c>
      <c r="GI7" s="183" t="str">
        <f>IF(ISBLANK('Bolivia 2012'!$D$122),"",'Bolivia 2012'!$D$122)</f>
        <v/>
      </c>
      <c r="GJ7" s="184"/>
      <c r="GK7" s="183">
        <f>IF(ISBLANK('Bolivia 2012'!$F$124),"",'Bolivia 2012'!$F$124)</f>
        <v>2001</v>
      </c>
      <c r="GL7" s="183" t="str">
        <f>IF(ISBLANK('Bolivia 2012'!$G$125),"",'Bolivia 2012'!$G$125)</f>
        <v>No</v>
      </c>
      <c r="GM7" s="183" t="str">
        <f>IF(ISBLANK('Bolivia 2012'!$G$126),"",'Bolivia 2012'!$G$126)</f>
        <v>No</v>
      </c>
      <c r="GN7" s="183" t="str">
        <f>IF(ISBLANK('Bolivia 2012'!$G$127),"",'Bolivia 2012'!$G$127)</f>
        <v>No</v>
      </c>
      <c r="GO7" s="183" t="str">
        <f>IF(ISBLANK('Bolivia 2012'!$G$128),"",'Bolivia 2012'!$G$128)</f>
        <v>No</v>
      </c>
      <c r="GP7" s="183" t="str">
        <f>IF(ISBLANK('Bolivia 2012'!$D$129),"",'Bolivia 2012'!$D$129)</f>
        <v/>
      </c>
      <c r="GQ7" s="197"/>
      <c r="GR7" s="185" t="str">
        <f>IF(ISBLANK('Bolivia 2012'!$G$131),"",'Bolivia 2012'!$G$131)</f>
        <v>Don't know</v>
      </c>
      <c r="GS7" s="186"/>
      <c r="GT7" s="185" t="str">
        <f>IF(ISBLANK('Bolivia 2012'!$G$133),"",'Bolivia 2012'!$G$133)</f>
        <v>No</v>
      </c>
      <c r="GU7" s="185" t="str">
        <f>IF(ISBLANK('Bolivia 2012'!$G$134),"",'Bolivia 2012'!$G$134)</f>
        <v>Don't know</v>
      </c>
      <c r="GV7" s="185" t="str">
        <f>IF(ISBLANK('Bolivia 2012'!$G$135),"",'Bolivia 2012'!$G$135)</f>
        <v>No</v>
      </c>
      <c r="GW7" s="185" t="str">
        <f>IF(ISBLANK('Bolivia 2012'!$G$136),"",'Bolivia 2012'!$G$136)</f>
        <v>No</v>
      </c>
      <c r="GX7" s="185" t="str">
        <f>IF(ISBLANK('Bolivia 2012'!$G$137),"",'Bolivia 2012'!$G$137)</f>
        <v>No</v>
      </c>
      <c r="GY7" s="185" t="str">
        <f>IF(ISBLANK('Bolivia 2012'!$G$138),"",'Bolivia 2012'!$G$138)</f>
        <v>No</v>
      </c>
      <c r="GZ7" s="185" t="str">
        <f>IF(ISBLANK('Bolivia 2012'!$G$139),"",'Bolivia 2012'!$G$139)</f>
        <v>Don't know</v>
      </c>
      <c r="HA7" s="185" t="str">
        <f>IF(ISBLANK('Bolivia 2012'!$G$140),"",'Bolivia 2012'!$G$140)</f>
        <v>Don't Know</v>
      </c>
      <c r="HB7" s="185" t="str">
        <f>IF(ISBLANK('Bolivia 2012'!$G$141),"",'Bolivia 2012'!$G$141)</f>
        <v>Don't Know</v>
      </c>
      <c r="HC7" s="185" t="str">
        <f>IF(ISBLANK('Bolivia 2012'!$F$142),"",'Bolivia 2012'!$F$142)</f>
        <v>01/11 -12/11</v>
      </c>
      <c r="HD7" s="185" t="str">
        <f>IF(ISBLANK('Bolivia 2012'!$F$143),"",'Bolivia 2012'!$F$143)</f>
        <v>Sistema Nacional de Informacion en Salud (National Health Information System)</v>
      </c>
      <c r="HE7" s="186"/>
      <c r="HF7" s="185" t="str">
        <f>IF(ISBLANK('Bolivia 2012'!$G$145),"",'Bolivia 2012'!$G$145)</f>
        <v>No</v>
      </c>
      <c r="HG7" s="185" t="str">
        <f>IF(ISBLANK('Bolivia 2012'!$G$146),"",'Bolivia 2012'!$G$146)</f>
        <v>No</v>
      </c>
      <c r="HH7" s="191" t="str">
        <f>IF(ISBLANK('Bolivia 2012'!$D$147),"",'Bolivia 2012'!$D$147)</f>
        <v>Bolivia´s government has launched the Supreme Decree 1008, which approved the bid by provider and price for the purchase of medicines and supplies. This means a great challenge and an opportunity for the purchase of contraceptives at the national level.</v>
      </c>
      <c r="HI7" s="199" t="s">
        <v>201</v>
      </c>
    </row>
    <row r="8" spans="1:217" ht="39.950000000000003" customHeight="1" x14ac:dyDescent="0.2">
      <c r="A8" s="345" t="s">
        <v>567</v>
      </c>
      <c r="B8" s="188"/>
      <c r="C8" s="173" t="str">
        <f>IF(ISBLANK('Burkina Faso 2012'!$H$12),"",'Burkina Faso 2012'!$H$12)</f>
        <v>Yes</v>
      </c>
      <c r="D8" s="173" t="str">
        <f>IF(ISBLANK('Burkina Faso 2012'!$D$13),"",'Burkina Faso 2012'!$D$13)</f>
        <v>Reproductive Health Commodities Security Follow-up Committee</v>
      </c>
      <c r="E8" s="346"/>
      <c r="F8" s="173" t="str">
        <f>IF(ISBLANK('Burkina Faso 2012'!$D$15),"",'Burkina Faso 2012'!$D$15)</f>
        <v>Yes</v>
      </c>
      <c r="G8" s="173" t="str">
        <f>IF(ISBLANK('Burkina Faso 2012'!$F$15),"",'Burkina Faso 2012'!$F$15)</f>
        <v>PROMACO</v>
      </c>
      <c r="H8" s="173" t="str">
        <f>IF(ISBLANK('Burkina Faso 2012'!$D$16),"",'Burkina Faso 2012'!$D$16)</f>
        <v>Yes</v>
      </c>
      <c r="I8" s="173" t="str">
        <f>IF(ISBLANK('Burkina Faso 2012'!$F$16),"",'Burkina Faso 2012'!$F$16)</f>
        <v>ABBEF (IPPF afiliate), Marie Stopes International (MSI)</v>
      </c>
      <c r="J8" s="173" t="str">
        <f>IF(ISBLANK('Burkina Faso 2012'!$D$17),"",'Burkina Faso 2012'!$D$17)</f>
        <v>Yes</v>
      </c>
      <c r="K8" s="173" t="str">
        <f>IF(ISBLANK('Burkina Faso 2012'!$F$17),"",'Burkina Faso 2012'!$F$17)</f>
        <v>Association of private pharmacists</v>
      </c>
      <c r="L8" s="173" t="str">
        <f>IF(ISBLANK('Burkina Faso 2012'!$D$18),"",'Burkina Faso 2012'!$D$18)</f>
        <v>Yes</v>
      </c>
      <c r="M8" s="173" t="str">
        <f>IF(ISBLANK('Burkina Faso 2012'!$F$18),"",'Burkina Faso 2012'!$F$18)</f>
        <v>UNFPA, USAID, IPPF</v>
      </c>
      <c r="N8" s="173" t="str">
        <f>IF(ISBLANK('Burkina Faso 2012'!$D$19),"",'Burkina Faso 2012'!$D$19)</f>
        <v>Yes</v>
      </c>
      <c r="O8" s="173" t="str">
        <f>IF(ISBLANK('Burkina Faso 2012'!$F$19),"",'Burkina Faso 2012'!$F$19)</f>
        <v>UNFPA</v>
      </c>
      <c r="P8" s="173" t="str">
        <f>IF(ISBLANK('Burkina Faso 2012'!$D$20),"",'Burkina Faso 2012'!$D$20)</f>
        <v>Yes</v>
      </c>
      <c r="Q8" s="173" t="str">
        <f>IF(ISBLANK('Burkina Faso 2012'!$F$20),"",'Burkina Faso 2012'!$F$20)</f>
        <v>Maternal and Child Health Directorate (DSME), Pharmacy Directorate, and Planning and Research Directorate (DEP)</v>
      </c>
      <c r="R8" s="173" t="str">
        <f>IF(ISBLANK('Burkina Faso 2012'!$D$21),"",'Burkina Faso 2012'!$D$21)</f>
        <v>Yes</v>
      </c>
      <c r="S8" s="173" t="str">
        <f>IF(ISBLANK('Burkina Faso 2012'!$F$21),"",'Burkina Faso 2012'!$F$21)</f>
        <v>CAMEG (Central Medical Stores)</v>
      </c>
      <c r="T8" s="173" t="str">
        <f>IF(ISBLANK('Burkina Faso 2012'!$D$22),"",'Burkina Faso 2012'!$D$22)</f>
        <v>Yes</v>
      </c>
      <c r="U8" s="173" t="str">
        <f>IF(ISBLANK('Burkina Faso 2012'!$F$22),"",'Burkina Faso 2012'!$F$22)</f>
        <v>Finance department of the MOH, National Population Council (CONAPO)</v>
      </c>
      <c r="V8" s="173" t="str">
        <f>IF(ISBLANK('Burkina Faso 2012'!$D$23),"",'Burkina Faso 2012'!$D$23)</f>
        <v>Yes</v>
      </c>
      <c r="W8" s="173" t="str">
        <f>IF(ISBLANK('Burkina Faso 2012'!$F$23),"",'Burkina Faso 2012'!$F$23)</f>
        <v>Burkina Midwives' Association (ABSF), Permanent Secretary of the National Council of the Fight Against AIDS (SP/CNLS)</v>
      </c>
      <c r="X8" s="173" t="str">
        <f>IF(ISBLANK('Burkina Faso 2012'!$H$24),"",'Burkina Faso 2012'!$H$24)</f>
        <v>1-2 times</v>
      </c>
      <c r="Y8" s="173" t="str">
        <f>IF(ISBLANK('Burkina Faso 2012'!$H$25),"",'Burkina Faso 2012'!$H$25)</f>
        <v>Yes</v>
      </c>
      <c r="Z8" s="173" t="str">
        <f>IF(ISBLANK('Burkina Faso 2012'!$D$26),"",'Burkina Faso 2012'!$D$26)</f>
        <v>Yes</v>
      </c>
      <c r="AA8" s="173" t="str">
        <f>IF(ISBLANK('Burkina Faso 2012'!$F$26),"",'Burkina Faso 2012'!$F$26)</f>
        <v>Maternal and Child Health Directorate (DSME)</v>
      </c>
      <c r="AB8" s="173" t="str">
        <f>IF(ISBLANK('Burkina Faso 2012'!$H$26),"",'Burkina Faso 2012'!$H$26)</f>
        <v>Director</v>
      </c>
      <c r="AC8" s="189"/>
      <c r="AD8" s="174" t="str">
        <f>IF(ISBLANK('Burkina Faso 2012'!$F$28),"",'Burkina Faso 2012'!$F$28)</f>
        <v>January</v>
      </c>
      <c r="AE8" s="174" t="str">
        <f>IF(ISBLANK('Burkina Faso 2012'!$H$28),"",'Burkina Faso 2012'!$H$28)</f>
        <v>December</v>
      </c>
      <c r="AF8" s="175">
        <f>IF(ISBLANK('Burkina Faso 2012'!$G$29),"",'Burkina Faso 2012'!$G$29)</f>
        <v>3458992</v>
      </c>
      <c r="AG8" s="169" t="str">
        <f>IF(ISBLANK('Burkina Faso 2012'!$E$30),"",'Burkina Faso 2012'!$E$30)</f>
        <v>Don't know</v>
      </c>
      <c r="AH8" s="169" t="str">
        <f>IF(ISBLANK('Burkina Faso 2012'!$G$30),"",'Burkina Faso 2012'!$G$30)</f>
        <v>Reproductive Health Commodities Security Follow-up Committee</v>
      </c>
      <c r="AI8" s="169" t="str">
        <f>IF(ISBLANK('Burkina Faso 2012'!$H$31),"",'Burkina Faso 2012'!$H$31)</f>
        <v>Yes</v>
      </c>
      <c r="AJ8" s="175" t="str">
        <f>IF(ISBLANK('Burkina Faso 2012'!$H$32),"",'Burkina Faso 2012'!$H$32)</f>
        <v>Yes</v>
      </c>
      <c r="AK8" s="175">
        <f>IF(ISBLANK('Burkina Faso 2012'!$E$35),"",'Burkina Faso 2012'!$E$35)</f>
        <v>1000000</v>
      </c>
      <c r="AL8" s="174" t="str">
        <f>IF(ISBLANK('Burkina Faso 2012'!$F$35),"",'Burkina Faso 2012'!$F$35)</f>
        <v>1/11 - 12/11</v>
      </c>
      <c r="AM8" s="174" t="str">
        <f>IF(ISBLANK('Burkina Faso 2012'!$G$35),"",'Burkina Faso 2012'!$G$35)</f>
        <v>Finance Department of MOH/PipeLine database, CAMEG</v>
      </c>
      <c r="AN8" s="174" t="str">
        <f>IF(ISBLANK('Burkina Faso 2012'!$H$35),"",'Burkina Faso 2012'!$H$35)</f>
        <v>This amount was communicated by the Finance Department of the MOH during the  March 2011 CPTs results presentation to the partners.</v>
      </c>
      <c r="AO8" s="174" t="str">
        <f>IF(ISBLANK('Burkina Faso 2012'!$H$37),"",'Burkina Faso 2012'!$H$37)</f>
        <v>Yes</v>
      </c>
      <c r="AP8" s="174" t="str">
        <f>IF(ISBLANK('Burkina Faso 2012'!$D$40),"",'Burkina Faso 2012'!$D$40)</f>
        <v>Yes</v>
      </c>
      <c r="AQ8" s="174" t="str">
        <f>IF(ISBLANK('Burkina Faso 2012'!$D$41),"",'Burkina Faso 2012'!$D$41)</f>
        <v>Taxes</v>
      </c>
      <c r="AR8" s="175">
        <f>IF(ISBLANK('Burkina Faso 2012'!$E$40),"",'Burkina Faso 2012'!$E$40)</f>
        <v>1000000</v>
      </c>
      <c r="AS8" s="175" t="str">
        <f>IF(ISBLANK('Burkina Faso 2012'!$F$40),"",'Burkina Faso 2012'!$F$40)</f>
        <v>1/11 - 12/11</v>
      </c>
      <c r="AT8" s="175" t="str">
        <f>IF(ISBLANK('Burkina Faso 2012'!$G$40),"",'Burkina Faso 2012'!$G$40)</f>
        <v>CPT, PipeLine database, CAMEG</v>
      </c>
      <c r="AU8" s="174" t="str">
        <f>IF(ISBLANK('Burkina Faso 2012'!$H$40),"",'Burkina Faso 2012'!$H$40)</f>
        <v/>
      </c>
      <c r="AV8" s="174" t="str">
        <f>IF(ISBLANK('Burkina Faso 2012'!$D$42),"",'Burkina Faso 2012'!$D$42)</f>
        <v>No</v>
      </c>
      <c r="AW8" s="175" t="str">
        <f>IF(ISBLANK('Burkina Faso 2012'!$D$43),"",'Burkina Faso 2012'!$D$43)</f>
        <v>N/A</v>
      </c>
      <c r="AX8" s="175">
        <f>IF(ISBLANK('Burkina Faso 2012'!$E$42),"",'Burkina Faso 2012'!$E$42)</f>
        <v>0</v>
      </c>
      <c r="AY8" s="175" t="str">
        <f>IF(ISBLANK('Burkina Faso 2012'!$F$42),"",'Burkina Faso 2012'!$F$42)</f>
        <v>1/11 - 12/11</v>
      </c>
      <c r="AZ8" s="175" t="str">
        <f>IF(ISBLANK('Burkina Faso 2012'!$G$42),"",'Burkina Faso 2012'!$G$42)</f>
        <v/>
      </c>
      <c r="BA8" s="174" t="str">
        <f>IF(ISBLANK('Burkina Faso 2012'!$H$42),"",'Burkina Faso 2012'!$H$42)</f>
        <v/>
      </c>
      <c r="BB8" s="176">
        <f>IF(ISBLANK('Burkina Faso 2012'!$E$44),"",'Burkina Faso 2012'!$E$44)</f>
        <v>1000000</v>
      </c>
      <c r="BC8" s="174" t="str">
        <f>IF(ISBLANK('Burkina Faso 2012'!$H$44),"",'Burkina Faso 2012'!$H$44)</f>
        <v/>
      </c>
      <c r="BD8" s="177"/>
      <c r="BE8" s="174" t="str">
        <f>IF(ISBLANK('Burkina Faso 2012'!$D$48),"",'Burkina Faso 2012'!$D$48)</f>
        <v>Yes</v>
      </c>
      <c r="BF8" s="175" t="str">
        <f>IF(ISBLANK('Burkina Faso 2012'!$D$49),"",'Burkina Faso 2012'!$D$49)</f>
        <v>UNFPA (US$ 2,433,842), WAHO (US$ 23,128)</v>
      </c>
      <c r="BG8" s="175">
        <f>IF(ISBLANK('Burkina Faso 2012'!$E$48),"",'Burkina Faso 2012'!$E$48)</f>
        <v>2456970</v>
      </c>
      <c r="BH8" s="175" t="str">
        <f>IF(ISBLANK('Burkina Faso 2012'!$F$48),"",'Burkina Faso 2012'!$F$48)</f>
        <v>1/11 - 12/11</v>
      </c>
      <c r="BI8" s="175" t="str">
        <f>IF(ISBLANK('Burkina Faso 2012'!$G$48),"",'Burkina Faso 2012'!$G$48)</f>
        <v>CPT, CAMEG, RHInterchange</v>
      </c>
      <c r="BJ8" s="174" t="str">
        <f>IF(ISBLANK('Burkina Faso 2012'!$H$48),"",'Burkina Faso 2012'!$H$48)</f>
        <v xml:space="preserve">Total value of commodities ordered for the public sector in 2011   </v>
      </c>
      <c r="BK8" s="174" t="str">
        <f>IF(ISBLANK('Burkina Faso 2012'!$D$50),"",'Burkina Faso 2012'!$D$50)</f>
        <v>No</v>
      </c>
      <c r="BL8" s="175">
        <f>IF(ISBLANK('Burkina Faso 2012'!$E$50),"",'Burkina Faso 2012'!$E$50)</f>
        <v>0</v>
      </c>
      <c r="BM8" s="175" t="str">
        <f>IF(ISBLANK('Burkina Faso 2012'!$F$50),"",'Burkina Faso 2012'!$F$50)</f>
        <v>1/11 - 12/11</v>
      </c>
      <c r="BN8" s="175" t="str">
        <f>IF(ISBLANK('Burkina Faso 2012'!$G$50),"",'Burkina Faso 2012'!$G$50)</f>
        <v/>
      </c>
      <c r="BO8" s="175" t="str">
        <f>IF(ISBLANK('Burkina Faso 2012'!$H$50),"",'Burkina Faso 2012'!$H$50)</f>
        <v/>
      </c>
      <c r="BP8" s="174" t="str">
        <f>IF(ISBLANK('Burkina Faso 2012'!$D$51),"",'Burkina Faso 2012'!$D$51)</f>
        <v>No</v>
      </c>
      <c r="BQ8" s="175">
        <f>IF(ISBLANK('Burkina Faso 2012'!$E$51),"",'Burkina Faso 2012'!$E$51)</f>
        <v>0</v>
      </c>
      <c r="BR8" s="174" t="str">
        <f>IF(ISBLANK('Burkina Faso 2012'!$F$51),"",'Burkina Faso 2012'!$F$51)</f>
        <v>1/11 - 12/11</v>
      </c>
      <c r="BS8" s="175" t="str">
        <f>IF(ISBLANK('Burkina Faso 2012'!$G$51),"",'Burkina Faso 2012'!$G$51)</f>
        <v/>
      </c>
      <c r="BT8" s="175" t="str">
        <f>IF(ISBLANK('Burkina Faso 2012'!$H$51),"",'Burkina Faso 2012'!$H$51)</f>
        <v/>
      </c>
      <c r="BU8" s="176">
        <f>IF(ISBLANK('Burkina Faso 2012'!$E$52),"",'Burkina Faso 2012'!$E$52)</f>
        <v>2456970</v>
      </c>
      <c r="BV8" s="175" t="str">
        <f>IF(ISBLANK('Burkina Faso 2012'!$H$52),"",'Burkina Faso 2012'!$H$52)</f>
        <v/>
      </c>
      <c r="BW8" s="178">
        <f>IF(ISBLANK('Burkina Faso 2012'!$F$55),"",'Burkina Faso 2012'!$F$55)</f>
        <v>0.28927066188020145</v>
      </c>
      <c r="BX8" s="174" t="str">
        <f>IF(ISBLANK('Burkina Faso 2012'!$G$55),"",'Burkina Faso 2012'!$G$55)</f>
        <v>CAMEG pre-financed the Government orders and was reimbursed by MOH (Goverment Budget). Currently, the administrative process is ongoing to reimburse CAMEG for the 2011 expenditures. Total value of the invoice is US$ 1.0 million.</v>
      </c>
      <c r="BY8" s="178">
        <f>IF(ISBLANK('Burkina Faso 2012'!$F$56),"",'Burkina Faso 2012'!$F$56)</f>
        <v>0.9994154366358754</v>
      </c>
      <c r="BZ8" s="174" t="str">
        <f>IF(ISBLANK('Burkina Faso 2012'!$G$56),"",'Burkina Faso 2012'!$G$56)</f>
        <v xml:space="preserve">CAMEG and donors have ordered all the quantities needed in 2011. </v>
      </c>
      <c r="CA8" s="174" t="str">
        <f>IF(ISBLANK('Burkina Faso 2012'!$F$57),"",'Burkina Faso 2012'!$F$57)</f>
        <v/>
      </c>
      <c r="CB8" s="174" t="str">
        <f>IF(ISBLANK('Burkina Faso 2012'!$G$57),"",'Burkina Faso 2012'!$G$57)</f>
        <v/>
      </c>
      <c r="CC8" s="174" t="str">
        <f>IF(ISBLANK('Burkina Faso 2012'!$F$59),"",'Burkina Faso 2012'!$F$59)</f>
        <v>The government (e.g., Central Medical Stores, MOH logistics unit, MOH procurement unit)</v>
      </c>
      <c r="CD8" s="174" t="str">
        <f>IF(ISBLANK('Burkina Faso 2012'!$F$60),"",'Burkina Faso 2012'!$F$60)</f>
        <v>CAMEG</v>
      </c>
      <c r="CE8" s="174" t="str">
        <f>IF(ISBLANK('Burkina Faso 2012'!$F$61),"",'Burkina Faso 2012'!$F$61)</f>
        <v>Yes</v>
      </c>
      <c r="CF8" s="174" t="str">
        <f>IF(ISBLANK('Burkina Faso 2012'!$D$62),"",'Burkina Faso 2012'!$D$62)</f>
        <v/>
      </c>
      <c r="CG8" s="344"/>
      <c r="CH8" s="179"/>
      <c r="CI8" s="180" t="str">
        <f>IF(ISBLANK('Burkina Faso 2012'!$D$66),"",'Burkina Faso 2012'!$D$66)</f>
        <v>Yes</v>
      </c>
      <c r="CJ8" s="180" t="str">
        <f>IF(ISBLANK('Burkina Faso 2012'!$D$67),"",'Burkina Faso 2012'!$D$67)</f>
        <v>Yes</v>
      </c>
      <c r="CK8" s="180" t="str">
        <f>IF(ISBLANK('Burkina Faso 2012'!$D$68),"",'Burkina Faso 2012'!$D$68)</f>
        <v>Yes</v>
      </c>
      <c r="CL8" s="180" t="str">
        <f>IF(ISBLANK('Burkina Faso 2012'!$D$69),"",'Burkina Faso 2012'!$D$69)</f>
        <v>No</v>
      </c>
      <c r="CM8" s="180" t="str">
        <f>IF(ISBLANK('Burkina Faso 2012'!$D$70),"",'Burkina Faso 2012'!$D$70)</f>
        <v>No</v>
      </c>
      <c r="CN8" s="180" t="str">
        <f>IF(ISBLANK('Burkina Faso 2012'!$D$71),"",'Burkina Faso 2012'!$D$71)</f>
        <v>Yes</v>
      </c>
      <c r="CO8" s="180" t="str">
        <f>IF(ISBLANK('Burkina Faso 2012'!$D$72),"",'Burkina Faso 2012'!$D$72)</f>
        <v>Yes</v>
      </c>
      <c r="CP8" s="180" t="str">
        <f>IF(ISBLANK('Burkina Faso 2012'!$D$73),"",'Burkina Faso 2012'!$D$73)</f>
        <v>Yes</v>
      </c>
      <c r="CQ8" s="180" t="str">
        <f>IF(ISBLANK('Burkina Faso 2012'!$D$74),"",'Burkina Faso 2012'!$D$74)</f>
        <v>No</v>
      </c>
      <c r="CR8" s="180" t="str">
        <f>IF(ISBLANK('Burkina Faso 2012'!$D$75),"",'Burkina Faso 2012'!$D$75)</f>
        <v>No</v>
      </c>
      <c r="CS8" s="180" t="str">
        <f>IF(ISBLANK('Burkina Faso 2012'!$D$76),"",'Burkina Faso 2012'!$D$76)</f>
        <v>No</v>
      </c>
      <c r="CT8" s="180" t="str">
        <f>IF(ISBLANK('Burkina Faso 2012'!$D$77),"",'Burkina Faso 2012'!$D$77)</f>
        <v/>
      </c>
      <c r="CU8" s="179"/>
      <c r="CV8" s="180" t="str">
        <f>IF(ISBLANK('Burkina Faso 2012'!$F$66),"",'Burkina Faso 2012'!$F$66)</f>
        <v>Yes</v>
      </c>
      <c r="CW8" s="180" t="str">
        <f>IF(ISBLANK('Burkina Faso 2012'!$F$67),"",'Burkina Faso 2012'!$F$67)</f>
        <v>Yes</v>
      </c>
      <c r="CX8" s="180" t="str">
        <f>IF(ISBLANK('Burkina Faso 2012'!$F$68),"",'Burkina Faso 2012'!$F$68)</f>
        <v>Yes</v>
      </c>
      <c r="CY8" s="180" t="str">
        <f>IF(ISBLANK('Burkina Faso 2012'!$F$69),"",'Burkina Faso 2012'!$F$69)</f>
        <v>Yes</v>
      </c>
      <c r="CZ8" s="180" t="str">
        <f>IF(ISBLANK('Burkina Faso 2012'!$F$70),"",'Burkina Faso 2012'!$F$70)</f>
        <v>Yes</v>
      </c>
      <c r="DA8" s="180" t="str">
        <f>IF(ISBLANK('Burkina Faso 2012'!$F$71),"",'Burkina Faso 2012'!$F$71)</f>
        <v>Yes</v>
      </c>
      <c r="DB8" s="180" t="str">
        <f>IF(ISBLANK('Burkina Faso 2012'!$F$72),"",'Burkina Faso 2012'!$F$72)</f>
        <v>Yes</v>
      </c>
      <c r="DC8" s="180" t="str">
        <f>IF(ISBLANK('Burkina Faso 2012'!$F$73),"",'Burkina Faso 2012'!$F$73)</f>
        <v>No</v>
      </c>
      <c r="DD8" s="180" t="str">
        <f>IF(ISBLANK('Burkina Faso 2012'!$F$74),"",'Burkina Faso 2012'!$F$74)</f>
        <v>Yes</v>
      </c>
      <c r="DE8" s="180" t="str">
        <f>IF(ISBLANK('Burkina Faso 2012'!$F$75),"",'Burkina Faso 2012'!$F$75)</f>
        <v>Yes</v>
      </c>
      <c r="DF8" s="180" t="str">
        <f>IF(ISBLANK('Burkina Faso 2012'!$F$76),"",'Burkina Faso 2012'!$F$76)</f>
        <v>Yes</v>
      </c>
      <c r="DG8" s="180" t="str">
        <f>IF(ISBLANK('Burkina Faso 2012'!$F$77),"",'Burkina Faso 2012'!$F$77)</f>
        <v/>
      </c>
      <c r="DH8" s="181"/>
      <c r="DI8" s="180" t="str">
        <f>IF(ISBLANK('Burkina Faso 2012'!$G$66),"",'Burkina Faso 2012'!$G$66)</f>
        <v>Yes</v>
      </c>
      <c r="DJ8" s="180" t="str">
        <f>IF(ISBLANK('Burkina Faso 2012'!$G$67),"",'Burkina Faso 2012'!$G$67)</f>
        <v>Yes</v>
      </c>
      <c r="DK8" s="180" t="str">
        <f>IF(ISBLANK('Burkina Faso 2012'!$G$68),"",'Burkina Faso 2012'!$G$68)</f>
        <v>Yes</v>
      </c>
      <c r="DL8" s="180" t="str">
        <f>IF(ISBLANK('Burkina Faso 2012'!$G$69),"",'Burkina Faso 2012'!$G$69)</f>
        <v>Yes</v>
      </c>
      <c r="DM8" s="180" t="str">
        <f>IF(ISBLANK('Burkina Faso 2012'!$G$70),"",'Burkina Faso 2012'!$G$70)</f>
        <v>Yes</v>
      </c>
      <c r="DN8" s="180" t="str">
        <f>IF(ISBLANK('Burkina Faso 2012'!$G$71),"",'Burkina Faso 2012'!$G$71)</f>
        <v>Yes</v>
      </c>
      <c r="DO8" s="180" t="str">
        <f>IF(ISBLANK('Burkina Faso 2012'!$G$72),"",'Burkina Faso 2012'!$G$72)</f>
        <v>Yes</v>
      </c>
      <c r="DP8" s="180" t="str">
        <f>IF(ISBLANK('Burkina Faso 2012'!$G$73),"",'Burkina Faso 2012'!$G$73)</f>
        <v>Yes</v>
      </c>
      <c r="DQ8" s="180" t="str">
        <f>IF(ISBLANK('Burkina Faso 2012'!$G$74),"",'Burkina Faso 2012'!$G$74)</f>
        <v>Yes</v>
      </c>
      <c r="DR8" s="180" t="str">
        <f>IF(ISBLANK('Burkina Faso 2012'!$G$75),"",'Burkina Faso 2012'!$G$75)</f>
        <v>Yes</v>
      </c>
      <c r="DS8" s="180" t="str">
        <f>IF(ISBLANK('Burkina Faso 2012'!$G$76),"",'Burkina Faso 2012'!$G$76)</f>
        <v>Yes</v>
      </c>
      <c r="DT8" s="180" t="str">
        <f>IF(ISBLANK('Burkina Faso 2012'!$G$77),"",'Burkina Faso 2012'!$G$77)</f>
        <v/>
      </c>
      <c r="DU8" s="181"/>
      <c r="DV8" s="180" t="str">
        <f>IF(ISBLANK('Burkina Faso 2012'!$H$66),"",'Burkina Faso 2012'!$H$66)</f>
        <v>Yes</v>
      </c>
      <c r="DW8" s="180" t="str">
        <f>IF(ISBLANK('Burkina Faso 2012'!$H$67),"",'Burkina Faso 2012'!$H$67)</f>
        <v>No</v>
      </c>
      <c r="DX8" s="180" t="str">
        <f>IF(ISBLANK('Burkina Faso 2012'!$H$68),"",'Burkina Faso 2012'!$H$68)</f>
        <v>No</v>
      </c>
      <c r="DY8" s="180" t="str">
        <f>IF(ISBLANK('Burkina Faso 2012'!$H$69),"",'Burkina Faso 2012'!$H$69)</f>
        <v>No</v>
      </c>
      <c r="DZ8" s="180" t="str">
        <f>IF(ISBLANK('Burkina Faso 2012'!$H$70),"",'Burkina Faso 2012'!$H$70)</f>
        <v>No</v>
      </c>
      <c r="EA8" s="180" t="str">
        <f>IF(ISBLANK('Burkina Faso 2012'!$H$71),"",'Burkina Faso 2012'!$H$71)</f>
        <v>Yes</v>
      </c>
      <c r="EB8" s="180" t="str">
        <f>IF(ISBLANK('Burkina Faso 2012'!$H$72),"",'Burkina Faso 2012'!$H$72)</f>
        <v>Yes</v>
      </c>
      <c r="EC8" s="180" t="str">
        <f>IF(ISBLANK('Burkina Faso 2012'!$H$73),"",'Burkina Faso 2012'!$H$73)</f>
        <v>No</v>
      </c>
      <c r="ED8" s="180" t="str">
        <f>IF(ISBLANK('Burkina Faso 2012'!$H$74),"",'Burkina Faso 2012'!$H$74)</f>
        <v>No</v>
      </c>
      <c r="EE8" s="180" t="str">
        <f>IF(ISBLANK('Burkina Faso 2012'!$H$75),"",'Burkina Faso 2012'!$H$75)</f>
        <v>No</v>
      </c>
      <c r="EF8" s="180" t="str">
        <f>IF(ISBLANK('Burkina Faso 2012'!$H$76),"",'Burkina Faso 2012'!$H$76)</f>
        <v>No</v>
      </c>
      <c r="EG8" s="180" t="str">
        <f>IF(ISBLANK('Burkina Faso 2012'!$H$77),"",'Burkina Faso 2012'!$H$77)</f>
        <v/>
      </c>
      <c r="EH8" s="180" t="str">
        <f>IF(ISBLANK('Burkina Faso 2012'!$D$78),"",'Burkina Faso 2012'!$D$78)</f>
        <v/>
      </c>
      <c r="EI8" s="182"/>
      <c r="EJ8" s="183" t="str">
        <f>IF(ISBLANK('Burkina Faso 2012'!$H$80),"",'Burkina Faso 2012'!$H$80)</f>
        <v>Yes</v>
      </c>
      <c r="EK8" s="183" t="str">
        <f>IF(ISBLANK('Burkina Faso 2012'!$C$83),"",'Burkina Faso 2012'!$C$83)</f>
        <v>Reproductive Health Commodity Security Strategic Plan 2009 - 2015</v>
      </c>
      <c r="EL8" s="183" t="str">
        <f>IF(ISBLANK('Burkina Faso 2012'!$D$83),"",'Burkina Faso 2012'!$D$83)</f>
        <v>2009 - 2015</v>
      </c>
      <c r="EM8" s="183" t="str">
        <f>IF(ISBLANK('Burkina Faso 2012'!$F$83),"",'Burkina Faso 2012'!$F$83)</f>
        <v>Yes</v>
      </c>
      <c r="EN8" s="183" t="str">
        <f>IF(ISBLANK('Burkina Faso 2012'!$G$83),"",'Burkina Faso 2012'!$G$83)</f>
        <v>Yes</v>
      </c>
      <c r="EO8" s="183" t="str">
        <f>IF(ISBLANK('Burkina Faso 2012'!$F$84),"",'Burkina Faso 2012'!$F$84)</f>
        <v>Yes</v>
      </c>
      <c r="EP8" s="183" t="str">
        <f>IF(ISBLANK('Burkina Faso 2012'!$E$85),"",'Burkina Faso 2012'!$E$85)</f>
        <v>Commercial sector</v>
      </c>
      <c r="EQ8" s="183" t="str">
        <f>IF(ISBLANK('Burkina Faso 2012'!$E$86),"",'Burkina Faso 2012'!$E$86)</f>
        <v>2.4%</v>
      </c>
      <c r="ER8" s="183" t="str">
        <f>IF(ISBLANK('Burkina Faso 2012'!$H$87),"",'Burkina Faso 2012'!$H$87)</f>
        <v>Yes</v>
      </c>
      <c r="ES8" s="183" t="str">
        <f>IF(ISBLANK('Burkina Faso 2012'!$D$88),"",'Burkina Faso 2012'!$D$88)</f>
        <v>Don't know</v>
      </c>
      <c r="ET8" s="183" t="str">
        <f>IF(ISBLANK('Burkina Faso 2012'!$H$89),"",'Burkina Faso 2012'!$H$89)</f>
        <v>No</v>
      </c>
      <c r="EU8" s="183" t="str">
        <f>IF(ISBLANK('Burkina Faso 2012'!$D$90),"",'Burkina Faso 2012'!$D$90)</f>
        <v>N/A</v>
      </c>
      <c r="EV8" s="183" t="str">
        <f>IF(ISBLANK('Burkina Faso 2012'!$H$91),"",'Burkina Faso 2012'!$H$91)</f>
        <v>Yes</v>
      </c>
      <c r="EW8" s="183" t="str">
        <f>IF(ISBLANK('Burkina Faso 2012'!$C$94),"",'Burkina Faso 2012'!$C$94)</f>
        <v>IUDs and implants</v>
      </c>
      <c r="EX8" s="183" t="str">
        <f>IF(ISBLANK('Burkina Faso 2012'!$E$94),"",'Burkina Faso 2012'!$E$94)</f>
        <v>Provided only by health professionals (medical doctors and nurses)</v>
      </c>
      <c r="EY8" s="183" t="str">
        <f>IF(ISBLANK('Burkina Faso 2012'!$G$94),"",'Burkina Faso 2012'!$G$94)</f>
        <v>N/A</v>
      </c>
      <c r="EZ8" s="183" t="str">
        <f>IF(ISBLANK('Burkina Faso 2012'!$C$95),"",'Burkina Faso 2012'!$C$95)</f>
        <v>Orals</v>
      </c>
      <c r="FA8" s="183" t="str">
        <f>IF(ISBLANK('Burkina Faso 2012'!$E$95),"",'Burkina Faso 2012'!$E$95)</f>
        <v>Community Health Workers (CHWs) cannot prescribe pills, but FP clients can replenish their stocks of pills from the CHWs.</v>
      </c>
      <c r="FB8" s="183" t="str">
        <f>IF(ISBLANK('Burkina Faso 2012'!$G$95),"",'Burkina Faso 2012'!$G$95)</f>
        <v>N/A</v>
      </c>
      <c r="FC8" s="183" t="str">
        <f>IF(ISBLANK('Burkina Faso 2012'!$C$96),"",'Burkina Faso 2012'!$C$96)</f>
        <v/>
      </c>
      <c r="FD8" s="183" t="str">
        <f>IF(ISBLANK('Burkina Faso 2012'!$E$96),"",'Burkina Faso 2012'!$E$96)</f>
        <v/>
      </c>
      <c r="FE8" s="183" t="str">
        <f>IF(ISBLANK('Burkina Faso 2012'!$G$96),"",'Burkina Faso 2012'!$G$96)</f>
        <v/>
      </c>
      <c r="FF8" s="190"/>
      <c r="FG8" s="183" t="str">
        <f>IF(ISBLANK('Burkina Faso 2012'!$D$99),"",'Burkina Faso 2012'!$D$99)</f>
        <v>No</v>
      </c>
      <c r="FH8" s="183" t="str">
        <f>IF(ISBLANK('Burkina Faso 2012'!$E$99),"",'Burkina Faso 2012'!$E$99)</f>
        <v/>
      </c>
      <c r="FI8" s="183" t="str">
        <f>IF(ISBLANK('Burkina Faso 2012'!$H$99),"",'Burkina Faso 2012'!$H$99)</f>
        <v/>
      </c>
      <c r="FJ8" s="183" t="str">
        <f>IF(ISBLANK('Burkina Faso 2012'!$D$100),"",'Burkina Faso 2012'!$D$100)</f>
        <v>No</v>
      </c>
      <c r="FK8" s="183" t="str">
        <f>IF(ISBLANK('Burkina Faso 2012'!$E$100),"",'Burkina Faso 2012'!$E$100)</f>
        <v/>
      </c>
      <c r="FL8" s="183" t="str">
        <f>IF(ISBLANK('Burkina Faso 2012'!$H$100),"",'Burkina Faso 2012'!$H$100)</f>
        <v/>
      </c>
      <c r="FM8" s="183" t="str">
        <f>IF(ISBLANK('Burkina Faso 2012'!$D$101),"",'Burkina Faso 2012'!$D$101)</f>
        <v/>
      </c>
      <c r="FN8" s="183" t="str">
        <f>IF(ISBLANK('Burkina Faso 2012'!$E$101),"",'Burkina Faso 2012'!$E$101)</f>
        <v/>
      </c>
      <c r="FO8" s="183" t="str">
        <f>IF(ISBLANK('Burkina Faso 2012'!$H$101),"",'Burkina Faso 2012'!$H$101)</f>
        <v/>
      </c>
      <c r="FP8" s="184"/>
      <c r="FQ8" s="183" t="str">
        <f>IF(ISBLANK('Burkina Faso 2012'!$G$104),"",'Burkina Faso 2012'!$G$104)</f>
        <v>Yes</v>
      </c>
      <c r="FR8" s="183" t="str">
        <f>IF(ISBLANK('Burkina Faso 2012'!$G$105),"",'Burkina Faso 2012'!$G$105)</f>
        <v>Yes</v>
      </c>
      <c r="FS8" s="183" t="str">
        <f>IF(ISBLANK('Burkina Faso 2012'!$G$106),"",'Burkina Faso 2012'!$G$106)</f>
        <v>Don't know</v>
      </c>
      <c r="FT8" s="183" t="str">
        <f>IF(ISBLANK('Burkina Faso 2012'!$D$107),"",'Burkina Faso 2012'!$D$107)</f>
        <v>Don't know</v>
      </c>
      <c r="FU8" s="184"/>
      <c r="FV8" s="183" t="str">
        <f>IF(ISBLANK('Burkina Faso 2012'!$G$109),"",'Burkina Faso 2012'!$G$109)</f>
        <v>Yes</v>
      </c>
      <c r="FW8" s="183" t="str">
        <f>IF(ISBLANK('Burkina Faso 2012'!$G$110),"",'Burkina Faso 2012'!$G$110)</f>
        <v>Yes</v>
      </c>
      <c r="FX8" s="183" t="str">
        <f>IF(ISBLANK('Burkina Faso 2012'!$G$111),"",'Burkina Faso 2012'!$G$111)</f>
        <v>Yes</v>
      </c>
      <c r="FY8" s="183" t="str">
        <f>IF(ISBLANK('Burkina Faso 2012'!$G$112),"",'Burkina Faso 2012'!$G$112)</f>
        <v>Yes</v>
      </c>
      <c r="FZ8" s="183" t="str">
        <f>IF(ISBLANK('Burkina Faso 2012'!$G$113),"",'Burkina Faso 2012'!$G$113)</f>
        <v>Yes</v>
      </c>
      <c r="GA8" s="183" t="str">
        <f>IF(ISBLANK('Burkina Faso 2012'!$G$114),"",'Burkina Faso 2012'!$G$114)</f>
        <v>Yes</v>
      </c>
      <c r="GB8" s="183" t="str">
        <f>IF(ISBLANK('Burkina Faso 2012'!$G$115),"",'Burkina Faso 2012'!$G$115)</f>
        <v>Yes</v>
      </c>
      <c r="GC8" s="183" t="str">
        <f>IF(ISBLANK('Burkina Faso 2012'!$G$116),"",'Burkina Faso 2012'!$G$116)</f>
        <v>Yes</v>
      </c>
      <c r="GD8" s="183" t="str">
        <f>IF(ISBLANK('Burkina Faso 2012'!$G$117),"",'Burkina Faso 2012'!$G$117)</f>
        <v>No</v>
      </c>
      <c r="GE8" s="183" t="str">
        <f>IF(ISBLANK('Burkina Faso 2012'!$G$118),"",'Burkina Faso 2012'!$G$118)</f>
        <v>Don't know</v>
      </c>
      <c r="GF8" s="183" t="str">
        <f>IF(ISBLANK('Burkina Faso 2012'!$F$119),"",'Burkina Faso 2012'!$F$119)</f>
        <v>Don't know</v>
      </c>
      <c r="GG8" s="183">
        <f>IF(ISBLANK('Burkina Faso 2012'!$F$120),"",'Burkina Faso 2012'!$F$120)</f>
        <v>2010</v>
      </c>
      <c r="GH8" s="183" t="str">
        <f>IF(ISBLANK('Burkina Faso 2012'!$D$121),"",'Burkina Faso 2012'!$D$121)</f>
        <v>National  Essential Medicines List (LNME)</v>
      </c>
      <c r="GI8" s="183" t="str">
        <f>IF(ISBLANK('Burkina Faso 2012'!$D$122),"",'Burkina Faso 2012'!$D$122)</f>
        <v/>
      </c>
      <c r="GJ8" s="184"/>
      <c r="GK8" s="183">
        <f>IF(ISBLANK('Burkina Faso 2012'!$F$124),"",'Burkina Faso 2012'!$F$124)</f>
        <v>2005</v>
      </c>
      <c r="GL8" s="183" t="str">
        <f>IF(ISBLANK('Burkina Faso 2012'!$G$125),"",'Burkina Faso 2012'!$G$125)</f>
        <v>Yes</v>
      </c>
      <c r="GM8" s="183" t="str">
        <f>IF(ISBLANK('Burkina Faso 2012'!$G$126),"",'Burkina Faso 2012'!$G$126)</f>
        <v>No</v>
      </c>
      <c r="GN8" s="183" t="str">
        <f>IF(ISBLANK('Burkina Faso 2012'!$G$127),"",'Burkina Faso 2012'!$G$127)</f>
        <v>No</v>
      </c>
      <c r="GO8" s="183" t="str">
        <f>IF(ISBLANK('Burkina Faso 2012'!$G$128),"",'Burkina Faso 2012'!$G$128)</f>
        <v>No</v>
      </c>
      <c r="GP8" s="183" t="str">
        <f>IF(ISBLANK('Burkina Faso 2012'!$D$129),"",'Burkina Faso 2012'!$D$129)</f>
        <v>A supply indicator is included for generic and essential drugs. It does not refer directly to RH or FP supplies though.</v>
      </c>
      <c r="GQ8" s="197"/>
      <c r="GR8" s="185" t="str">
        <f>IF(ISBLANK('Burkina Faso 2012'!$G$131),"",'Burkina Faso 2012'!$G$131)</f>
        <v>Yes</v>
      </c>
      <c r="GS8" s="186"/>
      <c r="GT8" s="185" t="str">
        <f>IF(ISBLANK('Burkina Faso 2012'!$G$133),"",'Burkina Faso 2012'!$G$133)</f>
        <v>No</v>
      </c>
      <c r="GU8" s="185" t="str">
        <f>IF(ISBLANK('Burkina Faso 2012'!$G$134),"",'Burkina Faso 2012'!$G$134)</f>
        <v>No</v>
      </c>
      <c r="GV8" s="185" t="str">
        <f>IF(ISBLANK('Burkina Faso 2012'!$G$135),"",'Burkina Faso 2012'!$G$135)</f>
        <v>Yes</v>
      </c>
      <c r="GW8" s="185" t="str">
        <f>IF(ISBLANK('Burkina Faso 2012'!$G$136),"",'Burkina Faso 2012'!$G$136)</f>
        <v>Yes</v>
      </c>
      <c r="GX8" s="185" t="str">
        <f>IF(ISBLANK('Burkina Faso 2012'!$G$137),"",'Burkina Faso 2012'!$G$137)</f>
        <v>Yes</v>
      </c>
      <c r="GY8" s="185" t="str">
        <f>IF(ISBLANK('Burkina Faso 2012'!$G$138),"",'Burkina Faso 2012'!$G$138)</f>
        <v>No</v>
      </c>
      <c r="GZ8" s="185" t="str">
        <f>IF(ISBLANK('Burkina Faso 2012'!$G$139),"",'Burkina Faso 2012'!$G$139)</f>
        <v>No</v>
      </c>
      <c r="HA8" s="185" t="str">
        <f>IF(ISBLANK('Burkina Faso 2012'!$G$140),"",'Burkina Faso 2012'!$G$140)</f>
        <v>N/A</v>
      </c>
      <c r="HB8" s="185" t="str">
        <f>IF(ISBLANK('Burkina Faso 2012'!$G$141),"",'Burkina Faso 2012'!$G$141)</f>
        <v>No</v>
      </c>
      <c r="HC8" s="185" t="str">
        <f>IF(ISBLANK('Burkina Faso 2012'!$F$142),"",'Burkina Faso 2012'!$F$142)</f>
        <v xml:space="preserve">1/11 - 12/11 </v>
      </c>
      <c r="HD8" s="185" t="str">
        <f>IF(ISBLANK('Burkina Faso 2012'!$F$143),"",'Burkina Faso 2012'!$F$143)</f>
        <v>CAMEG warehouse report</v>
      </c>
      <c r="HE8" s="186"/>
      <c r="HF8" s="185" t="str">
        <f>IF(ISBLANK('Burkina Faso 2012'!$G$145),"",'Burkina Faso 2012'!$G$145)</f>
        <v>No</v>
      </c>
      <c r="HG8" s="185" t="str">
        <f>IF(ISBLANK('Burkina Faso 2012'!$G$146),"",'Burkina Faso 2012'!$G$146)</f>
        <v>No</v>
      </c>
      <c r="HH8" s="191" t="str">
        <f>IF(ISBLANK('Burkina Faso 2012'!$D$147),"",'Burkina Faso 2012'!$D$147)</f>
        <v/>
      </c>
      <c r="HI8" s="192" t="s">
        <v>202</v>
      </c>
    </row>
    <row r="9" spans="1:217" ht="39.950000000000003" customHeight="1" x14ac:dyDescent="0.2">
      <c r="A9" s="345" t="s">
        <v>1464</v>
      </c>
      <c r="B9" s="188"/>
      <c r="C9" s="173" t="str">
        <f>IF(ISBLANK('Burundi 2012'!$H$12),"",'Burundi 2012'!$H$12)</f>
        <v>No</v>
      </c>
      <c r="D9" s="173" t="str">
        <f>IF(ISBLANK('Burundi 2012'!$D$13),"",'Burundi 2012'!$D$13)</f>
        <v>N/A</v>
      </c>
      <c r="E9" s="346"/>
      <c r="F9" s="173" t="str">
        <f>IF(ISBLANK('Burundi 2012'!$D$15),"",'Burundi 2012'!$D$15)</f>
        <v>N/A</v>
      </c>
      <c r="G9" s="173" t="str">
        <f>IF(ISBLANK('Burundi 2012'!$F$15),"",'Burundi 2012'!$F$15)</f>
        <v/>
      </c>
      <c r="H9" s="173" t="str">
        <f>IF(ISBLANK('Burundi 2012'!$D$16),"",'Burundi 2012'!$D$16)</f>
        <v>N/A</v>
      </c>
      <c r="I9" s="173" t="str">
        <f>IF(ISBLANK('Burundi 2012'!$F$16),"",'Burundi 2012'!$F$16)</f>
        <v/>
      </c>
      <c r="J9" s="173" t="str">
        <f>IF(ISBLANK('Burundi 2012'!$D$17),"",'Burundi 2012'!$D$17)</f>
        <v>N/A</v>
      </c>
      <c r="K9" s="173" t="str">
        <f>IF(ISBLANK('Burundi 2012'!$F$17),"",'Burundi 2012'!$F$17)</f>
        <v/>
      </c>
      <c r="L9" s="173" t="str">
        <f>IF(ISBLANK('Burundi 2012'!$D$18),"",'Burundi 2012'!$D$18)</f>
        <v>N/A</v>
      </c>
      <c r="M9" s="173" t="str">
        <f>IF(ISBLANK('Burundi 2012'!$F$18),"",'Burundi 2012'!$F$18)</f>
        <v/>
      </c>
      <c r="N9" s="173" t="str">
        <f>IF(ISBLANK('Burundi 2012'!$D$19),"",'Burundi 2012'!$D$19)</f>
        <v>N/A</v>
      </c>
      <c r="O9" s="173" t="str">
        <f>IF(ISBLANK('Burundi 2012'!$F$19),"",'Burundi 2012'!$F$19)</f>
        <v/>
      </c>
      <c r="P9" s="173" t="str">
        <f>IF(ISBLANK('Burundi 2012'!$D$20),"",'Burundi 2012'!$D$20)</f>
        <v>N/A</v>
      </c>
      <c r="Q9" s="173" t="str">
        <f>IF(ISBLANK('Burundi 2012'!$F$20),"",'Burundi 2012'!$F$20)</f>
        <v/>
      </c>
      <c r="R9" s="173" t="str">
        <f>IF(ISBLANK('Burundi 2012'!$D$21),"",'Burundi 2012'!$D$21)</f>
        <v>N/A</v>
      </c>
      <c r="S9" s="173" t="str">
        <f>IF(ISBLANK('Burundi 2012'!$F$21),"",'Burundi 2012'!$F$21)</f>
        <v/>
      </c>
      <c r="T9" s="173" t="str">
        <f>IF(ISBLANK('Burundi 2012'!$D$22),"",'Burundi 2012'!$D$22)</f>
        <v>N/A</v>
      </c>
      <c r="U9" s="173" t="str">
        <f>IF(ISBLANK('Burundi 2012'!$F$22),"",'Burundi 2012'!$F$22)</f>
        <v/>
      </c>
      <c r="V9" s="173" t="str">
        <f>IF(ISBLANK('Burundi 2012'!$D$23),"",'Burundi 2012'!$D$23)</f>
        <v>N/A</v>
      </c>
      <c r="W9" s="173" t="str">
        <f>IF(ISBLANK('Burundi 2012'!$F$23),"",'Burundi 2012'!$F$23)</f>
        <v/>
      </c>
      <c r="X9" s="173" t="str">
        <f>IF(ISBLANK('Burundi 2012'!$H$24),"",'Burundi 2012'!$H$24)</f>
        <v>N/A</v>
      </c>
      <c r="Y9" s="173" t="str">
        <f>IF(ISBLANK('Burundi 2012'!$H$25),"",'Burundi 2012'!$H$25)</f>
        <v>N/A</v>
      </c>
      <c r="Z9" s="173" t="str">
        <f>IF(ISBLANK('Burundi 2012'!$D$26),"",'Burundi 2012'!$D$26)</f>
        <v>Don't know</v>
      </c>
      <c r="AA9" s="173" t="str">
        <f>IF(ISBLANK('Burundi 2012'!$F$26),"",'Burundi 2012'!$F$26)</f>
        <v>Don't know</v>
      </c>
      <c r="AB9" s="173" t="str">
        <f>IF(ISBLANK('Burundi 2012'!$H$26),"",'Burundi 2012'!$H$26)</f>
        <v>Don't know</v>
      </c>
      <c r="AC9" s="189"/>
      <c r="AD9" s="174" t="str">
        <f>IF(ISBLANK('Burundi 2012'!$F$28),"",'Burundi 2012'!$F$28)</f>
        <v>January</v>
      </c>
      <c r="AE9" s="174" t="str">
        <f>IF(ISBLANK('Burundi 2012'!$H$28),"",'Burundi 2012'!$H$28)</f>
        <v>December</v>
      </c>
      <c r="AF9" s="175" t="str">
        <f>IF(ISBLANK('Burundi 2012'!$G$29),"",'Burundi 2012'!$G$29)</f>
        <v>Don't know</v>
      </c>
      <c r="AG9" s="169" t="str">
        <f>IF(ISBLANK('Burundi 2012'!$E$30),"",'Burundi 2012'!$E$30)</f>
        <v>Don't know</v>
      </c>
      <c r="AH9" s="169" t="str">
        <f>IF(ISBLANK('Burundi 2012'!$G$30),"",'Burundi 2012'!$G$30)</f>
        <v>Don't know</v>
      </c>
      <c r="AI9" s="169" t="str">
        <f>IF(ISBLANK('Burundi 2012'!$H$31),"",'Burundi 2012'!$H$31)</f>
        <v>Don't know</v>
      </c>
      <c r="AJ9" s="175" t="str">
        <f>IF(ISBLANK('Burundi 2012'!$H$32),"",'Burundi 2012'!$H$32)</f>
        <v>Don't know</v>
      </c>
      <c r="AK9" s="175" t="str">
        <f>IF(ISBLANK('Burundi 2012'!$E$35),"",'Burundi 2012'!$E$35)</f>
        <v>Don't know</v>
      </c>
      <c r="AL9" s="174" t="str">
        <f>IF(ISBLANK('Burundi 2012'!$F$35),"",'Burundi 2012'!$F$35)</f>
        <v>01/11-12/11</v>
      </c>
      <c r="AM9" s="174" t="str">
        <f>IF(ISBLANK('Burundi 2012'!$G$35),"",'Burundi 2012'!$G$35)</f>
        <v/>
      </c>
      <c r="AN9" s="174" t="str">
        <f>IF(ISBLANK('Burundi 2012'!$H$35),"",'Burundi 2012'!$H$35)</f>
        <v/>
      </c>
      <c r="AO9" s="174" t="str">
        <f>IF(ISBLANK('Burundi 2012'!$H$37),"",'Burundi 2012'!$H$37)</f>
        <v>Don't know</v>
      </c>
      <c r="AP9" s="174" t="str">
        <f>IF(ISBLANK('Burundi 2012'!$D$40),"",'Burundi 2012'!$D$40)</f>
        <v>Don't know</v>
      </c>
      <c r="AQ9" s="174" t="str">
        <f>IF(ISBLANK('Burundi 2012'!$D$41),"",'Burundi 2012'!$D$41)</f>
        <v>N/A</v>
      </c>
      <c r="AR9" s="175" t="str">
        <f>IF(ISBLANK('Burundi 2012'!$E$40),"",'Burundi 2012'!$E$40)</f>
        <v>Don't know</v>
      </c>
      <c r="AS9" s="175" t="str">
        <f>IF(ISBLANK('Burundi 2012'!$F$40),"",'Burundi 2012'!$F$40)</f>
        <v>01/11-12/11</v>
      </c>
      <c r="AT9" s="175" t="str">
        <f>IF(ISBLANK('Burundi 2012'!$G$40),"",'Burundi 2012'!$G$40)</f>
        <v/>
      </c>
      <c r="AU9" s="174" t="str">
        <f>IF(ISBLANK('Burundi 2012'!$H$40),"",'Burundi 2012'!$H$40)</f>
        <v/>
      </c>
      <c r="AV9" s="174" t="str">
        <f>IF(ISBLANK('Burundi 2012'!$D$42),"",'Burundi 2012'!$D$42)</f>
        <v>Don't know</v>
      </c>
      <c r="AW9" s="175" t="str">
        <f>IF(ISBLANK('Burundi 2012'!$D$43),"",'Burundi 2012'!$D$43)</f>
        <v>Don't know</v>
      </c>
      <c r="AX9" s="175" t="str">
        <f>IF(ISBLANK('Burundi 2012'!$E$42),"",'Burundi 2012'!$E$42)</f>
        <v>Don't know</v>
      </c>
      <c r="AY9" s="175" t="str">
        <f>IF(ISBLANK('Burundi 2012'!$F$42),"",'Burundi 2012'!$F$42)</f>
        <v>01/11-12/11</v>
      </c>
      <c r="AZ9" s="175" t="str">
        <f>IF(ISBLANK('Burundi 2012'!$G$42),"",'Burundi 2012'!$G$42)</f>
        <v/>
      </c>
      <c r="BA9" s="174" t="str">
        <f>IF(ISBLANK('Burundi 2012'!$H$42),"",'Burundi 2012'!$H$42)</f>
        <v/>
      </c>
      <c r="BB9" s="176" t="str">
        <f>IF(ISBLANK('Burundi 2012'!$E$44),"",'Burundi 2012'!$E$44)</f>
        <v>Don't know</v>
      </c>
      <c r="BC9" s="174" t="str">
        <f>IF(ISBLANK('Burundi 2012'!$H$44),"",'Burundi 2012'!$H$44)</f>
        <v/>
      </c>
      <c r="BD9" s="177"/>
      <c r="BE9" s="174" t="str">
        <f>IF(ISBLANK('Burundi 2012'!$D$48),"",'Burundi 2012'!$D$48)</f>
        <v>Yes</v>
      </c>
      <c r="BF9" s="175" t="str">
        <f>IF(ISBLANK('Burundi 2012'!$D$49),"",'Burundi 2012'!$D$49)</f>
        <v>USAID/Washington, GH/PRH</v>
      </c>
      <c r="BG9" s="175">
        <f>IF(ISBLANK('Burundi 2012'!$E$48),"",'Burundi 2012'!$E$48)</f>
        <v>600000</v>
      </c>
      <c r="BH9" s="175" t="str">
        <f>IF(ISBLANK('Burundi 2012'!$F$48),"",'Burundi 2012'!$F$48)</f>
        <v>01/11-12/11</v>
      </c>
      <c r="BI9" s="175" t="str">
        <f>IF(ISBLANK('Burundi 2012'!$G$48),"",'Burundi 2012'!$G$48)</f>
        <v>USAID/W/PRH and RHInterchange</v>
      </c>
      <c r="BJ9" s="174" t="str">
        <f>IF(ISBLANK('Burundi 2012'!$H$48),"",'Burundi 2012'!$H$48)</f>
        <v>from September 2011</v>
      </c>
      <c r="BK9" s="174" t="str">
        <f>IF(ISBLANK('Burundi 2012'!$D$50),"",'Burundi 2012'!$D$50)</f>
        <v>Don't know</v>
      </c>
      <c r="BL9" s="175" t="str">
        <f>IF(ISBLANK('Burundi 2012'!$E$50),"",'Burundi 2012'!$E$50)</f>
        <v/>
      </c>
      <c r="BM9" s="175" t="str">
        <f>IF(ISBLANK('Burundi 2012'!$F$50),"",'Burundi 2012'!$F$50)</f>
        <v>01/11-12/11</v>
      </c>
      <c r="BN9" s="175" t="str">
        <f>IF(ISBLANK('Burundi 2012'!$G$50),"",'Burundi 2012'!$G$50)</f>
        <v/>
      </c>
      <c r="BO9" s="175" t="str">
        <f>IF(ISBLANK('Burundi 2012'!$H$50),"",'Burundi 2012'!$H$50)</f>
        <v/>
      </c>
      <c r="BP9" s="174" t="str">
        <f>IF(ISBLANK('Burundi 2012'!$D$51),"",'Burundi 2012'!$D$51)</f>
        <v>No</v>
      </c>
      <c r="BQ9" s="175">
        <f>IF(ISBLANK('Burundi 2012'!$E$51),"",'Burundi 2012'!$E$51)</f>
        <v>0</v>
      </c>
      <c r="BR9" s="174" t="str">
        <f>IF(ISBLANK('Burundi 2012'!$F$51),"",'Burundi 2012'!$F$51)</f>
        <v>01/11-12/11</v>
      </c>
      <c r="BS9" s="175" t="str">
        <f>IF(ISBLANK('Burundi 2012'!$G$51),"",'Burundi 2012'!$G$51)</f>
        <v/>
      </c>
      <c r="BT9" s="175" t="str">
        <f>IF(ISBLANK('Burundi 2012'!$H$51),"",'Burundi 2012'!$H$51)</f>
        <v/>
      </c>
      <c r="BU9" s="176">
        <f>IF(ISBLANK('Burundi 2012'!$E$52),"",'Burundi 2012'!$E$52)</f>
        <v>600000</v>
      </c>
      <c r="BV9" s="175" t="str">
        <f>IF(ISBLANK('Burundi 2012'!$H$52),"",'Burundi 2012'!$H$52)</f>
        <v>This amount does not include any Global Fund grants that might have been used to procure condoms.</v>
      </c>
      <c r="BW9" s="178" t="str">
        <f>IF(ISBLANK('Burundi 2012'!$F$55),"",'Burundi 2012'!$F$55)</f>
        <v>Don't know</v>
      </c>
      <c r="BX9" s="174" t="str">
        <f>IF(ISBLANK('Burundi 2012'!$G$55),"",'Burundi 2012'!$G$55)</f>
        <v/>
      </c>
      <c r="BY9" s="178" t="str">
        <f>IF(ISBLANK('Burundi 2012'!$F$56),"",'Burundi 2012'!$F$56)</f>
        <v>Don't know</v>
      </c>
      <c r="BZ9" s="174" t="str">
        <f>IF(ISBLANK('Burundi 2012'!$G$56),"",'Burundi 2012'!$G$56)</f>
        <v/>
      </c>
      <c r="CA9" s="174" t="str">
        <f>IF(ISBLANK('Burundi 2012'!$F$57),"",'Burundi 2012'!$F$57)</f>
        <v>Don't know</v>
      </c>
      <c r="CB9" s="174" t="str">
        <f>IF(ISBLANK('Burundi 2012'!$G$57),"",'Burundi 2012'!$G$57)</f>
        <v/>
      </c>
      <c r="CC9" s="174" t="str">
        <f>IF(ISBLANK('Burundi 2012'!$F$59),"",'Burundi 2012'!$F$59)</f>
        <v>N/A</v>
      </c>
      <c r="CD9" s="174" t="str">
        <f>IF(ISBLANK('Burundi 2012'!$F$60),"",'Burundi 2012'!$F$60)</f>
        <v>N/A</v>
      </c>
      <c r="CE9" s="174" t="str">
        <f>IF(ISBLANK('Burundi 2012'!$F$61),"",'Burundi 2012'!$F$61)</f>
        <v>N/A</v>
      </c>
      <c r="CF9" s="174" t="str">
        <f>IF(ISBLANK('Burundi 2012'!$D$62),"",'Burundi 2012'!$D$62)</f>
        <v/>
      </c>
      <c r="CG9" s="344"/>
      <c r="CH9" s="179"/>
      <c r="CI9" s="180" t="str">
        <f>IF(ISBLANK('Burundi 2012'!$D$66),"",'Burundi 2012'!$D$66)</f>
        <v>No</v>
      </c>
      <c r="CJ9" s="180" t="str">
        <f>IF(ISBLANK('Burundi 2012'!$D$67),"",'Burundi 2012'!$D$67)</f>
        <v>No</v>
      </c>
      <c r="CK9" s="180" t="str">
        <f>IF(ISBLANK('Burundi 2012'!$D$68),"",'Burundi 2012'!$D$68)</f>
        <v>No</v>
      </c>
      <c r="CL9" s="180" t="str">
        <f>IF(ISBLANK('Burundi 2012'!$D$69),"",'Burundi 2012'!$D$69)</f>
        <v>No</v>
      </c>
      <c r="CM9" s="180" t="str">
        <f>IF(ISBLANK('Burundi 2012'!$D$70),"",'Burundi 2012'!$D$70)</f>
        <v>No</v>
      </c>
      <c r="CN9" s="180" t="str">
        <f>IF(ISBLANK('Burundi 2012'!$D$71),"",'Burundi 2012'!$D$71)</f>
        <v>Yes</v>
      </c>
      <c r="CO9" s="180" t="str">
        <f>IF(ISBLANK('Burundi 2012'!$D$72),"",'Burundi 2012'!$D$72)</f>
        <v>No</v>
      </c>
      <c r="CP9" s="180" t="str">
        <f>IF(ISBLANK('Burundi 2012'!$D$73),"",'Burundi 2012'!$D$73)</f>
        <v>No</v>
      </c>
      <c r="CQ9" s="180" t="str">
        <f>IF(ISBLANK('Burundi 2012'!$D$74),"",'Burundi 2012'!$D$74)</f>
        <v>No</v>
      </c>
      <c r="CR9" s="180" t="str">
        <f>IF(ISBLANK('Burundi 2012'!$D$75),"",'Burundi 2012'!$D$75)</f>
        <v>No</v>
      </c>
      <c r="CS9" s="180" t="str">
        <f>IF(ISBLANK('Burundi 2012'!$D$76),"",'Burundi 2012'!$D$76)</f>
        <v>No</v>
      </c>
      <c r="CT9" s="180" t="str">
        <f>IF(ISBLANK('Burundi 2012'!$D$77),"",'Burundi 2012'!$D$77)</f>
        <v/>
      </c>
      <c r="CU9" s="179"/>
      <c r="CV9" s="180" t="str">
        <f>IF(ISBLANK('Burundi 2012'!$F$66),"",'Burundi 2012'!$F$66)</f>
        <v>Yes</v>
      </c>
      <c r="CW9" s="180" t="str">
        <f>IF(ISBLANK('Burundi 2012'!$F$67),"",'Burundi 2012'!$F$67)</f>
        <v>Yes</v>
      </c>
      <c r="CX9" s="180" t="str">
        <f>IF(ISBLANK('Burundi 2012'!$F$68),"",'Burundi 2012'!$F$68)</f>
        <v>Yes</v>
      </c>
      <c r="CY9" s="180" t="str">
        <f>IF(ISBLANK('Burundi 2012'!$F$69),"",'Burundi 2012'!$F$69)</f>
        <v>Yes</v>
      </c>
      <c r="CZ9" s="180" t="str">
        <f>IF(ISBLANK('Burundi 2012'!$F$70),"",'Burundi 2012'!$F$70)</f>
        <v>Yes</v>
      </c>
      <c r="DA9" s="180" t="str">
        <f>IF(ISBLANK('Burundi 2012'!$F$71),"",'Burundi 2012'!$F$71)</f>
        <v>Yes</v>
      </c>
      <c r="DB9" s="180" t="str">
        <f>IF(ISBLANK('Burundi 2012'!$F$72),"",'Burundi 2012'!$F$72)</f>
        <v>Yes</v>
      </c>
      <c r="DC9" s="180" t="str">
        <f>IF(ISBLANK('Burundi 2012'!$F$73),"",'Burundi 2012'!$F$73)</f>
        <v>Yes</v>
      </c>
      <c r="DD9" s="180" t="str">
        <f>IF(ISBLANK('Burundi 2012'!$F$74),"",'Burundi 2012'!$F$74)</f>
        <v>Yes</v>
      </c>
      <c r="DE9" s="180" t="str">
        <f>IF(ISBLANK('Burundi 2012'!$F$75),"",'Burundi 2012'!$F$75)</f>
        <v>Yes</v>
      </c>
      <c r="DF9" s="180" t="str">
        <f>IF(ISBLANK('Burundi 2012'!$F$76),"",'Burundi 2012'!$F$76)</f>
        <v>No</v>
      </c>
      <c r="DG9" s="180" t="str">
        <f>IF(ISBLANK('Burundi 2012'!$F$77),"",'Burundi 2012'!$F$77)</f>
        <v/>
      </c>
      <c r="DH9" s="181"/>
      <c r="DI9" s="180" t="str">
        <f>IF(ISBLANK('Burundi 2012'!$G$66),"",'Burundi 2012'!$G$66)</f>
        <v>Yes</v>
      </c>
      <c r="DJ9" s="180" t="str">
        <f>IF(ISBLANK('Burundi 2012'!$G$67),"",'Burundi 2012'!$G$67)</f>
        <v>Yes</v>
      </c>
      <c r="DK9" s="180" t="str">
        <f>IF(ISBLANK('Burundi 2012'!$G$68),"",'Burundi 2012'!$G$68)</f>
        <v>Yes</v>
      </c>
      <c r="DL9" s="180" t="str">
        <f>IF(ISBLANK('Burundi 2012'!$G$69),"",'Burundi 2012'!$G$69)</f>
        <v>Yes</v>
      </c>
      <c r="DM9" s="180" t="str">
        <f>IF(ISBLANK('Burundi 2012'!$G$70),"",'Burundi 2012'!$G$70)</f>
        <v>Yes</v>
      </c>
      <c r="DN9" s="180" t="str">
        <f>IF(ISBLANK('Burundi 2012'!$G$71),"",'Burundi 2012'!$G$71)</f>
        <v>Yes</v>
      </c>
      <c r="DO9" s="180" t="str">
        <f>IF(ISBLANK('Burundi 2012'!$G$72),"",'Burundi 2012'!$G$72)</f>
        <v>Yes</v>
      </c>
      <c r="DP9" s="180" t="str">
        <f>IF(ISBLANK('Burundi 2012'!$G$73),"",'Burundi 2012'!$G$73)</f>
        <v>Yes</v>
      </c>
      <c r="DQ9" s="180" t="str">
        <f>IF(ISBLANK('Burundi 2012'!$G$74),"",'Burundi 2012'!$G$74)</f>
        <v>No</v>
      </c>
      <c r="DR9" s="180" t="str">
        <f>IF(ISBLANK('Burundi 2012'!$G$75),"",'Burundi 2012'!$G$75)</f>
        <v>No</v>
      </c>
      <c r="DS9" s="180" t="str">
        <f>IF(ISBLANK('Burundi 2012'!$G$76),"",'Burundi 2012'!$G$76)</f>
        <v>Yes</v>
      </c>
      <c r="DT9" s="180" t="str">
        <f>IF(ISBLANK('Burundi 2012'!$G$77),"",'Burundi 2012'!$G$77)</f>
        <v/>
      </c>
      <c r="DU9" s="181"/>
      <c r="DV9" s="180" t="str">
        <f>IF(ISBLANK('Burundi 2012'!$H$66),"",'Burundi 2012'!$H$66)</f>
        <v>No</v>
      </c>
      <c r="DW9" s="180" t="str">
        <f>IF(ISBLANK('Burundi 2012'!$H$67),"",'Burundi 2012'!$H$67)</f>
        <v>No</v>
      </c>
      <c r="DX9" s="180" t="str">
        <f>IF(ISBLANK('Burundi 2012'!$H$68),"",'Burundi 2012'!$H$68)</f>
        <v>No</v>
      </c>
      <c r="DY9" s="180" t="str">
        <f>IF(ISBLANK('Burundi 2012'!$H$69),"",'Burundi 2012'!$H$69)</f>
        <v>No</v>
      </c>
      <c r="DZ9" s="180" t="str">
        <f>IF(ISBLANK('Burundi 2012'!$H$70),"",'Burundi 2012'!$H$70)</f>
        <v>No</v>
      </c>
      <c r="EA9" s="180" t="str">
        <f>IF(ISBLANK('Burundi 2012'!$H$71),"",'Burundi 2012'!$H$71)</f>
        <v>Yes</v>
      </c>
      <c r="EB9" s="180" t="str">
        <f>IF(ISBLANK('Burundi 2012'!$H$72),"",'Burundi 2012'!$H$72)</f>
        <v>No</v>
      </c>
      <c r="EC9" s="180" t="str">
        <f>IF(ISBLANK('Burundi 2012'!$H$73),"",'Burundi 2012'!$H$73)</f>
        <v>No</v>
      </c>
      <c r="ED9" s="180" t="str">
        <f>IF(ISBLANK('Burundi 2012'!$H$74),"",'Burundi 2012'!$H$74)</f>
        <v>No</v>
      </c>
      <c r="EE9" s="180" t="str">
        <f>IF(ISBLANK('Burundi 2012'!$H$75),"",'Burundi 2012'!$H$75)</f>
        <v>No</v>
      </c>
      <c r="EF9" s="180" t="str">
        <f>IF(ISBLANK('Burundi 2012'!$H$76),"",'Burundi 2012'!$H$76)</f>
        <v>No</v>
      </c>
      <c r="EG9" s="180" t="str">
        <f>IF(ISBLANK('Burundi 2012'!$H$77),"",'Burundi 2012'!$H$77)</f>
        <v/>
      </c>
      <c r="EH9" s="180" t="str">
        <f>IF(ISBLANK('Burundi 2012'!$D$78),"",'Burundi 2012'!$D$78)</f>
        <v/>
      </c>
      <c r="EI9" s="182"/>
      <c r="EJ9" s="183" t="str">
        <f>IF(ISBLANK('Burundi 2012'!$H$80),"",'Burundi 2012'!$H$80)</f>
        <v>Don't know</v>
      </c>
      <c r="EK9" s="183" t="str">
        <f>IF(ISBLANK('Burundi 2012'!$C$83),"",'Burundi 2012'!$C$83)</f>
        <v>Don't know</v>
      </c>
      <c r="EL9" s="183" t="str">
        <f>IF(ISBLANK('Burundi 2012'!$D$83),"",'Burundi 2012'!$D$83)</f>
        <v>Don't know</v>
      </c>
      <c r="EM9" s="183" t="str">
        <f>IF(ISBLANK('Burundi 2012'!$F$83),"",'Burundi 2012'!$F$83)</f>
        <v>Don't know</v>
      </c>
      <c r="EN9" s="183" t="str">
        <f>IF(ISBLANK('Burundi 2012'!$G$83),"",'Burundi 2012'!$G$83)</f>
        <v>Don't know</v>
      </c>
      <c r="EO9" s="183" t="str">
        <f>IF(ISBLANK('Burundi 2012'!$F$84),"",'Burundi 2012'!$F$84)</f>
        <v>No</v>
      </c>
      <c r="EP9" s="183" t="str">
        <f>IF(ISBLANK('Burundi 2012'!$E$85),"",'Burundi 2012'!$E$85)</f>
        <v>N/A</v>
      </c>
      <c r="EQ9" s="183" t="str">
        <f>IF(ISBLANK('Burundi 2012'!$E$86),"",'Burundi 2012'!$E$86)</f>
        <v>N/A</v>
      </c>
      <c r="ER9" s="183" t="str">
        <f>IF(ISBLANK('Burundi 2012'!$H$87),"",'Burundi 2012'!$H$87)</f>
        <v>Don't know</v>
      </c>
      <c r="ES9" s="183" t="str">
        <f>IF(ISBLANK('Burundi 2012'!$D$88),"",'Burundi 2012'!$D$88)</f>
        <v>Don't know</v>
      </c>
      <c r="ET9" s="183" t="str">
        <f>IF(ISBLANK('Burundi 2012'!$H$89),"",'Burundi 2012'!$H$89)</f>
        <v>Don't know</v>
      </c>
      <c r="EU9" s="183" t="str">
        <f>IF(ISBLANK('Burundi 2012'!$D$90),"",'Burundi 2012'!$D$90)</f>
        <v>Don't know</v>
      </c>
      <c r="EV9" s="183" t="str">
        <f>IF(ISBLANK('Burundi 2012'!$H$91),"",'Burundi 2012'!$H$91)</f>
        <v>Don't know</v>
      </c>
      <c r="EW9" s="183" t="str">
        <f>IF(ISBLANK('Burundi 2012'!$C$94),"",'Burundi 2012'!$C$94)</f>
        <v/>
      </c>
      <c r="EX9" s="183" t="str">
        <f>IF(ISBLANK('Burundi 2012'!$E$94),"",'Burundi 2012'!$E$94)</f>
        <v/>
      </c>
      <c r="EY9" s="183" t="str">
        <f>IF(ISBLANK('Burundi 2012'!$G$94),"",'Burundi 2012'!$G$94)</f>
        <v/>
      </c>
      <c r="EZ9" s="183" t="str">
        <f>IF(ISBLANK('Burundi 2012'!$C$95),"",'Burundi 2012'!$C$95)</f>
        <v/>
      </c>
      <c r="FA9" s="183" t="str">
        <f>IF(ISBLANK('Burundi 2012'!$E$95),"",'Burundi 2012'!$E$95)</f>
        <v/>
      </c>
      <c r="FB9" s="183" t="str">
        <f>IF(ISBLANK('Burundi 2012'!$G$95),"",'Burundi 2012'!$G$95)</f>
        <v/>
      </c>
      <c r="FC9" s="183" t="str">
        <f>IF(ISBLANK('Burundi 2012'!$C$96),"",'Burundi 2012'!$C$96)</f>
        <v/>
      </c>
      <c r="FD9" s="183" t="str">
        <f>IF(ISBLANK('Burundi 2012'!$E$96),"",'Burundi 2012'!$E$96)</f>
        <v/>
      </c>
      <c r="FE9" s="183" t="str">
        <f>IF(ISBLANK('Burundi 2012'!$G$96),"",'Burundi 2012'!$G$96)</f>
        <v/>
      </c>
      <c r="FF9" s="190"/>
      <c r="FG9" s="183" t="str">
        <f>IF(ISBLANK('Burundi 2012'!$D$99),"",'Burundi 2012'!$D$99)</f>
        <v>No</v>
      </c>
      <c r="FH9" s="183" t="str">
        <f>IF(ISBLANK('Burundi 2012'!$E$99),"",'Burundi 2012'!$E$99)</f>
        <v/>
      </c>
      <c r="FI9" s="183" t="str">
        <f>IF(ISBLANK('Burundi 2012'!$H$99),"",'Burundi 2012'!$H$99)</f>
        <v/>
      </c>
      <c r="FJ9" s="183" t="str">
        <f>IF(ISBLANK('Burundi 2012'!$D$100),"",'Burundi 2012'!$D$100)</f>
        <v>No</v>
      </c>
      <c r="FK9" s="183" t="str">
        <f>IF(ISBLANK('Burundi 2012'!$E$100),"",'Burundi 2012'!$E$100)</f>
        <v/>
      </c>
      <c r="FL9" s="183" t="str">
        <f>IF(ISBLANK('Burundi 2012'!$H$100),"",'Burundi 2012'!$H$100)</f>
        <v/>
      </c>
      <c r="FM9" s="183" t="str">
        <f>IF(ISBLANK('Burundi 2012'!$D$101),"",'Burundi 2012'!$D$101)</f>
        <v>No</v>
      </c>
      <c r="FN9" s="183" t="str">
        <f>IF(ISBLANK('Burundi 2012'!$E$101),"",'Burundi 2012'!$E$101)</f>
        <v/>
      </c>
      <c r="FO9" s="183" t="str">
        <f>IF(ISBLANK('Burundi 2012'!$H$101),"",'Burundi 2012'!$H$101)</f>
        <v/>
      </c>
      <c r="FP9" s="184"/>
      <c r="FQ9" s="183" t="str">
        <f>IF(ISBLANK('Burundi 2012'!$G$104),"",'Burundi 2012'!$G$104)</f>
        <v>No</v>
      </c>
      <c r="FR9" s="183" t="str">
        <f>IF(ISBLANK('Burundi 2012'!$G$105),"",'Burundi 2012'!$G$105)</f>
        <v>No</v>
      </c>
      <c r="FS9" s="183" t="str">
        <f>IF(ISBLANK('Burundi 2012'!$G$106),"",'Burundi 2012'!$G$106)</f>
        <v>N/A</v>
      </c>
      <c r="FT9" s="183" t="str">
        <f>IF(ISBLANK('Burundi 2012'!$D$107),"",'Burundi 2012'!$D$107)</f>
        <v>N/A</v>
      </c>
      <c r="FU9" s="184"/>
      <c r="FV9" s="183" t="str">
        <f>IF(ISBLANK('Burundi 2012'!$G$109),"",'Burundi 2012'!$G$109)</f>
        <v>Yes</v>
      </c>
      <c r="FW9" s="183" t="str">
        <f>IF(ISBLANK('Burundi 2012'!$G$110),"",'Burundi 2012'!$G$110)</f>
        <v>Yes</v>
      </c>
      <c r="FX9" s="183" t="str">
        <f>IF(ISBLANK('Burundi 2012'!$G$111),"",'Burundi 2012'!$G$111)</f>
        <v>Yes</v>
      </c>
      <c r="FY9" s="183" t="str">
        <f>IF(ISBLANK('Burundi 2012'!$G$112),"",'Burundi 2012'!$G$112)</f>
        <v>Yes</v>
      </c>
      <c r="FZ9" s="183" t="str">
        <f>IF(ISBLANK('Burundi 2012'!$G$113),"",'Burundi 2012'!$G$113)</f>
        <v>Yes</v>
      </c>
      <c r="GA9" s="183" t="str">
        <f>IF(ISBLANK('Burundi 2012'!$G$114),"",'Burundi 2012'!$G$114)</f>
        <v>Yes</v>
      </c>
      <c r="GB9" s="183" t="str">
        <f>IF(ISBLANK('Burundi 2012'!$G$115),"",'Burundi 2012'!$G$115)</f>
        <v>Yes</v>
      </c>
      <c r="GC9" s="183" t="str">
        <f>IF(ISBLANK('Burundi 2012'!$G$116),"",'Burundi 2012'!$G$116)</f>
        <v>Yes</v>
      </c>
      <c r="GD9" s="183" t="str">
        <f>IF(ISBLANK('Burundi 2012'!$G$117),"",'Burundi 2012'!$G$117)</f>
        <v>No</v>
      </c>
      <c r="GE9" s="183" t="str">
        <f>IF(ISBLANK('Burundi 2012'!$G$118),"",'Burundi 2012'!$G$118)</f>
        <v>No</v>
      </c>
      <c r="GF9" s="183" t="str">
        <f>IF(ISBLANK('Burundi 2012'!$F$119),"",'Burundi 2012'!$F$119)</f>
        <v>N/A</v>
      </c>
      <c r="GG9" s="183">
        <f>IF(ISBLANK('Burundi 2012'!$F$120),"",'Burundi 2012'!$F$120)</f>
        <v>2011</v>
      </c>
      <c r="GH9" s="183" t="str">
        <f>IF(ISBLANK('Burundi 2012'!$D$121),"",'Burundi 2012'!$D$121)</f>
        <v>Liste des médicaments essentiels du Burundi</v>
      </c>
      <c r="GI9" s="183" t="str">
        <f>IF(ISBLANK('Burundi 2012'!$D$122),"",'Burundi 2012'!$D$122)</f>
        <v/>
      </c>
      <c r="GJ9" s="184"/>
      <c r="GK9" s="183">
        <f>IF(ISBLANK('Burundi 2012'!$F$124),"",'Burundi 2012'!$F$124)</f>
        <v>2006</v>
      </c>
      <c r="GL9" s="183" t="str">
        <f>IF(ISBLANK('Burundi 2012'!$G$125),"",'Burundi 2012'!$G$125)</f>
        <v>Yes</v>
      </c>
      <c r="GM9" s="183" t="str">
        <f>IF(ISBLANK('Burundi 2012'!$G$126),"",'Burundi 2012'!$G$126)</f>
        <v>No</v>
      </c>
      <c r="GN9" s="183" t="str">
        <f>IF(ISBLANK('Burundi 2012'!$G$127),"",'Burundi 2012'!$G$127)</f>
        <v>Yes</v>
      </c>
      <c r="GO9" s="183" t="str">
        <f>IF(ISBLANK('Burundi 2012'!$G$128),"",'Burundi 2012'!$G$128)</f>
        <v>Yes</v>
      </c>
      <c r="GP9" s="183" t="str">
        <f>IF(ISBLANK('Burundi 2012'!$D$129),"",'Burundi 2012'!$D$129)</f>
        <v/>
      </c>
      <c r="GQ9" s="197"/>
      <c r="GR9" s="185" t="str">
        <f>IF(ISBLANK('Burundi 2012'!$G$131),"",'Burundi 2012'!$G$131)</f>
        <v>No</v>
      </c>
      <c r="GS9" s="186"/>
      <c r="GT9" s="185" t="str">
        <f>IF(ISBLANK('Burundi 2012'!$G$133),"",'Burundi 2012'!$G$133)</f>
        <v>No</v>
      </c>
      <c r="GU9" s="185" t="str">
        <f>IF(ISBLANK('Burundi 2012'!$G$134),"",'Burundi 2012'!$G$134)</f>
        <v>No</v>
      </c>
      <c r="GV9" s="185" t="str">
        <f>IF(ISBLANK('Burundi 2012'!$G$135),"",'Burundi 2012'!$G$135)</f>
        <v>No</v>
      </c>
      <c r="GW9" s="185" t="str">
        <f>IF(ISBLANK('Burundi 2012'!$G$136),"",'Burundi 2012'!$G$136)</f>
        <v>No</v>
      </c>
      <c r="GX9" s="185" t="str">
        <f>IF(ISBLANK('Burundi 2012'!$G$137),"",'Burundi 2012'!$G$137)</f>
        <v>No</v>
      </c>
      <c r="GY9" s="185" t="str">
        <f>IF(ISBLANK('Burundi 2012'!$G$138),"",'Burundi 2012'!$G$138)</f>
        <v>No</v>
      </c>
      <c r="GZ9" s="185" t="str">
        <f>IF(ISBLANK('Burundi 2012'!$G$139),"",'Burundi 2012'!$G$139)</f>
        <v>No</v>
      </c>
      <c r="HA9" s="185" t="str">
        <f>IF(ISBLANK('Burundi 2012'!$G$140),"",'Burundi 2012'!$G$140)</f>
        <v>No</v>
      </c>
      <c r="HB9" s="185" t="str">
        <f>IF(ISBLANK('Burundi 2012'!$G$141),"",'Burundi 2012'!$G$141)</f>
        <v>N/A</v>
      </c>
      <c r="HC9" s="185" t="str">
        <f>IF(ISBLANK('Burundi 2012'!$F$142),"",'Burundi 2012'!$F$142)</f>
        <v>01/11 - 12/11</v>
      </c>
      <c r="HD9" s="185" t="str">
        <f>IF(ISBLANK('Burundi 2012'!$F$143),"",'Burundi 2012'!$F$143)</f>
        <v>National Reproductive Health Program in Burundi</v>
      </c>
      <c r="HE9" s="186"/>
      <c r="HF9" s="185" t="str">
        <f>IF(ISBLANK('Burundi 2012'!$G$145),"",'Burundi 2012'!$G$145)</f>
        <v>No</v>
      </c>
      <c r="HG9" s="185" t="str">
        <f>IF(ISBLANK('Burundi 2012'!$G$146),"",'Burundi 2012'!$G$146)</f>
        <v>No</v>
      </c>
      <c r="HH9" s="191" t="str">
        <f>IF(ISBLANK('Burundi 2012'!$D$147),"",'Burundi 2012'!$D$147)</f>
        <v/>
      </c>
      <c r="HI9" s="192" t="s">
        <v>202</v>
      </c>
    </row>
    <row r="10" spans="1:217" ht="39.950000000000003" customHeight="1" x14ac:dyDescent="0.2">
      <c r="A10" s="345" t="s">
        <v>698</v>
      </c>
      <c r="B10" s="188"/>
      <c r="C10" s="173" t="str">
        <f>IF(ISBLANK('Democratic Republic Congo 2012'!$H$12),"",'Democratic Republic Congo 2012'!$H$12)</f>
        <v>Yes</v>
      </c>
      <c r="D10" s="173" t="str">
        <f>IF(ISBLANK('Democratic Republic Congo 2012'!$D$13),"",'Democratic Republic Congo 2012'!$D$13)</f>
        <v>Groupe de Technique sur la Securisation des Produits de Santé de Reproduction (Reproductive Health Commodity Security Technical Group)</v>
      </c>
      <c r="E10" s="346"/>
      <c r="F10" s="173" t="str">
        <f>IF(ISBLANK('Democratic Republic Congo 2012'!$D$15),"",'Democratic Republic Congo 2012'!$D$15)</f>
        <v>Yes</v>
      </c>
      <c r="G10" s="173" t="str">
        <f>IF(ISBLANK('Democratic Republic Congo 2012'!$F$15),"",'Democratic Republic Congo 2012'!$F$15)</f>
        <v>Population Services International/Association de Santé Familial (PSI/ASF)</v>
      </c>
      <c r="H10" s="173" t="str">
        <f>IF(ISBLANK('Democratic Republic Congo 2012'!$D$16),"",'Democratic Republic Congo 2012'!$D$16)</f>
        <v>Yes</v>
      </c>
      <c r="I10" s="173" t="str">
        <f>IF(ISBLANK('Democratic Republic Congo 2012'!$F$16),"",'Democratic Republic Congo 2012'!$F$16)</f>
        <v>Association pour le Bien Etre Familial (ABEF)</v>
      </c>
      <c r="J10" s="173" t="str">
        <f>IF(ISBLANK('Democratic Republic Congo 2012'!$D$17),"",'Democratic Republic Congo 2012'!$D$17)</f>
        <v>No</v>
      </c>
      <c r="K10" s="173" t="str">
        <f>IF(ISBLANK('Democratic Republic Congo 2012'!$F$17),"",'Democratic Republic Congo 2012'!$F$17)</f>
        <v/>
      </c>
      <c r="L10" s="173" t="str">
        <f>IF(ISBLANK('Democratic Republic Congo 2012'!$D$18),"",'Democratic Republic Congo 2012'!$D$18)</f>
        <v>Yes</v>
      </c>
      <c r="M10" s="173" t="str">
        <f>IF(ISBLANK('Democratic Republic Congo 2012'!$F$18),"",'Democratic Republic Congo 2012'!$F$18)</f>
        <v>USAID, World Bank</v>
      </c>
      <c r="N10" s="173" t="str">
        <f>IF(ISBLANK('Democratic Republic Congo 2012'!$D$19),"",'Democratic Republic Congo 2012'!$D$19)</f>
        <v>Yes</v>
      </c>
      <c r="O10" s="173" t="str">
        <f>IF(ISBLANK('Democratic Republic Congo 2012'!$F$19),"",'Democratic Republic Congo 2012'!$F$19)</f>
        <v>UNFPA, WHO</v>
      </c>
      <c r="P10" s="173" t="str">
        <f>IF(ISBLANK('Democratic Republic Congo 2012'!$D$20),"",'Democratic Republic Congo 2012'!$D$20)</f>
        <v>Yes</v>
      </c>
      <c r="Q10" s="173" t="str">
        <f>IF(ISBLANK('Democratic Republic Congo 2012'!$F$20),"",'Democratic Republic Congo 2012'!$F$20)</f>
        <v>National Program for Essential Drugs, National Reproductive Health Program, Directorate of Planning, Directorate of Family and Specific Groups</v>
      </c>
      <c r="R10" s="173" t="str">
        <f>IF(ISBLANK('Democratic Republic Congo 2012'!$D$21),"",'Democratic Republic Congo 2012'!$D$21)</f>
        <v>No</v>
      </c>
      <c r="S10" s="173" t="str">
        <f>IF(ISBLANK('Democratic Republic Congo 2012'!$F$21),"",'Democratic Republic Congo 2012'!$F$21)</f>
        <v/>
      </c>
      <c r="T10" s="173" t="str">
        <f>IF(ISBLANK('Democratic Republic Congo 2012'!$D$22),"",'Democratic Republic Congo 2012'!$D$22)</f>
        <v>No</v>
      </c>
      <c r="U10" s="173" t="str">
        <f>IF(ISBLANK('Democratic Republic Congo 2012'!$F$22),"",'Democratic Republic Congo 2012'!$F$22)</f>
        <v/>
      </c>
      <c r="V10" s="173" t="str">
        <f>IF(ISBLANK('Democratic Republic Congo 2012'!$D$23),"",'Democratic Republic Congo 2012'!$D$23)</f>
        <v>No</v>
      </c>
      <c r="W10" s="173" t="str">
        <f>IF(ISBLANK('Democratic Republic Congo 2012'!$F$23),"",'Democratic Republic Congo 2012'!$F$23)</f>
        <v/>
      </c>
      <c r="X10" s="173" t="str">
        <f>IF(ISBLANK('Democratic Republic Congo 2012'!$H$24),"",'Democratic Republic Congo 2012'!$H$24)</f>
        <v>0 times</v>
      </c>
      <c r="Y10" s="173" t="str">
        <f>IF(ISBLANK('Democratic Republic Congo 2012'!$H$25),"",'Democratic Republic Congo 2012'!$H$25)</f>
        <v>Yes</v>
      </c>
      <c r="Z10" s="173" t="str">
        <f>IF(ISBLANK('Democratic Republic Congo 2012'!$D$26),"",'Democratic Republic Congo 2012'!$D$26)</f>
        <v>Yes</v>
      </c>
      <c r="AA10" s="173" t="str">
        <f>IF(ISBLANK('Democratic Republic Congo 2012'!$F$26),"",'Democratic Republic Congo 2012'!$F$26)</f>
        <v xml:space="preserve">Programme National de Santé de la Reproduction </v>
      </c>
      <c r="AB10" s="173" t="str">
        <f>IF(ISBLANK('Democratic Republic Congo 2012'!$H$26),"",'Democratic Republic Congo 2012'!$H$26)</f>
        <v>Chief of Commodities Division</v>
      </c>
      <c r="AC10" s="189"/>
      <c r="AD10" s="174" t="str">
        <f>IF(ISBLANK('Democratic Republic Congo 2012'!$F$28),"",'Democratic Republic Congo 2012'!$F$28)</f>
        <v>October</v>
      </c>
      <c r="AE10" s="174" t="str">
        <f>IF(ISBLANK('Democratic Republic Congo 2012'!$H$28),"",'Democratic Republic Congo 2012'!$H$28)</f>
        <v>September</v>
      </c>
      <c r="AF10" s="175">
        <f>IF(ISBLANK('Democratic Republic Congo 2012'!$G$29),"",'Democratic Republic Congo 2012'!$G$29)</f>
        <v>5000000</v>
      </c>
      <c r="AG10" s="169" t="str">
        <f>IF(ISBLANK('Democratic Republic Congo 2012'!$E$30),"",'Democratic Republic Congo 2012'!$E$30)</f>
        <v>10/10 - 9/11</v>
      </c>
      <c r="AH10" s="169" t="str">
        <f>IF(ISBLANK('Democratic Republic Congo 2012'!$G$30),"",'Democratic Republic Congo 2012'!$G$30)</f>
        <v>USAID and UNFPA conducted quantifications for their respective programs.</v>
      </c>
      <c r="AI10" s="169" t="str">
        <f>IF(ISBLANK('Democratic Republic Congo 2012'!$H$31),"",'Democratic Republic Congo 2012'!$H$31)</f>
        <v>No</v>
      </c>
      <c r="AJ10" s="175" t="str">
        <f>IF(ISBLANK('Democratic Republic Congo 2012'!$H$32),"",'Democratic Republic Congo 2012'!$H$32)</f>
        <v>No</v>
      </c>
      <c r="AK10" s="175">
        <f>IF(ISBLANK('Democratic Republic Congo 2012'!$E$35),"",'Democratic Republic Congo 2012'!$E$35)</f>
        <v>0</v>
      </c>
      <c r="AL10" s="174" t="str">
        <f>IF(ISBLANK('Democratic Republic Congo 2012'!$F$35),"",'Democratic Republic Congo 2012'!$F$35)</f>
        <v>10/10 - 9/11</v>
      </c>
      <c r="AM10" s="174" t="str">
        <f>IF(ISBLANK('Democratic Republic Congo 2012'!$G$35),"",'Democratic Republic Congo 2012'!$G$35)</f>
        <v/>
      </c>
      <c r="AN10" s="174" t="str">
        <f>IF(ISBLANK('Democratic Republic Congo 2012'!$H$35),"",'Democratic Republic Congo 2012'!$H$35)</f>
        <v>No government budget line allocated for contraceptive procurement</v>
      </c>
      <c r="AO10" s="174" t="str">
        <f>IF(ISBLANK('Democratic Republic Congo 2012'!$H$37),"",'Democratic Republic Congo 2012'!$H$37)</f>
        <v>No</v>
      </c>
      <c r="AP10" s="174" t="str">
        <f>IF(ISBLANK('Democratic Republic Congo 2012'!$D$40),"",'Democratic Republic Congo 2012'!$D$40)</f>
        <v>No</v>
      </c>
      <c r="AQ10" s="174" t="str">
        <f>IF(ISBLANK('Democratic Republic Congo 2012'!$D$41),"",'Democratic Republic Congo 2012'!$D$41)</f>
        <v>N/A</v>
      </c>
      <c r="AR10" s="175">
        <f>IF(ISBLANK('Democratic Republic Congo 2012'!$E$40),"",'Democratic Republic Congo 2012'!$E$40)</f>
        <v>0</v>
      </c>
      <c r="AS10" s="175" t="str">
        <f>IF(ISBLANK('Democratic Republic Congo 2012'!$F$40),"",'Democratic Republic Congo 2012'!$F$40)</f>
        <v>10/10 - 9/11</v>
      </c>
      <c r="AT10" s="175" t="str">
        <f>IF(ISBLANK('Democratic Republic Congo 2012'!$G$40),"",'Democratic Republic Congo 2012'!$G$40)</f>
        <v/>
      </c>
      <c r="AU10" s="174" t="str">
        <f>IF(ISBLANK('Democratic Republic Congo 2012'!$H$40),"",'Democratic Republic Congo 2012'!$H$40)</f>
        <v/>
      </c>
      <c r="AV10" s="174" t="str">
        <f>IF(ISBLANK('Democratic Republic Congo 2012'!$D$42),"",'Democratic Republic Congo 2012'!$D$42)</f>
        <v>No</v>
      </c>
      <c r="AW10" s="175" t="str">
        <f>IF(ISBLANK('Democratic Republic Congo 2012'!$D$43),"",'Democratic Republic Congo 2012'!$D$43)</f>
        <v>N/A</v>
      </c>
      <c r="AX10" s="175">
        <f>IF(ISBLANK('Democratic Republic Congo 2012'!$E$42),"",'Democratic Republic Congo 2012'!$E$42)</f>
        <v>0</v>
      </c>
      <c r="AY10" s="175" t="str">
        <f>IF(ISBLANK('Democratic Republic Congo 2012'!$F$42),"",'Democratic Republic Congo 2012'!$F$42)</f>
        <v>10/10 - 9/11</v>
      </c>
      <c r="AZ10" s="175" t="str">
        <f>IF(ISBLANK('Democratic Republic Congo 2012'!$G$42),"",'Democratic Republic Congo 2012'!$G$42)</f>
        <v/>
      </c>
      <c r="BA10" s="174" t="str">
        <f>IF(ISBLANK('Democratic Republic Congo 2012'!$H$42),"",'Democratic Republic Congo 2012'!$H$42)</f>
        <v/>
      </c>
      <c r="BB10" s="176">
        <f>IF(ISBLANK('Democratic Republic Congo 2012'!$E$44),"",'Democratic Republic Congo 2012'!$E$44)</f>
        <v>0</v>
      </c>
      <c r="BC10" s="174" t="str">
        <f>IF(ISBLANK('Democratic Republic Congo 2012'!$H$44),"",'Democratic Republic Congo 2012'!$H$44)</f>
        <v/>
      </c>
      <c r="BD10" s="177"/>
      <c r="BE10" s="174" t="str">
        <f>IF(ISBLANK('Democratic Republic Congo 2012'!$D$48),"",'Democratic Republic Congo 2012'!$D$48)</f>
        <v>Yes</v>
      </c>
      <c r="BF10" s="175" t="str">
        <f>IF(ISBLANK('Democratic Republic Congo 2012'!$D$49),"",'Democratic Republic Congo 2012'!$D$49)</f>
        <v>UNFPA, USAID</v>
      </c>
      <c r="BG10" s="175">
        <f>IF(ISBLANK('Democratic Republic Congo 2012'!$E$48),"",'Democratic Republic Congo 2012'!$E$48)</f>
        <v>5000000</v>
      </c>
      <c r="BH10" s="175" t="str">
        <f>IF(ISBLANK('Democratic Republic Congo 2012'!$F$48),"",'Democratic Republic Congo 2012'!$F$48)</f>
        <v>10/10-09/11</v>
      </c>
      <c r="BI10" s="175" t="str">
        <f>IF(ISBLANK('Democratic Republic Congo 2012'!$G$48),"",'Democratic Republic Congo 2012'!$G$48)</f>
        <v>Donor records</v>
      </c>
      <c r="BJ10" s="174" t="str">
        <f>IF(ISBLANK('Democratic Republic Congo 2012'!$H$48),"",'Democratic Republic Congo 2012'!$H$48)</f>
        <v/>
      </c>
      <c r="BK10" s="174" t="str">
        <f>IF(ISBLANK('Democratic Republic Congo 2012'!$D$50),"",'Democratic Republic Congo 2012'!$D$50)</f>
        <v>Yes</v>
      </c>
      <c r="BL10" s="175" t="str">
        <f>IF(ISBLANK('Democratic Republic Congo 2012'!$E$50),"",'Democratic Republic Congo 2012'!$E$50)</f>
        <v/>
      </c>
      <c r="BM10" s="175" t="str">
        <f>IF(ISBLANK('Democratic Republic Congo 2012'!$F$50),"",'Democratic Republic Congo 2012'!$F$50)</f>
        <v>10/10 - 9/11</v>
      </c>
      <c r="BN10" s="175" t="str">
        <f>IF(ISBLANK('Democratic Republic Congo 2012'!$G$50),"",'Democratic Republic Congo 2012'!$G$50)</f>
        <v/>
      </c>
      <c r="BO10" s="175" t="str">
        <f>IF(ISBLANK('Democratic Republic Congo 2012'!$H$50),"",'Democratic Republic Congo 2012'!$H$50)</f>
        <v>Amount not known.</v>
      </c>
      <c r="BP10" s="174" t="str">
        <f>IF(ISBLANK('Democratic Republic Congo 2012'!$D$51),"",'Democratic Republic Congo 2012'!$D$51)</f>
        <v>No</v>
      </c>
      <c r="BQ10" s="175">
        <f>IF(ISBLANK('Democratic Republic Congo 2012'!$E$51),"",'Democratic Republic Congo 2012'!$E$51)</f>
        <v>0</v>
      </c>
      <c r="BR10" s="174" t="str">
        <f>IF(ISBLANK('Democratic Republic Congo 2012'!$F$51),"",'Democratic Republic Congo 2012'!$F$51)</f>
        <v>10/10 - 9/11</v>
      </c>
      <c r="BS10" s="175" t="str">
        <f>IF(ISBLANK('Democratic Republic Congo 2012'!$G$51),"",'Democratic Republic Congo 2012'!$G$51)</f>
        <v/>
      </c>
      <c r="BT10" s="175" t="str">
        <f>IF(ISBLANK('Democratic Republic Congo 2012'!$H$51),"",'Democratic Republic Congo 2012'!$H$51)</f>
        <v/>
      </c>
      <c r="BU10" s="176">
        <f>IF(ISBLANK('Democratic Republic Congo 2012'!$E$52),"",'Democratic Republic Congo 2012'!$E$52)</f>
        <v>5000000</v>
      </c>
      <c r="BV10" s="175" t="str">
        <f>IF(ISBLANK('Democratic Republic Congo 2012'!$H$52),"",'Democratic Republic Congo 2012'!$H$52)</f>
        <v>This amount does not include any Global Fund grants used for condoms.</v>
      </c>
      <c r="BW10" s="178">
        <f>IF(ISBLANK('Democratic Republic Congo 2012'!$F$55),"",'Democratic Republic Congo 2012'!$F$55)</f>
        <v>0</v>
      </c>
      <c r="BX10" s="174" t="str">
        <f>IF(ISBLANK('Democratic Republic Congo 2012'!$G$55),"",'Democratic Republic Congo 2012'!$G$55)</f>
        <v>Donors procure 100% of contraceptives in the country.</v>
      </c>
      <c r="BY10" s="178">
        <f>IF(ISBLANK('Democratic Republic Congo 2012'!$F$56),"",'Democratic Republic Congo 2012'!$F$56)</f>
        <v>1</v>
      </c>
      <c r="BZ10" s="174" t="str">
        <f>IF(ISBLANK('Democratic Republic Congo 2012'!$G$56),"",'Democratic Republic Congo 2012'!$G$56)</f>
        <v/>
      </c>
      <c r="CA10" s="174" t="str">
        <f>IF(ISBLANK('Democratic Republic Congo 2012'!$F$57),"",'Democratic Republic Congo 2012'!$F$57)</f>
        <v/>
      </c>
      <c r="CB10" s="174" t="str">
        <f>IF(ISBLANK('Democratic Republic Congo 2012'!$G$57),"",'Democratic Republic Congo 2012'!$G$57)</f>
        <v/>
      </c>
      <c r="CC10" s="174" t="str">
        <f>IF(ISBLANK('Democratic Republic Congo 2012'!$F$59),"",'Democratic Republic Congo 2012'!$F$59)</f>
        <v>N/A</v>
      </c>
      <c r="CD10" s="174" t="str">
        <f>IF(ISBLANK('Democratic Republic Congo 2012'!$F$60),"",'Democratic Republic Congo 2012'!$F$60)</f>
        <v>N/A</v>
      </c>
      <c r="CE10" s="174" t="str">
        <f>IF(ISBLANK('Democratic Republic Congo 2012'!$F$61),"",'Democratic Republic Congo 2012'!$F$61)</f>
        <v>N/A</v>
      </c>
      <c r="CF10" s="174" t="str">
        <f>IF(ISBLANK('Democratic Republic Congo 2012'!$D$62),"",'Democratic Republic Congo 2012'!$D$62)</f>
        <v/>
      </c>
      <c r="CG10" s="344"/>
      <c r="CH10" s="179"/>
      <c r="CI10" s="180" t="str">
        <f>IF(ISBLANK('Democratic Republic Congo 2012'!$D$66),"",'Democratic Republic Congo 2012'!$D$66)</f>
        <v>Yes</v>
      </c>
      <c r="CJ10" s="180" t="str">
        <f>IF(ISBLANK('Democratic Republic Congo 2012'!$D$67),"",'Democratic Republic Congo 2012'!$D$67)</f>
        <v>Yes</v>
      </c>
      <c r="CK10" s="180" t="str">
        <f>IF(ISBLANK('Democratic Republic Congo 2012'!$D$68),"",'Democratic Republic Congo 2012'!$D$68)</f>
        <v>Yes</v>
      </c>
      <c r="CL10" s="180" t="str">
        <f>IF(ISBLANK('Democratic Republic Congo 2012'!$D$69),"",'Democratic Republic Congo 2012'!$D$69)</f>
        <v>No</v>
      </c>
      <c r="CM10" s="180" t="str">
        <f>IF(ISBLANK('Democratic Republic Congo 2012'!$D$70),"",'Democratic Republic Congo 2012'!$D$70)</f>
        <v>No</v>
      </c>
      <c r="CN10" s="180" t="str">
        <f>IF(ISBLANK('Democratic Republic Congo 2012'!$D$71),"",'Democratic Republic Congo 2012'!$D$71)</f>
        <v>Yes</v>
      </c>
      <c r="CO10" s="180" t="str">
        <f>IF(ISBLANK('Democratic Republic Congo 2012'!$D$72),"",'Democratic Republic Congo 2012'!$D$72)</f>
        <v>No</v>
      </c>
      <c r="CP10" s="180" t="str">
        <f>IF(ISBLANK('Democratic Republic Congo 2012'!$D$73),"",'Democratic Republic Congo 2012'!$D$73)</f>
        <v>Yes</v>
      </c>
      <c r="CQ10" s="180" t="str">
        <f>IF(ISBLANK('Democratic Republic Congo 2012'!$D$74),"",'Democratic Republic Congo 2012'!$D$74)</f>
        <v>No</v>
      </c>
      <c r="CR10" s="180" t="str">
        <f>IF(ISBLANK('Democratic Republic Congo 2012'!$D$75),"",'Democratic Republic Congo 2012'!$D$75)</f>
        <v>No</v>
      </c>
      <c r="CS10" s="180" t="str">
        <f>IF(ISBLANK('Democratic Republic Congo 2012'!$D$76),"",'Democratic Republic Congo 2012'!$D$76)</f>
        <v>No</v>
      </c>
      <c r="CT10" s="180" t="str">
        <f>IF(ISBLANK('Democratic Republic Congo 2012'!$D$77),"",'Democratic Republic Congo 2012'!$D$77)</f>
        <v/>
      </c>
      <c r="CU10" s="179"/>
      <c r="CV10" s="180" t="str">
        <f>IF(ISBLANK('Democratic Republic Congo 2012'!$F$66),"",'Democratic Republic Congo 2012'!$F$66)</f>
        <v>Yes</v>
      </c>
      <c r="CW10" s="180" t="str">
        <f>IF(ISBLANK('Democratic Republic Congo 2012'!$F$67),"",'Democratic Republic Congo 2012'!$F$67)</f>
        <v>Yes</v>
      </c>
      <c r="CX10" s="180" t="str">
        <f>IF(ISBLANK('Democratic Republic Congo 2012'!$F$68),"",'Democratic Republic Congo 2012'!$F$68)</f>
        <v>Yes</v>
      </c>
      <c r="CY10" s="180" t="str">
        <f>IF(ISBLANK('Democratic Republic Congo 2012'!$F$69),"",'Democratic Republic Congo 2012'!$F$69)</f>
        <v>Yes</v>
      </c>
      <c r="CZ10" s="180" t="str">
        <f>IF(ISBLANK('Democratic Republic Congo 2012'!$F$70),"",'Democratic Republic Congo 2012'!$F$70)</f>
        <v>Yes</v>
      </c>
      <c r="DA10" s="180" t="str">
        <f>IF(ISBLANK('Democratic Republic Congo 2012'!$F$71),"",'Democratic Republic Congo 2012'!$F$71)</f>
        <v>Yes</v>
      </c>
      <c r="DB10" s="180" t="str">
        <f>IF(ISBLANK('Democratic Republic Congo 2012'!$F$72),"",'Democratic Republic Congo 2012'!$F$72)</f>
        <v>Yes</v>
      </c>
      <c r="DC10" s="180" t="str">
        <f>IF(ISBLANK('Democratic Republic Congo 2012'!$F$73),"",'Democratic Republic Congo 2012'!$F$73)</f>
        <v>Yes</v>
      </c>
      <c r="DD10" s="180" t="str">
        <f>IF(ISBLANK('Democratic Republic Congo 2012'!$F$74),"",'Democratic Republic Congo 2012'!$F$74)</f>
        <v>Yes</v>
      </c>
      <c r="DE10" s="180" t="str">
        <f>IF(ISBLANK('Democratic Republic Congo 2012'!$F$75),"",'Democratic Republic Congo 2012'!$F$75)</f>
        <v>Yes</v>
      </c>
      <c r="DF10" s="180" t="str">
        <f>IF(ISBLANK('Democratic Republic Congo 2012'!$F$76),"",'Democratic Republic Congo 2012'!$F$76)</f>
        <v>Yes</v>
      </c>
      <c r="DG10" s="180" t="str">
        <f>IF(ISBLANK('Democratic Republic Congo 2012'!$F$77),"",'Democratic Republic Congo 2012'!$F$77)</f>
        <v/>
      </c>
      <c r="DH10" s="181"/>
      <c r="DI10" s="180" t="str">
        <f>IF(ISBLANK('Democratic Republic Congo 2012'!$G$66),"",'Democratic Republic Congo 2012'!$G$66)</f>
        <v>Yes</v>
      </c>
      <c r="DJ10" s="180" t="str">
        <f>IF(ISBLANK('Democratic Republic Congo 2012'!$G$67),"",'Democratic Republic Congo 2012'!$G$67)</f>
        <v>Yes</v>
      </c>
      <c r="DK10" s="180" t="str">
        <f>IF(ISBLANK('Democratic Republic Congo 2012'!$G$68),"",'Democratic Republic Congo 2012'!$G$68)</f>
        <v>Yes</v>
      </c>
      <c r="DL10" s="180" t="str">
        <f>IF(ISBLANK('Democratic Republic Congo 2012'!$G$69),"",'Democratic Republic Congo 2012'!$G$69)</f>
        <v>Yes</v>
      </c>
      <c r="DM10" s="180" t="str">
        <f>IF(ISBLANK('Democratic Republic Congo 2012'!$G$70),"",'Democratic Republic Congo 2012'!$G$70)</f>
        <v>Yes</v>
      </c>
      <c r="DN10" s="180" t="str">
        <f>IF(ISBLANK('Democratic Republic Congo 2012'!$G$71),"",'Democratic Republic Congo 2012'!$G$71)</f>
        <v>Yes</v>
      </c>
      <c r="DO10" s="180" t="str">
        <f>IF(ISBLANK('Democratic Republic Congo 2012'!$G$72),"",'Democratic Republic Congo 2012'!$G$72)</f>
        <v>Yes</v>
      </c>
      <c r="DP10" s="180" t="str">
        <f>IF(ISBLANK('Democratic Republic Congo 2012'!$G$73),"",'Democratic Republic Congo 2012'!$G$73)</f>
        <v>Yes</v>
      </c>
      <c r="DQ10" s="180" t="str">
        <f>IF(ISBLANK('Democratic Republic Congo 2012'!$G$74),"",'Democratic Republic Congo 2012'!$G$74)</f>
        <v>No</v>
      </c>
      <c r="DR10" s="180" t="str">
        <f>IF(ISBLANK('Democratic Republic Congo 2012'!$G$75),"",'Democratic Republic Congo 2012'!$G$75)</f>
        <v>No</v>
      </c>
      <c r="DS10" s="180" t="str">
        <f>IF(ISBLANK('Democratic Republic Congo 2012'!$G$76),"",'Democratic Republic Congo 2012'!$G$76)</f>
        <v>Yes</v>
      </c>
      <c r="DT10" s="180" t="str">
        <f>IF(ISBLANK('Democratic Republic Congo 2012'!$G$77),"",'Democratic Republic Congo 2012'!$G$77)</f>
        <v/>
      </c>
      <c r="DU10" s="181"/>
      <c r="DV10" s="180" t="str">
        <f>IF(ISBLANK('Democratic Republic Congo 2012'!$H$66),"",'Democratic Republic Congo 2012'!$H$66)</f>
        <v>Yes</v>
      </c>
      <c r="DW10" s="180" t="str">
        <f>IF(ISBLANK('Democratic Republic Congo 2012'!$H$67),"",'Democratic Republic Congo 2012'!$H$67)</f>
        <v>Yes</v>
      </c>
      <c r="DX10" s="180" t="str">
        <f>IF(ISBLANK('Democratic Republic Congo 2012'!$H$68),"",'Democratic Republic Congo 2012'!$H$68)</f>
        <v>Yes</v>
      </c>
      <c r="DY10" s="180" t="str">
        <f>IF(ISBLANK('Democratic Republic Congo 2012'!$H$69),"",'Democratic Republic Congo 2012'!$H$69)</f>
        <v>Yes</v>
      </c>
      <c r="DZ10" s="180" t="str">
        <f>IF(ISBLANK('Democratic Republic Congo 2012'!$H$70),"",'Democratic Republic Congo 2012'!$H$70)</f>
        <v>Yes</v>
      </c>
      <c r="EA10" s="180" t="str">
        <f>IF(ISBLANK('Democratic Republic Congo 2012'!$H$71),"",'Democratic Republic Congo 2012'!$H$71)</f>
        <v>Yes</v>
      </c>
      <c r="EB10" s="180" t="str">
        <f>IF(ISBLANK('Democratic Republic Congo 2012'!$H$72),"",'Democratic Republic Congo 2012'!$H$72)</f>
        <v>Yes</v>
      </c>
      <c r="EC10" s="180" t="str">
        <f>IF(ISBLANK('Democratic Republic Congo 2012'!$H$73),"",'Democratic Republic Congo 2012'!$H$73)</f>
        <v>No</v>
      </c>
      <c r="ED10" s="180" t="str">
        <f>IF(ISBLANK('Democratic Republic Congo 2012'!$H$74),"",'Democratic Republic Congo 2012'!$H$74)</f>
        <v>No</v>
      </c>
      <c r="EE10" s="180" t="str">
        <f>IF(ISBLANK('Democratic Republic Congo 2012'!$H$75),"",'Democratic Republic Congo 2012'!$H$75)</f>
        <v>No</v>
      </c>
      <c r="EF10" s="180" t="str">
        <f>IF(ISBLANK('Democratic Republic Congo 2012'!$H$76),"",'Democratic Republic Congo 2012'!$H$76)</f>
        <v>Yes</v>
      </c>
      <c r="EG10" s="180" t="str">
        <f>IF(ISBLANK('Democratic Republic Congo 2012'!$H$77),"",'Democratic Republic Congo 2012'!$H$77)</f>
        <v/>
      </c>
      <c r="EH10" s="180" t="str">
        <f>IF(ISBLANK('Democratic Republic Congo 2012'!$D$78),"",'Democratic Republic Congo 2012'!$D$78)</f>
        <v/>
      </c>
      <c r="EI10" s="182"/>
      <c r="EJ10" s="183" t="str">
        <f>IF(ISBLANK('Democratic Republic Congo 2012'!$H$80),"",'Democratic Republic Congo 2012'!$H$80)</f>
        <v>Yes</v>
      </c>
      <c r="EK10" s="183" t="str">
        <f>IF(ISBLANK('Democratic Republic Congo 2012'!$C$83),"",'Democratic Republic Congo 2012'!$C$83)</f>
        <v>Strategie National pour la Securisation des Commodités de Santé de la Reproduction</v>
      </c>
      <c r="EL10" s="183" t="str">
        <f>IF(ISBLANK('Democratic Republic Congo 2012'!$D$83),"",'Democratic Republic Congo 2012'!$D$83)</f>
        <v>2008-2012</v>
      </c>
      <c r="EM10" s="183" t="str">
        <f>IF(ISBLANK('Democratic Republic Congo 2012'!$F$83),"",'Democratic Republic Congo 2012'!$F$83)</f>
        <v>Yes</v>
      </c>
      <c r="EN10" s="183" t="str">
        <f>IF(ISBLANK('Democratic Republic Congo 2012'!$G$83),"",'Democratic Republic Congo 2012'!$G$83)</f>
        <v>No</v>
      </c>
      <c r="EO10" s="183" t="str">
        <f>IF(ISBLANK('Democratic Republic Congo 2012'!$F$84),"",'Democratic Republic Congo 2012'!$F$84)</f>
        <v>Yes</v>
      </c>
      <c r="EP10" s="183" t="str">
        <f>IF(ISBLANK('Democratic Republic Congo 2012'!$E$85),"",'Democratic Republic Congo 2012'!$E$85)</f>
        <v>Commercial sector</v>
      </c>
      <c r="EQ10" s="183" t="str">
        <f>IF(ISBLANK('Democratic Republic Congo 2012'!$E$86),"",'Democratic Republic Congo 2012'!$E$86)</f>
        <v>5% fees</v>
      </c>
      <c r="ER10" s="183" t="str">
        <f>IF(ISBLANK('Democratic Republic Congo 2012'!$H$87),"",'Democratic Republic Congo 2012'!$H$87)</f>
        <v>No</v>
      </c>
      <c r="ES10" s="183" t="str">
        <f>IF(ISBLANK('Democratic Republic Congo 2012'!$D$88),"",'Democratic Republic Congo 2012'!$D$88)</f>
        <v>N/A</v>
      </c>
      <c r="ET10" s="183" t="str">
        <f>IF(ISBLANK('Democratic Republic Congo 2012'!$H$89),"",'Democratic Republic Congo 2012'!$H$89)</f>
        <v>No</v>
      </c>
      <c r="EU10" s="183" t="str">
        <f>IF(ISBLANK('Democratic Republic Congo 2012'!$D$90),"",'Democratic Republic Congo 2012'!$D$90)</f>
        <v>N/A</v>
      </c>
      <c r="EV10" s="183" t="str">
        <f>IF(ISBLANK('Democratic Republic Congo 2012'!$H$91),"",'Democratic Republic Congo 2012'!$H$91)</f>
        <v>No</v>
      </c>
      <c r="EW10" s="183" t="str">
        <f>IF(ISBLANK('Democratic Republic Congo 2012'!$C$94),"",'Democratic Republic Congo 2012'!$C$94)</f>
        <v/>
      </c>
      <c r="EX10" s="183" t="str">
        <f>IF(ISBLANK('Democratic Republic Congo 2012'!$E$94),"",'Democratic Republic Congo 2012'!$E$94)</f>
        <v/>
      </c>
      <c r="EY10" s="183" t="str">
        <f>IF(ISBLANK('Democratic Republic Congo 2012'!$G$94),"",'Democratic Republic Congo 2012'!$G$94)</f>
        <v/>
      </c>
      <c r="EZ10" s="183" t="str">
        <f>IF(ISBLANK('Democratic Republic Congo 2012'!$C$95),"",'Democratic Republic Congo 2012'!$C$95)</f>
        <v/>
      </c>
      <c r="FA10" s="183" t="str">
        <f>IF(ISBLANK('Democratic Republic Congo 2012'!$E$95),"",'Democratic Republic Congo 2012'!$E$95)</f>
        <v/>
      </c>
      <c r="FB10" s="183" t="str">
        <f>IF(ISBLANK('Democratic Republic Congo 2012'!$G$95),"",'Democratic Republic Congo 2012'!$G$95)</f>
        <v/>
      </c>
      <c r="FC10" s="183" t="str">
        <f>IF(ISBLANK('Democratic Republic Congo 2012'!$C$96),"",'Democratic Republic Congo 2012'!$C$96)</f>
        <v/>
      </c>
      <c r="FD10" s="183" t="str">
        <f>IF(ISBLANK('Democratic Republic Congo 2012'!$E$96),"",'Democratic Republic Congo 2012'!$E$96)</f>
        <v/>
      </c>
      <c r="FE10" s="183" t="str">
        <f>IF(ISBLANK('Democratic Republic Congo 2012'!$G$96),"",'Democratic Republic Congo 2012'!$G$96)</f>
        <v/>
      </c>
      <c r="FF10" s="190"/>
      <c r="FG10" s="183" t="str">
        <f>IF(ISBLANK('Democratic Republic Congo 2012'!$D$99),"",'Democratic Republic Congo 2012'!$D$99)</f>
        <v>Yes</v>
      </c>
      <c r="FH10" s="183" t="str">
        <f>IF(ISBLANK('Democratic Republic Congo 2012'!$E$99),"",'Democratic Republic Congo 2012'!$E$99)</f>
        <v>Article 178 of penal code from the colonial era (noting that acts likely to prevent conception would be penalized, including selling, distributing, exhibiting, and disseminating contraceptives)</v>
      </c>
      <c r="FI10" s="183" t="str">
        <f>IF(ISBLANK('Democratic Republic Congo 2012'!$H$99),"",'Democratic Republic Congo 2012'!$H$99)</f>
        <v>No</v>
      </c>
      <c r="FJ10" s="183" t="str">
        <f>IF(ISBLANK('Democratic Republic Congo 2012'!$D$100),"",'Democratic Republic Congo 2012'!$D$100)</f>
        <v>Yes</v>
      </c>
      <c r="FK10" s="183" t="str">
        <f>IF(ISBLANK('Democratic Republic Congo 2012'!$E$100),"",'Democratic Republic Congo 2012'!$E$100)</f>
        <v>Article 178 of penal code from the colonial era</v>
      </c>
      <c r="FL10" s="183" t="str">
        <f>IF(ISBLANK('Democratic Republic Congo 2012'!$H$100),"",'Democratic Republic Congo 2012'!$H$100)</f>
        <v>No</v>
      </c>
      <c r="FM10" s="183" t="str">
        <f>IF(ISBLANK('Democratic Republic Congo 2012'!$D$101),"",'Democratic Republic Congo 2012'!$D$101)</f>
        <v>Yes</v>
      </c>
      <c r="FN10" s="183" t="str">
        <f>IF(ISBLANK('Democratic Republic Congo 2012'!$E$101),"",'Democratic Republic Congo 2012'!$E$101)</f>
        <v>Article 178 of penal code from the colonial era</v>
      </c>
      <c r="FO10" s="183" t="str">
        <f>IF(ISBLANK('Democratic Republic Congo 2012'!$H$101),"",'Democratic Republic Congo 2012'!$H$101)</f>
        <v>No</v>
      </c>
      <c r="FP10" s="184"/>
      <c r="FQ10" s="183" t="str">
        <f>IF(ISBLANK('Democratic Republic Congo 2012'!$G$104),"",'Democratic Republic Congo 2012'!$G$104)</f>
        <v>No</v>
      </c>
      <c r="FR10" s="183" t="str">
        <f>IF(ISBLANK('Democratic Republic Congo 2012'!$G$105),"",'Democratic Republic Congo 2012'!$G$105)</f>
        <v>No</v>
      </c>
      <c r="FS10" s="183" t="str">
        <f>IF(ISBLANK('Democratic Republic Congo 2012'!$G$106),"",'Democratic Republic Congo 2012'!$G$106)</f>
        <v>N/A</v>
      </c>
      <c r="FT10" s="183" t="str">
        <f>IF(ISBLANK('Democratic Republic Congo 2012'!$D$107),"",'Democratic Republic Congo 2012'!$D$107)</f>
        <v>N/A</v>
      </c>
      <c r="FU10" s="184"/>
      <c r="FV10" s="183" t="str">
        <f>IF(ISBLANK('Democratic Republic Congo 2012'!$G$109),"",'Democratic Republic Congo 2012'!$G$109)</f>
        <v>Yes</v>
      </c>
      <c r="FW10" s="183" t="str">
        <f>IF(ISBLANK('Democratic Republic Congo 2012'!$G$110),"",'Democratic Republic Congo 2012'!$G$110)</f>
        <v>Yes</v>
      </c>
      <c r="FX10" s="183" t="str">
        <f>IF(ISBLANK('Democratic Republic Congo 2012'!$G$111),"",'Democratic Republic Congo 2012'!$G$111)</f>
        <v>Yes</v>
      </c>
      <c r="FY10" s="183" t="str">
        <f>IF(ISBLANK('Democratic Republic Congo 2012'!$G$112),"",'Democratic Republic Congo 2012'!$G$112)</f>
        <v>Yes</v>
      </c>
      <c r="FZ10" s="183" t="str">
        <f>IF(ISBLANK('Democratic Republic Congo 2012'!$G$113),"",'Democratic Republic Congo 2012'!$G$113)</f>
        <v>Yes</v>
      </c>
      <c r="GA10" s="183" t="str">
        <f>IF(ISBLANK('Democratic Republic Congo 2012'!$G$114),"",'Democratic Republic Congo 2012'!$G$114)</f>
        <v>Yes</v>
      </c>
      <c r="GB10" s="183" t="str">
        <f>IF(ISBLANK('Democratic Republic Congo 2012'!$G$115),"",'Democratic Republic Congo 2012'!$G$115)</f>
        <v>Yes</v>
      </c>
      <c r="GC10" s="183" t="str">
        <f>IF(ISBLANK('Democratic Republic Congo 2012'!$G$116),"",'Democratic Republic Congo 2012'!$G$116)</f>
        <v>Yes</v>
      </c>
      <c r="GD10" s="183" t="str">
        <f>IF(ISBLANK('Democratic Republic Congo 2012'!$G$117),"",'Democratic Republic Congo 2012'!$G$117)</f>
        <v>Yes</v>
      </c>
      <c r="GE10" s="183" t="str">
        <f>IF(ISBLANK('Democratic Republic Congo 2012'!$G$118),"",'Democratic Republic Congo 2012'!$G$118)</f>
        <v>Don't know</v>
      </c>
      <c r="GF10" s="183" t="str">
        <f>IF(ISBLANK('Democratic Republic Congo 2012'!$F$119),"",'Democratic Republic Congo 2012'!$F$119)</f>
        <v>Don't know</v>
      </c>
      <c r="GG10" s="183">
        <f>IF(ISBLANK('Democratic Republic Congo 2012'!$F$120),"",'Democratic Republic Congo 2012'!$F$120)</f>
        <v>2010</v>
      </c>
      <c r="GH10" s="183" t="str">
        <f>IF(ISBLANK('Democratic Republic Congo 2012'!$D$121),"",'Democratic Republic Congo 2012'!$D$121)</f>
        <v>National Essential Drugs List</v>
      </c>
      <c r="GI10" s="183" t="str">
        <f>IF(ISBLANK('Democratic Republic Congo 2012'!$D$122),"",'Democratic Republic Congo 2012'!$D$122)</f>
        <v/>
      </c>
      <c r="GJ10" s="184"/>
      <c r="GK10" s="183" t="str">
        <f>IF(ISBLANK('Democratic Republic Congo 2012'!$F$124),"",'Democratic Republic Congo 2012'!$F$124)</f>
        <v>N/A</v>
      </c>
      <c r="GL10" s="183" t="str">
        <f>IF(ISBLANK('Democratic Republic Congo 2012'!$G$125),"",'Democratic Republic Congo 2012'!$G$125)</f>
        <v>N/A</v>
      </c>
      <c r="GM10" s="183" t="str">
        <f>IF(ISBLANK('Democratic Republic Congo 2012'!$G$126),"",'Democratic Republic Congo 2012'!$G$126)</f>
        <v>N/A</v>
      </c>
      <c r="GN10" s="183" t="str">
        <f>IF(ISBLANK('Democratic Republic Congo 2012'!$G$127),"",'Democratic Republic Congo 2012'!$G$127)</f>
        <v>N/A</v>
      </c>
      <c r="GO10" s="183" t="str">
        <f>IF(ISBLANK('Democratic Republic Congo 2012'!$G$128),"",'Democratic Republic Congo 2012'!$G$128)</f>
        <v>N/A</v>
      </c>
      <c r="GP10" s="183" t="str">
        <f>IF(ISBLANK('Democratic Republic Congo 2012'!$D$129),"",'Democratic Republic Congo 2012'!$D$129)</f>
        <v>Document not available on IMF's website</v>
      </c>
      <c r="GQ10" s="197"/>
      <c r="GR10" s="185" t="str">
        <f>IF(ISBLANK('Democratic Republic Congo 2012'!$G$131),"",'Democratic Republic Congo 2012'!$G$131)</f>
        <v>Yes</v>
      </c>
      <c r="GS10" s="186"/>
      <c r="GT10" s="185" t="str">
        <f>IF(ISBLANK('Democratic Republic Congo 2012'!$G$133),"",'Democratic Republic Congo 2012'!$G$133)</f>
        <v>Yes</v>
      </c>
      <c r="GU10" s="185" t="str">
        <f>IF(ISBLANK('Democratic Republic Congo 2012'!$G$134),"",'Democratic Republic Congo 2012'!$G$134)</f>
        <v>Yes</v>
      </c>
      <c r="GV10" s="185" t="str">
        <f>IF(ISBLANK('Democratic Republic Congo 2012'!$G$135),"",'Democratic Republic Congo 2012'!$G$135)</f>
        <v>No</v>
      </c>
      <c r="GW10" s="185" t="str">
        <f>IF(ISBLANK('Democratic Republic Congo 2012'!$G$136),"",'Democratic Republic Congo 2012'!$G$136)</f>
        <v>Yes</v>
      </c>
      <c r="GX10" s="185" t="str">
        <f>IF(ISBLANK('Democratic Republic Congo 2012'!$G$137),"",'Democratic Republic Congo 2012'!$G$137)</f>
        <v>No</v>
      </c>
      <c r="GY10" s="185" t="str">
        <f>IF(ISBLANK('Democratic Republic Congo 2012'!$G$138),"",'Democratic Republic Congo 2012'!$G$138)</f>
        <v>Yes</v>
      </c>
      <c r="GZ10" s="185" t="str">
        <f>IF(ISBLANK('Democratic Republic Congo 2012'!$G$139),"",'Democratic Republic Congo 2012'!$G$139)</f>
        <v>No</v>
      </c>
      <c r="HA10" s="185" t="str">
        <f>IF(ISBLANK('Democratic Republic Congo 2012'!$G$140),"",'Democratic Republic Congo 2012'!$G$140)</f>
        <v>Yes</v>
      </c>
      <c r="HB10" s="185" t="str">
        <f>IF(ISBLANK('Democratic Republic Congo 2012'!$G$141),"",'Democratic Republic Congo 2012'!$G$141)</f>
        <v>No</v>
      </c>
      <c r="HC10" s="185" t="str">
        <f>IF(ISBLANK('Democratic Republic Congo 2012'!$F$142),"",'Democratic Republic Congo 2012'!$F$142)</f>
        <v>Don't know</v>
      </c>
      <c r="HD10" s="185" t="str">
        <f>IF(ISBLANK('Democratic Republic Congo 2012'!$F$143),"",'Democratic Republic Congo 2012'!$F$143)</f>
        <v>Warehouse report</v>
      </c>
      <c r="HE10" s="186"/>
      <c r="HF10" s="185" t="str">
        <f>IF(ISBLANK('Democratic Republic Congo 2012'!$G$145),"",'Democratic Republic Congo 2012'!$G$145)</f>
        <v>Yes</v>
      </c>
      <c r="HG10" s="185" t="str">
        <f>IF(ISBLANK('Democratic Republic Congo 2012'!$G$146),"",'Democratic Republic Congo 2012'!$G$146)</f>
        <v>Yes</v>
      </c>
      <c r="HH10" s="191" t="str">
        <f>IF(ISBLANK('Democratic Republic Congo 2012'!$D$147),"",'Democratic Republic Congo 2012'!$D$147)</f>
        <v>Improvements have been made by  the USAID supported program. A buffer stock for all products has been established; the stocks are being thoroughly monitored in order to detect early warnings and to avoid stockouts. In addition, a new staff member was hired to oversee the customs clearance.</v>
      </c>
      <c r="HI10" s="192" t="s">
        <v>202</v>
      </c>
    </row>
    <row r="11" spans="1:217" ht="39.950000000000003" customHeight="1" x14ac:dyDescent="0.2">
      <c r="A11" s="345" t="s">
        <v>568</v>
      </c>
      <c r="B11" s="188"/>
      <c r="C11" s="173" t="str">
        <f>IF(ISBLANK('Dominican Republic 2012'!$H$12),"",'Dominican Republic 2012'!$H$12)</f>
        <v>Yes</v>
      </c>
      <c r="D11" s="173" t="str">
        <f>IF(ISBLANK('Dominican Republic 2012'!$D$13),"",'Dominican Republic 2012'!$D$13)</f>
        <v>Comite para la Disponibilidad Asegurada de Insumos y Anticonceptivos (Contraceptive and Commodity Security Committee)</v>
      </c>
      <c r="E11" s="346"/>
      <c r="F11" s="173" t="str">
        <f>IF(ISBLANK('Dominican Republic 2012'!$D$15),"",'Dominican Republic 2012'!$D$15)</f>
        <v>Yes</v>
      </c>
      <c r="G11" s="173" t="str">
        <f>IF(ISBLANK('Dominican Republic 2012'!$F$15),"",'Dominican Republic 2012'!$F$15)</f>
        <v>PROFAMILIA (Family Well-Being Association/IPPF affiliate), ADOPLAFAM (Dominican Family Planning Association), MUDE (Dominican Women in Development)</v>
      </c>
      <c r="H11" s="173" t="str">
        <f>IF(ISBLANK('Dominican Republic 2012'!$D$16),"",'Dominican Republic 2012'!$D$16)</f>
        <v>Yes</v>
      </c>
      <c r="I11" s="173" t="str">
        <f>IF(ISBLANK('Dominican Republic 2012'!$F$16),"",'Dominican Republic 2012'!$F$16)</f>
        <v>PROFAMILIA, ADOPLAFAM, MUDE and 30 more institutions</v>
      </c>
      <c r="J11" s="173" t="str">
        <f>IF(ISBLANK('Dominican Republic 2012'!$D$17),"",'Dominican Republic 2012'!$D$17)</f>
        <v>No</v>
      </c>
      <c r="K11" s="173" t="str">
        <f>IF(ISBLANK('Dominican Republic 2012'!$F$17),"",'Dominican Republic 2012'!$F$17)</f>
        <v/>
      </c>
      <c r="L11" s="173" t="str">
        <f>IF(ISBLANK('Dominican Republic 2012'!$D$18),"",'Dominican Republic 2012'!$D$18)</f>
        <v>Yes</v>
      </c>
      <c r="M11" s="173" t="str">
        <f>IF(ISBLANK('Dominican Republic 2012'!$F$18),"",'Dominican Republic 2012'!$F$18)</f>
        <v>USAID</v>
      </c>
      <c r="N11" s="173" t="str">
        <f>IF(ISBLANK('Dominican Republic 2012'!$D$19),"",'Dominican Republic 2012'!$D$19)</f>
        <v>Yes</v>
      </c>
      <c r="O11" s="173" t="str">
        <f>IF(ISBLANK('Dominican Republic 2012'!$F$19),"",'Dominican Republic 2012'!$F$19)</f>
        <v>UNFPA, OPS/OMS (Pan American Health Organization/World Health Organization)</v>
      </c>
      <c r="P11" s="173" t="str">
        <f>IF(ISBLANK('Dominican Republic 2012'!$D$20),"",'Dominican Republic 2012'!$D$20)</f>
        <v>Yes</v>
      </c>
      <c r="Q11" s="173" t="str">
        <f>IF(ISBLANK('Dominican Republic 2012'!$F$20),"",'Dominican Republic 2012'!$F$20)</f>
        <v>Reproductive health, logistics, HIV program, pharmacy units</v>
      </c>
      <c r="R11" s="173" t="str">
        <f>IF(ISBLANK('Dominican Republic 2012'!$D$21),"",'Dominican Republic 2012'!$D$21)</f>
        <v>Yes</v>
      </c>
      <c r="S11" s="173" t="str">
        <f>IF(ISBLANK('Dominican Republic 2012'!$F$21),"",'Dominican Republic 2012'!$F$21)</f>
        <v>Central Warehouse MOH</v>
      </c>
      <c r="T11" s="173" t="str">
        <f>IF(ISBLANK('Dominican Republic 2012'!$D$22),"",'Dominican Republic 2012'!$D$22)</f>
        <v>No</v>
      </c>
      <c r="U11" s="173" t="str">
        <f>IF(ISBLANK('Dominican Republic 2012'!$F$22),"",'Dominican Republic 2012'!$F$22)</f>
        <v/>
      </c>
      <c r="V11" s="173" t="str">
        <f>IF(ISBLANK('Dominican Republic 2012'!$D$23),"",'Dominican Republic 2012'!$D$23)</f>
        <v>No</v>
      </c>
      <c r="W11" s="173" t="str">
        <f>IF(ISBLANK('Dominican Republic 2012'!$F$23),"",'Dominican Republic 2012'!$F$23)</f>
        <v/>
      </c>
      <c r="X11" s="173" t="str">
        <f>IF(ISBLANK('Dominican Republic 2012'!$H$24),"",'Dominican Republic 2012'!$H$24)</f>
        <v>1-2 times</v>
      </c>
      <c r="Y11" s="173" t="str">
        <f>IF(ISBLANK('Dominican Republic 2012'!$H$25),"",'Dominican Republic 2012'!$H$25)</f>
        <v>Yes</v>
      </c>
      <c r="Z11" s="173" t="str">
        <f>IF(ISBLANK('Dominican Republic 2012'!$D$26),"",'Dominican Republic 2012'!$D$26)</f>
        <v>Yes</v>
      </c>
      <c r="AA11" s="173" t="str">
        <f>IF(ISBLANK('Dominican Republic 2012'!$F$26),"",'Dominican Republic 2012'!$F$26)</f>
        <v>Reproductive health department</v>
      </c>
      <c r="AB11" s="173" t="str">
        <f>IF(ISBLANK('Dominican Republic 2012'!$H$26),"",'Dominican Republic 2012'!$H$26)</f>
        <v>Subdirector</v>
      </c>
      <c r="AC11" s="189"/>
      <c r="AD11" s="174" t="str">
        <f>IF(ISBLANK('Dominican Republic 2012'!$F$28),"",'Dominican Republic 2012'!$F$28)</f>
        <v>January</v>
      </c>
      <c r="AE11" s="174" t="str">
        <f>IF(ISBLANK('Dominican Republic 2012'!$H$28),"",'Dominican Republic 2012'!$H$28)</f>
        <v>December</v>
      </c>
      <c r="AF11" s="175">
        <f>IF(ISBLANK('Dominican Republic 2012'!$G$29),"",'Dominican Republic 2012'!$G$29)</f>
        <v>1274640</v>
      </c>
      <c r="AG11" s="169" t="str">
        <f>IF(ISBLANK('Dominican Republic 2012'!$E$30),"",'Dominican Republic 2012'!$E$30)</f>
        <v>Don't know</v>
      </c>
      <c r="AH11" s="169" t="str">
        <f>IF(ISBLANK('Dominican Republic 2012'!$G$30),"",'Dominican Republic 2012'!$G$30)</f>
        <v>Don't know</v>
      </c>
      <c r="AI11" s="169" t="str">
        <f>IF(ISBLANK('Dominican Republic 2012'!$H$31),"",'Dominican Republic 2012'!$H$31)</f>
        <v>Yes</v>
      </c>
      <c r="AJ11" s="175" t="str">
        <f>IF(ISBLANK('Dominican Republic 2012'!$H$32),"",'Dominican Republic 2012'!$H$32)</f>
        <v>Don't know</v>
      </c>
      <c r="AK11" s="175" t="str">
        <f>IF(ISBLANK('Dominican Republic 2012'!$E$35),"",'Dominican Republic 2012'!$E$35)</f>
        <v>Don't know</v>
      </c>
      <c r="AL11" s="174" t="str">
        <f>IF(ISBLANK('Dominican Republic 2012'!$F$35),"",'Dominican Republic 2012'!$F$35)</f>
        <v>01/11 - 12/11</v>
      </c>
      <c r="AM11" s="174" t="str">
        <f>IF(ISBLANK('Dominican Republic 2012'!$G$35),"",'Dominican Republic 2012'!$G$35)</f>
        <v/>
      </c>
      <c r="AN11" s="174" t="str">
        <f>IF(ISBLANK('Dominican Republic 2012'!$H$35),"",'Dominican Republic 2012'!$H$35)</f>
        <v/>
      </c>
      <c r="AO11" s="174" t="str">
        <f>IF(ISBLANK('Dominican Republic 2012'!$H$37),"",'Dominican Republic 2012'!$H$37)</f>
        <v>Yes</v>
      </c>
      <c r="AP11" s="174" t="str">
        <f>IF(ISBLANK('Dominican Republic 2012'!$D$40),"",'Dominican Republic 2012'!$D$40)</f>
        <v>Yes</v>
      </c>
      <c r="AQ11" s="174" t="str">
        <f>IF(ISBLANK('Dominican Republic 2012'!$D$41),"",'Dominican Republic 2012'!$D$41)</f>
        <v>Don't know</v>
      </c>
      <c r="AR11" s="175">
        <f>IF(ISBLANK('Dominican Republic 2012'!$E$40),"",'Dominican Republic 2012'!$E$40)</f>
        <v>268000</v>
      </c>
      <c r="AS11" s="175" t="str">
        <f>IF(ISBLANK('Dominican Republic 2012'!$F$40),"",'Dominican Republic 2012'!$F$40)</f>
        <v>01/11 - 12/11</v>
      </c>
      <c r="AT11" s="175" t="str">
        <f>IF(ISBLANK('Dominican Republic 2012'!$G$40),"",'Dominican Republic 2012'!$G$40)</f>
        <v>Contraceptive procurement table</v>
      </c>
      <c r="AU11" s="174" t="str">
        <f>IF(ISBLANK('Dominican Republic 2012'!$H$40),"",'Dominican Republic 2012'!$H$40)</f>
        <v/>
      </c>
      <c r="AV11" s="174" t="str">
        <f>IF(ISBLANK('Dominican Republic 2012'!$D$42),"",'Dominican Republic 2012'!$D$42)</f>
        <v>Yes</v>
      </c>
      <c r="AW11" s="175" t="str">
        <f>IF(ISBLANK('Dominican Republic 2012'!$D$43),"",'Dominican Republic 2012'!$D$43)</f>
        <v>UNFPA (Reimbursement to the Dominican Government)</v>
      </c>
      <c r="AX11" s="175">
        <f>IF(ISBLANK('Dominican Republic 2012'!$E$42),"",'Dominican Republic 2012'!$E$42)</f>
        <v>8000</v>
      </c>
      <c r="AY11" s="175" t="str">
        <f>IF(ISBLANK('Dominican Republic 2012'!$F$42),"",'Dominican Republic 2012'!$F$42)</f>
        <v>01/11 - 12/11</v>
      </c>
      <c r="AZ11" s="175" t="str">
        <f>IF(ISBLANK('Dominican Republic 2012'!$G$42),"",'Dominican Republic 2012'!$G$42)</f>
        <v>Contraceptive procurement table</v>
      </c>
      <c r="BA11" s="174" t="str">
        <f>IF(ISBLANK('Dominican Republic 2012'!$H$42),"",'Dominican Republic 2012'!$H$42)</f>
        <v>(Reimbursement to the Dominican Government)</v>
      </c>
      <c r="BB11" s="176">
        <f>IF(ISBLANK('Dominican Republic 2012'!$E$44),"",'Dominican Republic 2012'!$E$44)</f>
        <v>276000</v>
      </c>
      <c r="BC11" s="174" t="str">
        <f>IF(ISBLANK('Dominican Republic 2012'!$H$44),"",'Dominican Republic 2012'!$H$44)</f>
        <v/>
      </c>
      <c r="BD11" s="177"/>
      <c r="BE11" s="174" t="str">
        <f>IF(ISBLANK('Dominican Republic 2012'!$D$48),"",'Dominican Republic 2012'!$D$48)</f>
        <v>No</v>
      </c>
      <c r="BF11" s="175" t="str">
        <f>IF(ISBLANK('Dominican Republic 2012'!$D$49),"",'Dominican Republic 2012'!$D$49)</f>
        <v>N/A</v>
      </c>
      <c r="BG11" s="175">
        <f>IF(ISBLANK('Dominican Republic 2012'!$E$48),"",'Dominican Republic 2012'!$E$48)</f>
        <v>0</v>
      </c>
      <c r="BH11" s="175" t="str">
        <f>IF(ISBLANK('Dominican Republic 2012'!$F$48),"",'Dominican Republic 2012'!$F$48)</f>
        <v>01/11 - 12/11</v>
      </c>
      <c r="BI11" s="175" t="str">
        <f>IF(ISBLANK('Dominican Republic 2012'!$G$48),"",'Dominican Republic 2012'!$G$48)</f>
        <v/>
      </c>
      <c r="BJ11" s="174" t="str">
        <f>IF(ISBLANK('Dominican Republic 2012'!$H$48),"",'Dominican Republic 2012'!$H$48)</f>
        <v/>
      </c>
      <c r="BK11" s="174" t="str">
        <f>IF(ISBLANK('Dominican Republic 2012'!$D$50),"",'Dominican Republic 2012'!$D$50)</f>
        <v>Yes</v>
      </c>
      <c r="BL11" s="175">
        <f>IF(ISBLANK('Dominican Republic 2012'!$E$50),"",'Dominican Republic 2012'!$E$50)</f>
        <v>162247</v>
      </c>
      <c r="BM11" s="175" t="str">
        <f>IF(ISBLANK('Dominican Republic 2012'!$F$50),"",'Dominican Republic 2012'!$F$50)</f>
        <v>01/11 - 12/11</v>
      </c>
      <c r="BN11" s="175" t="str">
        <f>IF(ISBLANK('Dominican Republic 2012'!$G$50),"",'Dominican Republic 2012'!$G$50)</f>
        <v>The Global Fund PQR Transaction Summary</v>
      </c>
      <c r="BO11" s="175" t="str">
        <f>IF(ISBLANK('Dominican Republic 2012'!$H$50),"",'Dominican Republic 2012'!$H$50)</f>
        <v>November 2011 purchase order (for delivery in 2012)</v>
      </c>
      <c r="BP11" s="174" t="str">
        <f>IF(ISBLANK('Dominican Republic 2012'!$D$51),"",'Dominican Republic 2012'!$D$51)</f>
        <v>No</v>
      </c>
      <c r="BQ11" s="175">
        <f>IF(ISBLANK('Dominican Republic 2012'!$E$51),"",'Dominican Republic 2012'!$E$51)</f>
        <v>0</v>
      </c>
      <c r="BR11" s="174" t="str">
        <f>IF(ISBLANK('Dominican Republic 2012'!$F$51),"",'Dominican Republic 2012'!$F$51)</f>
        <v>01/11 - 12/11</v>
      </c>
      <c r="BS11" s="175" t="str">
        <f>IF(ISBLANK('Dominican Republic 2012'!$G$51),"",'Dominican Republic 2012'!$G$51)</f>
        <v/>
      </c>
      <c r="BT11" s="175" t="str">
        <f>IF(ISBLANK('Dominican Republic 2012'!$H$51),"",'Dominican Republic 2012'!$H$51)</f>
        <v/>
      </c>
      <c r="BU11" s="176">
        <f>IF(ISBLANK('Dominican Republic 2012'!$E$52),"",'Dominican Republic 2012'!$E$52)</f>
        <v>162247</v>
      </c>
      <c r="BV11" s="175" t="str">
        <f>IF(ISBLANK('Dominican Republic 2012'!$H$52),"",'Dominican Republic 2012'!$H$52)</f>
        <v/>
      </c>
      <c r="BW11" s="178">
        <f>IF(ISBLANK('Dominican Republic 2012'!$F$55),"",'Dominican Republic 2012'!$F$55)</f>
        <v>0.62978183535768639</v>
      </c>
      <c r="BX11" s="174" t="str">
        <f>IF(ISBLANK('Dominican Republic 2012'!$G$55),"",'Dominican Republic 2012'!$G$55)</f>
        <v/>
      </c>
      <c r="BY11" s="178">
        <f>IF(ISBLANK('Dominican Republic 2012'!$F$56),"",'Dominican Republic 2012'!$F$56)</f>
        <v>0.34382021590409839</v>
      </c>
      <c r="BZ11" s="174" t="str">
        <f>IF(ISBLANK('Dominican Republic 2012'!$G$56),"",'Dominican Republic 2012'!$G$56)</f>
        <v/>
      </c>
      <c r="CA11" s="174" t="str">
        <f>IF(ISBLANK('Dominican Republic 2012'!$F$57),"",'Dominican Republic 2012'!$F$57)</f>
        <v/>
      </c>
      <c r="CB11" s="174" t="str">
        <f>IF(ISBLANK('Dominican Republic 2012'!$G$57),"",'Dominican Republic 2012'!$G$57)</f>
        <v/>
      </c>
      <c r="CC11" s="174" t="str">
        <f>IF(ISBLANK('Dominican Republic 2012'!$F$59),"",'Dominican Republic 2012'!$F$59)</f>
        <v>The government (e.g., Central Medical Stores, MOH logistics unit, MOH procurement unit)</v>
      </c>
      <c r="CD11" s="174" t="str">
        <f>IF(ISBLANK('Dominican Republic 2012'!$F$60),"",'Dominican Republic 2012'!$F$60)</f>
        <v>Direccion Materno Infantil y Adolescentes/PF program (Maternal, Infant, and Adolescent Directorate/Family Planning program)</v>
      </c>
      <c r="CE11" s="174" t="str">
        <f>IF(ISBLANK('Dominican Republic 2012'!$F$61),"",'Dominican Republic 2012'!$F$61)</f>
        <v>No</v>
      </c>
      <c r="CF11" s="174" t="str">
        <f>IF(ISBLANK('Dominican Republic 2012'!$D$62),"",'Dominican Republic 2012'!$D$62)</f>
        <v/>
      </c>
      <c r="CG11" s="344"/>
      <c r="CH11" s="179"/>
      <c r="CI11" s="180" t="str">
        <f>IF(ISBLANK('Dominican Republic 2012'!$D$66),"",'Dominican Republic 2012'!$D$66)</f>
        <v>Yes</v>
      </c>
      <c r="CJ11" s="180" t="str">
        <f>IF(ISBLANK('Dominican Republic 2012'!$D$67),"",'Dominican Republic 2012'!$D$67)</f>
        <v>Yes</v>
      </c>
      <c r="CK11" s="180" t="str">
        <f>IF(ISBLANK('Dominican Republic 2012'!$D$68),"",'Dominican Republic 2012'!$D$68)</f>
        <v>Yes</v>
      </c>
      <c r="CL11" s="180" t="str">
        <f>IF(ISBLANK('Dominican Republic 2012'!$D$69),"",'Dominican Republic 2012'!$D$69)</f>
        <v>Yes</v>
      </c>
      <c r="CM11" s="180" t="str">
        <f>IF(ISBLANK('Dominican Republic 2012'!$D$70),"",'Dominican Republic 2012'!$D$70)</f>
        <v>Yes</v>
      </c>
      <c r="CN11" s="180" t="str">
        <f>IF(ISBLANK('Dominican Republic 2012'!$D$71),"",'Dominican Republic 2012'!$D$71)</f>
        <v>Yes</v>
      </c>
      <c r="CO11" s="180" t="str">
        <f>IF(ISBLANK('Dominican Republic 2012'!$D$72),"",'Dominican Republic 2012'!$D$72)</f>
        <v>No</v>
      </c>
      <c r="CP11" s="180" t="str">
        <f>IF(ISBLANK('Dominican Republic 2012'!$D$73),"",'Dominican Republic 2012'!$D$73)</f>
        <v>No</v>
      </c>
      <c r="CQ11" s="180" t="str">
        <f>IF(ISBLANK('Dominican Republic 2012'!$D$74),"",'Dominican Republic 2012'!$D$74)</f>
        <v>Yes</v>
      </c>
      <c r="CR11" s="180" t="str">
        <f>IF(ISBLANK('Dominican Republic 2012'!$D$75),"",'Dominican Republic 2012'!$D$75)</f>
        <v>Yes</v>
      </c>
      <c r="CS11" s="180" t="str">
        <f>IF(ISBLANK('Dominican Republic 2012'!$D$76),"",'Dominican Republic 2012'!$D$76)</f>
        <v>Yes</v>
      </c>
      <c r="CT11" s="180" t="str">
        <f>IF(ISBLANK('Dominican Republic 2012'!$D$77),"",'Dominican Republic 2012'!$D$77)</f>
        <v>Vaginal spermicides</v>
      </c>
      <c r="CU11" s="179"/>
      <c r="CV11" s="180" t="str">
        <f>IF(ISBLANK('Dominican Republic 2012'!$F$66),"",'Dominican Republic 2012'!$F$66)</f>
        <v>Yes</v>
      </c>
      <c r="CW11" s="180" t="str">
        <f>IF(ISBLANK('Dominican Republic 2012'!$F$67),"",'Dominican Republic 2012'!$F$67)</f>
        <v>Yes</v>
      </c>
      <c r="CX11" s="180" t="str">
        <f>IF(ISBLANK('Dominican Republic 2012'!$F$68),"",'Dominican Republic 2012'!$F$68)</f>
        <v>Yes</v>
      </c>
      <c r="CY11" s="180" t="str">
        <f>IF(ISBLANK('Dominican Republic 2012'!$F$69),"",'Dominican Republic 2012'!$F$69)</f>
        <v>Yes</v>
      </c>
      <c r="CZ11" s="180" t="str">
        <f>IF(ISBLANK('Dominican Republic 2012'!$F$70),"",'Dominican Republic 2012'!$F$70)</f>
        <v>Yes</v>
      </c>
      <c r="DA11" s="180" t="str">
        <f>IF(ISBLANK('Dominican Republic 2012'!$F$71),"",'Dominican Republic 2012'!$F$71)</f>
        <v>Yes</v>
      </c>
      <c r="DB11" s="180" t="str">
        <f>IF(ISBLANK('Dominican Republic 2012'!$F$72),"",'Dominican Republic 2012'!$F$72)</f>
        <v>No</v>
      </c>
      <c r="DC11" s="180" t="str">
        <f>IF(ISBLANK('Dominican Republic 2012'!$F$73),"",'Dominican Republic 2012'!$F$73)</f>
        <v>No</v>
      </c>
      <c r="DD11" s="180" t="str">
        <f>IF(ISBLANK('Dominican Republic 2012'!$F$74),"",'Dominican Republic 2012'!$F$74)</f>
        <v>Yes</v>
      </c>
      <c r="DE11" s="180" t="str">
        <f>IF(ISBLANK('Dominican Republic 2012'!$F$75),"",'Dominican Republic 2012'!$F$75)</f>
        <v>Yes</v>
      </c>
      <c r="DF11" s="180" t="str">
        <f>IF(ISBLANK('Dominican Republic 2012'!$F$76),"",'Dominican Republic 2012'!$F$76)</f>
        <v>No</v>
      </c>
      <c r="DG11" s="180" t="str">
        <f>IF(ISBLANK('Dominican Republic 2012'!$F$77),"",'Dominican Republic 2012'!$F$77)</f>
        <v/>
      </c>
      <c r="DH11" s="181"/>
      <c r="DI11" s="180" t="str">
        <f>IF(ISBLANK('Dominican Republic 2012'!$G$66),"",'Dominican Republic 2012'!$G$66)</f>
        <v>Yes</v>
      </c>
      <c r="DJ11" s="180" t="str">
        <f>IF(ISBLANK('Dominican Republic 2012'!$G$67),"",'Dominican Republic 2012'!$G$67)</f>
        <v>Yes</v>
      </c>
      <c r="DK11" s="180" t="str">
        <f>IF(ISBLANK('Dominican Republic 2012'!$G$68),"",'Dominican Republic 2012'!$G$68)</f>
        <v>Yes</v>
      </c>
      <c r="DL11" s="180" t="str">
        <f>IF(ISBLANK('Dominican Republic 2012'!$G$69),"",'Dominican Republic 2012'!$G$69)</f>
        <v>Yes</v>
      </c>
      <c r="DM11" s="180" t="str">
        <f>IF(ISBLANK('Dominican Republic 2012'!$G$70),"",'Dominican Republic 2012'!$G$70)</f>
        <v>Yes</v>
      </c>
      <c r="DN11" s="180" t="str">
        <f>IF(ISBLANK('Dominican Republic 2012'!$G$71),"",'Dominican Republic 2012'!$G$71)</f>
        <v>Yes</v>
      </c>
      <c r="DO11" s="180" t="str">
        <f>IF(ISBLANK('Dominican Republic 2012'!$G$72),"",'Dominican Republic 2012'!$G$72)</f>
        <v>Yes</v>
      </c>
      <c r="DP11" s="180" t="str">
        <f>IF(ISBLANK('Dominican Republic 2012'!$G$73),"",'Dominican Republic 2012'!$G$73)</f>
        <v>No</v>
      </c>
      <c r="DQ11" s="180" t="str">
        <f>IF(ISBLANK('Dominican Republic 2012'!$G$74),"",'Dominican Republic 2012'!$G$74)</f>
        <v>Yes</v>
      </c>
      <c r="DR11" s="180" t="str">
        <f>IF(ISBLANK('Dominican Republic 2012'!$G$75),"",'Dominican Republic 2012'!$G$75)</f>
        <v>Yes</v>
      </c>
      <c r="DS11" s="180" t="str">
        <f>IF(ISBLANK('Dominican Republic 2012'!$G$76),"",'Dominican Republic 2012'!$G$76)</f>
        <v>Yes</v>
      </c>
      <c r="DT11" s="180" t="str">
        <f>IF(ISBLANK('Dominican Republic 2012'!$G$77),"",'Dominican Republic 2012'!$G$77)</f>
        <v>Vaginal spermicides</v>
      </c>
      <c r="DU11" s="181"/>
      <c r="DV11" s="180" t="str">
        <f>IF(ISBLANK('Dominican Republic 2012'!$H$66),"",'Dominican Republic 2012'!$H$66)</f>
        <v>Don't know</v>
      </c>
      <c r="DW11" s="180" t="str">
        <f>IF(ISBLANK('Dominican Republic 2012'!$H$67),"",'Dominican Republic 2012'!$H$67)</f>
        <v>Don't know</v>
      </c>
      <c r="DX11" s="180" t="str">
        <f>IF(ISBLANK('Dominican Republic 2012'!$H$68),"",'Dominican Republic 2012'!$H$68)</f>
        <v>Don't know</v>
      </c>
      <c r="DY11" s="180" t="str">
        <f>IF(ISBLANK('Dominican Republic 2012'!$H$69),"",'Dominican Republic 2012'!$H$69)</f>
        <v>Don't know</v>
      </c>
      <c r="DZ11" s="180" t="str">
        <f>IF(ISBLANK('Dominican Republic 2012'!$H$70),"",'Dominican Republic 2012'!$H$70)</f>
        <v>Don't know</v>
      </c>
      <c r="EA11" s="180" t="str">
        <f>IF(ISBLANK('Dominican Republic 2012'!$H$71),"",'Dominican Republic 2012'!$H$71)</f>
        <v>Don't know</v>
      </c>
      <c r="EB11" s="180" t="str">
        <f>IF(ISBLANK('Dominican Republic 2012'!$H$72),"",'Dominican Republic 2012'!$H$72)</f>
        <v>Yes</v>
      </c>
      <c r="EC11" s="180" t="str">
        <f>IF(ISBLANK('Dominican Republic 2012'!$H$73),"",'Dominican Republic 2012'!$H$73)</f>
        <v>Yes</v>
      </c>
      <c r="ED11" s="180" t="str">
        <f>IF(ISBLANK('Dominican Republic 2012'!$H$74),"",'Dominican Republic 2012'!$H$74)</f>
        <v>Don't know</v>
      </c>
      <c r="EE11" s="180" t="str">
        <f>IF(ISBLANK('Dominican Republic 2012'!$H$75),"",'Dominican Republic 2012'!$H$75)</f>
        <v>Don't know</v>
      </c>
      <c r="EF11" s="180" t="str">
        <f>IF(ISBLANK('Dominican Republic 2012'!$H$76),"",'Dominican Republic 2012'!$H$76)</f>
        <v>Don't know</v>
      </c>
      <c r="EG11" s="180" t="str">
        <f>IF(ISBLANK('Dominican Republic 2012'!$H$77),"",'Dominican Republic 2012'!$H$77)</f>
        <v/>
      </c>
      <c r="EH11" s="180" t="str">
        <f>IF(ISBLANK('Dominican Republic 2012'!$D$78),"",'Dominican Republic 2012'!$D$78)</f>
        <v xml:space="preserve">Emergency contraceptives are not purchased by the MOH. However, donations are often received by the MOH, and services can be provided in key hospitals and mainly in coordination with NGOs. </v>
      </c>
      <c r="EI11" s="182"/>
      <c r="EJ11" s="183" t="str">
        <f>IF(ISBLANK('Dominican Republic 2012'!$H$80),"",'Dominican Republic 2012'!$H$80)</f>
        <v>Yes</v>
      </c>
      <c r="EK11" s="183" t="str">
        <f>IF(ISBLANK('Dominican Republic 2012'!$C$83),"",'Dominican Republic 2012'!$C$83)</f>
        <v>Disponibilidad Asegurada de Insumos y Anticonceptivos (Contraceptive and Commodity Security)</v>
      </c>
      <c r="EL11" s="183" t="str">
        <f>IF(ISBLANK('Dominican Republic 2012'!$D$83),"",'Dominican Republic 2012'!$D$83)</f>
        <v>3 years</v>
      </c>
      <c r="EM11" s="183" t="str">
        <f>IF(ISBLANK('Dominican Republic 2012'!$F$83),"",'Dominican Republic 2012'!$F$83)</f>
        <v>Yes</v>
      </c>
      <c r="EN11" s="183" t="str">
        <f>IF(ISBLANK('Dominican Republic 2012'!$G$83),"",'Dominican Republic 2012'!$G$83)</f>
        <v>Yes</v>
      </c>
      <c r="EO11" s="183" t="str">
        <f>IF(ISBLANK('Dominican Republic 2012'!$F$84),"",'Dominican Republic 2012'!$F$84)</f>
        <v>Yes</v>
      </c>
      <c r="EP11" s="183" t="str">
        <f>IF(ISBLANK('Dominican Republic 2012'!$E$85),"",'Dominican Republic 2012'!$E$85)</f>
        <v>Commercial</v>
      </c>
      <c r="EQ11" s="183" t="str">
        <f>IF(ISBLANK('Dominican Republic 2012'!$E$86),"",'Dominican Republic 2012'!$E$86)</f>
        <v>16% value added tax</v>
      </c>
      <c r="ER11" s="183" t="str">
        <f>IF(ISBLANK('Dominican Republic 2012'!$H$87),"",'Dominican Republic 2012'!$H$87)</f>
        <v>No</v>
      </c>
      <c r="ES11" s="183" t="str">
        <f>IF(ISBLANK('Dominican Republic 2012'!$D$88),"",'Dominican Republic 2012'!$D$88)</f>
        <v>N/A</v>
      </c>
      <c r="ET11" s="183" t="str">
        <f>IF(ISBLANK('Dominican Republic 2012'!$H$89),"",'Dominican Republic 2012'!$H$89)</f>
        <v>No</v>
      </c>
      <c r="EU11" s="183" t="str">
        <f>IF(ISBLANK('Dominican Republic 2012'!$D$90),"",'Dominican Republic 2012'!$D$90)</f>
        <v>N/A</v>
      </c>
      <c r="EV11" s="183" t="str">
        <f>IF(ISBLANK('Dominican Republic 2012'!$H$91),"",'Dominican Republic 2012'!$H$91)</f>
        <v>No</v>
      </c>
      <c r="EW11" s="183" t="str">
        <f>IF(ISBLANK('Dominican Republic 2012'!$C$94),"",'Dominican Republic 2012'!$C$94)</f>
        <v/>
      </c>
      <c r="EX11" s="183" t="str">
        <f>IF(ISBLANK('Dominican Republic 2012'!$E$94),"",'Dominican Republic 2012'!$E$94)</f>
        <v/>
      </c>
      <c r="EY11" s="183" t="str">
        <f>IF(ISBLANK('Dominican Republic 2012'!$G$94),"",'Dominican Republic 2012'!$G$94)</f>
        <v/>
      </c>
      <c r="EZ11" s="183" t="str">
        <f>IF(ISBLANK('Dominican Republic 2012'!$C$95),"",'Dominican Republic 2012'!$C$95)</f>
        <v/>
      </c>
      <c r="FA11" s="183" t="str">
        <f>IF(ISBLANK('Dominican Republic 2012'!$E$95),"",'Dominican Republic 2012'!$E$95)</f>
        <v/>
      </c>
      <c r="FB11" s="183" t="str">
        <f>IF(ISBLANK('Dominican Republic 2012'!$G$95),"",'Dominican Republic 2012'!$G$95)</f>
        <v/>
      </c>
      <c r="FC11" s="183" t="str">
        <f>IF(ISBLANK('Dominican Republic 2012'!$C$96),"",'Dominican Republic 2012'!$C$96)</f>
        <v/>
      </c>
      <c r="FD11" s="183" t="str">
        <f>IF(ISBLANK('Dominican Republic 2012'!$E$96),"",'Dominican Republic 2012'!$E$96)</f>
        <v/>
      </c>
      <c r="FE11" s="183" t="str">
        <f>IF(ISBLANK('Dominican Republic 2012'!$G$96),"",'Dominican Republic 2012'!$G$96)</f>
        <v/>
      </c>
      <c r="FF11" s="190"/>
      <c r="FG11" s="183" t="str">
        <f>IF(ISBLANK('Dominican Republic 2012'!$D$99),"",'Dominican Republic 2012'!$D$99)</f>
        <v>No</v>
      </c>
      <c r="FH11" s="183" t="str">
        <f>IF(ISBLANK('Dominican Republic 2012'!$E$99),"",'Dominican Republic 2012'!$E$99)</f>
        <v/>
      </c>
      <c r="FI11" s="183" t="str">
        <f>IF(ISBLANK('Dominican Republic 2012'!$H$99),"",'Dominican Republic 2012'!$H$99)</f>
        <v/>
      </c>
      <c r="FJ11" s="183" t="str">
        <f>IF(ISBLANK('Dominican Republic 2012'!$D$100),"",'Dominican Republic 2012'!$D$100)</f>
        <v>No</v>
      </c>
      <c r="FK11" s="183" t="str">
        <f>IF(ISBLANK('Dominican Republic 2012'!$E$100),"",'Dominican Republic 2012'!$E$100)</f>
        <v/>
      </c>
      <c r="FL11" s="183" t="str">
        <f>IF(ISBLANK('Dominican Republic 2012'!$H$100),"",'Dominican Republic 2012'!$H$100)</f>
        <v/>
      </c>
      <c r="FM11" s="183" t="str">
        <f>IF(ISBLANK('Dominican Republic 2012'!$D$101),"",'Dominican Republic 2012'!$D$101)</f>
        <v>No</v>
      </c>
      <c r="FN11" s="183" t="str">
        <f>IF(ISBLANK('Dominican Republic 2012'!$E$101),"",'Dominican Republic 2012'!$E$101)</f>
        <v/>
      </c>
      <c r="FO11" s="183" t="str">
        <f>IF(ISBLANK('Dominican Republic 2012'!$H$101),"",'Dominican Republic 2012'!$H$101)</f>
        <v/>
      </c>
      <c r="FP11" s="184"/>
      <c r="FQ11" s="183" t="str">
        <f>IF(ISBLANK('Dominican Republic 2012'!$G$104),"",'Dominican Republic 2012'!$G$104)</f>
        <v>No</v>
      </c>
      <c r="FR11" s="183" t="str">
        <f>IF(ISBLANK('Dominican Republic 2012'!$G$105),"",'Dominican Republic 2012'!$G$105)</f>
        <v>No</v>
      </c>
      <c r="FS11" s="183" t="str">
        <f>IF(ISBLANK('Dominican Republic 2012'!$G$106),"",'Dominican Republic 2012'!$G$106)</f>
        <v>N/A</v>
      </c>
      <c r="FT11" s="183" t="str">
        <f>IF(ISBLANK('Dominican Republic 2012'!$D$107),"",'Dominican Republic 2012'!$D$107)</f>
        <v>N/A</v>
      </c>
      <c r="FU11" s="184"/>
      <c r="FV11" s="183" t="str">
        <f>IF(ISBLANK('Dominican Republic 2012'!$G$109),"",'Dominican Republic 2012'!$G$109)</f>
        <v>Yes</v>
      </c>
      <c r="FW11" s="183" t="str">
        <f>IF(ISBLANK('Dominican Republic 2012'!$G$110),"",'Dominican Republic 2012'!$G$110)</f>
        <v>Yes</v>
      </c>
      <c r="FX11" s="183" t="str">
        <f>IF(ISBLANK('Dominican Republic 2012'!$G$111),"",'Dominican Republic 2012'!$G$111)</f>
        <v>Yes</v>
      </c>
      <c r="FY11" s="183" t="str">
        <f>IF(ISBLANK('Dominican Republic 2012'!$G$112),"",'Dominican Republic 2012'!$G$112)</f>
        <v>No</v>
      </c>
      <c r="FZ11" s="183" t="str">
        <f>IF(ISBLANK('Dominican Republic 2012'!$G$113),"",'Dominican Republic 2012'!$G$113)</f>
        <v>Yes</v>
      </c>
      <c r="GA11" s="183" t="str">
        <f>IF(ISBLANK('Dominican Republic 2012'!$G$114),"",'Dominican Republic 2012'!$G$114)</f>
        <v>Yes</v>
      </c>
      <c r="GB11" s="183" t="str">
        <f>IF(ISBLANK('Dominican Republic 2012'!$G$115),"",'Dominican Republic 2012'!$G$115)</f>
        <v>No</v>
      </c>
      <c r="GC11" s="183" t="str">
        <f>IF(ISBLANK('Dominican Republic 2012'!$G$116),"",'Dominican Republic 2012'!$G$116)</f>
        <v>No</v>
      </c>
      <c r="GD11" s="183" t="str">
        <f>IF(ISBLANK('Dominican Republic 2012'!$G$117),"",'Dominican Republic 2012'!$G$117)</f>
        <v>No</v>
      </c>
      <c r="GE11" s="183" t="str">
        <f>IF(ISBLANK('Dominican Republic 2012'!$G$118),"",'Dominican Republic 2012'!$G$118)</f>
        <v>No</v>
      </c>
      <c r="GF11" s="183" t="str">
        <f>IF(ISBLANK('Dominican Republic 2012'!$F$119),"",'Dominican Republic 2012'!$F$119)</f>
        <v>N/A</v>
      </c>
      <c r="GG11" s="183">
        <f>IF(ISBLANK('Dominican Republic 2012'!$F$120),"",'Dominican Republic 2012'!$F$120)</f>
        <v>2007</v>
      </c>
      <c r="GH11" s="183" t="str">
        <f>IF(ISBLANK('Dominican Republic 2012'!$D$121),"",'Dominican Republic 2012'!$D$121)</f>
        <v>Cuadro Basico de los Medicamentos Esenciales (CBME) (basic chart of essential medicines)</v>
      </c>
      <c r="GI11" s="183" t="str">
        <f>IF(ISBLANK('Dominican Republic 2012'!$D$122),"",'Dominican Republic 2012'!$D$122)</f>
        <v/>
      </c>
      <c r="GJ11" s="184"/>
      <c r="GK11" s="183" t="str">
        <f>IF(ISBLANK('Dominican Republic 2012'!$F$124),"",'Dominican Republic 2012'!$F$124)</f>
        <v>N/A</v>
      </c>
      <c r="GL11" s="183" t="str">
        <f>IF(ISBLANK('Dominican Republic 2012'!$G$125),"",'Dominican Republic 2012'!$G$125)</f>
        <v>N/A</v>
      </c>
      <c r="GM11" s="183" t="str">
        <f>IF(ISBLANK('Dominican Republic 2012'!$G$126),"",'Dominican Republic 2012'!$G$126)</f>
        <v>N/A</v>
      </c>
      <c r="GN11" s="183" t="str">
        <f>IF(ISBLANK('Dominican Republic 2012'!$G$127),"",'Dominican Republic 2012'!$G$127)</f>
        <v>N/A</v>
      </c>
      <c r="GO11" s="183" t="str">
        <f>IF(ISBLANK('Dominican Republic 2012'!$G$128),"",'Dominican Republic 2012'!$G$128)</f>
        <v>N/A</v>
      </c>
      <c r="GP11" s="183" t="str">
        <f>IF(ISBLANK('Dominican Republic 2012'!$D$129),"",'Dominican Republic 2012'!$D$129)</f>
        <v>Document not available on IMF's website</v>
      </c>
      <c r="GQ11" s="197"/>
      <c r="GR11" s="185" t="str">
        <f>IF(ISBLANK('Dominican Republic 2012'!$G$131),"",'Dominican Republic 2012'!$G$131)</f>
        <v>Yes</v>
      </c>
      <c r="GS11" s="186"/>
      <c r="GT11" s="185" t="str">
        <f>IF(ISBLANK('Dominican Republic 2012'!$G$133),"",'Dominican Republic 2012'!$G$133)</f>
        <v>Yes</v>
      </c>
      <c r="GU11" s="185" t="str">
        <f>IF(ISBLANK('Dominican Republic 2012'!$G$134),"",'Dominican Republic 2012'!$G$134)</f>
        <v>No</v>
      </c>
      <c r="GV11" s="185" t="str">
        <f>IF(ISBLANK('Dominican Republic 2012'!$G$135),"",'Dominican Republic 2012'!$G$135)</f>
        <v>Yes</v>
      </c>
      <c r="GW11" s="185" t="str">
        <f>IF(ISBLANK('Dominican Republic 2012'!$G$136),"",'Dominican Republic 2012'!$G$136)</f>
        <v>No</v>
      </c>
      <c r="GX11" s="185" t="str">
        <f>IF(ISBLANK('Dominican Republic 2012'!$G$137),"",'Dominican Republic 2012'!$G$137)</f>
        <v>No</v>
      </c>
      <c r="GY11" s="185" t="str">
        <f>IF(ISBLANK('Dominican Republic 2012'!$G$138),"",'Dominican Republic 2012'!$G$138)</f>
        <v>Yes</v>
      </c>
      <c r="GZ11" s="185" t="str">
        <f>IF(ISBLANK('Dominican Republic 2012'!$G$139),"",'Dominican Republic 2012'!$G$139)</f>
        <v>N/A</v>
      </c>
      <c r="HA11" s="185" t="str">
        <f>IF(ISBLANK('Dominican Republic 2012'!$G$140),"",'Dominican Republic 2012'!$G$140)</f>
        <v>N/A</v>
      </c>
      <c r="HB11" s="185" t="str">
        <f>IF(ISBLANK('Dominican Republic 2012'!$G$141),"",'Dominican Republic 2012'!$G$141)</f>
        <v>N/A</v>
      </c>
      <c r="HC11" s="185" t="str">
        <f>IF(ISBLANK('Dominican Republic 2012'!$F$142),"",'Dominican Republic 2012'!$F$142)</f>
        <v>08/11 - 12/11</v>
      </c>
      <c r="HD11" s="185" t="str">
        <f>IF(ISBLANK('Dominican Republic 2012'!$F$143),"",'Dominican Republic 2012'!$F$143)</f>
        <v>Logistics Management Information System, Monitoring Report</v>
      </c>
      <c r="HE11" s="186"/>
      <c r="HF11" s="185" t="str">
        <f>IF(ISBLANK('Dominican Republic 2012'!$G$145),"",'Dominican Republic 2012'!$G$145)</f>
        <v>Yes</v>
      </c>
      <c r="HG11" s="185" t="str">
        <f>IF(ISBLANK('Dominican Republic 2012'!$G$146),"",'Dominican Republic 2012'!$G$146)</f>
        <v>Yes</v>
      </c>
      <c r="HH11" s="191" t="str">
        <f>IF(ISBLANK('Dominican Republic 2012'!$D$147),"",'Dominican Republic 2012'!$D$147)</f>
        <v/>
      </c>
      <c r="HI11" s="199" t="s">
        <v>201</v>
      </c>
    </row>
    <row r="12" spans="1:217" ht="39.950000000000003" customHeight="1" x14ac:dyDescent="0.2">
      <c r="A12" s="345" t="s">
        <v>569</v>
      </c>
      <c r="B12" s="188"/>
      <c r="C12" s="173" t="str">
        <f>IF(ISBLANK('El Salvador 2012'!$H$12),"",'El Salvador 2012'!$H$12)</f>
        <v>Yes</v>
      </c>
      <c r="D12" s="173" t="str">
        <f>IF(ISBLANK('El Salvador 2012'!$D$13),"",'El Salvador 2012'!$D$13)</f>
        <v>Reproductive Health Alliance</v>
      </c>
      <c r="E12" s="346"/>
      <c r="F12" s="173" t="str">
        <f>IF(ISBLANK('El Salvador 2012'!$D$15),"",'El Salvador 2012'!$D$15)</f>
        <v>Yes</v>
      </c>
      <c r="G12" s="173" t="str">
        <f>IF(ISBLANK('El Salvador 2012'!$F$15),"",'El Salvador 2012'!$F$15)</f>
        <v>Salvadoran Demographic Association (ADS)</v>
      </c>
      <c r="H12" s="173" t="str">
        <f>IF(ISBLANK('El Salvador 2012'!$D$16),"",'El Salvador 2012'!$D$16)</f>
        <v>Yes</v>
      </c>
      <c r="I12" s="173" t="str">
        <f>IF(ISBLANK('El Salvador 2012'!$F$16),"",'El Salvador 2012'!$F$16)</f>
        <v>Salvadoran Demographic Association (ADS) and several others</v>
      </c>
      <c r="J12" s="173" t="str">
        <f>IF(ISBLANK('El Salvador 2012'!$D$17),"",'El Salvador 2012'!$D$17)</f>
        <v>No</v>
      </c>
      <c r="K12" s="173" t="str">
        <f>IF(ISBLANK('El Salvador 2012'!$F$17),"",'El Salvador 2012'!$F$17)</f>
        <v/>
      </c>
      <c r="L12" s="173" t="str">
        <f>IF(ISBLANK('El Salvador 2012'!$D$18),"",'El Salvador 2012'!$D$18)</f>
        <v>Yes</v>
      </c>
      <c r="M12" s="173" t="str">
        <f>IF(ISBLANK('El Salvador 2012'!$F$18),"",'El Salvador 2012'!$F$18)</f>
        <v>USAID</v>
      </c>
      <c r="N12" s="173" t="str">
        <f>IF(ISBLANK('El Salvador 2012'!$D$19),"",'El Salvador 2012'!$D$19)</f>
        <v>Yes</v>
      </c>
      <c r="O12" s="173" t="str">
        <f>IF(ISBLANK('El Salvador 2012'!$F$19),"",'El Salvador 2012'!$F$19)</f>
        <v>UNFPA</v>
      </c>
      <c r="P12" s="173" t="str">
        <f>IF(ISBLANK('El Salvador 2012'!$D$20),"",'El Salvador 2012'!$D$20)</f>
        <v>Yes</v>
      </c>
      <c r="Q12" s="173" t="str">
        <f>IF(ISBLANK('El Salvador 2012'!$F$20),"",'El Salvador 2012'!$F$20)</f>
        <v>Reproductive Healh Division, HIV/AIDS Program</v>
      </c>
      <c r="R12" s="173" t="str">
        <f>IF(ISBLANK('El Salvador 2012'!$D$21),"",'El Salvador 2012'!$D$21)</f>
        <v>No</v>
      </c>
      <c r="S12" s="173" t="str">
        <f>IF(ISBLANK('El Salvador 2012'!$F$21),"",'El Salvador 2012'!$F$21)</f>
        <v/>
      </c>
      <c r="T12" s="173" t="str">
        <f>IF(ISBLANK('El Salvador 2012'!$D$22),"",'El Salvador 2012'!$D$22)</f>
        <v>No</v>
      </c>
      <c r="U12" s="173" t="str">
        <f>IF(ISBLANK('El Salvador 2012'!$F$22),"",'El Salvador 2012'!$F$22)</f>
        <v/>
      </c>
      <c r="V12" s="173" t="str">
        <f>IF(ISBLANK('El Salvador 2012'!$D$23),"",'El Salvador 2012'!$D$23)</f>
        <v>No</v>
      </c>
      <c r="W12" s="173" t="str">
        <f>IF(ISBLANK('El Salvador 2012'!$F$23),"",'El Salvador 2012'!$F$23)</f>
        <v/>
      </c>
      <c r="X12" s="173" t="str">
        <f>IF(ISBLANK('El Salvador 2012'!$H$24),"",'El Salvador 2012'!$H$24)</f>
        <v>1-2 times</v>
      </c>
      <c r="Y12" s="173" t="str">
        <f>IF(ISBLANK('El Salvador 2012'!$H$25),"",'El Salvador 2012'!$H$25)</f>
        <v>Don't know</v>
      </c>
      <c r="Z12" s="173" t="str">
        <f>IF(ISBLANK('El Salvador 2012'!$D$26),"",'El Salvador 2012'!$D$26)</f>
        <v>Yes</v>
      </c>
      <c r="AA12" s="173" t="str">
        <f>IF(ISBLANK('El Salvador 2012'!$F$26),"",'El Salvador 2012'!$F$26)</f>
        <v>Ministry of Health (MOH)</v>
      </c>
      <c r="AB12" s="173" t="str">
        <f>IF(ISBLANK('El Salvador 2012'!$H$26),"",'El Salvador 2012'!$H$26)</f>
        <v>Family Planning Coordinator</v>
      </c>
      <c r="AC12" s="189"/>
      <c r="AD12" s="174" t="str">
        <f>IF(ISBLANK('El Salvador 2012'!$F$28),"",'El Salvador 2012'!$F$28)</f>
        <v>January</v>
      </c>
      <c r="AE12" s="174" t="str">
        <f>IF(ISBLANK('El Salvador 2012'!$H$28),"",'El Salvador 2012'!$H$28)</f>
        <v>December</v>
      </c>
      <c r="AF12" s="175">
        <f>IF(ISBLANK('El Salvador 2012'!$G$29),"",'El Salvador 2012'!$G$29)</f>
        <v>1464000</v>
      </c>
      <c r="AG12" s="169" t="str">
        <f>IF(ISBLANK('El Salvador 2012'!$E$30),"",'El Salvador 2012'!$E$30)</f>
        <v>01/11 - 03/12</v>
      </c>
      <c r="AH12" s="169" t="str">
        <f>IF(ISBLANK('El Salvador 2012'!$G$30),"",'El Salvador 2012'!$G$30)</f>
        <v>Ministry of Health</v>
      </c>
      <c r="AI12" s="169" t="str">
        <f>IF(ISBLANK('El Salvador 2012'!$H$31),"",'El Salvador 2012'!$H$31)</f>
        <v>No</v>
      </c>
      <c r="AJ12" s="175" t="str">
        <f>IF(ISBLANK('El Salvador 2012'!$H$32),"",'El Salvador 2012'!$H$32)</f>
        <v>Yes</v>
      </c>
      <c r="AK12" s="175">
        <f>IF(ISBLANK('El Salvador 2012'!$E$35),"",'El Salvador 2012'!$E$35)</f>
        <v>1058225</v>
      </c>
      <c r="AL12" s="174" t="str">
        <f>IF(ISBLANK('El Salvador 2012'!$F$35),"",'El Salvador 2012'!$F$35)</f>
        <v>01/11 - 12/11</v>
      </c>
      <c r="AM12" s="174" t="str">
        <f>IF(ISBLANK('El Salvador 2012'!$G$35),"",'El Salvador 2012'!$G$35)</f>
        <v>Family Planning Coordinator (Ministry of Health)</v>
      </c>
      <c r="AN12" s="174" t="str">
        <f>IF(ISBLANK('El Salvador 2012'!$H$35),"",'El Salvador 2012'!$H$35)</f>
        <v/>
      </c>
      <c r="AO12" s="174" t="str">
        <f>IF(ISBLANK('El Salvador 2012'!$H$37),"",'El Salvador 2012'!$H$37)</f>
        <v>Yes</v>
      </c>
      <c r="AP12" s="174" t="str">
        <f>IF(ISBLANK('El Salvador 2012'!$D$40),"",'El Salvador 2012'!$D$40)</f>
        <v>Yes</v>
      </c>
      <c r="AQ12" s="174" t="str">
        <f>IF(ISBLANK('El Salvador 2012'!$D$41),"",'El Salvador 2012'!$D$41)</f>
        <v>Government of El Salvador budget</v>
      </c>
      <c r="AR12" s="175">
        <f>IF(ISBLANK('El Salvador 2012'!$E$40),"",'El Salvador 2012'!$E$40)</f>
        <v>977674</v>
      </c>
      <c r="AS12" s="175" t="str">
        <f>IF(ISBLANK('El Salvador 2012'!$F$40),"",'El Salvador 2012'!$F$40)</f>
        <v>01/11 - 12/11</v>
      </c>
      <c r="AT12" s="175" t="str">
        <f>IF(ISBLANK('El Salvador 2012'!$G$40),"",'El Salvador 2012'!$G$40)</f>
        <v>PipeLine</v>
      </c>
      <c r="AU12" s="174" t="str">
        <f>IF(ISBLANK('El Salvador 2012'!$H$40),"",'El Salvador 2012'!$H$40)</f>
        <v/>
      </c>
      <c r="AV12" s="174" t="str">
        <f>IF(ISBLANK('El Salvador 2012'!$D$42),"",'El Salvador 2012'!$D$42)</f>
        <v>No</v>
      </c>
      <c r="AW12" s="175" t="str">
        <f>IF(ISBLANK('El Salvador 2012'!$D$43),"",'El Salvador 2012'!$D$43)</f>
        <v>N/A</v>
      </c>
      <c r="AX12" s="175">
        <f>IF(ISBLANK('El Salvador 2012'!$E$42),"",'El Salvador 2012'!$E$42)</f>
        <v>0</v>
      </c>
      <c r="AY12" s="175" t="str">
        <f>IF(ISBLANK('El Salvador 2012'!$F$42),"",'El Salvador 2012'!$F$42)</f>
        <v>01/11 - 12/11</v>
      </c>
      <c r="AZ12" s="175" t="str">
        <f>IF(ISBLANK('El Salvador 2012'!$G$42),"",'El Salvador 2012'!$G$42)</f>
        <v/>
      </c>
      <c r="BA12" s="174" t="str">
        <f>IF(ISBLANK('El Salvador 2012'!$H$42),"",'El Salvador 2012'!$H$42)</f>
        <v/>
      </c>
      <c r="BB12" s="176">
        <f>IF(ISBLANK('El Salvador 2012'!$E$44),"",'El Salvador 2012'!$E$44)</f>
        <v>977674</v>
      </c>
      <c r="BC12" s="174" t="str">
        <f>IF(ISBLANK('El Salvador 2012'!$H$44),"",'El Salvador 2012'!$H$44)</f>
        <v/>
      </c>
      <c r="BD12" s="177"/>
      <c r="BE12" s="174" t="str">
        <f>IF(ISBLANK('El Salvador 2012'!$D$48),"",'El Salvador 2012'!$D$48)</f>
        <v>No</v>
      </c>
      <c r="BF12" s="175" t="str">
        <f>IF(ISBLANK('El Salvador 2012'!$D$49),"",'El Salvador 2012'!$D$49)</f>
        <v>N/A</v>
      </c>
      <c r="BG12" s="175">
        <f>IF(ISBLANK('El Salvador 2012'!$E$48),"",'El Salvador 2012'!$E$48)</f>
        <v>0</v>
      </c>
      <c r="BH12" s="175" t="str">
        <f>IF(ISBLANK('El Salvador 2012'!$F$48),"",'El Salvador 2012'!$F$48)</f>
        <v>01/11 - 12/11</v>
      </c>
      <c r="BI12" s="175" t="str">
        <f>IF(ISBLANK('El Salvador 2012'!$G$48),"",'El Salvador 2012'!$G$48)</f>
        <v/>
      </c>
      <c r="BJ12" s="174" t="str">
        <f>IF(ISBLANK('El Salvador 2012'!$H$48),"",'El Salvador 2012'!$H$48)</f>
        <v/>
      </c>
      <c r="BK12" s="174" t="str">
        <f>IF(ISBLANK('El Salvador 2012'!$D$50),"",'El Salvador 2012'!$D$50)</f>
        <v>No</v>
      </c>
      <c r="BL12" s="175">
        <f>IF(ISBLANK('El Salvador 2012'!$E$50),"",'El Salvador 2012'!$E$50)</f>
        <v>0</v>
      </c>
      <c r="BM12" s="193" t="str">
        <f>IF(ISBLANK('El Salvador 2012'!$F$50),"",'El Salvador 2012'!$F$50)</f>
        <v>01/11 - 12/11</v>
      </c>
      <c r="BN12" s="175" t="str">
        <f>IF(ISBLANK('El Salvador 2012'!$G$50),"",'El Salvador 2012'!$G$50)</f>
        <v/>
      </c>
      <c r="BO12" s="175" t="str">
        <f>IF(ISBLANK('El Salvador 2012'!$H$50),"",'El Salvador 2012'!$H$50)</f>
        <v/>
      </c>
      <c r="BP12" s="174" t="str">
        <f>IF(ISBLANK('El Salvador 2012'!$D$51),"",'El Salvador 2012'!$D$51)</f>
        <v>No</v>
      </c>
      <c r="BQ12" s="175">
        <f>IF(ISBLANK('El Salvador 2012'!$E$51),"",'El Salvador 2012'!$E$51)</f>
        <v>0</v>
      </c>
      <c r="BR12" s="174" t="str">
        <f>IF(ISBLANK('El Salvador 2012'!$F$51),"",'El Salvador 2012'!$F$51)</f>
        <v>01/11 - 12/11</v>
      </c>
      <c r="BS12" s="175" t="str">
        <f>IF(ISBLANK('El Salvador 2012'!$G$51),"",'El Salvador 2012'!$G$51)</f>
        <v/>
      </c>
      <c r="BT12" s="175" t="str">
        <f>IF(ISBLANK('El Salvador 2012'!$H$51),"",'El Salvador 2012'!$H$51)</f>
        <v/>
      </c>
      <c r="BU12" s="176">
        <f>IF(ISBLANK('El Salvador 2012'!$E$52),"",'El Salvador 2012'!$E$52)</f>
        <v>0</v>
      </c>
      <c r="BV12" s="175" t="str">
        <f>IF(ISBLANK('El Salvador 2012'!$H$52),"",'El Salvador 2012'!$H$52)</f>
        <v/>
      </c>
      <c r="BW12" s="178">
        <f>IF(ISBLANK('El Salvador 2012'!$F$55),"",'El Salvador 2012'!$F$55)</f>
        <v>1</v>
      </c>
      <c r="BX12" s="174" t="str">
        <f>IF(ISBLANK('El Salvador 2012'!$G$55),"",'El Salvador 2012'!$G$55)</f>
        <v/>
      </c>
      <c r="BY12" s="178">
        <f>IF(ISBLANK('El Salvador 2012'!$F$56),"",'El Salvador 2012'!$F$56)</f>
        <v>0.66781010928961748</v>
      </c>
      <c r="BZ12" s="174" t="str">
        <f>IF(ISBLANK('El Salvador 2012'!$G$56),"",'El Salvador 2012'!$G$56)</f>
        <v/>
      </c>
      <c r="CA12" s="174" t="str">
        <f>IF(ISBLANK('El Salvador 2012'!$F$57),"",'El Salvador 2012'!$F$57)</f>
        <v>Don't know</v>
      </c>
      <c r="CB12" s="174" t="str">
        <f>IF(ISBLANK('El Salvador 2012'!$G$57),"",'El Salvador 2012'!$G$57)</f>
        <v xml:space="preserve">On a yearly basis, the MOH requests additional budget to cover total need. This is usually approved, but data is not available to confirm whether the remaining 33% of need was covered mid-year. </v>
      </c>
      <c r="CC12" s="174" t="str">
        <f>IF(ISBLANK('El Salvador 2012'!$F$59),"",'El Salvador 2012'!$F$59)</f>
        <v>The government and a third-party agent</v>
      </c>
      <c r="CD12" s="174" t="str">
        <f>IF(ISBLANK('El Salvador 2012'!$F$60),"",'El Salvador 2012'!$F$60)</f>
        <v>UNFPA</v>
      </c>
      <c r="CE12" s="174" t="str">
        <f>IF(ISBLANK('El Salvador 2012'!$F$61),"",'El Salvador 2012'!$F$61)</f>
        <v>No</v>
      </c>
      <c r="CF12" s="174" t="str">
        <f>IF(ISBLANK('El Salvador 2012'!$D$62),"",'El Salvador 2012'!$D$62)</f>
        <v/>
      </c>
      <c r="CG12" s="344"/>
      <c r="CH12" s="179"/>
      <c r="CI12" s="180" t="str">
        <f>IF(ISBLANK('El Salvador 2012'!$D$66),"",'El Salvador 2012'!$D$66)</f>
        <v>Yes</v>
      </c>
      <c r="CJ12" s="180" t="str">
        <f>IF(ISBLANK('El Salvador 2012'!$D$67),"",'El Salvador 2012'!$D$67)</f>
        <v>Yes</v>
      </c>
      <c r="CK12" s="180" t="str">
        <f>IF(ISBLANK('El Salvador 2012'!$D$68),"",'El Salvador 2012'!$D$68)</f>
        <v>Yes</v>
      </c>
      <c r="CL12" s="180" t="str">
        <f>IF(ISBLANK('El Salvador 2012'!$D$69),"",'El Salvador 2012'!$D$69)</f>
        <v>Yes</v>
      </c>
      <c r="CM12" s="180" t="str">
        <f>IF(ISBLANK('El Salvador 2012'!$D$70),"",'El Salvador 2012'!$D$70)</f>
        <v>Yes</v>
      </c>
      <c r="CN12" s="180" t="str">
        <f>IF(ISBLANK('El Salvador 2012'!$D$71),"",'El Salvador 2012'!$D$71)</f>
        <v>Yes</v>
      </c>
      <c r="CO12" s="180" t="str">
        <f>IF(ISBLANK('El Salvador 2012'!$D$72),"",'El Salvador 2012'!$D$72)</f>
        <v>Yes</v>
      </c>
      <c r="CP12" s="180" t="str">
        <f>IF(ISBLANK('El Salvador 2012'!$D$73),"",'El Salvador 2012'!$D$73)</f>
        <v>Yes</v>
      </c>
      <c r="CQ12" s="180" t="str">
        <f>IF(ISBLANK('El Salvador 2012'!$D$74),"",'El Salvador 2012'!$D$74)</f>
        <v>Yes</v>
      </c>
      <c r="CR12" s="180" t="str">
        <f>IF(ISBLANK('El Salvador 2012'!$D$75),"",'El Salvador 2012'!$D$75)</f>
        <v>Yes</v>
      </c>
      <c r="CS12" s="180" t="str">
        <f>IF(ISBLANK('El Salvador 2012'!$D$76),"",'El Salvador 2012'!$D$76)</f>
        <v>No</v>
      </c>
      <c r="CT12" s="180" t="str">
        <f>IF(ISBLANK('El Salvador 2012'!$D$77),"",'El Salvador 2012'!$D$77)</f>
        <v/>
      </c>
      <c r="CU12" s="179"/>
      <c r="CV12" s="180" t="str">
        <f>IF(ISBLANK('El Salvador 2012'!$F$66),"",'El Salvador 2012'!$F$66)</f>
        <v>Yes</v>
      </c>
      <c r="CW12" s="180" t="str">
        <f>IF(ISBLANK('El Salvador 2012'!$F$67),"",'El Salvador 2012'!$F$67)</f>
        <v>No</v>
      </c>
      <c r="CX12" s="180" t="str">
        <f>IF(ISBLANK('El Salvador 2012'!$F$68),"",'El Salvador 2012'!$F$68)</f>
        <v>Yes</v>
      </c>
      <c r="CY12" s="180" t="str">
        <f>IF(ISBLANK('El Salvador 2012'!$F$69),"",'El Salvador 2012'!$F$69)</f>
        <v>Yes</v>
      </c>
      <c r="CZ12" s="180" t="str">
        <f>IF(ISBLANK('El Salvador 2012'!$F$70),"",'El Salvador 2012'!$F$70)</f>
        <v>Yes</v>
      </c>
      <c r="DA12" s="180" t="str">
        <f>IF(ISBLANK('El Salvador 2012'!$F$71),"",'El Salvador 2012'!$F$71)</f>
        <v>Yes</v>
      </c>
      <c r="DB12" s="180" t="str">
        <f>IF(ISBLANK('El Salvador 2012'!$F$72),"",'El Salvador 2012'!$F$72)</f>
        <v>Yes</v>
      </c>
      <c r="DC12" s="180" t="str">
        <f>IF(ISBLANK('El Salvador 2012'!$F$73),"",'El Salvador 2012'!$F$73)</f>
        <v>No</v>
      </c>
      <c r="DD12" s="180" t="str">
        <f>IF(ISBLANK('El Salvador 2012'!$F$74),"",'El Salvador 2012'!$F$74)</f>
        <v>Yes</v>
      </c>
      <c r="DE12" s="180" t="str">
        <f>IF(ISBLANK('El Salvador 2012'!$F$75),"",'El Salvador 2012'!$F$75)</f>
        <v>Yes</v>
      </c>
      <c r="DF12" s="180" t="str">
        <f>IF(ISBLANK('El Salvador 2012'!$F$76),"",'El Salvador 2012'!$F$76)</f>
        <v>No</v>
      </c>
      <c r="DG12" s="180" t="str">
        <f>IF(ISBLANK('El Salvador 2012'!$F$77),"",'El Salvador 2012'!$F$77)</f>
        <v/>
      </c>
      <c r="DH12" s="181"/>
      <c r="DI12" s="180" t="str">
        <f>IF(ISBLANK('El Salvador 2012'!$G$66),"",'El Salvador 2012'!$G$66)</f>
        <v>Yes</v>
      </c>
      <c r="DJ12" s="180" t="str">
        <f>IF(ISBLANK('El Salvador 2012'!$G$67),"",'El Salvador 2012'!$G$67)</f>
        <v>Yes</v>
      </c>
      <c r="DK12" s="180" t="str">
        <f>IF(ISBLANK('El Salvador 2012'!$G$68),"",'El Salvador 2012'!$G$68)</f>
        <v>Yes</v>
      </c>
      <c r="DL12" s="180" t="str">
        <f>IF(ISBLANK('El Salvador 2012'!$G$69),"",'El Salvador 2012'!$G$69)</f>
        <v>Yes</v>
      </c>
      <c r="DM12" s="180" t="str">
        <f>IF(ISBLANK('El Salvador 2012'!$G$70),"",'El Salvador 2012'!$G$70)</f>
        <v>Yes</v>
      </c>
      <c r="DN12" s="180" t="str">
        <f>IF(ISBLANK('El Salvador 2012'!$G$71),"",'El Salvador 2012'!$G$71)</f>
        <v>Yes</v>
      </c>
      <c r="DO12" s="180" t="str">
        <f>IF(ISBLANK('El Salvador 2012'!$G$72),"",'El Salvador 2012'!$G$72)</f>
        <v>Yes</v>
      </c>
      <c r="DP12" s="180" t="str">
        <f>IF(ISBLANK('El Salvador 2012'!$G$73),"",'El Salvador 2012'!$G$73)</f>
        <v>Don't know</v>
      </c>
      <c r="DQ12" s="180" t="str">
        <f>IF(ISBLANK('El Salvador 2012'!$G$74),"",'El Salvador 2012'!$G$74)</f>
        <v>Yes</v>
      </c>
      <c r="DR12" s="180" t="str">
        <f>IF(ISBLANK('El Salvador 2012'!$G$75),"",'El Salvador 2012'!$G$75)</f>
        <v>Yes</v>
      </c>
      <c r="DS12" s="180" t="str">
        <f>IF(ISBLANK('El Salvador 2012'!$G$76),"",'El Salvador 2012'!$G$76)</f>
        <v>Yes</v>
      </c>
      <c r="DT12" s="180" t="str">
        <f>IF(ISBLANK('El Salvador 2012'!$G$77),"",'El Salvador 2012'!$G$77)</f>
        <v/>
      </c>
      <c r="DU12" s="181"/>
      <c r="DV12" s="180" t="str">
        <f>IF(ISBLANK('El Salvador 2012'!$H$66),"",'El Salvador 2012'!$H$66)</f>
        <v>Yes</v>
      </c>
      <c r="DW12" s="180" t="str">
        <f>IF(ISBLANK('El Salvador 2012'!$H$67),"",'El Salvador 2012'!$H$67)</f>
        <v>Don't know</v>
      </c>
      <c r="DX12" s="180" t="str">
        <f>IF(ISBLANK('El Salvador 2012'!$H$68),"",'El Salvador 2012'!$H$68)</f>
        <v>Yes</v>
      </c>
      <c r="DY12" s="180" t="str">
        <f>IF(ISBLANK('El Salvador 2012'!$H$69),"",'El Salvador 2012'!$H$69)</f>
        <v>Yes</v>
      </c>
      <c r="DZ12" s="180" t="str">
        <f>IF(ISBLANK('El Salvador 2012'!$H$70),"",'El Salvador 2012'!$H$70)</f>
        <v>Yes</v>
      </c>
      <c r="EA12" s="180" t="str">
        <f>IF(ISBLANK('El Salvador 2012'!$H$71),"",'El Salvador 2012'!$H$71)</f>
        <v>Yes</v>
      </c>
      <c r="EB12" s="180" t="str">
        <f>IF(ISBLANK('El Salvador 2012'!$H$72),"",'El Salvador 2012'!$H$72)</f>
        <v>Yes</v>
      </c>
      <c r="EC12" s="180" t="str">
        <f>IF(ISBLANK('El Salvador 2012'!$H$73),"",'El Salvador 2012'!$H$73)</f>
        <v>Don't know</v>
      </c>
      <c r="ED12" s="180" t="str">
        <f>IF(ISBLANK('El Salvador 2012'!$H$74),"",'El Salvador 2012'!$H$74)</f>
        <v>No</v>
      </c>
      <c r="EE12" s="180" t="str">
        <f>IF(ISBLANK('El Salvador 2012'!$H$75),"",'El Salvador 2012'!$H$75)</f>
        <v>No</v>
      </c>
      <c r="EF12" s="180" t="str">
        <f>IF(ISBLANK('El Salvador 2012'!$H$76),"",'El Salvador 2012'!$H$76)</f>
        <v>No</v>
      </c>
      <c r="EG12" s="180" t="str">
        <f>IF(ISBLANK('El Salvador 2012'!$H$77),"",'El Salvador 2012'!$H$77)</f>
        <v/>
      </c>
      <c r="EH12" s="180" t="str">
        <f>IF(ISBLANK('El Salvador 2012'!$D$78),"",'El Salvador 2012'!$D$78)</f>
        <v/>
      </c>
      <c r="EI12" s="182"/>
      <c r="EJ12" s="183" t="str">
        <f>IF(ISBLANK('El Salvador 2012'!$H$80),"",'El Salvador 2012'!$H$80)</f>
        <v>No</v>
      </c>
      <c r="EK12" s="183" t="str">
        <f>IF(ISBLANK('El Salvador 2012'!$C$83),"",'El Salvador 2012'!$C$83)</f>
        <v/>
      </c>
      <c r="EL12" s="183" t="str">
        <f>IF(ISBLANK('El Salvador 2012'!$D$83),"",'El Salvador 2012'!$D$83)</f>
        <v/>
      </c>
      <c r="EM12" s="183" t="str">
        <f>IF(ISBLANK('El Salvador 2012'!$F$83),"",'El Salvador 2012'!$F$83)</f>
        <v/>
      </c>
      <c r="EN12" s="183" t="str">
        <f>IF(ISBLANK('El Salvador 2012'!$G$83),"",'El Salvador 2012'!$G$83)</f>
        <v/>
      </c>
      <c r="EO12" s="183" t="str">
        <f>IF(ISBLANK('El Salvador 2012'!$F$84),"",'El Salvador 2012'!$F$84)</f>
        <v>Yes</v>
      </c>
      <c r="EP12" s="183" t="str">
        <f>IF(ISBLANK('El Salvador 2012'!$E$85),"",'El Salvador 2012'!$E$85)</f>
        <v>All Sectors</v>
      </c>
      <c r="EQ12" s="183" t="str">
        <f>IF(ISBLANK('El Salvador 2012'!$E$86),"",'El Salvador 2012'!$E$86)</f>
        <v>VAT 13% on the purchase price, customs clearance fee of 3%. Other - 5% of overhead charged by UNFPA as purchase agent.</v>
      </c>
      <c r="ER12" s="183" t="str">
        <f>IF(ISBLANK('El Salvador 2012'!$H$87),"",'El Salvador 2012'!$H$87)</f>
        <v>No</v>
      </c>
      <c r="ES12" s="183" t="str">
        <f>IF(ISBLANK('El Salvador 2012'!$D$88),"",'El Salvador 2012'!$D$88)</f>
        <v>N/A</v>
      </c>
      <c r="ET12" s="183" t="str">
        <f>IF(ISBLANK('El Salvador 2012'!$H$89),"",'El Salvador 2012'!$H$89)</f>
        <v>Don't know</v>
      </c>
      <c r="EU12" s="183" t="str">
        <f>IF(ISBLANK('El Salvador 2012'!$D$90),"",'El Salvador 2012'!$D$90)</f>
        <v>Don't know</v>
      </c>
      <c r="EV12" s="183" t="str">
        <f>IF(ISBLANK('El Salvador 2012'!$H$91),"",'El Salvador 2012'!$H$91)</f>
        <v>No</v>
      </c>
      <c r="EW12" s="183" t="str">
        <f>IF(ISBLANK('El Salvador 2012'!$C$94),"",'El Salvador 2012'!$C$94)</f>
        <v/>
      </c>
      <c r="EX12" s="183" t="str">
        <f>IF(ISBLANK('El Salvador 2012'!$E$94),"",'El Salvador 2012'!$E$94)</f>
        <v/>
      </c>
      <c r="EY12" s="183" t="str">
        <f>IF(ISBLANK('El Salvador 2012'!$G$94),"",'El Salvador 2012'!$G$94)</f>
        <v/>
      </c>
      <c r="EZ12" s="183" t="str">
        <f>IF(ISBLANK('El Salvador 2012'!$C$95),"",'El Salvador 2012'!$C$95)</f>
        <v/>
      </c>
      <c r="FA12" s="183" t="str">
        <f>IF(ISBLANK('El Salvador 2012'!$E$95),"",'El Salvador 2012'!$E$95)</f>
        <v/>
      </c>
      <c r="FB12" s="183" t="str">
        <f>IF(ISBLANK('El Salvador 2012'!$G$95),"",'El Salvador 2012'!$G$95)</f>
        <v/>
      </c>
      <c r="FC12" s="183" t="str">
        <f>IF(ISBLANK('El Salvador 2012'!$C$96),"",'El Salvador 2012'!$C$96)</f>
        <v/>
      </c>
      <c r="FD12" s="183" t="str">
        <f>IF(ISBLANK('El Salvador 2012'!$E$96),"",'El Salvador 2012'!$E$96)</f>
        <v/>
      </c>
      <c r="FE12" s="183" t="str">
        <f>IF(ISBLANK('El Salvador 2012'!$G$96),"",'El Salvador 2012'!$G$96)</f>
        <v/>
      </c>
      <c r="FF12" s="190"/>
      <c r="FG12" s="183" t="str">
        <f>IF(ISBLANK('El Salvador 2012'!$D$99),"",'El Salvador 2012'!$D$99)</f>
        <v>No</v>
      </c>
      <c r="FH12" s="183" t="str">
        <f>IF(ISBLANK('El Salvador 2012'!$E$99),"",'El Salvador 2012'!$E$99)</f>
        <v/>
      </c>
      <c r="FI12" s="183" t="str">
        <f>IF(ISBLANK('El Salvador 2012'!$H$99),"",'El Salvador 2012'!$H$99)</f>
        <v/>
      </c>
      <c r="FJ12" s="183" t="str">
        <f>IF(ISBLANK('El Salvador 2012'!$D$100),"",'El Salvador 2012'!$D$100)</f>
        <v>No</v>
      </c>
      <c r="FK12" s="183" t="str">
        <f>IF(ISBLANK('El Salvador 2012'!$E$100),"",'El Salvador 2012'!$E$100)</f>
        <v/>
      </c>
      <c r="FL12" s="183" t="str">
        <f>IF(ISBLANK('El Salvador 2012'!$H$100),"",'El Salvador 2012'!$H$100)</f>
        <v/>
      </c>
      <c r="FM12" s="183" t="str">
        <f>IF(ISBLANK('El Salvador 2012'!$D$101),"",'El Salvador 2012'!$D$101)</f>
        <v>No</v>
      </c>
      <c r="FN12" s="183" t="str">
        <f>IF(ISBLANK('El Salvador 2012'!$E$101),"",'El Salvador 2012'!$E$101)</f>
        <v/>
      </c>
      <c r="FO12" s="183" t="str">
        <f>IF(ISBLANK('El Salvador 2012'!$H$101),"",'El Salvador 2012'!$H$101)</f>
        <v/>
      </c>
      <c r="FP12" s="184"/>
      <c r="FQ12" s="183" t="str">
        <f>IF(ISBLANK('El Salvador 2012'!$G$104),"",'El Salvador 2012'!$G$104)</f>
        <v>No</v>
      </c>
      <c r="FR12" s="183" t="str">
        <f>IF(ISBLANK('El Salvador 2012'!$G$105),"",'El Salvador 2012'!$G$105)</f>
        <v>No</v>
      </c>
      <c r="FS12" s="183" t="str">
        <f>IF(ISBLANK('El Salvador 2012'!$G$106),"",'El Salvador 2012'!$G$106)</f>
        <v>N/A</v>
      </c>
      <c r="FT12" s="183" t="str">
        <f>IF(ISBLANK('El Salvador 2012'!$D$107),"",'El Salvador 2012'!$D$107)</f>
        <v>N/A</v>
      </c>
      <c r="FU12" s="184"/>
      <c r="FV12" s="183" t="str">
        <f>IF(ISBLANK('El Salvador 2012'!$G$109),"",'El Salvador 2012'!$G$109)</f>
        <v>Yes</v>
      </c>
      <c r="FW12" s="183" t="str">
        <f>IF(ISBLANK('El Salvador 2012'!$G$110),"",'El Salvador 2012'!$G$110)</f>
        <v>Yes</v>
      </c>
      <c r="FX12" s="183" t="str">
        <f>IF(ISBLANK('El Salvador 2012'!$G$111),"",'El Salvador 2012'!$G$111)</f>
        <v>Yes</v>
      </c>
      <c r="FY12" s="183" t="str">
        <f>IF(ISBLANK('El Salvador 2012'!$G$112),"",'El Salvador 2012'!$G$112)</f>
        <v>Yes</v>
      </c>
      <c r="FZ12" s="183" t="str">
        <f>IF(ISBLANK('El Salvador 2012'!$G$113),"",'El Salvador 2012'!$G$113)</f>
        <v>Yes</v>
      </c>
      <c r="GA12" s="183" t="str">
        <f>IF(ISBLANK('El Salvador 2012'!$G$114),"",'El Salvador 2012'!$G$114)</f>
        <v>Yes</v>
      </c>
      <c r="GB12" s="183" t="str">
        <f>IF(ISBLANK('El Salvador 2012'!$G$115),"",'El Salvador 2012'!$G$115)</f>
        <v>No</v>
      </c>
      <c r="GC12" s="183" t="str">
        <f>IF(ISBLANK('El Salvador 2012'!$G$116),"",'El Salvador 2012'!$G$116)</f>
        <v>No</v>
      </c>
      <c r="GD12" s="183" t="str">
        <f>IF(ISBLANK('El Salvador 2012'!$G$117),"",'El Salvador 2012'!$G$117)</f>
        <v>No</v>
      </c>
      <c r="GE12" s="183" t="str">
        <f>IF(ISBLANK('El Salvador 2012'!$G$118),"",'El Salvador 2012'!$G$118)</f>
        <v>Don't know</v>
      </c>
      <c r="GF12" s="183" t="str">
        <f>IF(ISBLANK('El Salvador 2012'!$F$119),"",'El Salvador 2012'!$F$119)</f>
        <v>Don't know</v>
      </c>
      <c r="GG12" s="183">
        <f>IF(ISBLANK('El Salvador 2012'!$F$120),"",'El Salvador 2012'!$F$120)</f>
        <v>2009</v>
      </c>
      <c r="GH12" s="183" t="str">
        <f>IF(ISBLANK('El Salvador 2012'!$D$121),"",'El Salvador 2012'!$D$121)</f>
        <v>Official List of Essential Medicines (10th Version), MOH</v>
      </c>
      <c r="GI12" s="183" t="str">
        <f>IF(ISBLANK('El Salvador 2012'!$D$122),"",'El Salvador 2012'!$D$122)</f>
        <v/>
      </c>
      <c r="GJ12" s="184"/>
      <c r="GK12" s="183" t="str">
        <f>IF(ISBLANK('El Salvador 2012'!$F$124),"",'El Salvador 2012'!$F$124)</f>
        <v>N/A</v>
      </c>
      <c r="GL12" s="183" t="str">
        <f>IF(ISBLANK('El Salvador 2012'!$G$125),"",'El Salvador 2012'!$G$125)</f>
        <v>N/A</v>
      </c>
      <c r="GM12" s="183" t="str">
        <f>IF(ISBLANK('El Salvador 2012'!$G$126),"",'El Salvador 2012'!$G$126)</f>
        <v>N/A</v>
      </c>
      <c r="GN12" s="183" t="str">
        <f>IF(ISBLANK('El Salvador 2012'!$G$127),"",'El Salvador 2012'!$G$127)</f>
        <v>N/A</v>
      </c>
      <c r="GO12" s="183" t="str">
        <f>IF(ISBLANK('El Salvador 2012'!$G$128),"",'El Salvador 2012'!$G$128)</f>
        <v>N/A</v>
      </c>
      <c r="GP12" s="183" t="str">
        <f>IF(ISBLANK('El Salvador 2012'!$D$129),"",'El Salvador 2012'!$D$129)</f>
        <v>Document not available on IMF's website</v>
      </c>
      <c r="GQ12" s="197"/>
      <c r="GR12" s="185" t="str">
        <f>IF(ISBLANK('El Salvador 2012'!$G$131),"",'El Salvador 2012'!$G$131)</f>
        <v>Yes</v>
      </c>
      <c r="GS12" s="186"/>
      <c r="GT12" s="185" t="str">
        <f>IF(ISBLANK('El Salvador 2012'!$G$133),"",'El Salvador 2012'!$G$133)</f>
        <v>Yes</v>
      </c>
      <c r="GU12" s="185" t="str">
        <f>IF(ISBLANK('El Salvador 2012'!$G$134),"",'El Salvador 2012'!$G$134)</f>
        <v>N/A</v>
      </c>
      <c r="GV12" s="185" t="str">
        <f>IF(ISBLANK('El Salvador 2012'!$G$135),"",'El Salvador 2012'!$G$135)</f>
        <v>Yes</v>
      </c>
      <c r="GW12" s="185" t="str">
        <f>IF(ISBLANK('El Salvador 2012'!$G$136),"",'El Salvador 2012'!$G$136)</f>
        <v>Don't know</v>
      </c>
      <c r="GX12" s="185" t="str">
        <f>IF(ISBLANK('El Salvador 2012'!$G$137),"",'El Salvador 2012'!$G$137)</f>
        <v>No</v>
      </c>
      <c r="GY12" s="185" t="str">
        <f>IF(ISBLANK('El Salvador 2012'!$G$138),"",'El Salvador 2012'!$G$138)</f>
        <v>No</v>
      </c>
      <c r="GZ12" s="185" t="str">
        <f>IF(ISBLANK('El Salvador 2012'!$G$139),"",'El Salvador 2012'!$G$139)</f>
        <v>N/A</v>
      </c>
      <c r="HA12" s="185" t="str">
        <f>IF(ISBLANK('El Salvador 2012'!$G$140),"",'El Salvador 2012'!$G$140)</f>
        <v>N/A</v>
      </c>
      <c r="HB12" s="185" t="str">
        <f>IF(ISBLANK('El Salvador 2012'!$G$141),"",'El Salvador 2012'!$G$141)</f>
        <v>N/A</v>
      </c>
      <c r="HC12" s="185" t="str">
        <f>IF(ISBLANK('El Salvador 2012'!$F$142),"",'El Salvador 2012'!$F$142)</f>
        <v>01/11 - 12/11</v>
      </c>
      <c r="HD12" s="185" t="str">
        <f>IF(ISBLANK('El Salvador 2012'!$F$143),"",'El Salvador 2012'!$F$143)</f>
        <v>Family Planning Coordinator (Ministry of Health)</v>
      </c>
      <c r="HE12" s="186"/>
      <c r="HF12" s="185" t="str">
        <f>IF(ISBLANK('El Salvador 2012'!$G$145),"",'El Salvador 2012'!$G$145)</f>
        <v>No</v>
      </c>
      <c r="HG12" s="185" t="str">
        <f>IF(ISBLANK('El Salvador 2012'!$G$146),"",'El Salvador 2012'!$G$146)</f>
        <v>Yes</v>
      </c>
      <c r="HH12" s="191" t="str">
        <f>IF(ISBLANK('El Salvador 2012'!$D$147),"",'El Salvador 2012'!$D$147)</f>
        <v>There was a delay in 2011 purchases because the renewal of the agreement between UNFPA and MOH for procurement services took more than 3 months. In light of graduation from USAID assistance, the CS committee has been absorbed into a broader RH committee.</v>
      </c>
      <c r="HI12" s="199" t="s">
        <v>201</v>
      </c>
    </row>
    <row r="13" spans="1:217" ht="39.950000000000003" customHeight="1" x14ac:dyDescent="0.2">
      <c r="A13" s="345" t="s">
        <v>570</v>
      </c>
      <c r="B13" s="188"/>
      <c r="C13" s="173" t="str">
        <f>IF(ISBLANK('Ethiopia 2012'!$H$12),"",'Ethiopia 2012'!$H$12)</f>
        <v>Yes</v>
      </c>
      <c r="D13" s="173" t="str">
        <f>IF(ISBLANK('Ethiopia 2012'!$D$13),"",'Ethiopia 2012'!$D$13)</f>
        <v>Family Planning Technical Working Group (FPTWG)</v>
      </c>
      <c r="E13" s="346"/>
      <c r="F13" s="173" t="str">
        <f>IF(ISBLANK('Ethiopia 2012'!$D$15),"",'Ethiopia 2012'!$D$15)</f>
        <v>Yes</v>
      </c>
      <c r="G13" s="173" t="str">
        <f>IF(ISBLANK('Ethiopia 2012'!$F$15),"",'Ethiopia 2012'!$F$15)</f>
        <v>DKT</v>
      </c>
      <c r="H13" s="173" t="str">
        <f>IF(ISBLANK('Ethiopia 2012'!$D$16),"",'Ethiopia 2012'!$D$16)</f>
        <v>Yes</v>
      </c>
      <c r="I13" s="173" t="str">
        <f>IF(ISBLANK('Ethiopia 2012'!$F$16),"",'Ethiopia 2012'!$F$16)</f>
        <v>Family Guidance Association of Ethiopia, Marie Stopes International Ethiopia, Integrated Family Health Programs, Engender Health, Ipas, Population Council, Family Health International, Consertium of Reproductive Health Association Ethiopia (CORHA)</v>
      </c>
      <c r="J13" s="173" t="str">
        <f>IF(ISBLANK('Ethiopia 2012'!$D$17),"",'Ethiopia 2012'!$D$17)</f>
        <v>No</v>
      </c>
      <c r="K13" s="173" t="str">
        <f>IF(ISBLANK('Ethiopia 2012'!$F$17),"",'Ethiopia 2012'!$F$17)</f>
        <v/>
      </c>
      <c r="L13" s="173" t="str">
        <f>IF(ISBLANK('Ethiopia 2012'!$D$18),"",'Ethiopia 2012'!$D$18)</f>
        <v>Yes</v>
      </c>
      <c r="M13" s="173" t="str">
        <f>IF(ISBLANK('Ethiopia 2012'!$F$18),"",'Ethiopia 2012'!$F$18)</f>
        <v>USAID, Packard Foundation</v>
      </c>
      <c r="N13" s="173" t="str">
        <f>IF(ISBLANK('Ethiopia 2012'!$D$19),"",'Ethiopia 2012'!$D$19)</f>
        <v>Yes</v>
      </c>
      <c r="O13" s="173" t="str">
        <f>IF(ISBLANK('Ethiopia 2012'!$F$19),"",'Ethiopia 2012'!$F$19)</f>
        <v>UNFPA, WHO</v>
      </c>
      <c r="P13" s="173" t="str">
        <f>IF(ISBLANK('Ethiopia 2012'!$D$20),"",'Ethiopia 2012'!$D$20)</f>
        <v>Yes</v>
      </c>
      <c r="Q13" s="173" t="str">
        <f>IF(ISBLANK('Ethiopia 2012'!$F$20),"",'Ethiopia 2012'!$F$20)</f>
        <v>Urban Health Promotion and Disease Prevention Directorate &amp; Maternal Newborn and Child Health Coordinator</v>
      </c>
      <c r="R13" s="173" t="str">
        <f>IF(ISBLANK('Ethiopia 2012'!$D$21),"",'Ethiopia 2012'!$D$21)</f>
        <v>No</v>
      </c>
      <c r="S13" s="173" t="str">
        <f>IF(ISBLANK('Ethiopia 2012'!$F$21),"",'Ethiopia 2012'!$F$21)</f>
        <v/>
      </c>
      <c r="T13" s="173" t="str">
        <f>IF(ISBLANK('Ethiopia 2012'!$D$22),"",'Ethiopia 2012'!$D$22)</f>
        <v>Yes</v>
      </c>
      <c r="U13" s="173" t="str">
        <f>IF(ISBLANK('Ethiopia 2012'!$F$22),"",'Ethiopia 2012'!$F$22)</f>
        <v>Population Department of Ministry of Finance and Economic Development (MOFED)</v>
      </c>
      <c r="V13" s="173" t="str">
        <f>IF(ISBLANK('Ethiopia 2012'!$D$23),"",'Ethiopia 2012'!$D$23)</f>
        <v>Yes</v>
      </c>
      <c r="W13" s="173" t="str">
        <f>IF(ISBLANK('Ethiopia 2012'!$F$23),"",'Ethiopia 2012'!$F$23)</f>
        <v>JHIPIEGO/ACCESS</v>
      </c>
      <c r="X13" s="173" t="str">
        <f>IF(ISBLANK('Ethiopia 2012'!$H$24),"",'Ethiopia 2012'!$H$24)</f>
        <v>6 or more times</v>
      </c>
      <c r="Y13" s="173" t="str">
        <f>IF(ISBLANK('Ethiopia 2012'!$H$25),"",'Ethiopia 2012'!$H$25)</f>
        <v>No</v>
      </c>
      <c r="Z13" s="173" t="str">
        <f>IF(ISBLANK('Ethiopia 2012'!$D$26),"",'Ethiopia 2012'!$D$26)</f>
        <v>Yes</v>
      </c>
      <c r="AA13" s="173" t="str">
        <f>IF(ISBLANK('Ethiopia 2012'!$F$26),"",'Ethiopia 2012'!$F$26)</f>
        <v>FMOH</v>
      </c>
      <c r="AB13" s="173" t="str">
        <f>IF(ISBLANK('Ethiopia 2012'!$H$26),"",'Ethiopia 2012'!$H$26)</f>
        <v xml:space="preserve">Urban Health Extension Directorate and MNCH Coordinator </v>
      </c>
      <c r="AC13" s="189"/>
      <c r="AD13" s="174" t="str">
        <f>IF(ISBLANK('Ethiopia 2012'!$F$28),"",'Ethiopia 2012'!$F$28)</f>
        <v>July</v>
      </c>
      <c r="AE13" s="174" t="str">
        <f>IF(ISBLANK('Ethiopia 2012'!$H$28),"",'Ethiopia 2012'!$H$28)</f>
        <v>June</v>
      </c>
      <c r="AF13" s="175">
        <f>IF(ISBLANK('Ethiopia 2012'!$G$29),"",'Ethiopia 2012'!$G$29)</f>
        <v>34000000</v>
      </c>
      <c r="AG13" s="169" t="str">
        <f>IF(ISBLANK('Ethiopia 2012'!$E$30),"",'Ethiopia 2012'!$E$30)</f>
        <v>07/10-06/11</v>
      </c>
      <c r="AH13" s="169" t="str">
        <f>IF(ISBLANK('Ethiopia 2012'!$G$30),"",'Ethiopia 2012'!$G$30)</f>
        <v xml:space="preserve">Ministry of Health and Regional Health Bureaus (RHBs) with technical assistance from the USAID | DELIVER PROJECT </v>
      </c>
      <c r="AI13" s="169" t="str">
        <f>IF(ISBLANK('Ethiopia 2012'!$H$31),"",'Ethiopia 2012'!$H$31)</f>
        <v>Yes</v>
      </c>
      <c r="AJ13" s="175" t="str">
        <f>IF(ISBLANK('Ethiopia 2012'!$H$32),"",'Ethiopia 2012'!$H$32)</f>
        <v>Yes</v>
      </c>
      <c r="AK13" s="175">
        <f>IF(ISBLANK('Ethiopia 2012'!$E$35),"",'Ethiopia 2012'!$E$35)</f>
        <v>6600000</v>
      </c>
      <c r="AL13" s="174" t="str">
        <f>IF(ISBLANK('Ethiopia 2012'!$F$35),"",'Ethiopia 2012'!$F$35)</f>
        <v>07/10-06/11</v>
      </c>
      <c r="AM13" s="174" t="str">
        <f>IF(ISBLANK('Ethiopia 2012'!$G$35),"",'Ethiopia 2012'!$G$35)</f>
        <v>Ministry Records</v>
      </c>
      <c r="AN13" s="174" t="str">
        <f>IF(ISBLANK('Ethiopia 2012'!$H$35),"",'Ethiopia 2012'!$H$35)</f>
        <v/>
      </c>
      <c r="AO13" s="174" t="str">
        <f>IF(ISBLANK('Ethiopia 2012'!$H$37),"",'Ethiopia 2012'!$H$37)</f>
        <v>No</v>
      </c>
      <c r="AP13" s="174" t="str">
        <f>IF(ISBLANK('Ethiopia 2012'!$D$40),"",'Ethiopia 2012'!$D$40)</f>
        <v>No</v>
      </c>
      <c r="AQ13" s="174" t="str">
        <f>IF(ISBLANK('Ethiopia 2012'!$D$41),"",'Ethiopia 2012'!$D$41)</f>
        <v>N/A</v>
      </c>
      <c r="AR13" s="175">
        <f>IF(ISBLANK('Ethiopia 2012'!$E$40),"",'Ethiopia 2012'!$E$40)</f>
        <v>0</v>
      </c>
      <c r="AS13" s="175" t="str">
        <f>IF(ISBLANK('Ethiopia 2012'!$F$40),"",'Ethiopia 2012'!$F$40)</f>
        <v>07/10-06/11</v>
      </c>
      <c r="AT13" s="175" t="str">
        <f>IF(ISBLANK('Ethiopia 2012'!$G$40),"",'Ethiopia 2012'!$G$40)</f>
        <v/>
      </c>
      <c r="AU13" s="174" t="str">
        <f>IF(ISBLANK('Ethiopia 2012'!$H$40),"",'Ethiopia 2012'!$H$40)</f>
        <v/>
      </c>
      <c r="AV13" s="174" t="str">
        <f>IF(ISBLANK('Ethiopia 2012'!$D$42),"",'Ethiopia 2012'!$D$42)</f>
        <v>No</v>
      </c>
      <c r="AW13" s="175" t="str">
        <f>IF(ISBLANK('Ethiopia 2012'!$D$43),"",'Ethiopia 2012'!$D$43)</f>
        <v>N/A</v>
      </c>
      <c r="AX13" s="175">
        <f>IF(ISBLANK('Ethiopia 2012'!$E$42),"",'Ethiopia 2012'!$E$42)</f>
        <v>0</v>
      </c>
      <c r="AY13" s="175" t="str">
        <f>IF(ISBLANK('Ethiopia 2012'!$F$42),"",'Ethiopia 2012'!$F$42)</f>
        <v>07/10-06/11</v>
      </c>
      <c r="AZ13" s="175" t="str">
        <f>IF(ISBLANK('Ethiopia 2012'!$G$42),"",'Ethiopia 2012'!$G$42)</f>
        <v/>
      </c>
      <c r="BA13" s="174" t="str">
        <f>IF(ISBLANK('Ethiopia 2012'!$H$42),"",'Ethiopia 2012'!$H$42)</f>
        <v xml:space="preserve">The FMOH was waIting an approval from the World Bank to use the basket fund. </v>
      </c>
      <c r="BB13" s="176">
        <f>IF(ISBLANK('Ethiopia 2012'!$E$44),"",'Ethiopia 2012'!$E$44)</f>
        <v>0</v>
      </c>
      <c r="BC13" s="174" t="str">
        <f>IF(ISBLANK('Ethiopia 2012'!$H$44),"",'Ethiopia 2012'!$H$44)</f>
        <v/>
      </c>
      <c r="BD13" s="177"/>
      <c r="BE13" s="174" t="str">
        <f>IF(ISBLANK('Ethiopia 2012'!$D$48),"",'Ethiopia 2012'!$D$48)</f>
        <v>Yes</v>
      </c>
      <c r="BF13" s="175" t="str">
        <f>IF(ISBLANK('Ethiopia 2012'!$D$49),"",'Ethiopia 2012'!$D$49)</f>
        <v xml:space="preserve">USAID, UNFPA </v>
      </c>
      <c r="BG13" s="175">
        <f>IF(ISBLANK('Ethiopia 2012'!$E$48),"",'Ethiopia 2012'!$E$48)</f>
        <v>16892463</v>
      </c>
      <c r="BH13" s="175" t="str">
        <f>IF(ISBLANK('Ethiopia 2012'!$F$48),"",'Ethiopia 2012'!$F$48)</f>
        <v>07/10-06/11</v>
      </c>
      <c r="BI13" s="175" t="str">
        <f>IF(ISBLANK('Ethiopia 2012'!$G$48),"",'Ethiopia 2012'!$G$48)</f>
        <v>RHInterchange</v>
      </c>
      <c r="BJ13" s="174" t="str">
        <f>IF(ISBLANK('Ethiopia 2012'!$H$48),"",'Ethiopia 2012'!$H$48)</f>
        <v/>
      </c>
      <c r="BK13" s="174" t="str">
        <f>IF(ISBLANK('Ethiopia 2012'!$D$50),"",'Ethiopia 2012'!$D$50)</f>
        <v>Don't know</v>
      </c>
      <c r="BL13" s="175" t="str">
        <f>IF(ISBLANK('Ethiopia 2012'!$E$50),"",'Ethiopia 2012'!$E$50)</f>
        <v/>
      </c>
      <c r="BM13" s="175" t="str">
        <f>IF(ISBLANK('Ethiopia 2012'!$F$50),"",'Ethiopia 2012'!$F$50)</f>
        <v>07/10-06/11</v>
      </c>
      <c r="BN13" s="175" t="str">
        <f>IF(ISBLANK('Ethiopia 2012'!$G$50),"",'Ethiopia 2012'!$G$50)</f>
        <v/>
      </c>
      <c r="BO13" s="175" t="str">
        <f>IF(ISBLANK('Ethiopia 2012'!$H$50),"",'Ethiopia 2012'!$H$50)</f>
        <v xml:space="preserve"> </v>
      </c>
      <c r="BP13" s="174" t="str">
        <f>IF(ISBLANK('Ethiopia 2012'!$D$51),"",'Ethiopia 2012'!$D$51)</f>
        <v>No</v>
      </c>
      <c r="BQ13" s="175">
        <f>IF(ISBLANK('Ethiopia 2012'!$E$51),"",'Ethiopia 2012'!$E$51)</f>
        <v>0</v>
      </c>
      <c r="BR13" s="174" t="str">
        <f>IF(ISBLANK('Ethiopia 2012'!$F$51),"",'Ethiopia 2012'!$F$51)</f>
        <v>07/10-06/11</v>
      </c>
      <c r="BS13" s="175" t="str">
        <f>IF(ISBLANK('Ethiopia 2012'!$G$51),"",'Ethiopia 2012'!$G$51)</f>
        <v/>
      </c>
      <c r="BT13" s="175" t="str">
        <f>IF(ISBLANK('Ethiopia 2012'!$H$51),"",'Ethiopia 2012'!$H$51)</f>
        <v xml:space="preserve">Ethiopia has not started to use GF money for contraceptive procurement. </v>
      </c>
      <c r="BU13" s="176">
        <f>IF(ISBLANK('Ethiopia 2012'!$E$52),"",'Ethiopia 2012'!$E$52)</f>
        <v>16892463</v>
      </c>
      <c r="BV13" s="175" t="str">
        <f>IF(ISBLANK('Ethiopia 2012'!$H$52),"",'Ethiopia 2012'!$H$52)</f>
        <v>This amount does not include any Global Fund grants that might have been used to procure condoms.</v>
      </c>
      <c r="BW13" s="178">
        <f>IF(ISBLANK('Ethiopia 2012'!$F$55),"",'Ethiopia 2012'!$F$55)</f>
        <v>0</v>
      </c>
      <c r="BX13" s="174" t="str">
        <f>IF(ISBLANK('Ethiopia 2012'!$G$55),"",'Ethiopia 2012'!$G$55)</f>
        <v xml:space="preserve">The allocated government funds were not spent during this period. This is basically because of the (1) lengthy government  procurement process, particularly for internally generated funds, and (2) delay in the approval of basket funds from the World Bank. </v>
      </c>
      <c r="BY13" s="178">
        <f>IF(ISBLANK('Ethiopia 2012'!$F$56),"",'Ethiopia 2012'!$F$56)</f>
        <v>0.49683714705882354</v>
      </c>
      <c r="BZ13" s="174" t="str">
        <f>IF(ISBLANK('Ethiopia 2012'!$G$56),"",'Ethiopia 2012'!$G$56)</f>
        <v/>
      </c>
      <c r="CA13" s="174" t="str">
        <f>IF(ISBLANK('Ethiopia 2012'!$F$57),"",'Ethiopia 2012'!$F$57)</f>
        <v>Yes</v>
      </c>
      <c r="CB13" s="174" t="str">
        <f>IF(ISBLANK('Ethiopia 2012'!$G$57),"",'Ethiopia 2012'!$G$57)</f>
        <v xml:space="preserve">The FMOH continues the scale-up of long term contraceptives (Implanon® and IUCD). This has a significant impact on the overall resource needs for contraceptives. Using the targets of the Implanon program, the forecast suggests that Ethiopia would need at least $34 million to cover contraceptive commodity needs for the period July-June 2010/11.
</v>
      </c>
      <c r="CC13" s="174" t="str">
        <f>IF(ISBLANK('Ethiopia 2012'!$F$59),"",'Ethiopia 2012'!$F$59)</f>
        <v>The government (e.g., Central Medical Stores, MOH logistics unit, MOH procurement unit)</v>
      </c>
      <c r="CD13" s="174" t="str">
        <f>IF(ISBLANK('Ethiopia 2012'!$F$60),"",'Ethiopia 2012'!$F$60)</f>
        <v xml:space="preserve">Pharmaceutical Fund and Supply Agency (PFSA) </v>
      </c>
      <c r="CE13" s="174" t="str">
        <f>IF(ISBLANK('Ethiopia 2012'!$F$61),"",'Ethiopia 2012'!$F$61)</f>
        <v>Yes</v>
      </c>
      <c r="CF13" s="174" t="str">
        <f>IF(ISBLANK('Ethiopia 2012'!$D$62),"",'Ethiopia 2012'!$D$62)</f>
        <v>Financing: The existence of basket and MDG Pool Fund, the possibilities of future funding for commodities, and an overall increase in donor support for FP have put the country in a generally better position. Even though the amounts are not all that significant, the central Government and a number of the Regional Governments also continue to finance contraceptive procurement from internally generated (budget) funds. (These funds were allocated for FY '10-'11 but spent in FY '11-'12.) Very recently, the FMOH has started to negotiate with Pledge Gurantee for Health (PGH) to access short-term credit for contraceptive commodity procurement, particularly of Implanon from the basket funds. We believe this new finance tool facilitates access and that the USAID | DELIVER PROJECT will share routine data on implant stock levels with PGH. Procurement: Pharmaceuticals Fund Supply Agency (PFSA) has started the procurement of contraceptives from the basket and internally generated funds.  However, past procurements indicate that this procurement process is quite lengthy. The USAID | DELIVER PROJECT continues to support the facilitation of contraceptive procurement decisions through the sharing of information with the FMOH, PFSA and the FPTWG.</v>
      </c>
      <c r="CG13" s="344"/>
      <c r="CH13" s="179"/>
      <c r="CI13" s="180" t="str">
        <f>IF(ISBLANK('Ethiopia 2012'!$D$66),"",'Ethiopia 2012'!$D$66)</f>
        <v>Yes</v>
      </c>
      <c r="CJ13" s="180" t="str">
        <f>IF(ISBLANK('Ethiopia 2012'!$D$67),"",'Ethiopia 2012'!$D$67)</f>
        <v>Yes</v>
      </c>
      <c r="CK13" s="180" t="str">
        <f>IF(ISBLANK('Ethiopia 2012'!$D$68),"",'Ethiopia 2012'!$D$68)</f>
        <v>Yes</v>
      </c>
      <c r="CL13" s="180" t="str">
        <f>IF(ISBLANK('Ethiopia 2012'!$D$69),"",'Ethiopia 2012'!$D$69)</f>
        <v>Yes</v>
      </c>
      <c r="CM13" s="180" t="str">
        <f>IF(ISBLANK('Ethiopia 2012'!$D$70),"",'Ethiopia 2012'!$D$70)</f>
        <v>Yes</v>
      </c>
      <c r="CN13" s="180" t="str">
        <f>IF(ISBLANK('Ethiopia 2012'!$D$71),"",'Ethiopia 2012'!$D$71)</f>
        <v>Yes</v>
      </c>
      <c r="CO13" s="180" t="str">
        <f>IF(ISBLANK('Ethiopia 2012'!$D$72),"",'Ethiopia 2012'!$D$72)</f>
        <v>No</v>
      </c>
      <c r="CP13" s="180" t="str">
        <f>IF(ISBLANK('Ethiopia 2012'!$D$73),"",'Ethiopia 2012'!$D$73)</f>
        <v>Yes</v>
      </c>
      <c r="CQ13" s="180" t="str">
        <f>IF(ISBLANK('Ethiopia 2012'!$D$74),"",'Ethiopia 2012'!$D$74)</f>
        <v>Yes</v>
      </c>
      <c r="CR13" s="180" t="str">
        <f>IF(ISBLANK('Ethiopia 2012'!$D$75),"",'Ethiopia 2012'!$D$75)</f>
        <v>Yes</v>
      </c>
      <c r="CS13" s="180" t="str">
        <f>IF(ISBLANK('Ethiopia 2012'!$D$76),"",'Ethiopia 2012'!$D$76)</f>
        <v>No</v>
      </c>
      <c r="CT13" s="180" t="str">
        <f>IF(ISBLANK('Ethiopia 2012'!$D$77),"",'Ethiopia 2012'!$D$77)</f>
        <v/>
      </c>
      <c r="CU13" s="179"/>
      <c r="CV13" s="180" t="str">
        <f>IF(ISBLANK('Ethiopia 2012'!$F$66),"",'Ethiopia 2012'!$F$66)</f>
        <v>Yes</v>
      </c>
      <c r="CW13" s="180" t="str">
        <f>IF(ISBLANK('Ethiopia 2012'!$F$67),"",'Ethiopia 2012'!$F$67)</f>
        <v>Yes</v>
      </c>
      <c r="CX13" s="180" t="str">
        <f>IF(ISBLANK('Ethiopia 2012'!$F$68),"",'Ethiopia 2012'!$F$68)</f>
        <v>Yes</v>
      </c>
      <c r="CY13" s="180" t="str">
        <f>IF(ISBLANK('Ethiopia 2012'!$F$69),"",'Ethiopia 2012'!$F$69)</f>
        <v>Yes</v>
      </c>
      <c r="CZ13" s="180" t="str">
        <f>IF(ISBLANK('Ethiopia 2012'!$F$70),"",'Ethiopia 2012'!$F$70)</f>
        <v>Yes</v>
      </c>
      <c r="DA13" s="180" t="str">
        <f>IF(ISBLANK('Ethiopia 2012'!$F$71),"",'Ethiopia 2012'!$F$71)</f>
        <v>Yes</v>
      </c>
      <c r="DB13" s="180" t="str">
        <f>IF(ISBLANK('Ethiopia 2012'!$F$72),"",'Ethiopia 2012'!$F$72)</f>
        <v>No</v>
      </c>
      <c r="DC13" s="180" t="str">
        <f>IF(ISBLANK('Ethiopia 2012'!$F$73),"",'Ethiopia 2012'!$F$73)</f>
        <v>Yes</v>
      </c>
      <c r="DD13" s="180" t="str">
        <f>IF(ISBLANK('Ethiopia 2012'!$F$74),"",'Ethiopia 2012'!$F$74)</f>
        <v>Yes</v>
      </c>
      <c r="DE13" s="180" t="str">
        <f>IF(ISBLANK('Ethiopia 2012'!$F$75),"",'Ethiopia 2012'!$F$75)</f>
        <v>Yes</v>
      </c>
      <c r="DF13" s="180" t="str">
        <f>IF(ISBLANK('Ethiopia 2012'!$F$76),"",'Ethiopia 2012'!$F$76)</f>
        <v>No</v>
      </c>
      <c r="DG13" s="180" t="str">
        <f>IF(ISBLANK('Ethiopia 2012'!$F$77),"",'Ethiopia 2012'!$F$77)</f>
        <v/>
      </c>
      <c r="DH13" s="181"/>
      <c r="DI13" s="180" t="str">
        <f>IF(ISBLANK('Ethiopia 2012'!$G$66),"",'Ethiopia 2012'!$G$66)</f>
        <v>Yes</v>
      </c>
      <c r="DJ13" s="180" t="str">
        <f>IF(ISBLANK('Ethiopia 2012'!$G$67),"",'Ethiopia 2012'!$G$67)</f>
        <v>Yes</v>
      </c>
      <c r="DK13" s="180" t="str">
        <f>IF(ISBLANK('Ethiopia 2012'!$G$68),"",'Ethiopia 2012'!$G$68)</f>
        <v>Yes</v>
      </c>
      <c r="DL13" s="180" t="str">
        <f>IF(ISBLANK('Ethiopia 2012'!$G$69),"",'Ethiopia 2012'!$G$69)</f>
        <v>Yes</v>
      </c>
      <c r="DM13" s="180" t="str">
        <f>IF(ISBLANK('Ethiopia 2012'!$G$70),"",'Ethiopia 2012'!$G$70)</f>
        <v>Yes</v>
      </c>
      <c r="DN13" s="180" t="str">
        <f>IF(ISBLANK('Ethiopia 2012'!$G$71),"",'Ethiopia 2012'!$G$71)</f>
        <v>Yes</v>
      </c>
      <c r="DO13" s="180" t="str">
        <f>IF(ISBLANK('Ethiopia 2012'!$G$72),"",'Ethiopia 2012'!$G$72)</f>
        <v>No</v>
      </c>
      <c r="DP13" s="180" t="str">
        <f>IF(ISBLANK('Ethiopia 2012'!$G$73),"",'Ethiopia 2012'!$G$73)</f>
        <v>Yes</v>
      </c>
      <c r="DQ13" s="180" t="str">
        <f>IF(ISBLANK('Ethiopia 2012'!$G$74),"",'Ethiopia 2012'!$G$74)</f>
        <v>Yes</v>
      </c>
      <c r="DR13" s="180" t="str">
        <f>IF(ISBLANK('Ethiopia 2012'!$G$75),"",'Ethiopia 2012'!$G$75)</f>
        <v>Yes</v>
      </c>
      <c r="DS13" s="180" t="str">
        <f>IF(ISBLANK('Ethiopia 2012'!$G$76),"",'Ethiopia 2012'!$G$76)</f>
        <v>No</v>
      </c>
      <c r="DT13" s="180" t="str">
        <f>IF(ISBLANK('Ethiopia 2012'!$G$77),"",'Ethiopia 2012'!$G$77)</f>
        <v/>
      </c>
      <c r="DU13" s="181"/>
      <c r="DV13" s="180" t="str">
        <f>IF(ISBLANK('Ethiopia 2012'!$H$66),"",'Ethiopia 2012'!$H$66)</f>
        <v>Yes</v>
      </c>
      <c r="DW13" s="180" t="str">
        <f>IF(ISBLANK('Ethiopia 2012'!$H$67),"",'Ethiopia 2012'!$H$67)</f>
        <v>Yes</v>
      </c>
      <c r="DX13" s="180" t="str">
        <f>IF(ISBLANK('Ethiopia 2012'!$H$68),"",'Ethiopia 2012'!$H$68)</f>
        <v>Yes</v>
      </c>
      <c r="DY13" s="180" t="str">
        <f>IF(ISBLANK('Ethiopia 2012'!$H$69),"",'Ethiopia 2012'!$H$69)</f>
        <v>Yes</v>
      </c>
      <c r="DZ13" s="180" t="str">
        <f>IF(ISBLANK('Ethiopia 2012'!$H$70),"",'Ethiopia 2012'!$H$70)</f>
        <v>Yes</v>
      </c>
      <c r="EA13" s="180" t="str">
        <f>IF(ISBLANK('Ethiopia 2012'!$H$71),"",'Ethiopia 2012'!$H$71)</f>
        <v>Yes</v>
      </c>
      <c r="EB13" s="180" t="str">
        <f>IF(ISBLANK('Ethiopia 2012'!$H$72),"",'Ethiopia 2012'!$H$72)</f>
        <v>Yes</v>
      </c>
      <c r="EC13" s="180" t="str">
        <f>IF(ISBLANK('Ethiopia 2012'!$H$73),"",'Ethiopia 2012'!$H$73)</f>
        <v>Yes</v>
      </c>
      <c r="ED13" s="180" t="str">
        <f>IF(ISBLANK('Ethiopia 2012'!$H$74),"",'Ethiopia 2012'!$H$74)</f>
        <v>No</v>
      </c>
      <c r="EE13" s="180" t="str">
        <f>IF(ISBLANK('Ethiopia 2012'!$H$75),"",'Ethiopia 2012'!$H$75)</f>
        <v>No</v>
      </c>
      <c r="EF13" s="180" t="str">
        <f>IF(ISBLANK('Ethiopia 2012'!$H$76),"",'Ethiopia 2012'!$H$76)</f>
        <v>No</v>
      </c>
      <c r="EG13" s="180" t="str">
        <f>IF(ISBLANK('Ethiopia 2012'!$H$77),"",'Ethiopia 2012'!$H$77)</f>
        <v/>
      </c>
      <c r="EH13" s="180" t="str">
        <f>IF(ISBLANK('Ethiopia 2012'!$D$78),"",'Ethiopia 2012'!$D$78)</f>
        <v xml:space="preserve">The IUD scale-up initiative has focused only in 100 urban and peri-urban woredas, which still limits the service to urban hospitals, health centers and NGOs such as the Family Guidance Association of Ethiopia. Note that Ethiopia has over 800 Woredas (districts). Emergency contraceptives were first introduced in 2009 and it has taken time to expand program demand to the lower levels (SDPs). </v>
      </c>
      <c r="EI13" s="182"/>
      <c r="EJ13" s="183" t="str">
        <f>IF(ISBLANK('Ethiopia 2012'!$H$80),"",'Ethiopia 2012'!$H$80)</f>
        <v>Yes</v>
      </c>
      <c r="EK13" s="183" t="str">
        <f>IF(ISBLANK('Ethiopia 2012'!$C$83),"",'Ethiopia 2012'!$C$83)</f>
        <v xml:space="preserve">National Reproductive Health Strategy </v>
      </c>
      <c r="EL13" s="183" t="str">
        <f>IF(ISBLANK('Ethiopia 2012'!$D$83),"",'Ethiopia 2012'!$D$83)</f>
        <v>2006-2015</v>
      </c>
      <c r="EM13" s="183" t="str">
        <f>IF(ISBLANK('Ethiopia 2012'!$F$83),"",'Ethiopia 2012'!$F$83)</f>
        <v>Yes</v>
      </c>
      <c r="EN13" s="183" t="str">
        <f>IF(ISBLANK('Ethiopia 2012'!$G$83),"",'Ethiopia 2012'!$G$83)</f>
        <v>Yes</v>
      </c>
      <c r="EO13" s="183" t="str">
        <f>IF(ISBLANK('Ethiopia 2012'!$F$84),"",'Ethiopia 2012'!$F$84)</f>
        <v>No</v>
      </c>
      <c r="EP13" s="183" t="str">
        <f>IF(ISBLANK('Ethiopia 2012'!$E$85),"",'Ethiopia 2012'!$E$85)</f>
        <v>N/A</v>
      </c>
      <c r="EQ13" s="183" t="str">
        <f>IF(ISBLANK('Ethiopia 2012'!$E$86),"",'Ethiopia 2012'!$E$86)</f>
        <v>N/A</v>
      </c>
      <c r="ER13" s="183" t="str">
        <f>IF(ISBLANK('Ethiopia 2012'!$H$87),"",'Ethiopia 2012'!$H$87)</f>
        <v>No</v>
      </c>
      <c r="ES13" s="183" t="str">
        <f>IF(ISBLANK('Ethiopia 2012'!$D$88),"",'Ethiopia 2012'!$D$88)</f>
        <v>N/A</v>
      </c>
      <c r="ET13" s="183" t="str">
        <f>IF(ISBLANK('Ethiopia 2012'!$H$89),"",'Ethiopia 2012'!$H$89)</f>
        <v>Yes</v>
      </c>
      <c r="EU13" s="183" t="str">
        <f>IF(ISBLANK('Ethiopia 2012'!$D$90),"",'Ethiopia 2012'!$D$90)</f>
        <v xml:space="preserve">National RH Strategy (mentions enhancing CS through the effective use of social marketing), Adolesent Reproductive Health Strategy, Family Planning Policy Guideline </v>
      </c>
      <c r="EV13" s="183" t="str">
        <f>IF(ISBLANK('Ethiopia 2012'!$H$91),"",'Ethiopia 2012'!$H$91)</f>
        <v>No</v>
      </c>
      <c r="EW13" s="183" t="str">
        <f>IF(ISBLANK('Ethiopia 2012'!$C$94),"",'Ethiopia 2012'!$C$94)</f>
        <v/>
      </c>
      <c r="EX13" s="183" t="str">
        <f>IF(ISBLANK('Ethiopia 2012'!$E$94),"",'Ethiopia 2012'!$E$94)</f>
        <v/>
      </c>
      <c r="EY13" s="183" t="str">
        <f>IF(ISBLANK('Ethiopia 2012'!$G$94),"",'Ethiopia 2012'!$G$94)</f>
        <v/>
      </c>
      <c r="EZ13" s="183" t="str">
        <f>IF(ISBLANK('Ethiopia 2012'!$C$95),"",'Ethiopia 2012'!$C$95)</f>
        <v/>
      </c>
      <c r="FA13" s="183" t="str">
        <f>IF(ISBLANK('Ethiopia 2012'!$E$95),"",'Ethiopia 2012'!$E$95)</f>
        <v/>
      </c>
      <c r="FB13" s="183" t="str">
        <f>IF(ISBLANK('Ethiopia 2012'!$G$95),"",'Ethiopia 2012'!$G$95)</f>
        <v/>
      </c>
      <c r="FC13" s="183" t="str">
        <f>IF(ISBLANK('Ethiopia 2012'!$C$96),"",'Ethiopia 2012'!$C$96)</f>
        <v/>
      </c>
      <c r="FD13" s="183" t="str">
        <f>IF(ISBLANK('Ethiopia 2012'!$E$96),"",'Ethiopia 2012'!$E$96)</f>
        <v/>
      </c>
      <c r="FE13" s="183" t="str">
        <f>IF(ISBLANK('Ethiopia 2012'!$G$96),"",'Ethiopia 2012'!$G$96)</f>
        <v/>
      </c>
      <c r="FF13" s="190"/>
      <c r="FG13" s="183" t="str">
        <f>IF(ISBLANK('Ethiopia 2012'!$D$99),"",'Ethiopia 2012'!$D$99)</f>
        <v>No</v>
      </c>
      <c r="FH13" s="183" t="str">
        <f>IF(ISBLANK('Ethiopia 2012'!$E$99),"",'Ethiopia 2012'!$E$99)</f>
        <v/>
      </c>
      <c r="FI13" s="183" t="str">
        <f>IF(ISBLANK('Ethiopia 2012'!$H$99),"",'Ethiopia 2012'!$H$99)</f>
        <v/>
      </c>
      <c r="FJ13" s="183" t="str">
        <f>IF(ISBLANK('Ethiopia 2012'!$D$100),"",'Ethiopia 2012'!$D$100)</f>
        <v>No</v>
      </c>
      <c r="FK13" s="183" t="str">
        <f>IF(ISBLANK('Ethiopia 2012'!$E$100),"",'Ethiopia 2012'!$E$100)</f>
        <v/>
      </c>
      <c r="FL13" s="183" t="str">
        <f>IF(ISBLANK('Ethiopia 2012'!$H$100),"",'Ethiopia 2012'!$H$100)</f>
        <v/>
      </c>
      <c r="FM13" s="183" t="str">
        <f>IF(ISBLANK('Ethiopia 2012'!$D$101),"",'Ethiopia 2012'!$D$101)</f>
        <v>No</v>
      </c>
      <c r="FN13" s="183" t="str">
        <f>IF(ISBLANK('Ethiopia 2012'!$E$101),"",'Ethiopia 2012'!$E$101)</f>
        <v/>
      </c>
      <c r="FO13" s="183" t="str">
        <f>IF(ISBLANK('Ethiopia 2012'!$H$101),"",'Ethiopia 2012'!$H$101)</f>
        <v/>
      </c>
      <c r="FP13" s="184"/>
      <c r="FQ13" s="183" t="str">
        <f>IF(ISBLANK('Ethiopia 2012'!$G$104),"",'Ethiopia 2012'!$G$104)</f>
        <v>No</v>
      </c>
      <c r="FR13" s="183" t="str">
        <f>IF(ISBLANK('Ethiopia 2012'!$G$105),"",'Ethiopia 2012'!$G$105)</f>
        <v>No</v>
      </c>
      <c r="FS13" s="183" t="str">
        <f>IF(ISBLANK('Ethiopia 2012'!$G$106),"",'Ethiopia 2012'!$G$106)</f>
        <v>N/A</v>
      </c>
      <c r="FT13" s="183" t="str">
        <f>IF(ISBLANK('Ethiopia 2012'!$D$107),"",'Ethiopia 2012'!$D$107)</f>
        <v>N/A</v>
      </c>
      <c r="FU13" s="184"/>
      <c r="FV13" s="183" t="str">
        <f>IF(ISBLANK('Ethiopia 2012'!$G$109),"",'Ethiopia 2012'!$G$109)</f>
        <v>Yes</v>
      </c>
      <c r="FW13" s="183" t="str">
        <f>IF(ISBLANK('Ethiopia 2012'!$G$110),"",'Ethiopia 2012'!$G$110)</f>
        <v>Yes</v>
      </c>
      <c r="FX13" s="183" t="str">
        <f>IF(ISBLANK('Ethiopia 2012'!$G$111),"",'Ethiopia 2012'!$G$111)</f>
        <v>Yes</v>
      </c>
      <c r="FY13" s="183" t="str">
        <f>IF(ISBLANK('Ethiopia 2012'!$G$112),"",'Ethiopia 2012'!$G$112)</f>
        <v>Yes</v>
      </c>
      <c r="FZ13" s="183" t="str">
        <f>IF(ISBLANK('Ethiopia 2012'!$G$113),"",'Ethiopia 2012'!$G$113)</f>
        <v>Yes</v>
      </c>
      <c r="GA13" s="183" t="str">
        <f>IF(ISBLANK('Ethiopia 2012'!$G$114),"",'Ethiopia 2012'!$G$114)</f>
        <v>Yes</v>
      </c>
      <c r="GB13" s="183" t="str">
        <f>IF(ISBLANK('Ethiopia 2012'!$G$115),"",'Ethiopia 2012'!$G$115)</f>
        <v>Yes</v>
      </c>
      <c r="GC13" s="183" t="str">
        <f>IF(ISBLANK('Ethiopia 2012'!$G$116),"",'Ethiopia 2012'!$G$116)</f>
        <v>Yes</v>
      </c>
      <c r="GD13" s="183" t="str">
        <f>IF(ISBLANK('Ethiopia 2012'!$G$117),"",'Ethiopia 2012'!$G$117)</f>
        <v>No</v>
      </c>
      <c r="GE13" s="183" t="str">
        <f>IF(ISBLANK('Ethiopia 2012'!$G$118),"",'Ethiopia 2012'!$G$118)</f>
        <v>Yes</v>
      </c>
      <c r="GF13" s="183" t="str">
        <f>IF(ISBLANK('Ethiopia 2012'!$F$119),"",'Ethiopia 2012'!$F$119)</f>
        <v xml:space="preserve">Diaphragm with spermicidal </v>
      </c>
      <c r="GG13" s="183">
        <f>IF(ISBLANK('Ethiopia 2012'!$F$120),"",'Ethiopia 2012'!$F$120)</f>
        <v>2010</v>
      </c>
      <c r="GH13" s="183" t="str">
        <f>IF(ISBLANK('Ethiopia 2012'!$D$121),"",'Ethiopia 2012'!$D$121)</f>
        <v xml:space="preserve"> Essential Medicine List (EML)</v>
      </c>
      <c r="GI13" s="183" t="str">
        <f>IF(ISBLANK('Ethiopia 2012'!$D$122),"",'Ethiopia 2012'!$D$122)</f>
        <v xml:space="preserve">Ethiopia has the List of Drugs for Ethiopia (LIDE) and Essential Medicines List published in 2010. </v>
      </c>
      <c r="GJ13" s="184"/>
      <c r="GK13" s="183">
        <f>IF(ISBLANK('Ethiopia 2012'!$F$124),"",'Ethiopia 2012'!$F$124)</f>
        <v>2010</v>
      </c>
      <c r="GL13" s="183" t="str">
        <f>IF(ISBLANK('Ethiopia 2012'!$G$125),"",'Ethiopia 2012'!$G$125)</f>
        <v>No</v>
      </c>
      <c r="GM13" s="183" t="str">
        <f>IF(ISBLANK('Ethiopia 2012'!$G$126),"",'Ethiopia 2012'!$G$126)</f>
        <v>No</v>
      </c>
      <c r="GN13" s="183" t="str">
        <f>IF(ISBLANK('Ethiopia 2012'!$G$127),"",'Ethiopia 2012'!$G$127)</f>
        <v>Yes</v>
      </c>
      <c r="GO13" s="183" t="str">
        <f>IF(ISBLANK('Ethiopia 2012'!$G$128),"",'Ethiopia 2012'!$G$128)</f>
        <v>No</v>
      </c>
      <c r="GP13" s="183" t="str">
        <f>IF(ISBLANK('Ethiopia 2012'!$D$129),"",'Ethiopia 2012'!$D$129)</f>
        <v/>
      </c>
      <c r="GQ13" s="197"/>
      <c r="GR13" s="185" t="str">
        <f>IF(ISBLANK('Ethiopia 2012'!$G$131),"",'Ethiopia 2012'!$G$131)</f>
        <v>Yes</v>
      </c>
      <c r="GS13" s="186"/>
      <c r="GT13" s="185" t="str">
        <f>IF(ISBLANK('Ethiopia 2012'!$G$133),"",'Ethiopia 2012'!$G$133)</f>
        <v>No</v>
      </c>
      <c r="GU13" s="185" t="str">
        <f>IF(ISBLANK('Ethiopia 2012'!$G$134),"",'Ethiopia 2012'!$G$134)</f>
        <v>Yes</v>
      </c>
      <c r="GV13" s="185" t="str">
        <f>IF(ISBLANK('Ethiopia 2012'!$G$135),"",'Ethiopia 2012'!$G$135)</f>
        <v>No</v>
      </c>
      <c r="GW13" s="185" t="str">
        <f>IF(ISBLANK('Ethiopia 2012'!$G$136),"",'Ethiopia 2012'!$G$136)</f>
        <v>No</v>
      </c>
      <c r="GX13" s="185" t="str">
        <f>IF(ISBLANK('Ethiopia 2012'!$G$137),"",'Ethiopia 2012'!$G$137)</f>
        <v>Yes</v>
      </c>
      <c r="GY13" s="185" t="str">
        <f>IF(ISBLANK('Ethiopia 2012'!$G$138),"",'Ethiopia 2012'!$G$138)</f>
        <v>No</v>
      </c>
      <c r="GZ13" s="185" t="str">
        <f>IF(ISBLANK('Ethiopia 2012'!$G$139),"",'Ethiopia 2012'!$G$139)</f>
        <v>N/A</v>
      </c>
      <c r="HA13" s="185" t="str">
        <f>IF(ISBLANK('Ethiopia 2012'!$G$140),"",'Ethiopia 2012'!$G$140)</f>
        <v>No</v>
      </c>
      <c r="HB13" s="185" t="str">
        <f>IF(ISBLANK('Ethiopia 2012'!$G$141),"",'Ethiopia 2012'!$G$141)</f>
        <v>N/A</v>
      </c>
      <c r="HC13" s="185" t="str">
        <f>IF(ISBLANK('Ethiopia 2012'!$F$142),"",'Ethiopia 2012'!$F$142)</f>
        <v>07/10-06/11</v>
      </c>
      <c r="HD13" s="185" t="str">
        <f>IF(ISBLANK('Ethiopia 2012'!$F$143),"",'Ethiopia 2012'!$F$143)</f>
        <v>LMIS reports. The FMOH has entered an agreement with anonymous donors for the procurement and direct delivery of IUCD's to SDPs through DKT. Therefore, DKT has been the procurement and distribution agent for the public sector facilities for IUCD's.</v>
      </c>
      <c r="HE13" s="186"/>
      <c r="HF13" s="185" t="str">
        <f>IF(ISBLANK('Ethiopia 2012'!$G$145),"",'Ethiopia 2012'!$G$145)</f>
        <v>No</v>
      </c>
      <c r="HG13" s="185" t="str">
        <f>IF(ISBLANK('Ethiopia 2012'!$G$146),"",'Ethiopia 2012'!$G$146)</f>
        <v>No</v>
      </c>
      <c r="HH13" s="191" t="str">
        <f>IF(ISBLANK('Ethiopia 2012'!$D$147),"",'Ethiopia 2012'!$D$147)</f>
        <v>Significant improvement has been continually observed with the stockout rates of the most widely used contraceptives (injectables, pills, and condoms) at SDPs. The stockout rate for injectables and pills was less than 6% throughout fiscal year 2011. The stockout rate for male condoms was less than 8% during the reporting period. The stockout rate for implants was also reduced to less than 10% by September 2011. The stockout rate had been more than 58% for injectables, 30% for pills, 20% for male condoms, and 60% for implants in 2006 (according to the Logistics Indicators Assessment Tool [LIAT] asessment conducted in 2006).</v>
      </c>
      <c r="HI13" s="192" t="s">
        <v>202</v>
      </c>
    </row>
    <row r="14" spans="1:217" ht="39.950000000000003" customHeight="1" x14ac:dyDescent="0.2">
      <c r="A14" s="345" t="s">
        <v>571</v>
      </c>
      <c r="B14" s="188"/>
      <c r="C14" s="173" t="str">
        <f>IF(ISBLANK('Gambia 2012'!$H$12),"",'Gambia 2012'!$H$12)</f>
        <v>Yes</v>
      </c>
      <c r="D14" s="173" t="str">
        <f>IF(ISBLANK('Gambia 2012'!$D$13),"",'Gambia 2012'!$D$13)</f>
        <v>Reproductive Health Commodity Security (RHCS) Committee</v>
      </c>
      <c r="E14" s="346"/>
      <c r="F14" s="173" t="str">
        <f>IF(ISBLANK('Gambia 2012'!$D$15),"",'Gambia 2012'!$D$15)</f>
        <v>No</v>
      </c>
      <c r="G14" s="173" t="str">
        <f>IF(ISBLANK('Gambia 2012'!$F$15),"",'Gambia 2012'!$F$15)</f>
        <v/>
      </c>
      <c r="H14" s="173" t="str">
        <f>IF(ISBLANK('Gambia 2012'!$D$16),"",'Gambia 2012'!$D$16)</f>
        <v>Yes</v>
      </c>
      <c r="I14" s="173" t="str">
        <f>IF(ISBLANK('Gambia 2012'!$F$16),"",'Gambia 2012'!$F$16)</f>
        <v>Bafrow, Gambia Family Planning Association (GFPA)</v>
      </c>
      <c r="J14" s="173" t="str">
        <f>IF(ISBLANK('Gambia 2012'!$D$17),"",'Gambia 2012'!$D$17)</f>
        <v>Yes</v>
      </c>
      <c r="K14" s="173" t="str">
        <f>IF(ISBLANK('Gambia 2012'!$F$17),"",'Gambia 2012'!$F$17)</f>
        <v xml:space="preserve">Private pharmacy </v>
      </c>
      <c r="L14" s="173" t="str">
        <f>IF(ISBLANK('Gambia 2012'!$D$18),"",'Gambia 2012'!$D$18)</f>
        <v>Yes</v>
      </c>
      <c r="M14" s="173" t="str">
        <f>IF(ISBLANK('Gambia 2012'!$F$18),"",'Gambia 2012'!$F$18)</f>
        <v>UNFPA</v>
      </c>
      <c r="N14" s="173" t="str">
        <f>IF(ISBLANK('Gambia 2012'!$D$19),"",'Gambia 2012'!$D$19)</f>
        <v>Yes</v>
      </c>
      <c r="O14" s="173" t="str">
        <f>IF(ISBLANK('Gambia 2012'!$F$19),"",'Gambia 2012'!$F$19)</f>
        <v>WHO, UNICEF</v>
      </c>
      <c r="P14" s="173" t="str">
        <f>IF(ISBLANK('Gambia 2012'!$D$20),"",'Gambia 2012'!$D$20)</f>
        <v>Yes</v>
      </c>
      <c r="Q14" s="173" t="str">
        <f>IF(ISBLANK('Gambia 2012'!$F$20),"",'Gambia 2012'!$F$20)</f>
        <v>Two Regional Health Teams (RHT), Directorate of Planning, Reproductive and Child Health (RCH) Department</v>
      </c>
      <c r="R14" s="173" t="str">
        <f>IF(ISBLANK('Gambia 2012'!$D$21),"",'Gambia 2012'!$D$21)</f>
        <v>Yes</v>
      </c>
      <c r="S14" s="173" t="str">
        <f>IF(ISBLANK('Gambia 2012'!$F$21),"",'Gambia 2012'!$F$21)</f>
        <v>National Pharmaceutical Services</v>
      </c>
      <c r="T14" s="173" t="str">
        <f>IF(ISBLANK('Gambia 2012'!$D$22),"",'Gambia 2012'!$D$22)</f>
        <v>Don't know</v>
      </c>
      <c r="U14" s="173" t="str">
        <f>IF(ISBLANK('Gambia 2012'!$F$22),"",'Gambia 2012'!$F$22)</f>
        <v/>
      </c>
      <c r="V14" s="173" t="str">
        <f>IF(ISBLANK('Gambia 2012'!$D$23),"",'Gambia 2012'!$D$23)</f>
        <v>Don't know</v>
      </c>
      <c r="W14" s="173" t="str">
        <f>IF(ISBLANK('Gambia 2012'!$F$23),"",'Gambia 2012'!$F$23)</f>
        <v/>
      </c>
      <c r="X14" s="173" t="str">
        <f>IF(ISBLANK('Gambia 2012'!$H$24),"",'Gambia 2012'!$H$24)</f>
        <v>1-2 times</v>
      </c>
      <c r="Y14" s="173" t="str">
        <f>IF(ISBLANK('Gambia 2012'!$H$25),"",'Gambia 2012'!$H$25)</f>
        <v>Yes</v>
      </c>
      <c r="Z14" s="173" t="str">
        <f>IF(ISBLANK('Gambia 2012'!$D$26),"",'Gambia 2012'!$D$26)</f>
        <v>Yes</v>
      </c>
      <c r="AA14" s="173" t="str">
        <f>IF(ISBLANK('Gambia 2012'!$F$26),"",'Gambia 2012'!$F$26)</f>
        <v>Reproductive &amp; Child Health Unit, MoH&amp;SW</v>
      </c>
      <c r="AB14" s="173" t="str">
        <f>IF(ISBLANK('Gambia 2012'!$H$26),"",'Gambia 2012'!$H$26)</f>
        <v>RCH programme Unit staff</v>
      </c>
      <c r="AC14" s="189"/>
      <c r="AD14" s="174" t="str">
        <f>IF(ISBLANK('Gambia 2012'!$F$28),"",'Gambia 2012'!$F$28)</f>
        <v>January</v>
      </c>
      <c r="AE14" s="174" t="str">
        <f>IF(ISBLANK('Gambia 2012'!$H$28),"",'Gambia 2012'!$H$28)</f>
        <v>December</v>
      </c>
      <c r="AF14" s="175" t="str">
        <f>IF(ISBLANK('Gambia 2012'!$G$29),"",'Gambia 2012'!$G$29)</f>
        <v>Don't know</v>
      </c>
      <c r="AG14" s="169" t="str">
        <f>IF(ISBLANK('Gambia 2012'!$E$30),"",'Gambia 2012'!$E$30)</f>
        <v>01/11-12/11</v>
      </c>
      <c r="AH14" s="169" t="str">
        <f>IF(ISBLANK('Gambia 2012'!$G$30),"",'Gambia 2012'!$G$30)</f>
        <v>USAID | DELIVER PROJECT</v>
      </c>
      <c r="AI14" s="169" t="str">
        <f>IF(ISBLANK('Gambia 2012'!$H$31),"",'Gambia 2012'!$H$31)</f>
        <v>No</v>
      </c>
      <c r="AJ14" s="175" t="str">
        <f>IF(ISBLANK('Gambia 2012'!$H$32),"",'Gambia 2012'!$H$32)</f>
        <v>Don't know</v>
      </c>
      <c r="AK14" s="175" t="str">
        <f>IF(ISBLANK('Gambia 2012'!$E$35),"",'Gambia 2012'!$E$35)</f>
        <v>Don't know</v>
      </c>
      <c r="AL14" s="174" t="str">
        <f>IF(ISBLANK('Gambia 2012'!$F$35),"",'Gambia 2012'!$F$35)</f>
        <v>01/11-12/11</v>
      </c>
      <c r="AM14" s="174" t="str">
        <f>IF(ISBLANK('Gambia 2012'!$G$35),"",'Gambia 2012'!$G$35)</f>
        <v/>
      </c>
      <c r="AN14" s="174" t="str">
        <f>IF(ISBLANK('Gambia 2012'!$H$35),"",'Gambia 2012'!$H$35)</f>
        <v>The government provides funding for essential drugs out of which contraceptives are supposed to be bought, but not enough to cater for all.</v>
      </c>
      <c r="AO14" s="174" t="str">
        <f>IF(ISBLANK('Gambia 2012'!$H$37),"",'Gambia 2012'!$H$37)</f>
        <v>No</v>
      </c>
      <c r="AP14" s="174" t="str">
        <f>IF(ISBLANK('Gambia 2012'!$D$40),"",'Gambia 2012'!$D$40)</f>
        <v>No</v>
      </c>
      <c r="AQ14" s="174" t="str">
        <f>IF(ISBLANK('Gambia 2012'!$D$41),"",'Gambia 2012'!$D$41)</f>
        <v>N/A</v>
      </c>
      <c r="AR14" s="175">
        <f>IF(ISBLANK('Gambia 2012'!$E$40),"",'Gambia 2012'!$E$40)</f>
        <v>0</v>
      </c>
      <c r="AS14" s="175" t="str">
        <f>IF(ISBLANK('Gambia 2012'!$F$40),"",'Gambia 2012'!$F$40)</f>
        <v>01/11-12/11</v>
      </c>
      <c r="AT14" s="175" t="str">
        <f>IF(ISBLANK('Gambia 2012'!$G$40),"",'Gambia 2012'!$G$40)</f>
        <v>Procurement invoices</v>
      </c>
      <c r="AU14" s="174" t="str">
        <f>IF(ISBLANK('Gambia 2012'!$H$40),"",'Gambia 2012'!$H$40)</f>
        <v>The government does not generate funds internally for the procurement of contraceptives. It is purely donor dependent.</v>
      </c>
      <c r="AV14" s="174" t="str">
        <f>IF(ISBLANK('Gambia 2012'!$D$42),"",'Gambia 2012'!$D$42)</f>
        <v>No</v>
      </c>
      <c r="AW14" s="175" t="str">
        <f>IF(ISBLANK('Gambia 2012'!$D$43),"",'Gambia 2012'!$D$43)</f>
        <v xml:space="preserve">UNFPA </v>
      </c>
      <c r="AX14" s="175">
        <f>IF(ISBLANK('Gambia 2012'!$E$42),"",'Gambia 2012'!$E$42)</f>
        <v>0</v>
      </c>
      <c r="AY14" s="175" t="str">
        <f>IF(ISBLANK('Gambia 2012'!$F$42),"",'Gambia 2012'!$F$42)</f>
        <v>01/11-12/11</v>
      </c>
      <c r="AZ14" s="175" t="str">
        <f>IF(ISBLANK('Gambia 2012'!$G$42),"",'Gambia 2012'!$G$42)</f>
        <v>Procurement invoices</v>
      </c>
      <c r="BA14" s="174" t="str">
        <f>IF(ISBLANK('Gambia 2012'!$H$42),"",'Gambia 2012'!$H$42)</f>
        <v/>
      </c>
      <c r="BB14" s="176">
        <f>IF(ISBLANK('Gambia 2012'!$E$44),"",'Gambia 2012'!$E$44)</f>
        <v>0</v>
      </c>
      <c r="BC14" s="174" t="str">
        <f>IF(ISBLANK('Gambia 2012'!$H$44),"",'Gambia 2012'!$H$44)</f>
        <v/>
      </c>
      <c r="BD14" s="177"/>
      <c r="BE14" s="174" t="str">
        <f>IF(ISBLANK('Gambia 2012'!$D$48),"",'Gambia 2012'!$D$48)</f>
        <v>Yes</v>
      </c>
      <c r="BF14" s="175" t="str">
        <f>IF(ISBLANK('Gambia 2012'!$D$49),"",'Gambia 2012'!$D$49)</f>
        <v>UNFPA regular support for The Gambia</v>
      </c>
      <c r="BG14" s="175">
        <f>IF(ISBLANK('Gambia 2012'!$E$48),"",'Gambia 2012'!$E$48)</f>
        <v>500000</v>
      </c>
      <c r="BH14" s="175" t="str">
        <f>IF(ISBLANK('Gambia 2012'!$F$48),"",'Gambia 2012'!$F$48)</f>
        <v>01/11-12/11</v>
      </c>
      <c r="BI14" s="175" t="str">
        <f>IF(ISBLANK('Gambia 2012'!$G$48),"",'Gambia 2012'!$G$48)</f>
        <v>UNFPA Annual Work Plan 2011</v>
      </c>
      <c r="BJ14" s="174" t="str">
        <f>IF(ISBLANK('Gambia 2012'!$H$48),"",'Gambia 2012'!$H$48)</f>
        <v/>
      </c>
      <c r="BK14" s="174" t="str">
        <f>IF(ISBLANK('Gambia 2012'!$D$50),"",'Gambia 2012'!$D$50)</f>
        <v>Yes</v>
      </c>
      <c r="BL14" s="175" t="str">
        <f>IF(ISBLANK('Gambia 2012'!$E$50),"",'Gambia 2012'!$E$50)</f>
        <v/>
      </c>
      <c r="BM14" s="175" t="str">
        <f>IF(ISBLANK('Gambia 2012'!$F$50),"",'Gambia 2012'!$F$50)</f>
        <v>Don't know</v>
      </c>
      <c r="BN14" s="175" t="str">
        <f>IF(ISBLANK('Gambia 2012'!$G$50),"",'Gambia 2012'!$G$50)</f>
        <v/>
      </c>
      <c r="BO14" s="175" t="str">
        <f>IF(ISBLANK('Gambia 2012'!$H$50),"",'Gambia 2012'!$H$50)</f>
        <v>Amount not known.</v>
      </c>
      <c r="BP14" s="174" t="str">
        <f>IF(ISBLANK('Gambia 2012'!$D$51),"",'Gambia 2012'!$D$51)</f>
        <v>No</v>
      </c>
      <c r="BQ14" s="175">
        <f>IF(ISBLANK('Gambia 2012'!$E$51),"",'Gambia 2012'!$E$51)</f>
        <v>0</v>
      </c>
      <c r="BR14" s="174" t="str">
        <f>IF(ISBLANK('Gambia 2012'!$F$51),"",'Gambia 2012'!$F$51)</f>
        <v>01/11-12/11</v>
      </c>
      <c r="BS14" s="175" t="str">
        <f>IF(ISBLANK('Gambia 2012'!$G$51),"",'Gambia 2012'!$G$51)</f>
        <v/>
      </c>
      <c r="BT14" s="175" t="str">
        <f>IF(ISBLANK('Gambia 2012'!$H$51),"",'Gambia 2012'!$H$51)</f>
        <v/>
      </c>
      <c r="BU14" s="176">
        <f>IF(ISBLANK('Gambia 2012'!$E$52),"",'Gambia 2012'!$E$52)</f>
        <v>500000</v>
      </c>
      <c r="BV14" s="175" t="str">
        <f>IF(ISBLANK('Gambia 2012'!$H$52),"",'Gambia 2012'!$H$52)</f>
        <v>Global Fund amount not known.</v>
      </c>
      <c r="BW14" s="178">
        <f>IF(ISBLANK('Gambia 2012'!$F$55),"",'Gambia 2012'!$F$55)</f>
        <v>0</v>
      </c>
      <c r="BX14" s="174" t="str">
        <f>IF(ISBLANK('Gambia 2012'!$G$55),"",'Gambia 2012'!$G$55)</f>
        <v/>
      </c>
      <c r="BY14" s="178" t="str">
        <f>IF(ISBLANK('Gambia 2012'!$F$56),"",'Gambia 2012'!$F$56)</f>
        <v>Don't know</v>
      </c>
      <c r="BZ14" s="174" t="str">
        <f>IF(ISBLANK('Gambia 2012'!$G$56),"",'Gambia 2012'!$G$56)</f>
        <v/>
      </c>
      <c r="CA14" s="174" t="str">
        <f>IF(ISBLANK('Gambia 2012'!$F$57),"",'Gambia 2012'!$F$57)</f>
        <v>No</v>
      </c>
      <c r="CB14" s="174" t="str">
        <f>IF(ISBLANK('Gambia 2012'!$G$57),"",'Gambia 2012'!$G$57)</f>
        <v/>
      </c>
      <c r="CC14" s="174" t="str">
        <f>IF(ISBLANK('Gambia 2012'!$F$59),"",'Gambia 2012'!$F$59)</f>
        <v>N/A</v>
      </c>
      <c r="CD14" s="174" t="str">
        <f>IF(ISBLANK('Gambia 2012'!$F$60),"",'Gambia 2012'!$F$60)</f>
        <v>N/A</v>
      </c>
      <c r="CE14" s="174" t="str">
        <f>IF(ISBLANK('Gambia 2012'!$F$61),"",'Gambia 2012'!$F$61)</f>
        <v>N/A</v>
      </c>
      <c r="CF14" s="174" t="str">
        <f>IF(ISBLANK('Gambia 2012'!$D$62),"",'Gambia 2012'!$D$62)</f>
        <v>UNFPA finances and procures contraceptives from the the suppliers directly.</v>
      </c>
      <c r="CG14" s="344"/>
      <c r="CH14" s="179"/>
      <c r="CI14" s="180" t="str">
        <f>IF(ISBLANK('Gambia 2012'!$D$66),"",'Gambia 2012'!$D$66)</f>
        <v>Yes</v>
      </c>
      <c r="CJ14" s="180" t="str">
        <f>IF(ISBLANK('Gambia 2012'!$D$67),"",'Gambia 2012'!$D$67)</f>
        <v>Yes</v>
      </c>
      <c r="CK14" s="180" t="str">
        <f>IF(ISBLANK('Gambia 2012'!$D$68),"",'Gambia 2012'!$D$68)</f>
        <v>Yes</v>
      </c>
      <c r="CL14" s="180" t="str">
        <f>IF(ISBLANK('Gambia 2012'!$D$69),"",'Gambia 2012'!$D$69)</f>
        <v>No</v>
      </c>
      <c r="CM14" s="180" t="str">
        <f>IF(ISBLANK('Gambia 2012'!$D$70),"",'Gambia 2012'!$D$70)</f>
        <v>Yes</v>
      </c>
      <c r="CN14" s="180" t="str">
        <f>IF(ISBLANK('Gambia 2012'!$D$71),"",'Gambia 2012'!$D$71)</f>
        <v>Yes</v>
      </c>
      <c r="CO14" s="180" t="str">
        <f>IF(ISBLANK('Gambia 2012'!$D$72),"",'Gambia 2012'!$D$72)</f>
        <v>Yes</v>
      </c>
      <c r="CP14" s="180" t="str">
        <f>IF(ISBLANK('Gambia 2012'!$D$73),"",'Gambia 2012'!$D$73)</f>
        <v>No</v>
      </c>
      <c r="CQ14" s="180" t="str">
        <f>IF(ISBLANK('Gambia 2012'!$D$74),"",'Gambia 2012'!$D$74)</f>
        <v>No</v>
      </c>
      <c r="CR14" s="180" t="str">
        <f>IF(ISBLANK('Gambia 2012'!$D$75),"",'Gambia 2012'!$D$75)</f>
        <v>No</v>
      </c>
      <c r="CS14" s="180" t="str">
        <f>IF(ISBLANK('Gambia 2012'!$D$76),"",'Gambia 2012'!$D$76)</f>
        <v>No</v>
      </c>
      <c r="CT14" s="180" t="str">
        <f>IF(ISBLANK('Gambia 2012'!$D$77),"",'Gambia 2012'!$D$77)</f>
        <v/>
      </c>
      <c r="CU14" s="179"/>
      <c r="CV14" s="180" t="str">
        <f>IF(ISBLANK('Gambia 2012'!$F$66),"",'Gambia 2012'!$F$66)</f>
        <v>Yes</v>
      </c>
      <c r="CW14" s="180" t="str">
        <f>IF(ISBLANK('Gambia 2012'!$F$67),"",'Gambia 2012'!$F$67)</f>
        <v>Yes</v>
      </c>
      <c r="CX14" s="180" t="str">
        <f>IF(ISBLANK('Gambia 2012'!$F$68),"",'Gambia 2012'!$F$68)</f>
        <v>Yes</v>
      </c>
      <c r="CY14" s="180" t="str">
        <f>IF(ISBLANK('Gambia 2012'!$F$69),"",'Gambia 2012'!$F$69)</f>
        <v>Yes</v>
      </c>
      <c r="CZ14" s="180" t="str">
        <f>IF(ISBLANK('Gambia 2012'!$F$70),"",'Gambia 2012'!$F$70)</f>
        <v>Yes</v>
      </c>
      <c r="DA14" s="180" t="str">
        <f>IF(ISBLANK('Gambia 2012'!$F$71),"",'Gambia 2012'!$F$71)</f>
        <v>Yes</v>
      </c>
      <c r="DB14" s="180" t="str">
        <f>IF(ISBLANK('Gambia 2012'!$F$72),"",'Gambia 2012'!$F$72)</f>
        <v>Yes</v>
      </c>
      <c r="DC14" s="180" t="str">
        <f>IF(ISBLANK('Gambia 2012'!$F$73),"",'Gambia 2012'!$F$73)</f>
        <v>Yes</v>
      </c>
      <c r="DD14" s="180" t="str">
        <f>IF(ISBLANK('Gambia 2012'!$F$74),"",'Gambia 2012'!$F$74)</f>
        <v>Yes</v>
      </c>
      <c r="DE14" s="180" t="str">
        <f>IF(ISBLANK('Gambia 2012'!$F$75),"",'Gambia 2012'!$F$75)</f>
        <v>Yes</v>
      </c>
      <c r="DF14" s="180" t="str">
        <f>IF(ISBLANK('Gambia 2012'!$F$76),"",'Gambia 2012'!$F$76)</f>
        <v>Yes</v>
      </c>
      <c r="DG14" s="180" t="str">
        <f>IF(ISBLANK('Gambia 2012'!$F$77),"",'Gambia 2012'!$F$77)</f>
        <v/>
      </c>
      <c r="DH14" s="181"/>
      <c r="DI14" s="180" t="str">
        <f>IF(ISBLANK('Gambia 2012'!$G$66),"",'Gambia 2012'!$G$66)</f>
        <v>Yes</v>
      </c>
      <c r="DJ14" s="180" t="str">
        <f>IF(ISBLANK('Gambia 2012'!$G$67),"",'Gambia 2012'!$G$67)</f>
        <v>Yes</v>
      </c>
      <c r="DK14" s="180" t="str">
        <f>IF(ISBLANK('Gambia 2012'!$G$68),"",'Gambia 2012'!$G$68)</f>
        <v>Yes</v>
      </c>
      <c r="DL14" s="180" t="str">
        <f>IF(ISBLANK('Gambia 2012'!$G$69),"",'Gambia 2012'!$G$69)</f>
        <v>Yes</v>
      </c>
      <c r="DM14" s="180" t="str">
        <f>IF(ISBLANK('Gambia 2012'!$G$70),"",'Gambia 2012'!$G$70)</f>
        <v>Yes</v>
      </c>
      <c r="DN14" s="180" t="str">
        <f>IF(ISBLANK('Gambia 2012'!$G$71),"",'Gambia 2012'!$G$71)</f>
        <v>Yes</v>
      </c>
      <c r="DO14" s="180" t="str">
        <f>IF(ISBLANK('Gambia 2012'!$G$72),"",'Gambia 2012'!$G$72)</f>
        <v>Yes</v>
      </c>
      <c r="DP14" s="180" t="str">
        <f>IF(ISBLANK('Gambia 2012'!$G$73),"",'Gambia 2012'!$G$73)</f>
        <v>Yes</v>
      </c>
      <c r="DQ14" s="180" t="str">
        <f>IF(ISBLANK('Gambia 2012'!$G$74),"",'Gambia 2012'!$G$74)</f>
        <v>Yes</v>
      </c>
      <c r="DR14" s="180" t="str">
        <f>IF(ISBLANK('Gambia 2012'!$G$75),"",'Gambia 2012'!$G$75)</f>
        <v>Yes</v>
      </c>
      <c r="DS14" s="180" t="str">
        <f>IF(ISBLANK('Gambia 2012'!$G$76),"",'Gambia 2012'!$G$76)</f>
        <v>Yes</v>
      </c>
      <c r="DT14" s="180" t="str">
        <f>IF(ISBLANK('Gambia 2012'!$G$77),"",'Gambia 2012'!$G$77)</f>
        <v/>
      </c>
      <c r="DU14" s="181"/>
      <c r="DV14" s="180" t="str">
        <f>IF(ISBLANK('Gambia 2012'!$H$66),"",'Gambia 2012'!$H$66)</f>
        <v>N/A</v>
      </c>
      <c r="DW14" s="180" t="str">
        <f>IF(ISBLANK('Gambia 2012'!$H$67),"",'Gambia 2012'!$H$67)</f>
        <v>N/A</v>
      </c>
      <c r="DX14" s="180" t="str">
        <f>IF(ISBLANK('Gambia 2012'!$H$68),"",'Gambia 2012'!$H$68)</f>
        <v>N/A</v>
      </c>
      <c r="DY14" s="180" t="str">
        <f>IF(ISBLANK('Gambia 2012'!$H$69),"",'Gambia 2012'!$H$69)</f>
        <v>N/A</v>
      </c>
      <c r="DZ14" s="180" t="str">
        <f>IF(ISBLANK('Gambia 2012'!$H$70),"",'Gambia 2012'!$H$70)</f>
        <v>N/A</v>
      </c>
      <c r="EA14" s="180" t="str">
        <f>IF(ISBLANK('Gambia 2012'!$H$71),"",'Gambia 2012'!$H$71)</f>
        <v>N/A</v>
      </c>
      <c r="EB14" s="180" t="str">
        <f>IF(ISBLANK('Gambia 2012'!$H$72),"",'Gambia 2012'!$H$72)</f>
        <v>N/A</v>
      </c>
      <c r="EC14" s="180" t="str">
        <f>IF(ISBLANK('Gambia 2012'!$H$73),"",'Gambia 2012'!$H$73)</f>
        <v>N/A</v>
      </c>
      <c r="ED14" s="180" t="str">
        <f>IF(ISBLANK('Gambia 2012'!$H$74),"",'Gambia 2012'!$H$74)</f>
        <v>N/A</v>
      </c>
      <c r="EE14" s="180" t="str">
        <f>IF(ISBLANK('Gambia 2012'!$H$75),"",'Gambia 2012'!$H$75)</f>
        <v>N/A</v>
      </c>
      <c r="EF14" s="180" t="str">
        <f>IF(ISBLANK('Gambia 2012'!$H$76),"",'Gambia 2012'!$H$76)</f>
        <v>N/A</v>
      </c>
      <c r="EG14" s="180" t="str">
        <f>IF(ISBLANK('Gambia 2012'!$H$77),"",'Gambia 2012'!$H$77)</f>
        <v/>
      </c>
      <c r="EH14" s="180" t="str">
        <f>IF(ISBLANK('Gambia 2012'!$D$78),"",'Gambia 2012'!$D$78)</f>
        <v xml:space="preserve">The provision of methods involving surgical procedures is limited to facilities with operation facilities (mostly hospitals and major health centres). Emergency contraceptives and CycleBeads are not in country yet. The Jadelle implant was available for a pilot. </v>
      </c>
      <c r="EI14" s="182"/>
      <c r="EJ14" s="183" t="str">
        <f>IF(ISBLANK('Gambia 2012'!$H$80),"",'Gambia 2012'!$H$80)</f>
        <v>Yes</v>
      </c>
      <c r="EK14" s="183" t="str">
        <f>IF(ISBLANK('Gambia 2012'!$C$83),"",'Gambia 2012'!$C$83)</f>
        <v>RHCS Strategic Plan</v>
      </c>
      <c r="EL14" s="183" t="str">
        <f>IF(ISBLANK('Gambia 2012'!$D$83),"",'Gambia 2012'!$D$83)</f>
        <v>2011-2015</v>
      </c>
      <c r="EM14" s="183" t="str">
        <f>IF(ISBLANK('Gambia 2012'!$F$83),"",'Gambia 2012'!$F$83)</f>
        <v>Yes</v>
      </c>
      <c r="EN14" s="183" t="str">
        <f>IF(ISBLANK('Gambia 2012'!$G$83),"",'Gambia 2012'!$G$83)</f>
        <v>Yes</v>
      </c>
      <c r="EO14" s="183" t="str">
        <f>IF(ISBLANK('Gambia 2012'!$F$84),"",'Gambia 2012'!$F$84)</f>
        <v>Yes</v>
      </c>
      <c r="EP14" s="183" t="str">
        <f>IF(ISBLANK('Gambia 2012'!$E$85),"",'Gambia 2012'!$E$85)</f>
        <v>Private/commercial/NGO</v>
      </c>
      <c r="EQ14" s="183" t="str">
        <f>IF(ISBLANK('Gambia 2012'!$E$86),"",'Gambia 2012'!$E$86)</f>
        <v>Don't know</v>
      </c>
      <c r="ER14" s="183" t="str">
        <f>IF(ISBLANK('Gambia 2012'!$H$87),"",'Gambia 2012'!$H$87)</f>
        <v>Yes</v>
      </c>
      <c r="ES14" s="183" t="str">
        <f>IF(ISBLANK('Gambia 2012'!$D$88),"",'Gambia 2012'!$D$88)</f>
        <v>Duty fees</v>
      </c>
      <c r="ET14" s="183" t="str">
        <f>IF(ISBLANK('Gambia 2012'!$H$89),"",'Gambia 2012'!$H$89)</f>
        <v>Yes</v>
      </c>
      <c r="EU14" s="183" t="str">
        <f>IF(ISBLANK('Gambia 2012'!$D$90),"",'Gambia 2012'!$D$90)</f>
        <v>It is free to advertise services and products, and the private sector can determine prices.</v>
      </c>
      <c r="EV14" s="183" t="str">
        <f>IF(ISBLANK('Gambia 2012'!$H$91),"",'Gambia 2012'!$H$91)</f>
        <v>Yes</v>
      </c>
      <c r="EW14" s="183" t="str">
        <f>IF(ISBLANK('Gambia 2012'!$C$94),"",'Gambia 2012'!$C$94)</f>
        <v>IUCDs</v>
      </c>
      <c r="EX14" s="183" t="str">
        <f>IF(ISBLANK('Gambia 2012'!$E$94),"",'Gambia 2012'!$E$94)</f>
        <v>Only trained providers can offer the service.</v>
      </c>
      <c r="EY14" s="183" t="str">
        <f>IF(ISBLANK('Gambia 2012'!$G$94),"",'Gambia 2012'!$G$94)</f>
        <v>Only trained providers can offer the service.</v>
      </c>
      <c r="EZ14" s="183" t="str">
        <f>IF(ISBLANK('Gambia 2012'!$C$95),"",'Gambia 2012'!$C$95)</f>
        <v>Jadelle implants</v>
      </c>
      <c r="FA14" s="183" t="str">
        <f>IF(ISBLANK('Gambia 2012'!$E$95),"",'Gambia 2012'!$E$95)</f>
        <v>Only trained providers can offer the service.</v>
      </c>
      <c r="FB14" s="183" t="str">
        <f>IF(ISBLANK('Gambia 2012'!$G$95),"",'Gambia 2012'!$G$95)</f>
        <v>Only trained providers can offer the service.</v>
      </c>
      <c r="FC14" s="183" t="str">
        <f>IF(ISBLANK('Gambia 2012'!$C$96),"",'Gambia 2012'!$C$96)</f>
        <v/>
      </c>
      <c r="FD14" s="183" t="str">
        <f>IF(ISBLANK('Gambia 2012'!$E$96),"",'Gambia 2012'!$E$96)</f>
        <v/>
      </c>
      <c r="FE14" s="183" t="str">
        <f>IF(ISBLANK('Gambia 2012'!$G$96),"",'Gambia 2012'!$G$96)</f>
        <v/>
      </c>
      <c r="FF14" s="190"/>
      <c r="FG14" s="183" t="str">
        <f>IF(ISBLANK('Gambia 2012'!$D$99),"",'Gambia 2012'!$D$99)</f>
        <v>No</v>
      </c>
      <c r="FH14" s="183" t="str">
        <f>IF(ISBLANK('Gambia 2012'!$E$99),"",'Gambia 2012'!$E$99)</f>
        <v/>
      </c>
      <c r="FI14" s="183" t="str">
        <f>IF(ISBLANK('Gambia 2012'!$H$99),"",'Gambia 2012'!$H$99)</f>
        <v/>
      </c>
      <c r="FJ14" s="183" t="str">
        <f>IF(ISBLANK('Gambia 2012'!$D$100),"",'Gambia 2012'!$D$100)</f>
        <v>No</v>
      </c>
      <c r="FK14" s="183" t="str">
        <f>IF(ISBLANK('Gambia 2012'!$E$100),"",'Gambia 2012'!$E$100)</f>
        <v/>
      </c>
      <c r="FL14" s="183" t="str">
        <f>IF(ISBLANK('Gambia 2012'!$H$100),"",'Gambia 2012'!$H$100)</f>
        <v/>
      </c>
      <c r="FM14" s="183" t="str">
        <f>IF(ISBLANK('Gambia 2012'!$D$101),"",'Gambia 2012'!$D$101)</f>
        <v>No</v>
      </c>
      <c r="FN14" s="183" t="str">
        <f>IF(ISBLANK('Gambia 2012'!$E$101),"",'Gambia 2012'!$E$101)</f>
        <v/>
      </c>
      <c r="FO14" s="183" t="str">
        <f>IF(ISBLANK('Gambia 2012'!$H$101),"",'Gambia 2012'!$H$101)</f>
        <v/>
      </c>
      <c r="FP14" s="184"/>
      <c r="FQ14" s="183" t="str">
        <f>IF(ISBLANK('Gambia 2012'!$G$104),"",'Gambia 2012'!$G$104)</f>
        <v>No</v>
      </c>
      <c r="FR14" s="183" t="str">
        <f>IF(ISBLANK('Gambia 2012'!$G$105),"",'Gambia 2012'!$G$105)</f>
        <v>No</v>
      </c>
      <c r="FS14" s="183" t="str">
        <f>IF(ISBLANK('Gambia 2012'!$G$106),"",'Gambia 2012'!$G$106)</f>
        <v>N/A</v>
      </c>
      <c r="FT14" s="183" t="str">
        <f>IF(ISBLANK('Gambia 2012'!$D$107),"",'Gambia 2012'!$D$107)</f>
        <v>N/A</v>
      </c>
      <c r="FU14" s="184"/>
      <c r="FV14" s="183" t="str">
        <f>IF(ISBLANK('Gambia 2012'!$G$109),"",'Gambia 2012'!$G$109)</f>
        <v>Yes</v>
      </c>
      <c r="FW14" s="183" t="str">
        <f>IF(ISBLANK('Gambia 2012'!$G$110),"",'Gambia 2012'!$G$110)</f>
        <v>Yes</v>
      </c>
      <c r="FX14" s="183" t="str">
        <f>IF(ISBLANK('Gambia 2012'!$G$111),"",'Gambia 2012'!$G$111)</f>
        <v>Yes</v>
      </c>
      <c r="FY14" s="183" t="str">
        <f>IF(ISBLANK('Gambia 2012'!$G$112),"",'Gambia 2012'!$G$112)</f>
        <v>No</v>
      </c>
      <c r="FZ14" s="183" t="str">
        <f>IF(ISBLANK('Gambia 2012'!$G$113),"",'Gambia 2012'!$G$113)</f>
        <v>Yes</v>
      </c>
      <c r="GA14" s="183" t="str">
        <f>IF(ISBLANK('Gambia 2012'!$G$114),"",'Gambia 2012'!$G$114)</f>
        <v>Yes</v>
      </c>
      <c r="GB14" s="183" t="str">
        <f>IF(ISBLANK('Gambia 2012'!$G$115),"",'Gambia 2012'!$G$115)</f>
        <v>Yes</v>
      </c>
      <c r="GC14" s="183" t="str">
        <f>IF(ISBLANK('Gambia 2012'!$G$116),"",'Gambia 2012'!$G$116)</f>
        <v>No</v>
      </c>
      <c r="GD14" s="183" t="str">
        <f>IF(ISBLANK('Gambia 2012'!$G$117),"",'Gambia 2012'!$G$117)</f>
        <v>No</v>
      </c>
      <c r="GE14" s="183" t="str">
        <f>IF(ISBLANK('Gambia 2012'!$G$118),"",'Gambia 2012'!$G$118)</f>
        <v>No</v>
      </c>
      <c r="GF14" s="183" t="str">
        <f>IF(ISBLANK('Gambia 2012'!$F$119),"",'Gambia 2012'!$F$119)</f>
        <v>N/A</v>
      </c>
      <c r="GG14" s="183">
        <f>IF(ISBLANK('Gambia 2012'!$F$120),"",'Gambia 2012'!$F$120)</f>
        <v>2011</v>
      </c>
      <c r="GH14" s="183" t="str">
        <f>IF(ISBLANK('Gambia 2012'!$D$121),"",'Gambia 2012'!$D$121)</f>
        <v>Essential Drug List</v>
      </c>
      <c r="GI14" s="183" t="str">
        <f>IF(ISBLANK('Gambia 2012'!$D$122),"",'Gambia 2012'!$D$122)</f>
        <v/>
      </c>
      <c r="GJ14" s="184"/>
      <c r="GK14" s="183">
        <f>IF(ISBLANK('Gambia 2012'!$F$124),"",'Gambia 2012'!$F$124)</f>
        <v>2007</v>
      </c>
      <c r="GL14" s="183" t="str">
        <f>IF(ISBLANK('Gambia 2012'!$G$125),"",'Gambia 2012'!$G$125)</f>
        <v>Yes</v>
      </c>
      <c r="GM14" s="183" t="str">
        <f>IF(ISBLANK('Gambia 2012'!$G$126),"",'Gambia 2012'!$G$126)</f>
        <v>No</v>
      </c>
      <c r="GN14" s="183" t="str">
        <f>IF(ISBLANK('Gambia 2012'!$G$127),"",'Gambia 2012'!$G$127)</f>
        <v>No</v>
      </c>
      <c r="GO14" s="183" t="str">
        <f>IF(ISBLANK('Gambia 2012'!$G$128),"",'Gambia 2012'!$G$128)</f>
        <v>No</v>
      </c>
      <c r="GP14" s="183" t="str">
        <f>IF(ISBLANK('Gambia 2012'!$D$129),"",'Gambia 2012'!$D$129)</f>
        <v xml:space="preserve">Commodity security for contraceptives specifically was not included in the PRSP, but access to services and the establishment of an efficient supply and logistics system to ensure effective and efficient health services to all was mentioned (p.90-91). It was also mentioned that "the need to address the frequent and acute shortage of drugs topped considerations for the Health Sector" (p.37). While there are no contraceptive supply indicators, the occurrence of contraceptive stockouts is mentioned (p.114). </v>
      </c>
      <c r="GQ14" s="197"/>
      <c r="GR14" s="185" t="str">
        <f>IF(ISBLANK('Gambia 2012'!$G$131),"",'Gambia 2012'!$G$131)</f>
        <v>Yes</v>
      </c>
      <c r="GS14" s="186"/>
      <c r="GT14" s="185" t="str">
        <f>IF(ISBLANK('Gambia 2012'!$G$133),"",'Gambia 2012'!$G$133)</f>
        <v>No</v>
      </c>
      <c r="GU14" s="185" t="str">
        <f>IF(ISBLANK('Gambia 2012'!$G$134),"",'Gambia 2012'!$G$134)</f>
        <v>No</v>
      </c>
      <c r="GV14" s="185" t="str">
        <f>IF(ISBLANK('Gambia 2012'!$G$135),"",'Gambia 2012'!$G$135)</f>
        <v>No</v>
      </c>
      <c r="GW14" s="185" t="str">
        <f>IF(ISBLANK('Gambia 2012'!$G$136),"",'Gambia 2012'!$G$136)</f>
        <v>N/A</v>
      </c>
      <c r="GX14" s="185" t="str">
        <f>IF(ISBLANK('Gambia 2012'!$G$137),"",'Gambia 2012'!$G$137)</f>
        <v>Yes</v>
      </c>
      <c r="GY14" s="185" t="str">
        <f>IF(ISBLANK('Gambia 2012'!$G$138),"",'Gambia 2012'!$G$138)</f>
        <v>No</v>
      </c>
      <c r="GZ14" s="185" t="str">
        <f>IF(ISBLANK('Gambia 2012'!$G$139),"",'Gambia 2012'!$G$139)</f>
        <v>No</v>
      </c>
      <c r="HA14" s="185" t="str">
        <f>IF(ISBLANK('Gambia 2012'!$G$140),"",'Gambia 2012'!$G$140)</f>
        <v>N/A</v>
      </c>
      <c r="HB14" s="185" t="str">
        <f>IF(ISBLANK('Gambia 2012'!$G$141),"",'Gambia 2012'!$G$141)</f>
        <v>N/A</v>
      </c>
      <c r="HC14" s="185" t="str">
        <f>IF(ISBLANK('Gambia 2012'!$F$142),"",'Gambia 2012'!$F$142)</f>
        <v>1/11-12/11</v>
      </c>
      <c r="HD14" s="185" t="str">
        <f>IF(ISBLANK('Gambia 2012'!$F$143),"",'Gambia 2012'!$F$143)</f>
        <v>Contraceptive stock records</v>
      </c>
      <c r="HE14" s="186"/>
      <c r="HF14" s="185" t="str">
        <f>IF(ISBLANK('Gambia 2012'!$G$145),"",'Gambia 2012'!$G$145)</f>
        <v>No</v>
      </c>
      <c r="HG14" s="185" t="str">
        <f>IF(ISBLANK('Gambia 2012'!$G$146),"",'Gambia 2012'!$G$146)</f>
        <v>No</v>
      </c>
      <c r="HH14" s="191" t="str">
        <f>IF(ISBLANK('Gambia 2012'!$D$147),"",'Gambia 2012'!$D$147)</f>
        <v>Since a major shortage in 2009/10, there has never been an acute shortage of contraceptives, due to the active and timely involvement of UNFPA. The store is not well planned though, as there are no shelves and commodities are left to pile up. Though arranged by type, sometimes tracing a product by expiration date or location is difficult.</v>
      </c>
      <c r="HI14" s="201" t="s">
        <v>202</v>
      </c>
    </row>
    <row r="15" spans="1:217" ht="39.950000000000003" customHeight="1" x14ac:dyDescent="0.2">
      <c r="A15" s="345" t="s">
        <v>572</v>
      </c>
      <c r="B15" s="188"/>
      <c r="C15" s="173" t="str">
        <f>IF(ISBLANK('Georgia 2012'!$H$12),"",'Georgia 2012'!$H$12)</f>
        <v>Yes</v>
      </c>
      <c r="D15" s="173" t="str">
        <f>IF(ISBLANK('Georgia 2012'!$D$13),"",'Georgia 2012'!$D$13)</f>
        <v xml:space="preserve">National Reproductive Health Council </v>
      </c>
      <c r="E15" s="346"/>
      <c r="F15" s="173" t="str">
        <f>IF(ISBLANK('Georgia 2012'!$D$15),"",'Georgia 2012'!$D$15)</f>
        <v>No</v>
      </c>
      <c r="G15" s="173" t="str">
        <f>IF(ISBLANK('Georgia 2012'!$F$15),"",'Georgia 2012'!$F$15)</f>
        <v/>
      </c>
      <c r="H15" s="173" t="str">
        <f>IF(ISBLANK('Georgia 2012'!$D$16),"",'Georgia 2012'!$D$16)</f>
        <v>Yes</v>
      </c>
      <c r="I15" s="173" t="str">
        <f>IF(ISBLANK('Georgia 2012'!$F$16),"",'Georgia 2012'!$F$16)</f>
        <v>John Snow, Inc. (JSI)</v>
      </c>
      <c r="J15" s="173" t="str">
        <f>IF(ISBLANK('Georgia 2012'!$D$17),"",'Georgia 2012'!$D$17)</f>
        <v>No</v>
      </c>
      <c r="K15" s="173" t="str">
        <f>IF(ISBLANK('Georgia 2012'!$F$17),"",'Georgia 2012'!$F$17)</f>
        <v/>
      </c>
      <c r="L15" s="173" t="str">
        <f>IF(ISBLANK('Georgia 2012'!$D$18),"",'Georgia 2012'!$D$18)</f>
        <v>Yes</v>
      </c>
      <c r="M15" s="173" t="str">
        <f>IF(ISBLANK('Georgia 2012'!$F$18),"",'Georgia 2012'!$F$18)</f>
        <v>USAID</v>
      </c>
      <c r="N15" s="173" t="str">
        <f>IF(ISBLANK('Georgia 2012'!$D$19),"",'Georgia 2012'!$D$19)</f>
        <v>Yes</v>
      </c>
      <c r="O15" s="173" t="str">
        <f>IF(ISBLANK('Georgia 2012'!$F$19),"",'Georgia 2012'!$F$19)</f>
        <v>UNFPA, UNICEF, WHO</v>
      </c>
      <c r="P15" s="173" t="str">
        <f>IF(ISBLANK('Georgia 2012'!$D$20),"",'Georgia 2012'!$D$20)</f>
        <v>No</v>
      </c>
      <c r="Q15" s="173" t="str">
        <f>IF(ISBLANK('Georgia 2012'!$F$20),"",'Georgia 2012'!$F$20)</f>
        <v/>
      </c>
      <c r="R15" s="173" t="str">
        <f>IF(ISBLANK('Georgia 2012'!$D$21),"",'Georgia 2012'!$D$21)</f>
        <v>N/A</v>
      </c>
      <c r="S15" s="173" t="str">
        <f>IF(ISBLANK('Georgia 2012'!$F$21),"",'Georgia 2012'!$F$21)</f>
        <v/>
      </c>
      <c r="T15" s="173" t="str">
        <f>IF(ISBLANK('Georgia 2012'!$D$22),"",'Georgia 2012'!$D$22)</f>
        <v>No</v>
      </c>
      <c r="U15" s="173" t="str">
        <f>IF(ISBLANK('Georgia 2012'!$F$22),"",'Georgia 2012'!$F$22)</f>
        <v/>
      </c>
      <c r="V15" s="173" t="str">
        <f>IF(ISBLANK('Georgia 2012'!$D$23),"",'Georgia 2012'!$D$23)</f>
        <v>Yes</v>
      </c>
      <c r="W15" s="173" t="str">
        <f>IF(ISBLANK('Georgia 2012'!$F$23),"",'Georgia 2012'!$F$23)</f>
        <v>National Perinatal Center</v>
      </c>
      <c r="X15" s="173" t="str">
        <f>IF(ISBLANK('Georgia 2012'!$H$24),"",'Georgia 2012'!$H$24)</f>
        <v>6 or more times</v>
      </c>
      <c r="Y15" s="173" t="str">
        <f>IF(ISBLANK('Georgia 2012'!$H$25),"",'Georgia 2012'!$H$25)</f>
        <v>No</v>
      </c>
      <c r="Z15" s="173" t="str">
        <f>IF(ISBLANK('Georgia 2012'!$D$26),"",'Georgia 2012'!$D$26)</f>
        <v>No</v>
      </c>
      <c r="AA15" s="173" t="str">
        <f>IF(ISBLANK('Georgia 2012'!$F$26),"",'Georgia 2012'!$F$26)</f>
        <v>N/A</v>
      </c>
      <c r="AB15" s="173" t="str">
        <f>IF(ISBLANK('Georgia 2012'!$H$26),"",'Georgia 2012'!$H$26)</f>
        <v>N/A</v>
      </c>
      <c r="AC15" s="189"/>
      <c r="AD15" s="174" t="str">
        <f>IF(ISBLANK('Georgia 2012'!$F$28),"",'Georgia 2012'!$F$28)</f>
        <v>January</v>
      </c>
      <c r="AE15" s="174" t="str">
        <f>IF(ISBLANK('Georgia 2012'!$H$28),"",'Georgia 2012'!$H$28)</f>
        <v>December</v>
      </c>
      <c r="AF15" s="175" t="str">
        <f>IF(ISBLANK('Georgia 2012'!$G$29),"",'Georgia 2012'!$G$29)</f>
        <v>Don’t know</v>
      </c>
      <c r="AG15" s="169" t="str">
        <f>IF(ISBLANK('Georgia 2012'!$E$30),"",'Georgia 2012'!$E$30)</f>
        <v>12/10-12/11</v>
      </c>
      <c r="AH15" s="169" t="str">
        <f>IF(ISBLANK('Georgia 2012'!$G$30),"",'Georgia 2012'!$G$30)</f>
        <v>JSI</v>
      </c>
      <c r="AI15" s="169" t="str">
        <f>IF(ISBLANK('Georgia 2012'!$H$31),"",'Georgia 2012'!$H$31)</f>
        <v>No</v>
      </c>
      <c r="AJ15" s="175" t="str">
        <f>IF(ISBLANK('Georgia 2012'!$H$32),"",'Georgia 2012'!$H$32)</f>
        <v>No</v>
      </c>
      <c r="AK15" s="175">
        <f>IF(ISBLANK('Georgia 2012'!$E$35),"",'Georgia 2012'!$E$35)</f>
        <v>0</v>
      </c>
      <c r="AL15" s="174" t="str">
        <f>IF(ISBLANK('Georgia 2012'!$F$35),"",'Georgia 2012'!$F$35)</f>
        <v>01/11-12/11</v>
      </c>
      <c r="AM15" s="174" t="str">
        <f>IF(ISBLANK('Georgia 2012'!$G$35),"",'Georgia 2012'!$G$35)</f>
        <v/>
      </c>
      <c r="AN15" s="174" t="str">
        <f>IF(ISBLANK('Georgia 2012'!$H$35),"",'Georgia 2012'!$H$35)</f>
        <v>Government funds have never been allocated for contraceptives.</v>
      </c>
      <c r="AO15" s="174" t="str">
        <f>IF(ISBLANK('Georgia 2012'!$H$37),"",'Georgia 2012'!$H$37)</f>
        <v>No</v>
      </c>
      <c r="AP15" s="174" t="str">
        <f>IF(ISBLANK('Georgia 2012'!$D$40),"",'Georgia 2012'!$D$40)</f>
        <v>No</v>
      </c>
      <c r="AQ15" s="174" t="str">
        <f>IF(ISBLANK('Georgia 2012'!$D$41),"",'Georgia 2012'!$D$41)</f>
        <v>N/A</v>
      </c>
      <c r="AR15" s="175">
        <f>IF(ISBLANK('Georgia 2012'!$E$40),"",'Georgia 2012'!$E$40)</f>
        <v>0</v>
      </c>
      <c r="AS15" s="175" t="str">
        <f>IF(ISBLANK('Georgia 2012'!$F$40),"",'Georgia 2012'!$F$40)</f>
        <v>01/11-12/11</v>
      </c>
      <c r="AT15" s="175" t="str">
        <f>IF(ISBLANK('Georgia 2012'!$G$40),"",'Georgia 2012'!$G$40)</f>
        <v/>
      </c>
      <c r="AU15" s="174" t="str">
        <f>IF(ISBLANK('Georgia 2012'!$H$40),"",'Georgia 2012'!$H$40)</f>
        <v/>
      </c>
      <c r="AV15" s="174" t="str">
        <f>IF(ISBLANK('Georgia 2012'!$D$42),"",'Georgia 2012'!$D$42)</f>
        <v>No</v>
      </c>
      <c r="AW15" s="175" t="str">
        <f>IF(ISBLANK('Georgia 2012'!$D$43),"",'Georgia 2012'!$D$43)</f>
        <v>N/A</v>
      </c>
      <c r="AX15" s="175">
        <f>IF(ISBLANK('Georgia 2012'!$E$42),"",'Georgia 2012'!$E$42)</f>
        <v>0</v>
      </c>
      <c r="AY15" s="175" t="str">
        <f>IF(ISBLANK('Georgia 2012'!$F$42),"",'Georgia 2012'!$F$42)</f>
        <v>01/11-12/11</v>
      </c>
      <c r="AZ15" s="175" t="str">
        <f>IF(ISBLANK('Georgia 2012'!$G$42),"",'Georgia 2012'!$G$42)</f>
        <v/>
      </c>
      <c r="BA15" s="174" t="str">
        <f>IF(ISBLANK('Georgia 2012'!$H$42),"",'Georgia 2012'!$H$42)</f>
        <v/>
      </c>
      <c r="BB15" s="176">
        <f>IF(ISBLANK('Georgia 2012'!$E$44),"",'Georgia 2012'!$E$44)</f>
        <v>0</v>
      </c>
      <c r="BC15" s="174" t="str">
        <f>IF(ISBLANK('Georgia 2012'!$H$44),"",'Georgia 2012'!$H$44)</f>
        <v/>
      </c>
      <c r="BD15" s="177"/>
      <c r="BE15" s="174" t="str">
        <f>IF(ISBLANK('Georgia 2012'!$D$48),"",'Georgia 2012'!$D$48)</f>
        <v>Yes</v>
      </c>
      <c r="BF15" s="175" t="str">
        <f>IF(ISBLANK('Georgia 2012'!$D$49),"",'Georgia 2012'!$D$49)</f>
        <v>USAID (for JSI SUSTAIN Project to distribute contraceptives)</v>
      </c>
      <c r="BG15" s="175">
        <f>IF(ISBLANK('Georgia 2012'!$E$48),"",'Georgia 2012'!$E$48)</f>
        <v>77572</v>
      </c>
      <c r="BH15" s="175" t="str">
        <f>IF(ISBLANK('Georgia 2012'!$F$48),"",'Georgia 2012'!$F$48)</f>
        <v>01/11-12/11</v>
      </c>
      <c r="BI15" s="175" t="str">
        <f>IF(ISBLANK('Georgia 2012'!$G$48),"",'Georgia 2012'!$G$48)</f>
        <v>RHInterchange</v>
      </c>
      <c r="BJ15" s="174" t="str">
        <f>IF(ISBLANK('Georgia 2012'!$H$48),"",'Georgia 2012'!$H$48)</f>
        <v/>
      </c>
      <c r="BK15" s="174" t="str">
        <f>IF(ISBLANK('Georgia 2012'!$D$50),"",'Georgia 2012'!$D$50)</f>
        <v>Yes</v>
      </c>
      <c r="BL15" s="175">
        <f>IF(ISBLANK('Georgia 2012'!$E$50),"",'Georgia 2012'!$E$50)</f>
        <v>24316</v>
      </c>
      <c r="BM15" s="175" t="str">
        <f>IF(ISBLANK('Georgia 2012'!$F$50),"",'Georgia 2012'!$F$50)</f>
        <v>01/11-12/11</v>
      </c>
      <c r="BN15" s="175" t="str">
        <f>IF(ISBLANK('Georgia 2012'!$G$50),"",'Georgia 2012'!$G$50)</f>
        <v>Global Fund procurement table</v>
      </c>
      <c r="BO15" s="175" t="str">
        <f>IF(ISBLANK('Georgia 2012'!$H$50),"",'Georgia 2012'!$H$50)</f>
        <v/>
      </c>
      <c r="BP15" s="174" t="str">
        <f>IF(ISBLANK('Georgia 2012'!$D$51),"",'Georgia 2012'!$D$51)</f>
        <v>Don't know</v>
      </c>
      <c r="BQ15" s="175" t="str">
        <f>IF(ISBLANK('Georgia 2012'!$E$51),"",'Georgia 2012'!$E$51)</f>
        <v/>
      </c>
      <c r="BR15" s="174" t="str">
        <f>IF(ISBLANK('Georgia 2012'!$F$51),"",'Georgia 2012'!$F$51)</f>
        <v>01/11-12/11</v>
      </c>
      <c r="BS15" s="175" t="str">
        <f>IF(ISBLANK('Georgia 2012'!$G$51),"",'Georgia 2012'!$G$51)</f>
        <v/>
      </c>
      <c r="BT15" s="175" t="str">
        <f>IF(ISBLANK('Georgia 2012'!$H$51),"",'Georgia 2012'!$H$51)</f>
        <v/>
      </c>
      <c r="BU15" s="176">
        <f>IF(ISBLANK('Georgia 2012'!$E$52),"",'Georgia 2012'!$E$52)</f>
        <v>101888</v>
      </c>
      <c r="BV15" s="175" t="str">
        <f>IF(ISBLANK('Georgia 2012'!$H$52),"",'Georgia 2012'!$H$52)</f>
        <v/>
      </c>
      <c r="BW15" s="178">
        <f>IF(ISBLANK('Georgia 2012'!$F$55),"",'Georgia 2012'!$F$55)</f>
        <v>0</v>
      </c>
      <c r="BX15" s="174" t="str">
        <f>IF(ISBLANK('Georgia 2012'!$G$55),"",'Georgia 2012'!$G$55)</f>
        <v/>
      </c>
      <c r="BY15" s="178" t="str">
        <f>IF(ISBLANK('Georgia 2012'!$F$56),"",'Georgia 2012'!$F$56)</f>
        <v>Don't know</v>
      </c>
      <c r="BZ15" s="174" t="str">
        <f>IF(ISBLANK('Georgia 2012'!$G$56),"",'Georgia 2012'!$G$56)</f>
        <v/>
      </c>
      <c r="CA15" s="174" t="str">
        <f>IF(ISBLANK('Georgia 2012'!$F$57),"",'Georgia 2012'!$F$57)</f>
        <v>Don't know</v>
      </c>
      <c r="CB15" s="174" t="str">
        <f>IF(ISBLANK('Georgia 2012'!$G$57),"",'Georgia 2012'!$G$57)</f>
        <v/>
      </c>
      <c r="CC15" s="174" t="str">
        <f>IF(ISBLANK('Georgia 2012'!$F$59),"",'Georgia 2012'!$F$59)</f>
        <v>N/A</v>
      </c>
      <c r="CD15" s="174" t="str">
        <f>IF(ISBLANK('Georgia 2012'!$F$60),"",'Georgia 2012'!$F$60)</f>
        <v>N/A</v>
      </c>
      <c r="CE15" s="174" t="str">
        <f>IF(ISBLANK('Georgia 2012'!$F$61),"",'Georgia 2012'!$F$61)</f>
        <v>N/A</v>
      </c>
      <c r="CF15" s="174" t="str">
        <f>IF(ISBLANK('Georgia 2012'!$D$62),"",'Georgia 2012'!$D$62)</f>
        <v/>
      </c>
      <c r="CG15" s="344"/>
      <c r="CH15" s="179"/>
      <c r="CI15" s="180" t="str">
        <f>IF(ISBLANK('Georgia 2012'!$D$66),"",'Georgia 2012'!$D$66)</f>
        <v>Yes</v>
      </c>
      <c r="CJ15" s="180" t="str">
        <f>IF(ISBLANK('Georgia 2012'!$D$67),"",'Georgia 2012'!$D$67)</f>
        <v>Yes</v>
      </c>
      <c r="CK15" s="180" t="str">
        <f>IF(ISBLANK('Georgia 2012'!$D$68),"",'Georgia 2012'!$D$68)</f>
        <v>No</v>
      </c>
      <c r="CL15" s="180" t="str">
        <f>IF(ISBLANK('Georgia 2012'!$D$69),"",'Georgia 2012'!$D$69)</f>
        <v>No</v>
      </c>
      <c r="CM15" s="180" t="str">
        <f>IF(ISBLANK('Georgia 2012'!$D$70),"",'Georgia 2012'!$D$70)</f>
        <v>Yes</v>
      </c>
      <c r="CN15" s="180" t="str">
        <f>IF(ISBLANK('Georgia 2012'!$D$71),"",'Georgia 2012'!$D$71)</f>
        <v>Yes</v>
      </c>
      <c r="CO15" s="180" t="str">
        <f>IF(ISBLANK('Georgia 2012'!$D$72),"",'Georgia 2012'!$D$72)</f>
        <v>Yes</v>
      </c>
      <c r="CP15" s="180" t="str">
        <f>IF(ISBLANK('Georgia 2012'!$D$73),"",'Georgia 2012'!$D$73)</f>
        <v>Yes</v>
      </c>
      <c r="CQ15" s="180" t="str">
        <f>IF(ISBLANK('Georgia 2012'!$D$74),"",'Georgia 2012'!$D$74)</f>
        <v>No</v>
      </c>
      <c r="CR15" s="180" t="str">
        <f>IF(ISBLANK('Georgia 2012'!$D$75),"",'Georgia 2012'!$D$75)</f>
        <v>Yes</v>
      </c>
      <c r="CS15" s="180" t="str">
        <f>IF(ISBLANK('Georgia 2012'!$D$76),"",'Georgia 2012'!$D$76)</f>
        <v>Yes</v>
      </c>
      <c r="CT15" s="180" t="str">
        <f>IF(ISBLANK('Georgia 2012'!$D$77),"",'Georgia 2012'!$D$77)</f>
        <v/>
      </c>
      <c r="CU15" s="179"/>
      <c r="CV15" s="180" t="str">
        <f>IF(ISBLANK('Georgia 2012'!$F$66),"",'Georgia 2012'!$F$66)</f>
        <v>N/A</v>
      </c>
      <c r="CW15" s="180" t="str">
        <f>IF(ISBLANK('Georgia 2012'!$F$67),"",'Georgia 2012'!$F$67)</f>
        <v>N/A</v>
      </c>
      <c r="CX15" s="180" t="str">
        <f>IF(ISBLANK('Georgia 2012'!$F$68),"",'Georgia 2012'!$F$68)</f>
        <v>N/A</v>
      </c>
      <c r="CY15" s="180" t="str">
        <f>IF(ISBLANK('Georgia 2012'!$F$69),"",'Georgia 2012'!$F$69)</f>
        <v>N/A</v>
      </c>
      <c r="CZ15" s="180" t="str">
        <f>IF(ISBLANK('Georgia 2012'!$F$70),"",'Georgia 2012'!$F$70)</f>
        <v>N/A</v>
      </c>
      <c r="DA15" s="180" t="str">
        <f>IF(ISBLANK('Georgia 2012'!$F$71),"",'Georgia 2012'!$F$71)</f>
        <v>N/A</v>
      </c>
      <c r="DB15" s="180" t="str">
        <f>IF(ISBLANK('Georgia 2012'!$F$72),"",'Georgia 2012'!$F$72)</f>
        <v>N/A</v>
      </c>
      <c r="DC15" s="180" t="str">
        <f>IF(ISBLANK('Georgia 2012'!$F$73),"",'Georgia 2012'!$F$73)</f>
        <v>N/A</v>
      </c>
      <c r="DD15" s="180" t="str">
        <f>IF(ISBLANK('Georgia 2012'!$F$74),"",'Georgia 2012'!$F$74)</f>
        <v>N/A</v>
      </c>
      <c r="DE15" s="180" t="str">
        <f>IF(ISBLANK('Georgia 2012'!$F$75),"",'Georgia 2012'!$F$75)</f>
        <v>N/A</v>
      </c>
      <c r="DF15" s="180" t="str">
        <f>IF(ISBLANK('Georgia 2012'!$F$76),"",'Georgia 2012'!$F$76)</f>
        <v>N/A</v>
      </c>
      <c r="DG15" s="180" t="str">
        <f>IF(ISBLANK('Georgia 2012'!$F$77),"",'Georgia 2012'!$F$77)</f>
        <v/>
      </c>
      <c r="DH15" s="181"/>
      <c r="DI15" s="180" t="str">
        <f>IF(ISBLANK('Georgia 2012'!$G$66),"",'Georgia 2012'!$G$66)</f>
        <v>Yes</v>
      </c>
      <c r="DJ15" s="180" t="str">
        <f>IF(ISBLANK('Georgia 2012'!$G$67),"",'Georgia 2012'!$G$67)</f>
        <v>Yes</v>
      </c>
      <c r="DK15" s="180" t="str">
        <f>IF(ISBLANK('Georgia 2012'!$G$68),"",'Georgia 2012'!$G$68)</f>
        <v>No</v>
      </c>
      <c r="DL15" s="180" t="str">
        <f>IF(ISBLANK('Georgia 2012'!$G$69),"",'Georgia 2012'!$G$69)</f>
        <v>No</v>
      </c>
      <c r="DM15" s="180" t="str">
        <f>IF(ISBLANK('Georgia 2012'!$G$70),"",'Georgia 2012'!$G$70)</f>
        <v>No</v>
      </c>
      <c r="DN15" s="180" t="str">
        <f>IF(ISBLANK('Georgia 2012'!$G$71),"",'Georgia 2012'!$G$71)</f>
        <v>Yes</v>
      </c>
      <c r="DO15" s="180" t="str">
        <f>IF(ISBLANK('Georgia 2012'!$G$72),"",'Georgia 2012'!$G$72)</f>
        <v>No</v>
      </c>
      <c r="DP15" s="180" t="str">
        <f>IF(ISBLANK('Georgia 2012'!$G$73),"",'Georgia 2012'!$G$73)</f>
        <v>No</v>
      </c>
      <c r="DQ15" s="180" t="str">
        <f>IF(ISBLANK('Georgia 2012'!$G$74),"",'Georgia 2012'!$G$74)</f>
        <v>No</v>
      </c>
      <c r="DR15" s="180" t="str">
        <f>IF(ISBLANK('Georgia 2012'!$G$75),"",'Georgia 2012'!$G$75)</f>
        <v>No</v>
      </c>
      <c r="DS15" s="180" t="str">
        <f>IF(ISBLANK('Georgia 2012'!$G$76),"",'Georgia 2012'!$G$76)</f>
        <v>No</v>
      </c>
      <c r="DT15" s="180" t="str">
        <f>IF(ISBLANK('Georgia 2012'!$G$77),"",'Georgia 2012'!$G$77)</f>
        <v/>
      </c>
      <c r="DU15" s="181"/>
      <c r="DV15" s="180" t="str">
        <f>IF(ISBLANK('Georgia 2012'!$H$66),"",'Georgia 2012'!$H$66)</f>
        <v>Yes</v>
      </c>
      <c r="DW15" s="180" t="str">
        <f>IF(ISBLANK('Georgia 2012'!$H$67),"",'Georgia 2012'!$H$67)</f>
        <v>Yes</v>
      </c>
      <c r="DX15" s="180" t="str">
        <f>IF(ISBLANK('Georgia 2012'!$H$68),"",'Georgia 2012'!$H$68)</f>
        <v>No</v>
      </c>
      <c r="DY15" s="180" t="str">
        <f>IF(ISBLANK('Georgia 2012'!$H$69),"",'Georgia 2012'!$H$69)</f>
        <v>No</v>
      </c>
      <c r="DZ15" s="180" t="str">
        <f>IF(ISBLANK('Georgia 2012'!$H$70),"",'Georgia 2012'!$H$70)</f>
        <v>No</v>
      </c>
      <c r="EA15" s="180" t="str">
        <f>IF(ISBLANK('Georgia 2012'!$H$71),"",'Georgia 2012'!$H$71)</f>
        <v>Yes</v>
      </c>
      <c r="EB15" s="180" t="str">
        <f>IF(ISBLANK('Georgia 2012'!$H$72),"",'Georgia 2012'!$H$72)</f>
        <v>No</v>
      </c>
      <c r="EC15" s="180" t="str">
        <f>IF(ISBLANK('Georgia 2012'!$H$73),"",'Georgia 2012'!$H$73)</f>
        <v>No</v>
      </c>
      <c r="ED15" s="180" t="str">
        <f>IF(ISBLANK('Georgia 2012'!$H$74),"",'Georgia 2012'!$H$74)</f>
        <v>No</v>
      </c>
      <c r="EE15" s="180" t="str">
        <f>IF(ISBLANK('Georgia 2012'!$H$75),"",'Georgia 2012'!$H$75)</f>
        <v>No</v>
      </c>
      <c r="EF15" s="180" t="str">
        <f>IF(ISBLANK('Georgia 2012'!$H$76),"",'Georgia 2012'!$H$76)</f>
        <v>No</v>
      </c>
      <c r="EG15" s="180" t="str">
        <f>IF(ISBLANK('Georgia 2012'!$H$77),"",'Georgia 2012'!$H$77)</f>
        <v/>
      </c>
      <c r="EH15" s="180" t="str">
        <f>IF(ISBLANK('Georgia 2012'!$D$78),"",'Georgia 2012'!$D$78)</f>
        <v>There are no government health facilities anymore; the entire health system is privatized.</v>
      </c>
      <c r="EI15" s="182"/>
      <c r="EJ15" s="183" t="str">
        <f>IF(ISBLANK('Georgia 2012'!$H$80),"",'Georgia 2012'!$H$80)</f>
        <v>Yes</v>
      </c>
      <c r="EK15" s="183" t="str">
        <f>IF(ISBLANK('Georgia 2012'!$C$83),"",'Georgia 2012'!$C$83)</f>
        <v>National Reproductive Health Strategy</v>
      </c>
      <c r="EL15" s="183" t="str">
        <f>IF(ISBLANK('Georgia 2012'!$D$83),"",'Georgia 2012'!$D$83)</f>
        <v>2005-2015</v>
      </c>
      <c r="EM15" s="183" t="str">
        <f>IF(ISBLANK('Georgia 2012'!$F$83),"",'Georgia 2012'!$F$83)</f>
        <v>Yes</v>
      </c>
      <c r="EN15" s="183" t="str">
        <f>IF(ISBLANK('Georgia 2012'!$G$83),"",'Georgia 2012'!$G$83)</f>
        <v>Yes</v>
      </c>
      <c r="EO15" s="183" t="str">
        <f>IF(ISBLANK('Georgia 2012'!$F$84),"",'Georgia 2012'!$F$84)</f>
        <v>Yes</v>
      </c>
      <c r="EP15" s="183" t="str">
        <f>IF(ISBLANK('Georgia 2012'!$E$85),"",'Georgia 2012'!$E$85)</f>
        <v>1) If the commodity is humanitarian it is not subject to any taxation, and the documentation fee is approximately 200 GEL. 2) If the commodity is commercial it is subject to taxation.</v>
      </c>
      <c r="EQ15" s="183" t="str">
        <f>IF(ISBLANK('Georgia 2012'!$E$86),"",'Georgia 2012'!$E$86)</f>
        <v>Custom tax 18% of the total price, custom fee 60EUR, and after sales revenue 10%.</v>
      </c>
      <c r="ER15" s="183" t="str">
        <f>IF(ISBLANK('Georgia 2012'!$H$87),"",'Georgia 2012'!$H$87)</f>
        <v>No</v>
      </c>
      <c r="ES15" s="183" t="str">
        <f>IF(ISBLANK('Georgia 2012'!$D$88),"",'Georgia 2012'!$D$88)</f>
        <v>N/A</v>
      </c>
      <c r="ET15" s="183" t="str">
        <f>IF(ISBLANK('Georgia 2012'!$H$89),"",'Georgia 2012'!$H$89)</f>
        <v>No</v>
      </c>
      <c r="EU15" s="183" t="str">
        <f>IF(ISBLANK('Georgia 2012'!$D$90),"",'Georgia 2012'!$D$90)</f>
        <v>N/A</v>
      </c>
      <c r="EV15" s="183" t="str">
        <f>IF(ISBLANK('Georgia 2012'!$H$91),"",'Georgia 2012'!$H$91)</f>
        <v>Yes</v>
      </c>
      <c r="EW15" s="183" t="str">
        <f>IF(ISBLANK('Georgia 2012'!$C$94),"",'Georgia 2012'!$C$94)</f>
        <v>IUDs</v>
      </c>
      <c r="EX15" s="183" t="str">
        <f>IF(ISBLANK('Georgia 2012'!$E$94),"",'Georgia 2012'!$E$94)</f>
        <v>N/A</v>
      </c>
      <c r="EY15" s="183" t="str">
        <f>IF(ISBLANK('Georgia 2012'!$G$94),"",'Georgia 2012'!$G$94)</f>
        <v>Only Ob/Gyns and reproductologists can dispense.</v>
      </c>
      <c r="EZ15" s="183" t="str">
        <f>IF(ISBLANK('Georgia 2012'!$C$95),"",'Georgia 2012'!$C$95)</f>
        <v/>
      </c>
      <c r="FA15" s="183" t="str">
        <f>IF(ISBLANK('Georgia 2012'!$E$95),"",'Georgia 2012'!$E$95)</f>
        <v/>
      </c>
      <c r="FB15" s="183" t="str">
        <f>IF(ISBLANK('Georgia 2012'!$G$95),"",'Georgia 2012'!$G$95)</f>
        <v/>
      </c>
      <c r="FC15" s="183" t="str">
        <f>IF(ISBLANK('Georgia 2012'!$C$96),"",'Georgia 2012'!$C$96)</f>
        <v/>
      </c>
      <c r="FD15" s="183" t="str">
        <f>IF(ISBLANK('Georgia 2012'!$E$96),"",'Georgia 2012'!$E$96)</f>
        <v/>
      </c>
      <c r="FE15" s="183" t="str">
        <f>IF(ISBLANK('Georgia 2012'!$G$96),"",'Georgia 2012'!$G$96)</f>
        <v/>
      </c>
      <c r="FF15" s="190"/>
      <c r="FG15" s="183" t="str">
        <f>IF(ISBLANK('Georgia 2012'!$D$99),"",'Georgia 2012'!$D$99)</f>
        <v>No</v>
      </c>
      <c r="FH15" s="183" t="str">
        <f>IF(ISBLANK('Georgia 2012'!$E$99),"",'Georgia 2012'!$E$99)</f>
        <v/>
      </c>
      <c r="FI15" s="183" t="str">
        <f>IF(ISBLANK('Georgia 2012'!$H$99),"",'Georgia 2012'!$H$99)</f>
        <v/>
      </c>
      <c r="FJ15" s="183" t="str">
        <f>IF(ISBLANK('Georgia 2012'!$D$100),"",'Georgia 2012'!$D$100)</f>
        <v>No</v>
      </c>
      <c r="FK15" s="183" t="str">
        <f>IF(ISBLANK('Georgia 2012'!$E$100),"",'Georgia 2012'!$E$100)</f>
        <v/>
      </c>
      <c r="FL15" s="183" t="str">
        <f>IF(ISBLANK('Georgia 2012'!$H$100),"",'Georgia 2012'!$H$100)</f>
        <v/>
      </c>
      <c r="FM15" s="183" t="str">
        <f>IF(ISBLANK('Georgia 2012'!$D$101),"",'Georgia 2012'!$D$101)</f>
        <v>No</v>
      </c>
      <c r="FN15" s="183" t="str">
        <f>IF(ISBLANK('Georgia 2012'!$E$101),"",'Georgia 2012'!$E$101)</f>
        <v/>
      </c>
      <c r="FO15" s="183" t="str">
        <f>IF(ISBLANK('Georgia 2012'!$H$101),"",'Georgia 2012'!$H$101)</f>
        <v/>
      </c>
      <c r="FP15" s="184"/>
      <c r="FQ15" s="183" t="str">
        <f>IF(ISBLANK('Georgia 2012'!$G$104),"",'Georgia 2012'!$G$104)</f>
        <v>N/A</v>
      </c>
      <c r="FR15" s="183" t="str">
        <f>IF(ISBLANK('Georgia 2012'!$G$105),"",'Georgia 2012'!$G$105)</f>
        <v>N/A</v>
      </c>
      <c r="FS15" s="183" t="str">
        <f>IF(ISBLANK('Georgia 2012'!$G$106),"",'Georgia 2012'!$G$106)</f>
        <v>N/A</v>
      </c>
      <c r="FT15" s="183" t="str">
        <f>IF(ISBLANK('Georgia 2012'!$D$107),"",'Georgia 2012'!$D$107)</f>
        <v>N/A because there are no public-sector facilities. There is a state insurance program for poor people.</v>
      </c>
      <c r="FU15" s="184"/>
      <c r="FV15" s="183" t="str">
        <f>IF(ISBLANK('Georgia 2012'!$G$109),"",'Georgia 2012'!$G$109)</f>
        <v>No</v>
      </c>
      <c r="FW15" s="183" t="str">
        <f>IF(ISBLANK('Georgia 2012'!$G$110),"",'Georgia 2012'!$G$110)</f>
        <v>No</v>
      </c>
      <c r="FX15" s="183" t="str">
        <f>IF(ISBLANK('Georgia 2012'!$G$111),"",'Georgia 2012'!$G$111)</f>
        <v>No</v>
      </c>
      <c r="FY15" s="183" t="str">
        <f>IF(ISBLANK('Georgia 2012'!$G$112),"",'Georgia 2012'!$G$112)</f>
        <v>No</v>
      </c>
      <c r="FZ15" s="183" t="str">
        <f>IF(ISBLANK('Georgia 2012'!$G$113),"",'Georgia 2012'!$G$113)</f>
        <v>No</v>
      </c>
      <c r="GA15" s="183" t="str">
        <f>IF(ISBLANK('Georgia 2012'!$G$114),"",'Georgia 2012'!$G$114)</f>
        <v>No</v>
      </c>
      <c r="GB15" s="183" t="str">
        <f>IF(ISBLANK('Georgia 2012'!$G$115),"",'Georgia 2012'!$G$115)</f>
        <v>No</v>
      </c>
      <c r="GC15" s="183" t="str">
        <f>IF(ISBLANK('Georgia 2012'!$G$116),"",'Georgia 2012'!$G$116)</f>
        <v>No</v>
      </c>
      <c r="GD15" s="183" t="str">
        <f>IF(ISBLANK('Georgia 2012'!$G$117),"",'Georgia 2012'!$G$117)</f>
        <v>No</v>
      </c>
      <c r="GE15" s="183" t="str">
        <f>IF(ISBLANK('Georgia 2012'!$G$118),"",'Georgia 2012'!$G$118)</f>
        <v>No</v>
      </c>
      <c r="GF15" s="183" t="str">
        <f>IF(ISBLANK('Georgia 2012'!$F$119),"",'Georgia 2012'!$F$119)</f>
        <v>N/A</v>
      </c>
      <c r="GG15" s="183" t="str">
        <f>IF(ISBLANK('Georgia 2012'!$F$120),"",'Georgia 2012'!$F$120)</f>
        <v>N/A</v>
      </c>
      <c r="GH15" s="183" t="str">
        <f>IF(ISBLANK('Georgia 2012'!$D$121),"",'Georgia 2012'!$D$121)</f>
        <v>Insurance company lists</v>
      </c>
      <c r="GI15" s="183" t="str">
        <f>IF(ISBLANK('Georgia 2012'!$D$122),"",'Georgia 2012'!$D$122)</f>
        <v>No legally approved essential drug list exists at the national level; however, most insurance companies have their own lists. These do not include contraceptives.</v>
      </c>
      <c r="GJ15" s="184"/>
      <c r="GK15" s="183">
        <f>IF(ISBLANK('Georgia 2012'!$F$124),"",'Georgia 2012'!$F$124)</f>
        <v>2003</v>
      </c>
      <c r="GL15" s="183" t="str">
        <f>IF(ISBLANK('Georgia 2012'!$G$125),"",'Georgia 2012'!$G$125)</f>
        <v>No</v>
      </c>
      <c r="GM15" s="183" t="str">
        <f>IF(ISBLANK('Georgia 2012'!$G$126),"",'Georgia 2012'!$G$126)</f>
        <v>No</v>
      </c>
      <c r="GN15" s="183" t="str">
        <f>IF(ISBLANK('Georgia 2012'!$G$127),"",'Georgia 2012'!$G$127)</f>
        <v>No</v>
      </c>
      <c r="GO15" s="183" t="str">
        <f>IF(ISBLANK('Georgia 2012'!$G$128),"",'Georgia 2012'!$G$128)</f>
        <v>No</v>
      </c>
      <c r="GP15" s="183" t="str">
        <f>IF(ISBLANK('Georgia 2012'!$D$129),"",'Georgia 2012'!$D$129)</f>
        <v/>
      </c>
      <c r="GQ15" s="197"/>
      <c r="GR15" s="185" t="str">
        <f>IF(ISBLANK('Georgia 2012'!$G$131),"",'Georgia 2012'!$G$131)</f>
        <v>No</v>
      </c>
      <c r="GS15" s="186"/>
      <c r="GT15" s="185" t="str">
        <f>IF(ISBLANK('Georgia 2012'!$G$133),"",'Georgia 2012'!$G$133)</f>
        <v>No</v>
      </c>
      <c r="GU15" s="185" t="str">
        <f>IF(ISBLANK('Georgia 2012'!$G$134),"",'Georgia 2012'!$G$134)</f>
        <v>No</v>
      </c>
      <c r="GV15" s="185" t="str">
        <f>IF(ISBLANK('Georgia 2012'!$G$135),"",'Georgia 2012'!$G$135)</f>
        <v>N/A</v>
      </c>
      <c r="GW15" s="185" t="str">
        <f>IF(ISBLANK('Georgia 2012'!$G$136),"",'Georgia 2012'!$G$136)</f>
        <v>N/A</v>
      </c>
      <c r="GX15" s="185" t="str">
        <f>IF(ISBLANK('Georgia 2012'!$G$137),"",'Georgia 2012'!$G$137)</f>
        <v>No</v>
      </c>
      <c r="GY15" s="185" t="str">
        <f>IF(ISBLANK('Georgia 2012'!$G$138),"",'Georgia 2012'!$G$138)</f>
        <v>No</v>
      </c>
      <c r="GZ15" s="185" t="str">
        <f>IF(ISBLANK('Georgia 2012'!$G$139),"",'Georgia 2012'!$G$139)</f>
        <v>N/A</v>
      </c>
      <c r="HA15" s="185" t="str">
        <f>IF(ISBLANK('Georgia 2012'!$G$140),"",'Georgia 2012'!$G$140)</f>
        <v>N/A</v>
      </c>
      <c r="HB15" s="185" t="str">
        <f>IF(ISBLANK('Georgia 2012'!$G$141),"",'Georgia 2012'!$G$141)</f>
        <v>N/A</v>
      </c>
      <c r="HC15" s="185" t="str">
        <f>IF(ISBLANK('Georgia 2012'!$F$142),"",'Georgia 2012'!$F$142)</f>
        <v>03/11-02/12</v>
      </c>
      <c r="HD15" s="185" t="str">
        <f>IF(ISBLANK('Georgia 2012'!$F$143),"",'Georgia 2012'!$F$143)</f>
        <v xml:space="preserve">USAID SUSTAIN logistics management information system, regarding commodities destined for private primary health care facilities. Although all of the country's health facilities are private, their  function did not change. They do not charge for contraceptives.  </v>
      </c>
      <c r="HE15" s="186"/>
      <c r="HF15" s="185" t="str">
        <f>IF(ISBLANK('Georgia 2012'!$G$145),"",'Georgia 2012'!$G$145)</f>
        <v>N/A</v>
      </c>
      <c r="HG15" s="185" t="str">
        <f>IF(ISBLANK('Georgia 2012'!$G$146),"",'Georgia 2012'!$G$146)</f>
        <v>No</v>
      </c>
      <c r="HH15" s="191" t="str">
        <f>IF(ISBLANK('Georgia 2012'!$D$147),"",'Georgia 2012'!$D$147)</f>
        <v/>
      </c>
      <c r="HI15" s="201" t="s">
        <v>88</v>
      </c>
    </row>
    <row r="16" spans="1:217" ht="39.950000000000003" customHeight="1" x14ac:dyDescent="0.2">
      <c r="A16" s="345" t="s">
        <v>573</v>
      </c>
      <c r="B16" s="188"/>
      <c r="C16" s="173" t="str">
        <f>IF(ISBLANK('Ghana 2012'!$H$12),"",'Ghana 2012'!$H$12)</f>
        <v>Yes</v>
      </c>
      <c r="D16" s="173" t="str">
        <f>IF(ISBLANK('Ghana 2012'!$D$13),"",'Ghana 2012'!$D$13)</f>
        <v>Inter-Agency Coordinating Committee on Contraceptive Security (ICC/CS)</v>
      </c>
      <c r="E16" s="346"/>
      <c r="F16" s="173" t="str">
        <f>IF(ISBLANK('Ghana 2012'!$D$15),"",'Ghana 2012'!$D$15)</f>
        <v>Yes</v>
      </c>
      <c r="G16" s="173" t="str">
        <f>IF(ISBLANK('Ghana 2012'!$F$15),"",'Ghana 2012'!$F$15)</f>
        <v>EXP Social Marketing (ESM), Ghana Social Marketing Foundation (GSMF), DKT International</v>
      </c>
      <c r="H16" s="173" t="str">
        <f>IF(ISBLANK('Ghana 2012'!$D$16),"",'Ghana 2012'!$D$16)</f>
        <v>Yes</v>
      </c>
      <c r="I16" s="173" t="str">
        <f>IF(ISBLANK('Ghana 2012'!$F$16),"",'Ghana 2012'!$F$16)</f>
        <v>Planned Parenthood Association of Ghana (PPAG), Marie Stopes International Ghana, Christian Health Association of Ghana</v>
      </c>
      <c r="J16" s="173" t="str">
        <f>IF(ISBLANK('Ghana 2012'!$D$17),"",'Ghana 2012'!$D$17)</f>
        <v>Yes</v>
      </c>
      <c r="K16" s="173" t="str">
        <f>IF(ISBLANK('Ghana 2012'!$F$17),"",'Ghana 2012'!$F$17)</f>
        <v>Ghana Registered Midwives Association, Ghana Registered Nurses Association, Society of Private Medical and Dental Practitioners, Pharmaceutical Society of Ghana, Ghana Medical Association</v>
      </c>
      <c r="L16" s="173" t="str">
        <f>IF(ISBLANK('Ghana 2012'!$D$18),"",'Ghana 2012'!$D$18)</f>
        <v>Yes</v>
      </c>
      <c r="M16" s="173" t="str">
        <f>IF(ISBLANK('Ghana 2012'!$F$18),"",'Ghana 2012'!$F$18)</f>
        <v>USAID, UNFPA, DANIDA, DfID, WAHO</v>
      </c>
      <c r="N16" s="173" t="str">
        <f>IF(ISBLANK('Ghana 2012'!$D$19),"",'Ghana 2012'!$D$19)</f>
        <v>Yes</v>
      </c>
      <c r="O16" s="173" t="str">
        <f>IF(ISBLANK('Ghana 2012'!$F$19),"",'Ghana 2012'!$F$19)</f>
        <v>UNAIDS, UNFPA, WHO</v>
      </c>
      <c r="P16" s="173" t="str">
        <f>IF(ISBLANK('Ghana 2012'!$D$20),"",'Ghana 2012'!$D$20)</f>
        <v>Yes</v>
      </c>
      <c r="Q16" s="173" t="str">
        <f>IF(ISBLANK('Ghana 2012'!$F$20),"",'Ghana 2012'!$F$20)</f>
        <v>Procurement and Supplies, Policy, Planning, Monitoring and Evaluation (PPME) directorates, National AIDS Control Program, and the Food and Drug Board. Within the Ghana Health Services (GHS) there is the Stores, Supplies and Drug Management (SSDM), Family Health Division (FHD), Public Health Directorate, and the Pharmacy Unit.</v>
      </c>
      <c r="R16" s="173" t="str">
        <f>IF(ISBLANK('Ghana 2012'!$D$21),"",'Ghana 2012'!$D$21)</f>
        <v>Yes</v>
      </c>
      <c r="S16" s="173" t="str">
        <f>IF(ISBLANK('Ghana 2012'!$F$21),"",'Ghana 2012'!$F$21)</f>
        <v>Central Medical Stores (CMS)</v>
      </c>
      <c r="T16" s="173" t="str">
        <f>IF(ISBLANK('Ghana 2012'!$D$22),"",'Ghana 2012'!$D$22)</f>
        <v>Yes</v>
      </c>
      <c r="U16" s="173" t="str">
        <f>IF(ISBLANK('Ghana 2012'!$F$22),"",'Ghana 2012'!$F$22)</f>
        <v>Ministry of Finance and Economic Planning (Health Desk Officer)</v>
      </c>
      <c r="V16" s="173" t="str">
        <f>IF(ISBLANK('Ghana 2012'!$D$23),"",'Ghana 2012'!$D$23)</f>
        <v>Yes</v>
      </c>
      <c r="W16" s="173" t="str">
        <f>IF(ISBLANK('Ghana 2012'!$F$23),"",'Ghana 2012'!$F$23)</f>
        <v>National Population Council (NPC), USAID | DELIVER PROJECT, Focus Regional Health Project (FRHP)</v>
      </c>
      <c r="X16" s="173" t="str">
        <f>IF(ISBLANK('Ghana 2012'!$H$24),"",'Ghana 2012'!$H$24)</f>
        <v>3-5 times</v>
      </c>
      <c r="Y16" s="173" t="str">
        <f>IF(ISBLANK('Ghana 2012'!$H$25),"",'Ghana 2012'!$H$25)</f>
        <v>Yes</v>
      </c>
      <c r="Z16" s="173" t="str">
        <f>IF(ISBLANK('Ghana 2012'!$D$26),"",'Ghana 2012'!$D$26)</f>
        <v>Yes</v>
      </c>
      <c r="AA16" s="173" t="str">
        <f>IF(ISBLANK('Ghana 2012'!$F$26),"",'Ghana 2012'!$F$26)</f>
        <v>USAID, UNFPA, FHD, PPAG, NPC and USAID | DELIVER PROJECT</v>
      </c>
      <c r="AB16" s="173" t="str">
        <f>IF(ISBLANK('Ghana 2012'!$H$26),"",'Ghana 2012'!$H$26)</f>
        <v>FP Advisors, Director of FHD, Executive Director of NPC</v>
      </c>
      <c r="AC16" s="189"/>
      <c r="AD16" s="174" t="str">
        <f>IF(ISBLANK('Ghana 2012'!$F$28),"",'Ghana 2012'!$F$28)</f>
        <v>January</v>
      </c>
      <c r="AE16" s="174" t="str">
        <f>IF(ISBLANK('Ghana 2012'!$H$28),"",'Ghana 2012'!$H$28)</f>
        <v>December</v>
      </c>
      <c r="AF16" s="175">
        <f>IF(ISBLANK('Ghana 2012'!$G$29),"",'Ghana 2012'!$G$29)</f>
        <v>4043572.34</v>
      </c>
      <c r="AG16" s="169" t="str">
        <f>IF(ISBLANK('Ghana 2012'!$E$30),"",'Ghana 2012'!$E$30)</f>
        <v>01/11-12/11</v>
      </c>
      <c r="AH16" s="169" t="str">
        <f>IF(ISBLANK('Ghana 2012'!$G$30),"",'Ghana 2012'!$G$30)</f>
        <v>USAID | DELIVER PROJECT with GHS, MOH, PPAG, MSI, GSMF, and EXP SM</v>
      </c>
      <c r="AI16" s="169" t="str">
        <f>IF(ISBLANK('Ghana 2012'!$H$31),"",'Ghana 2012'!$H$31)</f>
        <v>Yes</v>
      </c>
      <c r="AJ16" s="175" t="str">
        <f>IF(ISBLANK('Ghana 2012'!$H$32),"",'Ghana 2012'!$H$32)</f>
        <v>Yes</v>
      </c>
      <c r="AK16" s="195">
        <f>IF(ISBLANK('Ghana 2012'!$E$35),"",'Ghana 2012'!$E$35)</f>
        <v>2000000</v>
      </c>
      <c r="AL16" s="174" t="str">
        <f>IF(ISBLANK('Ghana 2012'!$F$35),"",'Ghana 2012'!$F$35)</f>
        <v>01/11 - 12/11</v>
      </c>
      <c r="AM16" s="174" t="str">
        <f>IF(ISBLANK('Ghana 2012'!$G$35),"",'Ghana 2012'!$G$35)</f>
        <v>Verbal statement from Director, P&amp;S (ICC/CS Reports)</v>
      </c>
      <c r="AN16" s="174" t="str">
        <f>IF(ISBLANK('Ghana 2012'!$H$35),"",'Ghana 2012'!$H$35)</f>
        <v>Commitment was made in latter part of 2011; procurements ongoing</v>
      </c>
      <c r="AO16" s="174" t="str">
        <f>IF(ISBLANK('Ghana 2012'!$H$37),"",'Ghana 2012'!$H$37)</f>
        <v>Yes</v>
      </c>
      <c r="AP16" s="174" t="str">
        <f>IF(ISBLANK('Ghana 2012'!$D$40),"",'Ghana 2012'!$D$40)</f>
        <v>No</v>
      </c>
      <c r="AQ16" s="174" t="str">
        <f>IF(ISBLANK('Ghana 2012'!$D$41),"",'Ghana 2012'!$D$41)</f>
        <v>N/A</v>
      </c>
      <c r="AR16" s="175">
        <f>IF(ISBLANK('Ghana 2012'!$E$40),"",'Ghana 2012'!$E$40)</f>
        <v>0</v>
      </c>
      <c r="AS16" s="175" t="str">
        <f>IF(ISBLANK('Ghana 2012'!$F$40),"",'Ghana 2012'!$F$40)</f>
        <v>1/11 - 12/11</v>
      </c>
      <c r="AT16" s="175" t="str">
        <f>IF(ISBLANK('Ghana 2012'!$G$40),"",'Ghana 2012'!$G$40)</f>
        <v/>
      </c>
      <c r="AU16" s="174" t="str">
        <f>IF(ISBLANK('Ghana 2012'!$H$40),"",'Ghana 2012'!$H$40)</f>
        <v/>
      </c>
      <c r="AV16" s="174" t="str">
        <f>IF(ISBLANK('Ghana 2012'!$D$42),"",'Ghana 2012'!$D$42)</f>
        <v>Yes</v>
      </c>
      <c r="AW16" s="175" t="str">
        <f>IF(ISBLANK('Ghana 2012'!$D$43),"",'Ghana 2012'!$D$43)</f>
        <v>Health sector budget support</v>
      </c>
      <c r="AX16" s="175">
        <f>IF(ISBLANK('Ghana 2012'!$E$42),"",'Ghana 2012'!$E$42)</f>
        <v>55517</v>
      </c>
      <c r="AY16" s="175" t="str">
        <f>IF(ISBLANK('Ghana 2012'!$F$42),"",'Ghana 2012'!$F$42)</f>
        <v>1/11 - 12/11</v>
      </c>
      <c r="AZ16" s="175" t="str">
        <f>IF(ISBLANK('Ghana 2012'!$G$42),"",'Ghana 2012'!$G$42)</f>
        <v>RHInterchange; UNFPA Reports</v>
      </c>
      <c r="BA16" s="174" t="str">
        <f>IF(ISBLANK('Ghana 2012'!$H$42),"",'Ghana 2012'!$H$42)</f>
        <v>Funds spent in 2011 were not transferred from Ghana to UNFPA in 2011, but were already lodged with UNFPA as a balance from prior procurements made on behalf of the Ministry of Health.</v>
      </c>
      <c r="BB16" s="176">
        <f>IF(ISBLANK('Ghana 2012'!$E$44),"",'Ghana 2012'!$E$44)</f>
        <v>55517</v>
      </c>
      <c r="BC16" s="174" t="str">
        <f>IF(ISBLANK('Ghana 2012'!$H$44),"",'Ghana 2012'!$H$44)</f>
        <v/>
      </c>
      <c r="BD16" s="177"/>
      <c r="BE16" s="174" t="str">
        <f>IF(ISBLANK('Ghana 2012'!$D$48),"",'Ghana 2012'!$D$48)</f>
        <v>Yes</v>
      </c>
      <c r="BF16" s="175" t="str">
        <f>IF(ISBLANK('Ghana 2012'!$D$49),"",'Ghana 2012'!$D$49)</f>
        <v>USAID ($759,460) &amp; DFID ($2,769,410)</v>
      </c>
      <c r="BG16" s="175">
        <f>IF(ISBLANK('Ghana 2012'!$E$48),"",'Ghana 2012'!$E$48)</f>
        <v>3528870</v>
      </c>
      <c r="BH16" s="175" t="str">
        <f>IF(ISBLANK('Ghana 2012'!$F$48),"",'Ghana 2012'!$F$48)</f>
        <v>1/11 - 12/11</v>
      </c>
      <c r="BI16" s="175" t="str">
        <f>IF(ISBLANK('Ghana 2012'!$G$48),"",'Ghana 2012'!$G$48)</f>
        <v>My Commodities, DFID Reports</v>
      </c>
      <c r="BJ16" s="174" t="str">
        <f>IF(ISBLANK('Ghana 2012'!$H$48),"",'Ghana 2012'!$H$48)</f>
        <v/>
      </c>
      <c r="BK16" s="174" t="str">
        <f>IF(ISBLANK('Ghana 2012'!$D$50),"",'Ghana 2012'!$D$50)</f>
        <v>Yes</v>
      </c>
      <c r="BL16" s="175" t="str">
        <f>IF(ISBLANK('Ghana 2012'!$E$50),"",'Ghana 2012'!$E$50)</f>
        <v/>
      </c>
      <c r="BM16" s="175" t="str">
        <f>IF(ISBLANK('Ghana 2012'!$F$50),"",'Ghana 2012'!$F$50)</f>
        <v>1/11 - 12/11</v>
      </c>
      <c r="BN16" s="175" t="str">
        <f>IF(ISBLANK('Ghana 2012'!$G$50),"",'Ghana 2012'!$G$50)</f>
        <v/>
      </c>
      <c r="BO16" s="175" t="str">
        <f>IF(ISBLANK('Ghana 2012'!$H$50),"",'Ghana 2012'!$H$50)</f>
        <v>Amount not known. Shipments are expected to arrive in 2012.</v>
      </c>
      <c r="BP16" s="174" t="str">
        <f>IF(ISBLANK('Ghana 2012'!$D$51),"",'Ghana 2012'!$D$51)</f>
        <v>No</v>
      </c>
      <c r="BQ16" s="175">
        <f>IF(ISBLANK('Ghana 2012'!$E$51),"",'Ghana 2012'!$E$51)</f>
        <v>0</v>
      </c>
      <c r="BR16" s="174" t="str">
        <f>IF(ISBLANK('Ghana 2012'!$F$51),"",'Ghana 2012'!$F$51)</f>
        <v>1/11-12/11</v>
      </c>
      <c r="BS16" s="175" t="str">
        <f>IF(ISBLANK('Ghana 2012'!$G$51),"",'Ghana 2012'!$G$51)</f>
        <v/>
      </c>
      <c r="BT16" s="175" t="str">
        <f>IF(ISBLANK('Ghana 2012'!$H$51),"",'Ghana 2012'!$H$51)</f>
        <v/>
      </c>
      <c r="BU16" s="176">
        <f>IF(ISBLANK('Ghana 2012'!$E$52),"",'Ghana 2012'!$E$52)</f>
        <v>3528870</v>
      </c>
      <c r="BV16" s="175" t="str">
        <f>IF(ISBLANK('Ghana 2012'!$H$52),"",'Ghana 2012'!$H$52)</f>
        <v>This amount does not include Global Fund grants used to procure condoms.</v>
      </c>
      <c r="BW16" s="178">
        <f>IF(ISBLANK('Ghana 2012'!$F$55),"",'Ghana 2012'!$F$55)</f>
        <v>1.5488561921466627E-2</v>
      </c>
      <c r="BX16" s="174" t="str">
        <f>IF(ISBLANK('Ghana 2012'!$G$55),"",'Ghana 2012'!$G$55)</f>
        <v/>
      </c>
      <c r="BY16" s="178">
        <f>IF(ISBLANK('Ghana 2012'!$F$56),"",'Ghana 2012'!$F$56)</f>
        <v>0.88644067636489965</v>
      </c>
      <c r="BZ16" s="174" t="str">
        <f>IF(ISBLANK('Ghana 2012'!$G$56),"",'Ghana 2012'!$G$56)</f>
        <v>Most of the planned procurements were received in the last quarter of 2011 and not as scheduled.</v>
      </c>
      <c r="CA16" s="174" t="str">
        <f>IF(ISBLANK('Ghana 2012'!$F$57),"",'Ghana 2012'!$F$57)</f>
        <v>Yes</v>
      </c>
      <c r="CB16" s="174" t="str">
        <f>IF(ISBLANK('Ghana 2012'!$G$57),"",'Ghana 2012'!$G$57)</f>
        <v/>
      </c>
      <c r="CC16" s="174" t="str">
        <f>IF(ISBLANK('Ghana 2012'!$F$59),"",'Ghana 2012'!$F$59)</f>
        <v>Third-party agent (e.g., UNFPA, Crown Agents)</v>
      </c>
      <c r="CD16" s="174" t="str">
        <f>IF(ISBLANK('Ghana 2012'!$F$60),"",'Ghana 2012'!$F$60)</f>
        <v>UNFPA</v>
      </c>
      <c r="CE16" s="174" t="str">
        <f>IF(ISBLANK('Ghana 2012'!$F$61),"",'Ghana 2012'!$F$61)</f>
        <v>No</v>
      </c>
      <c r="CF16" s="174" t="str">
        <f>IF(ISBLANK('Ghana 2012'!$D$62),"",'Ghana 2012'!$D$62)</f>
        <v/>
      </c>
      <c r="CG16" s="344"/>
      <c r="CH16" s="179"/>
      <c r="CI16" s="180" t="str">
        <f>IF(ISBLANK('Ghana 2012'!$D$66),"",'Ghana 2012'!$D$66)</f>
        <v>Yes</v>
      </c>
      <c r="CJ16" s="180" t="str">
        <f>IF(ISBLANK('Ghana 2012'!$D$67),"",'Ghana 2012'!$D$67)</f>
        <v>Yes</v>
      </c>
      <c r="CK16" s="180" t="str">
        <f>IF(ISBLANK('Ghana 2012'!$D$68),"",'Ghana 2012'!$D$68)</f>
        <v>Yes</v>
      </c>
      <c r="CL16" s="180" t="str">
        <f>IF(ISBLANK('Ghana 2012'!$D$69),"",'Ghana 2012'!$D$69)</f>
        <v>Yes</v>
      </c>
      <c r="CM16" s="180" t="str">
        <f>IF(ISBLANK('Ghana 2012'!$D$70),"",'Ghana 2012'!$D$70)</f>
        <v>Yes</v>
      </c>
      <c r="CN16" s="180" t="str">
        <f>IF(ISBLANK('Ghana 2012'!$D$71),"",'Ghana 2012'!$D$71)</f>
        <v>Yes</v>
      </c>
      <c r="CO16" s="180" t="str">
        <f>IF(ISBLANK('Ghana 2012'!$D$72),"",'Ghana 2012'!$D$72)</f>
        <v>Yes</v>
      </c>
      <c r="CP16" s="180" t="str">
        <f>IF(ISBLANK('Ghana 2012'!$D$73),"",'Ghana 2012'!$D$73)</f>
        <v>Yes</v>
      </c>
      <c r="CQ16" s="180" t="str">
        <f>IF(ISBLANK('Ghana 2012'!$D$74),"",'Ghana 2012'!$D$74)</f>
        <v>No</v>
      </c>
      <c r="CR16" s="180" t="str">
        <f>IF(ISBLANK('Ghana 2012'!$D$75),"",'Ghana 2012'!$D$75)</f>
        <v>Yes</v>
      </c>
      <c r="CS16" s="180" t="str">
        <f>IF(ISBLANK('Ghana 2012'!$D$76),"",'Ghana 2012'!$D$76)</f>
        <v>No</v>
      </c>
      <c r="CT16" s="180" t="str">
        <f>IF(ISBLANK('Ghana 2012'!$D$77),"",'Ghana 2012'!$D$77)</f>
        <v/>
      </c>
      <c r="CU16" s="179"/>
      <c r="CV16" s="180" t="str">
        <f>IF(ISBLANK('Ghana 2012'!$F$66),"",'Ghana 2012'!$F$66)</f>
        <v>Yes</v>
      </c>
      <c r="CW16" s="180" t="str">
        <f>IF(ISBLANK('Ghana 2012'!$F$67),"",'Ghana 2012'!$F$67)</f>
        <v>Yes</v>
      </c>
      <c r="CX16" s="180" t="str">
        <f>IF(ISBLANK('Ghana 2012'!$F$68),"",'Ghana 2012'!$F$68)</f>
        <v>Yes</v>
      </c>
      <c r="CY16" s="180" t="str">
        <f>IF(ISBLANK('Ghana 2012'!$F$69),"",'Ghana 2012'!$F$69)</f>
        <v>Yes</v>
      </c>
      <c r="CZ16" s="180" t="str">
        <f>IF(ISBLANK('Ghana 2012'!$F$70),"",'Ghana 2012'!$F$70)</f>
        <v>Yes</v>
      </c>
      <c r="DA16" s="180" t="str">
        <f>IF(ISBLANK('Ghana 2012'!$F$71),"",'Ghana 2012'!$F$71)</f>
        <v>Yes</v>
      </c>
      <c r="DB16" s="180" t="str">
        <f>IF(ISBLANK('Ghana 2012'!$F$72),"",'Ghana 2012'!$F$72)</f>
        <v>Yes</v>
      </c>
      <c r="DC16" s="180" t="str">
        <f>IF(ISBLANK('Ghana 2012'!$F$73),"",'Ghana 2012'!$F$73)</f>
        <v>Yes</v>
      </c>
      <c r="DD16" s="180" t="str">
        <f>IF(ISBLANK('Ghana 2012'!$F$74),"",'Ghana 2012'!$F$74)</f>
        <v>Yes</v>
      </c>
      <c r="DE16" s="180" t="str">
        <f>IF(ISBLANK('Ghana 2012'!$F$75),"",'Ghana 2012'!$F$75)</f>
        <v>Yes</v>
      </c>
      <c r="DF16" s="180" t="str">
        <f>IF(ISBLANK('Ghana 2012'!$F$76),"",'Ghana 2012'!$F$76)</f>
        <v>Yes</v>
      </c>
      <c r="DG16" s="180" t="str">
        <f>IF(ISBLANK('Ghana 2012'!$F$77),"",'Ghana 2012'!$F$77)</f>
        <v/>
      </c>
      <c r="DH16" s="181"/>
      <c r="DI16" s="180" t="str">
        <f>IF(ISBLANK('Ghana 2012'!$G$66),"",'Ghana 2012'!$G$66)</f>
        <v>Yes</v>
      </c>
      <c r="DJ16" s="180" t="str">
        <f>IF(ISBLANK('Ghana 2012'!$G$67),"",'Ghana 2012'!$G$67)</f>
        <v>Yes</v>
      </c>
      <c r="DK16" s="180" t="str">
        <f>IF(ISBLANK('Ghana 2012'!$G$68),"",'Ghana 2012'!$G$68)</f>
        <v>Yes</v>
      </c>
      <c r="DL16" s="180" t="str">
        <f>IF(ISBLANK('Ghana 2012'!$G$69),"",'Ghana 2012'!$G$69)</f>
        <v>Yes</v>
      </c>
      <c r="DM16" s="180" t="str">
        <f>IF(ISBLANK('Ghana 2012'!$G$70),"",'Ghana 2012'!$G$70)</f>
        <v>Yes</v>
      </c>
      <c r="DN16" s="180" t="str">
        <f>IF(ISBLANK('Ghana 2012'!$G$71),"",'Ghana 2012'!$G$71)</f>
        <v>Yes</v>
      </c>
      <c r="DO16" s="180" t="str">
        <f>IF(ISBLANK('Ghana 2012'!$G$72),"",'Ghana 2012'!$G$72)</f>
        <v>Yes</v>
      </c>
      <c r="DP16" s="180" t="str">
        <f>IF(ISBLANK('Ghana 2012'!$G$73),"",'Ghana 2012'!$G$73)</f>
        <v>Yes</v>
      </c>
      <c r="DQ16" s="180" t="str">
        <f>IF(ISBLANK('Ghana 2012'!$G$74),"",'Ghana 2012'!$G$74)</f>
        <v>Yes</v>
      </c>
      <c r="DR16" s="180" t="str">
        <f>IF(ISBLANK('Ghana 2012'!$G$75),"",'Ghana 2012'!$G$75)</f>
        <v>Yes</v>
      </c>
      <c r="DS16" s="180" t="str">
        <f>IF(ISBLANK('Ghana 2012'!$G$76),"",'Ghana 2012'!$G$76)</f>
        <v>No</v>
      </c>
      <c r="DT16" s="180" t="str">
        <f>IF(ISBLANK('Ghana 2012'!$G$77),"",'Ghana 2012'!$G$77)</f>
        <v/>
      </c>
      <c r="DU16" s="181"/>
      <c r="DV16" s="180" t="str">
        <f>IF(ISBLANK('Ghana 2012'!$H$66),"",'Ghana 2012'!$H$66)</f>
        <v>Yes</v>
      </c>
      <c r="DW16" s="180" t="str">
        <f>IF(ISBLANK('Ghana 2012'!$H$67),"",'Ghana 2012'!$H$67)</f>
        <v>Yes</v>
      </c>
      <c r="DX16" s="180" t="str">
        <f>IF(ISBLANK('Ghana 2012'!$H$68),"",'Ghana 2012'!$H$68)</f>
        <v>Yes</v>
      </c>
      <c r="DY16" s="180" t="str">
        <f>IF(ISBLANK('Ghana 2012'!$H$69),"",'Ghana 2012'!$H$69)</f>
        <v>Yes</v>
      </c>
      <c r="DZ16" s="180" t="str">
        <f>IF(ISBLANK('Ghana 2012'!$H$70),"",'Ghana 2012'!$H$70)</f>
        <v>No</v>
      </c>
      <c r="EA16" s="180" t="str">
        <f>IF(ISBLANK('Ghana 2012'!$H$71),"",'Ghana 2012'!$H$71)</f>
        <v>Yes</v>
      </c>
      <c r="EB16" s="180" t="str">
        <f>IF(ISBLANK('Ghana 2012'!$H$72),"",'Ghana 2012'!$H$72)</f>
        <v>Yes</v>
      </c>
      <c r="EC16" s="180" t="str">
        <f>IF(ISBLANK('Ghana 2012'!$H$73),"",'Ghana 2012'!$H$73)</f>
        <v>Yes</v>
      </c>
      <c r="ED16" s="180" t="str">
        <f>IF(ISBLANK('Ghana 2012'!$H$74),"",'Ghana 2012'!$H$74)</f>
        <v>No</v>
      </c>
      <c r="EE16" s="180" t="str">
        <f>IF(ISBLANK('Ghana 2012'!$H$75),"",'Ghana 2012'!$H$75)</f>
        <v>No</v>
      </c>
      <c r="EF16" s="180" t="str">
        <f>IF(ISBLANK('Ghana 2012'!$H$76),"",'Ghana 2012'!$H$76)</f>
        <v>No</v>
      </c>
      <c r="EG16" s="180" t="str">
        <f>IF(ISBLANK('Ghana 2012'!$H$77),"",'Ghana 2012'!$H$77)</f>
        <v/>
      </c>
      <c r="EH16" s="180" t="str">
        <f>IF(ISBLANK('Ghana 2012'!$D$78),"",'Ghana 2012'!$D$78)</f>
        <v>CycleBeads are a recent addition introduced at the end of 2012 on a pilot basis in two districts each under the three Focus Region Health Project (FRHP) managed regions of the country.</v>
      </c>
      <c r="EI16" s="182"/>
      <c r="EJ16" s="183" t="str">
        <f>IF(ISBLANK('Ghana 2012'!$H$80),"",'Ghana 2012'!$H$80)</f>
        <v>Yes</v>
      </c>
      <c r="EK16" s="183" t="str">
        <f>IF(ISBLANK('Ghana 2012'!$C$83),"",'Ghana 2012'!$C$83)</f>
        <v>Ghana National Reproductive Health Commodity Security Strategy</v>
      </c>
      <c r="EL16" s="183" t="str">
        <f>IF(ISBLANK('Ghana 2012'!$D$83),"",'Ghana 2012'!$D$83)</f>
        <v>2011-2016</v>
      </c>
      <c r="EM16" s="183" t="str">
        <f>IF(ISBLANK('Ghana 2012'!$F$83),"",'Ghana 2012'!$F$83)</f>
        <v>Yes</v>
      </c>
      <c r="EN16" s="183" t="str">
        <f>IF(ISBLANK('Ghana 2012'!$G$83),"",'Ghana 2012'!$G$83)</f>
        <v>Yes</v>
      </c>
      <c r="EO16" s="183" t="str">
        <f>IF(ISBLANK('Ghana 2012'!$F$84),"",'Ghana 2012'!$F$84)</f>
        <v>Yes</v>
      </c>
      <c r="EP16" s="183" t="str">
        <f>IF(ISBLANK('Ghana 2012'!$E$85),"",'Ghana 2012'!$E$85)</f>
        <v>All sectors</v>
      </c>
      <c r="EQ16" s="183" t="str">
        <f>IF(ISBLANK('Ghana 2012'!$E$86),"",'Ghana 2012'!$E$86)</f>
        <v>Approximately 2% of the total cost</v>
      </c>
      <c r="ER16" s="183" t="str">
        <f>IF(ISBLANK('Ghana 2012'!$H$87),"",'Ghana 2012'!$H$87)</f>
        <v>Yes</v>
      </c>
      <c r="ES16" s="183" t="str">
        <f>IF(ISBLANK('Ghana 2012'!$D$88),"",'Ghana 2012'!$D$88)</f>
        <v>National laws/regulations limit the advertisement of class A and B medicines and clinical procedures to professional journals, etc.</v>
      </c>
      <c r="ET16" s="183" t="str">
        <f>IF(ISBLANK('Ghana 2012'!$H$89),"",'Ghana 2012'!$H$89)</f>
        <v>Yes</v>
      </c>
      <c r="EU16" s="183" t="str">
        <f>IF(ISBLANK('Ghana 2012'!$D$90),"",'Ghana 2012'!$D$90)</f>
        <v>Inclusion of contraceptives on the Essential Medicines List and the registration policies enacted by the Food and Drug Board permit contraceptive registration and sale by brand.</v>
      </c>
      <c r="EV16" s="183" t="str">
        <f>IF(ISBLANK('Ghana 2012'!$H$91),"",'Ghana 2012'!$H$91)</f>
        <v>Yes</v>
      </c>
      <c r="EW16" s="183" t="str">
        <f>IF(ISBLANK('Ghana 2012'!$C$94),"",'Ghana 2012'!$C$94)</f>
        <v>Implants and IUDs</v>
      </c>
      <c r="EX16" s="183" t="str">
        <f>IF(ISBLANK('Ghana 2012'!$E$94),"",'Ghana 2012'!$E$94)</f>
        <v>Service delivery restricted to health personnel with appropriate training.</v>
      </c>
      <c r="EY16" s="183" t="str">
        <f>IF(ISBLANK('Ghana 2012'!$G$94),"",'Ghana 2012'!$G$94)</f>
        <v>Service delivery restricted to health personnel with appropriate training.</v>
      </c>
      <c r="EZ16" s="183" t="str">
        <f>IF(ISBLANK('Ghana 2012'!$C$95),"",'Ghana 2012'!$C$95)</f>
        <v/>
      </c>
      <c r="FA16" s="183" t="str">
        <f>IF(ISBLANK('Ghana 2012'!$E$95),"",'Ghana 2012'!$E$95)</f>
        <v/>
      </c>
      <c r="FB16" s="183" t="str">
        <f>IF(ISBLANK('Ghana 2012'!$G$95),"",'Ghana 2012'!$G$95)</f>
        <v/>
      </c>
      <c r="FC16" s="183" t="str">
        <f>IF(ISBLANK('Ghana 2012'!$C$96),"",'Ghana 2012'!$C$96)</f>
        <v/>
      </c>
      <c r="FD16" s="183" t="str">
        <f>IF(ISBLANK('Ghana 2012'!$E$96),"",'Ghana 2012'!$E$96)</f>
        <v/>
      </c>
      <c r="FE16" s="183" t="str">
        <f>IF(ISBLANK('Ghana 2012'!$G$96),"",'Ghana 2012'!$G$96)</f>
        <v/>
      </c>
      <c r="FF16" s="190"/>
      <c r="FG16" s="183" t="str">
        <f>IF(ISBLANK('Ghana 2012'!$D$99),"",'Ghana 2012'!$D$99)</f>
        <v>No</v>
      </c>
      <c r="FH16" s="183" t="str">
        <f>IF(ISBLANK('Ghana 2012'!$E$99),"",'Ghana 2012'!$E$99)</f>
        <v/>
      </c>
      <c r="FI16" s="183" t="str">
        <f>IF(ISBLANK('Ghana 2012'!$H$99),"",'Ghana 2012'!$H$99)</f>
        <v/>
      </c>
      <c r="FJ16" s="183" t="str">
        <f>IF(ISBLANK('Ghana 2012'!$D$100),"",'Ghana 2012'!$D$100)</f>
        <v>No</v>
      </c>
      <c r="FK16" s="183" t="str">
        <f>IF(ISBLANK('Ghana 2012'!$E$100),"",'Ghana 2012'!$E$100)</f>
        <v/>
      </c>
      <c r="FL16" s="183" t="str">
        <f>IF(ISBLANK('Ghana 2012'!$H$100),"",'Ghana 2012'!$H$100)</f>
        <v/>
      </c>
      <c r="FM16" s="183" t="str">
        <f>IF(ISBLANK('Ghana 2012'!$D$101),"",'Ghana 2012'!$D$101)</f>
        <v>No</v>
      </c>
      <c r="FN16" s="183" t="str">
        <f>IF(ISBLANK('Ghana 2012'!$E$101),"",'Ghana 2012'!$E$101)</f>
        <v/>
      </c>
      <c r="FO16" s="183" t="str">
        <f>IF(ISBLANK('Ghana 2012'!$H$101),"",'Ghana 2012'!$H$101)</f>
        <v/>
      </c>
      <c r="FP16" s="184"/>
      <c r="FQ16" s="183" t="str">
        <f>IF(ISBLANK('Ghana 2012'!$G$104),"",'Ghana 2012'!$G$104)</f>
        <v>Yes</v>
      </c>
      <c r="FR16" s="183" t="str">
        <f>IF(ISBLANK('Ghana 2012'!$G$105),"",'Ghana 2012'!$G$105)</f>
        <v>Yes</v>
      </c>
      <c r="FS16" s="183" t="str">
        <f>IF(ISBLANK('Ghana 2012'!$G$106),"",'Ghana 2012'!$G$106)</f>
        <v>No</v>
      </c>
      <c r="FT16" s="183" t="str">
        <f>IF(ISBLANK('Ghana 2012'!$D$107),"",'Ghana 2012'!$D$107)</f>
        <v>N/A</v>
      </c>
      <c r="FU16" s="184"/>
      <c r="FV16" s="183" t="str">
        <f>IF(ISBLANK('Ghana 2012'!$G$109),"",'Ghana 2012'!$G$109)</f>
        <v>Yes</v>
      </c>
      <c r="FW16" s="183" t="str">
        <f>IF(ISBLANK('Ghana 2012'!$G$110),"",'Ghana 2012'!$G$110)</f>
        <v>Yes</v>
      </c>
      <c r="FX16" s="183" t="str">
        <f>IF(ISBLANK('Ghana 2012'!$G$111),"",'Ghana 2012'!$G$111)</f>
        <v>Yes</v>
      </c>
      <c r="FY16" s="183" t="str">
        <f>IF(ISBLANK('Ghana 2012'!$G$112),"",'Ghana 2012'!$G$112)</f>
        <v>Yes</v>
      </c>
      <c r="FZ16" s="183" t="str">
        <f>IF(ISBLANK('Ghana 2012'!$G$113),"",'Ghana 2012'!$G$113)</f>
        <v>Yes</v>
      </c>
      <c r="GA16" s="183" t="str">
        <f>IF(ISBLANK('Ghana 2012'!$G$114),"",'Ghana 2012'!$G$114)</f>
        <v>Yes</v>
      </c>
      <c r="GB16" s="183" t="str">
        <f>IF(ISBLANK('Ghana 2012'!$G$115),"",'Ghana 2012'!$G$115)</f>
        <v>Yes</v>
      </c>
      <c r="GC16" s="183" t="str">
        <f>IF(ISBLANK('Ghana 2012'!$G$116),"",'Ghana 2012'!$G$116)</f>
        <v>Yes</v>
      </c>
      <c r="GD16" s="183" t="str">
        <f>IF(ISBLANK('Ghana 2012'!$G$117),"",'Ghana 2012'!$G$117)</f>
        <v>No</v>
      </c>
      <c r="GE16" s="183" t="str">
        <f>IF(ISBLANK('Ghana 2012'!$G$118),"",'Ghana 2012'!$G$118)</f>
        <v>No</v>
      </c>
      <c r="GF16" s="183" t="str">
        <f>IF(ISBLANK('Ghana 2012'!$F$119),"",'Ghana 2012'!$F$119)</f>
        <v>N/A</v>
      </c>
      <c r="GG16" s="183">
        <f>IF(ISBLANK('Ghana 2012'!$F$120),"",'Ghana 2012'!$F$120)</f>
        <v>2010</v>
      </c>
      <c r="GH16" s="183" t="str">
        <f>IF(ISBLANK('Ghana 2012'!$D$121),"",'Ghana 2012'!$D$121)</f>
        <v>Ghana Essential Medicines List</v>
      </c>
      <c r="GI16" s="183" t="str">
        <f>IF(ISBLANK('Ghana 2012'!$D$122),"",'Ghana 2012'!$D$122)</f>
        <v/>
      </c>
      <c r="GJ16" s="184"/>
      <c r="GK16" s="183">
        <f>IF(ISBLANK('Ghana 2012'!$F$124),"",'Ghana 2012'!$F$124)</f>
        <v>2005</v>
      </c>
      <c r="GL16" s="183" t="str">
        <f>IF(ISBLANK('Ghana 2012'!$G$125),"",'Ghana 2012'!$G$125)</f>
        <v>Yes</v>
      </c>
      <c r="GM16" s="183" t="str">
        <f>IF(ISBLANK('Ghana 2012'!$G$126),"",'Ghana 2012'!$G$126)</f>
        <v>No</v>
      </c>
      <c r="GN16" s="183" t="str">
        <f>IF(ISBLANK('Ghana 2012'!$G$127),"",'Ghana 2012'!$G$127)</f>
        <v>No</v>
      </c>
      <c r="GO16" s="183" t="str">
        <f>IF(ISBLANK('Ghana 2012'!$G$128),"",'Ghana 2012'!$G$128)</f>
        <v>No</v>
      </c>
      <c r="GP16" s="183" t="str">
        <f>IF(ISBLANK('Ghana 2012'!$D$129),"",'Ghana 2012'!$D$129)</f>
        <v/>
      </c>
      <c r="GQ16" s="197"/>
      <c r="GR16" s="185" t="str">
        <f>IF(ISBLANK('Ghana 2012'!$G$131),"",'Ghana 2012'!$G$131)</f>
        <v>Yes</v>
      </c>
      <c r="GS16" s="186"/>
      <c r="GT16" s="185" t="str">
        <f>IF(ISBLANK('Ghana 2012'!$G$133),"",'Ghana 2012'!$G$133)</f>
        <v>No</v>
      </c>
      <c r="GU16" s="185" t="str">
        <f>IF(ISBLANK('Ghana 2012'!$G$134),"",'Ghana 2012'!$G$134)</f>
        <v>No</v>
      </c>
      <c r="GV16" s="185" t="str">
        <f>IF(ISBLANK('Ghana 2012'!$G$135),"",'Ghana 2012'!$G$135)</f>
        <v>No</v>
      </c>
      <c r="GW16" s="185" t="str">
        <f>IF(ISBLANK('Ghana 2012'!$G$136),"",'Ghana 2012'!$G$136)</f>
        <v>Yes</v>
      </c>
      <c r="GX16" s="185" t="str">
        <f>IF(ISBLANK('Ghana 2012'!$G$137),"",'Ghana 2012'!$G$137)</f>
        <v>No</v>
      </c>
      <c r="GY16" s="185" t="str">
        <f>IF(ISBLANK('Ghana 2012'!$G$138),"",'Ghana 2012'!$G$138)</f>
        <v>No</v>
      </c>
      <c r="GZ16" s="185" t="str">
        <f>IF(ISBLANK('Ghana 2012'!$G$139),"",'Ghana 2012'!$G$139)</f>
        <v>Yes</v>
      </c>
      <c r="HA16" s="185" t="str">
        <f>IF(ISBLANK('Ghana 2012'!$G$140),"",'Ghana 2012'!$G$140)</f>
        <v>No</v>
      </c>
      <c r="HB16" s="185" t="str">
        <f>IF(ISBLANK('Ghana 2012'!$G$141),"",'Ghana 2012'!$G$141)</f>
        <v>N/A</v>
      </c>
      <c r="HC16" s="185" t="str">
        <f>IF(ISBLANK('Ghana 2012'!$F$142),"",'Ghana 2012'!$F$142)</f>
        <v>1/11 - 12/11</v>
      </c>
      <c r="HD16" s="185" t="str">
        <f>IF(ISBLANK('Ghana 2012'!$F$143),"",'Ghana 2012'!$F$143)</f>
        <v>Central warehouse reports</v>
      </c>
      <c r="HE16" s="186"/>
      <c r="HF16" s="185" t="str">
        <f>IF(ISBLANK('Ghana 2012'!$G$145),"",'Ghana 2012'!$G$145)</f>
        <v>Yes</v>
      </c>
      <c r="HG16" s="185" t="str">
        <f>IF(ISBLANK('Ghana 2012'!$G$146),"",'Ghana 2012'!$G$146)</f>
        <v>Yes</v>
      </c>
      <c r="HH16" s="191" t="str">
        <f>IF(ISBLANK('Ghana 2012'!$D$147),"",'Ghana 2012'!$D$147)</f>
        <v>Currently central level stockouts are mainly as a result of procurement timelines with respect to committed funding from both MOH and donors not matching the supply plans determined as per the annual quantifications. As a result of this, the system either experiences overstocks or stockouts as the case may be. SDP level stockouts are mainly as a result of internal distribution challenges at the lower level and rarely as a consequence of central level stockouts.</v>
      </c>
      <c r="HI16" s="192" t="s">
        <v>202</v>
      </c>
    </row>
    <row r="17" spans="1:217" ht="39.950000000000003" customHeight="1" x14ac:dyDescent="0.2">
      <c r="A17" s="345" t="s">
        <v>574</v>
      </c>
      <c r="B17" s="188"/>
      <c r="C17" s="173" t="str">
        <f>IF(ISBLANK('Guatemala 2012'!$H$12),"",'Guatemala 2012'!$H$12)</f>
        <v>Yes</v>
      </c>
      <c r="D17" s="173" t="str">
        <f>IF(ISBLANK('Guatemala 2012'!$D$13),"",'Guatemala 2012'!$D$13)</f>
        <v>Comision Nacional de  Aseguramiento de Anticonceptivos (CNAA) (National Contraceptive Security Committee)</v>
      </c>
      <c r="E17" s="346"/>
      <c r="F17" s="173" t="str">
        <f>IF(ISBLANK('Guatemala 2012'!$D$15),"",'Guatemala 2012'!$D$15)</f>
        <v>Yes</v>
      </c>
      <c r="G17" s="173" t="str">
        <f>IF(ISBLANK('Guatemala 2012'!$F$15),"",'Guatemala 2012'!$F$15)</f>
        <v xml:space="preserve">PASMO </v>
      </c>
      <c r="H17" s="173" t="str">
        <f>IF(ISBLANK('Guatemala 2012'!$D$16),"",'Guatemala 2012'!$D$16)</f>
        <v>Yes</v>
      </c>
      <c r="I17" s="173" t="str">
        <f>IF(ISBLANK('Guatemala 2012'!$F$16),"",'Guatemala 2012'!$F$16)</f>
        <v>APROFAM (Asociación Pro Bienestar de La Familia - Association for the Well-Being of the Family), Asociación Guatemalteca de Mujeres Médicas, Instancia por la Salud y el Desarrollo de las Mujeres</v>
      </c>
      <c r="J17" s="173" t="str">
        <f>IF(ISBLANK('Guatemala 2012'!$D$17),"",'Guatemala 2012'!$D$17)</f>
        <v>No</v>
      </c>
      <c r="K17" s="173" t="str">
        <f>IF(ISBLANK('Guatemala 2012'!$F$17),"",'Guatemala 2012'!$F$17)</f>
        <v/>
      </c>
      <c r="L17" s="173" t="str">
        <f>IF(ISBLANK('Guatemala 2012'!$D$18),"",'Guatemala 2012'!$D$18)</f>
        <v>Yes</v>
      </c>
      <c r="M17" s="173" t="str">
        <f>IF(ISBLANK('Guatemala 2012'!$F$18),"",'Guatemala 2012'!$F$18)</f>
        <v xml:space="preserve">USAID and UNFPA are invited to participate but are not official members </v>
      </c>
      <c r="N17" s="173" t="str">
        <f>IF(ISBLANK('Guatemala 2012'!$D$19),"",'Guatemala 2012'!$D$19)</f>
        <v>Yes</v>
      </c>
      <c r="O17" s="173" t="str">
        <f>IF(ISBLANK('Guatemala 2012'!$F$19),"",'Guatemala 2012'!$F$19)</f>
        <v xml:space="preserve">UNFPA is invited to participate at the meetings, although it is not an official member </v>
      </c>
      <c r="P17" s="173" t="str">
        <f>IF(ISBLANK('Guatemala 2012'!$D$20),"",'Guatemala 2012'!$D$20)</f>
        <v>Yes</v>
      </c>
      <c r="Q17" s="173" t="str">
        <f>IF(ISBLANK('Guatemala 2012'!$F$20),"",'Guatemala 2012'!$F$20)</f>
        <v>Director of the National Reproductive Health Program, Family Planning Advisor, and Logistics Advisor</v>
      </c>
      <c r="R17" s="173" t="str">
        <f>IF(ISBLANK('Guatemala 2012'!$D$21),"",'Guatemala 2012'!$D$21)</f>
        <v>Yes</v>
      </c>
      <c r="S17" s="173" t="str">
        <f>IF(ISBLANK('Guatemala 2012'!$F$21),"",'Guatemala 2012'!$F$21)</f>
        <v>Logistics unit (active member of the CNAA)</v>
      </c>
      <c r="T17" s="173" t="str">
        <f>IF(ISBLANK('Guatemala 2012'!$D$22),"",'Guatemala 2012'!$D$22)</f>
        <v>Yes</v>
      </c>
      <c r="U17" s="173" t="str">
        <f>IF(ISBLANK('Guatemala 2012'!$F$22),"",'Guatemala 2012'!$F$22)</f>
        <v xml:space="preserve">Technical budget analyst </v>
      </c>
      <c r="V17" s="173" t="str">
        <f>IF(ISBLANK('Guatemala 2012'!$D$23),"",'Guatemala 2012'!$D$23)</f>
        <v>Yes</v>
      </c>
      <c r="W17" s="173" t="str">
        <f>IF(ISBLANK('Guatemala 2012'!$F$23),"",'Guatemala 2012'!$F$23)</f>
        <v xml:space="preserve">As per the current CNAA Internal Dispositions (Aug 2010) the following organizations attend the CNAA meetings regularly (in  the role of technical experts/advisors, they do not have a vote; they are not officially part of the CNAA): PASMO (Social Marketing), USAID-Health Care Inititive project (HCI), USAID International Reproductive Health/Georgetown University Fertility Awareness Methods Project (IRH/FAM), Health Policy Initiative USAID/HPI, UNFPA, Instituto Guatemalteco de Seguridad Social (Social Security Institute), Ministry of Education, Presidential Office of Women, and the Office of the Rights of Indigenous Women. </v>
      </c>
      <c r="X17" s="173" t="str">
        <f>IF(ISBLANK('Guatemala 2012'!$H$24),"",'Guatemala 2012'!$H$24)</f>
        <v>6 or more times</v>
      </c>
      <c r="Y17" s="173" t="str">
        <f>IF(ISBLANK('Guatemala 2012'!$H$25),"",'Guatemala 2012'!$H$25)</f>
        <v>Yes</v>
      </c>
      <c r="Z17" s="173" t="str">
        <f>IF(ISBLANK('Guatemala 2012'!$D$26),"",'Guatemala 2012'!$D$26)</f>
        <v>Yes</v>
      </c>
      <c r="AA17" s="173" t="str">
        <f>IF(ISBLANK('Guatemala 2012'!$F$26),"",'Guatemala 2012'!$F$26)</f>
        <v>Ministry of Health, Instancia por la Salud y el Desarrollo de las Mujeres, Observatorio en Salud Reproductiva (OSAR)</v>
      </c>
      <c r="AB17" s="173" t="str">
        <f>IF(ISBLANK('Guatemala 2012'!$H$26),"",'Guatemala 2012'!$H$26)</f>
        <v>Family Planning Advisor and social activists</v>
      </c>
      <c r="AC17" s="189"/>
      <c r="AD17" s="174" t="str">
        <f>IF(ISBLANK('Guatemala 2012'!$F$28),"",'Guatemala 2012'!$F$28)</f>
        <v>January</v>
      </c>
      <c r="AE17" s="174" t="str">
        <f>IF(ISBLANK('Guatemala 2012'!$H$28),"",'Guatemala 2012'!$H$28)</f>
        <v>December</v>
      </c>
      <c r="AF17" s="175">
        <f>IF(ISBLANK('Guatemala 2012'!$G$29),"",'Guatemala 2012'!$G$29)</f>
        <v>1500000</v>
      </c>
      <c r="AG17" s="169" t="str">
        <f>IF(ISBLANK('Guatemala 2012'!$E$30),"",'Guatemala 2012'!$E$30)</f>
        <v>01/11-12/11</v>
      </c>
      <c r="AH17" s="169" t="str">
        <f>IF(ISBLANK('Guatemala 2012'!$G$30),"",'Guatemala 2012'!$G$30)</f>
        <v>Logistics Advisor from the National Reproductive Health Program</v>
      </c>
      <c r="AI17" s="169" t="str">
        <f>IF(ISBLANK('Guatemala 2012'!$H$31),"",'Guatemala 2012'!$H$31)</f>
        <v>Yes</v>
      </c>
      <c r="AJ17" s="175" t="str">
        <f>IF(ISBLANK('Guatemala 2012'!$H$32),"",'Guatemala 2012'!$H$32)</f>
        <v>Yes</v>
      </c>
      <c r="AK17" s="175">
        <f>IF(ISBLANK('Guatemala 2012'!$E$35),"",'Guatemala 2012'!$E$35)</f>
        <v>2139538</v>
      </c>
      <c r="AL17" s="174" t="str">
        <f>IF(ISBLANK('Guatemala 2012'!$F$35),"",'Guatemala 2012'!$F$35)</f>
        <v>01/11 - 12/11</v>
      </c>
      <c r="AM17" s="174" t="str">
        <f>IF(ISBLANK('Guatemala 2012'!$G$35),"",'Guatemala 2012'!$G$35)</f>
        <v>Ministry of Health records</v>
      </c>
      <c r="AN17" s="174" t="str">
        <f>IF(ISBLANK('Guatemala 2012'!$H$35),"",'Guatemala 2012'!$H$35)</f>
        <v/>
      </c>
      <c r="AO17" s="174" t="str">
        <f>IF(ISBLANK('Guatemala 2012'!$H$37),"",'Guatemala 2012'!$H$37)</f>
        <v>Yes</v>
      </c>
      <c r="AP17" s="174" t="str">
        <f>IF(ISBLANK('Guatemala 2012'!$D$40),"",'Guatemala 2012'!$D$40)</f>
        <v>Yes</v>
      </c>
      <c r="AQ17" s="174" t="str">
        <f>IF(ISBLANK('Guatemala 2012'!$D$41),"",'Guatemala 2012'!$D$41)</f>
        <v>Taxes on alcoholic beverages</v>
      </c>
      <c r="AR17" s="175">
        <f>IF(ISBLANK('Guatemala 2012'!$E$40),"",'Guatemala 2012'!$E$40)</f>
        <v>1174411</v>
      </c>
      <c r="AS17" s="175" t="str">
        <f>IF(ISBLANK('Guatemala 2012'!$F$40),"",'Guatemala 2012'!$F$40)</f>
        <v>01/11 - 12/11</v>
      </c>
      <c r="AT17" s="175" t="str">
        <f>IF(ISBLANK('Guatemala 2012'!$G$40),"",'Guatemala 2012'!$G$40)</f>
        <v>Contraceptive procurement data from MOH</v>
      </c>
      <c r="AU17" s="174" t="str">
        <f>IF(ISBLANK('Guatemala 2012'!$H$40),"",'Guatemala 2012'!$H$40)</f>
        <v/>
      </c>
      <c r="AV17" s="174" t="str">
        <f>IF(ISBLANK('Guatemala 2012'!$D$42),"",'Guatemala 2012'!$D$42)</f>
        <v>No</v>
      </c>
      <c r="AW17" s="175" t="str">
        <f>IF(ISBLANK('Guatemala 2012'!$D$43),"",'Guatemala 2012'!$D$43)</f>
        <v>N/A</v>
      </c>
      <c r="AX17" s="175">
        <f>IF(ISBLANK('Guatemala 2012'!$E$42),"",'Guatemala 2012'!$E$42)</f>
        <v>0</v>
      </c>
      <c r="AY17" s="175" t="str">
        <f>IF(ISBLANK('Guatemala 2012'!$F$42),"",'Guatemala 2012'!$F$42)</f>
        <v>01/11 - 12/11</v>
      </c>
      <c r="AZ17" s="175" t="str">
        <f>IF(ISBLANK('Guatemala 2012'!$G$42),"",'Guatemala 2012'!$G$42)</f>
        <v/>
      </c>
      <c r="BA17" s="174" t="str">
        <f>IF(ISBLANK('Guatemala 2012'!$H$42),"",'Guatemala 2012'!$H$42)</f>
        <v/>
      </c>
      <c r="BB17" s="176">
        <f>IF(ISBLANK('Guatemala 2012'!$E$44),"",'Guatemala 2012'!$E$44)</f>
        <v>1174411</v>
      </c>
      <c r="BC17" s="174" t="str">
        <f>IF(ISBLANK('Guatemala 2012'!$H$44),"",'Guatemala 2012'!$H$44)</f>
        <v/>
      </c>
      <c r="BD17" s="177"/>
      <c r="BE17" s="174" t="str">
        <f>IF(ISBLANK('Guatemala 2012'!$D$48),"",'Guatemala 2012'!$D$48)</f>
        <v>No</v>
      </c>
      <c r="BF17" s="175" t="str">
        <f>IF(ISBLANK('Guatemala 2012'!$D$49),"",'Guatemala 2012'!$D$49)</f>
        <v>N/A</v>
      </c>
      <c r="BG17" s="175">
        <f>IF(ISBLANK('Guatemala 2012'!$E$48),"",'Guatemala 2012'!$E$48)</f>
        <v>0</v>
      </c>
      <c r="BH17" s="175" t="str">
        <f>IF(ISBLANK('Guatemala 2012'!$F$48),"",'Guatemala 2012'!$F$48)</f>
        <v>01/11 - 12/11</v>
      </c>
      <c r="BI17" s="175" t="str">
        <f>IF(ISBLANK('Guatemala 2012'!$G$48),"",'Guatemala 2012'!$G$48)</f>
        <v/>
      </c>
      <c r="BJ17" s="174" t="str">
        <f>IF(ISBLANK('Guatemala 2012'!$H$48),"",'Guatemala 2012'!$H$48)</f>
        <v/>
      </c>
      <c r="BK17" s="174" t="str">
        <f>IF(ISBLANK('Guatemala 2012'!$D$50),"",'Guatemala 2012'!$D$50)</f>
        <v>No</v>
      </c>
      <c r="BL17" s="175">
        <f>IF(ISBLANK('Guatemala 2012'!$E$50),"",'Guatemala 2012'!$E$50)</f>
        <v>0</v>
      </c>
      <c r="BM17" s="175" t="str">
        <f>IF(ISBLANK('Guatemala 2012'!$F$50),"",'Guatemala 2012'!$F$50)</f>
        <v>01/11 - 12/11</v>
      </c>
      <c r="BN17" s="175" t="str">
        <f>IF(ISBLANK('Guatemala 2012'!$G$50),"",'Guatemala 2012'!$G$50)</f>
        <v/>
      </c>
      <c r="BO17" s="175" t="str">
        <f>IF(ISBLANK('Guatemala 2012'!$H$50),"",'Guatemala 2012'!$H$50)</f>
        <v/>
      </c>
      <c r="BP17" s="174" t="str">
        <f>IF(ISBLANK('Guatemala 2012'!$D$51),"",'Guatemala 2012'!$D$51)</f>
        <v>No</v>
      </c>
      <c r="BQ17" s="175">
        <f>IF(ISBLANK('Guatemala 2012'!$E$51),"",'Guatemala 2012'!$E$51)</f>
        <v>0</v>
      </c>
      <c r="BR17" s="174" t="str">
        <f>IF(ISBLANK('Guatemala 2012'!$F$51),"",'Guatemala 2012'!$F$51)</f>
        <v>01/11 - 12/11</v>
      </c>
      <c r="BS17" s="175" t="str">
        <f>IF(ISBLANK('Guatemala 2012'!$G$51),"",'Guatemala 2012'!$G$51)</f>
        <v/>
      </c>
      <c r="BT17" s="175" t="str">
        <f>IF(ISBLANK('Guatemala 2012'!$H$51),"",'Guatemala 2012'!$H$51)</f>
        <v/>
      </c>
      <c r="BU17" s="176">
        <f>IF(ISBLANK('Guatemala 2012'!$E$52),"",'Guatemala 2012'!$E$52)</f>
        <v>0</v>
      </c>
      <c r="BV17" s="175" t="str">
        <f>IF(ISBLANK('Guatemala 2012'!$H$52),"",'Guatemala 2012'!$H$52)</f>
        <v/>
      </c>
      <c r="BW17" s="178">
        <f>IF(ISBLANK('Guatemala 2012'!$F$55),"",'Guatemala 2012'!$F$55)</f>
        <v>1</v>
      </c>
      <c r="BX17" s="174" t="str">
        <f>IF(ISBLANK('Guatemala 2012'!$G$55),"",'Guatemala 2012'!$G$55)</f>
        <v/>
      </c>
      <c r="BY17" s="178">
        <f>IF(ISBLANK('Guatemala 2012'!$F$56),"",'Guatemala 2012'!$F$56)</f>
        <v>0.78294066666666662</v>
      </c>
      <c r="BZ17" s="174" t="str">
        <f>IF(ISBLANK('Guatemala 2012'!$G$56),"",'Guatemala 2012'!$G$56)</f>
        <v/>
      </c>
      <c r="CA17" s="174" t="str">
        <f>IF(ISBLANK('Guatemala 2012'!$F$57),"",'Guatemala 2012'!$F$57)</f>
        <v>No</v>
      </c>
      <c r="CB17" s="174" t="str">
        <f>IF(ISBLANK('Guatemala 2012'!$G$57),"",'Guatemala 2012'!$G$57)</f>
        <v/>
      </c>
      <c r="CC17" s="174" t="str">
        <f>IF(ISBLANK('Guatemala 2012'!$F$59),"",'Guatemala 2012'!$F$59)</f>
        <v>Third-party agent (e.g., UNFPA, Crown Agents)</v>
      </c>
      <c r="CD17" s="174" t="str">
        <f>IF(ISBLANK('Guatemala 2012'!$F$60),"",'Guatemala 2012'!$F$60)</f>
        <v>UNFPA</v>
      </c>
      <c r="CE17" s="174" t="str">
        <f>IF(ISBLANK('Guatemala 2012'!$F$61),"",'Guatemala 2012'!$F$61)</f>
        <v>No</v>
      </c>
      <c r="CF17" s="174" t="str">
        <f>IF(ISBLANK('Guatemala 2012'!$D$62),"",'Guatemala 2012'!$D$62)</f>
        <v xml:space="preserve">MOH procures contraceptives by using UNFPA as a procurement agent through a co-financing agreement. The MOH coordinates the procurement via the UNFPA office in Guatemala, who then procure through their global procurement system from UNFPA Copenhagen. </v>
      </c>
      <c r="CG17" s="344"/>
      <c r="CH17" s="179"/>
      <c r="CI17" s="180" t="str">
        <f>IF(ISBLANK('Guatemala 2012'!$D$66),"",'Guatemala 2012'!$D$66)</f>
        <v>Yes</v>
      </c>
      <c r="CJ17" s="180" t="str">
        <f>IF(ISBLANK('Guatemala 2012'!$D$67),"",'Guatemala 2012'!$D$67)</f>
        <v>Yes</v>
      </c>
      <c r="CK17" s="180" t="str">
        <f>IF(ISBLANK('Guatemala 2012'!$D$68),"",'Guatemala 2012'!$D$68)</f>
        <v>Yes</v>
      </c>
      <c r="CL17" s="180" t="str">
        <f>IF(ISBLANK('Guatemala 2012'!$D$69),"",'Guatemala 2012'!$D$69)</f>
        <v>Yes</v>
      </c>
      <c r="CM17" s="180" t="str">
        <f>IF(ISBLANK('Guatemala 2012'!$D$70),"",'Guatemala 2012'!$D$70)</f>
        <v>Yes</v>
      </c>
      <c r="CN17" s="180" t="str">
        <f>IF(ISBLANK('Guatemala 2012'!$D$71),"",'Guatemala 2012'!$D$71)</f>
        <v>Yes</v>
      </c>
      <c r="CO17" s="180" t="str">
        <f>IF(ISBLANK('Guatemala 2012'!$D$72),"",'Guatemala 2012'!$D$72)</f>
        <v>No</v>
      </c>
      <c r="CP17" s="180" t="str">
        <f>IF(ISBLANK('Guatemala 2012'!$D$73),"",'Guatemala 2012'!$D$73)</f>
        <v>Yes</v>
      </c>
      <c r="CQ17" s="180" t="str">
        <f>IF(ISBLANK('Guatemala 2012'!$D$74),"",'Guatemala 2012'!$D$74)</f>
        <v>Yes</v>
      </c>
      <c r="CR17" s="180" t="str">
        <f>IF(ISBLANK('Guatemala 2012'!$D$75),"",'Guatemala 2012'!$D$75)</f>
        <v>Yes</v>
      </c>
      <c r="CS17" s="180" t="str">
        <f>IF(ISBLANK('Guatemala 2012'!$D$76),"",'Guatemala 2012'!$D$76)</f>
        <v>No</v>
      </c>
      <c r="CT17" s="180" t="str">
        <f>IF(ISBLANK('Guatemala 2012'!$D$77),"",'Guatemala 2012'!$D$77)</f>
        <v/>
      </c>
      <c r="CU17" s="179"/>
      <c r="CV17" s="180" t="str">
        <f>IF(ISBLANK('Guatemala 2012'!$F$66),"",'Guatemala 2012'!$F$66)</f>
        <v>Yes</v>
      </c>
      <c r="CW17" s="180" t="str">
        <f>IF(ISBLANK('Guatemala 2012'!$F$67),"",'Guatemala 2012'!$F$67)</f>
        <v>No</v>
      </c>
      <c r="CX17" s="180" t="str">
        <f>IF(ISBLANK('Guatemala 2012'!$F$68),"",'Guatemala 2012'!$F$68)</f>
        <v>Yes</v>
      </c>
      <c r="CY17" s="180" t="str">
        <f>IF(ISBLANK('Guatemala 2012'!$F$69),"",'Guatemala 2012'!$F$69)</f>
        <v>Yes</v>
      </c>
      <c r="CZ17" s="180" t="str">
        <f>IF(ISBLANK('Guatemala 2012'!$F$70),"",'Guatemala 2012'!$F$70)</f>
        <v>Yes</v>
      </c>
      <c r="DA17" s="180" t="str">
        <f>IF(ISBLANK('Guatemala 2012'!$F$71),"",'Guatemala 2012'!$F$71)</f>
        <v>Yes</v>
      </c>
      <c r="DB17" s="180" t="str">
        <f>IF(ISBLANK('Guatemala 2012'!$F$72),"",'Guatemala 2012'!$F$72)</f>
        <v>No</v>
      </c>
      <c r="DC17" s="180" t="str">
        <f>IF(ISBLANK('Guatemala 2012'!$F$73),"",'Guatemala 2012'!$F$73)</f>
        <v>No</v>
      </c>
      <c r="DD17" s="180" t="str">
        <f>IF(ISBLANK('Guatemala 2012'!$F$74),"",'Guatemala 2012'!$F$74)</f>
        <v>Yes</v>
      </c>
      <c r="DE17" s="180" t="str">
        <f>IF(ISBLANK('Guatemala 2012'!$F$75),"",'Guatemala 2012'!$F$75)</f>
        <v>Yes</v>
      </c>
      <c r="DF17" s="180" t="str">
        <f>IF(ISBLANK('Guatemala 2012'!$F$76),"",'Guatemala 2012'!$F$76)</f>
        <v>Yes</v>
      </c>
      <c r="DG17" s="180" t="str">
        <f>IF(ISBLANK('Guatemala 2012'!$F$77),"",'Guatemala 2012'!$F$77)</f>
        <v/>
      </c>
      <c r="DH17" s="181"/>
      <c r="DI17" s="180" t="str">
        <f>IF(ISBLANK('Guatemala 2012'!$G$66),"",'Guatemala 2012'!$G$66)</f>
        <v>Yes</v>
      </c>
      <c r="DJ17" s="180" t="str">
        <f>IF(ISBLANK('Guatemala 2012'!$G$67),"",'Guatemala 2012'!$G$67)</f>
        <v>Yes</v>
      </c>
      <c r="DK17" s="180" t="str">
        <f>IF(ISBLANK('Guatemala 2012'!$G$68),"",'Guatemala 2012'!$G$68)</f>
        <v>Yes</v>
      </c>
      <c r="DL17" s="180" t="str">
        <f>IF(ISBLANK('Guatemala 2012'!$G$69),"",'Guatemala 2012'!$G$69)</f>
        <v>Yes</v>
      </c>
      <c r="DM17" s="180" t="str">
        <f>IF(ISBLANK('Guatemala 2012'!$G$70),"",'Guatemala 2012'!$G$70)</f>
        <v>Yes</v>
      </c>
      <c r="DN17" s="180" t="str">
        <f>IF(ISBLANK('Guatemala 2012'!$G$71),"",'Guatemala 2012'!$G$71)</f>
        <v>Yes</v>
      </c>
      <c r="DO17" s="180" t="str">
        <f>IF(ISBLANK('Guatemala 2012'!$G$72),"",'Guatemala 2012'!$G$72)</f>
        <v>Yes</v>
      </c>
      <c r="DP17" s="180" t="str">
        <f>IF(ISBLANK('Guatemala 2012'!$G$73),"",'Guatemala 2012'!$G$73)</f>
        <v>No</v>
      </c>
      <c r="DQ17" s="180" t="str">
        <f>IF(ISBLANK('Guatemala 2012'!$G$74),"",'Guatemala 2012'!$G$74)</f>
        <v>Yes</v>
      </c>
      <c r="DR17" s="180" t="str">
        <f>IF(ISBLANK('Guatemala 2012'!$G$75),"",'Guatemala 2012'!$G$75)</f>
        <v>Yes</v>
      </c>
      <c r="DS17" s="180" t="str">
        <f>IF(ISBLANK('Guatemala 2012'!$G$76),"",'Guatemala 2012'!$G$76)</f>
        <v>Yes</v>
      </c>
      <c r="DT17" s="180" t="str">
        <f>IF(ISBLANK('Guatemala 2012'!$G$77),"",'Guatemala 2012'!$G$77)</f>
        <v/>
      </c>
      <c r="DU17" s="181"/>
      <c r="DV17" s="180" t="str">
        <f>IF(ISBLANK('Guatemala 2012'!$H$66),"",'Guatemala 2012'!$H$66)</f>
        <v>Yes</v>
      </c>
      <c r="DW17" s="180" t="str">
        <f>IF(ISBLANK('Guatemala 2012'!$H$67),"",'Guatemala 2012'!$H$67)</f>
        <v>No</v>
      </c>
      <c r="DX17" s="180" t="str">
        <f>IF(ISBLANK('Guatemala 2012'!$H$68),"",'Guatemala 2012'!$H$68)</f>
        <v>Yes</v>
      </c>
      <c r="DY17" s="180" t="str">
        <f>IF(ISBLANK('Guatemala 2012'!$H$69),"",'Guatemala 2012'!$H$69)</f>
        <v>Yes</v>
      </c>
      <c r="DZ17" s="180" t="str">
        <f>IF(ISBLANK('Guatemala 2012'!$H$70),"",'Guatemala 2012'!$H$70)</f>
        <v>Yes</v>
      </c>
      <c r="EA17" s="180" t="str">
        <f>IF(ISBLANK('Guatemala 2012'!$H$71),"",'Guatemala 2012'!$H$71)</f>
        <v>Yes</v>
      </c>
      <c r="EB17" s="180" t="str">
        <f>IF(ISBLANK('Guatemala 2012'!$H$72),"",'Guatemala 2012'!$H$72)</f>
        <v>No</v>
      </c>
      <c r="EC17" s="180" t="str">
        <f>IF(ISBLANK('Guatemala 2012'!$H$73),"",'Guatemala 2012'!$H$73)</f>
        <v>No</v>
      </c>
      <c r="ED17" s="180" t="str">
        <f>IF(ISBLANK('Guatemala 2012'!$H$74),"",'Guatemala 2012'!$H$74)</f>
        <v>Yes</v>
      </c>
      <c r="EE17" s="180" t="str">
        <f>IF(ISBLANK('Guatemala 2012'!$H$75),"",'Guatemala 2012'!$H$75)</f>
        <v>Yes</v>
      </c>
      <c r="EF17" s="180" t="str">
        <f>IF(ISBLANK('Guatemala 2012'!$H$76),"",'Guatemala 2012'!$H$76)</f>
        <v>Yes</v>
      </c>
      <c r="EG17" s="180" t="str">
        <f>IF(ISBLANK('Guatemala 2012'!$H$77),"",'Guatemala 2012'!$H$77)</f>
        <v/>
      </c>
      <c r="EH17" s="180" t="str">
        <f>IF(ISBLANK('Guatemala 2012'!$D$78),"",'Guatemala 2012'!$D$78)</f>
        <v>The MOH has included CycleBeads in the list, but so far they have not yet purchased them (the ones they have were a donation from USAID/IRH/FAM).</v>
      </c>
      <c r="EI17" s="182"/>
      <c r="EJ17" s="183" t="str">
        <f>IF(ISBLANK('Guatemala 2012'!$H$80),"",'Guatemala 2012'!$H$80)</f>
        <v>Yes</v>
      </c>
      <c r="EK17" s="183" t="str">
        <f>IF(ISBLANK('Guatemala 2012'!$C$83),"",'Guatemala 2012'!$C$83)</f>
        <v>Contraceptive Security</v>
      </c>
      <c r="EL17" s="183" t="str">
        <f>IF(ISBLANK('Guatemala 2012'!$D$83),"",'Guatemala 2012'!$D$83)</f>
        <v>2001-2011</v>
      </c>
      <c r="EM17" s="183" t="str">
        <f>IF(ISBLANK('Guatemala 2012'!$F$83),"",'Guatemala 2012'!$F$83)</f>
        <v>Yes</v>
      </c>
      <c r="EN17" s="183" t="str">
        <f>IF(ISBLANK('Guatemala 2012'!$G$83),"",'Guatemala 2012'!$G$83)</f>
        <v>Yes</v>
      </c>
      <c r="EO17" s="183" t="str">
        <f>IF(ISBLANK('Guatemala 2012'!$F$84),"",'Guatemala 2012'!$F$84)</f>
        <v>Yes</v>
      </c>
      <c r="EP17" s="183" t="str">
        <f>IF(ISBLANK('Guatemala 2012'!$E$85),"",'Guatemala 2012'!$E$85)</f>
        <v xml:space="preserve">NGO, social marketing, and commercial sector pay import taxes. The public sector has been exempt from import taxes via the UNFPA franchise. The public sector has to pay transport, insurance, and customs clearance fees. </v>
      </c>
      <c r="EQ17" s="183" t="str">
        <f>IF(ISBLANK('Guatemala 2012'!$E$86),"",'Guatemala 2012'!$E$86)</f>
        <v>Don't know</v>
      </c>
      <c r="ER17" s="183" t="str">
        <f>IF(ISBLANK('Guatemala 2012'!$H$87),"",'Guatemala 2012'!$H$87)</f>
        <v>No</v>
      </c>
      <c r="ES17" s="183" t="str">
        <f>IF(ISBLANK('Guatemala 2012'!$D$88),"",'Guatemala 2012'!$D$88)</f>
        <v>N/A</v>
      </c>
      <c r="ET17" s="183" t="str">
        <f>IF(ISBLANK('Guatemala 2012'!$H$89),"",'Guatemala 2012'!$H$89)</f>
        <v>No</v>
      </c>
      <c r="EU17" s="183" t="str">
        <f>IF(ISBLANK('Guatemala 2012'!$D$90),"",'Guatemala 2012'!$D$90)</f>
        <v>N/A</v>
      </c>
      <c r="EV17" s="183" t="str">
        <f>IF(ISBLANK('Guatemala 2012'!$H$91),"",'Guatemala 2012'!$H$91)</f>
        <v>No</v>
      </c>
      <c r="EW17" s="183" t="str">
        <f>IF(ISBLANK('Guatemala 2012'!$C$94),"",'Guatemala 2012'!$C$94)</f>
        <v/>
      </c>
      <c r="EX17" s="183" t="str">
        <f>IF(ISBLANK('Guatemala 2012'!$E$94),"",'Guatemala 2012'!$E$94)</f>
        <v/>
      </c>
      <c r="EY17" s="183" t="str">
        <f>IF(ISBLANK('Guatemala 2012'!$G$94),"",'Guatemala 2012'!$G$94)</f>
        <v/>
      </c>
      <c r="EZ17" s="183" t="str">
        <f>IF(ISBLANK('Guatemala 2012'!$C$95),"",'Guatemala 2012'!$C$95)</f>
        <v/>
      </c>
      <c r="FA17" s="183" t="str">
        <f>IF(ISBLANK('Guatemala 2012'!$E$95),"",'Guatemala 2012'!$E$95)</f>
        <v/>
      </c>
      <c r="FB17" s="183" t="str">
        <f>IF(ISBLANK('Guatemala 2012'!$G$95),"",'Guatemala 2012'!$G$95)</f>
        <v/>
      </c>
      <c r="FC17" s="183" t="str">
        <f>IF(ISBLANK('Guatemala 2012'!$C$96),"",'Guatemala 2012'!$C$96)</f>
        <v/>
      </c>
      <c r="FD17" s="183" t="str">
        <f>IF(ISBLANK('Guatemala 2012'!$E$96),"",'Guatemala 2012'!$E$96)</f>
        <v/>
      </c>
      <c r="FE17" s="183" t="str">
        <f>IF(ISBLANK('Guatemala 2012'!$G$96),"",'Guatemala 2012'!$G$96)</f>
        <v/>
      </c>
      <c r="FF17" s="190"/>
      <c r="FG17" s="183" t="str">
        <f>IF(ISBLANK('Guatemala 2012'!$D$99),"",'Guatemala 2012'!$D$99)</f>
        <v>No</v>
      </c>
      <c r="FH17" s="183" t="str">
        <f>IF(ISBLANK('Guatemala 2012'!$E$99),"",'Guatemala 2012'!$E$99)</f>
        <v/>
      </c>
      <c r="FI17" s="183" t="str">
        <f>IF(ISBLANK('Guatemala 2012'!$H$99),"",'Guatemala 2012'!$H$99)</f>
        <v/>
      </c>
      <c r="FJ17" s="183" t="str">
        <f>IF(ISBLANK('Guatemala 2012'!$D$100),"",'Guatemala 2012'!$D$100)</f>
        <v>No</v>
      </c>
      <c r="FK17" s="183" t="str">
        <f>IF(ISBLANK('Guatemala 2012'!$E$100),"",'Guatemala 2012'!$E$100)</f>
        <v/>
      </c>
      <c r="FL17" s="183" t="str">
        <f>IF(ISBLANK('Guatemala 2012'!$H$100),"",'Guatemala 2012'!$H$100)</f>
        <v/>
      </c>
      <c r="FM17" s="183" t="str">
        <f>IF(ISBLANK('Guatemala 2012'!$D$101),"",'Guatemala 2012'!$D$101)</f>
        <v>No</v>
      </c>
      <c r="FN17" s="183" t="str">
        <f>IF(ISBLANK('Guatemala 2012'!$E$101),"",'Guatemala 2012'!$E$101)</f>
        <v/>
      </c>
      <c r="FO17" s="183" t="str">
        <f>IF(ISBLANK('Guatemala 2012'!$H$101),"",'Guatemala 2012'!$H$101)</f>
        <v/>
      </c>
      <c r="FP17" s="184"/>
      <c r="FQ17" s="183" t="str">
        <f>IF(ISBLANK('Guatemala 2012'!$G$104),"",'Guatemala 2012'!$G$104)</f>
        <v>No</v>
      </c>
      <c r="FR17" s="183" t="str">
        <f>IF(ISBLANK('Guatemala 2012'!$G$105),"",'Guatemala 2012'!$G$105)</f>
        <v>No</v>
      </c>
      <c r="FS17" s="183" t="str">
        <f>IF(ISBLANK('Guatemala 2012'!$G$106),"",'Guatemala 2012'!$G$106)</f>
        <v>N/A</v>
      </c>
      <c r="FT17" s="183" t="str">
        <f>IF(ISBLANK('Guatemala 2012'!$D$107),"",'Guatemala 2012'!$D$107)</f>
        <v>N/A</v>
      </c>
      <c r="FU17" s="184"/>
      <c r="FV17" s="183" t="str">
        <f>IF(ISBLANK('Guatemala 2012'!$G$109),"",'Guatemala 2012'!$G$109)</f>
        <v>Yes</v>
      </c>
      <c r="FW17" s="183" t="str">
        <f>IF(ISBLANK('Guatemala 2012'!$G$110),"",'Guatemala 2012'!$G$110)</f>
        <v>Yes</v>
      </c>
      <c r="FX17" s="183" t="str">
        <f>IF(ISBLANK('Guatemala 2012'!$G$111),"",'Guatemala 2012'!$G$111)</f>
        <v>Yes</v>
      </c>
      <c r="FY17" s="183" t="str">
        <f>IF(ISBLANK('Guatemala 2012'!$G$112),"",'Guatemala 2012'!$G$112)</f>
        <v>Yes</v>
      </c>
      <c r="FZ17" s="183" t="str">
        <f>IF(ISBLANK('Guatemala 2012'!$G$113),"",'Guatemala 2012'!$G$113)</f>
        <v>Yes</v>
      </c>
      <c r="GA17" s="183" t="str">
        <f>IF(ISBLANK('Guatemala 2012'!$G$114),"",'Guatemala 2012'!$G$114)</f>
        <v>Yes</v>
      </c>
      <c r="GB17" s="183" t="str">
        <f>IF(ISBLANK('Guatemala 2012'!$G$115),"",'Guatemala 2012'!$G$115)</f>
        <v>No</v>
      </c>
      <c r="GC17" s="183" t="str">
        <f>IF(ISBLANK('Guatemala 2012'!$G$116),"",'Guatemala 2012'!$G$116)</f>
        <v>No</v>
      </c>
      <c r="GD17" s="183" t="str">
        <f>IF(ISBLANK('Guatemala 2012'!$G$117),"",'Guatemala 2012'!$G$117)</f>
        <v>Yes</v>
      </c>
      <c r="GE17" s="183" t="str">
        <f>IF(ISBLANK('Guatemala 2012'!$G$118),"",'Guatemala 2012'!$G$118)</f>
        <v>Don't know</v>
      </c>
      <c r="GF17" s="183" t="str">
        <f>IF(ISBLANK('Guatemala 2012'!$F$119),"",'Guatemala 2012'!$F$119)</f>
        <v>Don't know</v>
      </c>
      <c r="GG17" s="183">
        <f>IF(ISBLANK('Guatemala 2012'!$F$120),"",'Guatemala 2012'!$F$120)</f>
        <v>2011</v>
      </c>
      <c r="GH17" s="183" t="str">
        <f>IF(ISBLANK('Guatemala 2012'!$D$121),"",'Guatemala 2012'!$D$121)</f>
        <v>"Basic List of Medications of Health Areas and Hospitals" and also "Health Care Guidelines (1st and 2nd level)"</v>
      </c>
      <c r="GI17" s="183" t="str">
        <f>IF(ISBLANK('Guatemala 2012'!$D$122),"",'Guatemala 2012'!$D$122)</f>
        <v/>
      </c>
      <c r="GJ17" s="184"/>
      <c r="GK17" s="183" t="str">
        <f>IF(ISBLANK('Guatemala 2012'!$F$124),"",'Guatemala 2012'!$F$124)</f>
        <v>N/A</v>
      </c>
      <c r="GL17" s="183" t="str">
        <f>IF(ISBLANK('Guatemala 2012'!$G$125),"",'Guatemala 2012'!$G$125)</f>
        <v>N/A</v>
      </c>
      <c r="GM17" s="183" t="str">
        <f>IF(ISBLANK('Guatemala 2012'!$G$126),"",'Guatemala 2012'!$G$126)</f>
        <v>N/A</v>
      </c>
      <c r="GN17" s="183" t="str">
        <f>IF(ISBLANK('Guatemala 2012'!$G$127),"",'Guatemala 2012'!$G$127)</f>
        <v>N/A</v>
      </c>
      <c r="GO17" s="183" t="str">
        <f>IF(ISBLANK('Guatemala 2012'!$G$128),"",'Guatemala 2012'!$G$128)</f>
        <v>N/A</v>
      </c>
      <c r="GP17" s="183" t="str">
        <f>IF(ISBLANK('Guatemala 2012'!$D$129),"",'Guatemala 2012'!$D$129)</f>
        <v>Document not available on IMF's website</v>
      </c>
      <c r="GQ17" s="197"/>
      <c r="GR17" s="185" t="str">
        <f>IF(ISBLANK('Guatemala 2012'!$G$131),"",'Guatemala 2012'!$G$131)</f>
        <v>Yes</v>
      </c>
      <c r="GS17" s="186"/>
      <c r="GT17" s="185" t="str">
        <f>IF(ISBLANK('Guatemala 2012'!$G$133),"",'Guatemala 2012'!$G$133)</f>
        <v>No</v>
      </c>
      <c r="GU17" s="185" t="str">
        <f>IF(ISBLANK('Guatemala 2012'!$G$134),"",'Guatemala 2012'!$G$134)</f>
        <v>N/A</v>
      </c>
      <c r="GV17" s="185" t="str">
        <f>IF(ISBLANK('Guatemala 2012'!$G$135),"",'Guatemala 2012'!$G$135)</f>
        <v>Yes</v>
      </c>
      <c r="GW17" s="185" t="str">
        <f>IF(ISBLANK('Guatemala 2012'!$G$136),"",'Guatemala 2012'!$G$136)</f>
        <v>Don't know</v>
      </c>
      <c r="GX17" s="185" t="str">
        <f>IF(ISBLANK('Guatemala 2012'!$G$137),"",'Guatemala 2012'!$G$137)</f>
        <v>Yes</v>
      </c>
      <c r="GY17" s="185" t="str">
        <f>IF(ISBLANK('Guatemala 2012'!$G$138),"",'Guatemala 2012'!$G$138)</f>
        <v>No</v>
      </c>
      <c r="GZ17" s="185" t="str">
        <f>IF(ISBLANK('Guatemala 2012'!$G$139),"",'Guatemala 2012'!$G$139)</f>
        <v>N/A</v>
      </c>
      <c r="HA17" s="185" t="str">
        <f>IF(ISBLANK('Guatemala 2012'!$G$140),"",'Guatemala 2012'!$G$140)</f>
        <v>N/A</v>
      </c>
      <c r="HB17" s="185" t="str">
        <f>IF(ISBLANK('Guatemala 2012'!$G$141),"",'Guatemala 2012'!$G$141)</f>
        <v>Yes</v>
      </c>
      <c r="HC17" s="185" t="str">
        <f>IF(ISBLANK('Guatemala 2012'!$F$142),"",'Guatemala 2012'!$F$142)</f>
        <v>01/11 - 12/11</v>
      </c>
      <c r="HD17" s="185" t="str">
        <f>IF(ISBLANK('Guatemala 2012'!$F$143),"",'Guatemala 2012'!$F$143)</f>
        <v>Ministry of Health National Reproductive Health Program (Central Warehouse Inventory)</v>
      </c>
      <c r="HE17" s="186"/>
      <c r="HF17" s="185" t="str">
        <f>IF(ISBLANK('Guatemala 2012'!$G$145),"",'Guatemala 2012'!$G$145)</f>
        <v>No</v>
      </c>
      <c r="HG17" s="185" t="str">
        <f>IF(ISBLANK('Guatemala 2012'!$G$146),"",'Guatemala 2012'!$G$146)</f>
        <v>No</v>
      </c>
      <c r="HH17" s="191" t="str">
        <f>IF(ISBLANK('Guatemala 2012'!$D$147),"",'Guatemala 2012'!$D$147)</f>
        <v>There are occasional stockouts principally due to distribution problems or delays in procurement.</v>
      </c>
      <c r="HI17" s="199" t="s">
        <v>201</v>
      </c>
    </row>
    <row r="18" spans="1:217" ht="39.950000000000003" customHeight="1" x14ac:dyDescent="0.2">
      <c r="A18" s="345" t="s">
        <v>1465</v>
      </c>
      <c r="B18" s="188"/>
      <c r="C18" s="173" t="str">
        <f>IF(ISBLANK('Guinea 2012'!$H$12),"",'Guinea 2012'!$H$12)</f>
        <v>Yes</v>
      </c>
      <c r="D18" s="173" t="str">
        <f>IF(ISBLANK('Guinea 2012'!$D$13),"",'Guinea 2012'!$D$13)</f>
        <v>Comité de quantification des produits SR (Reproductive Health Product Quantification Committee)</v>
      </c>
      <c r="E18" s="346"/>
      <c r="F18" s="173" t="str">
        <f>IF(ISBLANK('Guinea 2012'!$D$15),"",'Guinea 2012'!$D$15)</f>
        <v>Yes</v>
      </c>
      <c r="G18" s="173" t="str">
        <f>IF(ISBLANK('Guinea 2012'!$F$15),"",'Guinea 2012'!$F$15)</f>
        <v xml:space="preserve">PSI </v>
      </c>
      <c r="H18" s="173" t="str">
        <f>IF(ISBLANK('Guinea 2012'!$D$16),"",'Guinea 2012'!$D$16)</f>
        <v>Yes</v>
      </c>
      <c r="I18" s="173" t="str">
        <f>IF(ISBLANK('Guinea 2012'!$F$16),"",'Guinea 2012'!$F$16)</f>
        <v>Association guinéenne pour le Bien être Familial (AGBEF),
EngenderHealth, Jhpiego</v>
      </c>
      <c r="J18" s="173" t="str">
        <f>IF(ISBLANK('Guinea 2012'!$D$17),"",'Guinea 2012'!$D$17)</f>
        <v>Yes</v>
      </c>
      <c r="K18" s="173" t="str">
        <f>IF(ISBLANK('Guinea 2012'!$F$17),"",'Guinea 2012'!$F$17)</f>
        <v>Laborex-Guinée (distributor)</v>
      </c>
      <c r="L18" s="173" t="str">
        <f>IF(ISBLANK('Guinea 2012'!$D$18),"",'Guinea 2012'!$D$18)</f>
        <v>Yes</v>
      </c>
      <c r="M18" s="173" t="str">
        <f>IF(ISBLANK('Guinea 2012'!$F$18),"",'Guinea 2012'!$F$18)</f>
        <v>USAID</v>
      </c>
      <c r="N18" s="173" t="str">
        <f>IF(ISBLANK('Guinea 2012'!$D$19),"",'Guinea 2012'!$D$19)</f>
        <v>Yes</v>
      </c>
      <c r="O18" s="173" t="str">
        <f>IF(ISBLANK('Guinea 2012'!$F$19),"",'Guinea 2012'!$F$19)</f>
        <v>UNFPA</v>
      </c>
      <c r="P18" s="173" t="str">
        <f>IF(ISBLANK('Guinea 2012'!$D$20),"",'Guinea 2012'!$D$20)</f>
        <v>Yes</v>
      </c>
      <c r="Q18" s="173" t="str">
        <f>IF(ISBLANK('Guinea 2012'!$F$20),"",'Guinea 2012'!$F$20)</f>
        <v>National Directorate of Pharmacy and Laboratory (DNPL), National Directorate of Reproductive Health (DNSR), National Directorate of Family Health (DNSF)</v>
      </c>
      <c r="R18" s="173" t="str">
        <f>IF(ISBLANK('Guinea 2012'!$D$21),"",'Guinea 2012'!$D$21)</f>
        <v>Yes</v>
      </c>
      <c r="S18" s="173" t="str">
        <f>IF(ISBLANK('Guinea 2012'!$F$21),"",'Guinea 2012'!$F$21)</f>
        <v>Central warehouse, regional stores</v>
      </c>
      <c r="T18" s="173" t="str">
        <f>IF(ISBLANK('Guinea 2012'!$D$22),"",'Guinea 2012'!$D$22)</f>
        <v>Yes</v>
      </c>
      <c r="U18" s="173" t="str">
        <f>IF(ISBLANK('Guinea 2012'!$F$22),"",'Guinea 2012'!$F$22)</f>
        <v>Ministry of Finance</v>
      </c>
      <c r="V18" s="173" t="str">
        <f>IF(ISBLANK('Guinea 2012'!$D$23),"",'Guinea 2012'!$D$23)</f>
        <v/>
      </c>
      <c r="W18" s="173" t="str">
        <f>IF(ISBLANK('Guinea 2012'!$F$23),"",'Guinea 2012'!$F$23)</f>
        <v/>
      </c>
      <c r="X18" s="173" t="str">
        <f>IF(ISBLANK('Guinea 2012'!$H$24),"",'Guinea 2012'!$H$24)</f>
        <v>1-2 times</v>
      </c>
      <c r="Y18" s="173" t="str">
        <f>IF(ISBLANK('Guinea 2012'!$H$25),"",'Guinea 2012'!$H$25)</f>
        <v>Yes</v>
      </c>
      <c r="Z18" s="173" t="str">
        <f>IF(ISBLANK('Guinea 2012'!$D$26),"",'Guinea 2012'!$D$26)</f>
        <v>Don't know</v>
      </c>
      <c r="AA18" s="173" t="str">
        <f>IF(ISBLANK('Guinea 2012'!$F$26),"",'Guinea 2012'!$F$26)</f>
        <v>Don't know</v>
      </c>
      <c r="AB18" s="173" t="str">
        <f>IF(ISBLANK('Guinea 2012'!$H$26),"",'Guinea 2012'!$H$26)</f>
        <v>Don't know</v>
      </c>
      <c r="AC18" s="189"/>
      <c r="AD18" s="174" t="str">
        <f>IF(ISBLANK('Guinea 2012'!$F$28),"",'Guinea 2012'!$F$28)</f>
        <v>January</v>
      </c>
      <c r="AE18" s="174" t="str">
        <f>IF(ISBLANK('Guinea 2012'!$H$28),"",'Guinea 2012'!$H$28)</f>
        <v>December</v>
      </c>
      <c r="AF18" s="175">
        <f>IF(ISBLANK('Guinea 2012'!$G$29),"",'Guinea 2012'!$G$29)</f>
        <v>1206065</v>
      </c>
      <c r="AG18" s="169" t="str">
        <f>IF(ISBLANK('Guinea 2012'!$E$30),"",'Guinea 2012'!$E$30)</f>
        <v>01/11-12/11</v>
      </c>
      <c r="AH18" s="169" t="str">
        <f>IF(ISBLANK('Guinea 2012'!$G$30),"",'Guinea 2012'!$G$30)</f>
        <v>DNPL (USAID | DELIVER PROJECT advisor conducted the 2012-2013 quantification and there is a forecast in the strategic plan.)</v>
      </c>
      <c r="AI18" s="169" t="str">
        <f>IF(ISBLANK('Guinea 2012'!$H$31),"",'Guinea 2012'!$H$31)</f>
        <v>Yes</v>
      </c>
      <c r="AJ18" s="175" t="str">
        <f>IF(ISBLANK('Guinea 2012'!$H$32),"",'Guinea 2012'!$H$32)</f>
        <v>No</v>
      </c>
      <c r="AK18" s="175">
        <f>IF(ISBLANK('Guinea 2012'!$E$35),"",'Guinea 2012'!$E$35)</f>
        <v>0</v>
      </c>
      <c r="AL18" s="174" t="str">
        <f>IF(ISBLANK('Guinea 2012'!$F$35),"",'Guinea 2012'!$F$35)</f>
        <v>01/11 - 12/11</v>
      </c>
      <c r="AM18" s="174" t="str">
        <f>IF(ISBLANK('Guinea 2012'!$G$35),"",'Guinea 2012'!$G$35)</f>
        <v/>
      </c>
      <c r="AN18" s="174" t="str">
        <f>IF(ISBLANK('Guinea 2012'!$H$35),"",'Guinea 2012'!$H$35)</f>
        <v>No funds were allocated by the government for the supply of contraceptives and reproductive health</v>
      </c>
      <c r="AO18" s="174" t="str">
        <f>IF(ISBLANK('Guinea 2012'!$H$37),"",'Guinea 2012'!$H$37)</f>
        <v>No</v>
      </c>
      <c r="AP18" s="174" t="str">
        <f>IF(ISBLANK('Guinea 2012'!$D$40),"",'Guinea 2012'!$D$40)</f>
        <v>No</v>
      </c>
      <c r="AQ18" s="174" t="str">
        <f>IF(ISBLANK('Guinea 2012'!$D$41),"",'Guinea 2012'!$D$41)</f>
        <v>N/A</v>
      </c>
      <c r="AR18" s="175">
        <f>IF(ISBLANK('Guinea 2012'!$E$40),"",'Guinea 2012'!$E$40)</f>
        <v>0</v>
      </c>
      <c r="AS18" s="175" t="str">
        <f>IF(ISBLANK('Guinea 2012'!$F$40),"",'Guinea 2012'!$F$40)</f>
        <v>01/11 - 12/11</v>
      </c>
      <c r="AT18" s="175" t="str">
        <f>IF(ISBLANK('Guinea 2012'!$G$40),"",'Guinea 2012'!$G$40)</f>
        <v/>
      </c>
      <c r="AU18" s="174" t="str">
        <f>IF(ISBLANK('Guinea 2012'!$H$40),"",'Guinea 2012'!$H$40)</f>
        <v/>
      </c>
      <c r="AV18" s="174" t="str">
        <f>IF(ISBLANK('Guinea 2012'!$D$42),"",'Guinea 2012'!$D$42)</f>
        <v>No</v>
      </c>
      <c r="AW18" s="175" t="str">
        <f>IF(ISBLANK('Guinea 2012'!$D$43),"",'Guinea 2012'!$D$43)</f>
        <v>N/A</v>
      </c>
      <c r="AX18" s="175">
        <f>IF(ISBLANK('Guinea 2012'!$E$42),"",'Guinea 2012'!$E$42)</f>
        <v>0</v>
      </c>
      <c r="AY18" s="175" t="str">
        <f>IF(ISBLANK('Guinea 2012'!$F$42),"",'Guinea 2012'!$F$42)</f>
        <v>01/11 - 12/11</v>
      </c>
      <c r="AZ18" s="175" t="str">
        <f>IF(ISBLANK('Guinea 2012'!$G$42),"",'Guinea 2012'!$G$42)</f>
        <v/>
      </c>
      <c r="BA18" s="174" t="str">
        <f>IF(ISBLANK('Guinea 2012'!$H$42),"",'Guinea 2012'!$H$42)</f>
        <v/>
      </c>
      <c r="BB18" s="176">
        <f>IF(ISBLANK('Guinea 2012'!$E$44),"",'Guinea 2012'!$E$44)</f>
        <v>0</v>
      </c>
      <c r="BC18" s="174" t="str">
        <f>IF(ISBLANK('Guinea 2012'!$H$44),"",'Guinea 2012'!$H$44)</f>
        <v/>
      </c>
      <c r="BD18" s="177"/>
      <c r="BE18" s="174" t="str">
        <f>IF(ISBLANK('Guinea 2012'!$D$48),"",'Guinea 2012'!$D$48)</f>
        <v>Yes</v>
      </c>
      <c r="BF18" s="175" t="str">
        <f>IF(ISBLANK('Guinea 2012'!$D$49),"",'Guinea 2012'!$D$49)</f>
        <v>UNFPA, USAID</v>
      </c>
      <c r="BG18" s="175">
        <f>IF(ISBLANK('Guinea 2012'!$E$48),"",'Guinea 2012'!$E$48)</f>
        <v>710871</v>
      </c>
      <c r="BH18" s="175" t="str">
        <f>IF(ISBLANK('Guinea 2012'!$F$48),"",'Guinea 2012'!$F$48)</f>
        <v>01/11 - 12/11</v>
      </c>
      <c r="BI18" s="175" t="str">
        <f>IF(ISBLANK('Guinea 2012'!$G$48),"",'Guinea 2012'!$G$48)</f>
        <v>RHInterchange</v>
      </c>
      <c r="BJ18" s="174" t="str">
        <f>IF(ISBLANK('Guinea 2012'!$H$48),"",'Guinea 2012'!$H$48)</f>
        <v/>
      </c>
      <c r="BK18" s="174" t="str">
        <f>IF(ISBLANK('Guinea 2012'!$D$50),"",'Guinea 2012'!$D$50)</f>
        <v>Don't know</v>
      </c>
      <c r="BL18" s="175" t="str">
        <f>IF(ISBLANK('Guinea 2012'!$E$50),"",'Guinea 2012'!$E$50)</f>
        <v/>
      </c>
      <c r="BM18" s="175" t="str">
        <f>IF(ISBLANK('Guinea 2012'!$F$50),"",'Guinea 2012'!$F$50)</f>
        <v>01/11 - 12/11</v>
      </c>
      <c r="BN18" s="175" t="str">
        <f>IF(ISBLANK('Guinea 2012'!$G$50),"",'Guinea 2012'!$G$50)</f>
        <v/>
      </c>
      <c r="BO18" s="175" t="str">
        <f>IF(ISBLANK('Guinea 2012'!$H$50),"",'Guinea 2012'!$H$50)</f>
        <v/>
      </c>
      <c r="BP18" s="174" t="str">
        <f>IF(ISBLANK('Guinea 2012'!$D$51),"",'Guinea 2012'!$D$51)</f>
        <v>Don't know</v>
      </c>
      <c r="BQ18" s="175" t="str">
        <f>IF(ISBLANK('Guinea 2012'!$E$51),"",'Guinea 2012'!$E$51)</f>
        <v/>
      </c>
      <c r="BR18" s="174" t="str">
        <f>IF(ISBLANK('Guinea 2012'!$F$51),"",'Guinea 2012'!$F$51)</f>
        <v>01/11 - 12/11</v>
      </c>
      <c r="BS18" s="175" t="str">
        <f>IF(ISBLANK('Guinea 2012'!$G$51),"",'Guinea 2012'!$G$51)</f>
        <v/>
      </c>
      <c r="BT18" s="175" t="str">
        <f>IF(ISBLANK('Guinea 2012'!$H$51),"",'Guinea 2012'!$H$51)</f>
        <v/>
      </c>
      <c r="BU18" s="176">
        <f>IF(ISBLANK('Guinea 2012'!$E$52),"",'Guinea 2012'!$E$52)</f>
        <v>710871</v>
      </c>
      <c r="BV18" s="175" t="str">
        <f>IF(ISBLANK('Guinea 2012'!$H$52),"",'Guinea 2012'!$H$52)</f>
        <v>This does not include Global Fund grants that may have been used.</v>
      </c>
      <c r="BW18" s="178">
        <f>IF(ISBLANK('Guinea 2012'!$F$55),"",'Guinea 2012'!$F$55)</f>
        <v>0</v>
      </c>
      <c r="BX18" s="174" t="str">
        <f>IF(ISBLANK('Guinea 2012'!$G$55),"",'Guinea 2012'!$G$55)</f>
        <v>The Government does not buy contraceptives; it receives donations. The government is involved in the transport of contraceptives throughout the country.</v>
      </c>
      <c r="BY18" s="178">
        <f>IF(ISBLANK('Guinea 2012'!$F$56),"",'Guinea 2012'!$F$56)</f>
        <v>0.58941350590556896</v>
      </c>
      <c r="BZ18" s="174" t="str">
        <f>IF(ISBLANK('Guinea 2012'!$G$56),"",'Guinea 2012'!$G$56)</f>
        <v/>
      </c>
      <c r="CA18" s="174" t="str">
        <f>IF(ISBLANK('Guinea 2012'!$F$57),"",'Guinea 2012'!$F$57)</f>
        <v/>
      </c>
      <c r="CB18" s="174" t="str">
        <f>IF(ISBLANK('Guinea 2012'!$G$57),"",'Guinea 2012'!$G$57)</f>
        <v/>
      </c>
      <c r="CC18" s="174" t="str">
        <f>IF(ISBLANK('Guinea 2012'!$F$59),"",'Guinea 2012'!$F$59)</f>
        <v>N/A</v>
      </c>
      <c r="CD18" s="174" t="str">
        <f>IF(ISBLANK('Guinea 2012'!$F$60),"",'Guinea 2012'!$F$60)</f>
        <v>N/A</v>
      </c>
      <c r="CE18" s="174" t="str">
        <f>IF(ISBLANK('Guinea 2012'!$F$61),"",'Guinea 2012'!$F$61)</f>
        <v>N/A</v>
      </c>
      <c r="CF18" s="174" t="str">
        <f>IF(ISBLANK('Guinea 2012'!$D$62),"",'Guinea 2012'!$D$62)</f>
        <v>In Guinea it is the partners that finance the contraceptives and reproductive health procurement.</v>
      </c>
      <c r="CG18" s="344"/>
      <c r="CH18" s="179"/>
      <c r="CI18" s="180" t="str">
        <f>IF(ISBLANK('Guinea 2012'!$D$66),"",'Guinea 2012'!$D$66)</f>
        <v>Yes</v>
      </c>
      <c r="CJ18" s="180" t="str">
        <f>IF(ISBLANK('Guinea 2012'!$D$67),"",'Guinea 2012'!$D$67)</f>
        <v>Yes</v>
      </c>
      <c r="CK18" s="180" t="str">
        <f>IF(ISBLANK('Guinea 2012'!$D$68),"",'Guinea 2012'!$D$68)</f>
        <v>Don't know</v>
      </c>
      <c r="CL18" s="180" t="str">
        <f>IF(ISBLANK('Guinea 2012'!$D$69),"",'Guinea 2012'!$D$69)</f>
        <v>Don't know</v>
      </c>
      <c r="CM18" s="180" t="str">
        <f>IF(ISBLANK('Guinea 2012'!$D$70),"",'Guinea 2012'!$D$70)</f>
        <v>Don't know</v>
      </c>
      <c r="CN18" s="180" t="str">
        <f>IF(ISBLANK('Guinea 2012'!$D$71),"",'Guinea 2012'!$D$71)</f>
        <v>Yes</v>
      </c>
      <c r="CO18" s="180" t="str">
        <f>IF(ISBLANK('Guinea 2012'!$D$72),"",'Guinea 2012'!$D$72)</f>
        <v>Don't know</v>
      </c>
      <c r="CP18" s="180" t="str">
        <f>IF(ISBLANK('Guinea 2012'!$D$73),"",'Guinea 2012'!$D$73)</f>
        <v>Yes</v>
      </c>
      <c r="CQ18" s="180" t="str">
        <f>IF(ISBLANK('Guinea 2012'!$D$74),"",'Guinea 2012'!$D$74)</f>
        <v>Don't know</v>
      </c>
      <c r="CR18" s="180" t="str">
        <f>IF(ISBLANK('Guinea 2012'!$D$75),"",'Guinea 2012'!$D$75)</f>
        <v>Don't know</v>
      </c>
      <c r="CS18" s="180" t="str">
        <f>IF(ISBLANK('Guinea 2012'!$D$76),"",'Guinea 2012'!$D$76)</f>
        <v>Don't know</v>
      </c>
      <c r="CT18" s="180" t="str">
        <f>IF(ISBLANK('Guinea 2012'!$D$77),"",'Guinea 2012'!$D$77)</f>
        <v/>
      </c>
      <c r="CU18" s="179"/>
      <c r="CV18" s="180" t="str">
        <f>IF(ISBLANK('Guinea 2012'!$F$66),"",'Guinea 2012'!$F$66)</f>
        <v>Yes</v>
      </c>
      <c r="CW18" s="180" t="str">
        <f>IF(ISBLANK('Guinea 2012'!$F$67),"",'Guinea 2012'!$F$67)</f>
        <v>Yes</v>
      </c>
      <c r="CX18" s="180" t="str">
        <f>IF(ISBLANK('Guinea 2012'!$F$68),"",'Guinea 2012'!$F$68)</f>
        <v>Yes</v>
      </c>
      <c r="CY18" s="180" t="str">
        <f>IF(ISBLANK('Guinea 2012'!$F$69),"",'Guinea 2012'!$F$69)</f>
        <v>Yes</v>
      </c>
      <c r="CZ18" s="180" t="str">
        <f>IF(ISBLANK('Guinea 2012'!$F$70),"",'Guinea 2012'!$F$70)</f>
        <v>Yes</v>
      </c>
      <c r="DA18" s="180" t="str">
        <f>IF(ISBLANK('Guinea 2012'!$F$71),"",'Guinea 2012'!$F$71)</f>
        <v>Yes</v>
      </c>
      <c r="DB18" s="180" t="str">
        <f>IF(ISBLANK('Guinea 2012'!$F$72),"",'Guinea 2012'!$F$72)</f>
        <v>Yes</v>
      </c>
      <c r="DC18" s="180" t="str">
        <f>IF(ISBLANK('Guinea 2012'!$F$73),"",'Guinea 2012'!$F$73)</f>
        <v>Yes</v>
      </c>
      <c r="DD18" s="180" t="str">
        <f>IF(ISBLANK('Guinea 2012'!$F$74),"",'Guinea 2012'!$F$74)</f>
        <v>Don't know</v>
      </c>
      <c r="DE18" s="180" t="str">
        <f>IF(ISBLANK('Guinea 2012'!$F$75),"",'Guinea 2012'!$F$75)</f>
        <v>Don't know</v>
      </c>
      <c r="DF18" s="180" t="str">
        <f>IF(ISBLANK('Guinea 2012'!$F$76),"",'Guinea 2012'!$F$76)</f>
        <v>Yes</v>
      </c>
      <c r="DG18" s="180" t="str">
        <f>IF(ISBLANK('Guinea 2012'!$F$77),"",'Guinea 2012'!$F$77)</f>
        <v/>
      </c>
      <c r="DH18" s="181"/>
      <c r="DI18" s="180" t="str">
        <f>IF(ISBLANK('Guinea 2012'!$G$66),"",'Guinea 2012'!$G$66)</f>
        <v>Yes</v>
      </c>
      <c r="DJ18" s="180" t="str">
        <f>IF(ISBLANK('Guinea 2012'!$G$67),"",'Guinea 2012'!$G$67)</f>
        <v>Yes</v>
      </c>
      <c r="DK18" s="180" t="str">
        <f>IF(ISBLANK('Guinea 2012'!$G$68),"",'Guinea 2012'!$G$68)</f>
        <v>Yes</v>
      </c>
      <c r="DL18" s="180" t="str">
        <f>IF(ISBLANK('Guinea 2012'!$G$69),"",'Guinea 2012'!$G$69)</f>
        <v>Yes</v>
      </c>
      <c r="DM18" s="180" t="str">
        <f>IF(ISBLANK('Guinea 2012'!$G$70),"",'Guinea 2012'!$G$70)</f>
        <v>Yes</v>
      </c>
      <c r="DN18" s="180" t="str">
        <f>IF(ISBLANK('Guinea 2012'!$G$71),"",'Guinea 2012'!$G$71)</f>
        <v>Yes</v>
      </c>
      <c r="DO18" s="180" t="str">
        <f>IF(ISBLANK('Guinea 2012'!$G$72),"",'Guinea 2012'!$G$72)</f>
        <v>Yes</v>
      </c>
      <c r="DP18" s="180" t="str">
        <f>IF(ISBLANK('Guinea 2012'!$G$73),"",'Guinea 2012'!$G$73)</f>
        <v>Yes</v>
      </c>
      <c r="DQ18" s="180" t="str">
        <f>IF(ISBLANK('Guinea 2012'!$G$74),"",'Guinea 2012'!$G$74)</f>
        <v>Don't know</v>
      </c>
      <c r="DR18" s="180" t="str">
        <f>IF(ISBLANK('Guinea 2012'!$G$75),"",'Guinea 2012'!$G$75)</f>
        <v>Don't know</v>
      </c>
      <c r="DS18" s="180" t="str">
        <f>IF(ISBLANK('Guinea 2012'!$G$76),"",'Guinea 2012'!$G$76)</f>
        <v>Yes</v>
      </c>
      <c r="DT18" s="180" t="str">
        <f>IF(ISBLANK('Guinea 2012'!$G$77),"",'Guinea 2012'!$G$77)</f>
        <v/>
      </c>
      <c r="DU18" s="181"/>
      <c r="DV18" s="180" t="str">
        <f>IF(ISBLANK('Guinea 2012'!$H$66),"",'Guinea 2012'!$H$66)</f>
        <v>Yes</v>
      </c>
      <c r="DW18" s="180" t="str">
        <f>IF(ISBLANK('Guinea 2012'!$H$67),"",'Guinea 2012'!$H$67)</f>
        <v>Don't know</v>
      </c>
      <c r="DX18" s="180" t="str">
        <f>IF(ISBLANK('Guinea 2012'!$H$68),"",'Guinea 2012'!$H$68)</f>
        <v>Yes</v>
      </c>
      <c r="DY18" s="180" t="str">
        <f>IF(ISBLANK('Guinea 2012'!$H$69),"",'Guinea 2012'!$H$69)</f>
        <v>Don't know</v>
      </c>
      <c r="DZ18" s="180" t="str">
        <f>IF(ISBLANK('Guinea 2012'!$H$70),"",'Guinea 2012'!$H$70)</f>
        <v>Don't know</v>
      </c>
      <c r="EA18" s="180" t="str">
        <f>IF(ISBLANK('Guinea 2012'!$H$71),"",'Guinea 2012'!$H$71)</f>
        <v>Yes</v>
      </c>
      <c r="EB18" s="180" t="str">
        <f>IF(ISBLANK('Guinea 2012'!$H$72),"",'Guinea 2012'!$H$72)</f>
        <v>No</v>
      </c>
      <c r="EC18" s="180" t="str">
        <f>IF(ISBLANK('Guinea 2012'!$H$73),"",'Guinea 2012'!$H$73)</f>
        <v>No</v>
      </c>
      <c r="ED18" s="180" t="str">
        <f>IF(ISBLANK('Guinea 2012'!$H$74),"",'Guinea 2012'!$H$74)</f>
        <v>Don't know</v>
      </c>
      <c r="EE18" s="180" t="str">
        <f>IF(ISBLANK('Guinea 2012'!$H$75),"",'Guinea 2012'!$H$75)</f>
        <v>Don't know</v>
      </c>
      <c r="EF18" s="180" t="str">
        <f>IF(ISBLANK('Guinea 2012'!$H$76),"",'Guinea 2012'!$H$76)</f>
        <v>Don't know</v>
      </c>
      <c r="EG18" s="180" t="str">
        <f>IF(ISBLANK('Guinea 2012'!$H$77),"",'Guinea 2012'!$H$77)</f>
        <v/>
      </c>
      <c r="EH18" s="180" t="str">
        <f>IF(ISBLANK('Guinea 2012'!$D$78),"",'Guinea 2012'!$D$78)</f>
        <v>Contraceptives are provided by USAID, UNFPA, and other partners, and these products are stocked in the central warehouse (PCG).</v>
      </c>
      <c r="EI18" s="182"/>
      <c r="EJ18" s="183" t="str">
        <f>IF(ISBLANK('Guinea 2012'!$H$80),"",'Guinea 2012'!$H$80)</f>
        <v>Yes</v>
      </c>
      <c r="EK18" s="183" t="str">
        <f>IF(ISBLANK('Guinea 2012'!$C$83),"",'Guinea 2012'!$C$83)</f>
        <v>Revised Strategic Plan for Reproductive Health Commodity Security in Guinea</v>
      </c>
      <c r="EL18" s="183" t="str">
        <f>IF(ISBLANK('Guinea 2012'!$D$83),"",'Guinea 2012'!$D$83)</f>
        <v>2011-2012</v>
      </c>
      <c r="EM18" s="183" t="str">
        <f>IF(ISBLANK('Guinea 2012'!$F$83),"",'Guinea 2012'!$F$83)</f>
        <v>Yes</v>
      </c>
      <c r="EN18" s="183" t="str">
        <f>IF(ISBLANK('Guinea 2012'!$G$83),"",'Guinea 2012'!$G$83)</f>
        <v>Don't know</v>
      </c>
      <c r="EO18" s="183" t="str">
        <f>IF(ISBLANK('Guinea 2012'!$F$84),"",'Guinea 2012'!$F$84)</f>
        <v>No</v>
      </c>
      <c r="EP18" s="183" t="str">
        <f>IF(ISBLANK('Guinea 2012'!$E$85),"",'Guinea 2012'!$E$85)</f>
        <v>N/A</v>
      </c>
      <c r="EQ18" s="183" t="str">
        <f>IF(ISBLANK('Guinea 2012'!$E$86),"",'Guinea 2012'!$E$86)</f>
        <v>N/A</v>
      </c>
      <c r="ER18" s="183" t="str">
        <f>IF(ISBLANK('Guinea 2012'!$H$87),"",'Guinea 2012'!$H$87)</f>
        <v>No</v>
      </c>
      <c r="ES18" s="183" t="str">
        <f>IF(ISBLANK('Guinea 2012'!$D$88),"",'Guinea 2012'!$D$88)</f>
        <v>(Health products are exempt from taxes.)</v>
      </c>
      <c r="ET18" s="183" t="str">
        <f>IF(ISBLANK('Guinea 2012'!$H$89),"",'Guinea 2012'!$H$89)</f>
        <v>Yes</v>
      </c>
      <c r="EU18" s="183" t="str">
        <f>IF(ISBLANK('Guinea 2012'!$D$90),"",'Guinea 2012'!$D$90)</f>
        <v>Contraceptives are provided at very low cost.</v>
      </c>
      <c r="EV18" s="183" t="str">
        <f>IF(ISBLANK('Guinea 2012'!$H$91),"",'Guinea 2012'!$H$91)</f>
        <v>No</v>
      </c>
      <c r="EW18" s="183" t="str">
        <f>IF(ISBLANK('Guinea 2012'!$C$94),"",'Guinea 2012'!$C$94)</f>
        <v/>
      </c>
      <c r="EX18" s="183" t="str">
        <f>IF(ISBLANK('Guinea 2012'!$E$94),"",'Guinea 2012'!$E$94)</f>
        <v/>
      </c>
      <c r="EY18" s="183" t="str">
        <f>IF(ISBLANK('Guinea 2012'!$G$94),"",'Guinea 2012'!$G$94)</f>
        <v/>
      </c>
      <c r="EZ18" s="183" t="str">
        <f>IF(ISBLANK('Guinea 2012'!$C$95),"",'Guinea 2012'!$C$95)</f>
        <v/>
      </c>
      <c r="FA18" s="183" t="str">
        <f>IF(ISBLANK('Guinea 2012'!$E$95),"",'Guinea 2012'!$E$95)</f>
        <v/>
      </c>
      <c r="FB18" s="183" t="str">
        <f>IF(ISBLANK('Guinea 2012'!$G$95),"",'Guinea 2012'!$G$95)</f>
        <v/>
      </c>
      <c r="FC18" s="183" t="str">
        <f>IF(ISBLANK('Guinea 2012'!$C$96),"",'Guinea 2012'!$C$96)</f>
        <v/>
      </c>
      <c r="FD18" s="183" t="str">
        <f>IF(ISBLANK('Guinea 2012'!$E$96),"",'Guinea 2012'!$E$96)</f>
        <v/>
      </c>
      <c r="FE18" s="183" t="str">
        <f>IF(ISBLANK('Guinea 2012'!$G$96),"",'Guinea 2012'!$G$96)</f>
        <v/>
      </c>
      <c r="FF18" s="190"/>
      <c r="FG18" s="183" t="str">
        <f>IF(ISBLANK('Guinea 2012'!$D$99),"",'Guinea 2012'!$D$99)</f>
        <v>No</v>
      </c>
      <c r="FH18" s="183" t="str">
        <f>IF(ISBLANK('Guinea 2012'!$E$99),"",'Guinea 2012'!$E$99)</f>
        <v/>
      </c>
      <c r="FI18" s="183" t="str">
        <f>IF(ISBLANK('Guinea 2012'!$H$99),"",'Guinea 2012'!$H$99)</f>
        <v/>
      </c>
      <c r="FJ18" s="183" t="str">
        <f>IF(ISBLANK('Guinea 2012'!$D$100),"",'Guinea 2012'!$D$100)</f>
        <v>No</v>
      </c>
      <c r="FK18" s="183" t="str">
        <f>IF(ISBLANK('Guinea 2012'!$E$100),"",'Guinea 2012'!$E$100)</f>
        <v/>
      </c>
      <c r="FL18" s="183" t="str">
        <f>IF(ISBLANK('Guinea 2012'!$H$100),"",'Guinea 2012'!$H$100)</f>
        <v/>
      </c>
      <c r="FM18" s="183" t="str">
        <f>IF(ISBLANK('Guinea 2012'!$D$101),"",'Guinea 2012'!$D$101)</f>
        <v/>
      </c>
      <c r="FN18" s="183" t="str">
        <f>IF(ISBLANK('Guinea 2012'!$E$101),"",'Guinea 2012'!$E$101)</f>
        <v/>
      </c>
      <c r="FO18" s="183" t="str">
        <f>IF(ISBLANK('Guinea 2012'!$H$101),"",'Guinea 2012'!$H$101)</f>
        <v/>
      </c>
      <c r="FP18" s="184"/>
      <c r="FQ18" s="183" t="str">
        <f>IF(ISBLANK('Guinea 2012'!$G$104),"",'Guinea 2012'!$G$104)</f>
        <v>Yes</v>
      </c>
      <c r="FR18" s="183" t="str">
        <f>IF(ISBLANK('Guinea 2012'!$G$105),"",'Guinea 2012'!$G$105)</f>
        <v>Yes</v>
      </c>
      <c r="FS18" s="183" t="str">
        <f>IF(ISBLANK('Guinea 2012'!$G$106),"",'Guinea 2012'!$G$106)</f>
        <v>Yes</v>
      </c>
      <c r="FT18" s="183" t="str">
        <f>IF(ISBLANK('Guinea 2012'!$D$107),"",'Guinea 2012'!$D$107)</f>
        <v>For the poorest</v>
      </c>
      <c r="FU18" s="184"/>
      <c r="FV18" s="183" t="str">
        <f>IF(ISBLANK('Guinea 2012'!$G$109),"",'Guinea 2012'!$G$109)</f>
        <v>Yes</v>
      </c>
      <c r="FW18" s="183" t="str">
        <f>IF(ISBLANK('Guinea 2012'!$G$110),"",'Guinea 2012'!$G$110)</f>
        <v>Yes</v>
      </c>
      <c r="FX18" s="183" t="str">
        <f>IF(ISBLANK('Guinea 2012'!$G$111),"",'Guinea 2012'!$G$111)</f>
        <v>Yes</v>
      </c>
      <c r="FY18" s="183" t="str">
        <f>IF(ISBLANK('Guinea 2012'!$G$112),"",'Guinea 2012'!$G$112)</f>
        <v>Yes</v>
      </c>
      <c r="FZ18" s="183" t="str">
        <f>IF(ISBLANK('Guinea 2012'!$G$113),"",'Guinea 2012'!$G$113)</f>
        <v>Yes</v>
      </c>
      <c r="GA18" s="183" t="str">
        <f>IF(ISBLANK('Guinea 2012'!$G$114),"",'Guinea 2012'!$G$114)</f>
        <v>Yes</v>
      </c>
      <c r="GB18" s="183" t="str">
        <f>IF(ISBLANK('Guinea 2012'!$G$115),"",'Guinea 2012'!$G$115)</f>
        <v>Yes</v>
      </c>
      <c r="GC18" s="183" t="str">
        <f>IF(ISBLANK('Guinea 2012'!$G$116),"",'Guinea 2012'!$G$116)</f>
        <v>Yes</v>
      </c>
      <c r="GD18" s="183" t="str">
        <f>IF(ISBLANK('Guinea 2012'!$G$117),"",'Guinea 2012'!$G$117)</f>
        <v>Yes</v>
      </c>
      <c r="GE18" s="183" t="str">
        <f>IF(ISBLANK('Guinea 2012'!$G$118),"",'Guinea 2012'!$G$118)</f>
        <v>No</v>
      </c>
      <c r="GF18" s="183" t="str">
        <f>IF(ISBLANK('Guinea 2012'!$F$119),"",'Guinea 2012'!$F$119)</f>
        <v>N/A</v>
      </c>
      <c r="GG18" s="183" t="str">
        <f>IF(ISBLANK('Guinea 2012'!$F$120),"",'Guinea 2012'!$F$120)</f>
        <v>Don't know</v>
      </c>
      <c r="GH18" s="183" t="str">
        <f>IF(ISBLANK('Guinea 2012'!$D$121),"",'Guinea 2012'!$D$121)</f>
        <v xml:space="preserve">National Essential Medicine List </v>
      </c>
      <c r="GI18" s="183" t="str">
        <f>IF(ISBLANK('Guinea 2012'!$D$122),"",'Guinea 2012'!$D$122)</f>
        <v>The list is being revised in May 2012.</v>
      </c>
      <c r="GJ18" s="184"/>
      <c r="GK18" s="183">
        <f>IF(ISBLANK('Guinea 2012'!$F$124),"",'Guinea 2012'!$F$124)</f>
        <v>2007</v>
      </c>
      <c r="GL18" s="183" t="str">
        <f>IF(ISBLANK('Guinea 2012'!$G$125),"",'Guinea 2012'!$G$125)</f>
        <v>Yes</v>
      </c>
      <c r="GM18" s="183" t="str">
        <f>IF(ISBLANK('Guinea 2012'!$G$126),"",'Guinea 2012'!$G$126)</f>
        <v>No</v>
      </c>
      <c r="GN18" s="183" t="str">
        <f>IF(ISBLANK('Guinea 2012'!$G$127),"",'Guinea 2012'!$G$127)</f>
        <v>Yes</v>
      </c>
      <c r="GO18" s="183" t="str">
        <f>IF(ISBLANK('Guinea 2012'!$G$128),"",'Guinea 2012'!$G$128)</f>
        <v>No</v>
      </c>
      <c r="GP18" s="183" t="str">
        <f>IF(ISBLANK('Guinea 2012'!$D$129),"",'Guinea 2012'!$D$129)</f>
        <v/>
      </c>
      <c r="GQ18" s="197"/>
      <c r="GR18" s="185" t="str">
        <f>IF(ISBLANK('Guinea 2012'!$G$131),"",'Guinea 2012'!$G$131)</f>
        <v>Yes</v>
      </c>
      <c r="GS18" s="186"/>
      <c r="GT18" s="185" t="str">
        <f>IF(ISBLANK('Guinea 2012'!$G$133),"",'Guinea 2012'!$G$133)</f>
        <v>Yes</v>
      </c>
      <c r="GU18" s="185" t="str">
        <f>IF(ISBLANK('Guinea 2012'!$G$134),"",'Guinea 2012'!$G$134)</f>
        <v>Yes</v>
      </c>
      <c r="GV18" s="185" t="str">
        <f>IF(ISBLANK('Guinea 2012'!$G$135),"",'Guinea 2012'!$G$135)</f>
        <v>Yes</v>
      </c>
      <c r="GW18" s="185" t="str">
        <f>IF(ISBLANK('Guinea 2012'!$G$136),"",'Guinea 2012'!$G$136)</f>
        <v>Yes</v>
      </c>
      <c r="GX18" s="185" t="str">
        <f>IF(ISBLANK('Guinea 2012'!$G$137),"",'Guinea 2012'!$G$137)</f>
        <v>Yes</v>
      </c>
      <c r="GY18" s="185" t="str">
        <f>IF(ISBLANK('Guinea 2012'!$G$138),"",'Guinea 2012'!$G$138)</f>
        <v>Yes</v>
      </c>
      <c r="GZ18" s="185" t="str">
        <f>IF(ISBLANK('Guinea 2012'!$G$139),"",'Guinea 2012'!$G$139)</f>
        <v>No</v>
      </c>
      <c r="HA18" s="185" t="str">
        <f>IF(ISBLANK('Guinea 2012'!$G$140),"",'Guinea 2012'!$G$140)</f>
        <v>Yes</v>
      </c>
      <c r="HB18" s="185" t="str">
        <f>IF(ISBLANK('Guinea 2012'!$G$141),"",'Guinea 2012'!$G$141)</f>
        <v>Yes</v>
      </c>
      <c r="HC18" s="185" t="str">
        <f>IF(ISBLANK('Guinea 2012'!$F$142),"",'Guinea 2012'!$F$142)</f>
        <v>01/11-12/11</v>
      </c>
      <c r="HD18" s="185" t="str">
        <f>IF(ISBLANK('Guinea 2012'!$F$143),"",'Guinea 2012'!$F$143)</f>
        <v>Monitoring report, and logistics management information system, periodic physical inventory, warehouse reports</v>
      </c>
      <c r="HE18" s="186"/>
      <c r="HF18" s="185" t="str">
        <f>IF(ISBLANK('Guinea 2012'!$G$145),"",'Guinea 2012'!$G$145)</f>
        <v>Don't know</v>
      </c>
      <c r="HG18" s="185" t="str">
        <f>IF(ISBLANK('Guinea 2012'!$G$146),"",'Guinea 2012'!$G$146)</f>
        <v>Yes</v>
      </c>
      <c r="HH18" s="191" t="str">
        <f>IF(ISBLANK('Guinea 2012'!$D$147),"",'Guinea 2012'!$D$147)</f>
        <v>Successes include the strategic plan review. Challenges include coordination among partners operating in reproductive health and the availability of contraceptives throughout the country.</v>
      </c>
      <c r="HI18" s="199" t="s">
        <v>202</v>
      </c>
    </row>
    <row r="19" spans="1:217" ht="39.950000000000003" customHeight="1" x14ac:dyDescent="0.2">
      <c r="A19" s="345" t="s">
        <v>575</v>
      </c>
      <c r="B19" s="188"/>
      <c r="C19" s="173" t="str">
        <f>IF(ISBLANK('Haiti 2012'!$H$12),"",'Haiti 2012'!$H$12)</f>
        <v>Yes</v>
      </c>
      <c r="D19" s="173" t="str">
        <f>IF(ISBLANK('Haiti 2012'!$D$13),"",'Haiti 2012'!$D$13)</f>
        <v>Comité Technique en Santé de la Reproduction (Reproductive Health Technical Committee)</v>
      </c>
      <c r="E19" s="346"/>
      <c r="F19" s="173" t="str">
        <f>IF(ISBLANK('Haiti 2012'!$D$15),"",'Haiti 2012'!$D$15)</f>
        <v>Yes</v>
      </c>
      <c r="G19" s="173" t="str">
        <f>IF(ISBLANK('Haiti 2012'!$F$15),"",'Haiti 2012'!$F$15)</f>
        <v>Population Services International (PSI)</v>
      </c>
      <c r="H19" s="173" t="str">
        <f>IF(ISBLANK('Haiti 2012'!$D$16),"",'Haiti 2012'!$D$16)</f>
        <v>Yes</v>
      </c>
      <c r="I19" s="173" t="str">
        <f>IF(ISBLANK('Haiti 2012'!$F$16),"",'Haiti 2012'!$F$16)</f>
        <v>PROFAMIL (IPPF affiliate), Management Sciences for Health (MSH), Jhpiego, Foundation for Reproductive Health and Family Education (FOSREF)</v>
      </c>
      <c r="J19" s="173" t="str">
        <f>IF(ISBLANK('Haiti 2012'!$D$17),"",'Haiti 2012'!$D$17)</f>
        <v>No</v>
      </c>
      <c r="K19" s="173" t="str">
        <f>IF(ISBLANK('Haiti 2012'!$F$17),"",'Haiti 2012'!$F$17)</f>
        <v/>
      </c>
      <c r="L19" s="173" t="str">
        <f>IF(ISBLANK('Haiti 2012'!$D$18),"",'Haiti 2012'!$D$18)</f>
        <v>Yes</v>
      </c>
      <c r="M19" s="173" t="str">
        <f>IF(ISBLANK('Haiti 2012'!$F$18),"",'Haiti 2012'!$F$18)</f>
        <v>USAID</v>
      </c>
      <c r="N19" s="173" t="str">
        <f>IF(ISBLANK('Haiti 2012'!$D$19),"",'Haiti 2012'!$D$19)</f>
        <v>Yes</v>
      </c>
      <c r="O19" s="173" t="str">
        <f>IF(ISBLANK('Haiti 2012'!$F$19),"",'Haiti 2012'!$F$19)</f>
        <v>UNFPA, UNICEF</v>
      </c>
      <c r="P19" s="173" t="str">
        <f>IF(ISBLANK('Haiti 2012'!$D$20),"",'Haiti 2012'!$D$20)</f>
        <v>Yes</v>
      </c>
      <c r="Q19" s="173" t="str">
        <f>IF(ISBLANK('Haiti 2012'!$F$20),"",'Haiti 2012'!$F$20)</f>
        <v>MoH Department of Family Health (Chair), Directorate of Pharmacy</v>
      </c>
      <c r="R19" s="173" t="str">
        <f>IF(ISBLANK('Haiti 2012'!$D$21),"",'Haiti 2012'!$D$21)</f>
        <v>No</v>
      </c>
      <c r="S19" s="173" t="str">
        <f>IF(ISBLANK('Haiti 2012'!$F$21),"",'Haiti 2012'!$F$21)</f>
        <v/>
      </c>
      <c r="T19" s="173" t="str">
        <f>IF(ISBLANK('Haiti 2012'!$D$22),"",'Haiti 2012'!$D$22)</f>
        <v>No</v>
      </c>
      <c r="U19" s="173" t="str">
        <f>IF(ISBLANK('Haiti 2012'!$F$22),"",'Haiti 2012'!$F$22)</f>
        <v/>
      </c>
      <c r="V19" s="173" t="str">
        <f>IF(ISBLANK('Haiti 2012'!$D$23),"",'Haiti 2012'!$D$23)</f>
        <v>No</v>
      </c>
      <c r="W19" s="173" t="str">
        <f>IF(ISBLANK('Haiti 2012'!$F$23),"",'Haiti 2012'!$F$23)</f>
        <v/>
      </c>
      <c r="X19" s="173" t="str">
        <f>IF(ISBLANK('Haiti 2012'!$H$24),"",'Haiti 2012'!$H$24)</f>
        <v>6 or more times</v>
      </c>
      <c r="Y19" s="173" t="str">
        <f>IF(ISBLANK('Haiti 2012'!$H$25),"",'Haiti 2012'!$H$25)</f>
        <v>Yes</v>
      </c>
      <c r="Z19" s="173" t="str">
        <f>IF(ISBLANK('Haiti 2012'!$D$26),"",'Haiti 2012'!$D$26)</f>
        <v>Yes</v>
      </c>
      <c r="AA19" s="173" t="str">
        <f>IF(ISBLANK('Haiti 2012'!$F$26),"",'Haiti 2012'!$F$26)</f>
        <v>MoH Department of Family Health (Chair), Directorate of Pharmacy</v>
      </c>
      <c r="AB19" s="173" t="str">
        <f>IF(ISBLANK('Haiti 2012'!$H$26),"",'Haiti 2012'!$H$26)</f>
        <v>The Director of Family Health and the Commodities Manager</v>
      </c>
      <c r="AC19" s="189"/>
      <c r="AD19" s="174" t="str">
        <f>IF(ISBLANK('Haiti 2012'!$F$28),"",'Haiti 2012'!$F$28)</f>
        <v>October</v>
      </c>
      <c r="AE19" s="174" t="str">
        <f>IF(ISBLANK('Haiti 2012'!$H$28),"",'Haiti 2012'!$H$28)</f>
        <v>September</v>
      </c>
      <c r="AF19" s="175" t="str">
        <f>IF(ISBLANK('Haiti 2012'!$G$29),"",'Haiti 2012'!$G$29)</f>
        <v>Don't know</v>
      </c>
      <c r="AG19" s="169" t="str">
        <f>IF(ISBLANK('Haiti 2012'!$E$30),"",'Haiti 2012'!$E$30)</f>
        <v>10/11 - 09/12</v>
      </c>
      <c r="AH19" s="169" t="str">
        <f>IF(ISBLANK('Haiti 2012'!$G$30),"",'Haiti 2012'!$G$30)</f>
        <v>Ministry of Health</v>
      </c>
      <c r="AI19" s="169" t="str">
        <f>IF(ISBLANK('Haiti 2012'!$H$31),"",'Haiti 2012'!$H$31)</f>
        <v>No</v>
      </c>
      <c r="AJ19" s="175" t="str">
        <f>IF(ISBLANK('Haiti 2012'!$H$32),"",'Haiti 2012'!$H$32)</f>
        <v>No</v>
      </c>
      <c r="AK19" s="175">
        <f>IF(ISBLANK('Haiti 2012'!$E$35),"",'Haiti 2012'!$E$35)</f>
        <v>0</v>
      </c>
      <c r="AL19" s="174" t="str">
        <f>IF(ISBLANK('Haiti 2012'!$F$35),"",'Haiti 2012'!$F$35)</f>
        <v>1/11 - 12/11</v>
      </c>
      <c r="AM19" s="174" t="str">
        <f>IF(ISBLANK('Haiti 2012'!$G$35),"",'Haiti 2012'!$G$35)</f>
        <v/>
      </c>
      <c r="AN19" s="174" t="str">
        <f>IF(ISBLANK('Haiti 2012'!$H$35),"",'Haiti 2012'!$H$35)</f>
        <v/>
      </c>
      <c r="AO19" s="174" t="str">
        <f>IF(ISBLANK('Haiti 2012'!$H$37),"",'Haiti 2012'!$H$37)</f>
        <v>No</v>
      </c>
      <c r="AP19" s="174" t="str">
        <f>IF(ISBLANK('Haiti 2012'!$D$40),"",'Haiti 2012'!$D$40)</f>
        <v>No</v>
      </c>
      <c r="AQ19" s="174" t="str">
        <f>IF(ISBLANK('Haiti 2012'!$D$41),"",'Haiti 2012'!$D$41)</f>
        <v>N/A</v>
      </c>
      <c r="AR19" s="175">
        <f>IF(ISBLANK('Haiti 2012'!$E$40),"",'Haiti 2012'!$E$40)</f>
        <v>0</v>
      </c>
      <c r="AS19" s="175" t="str">
        <f>IF(ISBLANK('Haiti 2012'!$F$40),"",'Haiti 2012'!$F$40)</f>
        <v>1/11 - 12/11</v>
      </c>
      <c r="AT19" s="175" t="str">
        <f>IF(ISBLANK('Haiti 2012'!$G$40),"",'Haiti 2012'!$G$40)</f>
        <v/>
      </c>
      <c r="AU19" s="174" t="str">
        <f>IF(ISBLANK('Haiti 2012'!$H$40),"",'Haiti 2012'!$H$40)</f>
        <v/>
      </c>
      <c r="AV19" s="174" t="str">
        <f>IF(ISBLANK('Haiti 2012'!$D$42),"",'Haiti 2012'!$D$42)</f>
        <v>No</v>
      </c>
      <c r="AW19" s="175" t="str">
        <f>IF(ISBLANK('Haiti 2012'!$D$43),"",'Haiti 2012'!$D$43)</f>
        <v>N/A</v>
      </c>
      <c r="AX19" s="175">
        <f>IF(ISBLANK('Haiti 2012'!$E$42),"",'Haiti 2012'!$E$42)</f>
        <v>0</v>
      </c>
      <c r="AY19" s="175" t="str">
        <f>IF(ISBLANK('Haiti 2012'!$F$42),"",'Haiti 2012'!$F$42)</f>
        <v>1/11 - 12/11</v>
      </c>
      <c r="AZ19" s="175" t="str">
        <f>IF(ISBLANK('Haiti 2012'!$G$42),"",'Haiti 2012'!$G$42)</f>
        <v/>
      </c>
      <c r="BA19" s="174" t="str">
        <f>IF(ISBLANK('Haiti 2012'!$H$42),"",'Haiti 2012'!$H$42)</f>
        <v/>
      </c>
      <c r="BB19" s="176">
        <f>IF(ISBLANK('Haiti 2012'!$E$44),"",'Haiti 2012'!$E$44)</f>
        <v>0</v>
      </c>
      <c r="BC19" s="174" t="str">
        <f>IF(ISBLANK('Haiti 2012'!$H$44),"",'Haiti 2012'!$H$44)</f>
        <v/>
      </c>
      <c r="BD19" s="177"/>
      <c r="BE19" s="174" t="str">
        <f>IF(ISBLANK('Haiti 2012'!$D$48),"",'Haiti 2012'!$D$48)</f>
        <v>Yes</v>
      </c>
      <c r="BF19" s="175" t="str">
        <f>IF(ISBLANK('Haiti 2012'!$D$49),"",'Haiti 2012'!$D$49)</f>
        <v>USAID, UNFPA</v>
      </c>
      <c r="BG19" s="175">
        <f>IF(ISBLANK('Haiti 2012'!$E$48),"",'Haiti 2012'!$E$48)</f>
        <v>3317179</v>
      </c>
      <c r="BH19" s="175" t="str">
        <f>IF(ISBLANK('Haiti 2012'!$F$48),"",'Haiti 2012'!$F$48)</f>
        <v>1/11 - 12/11</v>
      </c>
      <c r="BI19" s="175" t="str">
        <f>IF(ISBLANK('Haiti 2012'!$G$48),"",'Haiti 2012'!$G$48)</f>
        <v>Commodity Managers</v>
      </c>
      <c r="BJ19" s="174" t="str">
        <f>IF(ISBLANK('Haiti 2012'!$H$48),"",'Haiti 2012'!$H$48)</f>
        <v>Although the source of funding is for the fiscal year, commodities are ordered on a calendar year basis.</v>
      </c>
      <c r="BK19" s="174" t="str">
        <f>IF(ISBLANK('Haiti 2012'!$D$50),"",'Haiti 2012'!$D$50)</f>
        <v>Yes</v>
      </c>
      <c r="BL19" s="175">
        <f>IF(ISBLANK('Haiti 2012'!$E$50),"",'Haiti 2012'!$E$50)</f>
        <v>275002</v>
      </c>
      <c r="BM19" s="175" t="str">
        <f>IF(ISBLANK('Haiti 2012'!$F$50),"",'Haiti 2012'!$F$50)</f>
        <v>1/11 - 12/11</v>
      </c>
      <c r="BN19" s="175" t="str">
        <f>IF(ISBLANK('Haiti 2012'!$G$50),"",'Haiti 2012'!$G$50)</f>
        <v>The Global Fund PQR Transaction Summary</v>
      </c>
      <c r="BO19" s="175" t="str">
        <f>IF(ISBLANK('Haiti 2012'!$H$50),"",'Haiti 2012'!$H$50)</f>
        <v>May 2011 purchase orders (one delivery arrived in 2011 and one in 2012)</v>
      </c>
      <c r="BP19" s="174" t="str">
        <f>IF(ISBLANK('Haiti 2012'!$D$51),"",'Haiti 2012'!$D$51)</f>
        <v>Don't know</v>
      </c>
      <c r="BQ19" s="175" t="str">
        <f>IF(ISBLANK('Haiti 2012'!$E$51),"",'Haiti 2012'!$E$51)</f>
        <v/>
      </c>
      <c r="BR19" s="174" t="str">
        <f>IF(ISBLANK('Haiti 2012'!$F$51),"",'Haiti 2012'!$F$51)</f>
        <v>1/11 - 12/11</v>
      </c>
      <c r="BS19" s="175" t="str">
        <f>IF(ISBLANK('Haiti 2012'!$G$51),"",'Haiti 2012'!$G$51)</f>
        <v/>
      </c>
      <c r="BT19" s="175" t="str">
        <f>IF(ISBLANK('Haiti 2012'!$H$51),"",'Haiti 2012'!$H$51)</f>
        <v/>
      </c>
      <c r="BU19" s="176">
        <f>IF(ISBLANK('Haiti 2012'!$E$52),"",'Haiti 2012'!$E$52)</f>
        <v>3592181</v>
      </c>
      <c r="BV19" s="175" t="str">
        <f>IF(ISBLANK('Haiti 2012'!$H$52),"",'Haiti 2012'!$H$52)</f>
        <v/>
      </c>
      <c r="BW19" s="178">
        <f>IF(ISBLANK('Haiti 2012'!$F$55),"",'Haiti 2012'!$F$55)</f>
        <v>0</v>
      </c>
      <c r="BX19" s="174" t="str">
        <f>IF(ISBLANK('Haiti 2012'!$G$55),"",'Haiti 2012'!$G$55)</f>
        <v/>
      </c>
      <c r="BY19" s="178" t="str">
        <f>IF(ISBLANK('Haiti 2012'!$F$56),"",'Haiti 2012'!$F$56)</f>
        <v>Don't know</v>
      </c>
      <c r="BZ19" s="174" t="str">
        <f>IF(ISBLANK('Haiti 2012'!$G$56),"",'Haiti 2012'!$G$56)</f>
        <v/>
      </c>
      <c r="CA19" s="174" t="str">
        <f>IF(ISBLANK('Haiti 2012'!$F$57),"",'Haiti 2012'!$F$57)</f>
        <v/>
      </c>
      <c r="CB19" s="174" t="str">
        <f>IF(ISBLANK('Haiti 2012'!$G$57),"",'Haiti 2012'!$G$57)</f>
        <v/>
      </c>
      <c r="CC19" s="174" t="str">
        <f>IF(ISBLANK('Haiti 2012'!$F$59),"",'Haiti 2012'!$F$59)</f>
        <v>N/A</v>
      </c>
      <c r="CD19" s="174" t="str">
        <f>IF(ISBLANK('Haiti 2012'!$F$60),"",'Haiti 2012'!$F$60)</f>
        <v>N/A</v>
      </c>
      <c r="CE19" s="174" t="str">
        <f>IF(ISBLANK('Haiti 2012'!$F$61),"",'Haiti 2012'!$F$61)</f>
        <v>N/A</v>
      </c>
      <c r="CF19" s="174" t="str">
        <f>IF(ISBLANK('Haiti 2012'!$D$62),"",'Haiti 2012'!$D$62)</f>
        <v>Family planning commodities are forecasted by the Government, but purchased by UNFPA as part of their support to the Government of Haiti in reproductive health. The US Government also brings in FP commodities to be distributed in sites where services are funded by the USG.</v>
      </c>
      <c r="CG19" s="344"/>
      <c r="CH19" s="179"/>
      <c r="CI19" s="180" t="str">
        <f>IF(ISBLANK('Haiti 2012'!$D$66),"",'Haiti 2012'!$D$66)</f>
        <v>Yes</v>
      </c>
      <c r="CJ19" s="180" t="str">
        <f>IF(ISBLANK('Haiti 2012'!$D$67),"",'Haiti 2012'!$D$67)</f>
        <v>Yes</v>
      </c>
      <c r="CK19" s="180" t="str">
        <f>IF(ISBLANK('Haiti 2012'!$D$68),"",'Haiti 2012'!$D$68)</f>
        <v>Yes</v>
      </c>
      <c r="CL19" s="180" t="str">
        <f>IF(ISBLANK('Haiti 2012'!$D$69),"",'Haiti 2012'!$D$69)</f>
        <v>Yes</v>
      </c>
      <c r="CM19" s="180" t="str">
        <f>IF(ISBLANK('Haiti 2012'!$D$70),"",'Haiti 2012'!$D$70)</f>
        <v>Yes</v>
      </c>
      <c r="CN19" s="180" t="str">
        <f>IF(ISBLANK('Haiti 2012'!$D$71),"",'Haiti 2012'!$D$71)</f>
        <v>Yes</v>
      </c>
      <c r="CO19" s="180" t="str">
        <f>IF(ISBLANK('Haiti 2012'!$D$72),"",'Haiti 2012'!$D$72)</f>
        <v>Yes</v>
      </c>
      <c r="CP19" s="180" t="str">
        <f>IF(ISBLANK('Haiti 2012'!$D$73),"",'Haiti 2012'!$D$73)</f>
        <v>Yes</v>
      </c>
      <c r="CQ19" s="180" t="str">
        <f>IF(ISBLANK('Haiti 2012'!$D$74),"",'Haiti 2012'!$D$74)</f>
        <v>Yes</v>
      </c>
      <c r="CR19" s="180" t="str">
        <f>IF(ISBLANK('Haiti 2012'!$D$75),"",'Haiti 2012'!$D$75)</f>
        <v>Yes</v>
      </c>
      <c r="CS19" s="180" t="str">
        <f>IF(ISBLANK('Haiti 2012'!$D$76),"",'Haiti 2012'!$D$76)</f>
        <v>Yes</v>
      </c>
      <c r="CT19" s="180" t="str">
        <f>IF(ISBLANK('Haiti 2012'!$D$77),"",'Haiti 2012'!$D$77)</f>
        <v/>
      </c>
      <c r="CU19" s="179"/>
      <c r="CV19" s="180" t="str">
        <f>IF(ISBLANK('Haiti 2012'!$F$66),"",'Haiti 2012'!$F$66)</f>
        <v>Yes</v>
      </c>
      <c r="CW19" s="180" t="str">
        <f>IF(ISBLANK('Haiti 2012'!$F$67),"",'Haiti 2012'!$F$67)</f>
        <v>Yes</v>
      </c>
      <c r="CX19" s="180" t="str">
        <f>IF(ISBLANK('Haiti 2012'!$F$68),"",'Haiti 2012'!$F$68)</f>
        <v>Yes</v>
      </c>
      <c r="CY19" s="180" t="str">
        <f>IF(ISBLANK('Haiti 2012'!$F$69),"",'Haiti 2012'!$F$69)</f>
        <v>Yes</v>
      </c>
      <c r="CZ19" s="180" t="str">
        <f>IF(ISBLANK('Haiti 2012'!$F$70),"",'Haiti 2012'!$F$70)</f>
        <v>Yes</v>
      </c>
      <c r="DA19" s="180" t="str">
        <f>IF(ISBLANK('Haiti 2012'!$F$71),"",'Haiti 2012'!$F$71)</f>
        <v>Yes</v>
      </c>
      <c r="DB19" s="180" t="str">
        <f>IF(ISBLANK('Haiti 2012'!$F$72),"",'Haiti 2012'!$F$72)</f>
        <v>Yes</v>
      </c>
      <c r="DC19" s="180" t="str">
        <f>IF(ISBLANK('Haiti 2012'!$F$73),"",'Haiti 2012'!$F$73)</f>
        <v>Yes</v>
      </c>
      <c r="DD19" s="180" t="str">
        <f>IF(ISBLANK('Haiti 2012'!$F$74),"",'Haiti 2012'!$F$74)</f>
        <v>Yes</v>
      </c>
      <c r="DE19" s="180" t="str">
        <f>IF(ISBLANK('Haiti 2012'!$F$75),"",'Haiti 2012'!$F$75)</f>
        <v>Yes</v>
      </c>
      <c r="DF19" s="180" t="str">
        <f>IF(ISBLANK('Haiti 2012'!$F$76),"",'Haiti 2012'!$F$76)</f>
        <v>Yes</v>
      </c>
      <c r="DG19" s="180" t="str">
        <f>IF(ISBLANK('Haiti 2012'!$F$77),"",'Haiti 2012'!$F$77)</f>
        <v/>
      </c>
      <c r="DH19" s="181"/>
      <c r="DI19" s="180" t="str">
        <f>IF(ISBLANK('Haiti 2012'!$G$66),"",'Haiti 2012'!$G$66)</f>
        <v>Yes</v>
      </c>
      <c r="DJ19" s="180" t="str">
        <f>IF(ISBLANK('Haiti 2012'!$G$67),"",'Haiti 2012'!$G$67)</f>
        <v>Yes</v>
      </c>
      <c r="DK19" s="180" t="str">
        <f>IF(ISBLANK('Haiti 2012'!$G$68),"",'Haiti 2012'!$G$68)</f>
        <v>Yes</v>
      </c>
      <c r="DL19" s="180" t="str">
        <f>IF(ISBLANK('Haiti 2012'!$G$69),"",'Haiti 2012'!$G$69)</f>
        <v>Yes</v>
      </c>
      <c r="DM19" s="180" t="str">
        <f>IF(ISBLANK('Haiti 2012'!$G$70),"",'Haiti 2012'!$G$70)</f>
        <v>Yes</v>
      </c>
      <c r="DN19" s="180" t="str">
        <f>IF(ISBLANK('Haiti 2012'!$G$71),"",'Haiti 2012'!$G$71)</f>
        <v>Yes</v>
      </c>
      <c r="DO19" s="180" t="str">
        <f>IF(ISBLANK('Haiti 2012'!$G$72),"",'Haiti 2012'!$G$72)</f>
        <v>Yes</v>
      </c>
      <c r="DP19" s="180" t="str">
        <f>IF(ISBLANK('Haiti 2012'!$G$73),"",'Haiti 2012'!$G$73)</f>
        <v>Yes</v>
      </c>
      <c r="DQ19" s="180" t="str">
        <f>IF(ISBLANK('Haiti 2012'!$G$74),"",'Haiti 2012'!$G$74)</f>
        <v>Yes</v>
      </c>
      <c r="DR19" s="180" t="str">
        <f>IF(ISBLANK('Haiti 2012'!$G$75),"",'Haiti 2012'!$G$75)</f>
        <v>Yes</v>
      </c>
      <c r="DS19" s="180" t="str">
        <f>IF(ISBLANK('Haiti 2012'!$G$76),"",'Haiti 2012'!$G$76)</f>
        <v>Yes</v>
      </c>
      <c r="DT19" s="180" t="str">
        <f>IF(ISBLANK('Haiti 2012'!$G$77),"",'Haiti 2012'!$G$77)</f>
        <v/>
      </c>
      <c r="DU19" s="181"/>
      <c r="DV19" s="180" t="str">
        <f>IF(ISBLANK('Haiti 2012'!$H$66),"",'Haiti 2012'!$H$66)</f>
        <v>Yes</v>
      </c>
      <c r="DW19" s="180" t="str">
        <f>IF(ISBLANK('Haiti 2012'!$H$67),"",'Haiti 2012'!$H$67)</f>
        <v>No</v>
      </c>
      <c r="DX19" s="180" t="str">
        <f>IF(ISBLANK('Haiti 2012'!$H$68),"",'Haiti 2012'!$H$68)</f>
        <v>Yes</v>
      </c>
      <c r="DY19" s="180" t="str">
        <f>IF(ISBLANK('Haiti 2012'!$H$69),"",'Haiti 2012'!$H$69)</f>
        <v>No</v>
      </c>
      <c r="DZ19" s="180" t="str">
        <f>IF(ISBLANK('Haiti 2012'!$H$70),"",'Haiti 2012'!$H$70)</f>
        <v>No</v>
      </c>
      <c r="EA19" s="180" t="str">
        <f>IF(ISBLANK('Haiti 2012'!$H$71),"",'Haiti 2012'!$H$71)</f>
        <v>Yes</v>
      </c>
      <c r="EB19" s="180" t="str">
        <f>IF(ISBLANK('Haiti 2012'!$H$72),"",'Haiti 2012'!$H$72)</f>
        <v>Yes</v>
      </c>
      <c r="EC19" s="180" t="str">
        <f>IF(ISBLANK('Haiti 2012'!$H$73),"",'Haiti 2012'!$H$73)</f>
        <v>No</v>
      </c>
      <c r="ED19" s="180" t="str">
        <f>IF(ISBLANK('Haiti 2012'!$H$74),"",'Haiti 2012'!$H$74)</f>
        <v>No</v>
      </c>
      <c r="EE19" s="180" t="str">
        <f>IF(ISBLANK('Haiti 2012'!$H$75),"",'Haiti 2012'!$H$75)</f>
        <v>No</v>
      </c>
      <c r="EF19" s="180" t="str">
        <f>IF(ISBLANK('Haiti 2012'!$H$76),"",'Haiti 2012'!$H$76)</f>
        <v>No</v>
      </c>
      <c r="EG19" s="180" t="str">
        <f>IF(ISBLANK('Haiti 2012'!$H$77),"",'Haiti 2012'!$H$77)</f>
        <v/>
      </c>
      <c r="EH19" s="180" t="str">
        <f>IF(ISBLANK('Haiti 2012'!$D$78),"",'Haiti 2012'!$D$78)</f>
        <v/>
      </c>
      <c r="EI19" s="182"/>
      <c r="EJ19" s="183" t="str">
        <f>IF(ISBLANK('Haiti 2012'!$H$80),"",'Haiti 2012'!$H$80)</f>
        <v>Yes</v>
      </c>
      <c r="EK19" s="183" t="str">
        <f>IF(ISBLANK('Haiti 2012'!$C$83),"",'Haiti 2012'!$C$83)</f>
        <v>Plan d'action de la Direction de la Santé de la Famille</v>
      </c>
      <c r="EL19" s="183" t="str">
        <f>IF(ISBLANK('Haiti 2012'!$D$83),"",'Haiti 2012'!$D$83)</f>
        <v>2 years</v>
      </c>
      <c r="EM19" s="183" t="str">
        <f>IF(ISBLANK('Haiti 2012'!$F$83),"",'Haiti 2012'!$F$83)</f>
        <v>Yes</v>
      </c>
      <c r="EN19" s="183" t="str">
        <f>IF(ISBLANK('Haiti 2012'!$G$83),"",'Haiti 2012'!$G$83)</f>
        <v>Yes</v>
      </c>
      <c r="EO19" s="183" t="str">
        <f>IF(ISBLANK('Haiti 2012'!$F$84),"",'Haiti 2012'!$F$84)</f>
        <v>Yes</v>
      </c>
      <c r="EP19" s="183" t="str">
        <f>IF(ISBLANK('Haiti 2012'!$E$85),"",'Haiti 2012'!$E$85)</f>
        <v>Commercial sector only</v>
      </c>
      <c r="EQ19" s="183" t="str">
        <f>IF(ISBLANK('Haiti 2012'!$E$86),"",'Haiti 2012'!$E$86)</f>
        <v>Don't know</v>
      </c>
      <c r="ER19" s="183" t="str">
        <f>IF(ISBLANK('Haiti 2012'!$H$87),"",'Haiti 2012'!$H$87)</f>
        <v>No</v>
      </c>
      <c r="ES19" s="183" t="str">
        <f>IF(ISBLANK('Haiti 2012'!$D$88),"",'Haiti 2012'!$D$88)</f>
        <v>N/A</v>
      </c>
      <c r="ET19" s="183" t="str">
        <f>IF(ISBLANK('Haiti 2012'!$H$89),"",'Haiti 2012'!$H$89)</f>
        <v>Yes</v>
      </c>
      <c r="EU19" s="183" t="str">
        <f>IF(ISBLANK('Haiti 2012'!$D$90),"",'Haiti 2012'!$D$90)</f>
        <v>The Family Planning Norms Manual describing how to provide FP services</v>
      </c>
      <c r="EV19" s="183" t="str">
        <f>IF(ISBLANK('Haiti 2012'!$H$91),"",'Haiti 2012'!$H$91)</f>
        <v>No</v>
      </c>
      <c r="EW19" s="183" t="str">
        <f>IF(ISBLANK('Haiti 2012'!$C$94),"",'Haiti 2012'!$C$94)</f>
        <v/>
      </c>
      <c r="EX19" s="183" t="str">
        <f>IF(ISBLANK('Haiti 2012'!$E$94),"",'Haiti 2012'!$E$94)</f>
        <v/>
      </c>
      <c r="EY19" s="183" t="str">
        <f>IF(ISBLANK('Haiti 2012'!$G$94),"",'Haiti 2012'!$G$94)</f>
        <v/>
      </c>
      <c r="EZ19" s="183" t="str">
        <f>IF(ISBLANK('Haiti 2012'!$C$95),"",'Haiti 2012'!$C$95)</f>
        <v/>
      </c>
      <c r="FA19" s="183" t="str">
        <f>IF(ISBLANK('Haiti 2012'!$E$95),"",'Haiti 2012'!$E$95)</f>
        <v/>
      </c>
      <c r="FB19" s="183" t="str">
        <f>IF(ISBLANK('Haiti 2012'!$G$95),"",'Haiti 2012'!$G$95)</f>
        <v/>
      </c>
      <c r="FC19" s="183" t="str">
        <f>IF(ISBLANK('Haiti 2012'!$C$96),"",'Haiti 2012'!$C$96)</f>
        <v/>
      </c>
      <c r="FD19" s="183" t="str">
        <f>IF(ISBLANK('Haiti 2012'!$E$96),"",'Haiti 2012'!$E$96)</f>
        <v/>
      </c>
      <c r="FE19" s="183" t="str">
        <f>IF(ISBLANK('Haiti 2012'!$G$96),"",'Haiti 2012'!$G$96)</f>
        <v/>
      </c>
      <c r="FF19" s="190"/>
      <c r="FG19" s="183" t="str">
        <f>IF(ISBLANK('Haiti 2012'!$D$99),"",'Haiti 2012'!$D$99)</f>
        <v>No</v>
      </c>
      <c r="FH19" s="183" t="str">
        <f>IF(ISBLANK('Haiti 2012'!$E$99),"",'Haiti 2012'!$E$99)</f>
        <v/>
      </c>
      <c r="FI19" s="183" t="str">
        <f>IF(ISBLANK('Haiti 2012'!$H$99),"",'Haiti 2012'!$H$99)</f>
        <v/>
      </c>
      <c r="FJ19" s="183" t="str">
        <f>IF(ISBLANK('Haiti 2012'!$D$100),"",'Haiti 2012'!$D$100)</f>
        <v>No</v>
      </c>
      <c r="FK19" s="183" t="str">
        <f>IF(ISBLANK('Haiti 2012'!$E$100),"",'Haiti 2012'!$E$100)</f>
        <v/>
      </c>
      <c r="FL19" s="183" t="str">
        <f>IF(ISBLANK('Haiti 2012'!$H$100),"",'Haiti 2012'!$H$100)</f>
        <v/>
      </c>
      <c r="FM19" s="183" t="str">
        <f>IF(ISBLANK('Haiti 2012'!$D$101),"",'Haiti 2012'!$D$101)</f>
        <v>No</v>
      </c>
      <c r="FN19" s="183" t="str">
        <f>IF(ISBLANK('Haiti 2012'!$E$101),"",'Haiti 2012'!$E$101)</f>
        <v/>
      </c>
      <c r="FO19" s="183" t="str">
        <f>IF(ISBLANK('Haiti 2012'!$H$101),"",'Haiti 2012'!$H$101)</f>
        <v/>
      </c>
      <c r="FP19" s="184"/>
      <c r="FQ19" s="183" t="str">
        <f>IF(ISBLANK('Haiti 2012'!$G$104),"",'Haiti 2012'!$G$104)</f>
        <v>Yes</v>
      </c>
      <c r="FR19" s="183" t="str">
        <f>IF(ISBLANK('Haiti 2012'!$G$105),"",'Haiti 2012'!$G$105)</f>
        <v>No</v>
      </c>
      <c r="FS19" s="183" t="str">
        <f>IF(ISBLANK('Haiti 2012'!$G$106),"",'Haiti 2012'!$G$106)</f>
        <v>Yes</v>
      </c>
      <c r="FT19" s="183" t="str">
        <f>IF(ISBLANK('Haiti 2012'!$D$107),"",'Haiti 2012'!$D$107)</f>
        <v>Fees are waived for people who cannot afford the services.</v>
      </c>
      <c r="FU19" s="184"/>
      <c r="FV19" s="183" t="str">
        <f>IF(ISBLANK('Haiti 2012'!$G$109),"",'Haiti 2012'!$G$109)</f>
        <v>Yes</v>
      </c>
      <c r="FW19" s="183" t="str">
        <f>IF(ISBLANK('Haiti 2012'!$G$110),"",'Haiti 2012'!$G$110)</f>
        <v>Yes</v>
      </c>
      <c r="FX19" s="183" t="str">
        <f>IF(ISBLANK('Haiti 2012'!$G$111),"",'Haiti 2012'!$G$111)</f>
        <v>Yes</v>
      </c>
      <c r="FY19" s="183" t="str">
        <f>IF(ISBLANK('Haiti 2012'!$G$112),"",'Haiti 2012'!$G$112)</f>
        <v>Yes</v>
      </c>
      <c r="FZ19" s="183" t="str">
        <f>IF(ISBLANK('Haiti 2012'!$G$113),"",'Haiti 2012'!$G$113)</f>
        <v>Yes</v>
      </c>
      <c r="GA19" s="183" t="str">
        <f>IF(ISBLANK('Haiti 2012'!$G$114),"",'Haiti 2012'!$G$114)</f>
        <v>Yes</v>
      </c>
      <c r="GB19" s="183" t="str">
        <f>IF(ISBLANK('Haiti 2012'!$G$115),"",'Haiti 2012'!$G$115)</f>
        <v>No</v>
      </c>
      <c r="GC19" s="183" t="str">
        <f>IF(ISBLANK('Haiti 2012'!$G$116),"",'Haiti 2012'!$G$116)</f>
        <v>Yes</v>
      </c>
      <c r="GD19" s="183" t="str">
        <f>IF(ISBLANK('Haiti 2012'!$G$117),"",'Haiti 2012'!$G$117)</f>
        <v>Yes</v>
      </c>
      <c r="GE19" s="183" t="str">
        <f>IF(ISBLANK('Haiti 2012'!$G$118),"",'Haiti 2012'!$G$118)</f>
        <v>No</v>
      </c>
      <c r="GF19" s="183" t="str">
        <f>IF(ISBLANK('Haiti 2012'!$F$119),"",'Haiti 2012'!$F$119)</f>
        <v>N/A</v>
      </c>
      <c r="GG19" s="183">
        <f>IF(ISBLANK('Haiti 2012'!$F$120),"",'Haiti 2012'!$F$120)</f>
        <v>2011</v>
      </c>
      <c r="GH19" s="183" t="str">
        <f>IF(ISBLANK('Haiti 2012'!$D$121),"",'Haiti 2012'!$D$121)</f>
        <v>PAHO's list - The Essential Medicine List has been drafted and finalized but has not yet been disseminated for public use. At the central level, a list based on essential services offered is used, set up by PAHO (who jointly manages the central warehouse with the MoH), but it is not a list that has been written and validated by the Ministry. However, the Department of Drugs and Medicine is working on one, which should be available shortly.</v>
      </c>
      <c r="GI19" s="183" t="str">
        <f>IF(ISBLANK('Haiti 2012'!$D$122),"",'Haiti 2012'!$D$122)</f>
        <v/>
      </c>
      <c r="GJ19" s="184"/>
      <c r="GK19" s="183">
        <f>IF(ISBLANK('Haiti 2012'!$F$124),"",'Haiti 2012'!$F$124)</f>
        <v>2008</v>
      </c>
      <c r="GL19" s="183" t="str">
        <f>IF(ISBLANK('Haiti 2012'!$G$125),"",'Haiti 2012'!$G$125)</f>
        <v>Yes</v>
      </c>
      <c r="GM19" s="183" t="str">
        <f>IF(ISBLANK('Haiti 2012'!$G$126),"",'Haiti 2012'!$G$126)</f>
        <v>No</v>
      </c>
      <c r="GN19" s="183" t="str">
        <f>IF(ISBLANK('Haiti 2012'!$G$127),"",'Haiti 2012'!$G$127)</f>
        <v>Yes</v>
      </c>
      <c r="GO19" s="183" t="str">
        <f>IF(ISBLANK('Haiti 2012'!$G$128),"",'Haiti 2012'!$G$128)</f>
        <v>No</v>
      </c>
      <c r="GP19" s="183" t="str">
        <f>IF(ISBLANK('Haiti 2012'!$D$129),"",'Haiti 2012'!$D$129)</f>
        <v>One of the objectives under health is to increase the rate of contraceptive use. Strengthening of health facilities' capacity to provide family planning services is also mentioned.</v>
      </c>
      <c r="GQ19" s="197"/>
      <c r="GR19" s="185" t="str">
        <f>IF(ISBLANK('Haiti 2012'!$G$131),"",'Haiti 2012'!$G$131)</f>
        <v>No</v>
      </c>
      <c r="GS19" s="186"/>
      <c r="GT19" s="185" t="str">
        <f>IF(ISBLANK('Haiti 2012'!$G$133),"",'Haiti 2012'!$G$133)</f>
        <v>No</v>
      </c>
      <c r="GU19" s="185" t="str">
        <f>IF(ISBLANK('Haiti 2012'!$G$134),"",'Haiti 2012'!$G$134)</f>
        <v>No</v>
      </c>
      <c r="GV19" s="185" t="str">
        <f>IF(ISBLANK('Haiti 2012'!$G$135),"",'Haiti 2012'!$G$135)</f>
        <v>No</v>
      </c>
      <c r="GW19" s="185" t="str">
        <f>IF(ISBLANK('Haiti 2012'!$G$136),"",'Haiti 2012'!$G$136)</f>
        <v>No</v>
      </c>
      <c r="GX19" s="185" t="str">
        <f>IF(ISBLANK('Haiti 2012'!$G$137),"",'Haiti 2012'!$G$137)</f>
        <v>No</v>
      </c>
      <c r="GY19" s="185" t="str">
        <f>IF(ISBLANK('Haiti 2012'!$G$138),"",'Haiti 2012'!$G$138)</f>
        <v>No</v>
      </c>
      <c r="GZ19" s="185" t="str">
        <f>IF(ISBLANK('Haiti 2012'!$G$139),"",'Haiti 2012'!$G$139)</f>
        <v>No</v>
      </c>
      <c r="HA19" s="185" t="str">
        <f>IF(ISBLANK('Haiti 2012'!$G$140),"",'Haiti 2012'!$G$140)</f>
        <v>No</v>
      </c>
      <c r="HB19" s="185" t="str">
        <f>IF(ISBLANK('Haiti 2012'!$G$141),"",'Haiti 2012'!$G$141)</f>
        <v>No</v>
      </c>
      <c r="HC19" s="185" t="str">
        <f>IF(ISBLANK('Haiti 2012'!$F$142),"",'Haiti 2012'!$F$142)</f>
        <v>likely 1/11 to 12/11</v>
      </c>
      <c r="HD19" s="185" t="str">
        <f>IF(ISBLANK('Haiti 2012'!$F$143),"",'Haiti 2012'!$F$143)</f>
        <v>Central Warehouse Management</v>
      </c>
      <c r="HE19" s="186"/>
      <c r="HF19" s="185" t="str">
        <f>IF(ISBLANK('Haiti 2012'!$G$145),"",'Haiti 2012'!$G$145)</f>
        <v>Yes</v>
      </c>
      <c r="HG19" s="185" t="str">
        <f>IF(ISBLANK('Haiti 2012'!$G$146),"",'Haiti 2012'!$G$146)</f>
        <v>No</v>
      </c>
      <c r="HH19" s="191" t="str">
        <f>IF(ISBLANK('Haiti 2012'!$D$147),"",'Haiti 2012'!$D$147)</f>
        <v/>
      </c>
      <c r="HI19" s="199" t="s">
        <v>201</v>
      </c>
    </row>
    <row r="20" spans="1:217" ht="39.950000000000003" customHeight="1" x14ac:dyDescent="0.2">
      <c r="A20" s="345" t="s">
        <v>576</v>
      </c>
      <c r="B20" s="188"/>
      <c r="C20" s="173" t="str">
        <f>IF(ISBLANK('Honduras 2012'!$H$12),"",'Honduras 2012'!$H$12)</f>
        <v>Yes</v>
      </c>
      <c r="D20" s="173" t="str">
        <f>IF(ISBLANK('Honduras 2012'!$D$13),"",'Honduras 2012'!$D$13)</f>
        <v>Comité Interinstitucional de Disponibilidad Asegurada de Insumos Anticonceptivos (CIDAIA) (Inter-institutional Committee for Contraceptive Security)</v>
      </c>
      <c r="E20" s="346"/>
      <c r="F20" s="173" t="str">
        <f>IF(ISBLANK('Honduras 2012'!$D$15),"",'Honduras 2012'!$D$15)</f>
        <v>Yes</v>
      </c>
      <c r="G20" s="173" t="str">
        <f>IF(ISBLANK('Honduras 2012'!$F$15),"",'Honduras 2012'!$F$15)</f>
        <v>PSI/PASMO (Population Services International/Pan American Social Marketing Organization)</v>
      </c>
      <c r="H20" s="173" t="str">
        <f>IF(ISBLANK('Honduras 2012'!$D$16),"",'Honduras 2012'!$D$16)</f>
        <v>Yes</v>
      </c>
      <c r="I20" s="173" t="str">
        <f>IF(ISBLANK('Honduras 2012'!$F$16),"",'Honduras 2012'!$F$16)</f>
        <v xml:space="preserve">ASHONPLAFA (IPPF affiliate) </v>
      </c>
      <c r="J20" s="173" t="str">
        <f>IF(ISBLANK('Honduras 2012'!$D$17),"",'Honduras 2012'!$D$17)</f>
        <v>Yes</v>
      </c>
      <c r="K20" s="173" t="str">
        <f>IF(ISBLANK('Honduras 2012'!$F$17),"",'Honduras 2012'!$F$17)</f>
        <v>Vijosa Laboratories, Solis-Durex Distributor, Pfizer, Bayer Schering Pharma, CPL Honduras, Arsal Laboratories</v>
      </c>
      <c r="L20" s="173" t="str">
        <f>IF(ISBLANK('Honduras 2012'!$D$18),"",'Honduras 2012'!$D$18)</f>
        <v>Yes</v>
      </c>
      <c r="M20" s="173" t="str">
        <f>IF(ISBLANK('Honduras 2012'!$F$18),"",'Honduras 2012'!$F$18)</f>
        <v>USAID, UNFPA</v>
      </c>
      <c r="N20" s="173" t="str">
        <f>IF(ISBLANK('Honduras 2012'!$D$19),"",'Honduras 2012'!$D$19)</f>
        <v>Yes</v>
      </c>
      <c r="O20" s="173" t="str">
        <f>IF(ISBLANK('Honduras 2012'!$F$19),"",'Honduras 2012'!$F$19)</f>
        <v>PAHO, UNFPA</v>
      </c>
      <c r="P20" s="173" t="str">
        <f>IF(ISBLANK('Honduras 2012'!$D$20),"",'Honduras 2012'!$D$20)</f>
        <v>Yes</v>
      </c>
      <c r="Q20" s="173" t="str">
        <f>IF(ISBLANK('Honduras 2012'!$F$20),"",'Honduras 2012'!$F$20)</f>
        <v>Service Network, Logistics Unit, Women's Health Unit, Essential Drug Unit, Regulation Unit, STD unit</v>
      </c>
      <c r="R20" s="173" t="str">
        <f>IF(ISBLANK('Honduras 2012'!$D$21),"",'Honduras 2012'!$D$21)</f>
        <v>Yes</v>
      </c>
      <c r="S20" s="173" t="str">
        <f>IF(ISBLANK('Honduras 2012'!$F$21),"",'Honduras 2012'!$F$21)</f>
        <v>Central Warehouse</v>
      </c>
      <c r="T20" s="173" t="str">
        <f>IF(ISBLANK('Honduras 2012'!$D$22),"",'Honduras 2012'!$D$22)</f>
        <v>No</v>
      </c>
      <c r="U20" s="173" t="str">
        <f>IF(ISBLANK('Honduras 2012'!$F$22),"",'Honduras 2012'!$F$22)</f>
        <v/>
      </c>
      <c r="V20" s="173" t="str">
        <f>IF(ISBLANK('Honduras 2012'!$D$23),"",'Honduras 2012'!$D$23)</f>
        <v>Yes</v>
      </c>
      <c r="W20" s="173" t="str">
        <f>IF(ISBLANK('Honduras 2012'!$F$23),"",'Honduras 2012'!$F$23)</f>
        <v>Women's National Institute (INAM Spanish acronym)</v>
      </c>
      <c r="X20" s="173" t="str">
        <f>IF(ISBLANK('Honduras 2012'!$H$24),"",'Honduras 2012'!$H$24)</f>
        <v>6 or more times</v>
      </c>
      <c r="Y20" s="173" t="str">
        <f>IF(ISBLANK('Honduras 2012'!$H$25),"",'Honduras 2012'!$H$25)</f>
        <v>No</v>
      </c>
      <c r="Z20" s="173" t="str">
        <f>IF(ISBLANK('Honduras 2012'!$D$26),"",'Honduras 2012'!$D$26)</f>
        <v>Yes</v>
      </c>
      <c r="AA20" s="173" t="str">
        <f>IF(ISBLANK('Honduras 2012'!$F$26),"",'Honduras 2012'!$F$26)</f>
        <v>Ministry of Health</v>
      </c>
      <c r="AB20" s="173" t="str">
        <f>IF(ISBLANK('Honduras 2012'!$H$26),"",'Honduras 2012'!$H$26)</f>
        <v>Advisor to the Vice Minister of Population Risks</v>
      </c>
      <c r="AC20" s="189"/>
      <c r="AD20" s="174" t="str">
        <f>IF(ISBLANK('Honduras 2012'!$F$28),"",'Honduras 2012'!$F$28)</f>
        <v>January</v>
      </c>
      <c r="AE20" s="174" t="str">
        <f>IF(ISBLANK('Honduras 2012'!$H$28),"",'Honduras 2012'!$H$28)</f>
        <v>December</v>
      </c>
      <c r="AF20" s="175">
        <f>IF(ISBLANK('Honduras 2012'!$G$29),"",'Honduras 2012'!$G$29)</f>
        <v>842150.58</v>
      </c>
      <c r="AG20" s="169" t="str">
        <f>IF(ISBLANK('Honduras 2012'!$E$30),"",'Honduras 2012'!$E$30)</f>
        <v>11/11 - 11/12</v>
      </c>
      <c r="AH20" s="169" t="str">
        <f>IF(ISBLANK('Honduras 2012'!$G$30),"",'Honduras 2012'!$G$30)</f>
        <v>Ministry of Health</v>
      </c>
      <c r="AI20" s="169" t="str">
        <f>IF(ISBLANK('Honduras 2012'!$H$31),"",'Honduras 2012'!$H$31)</f>
        <v>Yes</v>
      </c>
      <c r="AJ20" s="175" t="str">
        <f>IF(ISBLANK('Honduras 2012'!$H$32),"",'Honduras 2012'!$H$32)</f>
        <v>Yes</v>
      </c>
      <c r="AK20" s="175">
        <f>IF(ISBLANK('Honduras 2012'!$E$35),"",'Honduras 2012'!$E$35)</f>
        <v>842150.58</v>
      </c>
      <c r="AL20" s="174" t="str">
        <f>IF(ISBLANK('Honduras 2012'!$F$35),"",'Honduras 2012'!$F$35)</f>
        <v>11/11-12/12</v>
      </c>
      <c r="AM20" s="174" t="str">
        <f>IF(ISBLANK('Honduras 2012'!$G$35),"",'Honduras 2012'!$G$35)</f>
        <v>Ministry of Health</v>
      </c>
      <c r="AN20" s="174" t="str">
        <f>IF(ISBLANK('Honduras 2012'!$H$35),"",'Honduras 2012'!$H$35)</f>
        <v/>
      </c>
      <c r="AO20" s="174" t="str">
        <f>IF(ISBLANK('Honduras 2012'!$H$37),"",'Honduras 2012'!$H$37)</f>
        <v>Yes</v>
      </c>
      <c r="AP20" s="174" t="str">
        <f>IF(ISBLANK('Honduras 2012'!$D$40),"",'Honduras 2012'!$D$40)</f>
        <v>Yes</v>
      </c>
      <c r="AQ20" s="174" t="str">
        <f>IF(ISBLANK('Honduras 2012'!$D$41),"",'Honduras 2012'!$D$41)</f>
        <v>Government general income</v>
      </c>
      <c r="AR20" s="175">
        <f>IF(ISBLANK('Honduras 2012'!$E$40),"",'Honduras 2012'!$E$40)</f>
        <v>842150.58</v>
      </c>
      <c r="AS20" s="175" t="str">
        <f>IF(ISBLANK('Honduras 2012'!$F$40),"",'Honduras 2012'!$F$40)</f>
        <v>11/11-12/12</v>
      </c>
      <c r="AT20" s="175" t="str">
        <f>IF(ISBLANK('Honduras 2012'!$G$40),"",'Honduras 2012'!$G$40)</f>
        <v>PipeLine</v>
      </c>
      <c r="AU20" s="174" t="str">
        <f>IF(ISBLANK('Honduras 2012'!$H$40),"",'Honduras 2012'!$H$40)</f>
        <v/>
      </c>
      <c r="AV20" s="174" t="str">
        <f>IF(ISBLANK('Honduras 2012'!$D$42),"",'Honduras 2012'!$D$42)</f>
        <v>No</v>
      </c>
      <c r="AW20" s="175" t="str">
        <f>IF(ISBLANK('Honduras 2012'!$D$43),"",'Honduras 2012'!$D$43)</f>
        <v>N/A</v>
      </c>
      <c r="AX20" s="175">
        <f>IF(ISBLANK('Honduras 2012'!$E$42),"",'Honduras 2012'!$E$42)</f>
        <v>0</v>
      </c>
      <c r="AY20" s="175" t="str">
        <f>IF(ISBLANK('Honduras 2012'!$F$42),"",'Honduras 2012'!$F$42)</f>
        <v>11/11-12/12</v>
      </c>
      <c r="AZ20" s="175" t="str">
        <f>IF(ISBLANK('Honduras 2012'!$G$42),"",'Honduras 2012'!$G$42)</f>
        <v/>
      </c>
      <c r="BA20" s="174" t="str">
        <f>IF(ISBLANK('Honduras 2012'!$H$42),"",'Honduras 2012'!$H$42)</f>
        <v/>
      </c>
      <c r="BB20" s="176">
        <f>IF(ISBLANK('Honduras 2012'!$E$44),"",'Honduras 2012'!$E$44)</f>
        <v>842150.58</v>
      </c>
      <c r="BC20" s="174" t="str">
        <f>IF(ISBLANK('Honduras 2012'!$H$44),"",'Honduras 2012'!$H$44)</f>
        <v/>
      </c>
      <c r="BD20" s="177"/>
      <c r="BE20" s="174" t="str">
        <f>IF(ISBLANK('Honduras 2012'!$D$48),"",'Honduras 2012'!$D$48)</f>
        <v>No</v>
      </c>
      <c r="BF20" s="175" t="str">
        <f>IF(ISBLANK('Honduras 2012'!$D$49),"",'Honduras 2012'!$D$49)</f>
        <v>N/A</v>
      </c>
      <c r="BG20" s="175">
        <f>IF(ISBLANK('Honduras 2012'!$E$48),"",'Honduras 2012'!$E$48)</f>
        <v>0</v>
      </c>
      <c r="BH20" s="175" t="str">
        <f>IF(ISBLANK('Honduras 2012'!$F$48),"",'Honduras 2012'!$F$48)</f>
        <v>11/11-12/12</v>
      </c>
      <c r="BI20" s="175" t="str">
        <f>IF(ISBLANK('Honduras 2012'!$G$48),"",'Honduras 2012'!$G$48)</f>
        <v/>
      </c>
      <c r="BJ20" s="174" t="str">
        <f>IF(ISBLANK('Honduras 2012'!$H$48),"",'Honduras 2012'!$H$48)</f>
        <v/>
      </c>
      <c r="BK20" s="174" t="str">
        <f>IF(ISBLANK('Honduras 2012'!$D$50),"",'Honduras 2012'!$D$50)</f>
        <v>No</v>
      </c>
      <c r="BL20" s="175">
        <f>IF(ISBLANK('Honduras 2012'!$E$50),"",'Honduras 2012'!$E$50)</f>
        <v>0</v>
      </c>
      <c r="BM20" s="175" t="str">
        <f>IF(ISBLANK('Honduras 2012'!$F$50),"",'Honduras 2012'!$F$50)</f>
        <v>11/11-12/12</v>
      </c>
      <c r="BN20" s="175" t="str">
        <f>IF(ISBLANK('Honduras 2012'!$G$50),"",'Honduras 2012'!$G$50)</f>
        <v/>
      </c>
      <c r="BO20" s="175" t="str">
        <f>IF(ISBLANK('Honduras 2012'!$H$50),"",'Honduras 2012'!$H$50)</f>
        <v/>
      </c>
      <c r="BP20" s="174" t="str">
        <f>IF(ISBLANK('Honduras 2012'!$D$51),"",'Honduras 2012'!$D$51)</f>
        <v>No</v>
      </c>
      <c r="BQ20" s="175">
        <f>IF(ISBLANK('Honduras 2012'!$E$51),"",'Honduras 2012'!$E$51)</f>
        <v>0</v>
      </c>
      <c r="BR20" s="174" t="str">
        <f>IF(ISBLANK('Honduras 2012'!$F$51),"",'Honduras 2012'!$F$51)</f>
        <v>11/11-12/12</v>
      </c>
      <c r="BS20" s="175" t="str">
        <f>IF(ISBLANK('Honduras 2012'!$G$51),"",'Honduras 2012'!$G$51)</f>
        <v/>
      </c>
      <c r="BT20" s="175" t="str">
        <f>IF(ISBLANK('Honduras 2012'!$H$51),"",'Honduras 2012'!$H$51)</f>
        <v/>
      </c>
      <c r="BU20" s="176">
        <f>IF(ISBLANK('Honduras 2012'!$E$52),"",'Honduras 2012'!$E$52)</f>
        <v>0</v>
      </c>
      <c r="BV20" s="175" t="str">
        <f>IF(ISBLANK('Honduras 2012'!$H$52),"",'Honduras 2012'!$H$52)</f>
        <v/>
      </c>
      <c r="BW20" s="178">
        <f>IF(ISBLANK('Honduras 2012'!$F$55),"",'Honduras 2012'!$F$55)</f>
        <v>1</v>
      </c>
      <c r="BX20" s="174" t="str">
        <f>IF(ISBLANK('Honduras 2012'!$G$55),"",'Honduras 2012'!$G$55)</f>
        <v/>
      </c>
      <c r="BY20" s="178">
        <f>IF(ISBLANK('Honduras 2012'!$F$56),"",'Honduras 2012'!$F$56)</f>
        <v>1</v>
      </c>
      <c r="BZ20" s="174" t="str">
        <f>IF(ISBLANK('Honduras 2012'!$G$56),"",'Honduras 2012'!$G$56)</f>
        <v/>
      </c>
      <c r="CA20" s="174" t="str">
        <f>IF(ISBLANK('Honduras 2012'!$F$57),"",'Honduras 2012'!$F$57)</f>
        <v>No</v>
      </c>
      <c r="CB20" s="174" t="str">
        <f>IF(ISBLANK('Honduras 2012'!$G$57),"",'Honduras 2012'!$G$57)</f>
        <v/>
      </c>
      <c r="CC20" s="174" t="str">
        <f>IF(ISBLANK('Honduras 2012'!$F$59),"",'Honduras 2012'!$F$59)</f>
        <v>Third-party agent (e.g., UNFPA, Crown Agents)</v>
      </c>
      <c r="CD20" s="174" t="str">
        <f>IF(ISBLANK('Honduras 2012'!$F$60),"",'Honduras 2012'!$F$60)</f>
        <v>Ministry of Health Administrative Unit &amp; UNFPA</v>
      </c>
      <c r="CE20" s="174" t="str">
        <f>IF(ISBLANK('Honduras 2012'!$F$61),"",'Honduras 2012'!$F$61)</f>
        <v>No</v>
      </c>
      <c r="CF20" s="174" t="str">
        <f>IF(ISBLANK('Honduras 2012'!$D$62),"",'Honduras 2012'!$D$62)</f>
        <v>The Ministry of Health (MOH) had signed a memorandum of understanding (MOU) with UNFPA for contraceptive procurement. Through this agreement the MOH is going to save approximately $800,000 in this fiscal year and will cover all population needs procuring at low rates.</v>
      </c>
      <c r="CG20" s="344"/>
      <c r="CH20" s="179"/>
      <c r="CI20" s="180" t="str">
        <f>IF(ISBLANK('Honduras 2012'!$D$66),"",'Honduras 2012'!$D$66)</f>
        <v>Yes</v>
      </c>
      <c r="CJ20" s="180" t="str">
        <f>IF(ISBLANK('Honduras 2012'!$D$67),"",'Honduras 2012'!$D$67)</f>
        <v>No</v>
      </c>
      <c r="CK20" s="180" t="str">
        <f>IF(ISBLANK('Honduras 2012'!$D$68),"",'Honduras 2012'!$D$68)</f>
        <v>Yes</v>
      </c>
      <c r="CL20" s="180" t="str">
        <f>IF(ISBLANK('Honduras 2012'!$D$69),"",'Honduras 2012'!$D$69)</f>
        <v>No</v>
      </c>
      <c r="CM20" s="180" t="str">
        <f>IF(ISBLANK('Honduras 2012'!$D$70),"",'Honduras 2012'!$D$70)</f>
        <v>Yes</v>
      </c>
      <c r="CN20" s="180" t="str">
        <f>IF(ISBLANK('Honduras 2012'!$D$71),"",'Honduras 2012'!$D$71)</f>
        <v>Yes</v>
      </c>
      <c r="CO20" s="180" t="str">
        <f>IF(ISBLANK('Honduras 2012'!$D$72),"",'Honduras 2012'!$D$72)</f>
        <v>No</v>
      </c>
      <c r="CP20" s="180" t="str">
        <f>IF(ISBLANK('Honduras 2012'!$D$73),"",'Honduras 2012'!$D$73)</f>
        <v>No</v>
      </c>
      <c r="CQ20" s="180" t="str">
        <f>IF(ISBLANK('Honduras 2012'!$D$74),"",'Honduras 2012'!$D$74)</f>
        <v>Yes</v>
      </c>
      <c r="CR20" s="180" t="str">
        <f>IF(ISBLANK('Honduras 2012'!$D$75),"",'Honduras 2012'!$D$75)</f>
        <v>Yes</v>
      </c>
      <c r="CS20" s="180" t="str">
        <f>IF(ISBLANK('Honduras 2012'!$D$76),"",'Honduras 2012'!$D$76)</f>
        <v>No</v>
      </c>
      <c r="CT20" s="180" t="str">
        <f>IF(ISBLANK('Honduras 2012'!$D$77),"",'Honduras 2012'!$D$77)</f>
        <v>Don't know</v>
      </c>
      <c r="CU20" s="179"/>
      <c r="CV20" s="180" t="str">
        <f>IF(ISBLANK('Honduras 2012'!$F$66),"",'Honduras 2012'!$F$66)</f>
        <v>Yes</v>
      </c>
      <c r="CW20" s="180" t="str">
        <f>IF(ISBLANK('Honduras 2012'!$F$67),"",'Honduras 2012'!$F$67)</f>
        <v>No</v>
      </c>
      <c r="CX20" s="180" t="str">
        <f>IF(ISBLANK('Honduras 2012'!$F$68),"",'Honduras 2012'!$F$68)</f>
        <v>Yes</v>
      </c>
      <c r="CY20" s="180" t="str">
        <f>IF(ISBLANK('Honduras 2012'!$F$69),"",'Honduras 2012'!$F$69)</f>
        <v>No</v>
      </c>
      <c r="CZ20" s="180" t="str">
        <f>IF(ISBLANK('Honduras 2012'!$F$70),"",'Honduras 2012'!$F$70)</f>
        <v>Yes</v>
      </c>
      <c r="DA20" s="180" t="str">
        <f>IF(ISBLANK('Honduras 2012'!$F$71),"",'Honduras 2012'!$F$71)</f>
        <v>Yes</v>
      </c>
      <c r="DB20" s="180" t="str">
        <f>IF(ISBLANK('Honduras 2012'!$F$72),"",'Honduras 2012'!$F$72)</f>
        <v>No</v>
      </c>
      <c r="DC20" s="180" t="str">
        <f>IF(ISBLANK('Honduras 2012'!$F$73),"",'Honduras 2012'!$F$73)</f>
        <v>No</v>
      </c>
      <c r="DD20" s="180" t="str">
        <f>IF(ISBLANK('Honduras 2012'!$F$74),"",'Honduras 2012'!$F$74)</f>
        <v>Yes</v>
      </c>
      <c r="DE20" s="180" t="str">
        <f>IF(ISBLANK('Honduras 2012'!$F$75),"",'Honduras 2012'!$F$75)</f>
        <v>Yes</v>
      </c>
      <c r="DF20" s="180" t="str">
        <f>IF(ISBLANK('Honduras 2012'!$F$76),"",'Honduras 2012'!$F$76)</f>
        <v>No</v>
      </c>
      <c r="DG20" s="180" t="str">
        <f>IF(ISBLANK('Honduras 2012'!$F$77),"",'Honduras 2012'!$F$77)</f>
        <v>Don't know</v>
      </c>
      <c r="DH20" s="181"/>
      <c r="DI20" s="180" t="str">
        <f>IF(ISBLANK('Honduras 2012'!$G$66),"",'Honduras 2012'!$G$66)</f>
        <v>Yes</v>
      </c>
      <c r="DJ20" s="180" t="str">
        <f>IF(ISBLANK('Honduras 2012'!$G$67),"",'Honduras 2012'!$G$67)</f>
        <v>No</v>
      </c>
      <c r="DK20" s="180" t="str">
        <f>IF(ISBLANK('Honduras 2012'!$G$68),"",'Honduras 2012'!$G$68)</f>
        <v>Yes</v>
      </c>
      <c r="DL20" s="180" t="str">
        <f>IF(ISBLANK('Honduras 2012'!$G$69),"",'Honduras 2012'!$G$69)</f>
        <v>No</v>
      </c>
      <c r="DM20" s="180" t="str">
        <f>IF(ISBLANK('Honduras 2012'!$G$70),"",'Honduras 2012'!$G$70)</f>
        <v>Yes</v>
      </c>
      <c r="DN20" s="180" t="str">
        <f>IF(ISBLANK('Honduras 2012'!$G$71),"",'Honduras 2012'!$G$71)</f>
        <v>Yes</v>
      </c>
      <c r="DO20" s="180" t="str">
        <f>IF(ISBLANK('Honduras 2012'!$G$72),"",'Honduras 2012'!$G$72)</f>
        <v>No</v>
      </c>
      <c r="DP20" s="180" t="str">
        <f>IF(ISBLANK('Honduras 2012'!$G$73),"",'Honduras 2012'!$G$73)</f>
        <v>No</v>
      </c>
      <c r="DQ20" s="180" t="str">
        <f>IF(ISBLANK('Honduras 2012'!$G$74),"",'Honduras 2012'!$G$74)</f>
        <v>Yes</v>
      </c>
      <c r="DR20" s="180" t="str">
        <f>IF(ISBLANK('Honduras 2012'!$G$75),"",'Honduras 2012'!$G$75)</f>
        <v>Yes</v>
      </c>
      <c r="DS20" s="180" t="str">
        <f>IF(ISBLANK('Honduras 2012'!$G$76),"",'Honduras 2012'!$G$76)</f>
        <v>No</v>
      </c>
      <c r="DT20" s="180" t="str">
        <f>IF(ISBLANK('Honduras 2012'!$G$77),"",'Honduras 2012'!$G$77)</f>
        <v>Don't know</v>
      </c>
      <c r="DU20" s="181"/>
      <c r="DV20" s="180" t="str">
        <f>IF(ISBLANK('Honduras 2012'!$H$66),"",'Honduras 2012'!$H$66)</f>
        <v>Yes</v>
      </c>
      <c r="DW20" s="180" t="str">
        <f>IF(ISBLANK('Honduras 2012'!$H$67),"",'Honduras 2012'!$H$67)</f>
        <v>No</v>
      </c>
      <c r="DX20" s="180" t="str">
        <f>IF(ISBLANK('Honduras 2012'!$H$68),"",'Honduras 2012'!$H$68)</f>
        <v>Yes</v>
      </c>
      <c r="DY20" s="180" t="str">
        <f>IF(ISBLANK('Honduras 2012'!$H$69),"",'Honduras 2012'!$H$69)</f>
        <v>No</v>
      </c>
      <c r="DZ20" s="180" t="str">
        <f>IF(ISBLANK('Honduras 2012'!$H$70),"",'Honduras 2012'!$H$70)</f>
        <v>No</v>
      </c>
      <c r="EA20" s="180" t="str">
        <f>IF(ISBLANK('Honduras 2012'!$H$71),"",'Honduras 2012'!$H$71)</f>
        <v>Yes</v>
      </c>
      <c r="EB20" s="180" t="str">
        <f>IF(ISBLANK('Honduras 2012'!$H$72),"",'Honduras 2012'!$H$72)</f>
        <v>No</v>
      </c>
      <c r="EC20" s="180" t="str">
        <f>IF(ISBLANK('Honduras 2012'!$H$73),"",'Honduras 2012'!$H$73)</f>
        <v>No</v>
      </c>
      <c r="ED20" s="180" t="str">
        <f>IF(ISBLANK('Honduras 2012'!$H$74),"",'Honduras 2012'!$H$74)</f>
        <v>No</v>
      </c>
      <c r="EE20" s="180" t="str">
        <f>IF(ISBLANK('Honduras 2012'!$H$75),"",'Honduras 2012'!$H$75)</f>
        <v>No</v>
      </c>
      <c r="EF20" s="180" t="str">
        <f>IF(ISBLANK('Honduras 2012'!$H$76),"",'Honduras 2012'!$H$76)</f>
        <v>No</v>
      </c>
      <c r="EG20" s="180" t="str">
        <f>IF(ISBLANK('Honduras 2012'!$H$77),"",'Honduras 2012'!$H$77)</f>
        <v>Don’t know</v>
      </c>
      <c r="EH20" s="180" t="str">
        <f>IF(ISBLANK('Honduras 2012'!$D$78),"",'Honduras 2012'!$D$78)</f>
        <v/>
      </c>
      <c r="EI20" s="182"/>
      <c r="EJ20" s="183" t="str">
        <f>IF(ISBLANK('Honduras 2012'!$H$80),"",'Honduras 2012'!$H$80)</f>
        <v>Yes</v>
      </c>
      <c r="EK20" s="183" t="str">
        <f>IF(ISBLANK('Honduras 2012'!$C$83),"",'Honduras 2012'!$C$83)</f>
        <v>Contraceptive Strategy</v>
      </c>
      <c r="EL20" s="183" t="str">
        <f>IF(ISBLANK('Honduras 2012'!$D$83),"",'Honduras 2012'!$D$83)</f>
        <v>2005 and ongoing</v>
      </c>
      <c r="EM20" s="183" t="str">
        <f>IF(ISBLANK('Honduras 2012'!$F$83),"",'Honduras 2012'!$F$83)</f>
        <v>Yes</v>
      </c>
      <c r="EN20" s="183" t="str">
        <f>IF(ISBLANK('Honduras 2012'!$G$83),"",'Honduras 2012'!$G$83)</f>
        <v>Yes</v>
      </c>
      <c r="EO20" s="183" t="str">
        <f>IF(ISBLANK('Honduras 2012'!$F$84),"",'Honduras 2012'!$F$84)</f>
        <v>No</v>
      </c>
      <c r="EP20" s="183" t="str">
        <f>IF(ISBLANK('Honduras 2012'!$E$85),"",'Honduras 2012'!$E$85)</f>
        <v>N/A</v>
      </c>
      <c r="EQ20" s="183" t="str">
        <f>IF(ISBLANK('Honduras 2012'!$E$86),"",'Honduras 2012'!$E$86)</f>
        <v>N/A</v>
      </c>
      <c r="ER20" s="183" t="str">
        <f>IF(ISBLANK('Honduras 2012'!$H$87),"",'Honduras 2012'!$H$87)</f>
        <v>Yes</v>
      </c>
      <c r="ES20" s="183" t="str">
        <f>IF(ISBLANK('Honduras 2012'!$D$88),"",'Honduras 2012'!$D$88)</f>
        <v>In April 2009 the National Congress approved a bill that prohibits the commercialization, promotion, free distribution, use and also dissemination of information about the use of emergency contraceptive pills.</v>
      </c>
      <c r="ET20" s="183" t="str">
        <f>IF(ISBLANK('Honduras 2012'!$H$89),"",'Honduras 2012'!$H$89)</f>
        <v>Yes</v>
      </c>
      <c r="EU20" s="183" t="str">
        <f>IF(ISBLANK('Honduras 2012'!$D$90),"",'Honduras 2012'!$D$90)</f>
        <v>A free market strategy</v>
      </c>
      <c r="EV20" s="183" t="str">
        <f>IF(ISBLANK('Honduras 2012'!$H$91),"",'Honduras 2012'!$H$91)</f>
        <v>Yes</v>
      </c>
      <c r="EW20" s="183" t="str">
        <f>IF(ISBLANK('Honduras 2012'!$C$94),"",'Honduras 2012'!$C$94)</f>
        <v>Emergency contraceptive pills</v>
      </c>
      <c r="EX20" s="183" t="str">
        <f>IF(ISBLANK('Honduras 2012'!$E$94),"",'Honduras 2012'!$E$94)</f>
        <v>In April 2009 the National Congress approved a bill that prohibits the commercialization, promotion, free distribution, use and also dissemination of information about the use of emergency contraceptive pills.</v>
      </c>
      <c r="EY20" s="183" t="str">
        <f>IF(ISBLANK('Honduras 2012'!$G$94),"",'Honduras 2012'!$G$94)</f>
        <v>In April 2009 the National Congress approved a bill that prohibits the commercialization, promotion, free distribution, use and also dissemination of information about the use of emergency contraceptive pills.</v>
      </c>
      <c r="EZ20" s="183" t="str">
        <f>IF(ISBLANK('Honduras 2012'!$C$95),"",'Honduras 2012'!$C$95)</f>
        <v>All methods</v>
      </c>
      <c r="FA20" s="183" t="str">
        <f>IF(ISBLANK('Honduras 2012'!$E$95),"",'Honduras 2012'!$E$95)</f>
        <v>Based on the national Health Code, all drugs (including contraceptives) can only be sold in  pharmacies and authorized sales points.</v>
      </c>
      <c r="FB20" s="183" t="str">
        <f>IF(ISBLANK('Honduras 2012'!$G$95),"",'Honduras 2012'!$G$95)</f>
        <v>Based on the national Health Code, all drugs (including contraceptives) can only be sold in  pharmacies and authorized sales points.</v>
      </c>
      <c r="FC20" s="183" t="str">
        <f>IF(ISBLANK('Honduras 2012'!$C$96),"",'Honduras 2012'!$C$96)</f>
        <v/>
      </c>
      <c r="FD20" s="183" t="str">
        <f>IF(ISBLANK('Honduras 2012'!$E$96),"",'Honduras 2012'!$E$96)</f>
        <v/>
      </c>
      <c r="FE20" s="183" t="str">
        <f>IF(ISBLANK('Honduras 2012'!$G$96),"",'Honduras 2012'!$G$96)</f>
        <v/>
      </c>
      <c r="FF20" s="190"/>
      <c r="FG20" s="183" t="str">
        <f>IF(ISBLANK('Honduras 2012'!$D$99),"",'Honduras 2012'!$D$99)</f>
        <v>No</v>
      </c>
      <c r="FH20" s="183" t="str">
        <f>IF(ISBLANK('Honduras 2012'!$E$99),"",'Honduras 2012'!$E$99)</f>
        <v/>
      </c>
      <c r="FI20" s="183" t="str">
        <f>IF(ISBLANK('Honduras 2012'!$H$99),"",'Honduras 2012'!$H$99)</f>
        <v/>
      </c>
      <c r="FJ20" s="183" t="str">
        <f>IF(ISBLANK('Honduras 2012'!$D$100),"",'Honduras 2012'!$D$100)</f>
        <v>No</v>
      </c>
      <c r="FK20" s="183" t="str">
        <f>IF(ISBLANK('Honduras 2012'!$E$100),"",'Honduras 2012'!$E$100)</f>
        <v/>
      </c>
      <c r="FL20" s="183" t="str">
        <f>IF(ISBLANK('Honduras 2012'!$H$100),"",'Honduras 2012'!$H$100)</f>
        <v/>
      </c>
      <c r="FM20" s="183" t="str">
        <f>IF(ISBLANK('Honduras 2012'!$D$101),"",'Honduras 2012'!$D$101)</f>
        <v>No</v>
      </c>
      <c r="FN20" s="183" t="str">
        <f>IF(ISBLANK('Honduras 2012'!$E$101),"",'Honduras 2012'!$E$101)</f>
        <v/>
      </c>
      <c r="FO20" s="183" t="str">
        <f>IF(ISBLANK('Honduras 2012'!$H$101),"",'Honduras 2012'!$H$101)</f>
        <v/>
      </c>
      <c r="FP20" s="184"/>
      <c r="FQ20" s="183" t="str">
        <f>IF(ISBLANK('Honduras 2012'!$G$104),"",'Honduras 2012'!$G$104)</f>
        <v>No</v>
      </c>
      <c r="FR20" s="183" t="str">
        <f>IF(ISBLANK('Honduras 2012'!$G$105),"",'Honduras 2012'!$G$105)</f>
        <v>No</v>
      </c>
      <c r="FS20" s="183" t="str">
        <f>IF(ISBLANK('Honduras 2012'!$G$106),"",'Honduras 2012'!$G$106)</f>
        <v>N/A</v>
      </c>
      <c r="FT20" s="183" t="str">
        <f>IF(ISBLANK('Honduras 2012'!$D$107),"",'Honduras 2012'!$D$107)</f>
        <v>N/A</v>
      </c>
      <c r="FU20" s="184"/>
      <c r="FV20" s="183" t="str">
        <f>IF(ISBLANK('Honduras 2012'!$G$109),"",'Honduras 2012'!$G$109)</f>
        <v>Yes</v>
      </c>
      <c r="FW20" s="183" t="str">
        <f>IF(ISBLANK('Honduras 2012'!$G$110),"",'Honduras 2012'!$G$110)</f>
        <v>Yes</v>
      </c>
      <c r="FX20" s="183" t="str">
        <f>IF(ISBLANK('Honduras 2012'!$G$111),"",'Honduras 2012'!$G$111)</f>
        <v>Yes</v>
      </c>
      <c r="FY20" s="183" t="str">
        <f>IF(ISBLANK('Honduras 2012'!$G$112),"",'Honduras 2012'!$G$112)</f>
        <v>Yes</v>
      </c>
      <c r="FZ20" s="183" t="str">
        <f>IF(ISBLANK('Honduras 2012'!$G$113),"",'Honduras 2012'!$G$113)</f>
        <v>Yes</v>
      </c>
      <c r="GA20" s="183" t="str">
        <f>IF(ISBLANK('Honduras 2012'!$G$114),"",'Honduras 2012'!$G$114)</f>
        <v>Yes</v>
      </c>
      <c r="GB20" s="183" t="str">
        <f>IF(ISBLANK('Honduras 2012'!$G$115),"",'Honduras 2012'!$G$115)</f>
        <v>No</v>
      </c>
      <c r="GC20" s="183" t="str">
        <f>IF(ISBLANK('Honduras 2012'!$G$116),"",'Honduras 2012'!$G$116)</f>
        <v>No</v>
      </c>
      <c r="GD20" s="183" t="str">
        <f>IF(ISBLANK('Honduras 2012'!$G$117),"",'Honduras 2012'!$G$117)</f>
        <v>No</v>
      </c>
      <c r="GE20" s="183" t="str">
        <f>IF(ISBLANK('Honduras 2012'!$G$118),"",'Honduras 2012'!$G$118)</f>
        <v>Don't know</v>
      </c>
      <c r="GF20" s="183" t="str">
        <f>IF(ISBLANK('Honduras 2012'!$F$119),"",'Honduras 2012'!$F$119)</f>
        <v>Don't know</v>
      </c>
      <c r="GG20" s="183">
        <f>IF(ISBLANK('Honduras 2012'!$F$120),"",'Honduras 2012'!$F$120)</f>
        <v>2007</v>
      </c>
      <c r="GH20" s="183" t="str">
        <f>IF(ISBLANK('Honduras 2012'!$D$121),"",'Honduras 2012'!$D$121)</f>
        <v>National Essential Medicines List (NEML)</v>
      </c>
      <c r="GI20" s="183" t="str">
        <f>IF(ISBLANK('Honduras 2012'!$D$122),"",'Honduras 2012'!$D$122)</f>
        <v/>
      </c>
      <c r="GJ20" s="184"/>
      <c r="GK20" s="183">
        <f>IF(ISBLANK('Honduras 2012'!$F$124),"",'Honduras 2012'!$F$124)</f>
        <v>2001</v>
      </c>
      <c r="GL20" s="183" t="str">
        <f>IF(ISBLANK('Honduras 2012'!$G$125),"",'Honduras 2012'!$G$125)</f>
        <v>Yes</v>
      </c>
      <c r="GM20" s="183" t="str">
        <f>IF(ISBLANK('Honduras 2012'!$G$126),"",'Honduras 2012'!$G$126)</f>
        <v>No</v>
      </c>
      <c r="GN20" s="183" t="str">
        <f>IF(ISBLANK('Honduras 2012'!$G$127),"",'Honduras 2012'!$G$127)</f>
        <v>No</v>
      </c>
      <c r="GO20" s="183" t="str">
        <f>IF(ISBLANK('Honduras 2012'!$G$128),"",'Honduras 2012'!$G$128)</f>
        <v>No</v>
      </c>
      <c r="GP20" s="183" t="str">
        <f>IF(ISBLANK('Honduras 2012'!$D$129),"",'Honduras 2012'!$D$129)</f>
        <v xml:space="preserve">While family planning and reproductive health are not explicitly mentioned as "priorities," they seem to be. There is a goal to increase contraceptive prevalence, and both the maternal mortality rate and the number of women in reproductive health programs are included as indicators in order to "provide greater attention to women's health conditions".  </v>
      </c>
      <c r="GQ20" s="197"/>
      <c r="GR20" s="185" t="str">
        <f>IF(ISBLANK('Honduras 2012'!$G$131),"",'Honduras 2012'!$G$131)</f>
        <v>Yes</v>
      </c>
      <c r="GS20" s="186"/>
      <c r="GT20" s="185" t="str">
        <f>IF(ISBLANK('Honduras 2012'!$G$133),"",'Honduras 2012'!$G$133)</f>
        <v>No</v>
      </c>
      <c r="GU20" s="185" t="str">
        <f>IF(ISBLANK('Honduras 2012'!$G$134),"",'Honduras 2012'!$G$134)</f>
        <v>N/A</v>
      </c>
      <c r="GV20" s="185" t="str">
        <f>IF(ISBLANK('Honduras 2012'!$G$135),"",'Honduras 2012'!$G$135)</f>
        <v>No</v>
      </c>
      <c r="GW20" s="185" t="str">
        <f>IF(ISBLANK('Honduras 2012'!$G$136),"",'Honduras 2012'!$G$136)</f>
        <v>N/A</v>
      </c>
      <c r="GX20" s="185" t="str">
        <f>IF(ISBLANK('Honduras 2012'!$G$137),"",'Honduras 2012'!$G$137)</f>
        <v>Yes</v>
      </c>
      <c r="GY20" s="185" t="str">
        <f>IF(ISBLANK('Honduras 2012'!$G$138),"",'Honduras 2012'!$G$138)</f>
        <v>No</v>
      </c>
      <c r="GZ20" s="185" t="str">
        <f>IF(ISBLANK('Honduras 2012'!$G$139),"",'Honduras 2012'!$G$139)</f>
        <v>N/A</v>
      </c>
      <c r="HA20" s="185" t="str">
        <f>IF(ISBLANK('Honduras 2012'!$G$140),"",'Honduras 2012'!$G$140)</f>
        <v>N/A</v>
      </c>
      <c r="HB20" s="185" t="str">
        <f>IF(ISBLANK('Honduras 2012'!$G$141),"",'Honduras 2012'!$G$141)</f>
        <v>N/A</v>
      </c>
      <c r="HC20" s="185" t="str">
        <f>IF(ISBLANK('Honduras 2012'!$F$142),"",'Honduras 2012'!$F$142)</f>
        <v>06/11-12/11</v>
      </c>
      <c r="HD20" s="185" t="str">
        <f>IF(ISBLANK('Honduras 2012'!$F$143),"",'Honduras 2012'!$F$143)</f>
        <v>PipeLine</v>
      </c>
      <c r="HE20" s="186"/>
      <c r="HF20" s="185" t="str">
        <f>IF(ISBLANK('Honduras 2012'!$G$145),"",'Honduras 2012'!$G$145)</f>
        <v>Yes</v>
      </c>
      <c r="HG20" s="185" t="str">
        <f>IF(ISBLANK('Honduras 2012'!$G$146),"",'Honduras 2012'!$G$146)</f>
        <v>No</v>
      </c>
      <c r="HH20" s="191" t="str">
        <f>IF(ISBLANK('Honduras 2012'!$D$147),"",'Honduras 2012'!$D$147)</f>
        <v>As the MOH has approved a specific budget line for procurement of contraceptives, there is now a need to improve their capacity for proper contraceptive forecasting and distribution at the delivery points. The MOH had signed an agreement with UNFPA to procure contraceptives at low prices, and they are now using this process to assure that with half the budget normally estimated they are going to fill all poopulation needs. Also a new supply chain management and forecasting tool is implemented to improve the availability in delivery points.</v>
      </c>
      <c r="HI20" s="199" t="s">
        <v>201</v>
      </c>
    </row>
    <row r="21" spans="1:217" ht="39.950000000000003" customHeight="1" x14ac:dyDescent="0.2">
      <c r="A21" s="345" t="s">
        <v>577</v>
      </c>
      <c r="B21" s="188"/>
      <c r="C21" s="173" t="str">
        <f>IF(ISBLANK('India 2012'!$H$12),"",'India 2012'!$H$12)</f>
        <v>Yes</v>
      </c>
      <c r="D21" s="173" t="str">
        <f>IF(ISBLANK('India 2012'!$D$13),"",'India 2012'!$D$13)</f>
        <v>Supply and Social Marketing Division of the Ministry of Health and Family Welfare</v>
      </c>
      <c r="E21" s="346"/>
      <c r="F21" s="173" t="str">
        <f>IF(ISBLANK('India 2012'!$D$15),"",'India 2012'!$D$15)</f>
        <v>No</v>
      </c>
      <c r="G21" s="173" t="str">
        <f>IF(ISBLANK('India 2012'!$F$15),"",'India 2012'!$F$15)</f>
        <v/>
      </c>
      <c r="H21" s="173" t="str">
        <f>IF(ISBLANK('India 2012'!$D$16),"",'India 2012'!$D$16)</f>
        <v>No</v>
      </c>
      <c r="I21" s="173" t="str">
        <f>IF(ISBLANK('India 2012'!$F$16),"",'India 2012'!$F$16)</f>
        <v/>
      </c>
      <c r="J21" s="173" t="str">
        <f>IF(ISBLANK('India 2012'!$D$17),"",'India 2012'!$D$17)</f>
        <v>No</v>
      </c>
      <c r="K21" s="173" t="str">
        <f>IF(ISBLANK('India 2012'!$F$17),"",'India 2012'!$F$17)</f>
        <v/>
      </c>
      <c r="L21" s="173" t="str">
        <f>IF(ISBLANK('India 2012'!$D$18),"",'India 2012'!$D$18)</f>
        <v>No</v>
      </c>
      <c r="M21" s="173" t="str">
        <f>IF(ISBLANK('India 2012'!$F$18),"",'India 2012'!$F$18)</f>
        <v/>
      </c>
      <c r="N21" s="173" t="str">
        <f>IF(ISBLANK('India 2012'!$D$19),"",'India 2012'!$D$19)</f>
        <v>No</v>
      </c>
      <c r="O21" s="173" t="str">
        <f>IF(ISBLANK('India 2012'!$F$19),"",'India 2012'!$F$19)</f>
        <v/>
      </c>
      <c r="P21" s="173" t="str">
        <f>IF(ISBLANK('India 2012'!$D$20),"",'India 2012'!$D$20)</f>
        <v>Yes</v>
      </c>
      <c r="Q21" s="173" t="str">
        <f>IF(ISBLANK('India 2012'!$F$20),"",'India 2012'!$F$20)</f>
        <v>Supply and Social Marketing Division of the Ministry of Health and Family Welfare</v>
      </c>
      <c r="R21" s="173" t="str">
        <f>IF(ISBLANK('India 2012'!$D$21),"",'India 2012'!$D$21)</f>
        <v>No</v>
      </c>
      <c r="S21" s="173" t="str">
        <f>IF(ISBLANK('India 2012'!$F$21),"",'India 2012'!$F$21)</f>
        <v/>
      </c>
      <c r="T21" s="173" t="str">
        <f>IF(ISBLANK('India 2012'!$D$22),"",'India 2012'!$D$22)</f>
        <v>No</v>
      </c>
      <c r="U21" s="173" t="str">
        <f>IF(ISBLANK('India 2012'!$F$22),"",'India 2012'!$F$22)</f>
        <v/>
      </c>
      <c r="V21" s="173" t="str">
        <f>IF(ISBLANK('India 2012'!$D$23),"",'India 2012'!$D$23)</f>
        <v>No</v>
      </c>
      <c r="W21" s="173" t="str">
        <f>IF(ISBLANK('India 2012'!$F$23),"",'India 2012'!$F$23)</f>
        <v/>
      </c>
      <c r="X21" s="173" t="str">
        <f>IF(ISBLANK('India 2012'!$H$24),"",'India 2012'!$H$24)</f>
        <v>3-5 times</v>
      </c>
      <c r="Y21" s="173" t="str">
        <f>IF(ISBLANK('India 2012'!$H$25),"",'India 2012'!$H$25)</f>
        <v>Yes</v>
      </c>
      <c r="Z21" s="173" t="str">
        <f>IF(ISBLANK('India 2012'!$D$26),"",'India 2012'!$D$26)</f>
        <v>Yes</v>
      </c>
      <c r="AA21" s="173" t="str">
        <f>IF(ISBLANK('India 2012'!$F$26),"",'India 2012'!$F$26)</f>
        <v>Ministry of Health &amp; Family Welfare, Government of India</v>
      </c>
      <c r="AB21" s="173" t="str">
        <f>IF(ISBLANK('India 2012'!$H$26),"",'India 2012'!$H$26)</f>
        <v>Director, Procurement Division</v>
      </c>
      <c r="AC21" s="189"/>
      <c r="AD21" s="174" t="str">
        <f>IF(ISBLANK('India 2012'!$F$28),"",'India 2012'!$F$28)</f>
        <v>April</v>
      </c>
      <c r="AE21" s="174" t="str">
        <f>IF(ISBLANK('India 2012'!$H$28),"",'India 2012'!$H$28)</f>
        <v>March</v>
      </c>
      <c r="AF21" s="175" t="str">
        <f>IF(ISBLANK('India 2012'!$G$29),"",'India 2012'!$G$29)</f>
        <v>Information not available</v>
      </c>
      <c r="AG21" s="169" t="str">
        <f>IF(ISBLANK('India 2012'!$E$30),"",'India 2012'!$E$30)</f>
        <v>04/11 - 03/12</v>
      </c>
      <c r="AH21" s="169" t="str">
        <f>IF(ISBLANK('India 2012'!$G$30),"",'India 2012'!$G$30)</f>
        <v>Ministry of Health and Family Welfare</v>
      </c>
      <c r="AI21" s="169" t="str">
        <f>IF(ISBLANK('India 2012'!$H$31),"",'India 2012'!$H$31)</f>
        <v>Yes</v>
      </c>
      <c r="AJ21" s="175" t="str">
        <f>IF(ISBLANK('India 2012'!$H$32),"",'India 2012'!$H$32)</f>
        <v>Yes</v>
      </c>
      <c r="AK21" s="175" t="str">
        <f>IF(ISBLANK('India 2012'!$E$35),"",'India 2012'!$E$35)</f>
        <v>Information not available</v>
      </c>
      <c r="AL21" s="174" t="str">
        <f>IF(ISBLANK('India 2012'!$F$35),"",'India 2012'!$F$35)</f>
        <v>04/11 - 03/12</v>
      </c>
      <c r="AM21" s="174" t="str">
        <f>IF(ISBLANK('India 2012'!$G$35),"",'India 2012'!$G$35)</f>
        <v/>
      </c>
      <c r="AN21" s="174" t="str">
        <f>IF(ISBLANK('India 2012'!$H$35),"",'India 2012'!$H$35)</f>
        <v>Government of India procures contraceptives regularly</v>
      </c>
      <c r="AO21" s="174" t="str">
        <f>IF(ISBLANK('India 2012'!$H$37),"",'India 2012'!$H$37)</f>
        <v>Yes</v>
      </c>
      <c r="AP21" s="174" t="str">
        <f>IF(ISBLANK('India 2012'!$D$40),"",'India 2012'!$D$40)</f>
        <v>Yes</v>
      </c>
      <c r="AQ21" s="174" t="str">
        <f>IF(ISBLANK('India 2012'!$D$41),"",'India 2012'!$D$41)</f>
        <v>Taxes</v>
      </c>
      <c r="AR21" s="175" t="str">
        <f>IF(ISBLANK('India 2012'!$E$40),"",'India 2012'!$E$40)</f>
        <v>Data not available</v>
      </c>
      <c r="AS21" s="175" t="str">
        <f>IF(ISBLANK('India 2012'!$F$40),"",'India 2012'!$F$40)</f>
        <v>04/11 - 03/12</v>
      </c>
      <c r="AT21" s="175" t="str">
        <f>IF(ISBLANK('India 2012'!$G$40),"",'India 2012'!$G$40)</f>
        <v/>
      </c>
      <c r="AU21" s="174" t="str">
        <f>IF(ISBLANK('India 2012'!$H$40),"",'India 2012'!$H$40)</f>
        <v xml:space="preserve">The Government of India is self-sufficient in providing contraceptives.  </v>
      </c>
      <c r="AV21" s="174" t="str">
        <f>IF(ISBLANK('India 2012'!$D$42),"",'India 2012'!$D$42)</f>
        <v>No</v>
      </c>
      <c r="AW21" s="175" t="str">
        <f>IF(ISBLANK('India 2012'!$D$43),"",'India 2012'!$D$43)</f>
        <v>N/A</v>
      </c>
      <c r="AX21" s="175">
        <f>IF(ISBLANK('India 2012'!$E$42),"",'India 2012'!$E$42)</f>
        <v>0</v>
      </c>
      <c r="AY21" s="175" t="str">
        <f>IF(ISBLANK('India 2012'!$F$42),"",'India 2012'!$F$42)</f>
        <v>04/11 - 03/12</v>
      </c>
      <c r="AZ21" s="175" t="str">
        <f>IF(ISBLANK('India 2012'!$G$42),"",'India 2012'!$G$42)</f>
        <v/>
      </c>
      <c r="BA21" s="174" t="str">
        <f>IF(ISBLANK('India 2012'!$H$42),"",'India 2012'!$H$42)</f>
        <v/>
      </c>
      <c r="BB21" s="176" t="str">
        <f>IF(ISBLANK('India 2012'!$E$44),"",'India 2012'!$E$44)</f>
        <v>Data not available</v>
      </c>
      <c r="BC21" s="174" t="str">
        <f>IF(ISBLANK('India 2012'!$H$44),"",'India 2012'!$H$44)</f>
        <v/>
      </c>
      <c r="BD21" s="177"/>
      <c r="BE21" s="174" t="str">
        <f>IF(ISBLANK('India 2012'!$D$48),"",'India 2012'!$D$48)</f>
        <v>No</v>
      </c>
      <c r="BF21" s="175" t="str">
        <f>IF(ISBLANK('India 2012'!$D$49),"",'India 2012'!$D$49)</f>
        <v>N/A</v>
      </c>
      <c r="BG21" s="175">
        <f>IF(ISBLANK('India 2012'!$E$48),"",'India 2012'!$E$48)</f>
        <v>0</v>
      </c>
      <c r="BH21" s="175" t="str">
        <f>IF(ISBLANK('India 2012'!$F$48),"",'India 2012'!$F$48)</f>
        <v>04/11 - 03/12</v>
      </c>
      <c r="BI21" s="175" t="str">
        <f>IF(ISBLANK('India 2012'!$G$48),"",'India 2012'!$G$48)</f>
        <v/>
      </c>
      <c r="BJ21" s="174" t="str">
        <f>IF(ISBLANK('India 2012'!$H$48),"",'India 2012'!$H$48)</f>
        <v/>
      </c>
      <c r="BK21" s="174" t="str">
        <f>IF(ISBLANK('India 2012'!$D$50),"",'India 2012'!$D$50)</f>
        <v>No</v>
      </c>
      <c r="BL21" s="175">
        <f>IF(ISBLANK('India 2012'!$E$50),"",'India 2012'!$E$50)</f>
        <v>0</v>
      </c>
      <c r="BM21" s="175" t="str">
        <f>IF(ISBLANK('India 2012'!$F$50),"",'India 2012'!$F$50)</f>
        <v>04/11 - 03/12</v>
      </c>
      <c r="BN21" s="175" t="str">
        <f>IF(ISBLANK('India 2012'!$G$50),"",'India 2012'!$G$50)</f>
        <v/>
      </c>
      <c r="BO21" s="175" t="str">
        <f>IF(ISBLANK('India 2012'!$H$50),"",'India 2012'!$H$50)</f>
        <v/>
      </c>
      <c r="BP21" s="174" t="str">
        <f>IF(ISBLANK('India 2012'!$D$51),"",'India 2012'!$D$51)</f>
        <v>No</v>
      </c>
      <c r="BQ21" s="175">
        <f>IF(ISBLANK('India 2012'!$E$51),"",'India 2012'!$E$51)</f>
        <v>0</v>
      </c>
      <c r="BR21" s="174" t="str">
        <f>IF(ISBLANK('India 2012'!$F$51),"",'India 2012'!$F$51)</f>
        <v>04/11 - 03/12</v>
      </c>
      <c r="BS21" s="175" t="str">
        <f>IF(ISBLANK('India 2012'!$G$51),"",'India 2012'!$G$51)</f>
        <v/>
      </c>
      <c r="BT21" s="175" t="str">
        <f>IF(ISBLANK('India 2012'!$H$51),"",'India 2012'!$H$51)</f>
        <v/>
      </c>
      <c r="BU21" s="176">
        <f>IF(ISBLANK('India 2012'!$E$52),"",'India 2012'!$E$52)</f>
        <v>0</v>
      </c>
      <c r="BV21" s="175" t="str">
        <f>IF(ISBLANK('India 2012'!$H$52),"",'India 2012'!$H$52)</f>
        <v/>
      </c>
      <c r="BW21" s="178">
        <f>IF(ISBLANK('India 2012'!$F$55),"",'India 2012'!$F$55)</f>
        <v>1</v>
      </c>
      <c r="BX21" s="174" t="str">
        <f>IF(ISBLANK('India 2012'!$G$55),"",'India 2012'!$G$55)</f>
        <v xml:space="preserve">100%. The Government of India procures contraceptives from its own funds. </v>
      </c>
      <c r="BY21" s="178" t="str">
        <f>IF(ISBLANK('India 2012'!$F$56),"",'India 2012'!$F$56)</f>
        <v>Don't know</v>
      </c>
      <c r="BZ21" s="174" t="str">
        <f>IF(ISBLANK('India 2012'!$G$56),"",'India 2012'!$G$56)</f>
        <v xml:space="preserve">The Government of India is self-sufficient in providing contraceptives. </v>
      </c>
      <c r="CA21" s="174" t="str">
        <f>IF(ISBLANK('India 2012'!$F$57),"",'India 2012'!$F$57)</f>
        <v>No</v>
      </c>
      <c r="CB21" s="174" t="str">
        <f>IF(ISBLANK('India 2012'!$G$57),"",'India 2012'!$G$57)</f>
        <v/>
      </c>
      <c r="CC21" s="174" t="str">
        <f>IF(ISBLANK('India 2012'!$F$59),"",'India 2012'!$F$59)</f>
        <v>The government (e.g., Central Medical Stores, MOH logistics unit, MOH procurement unit)</v>
      </c>
      <c r="CD21" s="174" t="str">
        <f>IF(ISBLANK('India 2012'!$F$60),"",'India 2012'!$F$60)</f>
        <v>Supply and Social Marketing Division of the Government of India</v>
      </c>
      <c r="CE21" s="174" t="str">
        <f>IF(ISBLANK('India 2012'!$F$61),"",'India 2012'!$F$61)</f>
        <v>No</v>
      </c>
      <c r="CF21" s="174" t="str">
        <f>IF(ISBLANK('India 2012'!$D$62),"",'India 2012'!$D$62)</f>
        <v xml:space="preserve">The National Family Planning Program is a top priority of the Government of India and contraceptives are procured regularly through a central government mechanism.  They are available for free in the public sector. </v>
      </c>
      <c r="CG21" s="344"/>
      <c r="CH21" s="179"/>
      <c r="CI21" s="180" t="str">
        <f>IF(ISBLANK('India 2012'!$D$66),"",'India 2012'!$D$66)</f>
        <v>Yes</v>
      </c>
      <c r="CJ21" s="180" t="str">
        <f>IF(ISBLANK('India 2012'!$D$67),"",'India 2012'!$D$67)</f>
        <v>Yes</v>
      </c>
      <c r="CK21" s="180" t="str">
        <f>IF(ISBLANK('India 2012'!$D$68),"",'India 2012'!$D$68)</f>
        <v>Yes</v>
      </c>
      <c r="CL21" s="180" t="str">
        <f>IF(ISBLANK('India 2012'!$D$69),"",'India 2012'!$D$69)</f>
        <v>No</v>
      </c>
      <c r="CM21" s="180" t="str">
        <f>IF(ISBLANK('India 2012'!$D$70),"",'India 2012'!$D$70)</f>
        <v>Yes</v>
      </c>
      <c r="CN21" s="180" t="str">
        <f>IF(ISBLANK('India 2012'!$D$71),"",'India 2012'!$D$71)</f>
        <v>Yes</v>
      </c>
      <c r="CO21" s="180" t="str">
        <f>IF(ISBLANK('India 2012'!$D$72),"",'India 2012'!$D$72)</f>
        <v>Yes</v>
      </c>
      <c r="CP21" s="180" t="str">
        <f>IF(ISBLANK('India 2012'!$D$73),"",'India 2012'!$D$73)</f>
        <v>Yes</v>
      </c>
      <c r="CQ21" s="180" t="str">
        <f>IF(ISBLANK('India 2012'!$D$74),"",'India 2012'!$D$74)</f>
        <v>Yes</v>
      </c>
      <c r="CR21" s="180" t="str">
        <f>IF(ISBLANK('India 2012'!$D$75),"",'India 2012'!$D$75)</f>
        <v>Yes</v>
      </c>
      <c r="CS21" s="180" t="str">
        <f>IF(ISBLANK('India 2012'!$D$76),"",'India 2012'!$D$76)</f>
        <v>Yes</v>
      </c>
      <c r="CT21" s="180" t="str">
        <f>IF(ISBLANK('India 2012'!$D$77),"",'India 2012'!$D$77)</f>
        <v/>
      </c>
      <c r="CU21" s="179"/>
      <c r="CV21" s="180" t="str">
        <f>IF(ISBLANK('India 2012'!$F$66),"",'India 2012'!$F$66)</f>
        <v>Yes</v>
      </c>
      <c r="CW21" s="180" t="str">
        <f>IF(ISBLANK('India 2012'!$F$67),"",'India 2012'!$F$67)</f>
        <v>No</v>
      </c>
      <c r="CX21" s="180" t="str">
        <f>IF(ISBLANK('India 2012'!$F$68),"",'India 2012'!$F$68)</f>
        <v>No</v>
      </c>
      <c r="CY21" s="180" t="str">
        <f>IF(ISBLANK('India 2012'!$F$69),"",'India 2012'!$F$69)</f>
        <v>No</v>
      </c>
      <c r="CZ21" s="180" t="str">
        <f>IF(ISBLANK('India 2012'!$F$70),"",'India 2012'!$F$70)</f>
        <v>Yes</v>
      </c>
      <c r="DA21" s="180" t="str">
        <f>IF(ISBLANK('India 2012'!$F$71),"",'India 2012'!$F$71)</f>
        <v>Yes</v>
      </c>
      <c r="DB21" s="180" t="str">
        <f>IF(ISBLANK('India 2012'!$F$72),"",'India 2012'!$F$72)</f>
        <v>No</v>
      </c>
      <c r="DC21" s="180" t="str">
        <f>IF(ISBLANK('India 2012'!$F$73),"",'India 2012'!$F$73)</f>
        <v>Yes</v>
      </c>
      <c r="DD21" s="180" t="str">
        <f>IF(ISBLANK('India 2012'!$F$74),"",'India 2012'!$F$74)</f>
        <v>Yes</v>
      </c>
      <c r="DE21" s="180" t="str">
        <f>IF(ISBLANK('India 2012'!$F$75),"",'India 2012'!$F$75)</f>
        <v>Yes</v>
      </c>
      <c r="DF21" s="180" t="str">
        <f>IF(ISBLANK('India 2012'!$F$76),"",'India 2012'!$F$76)</f>
        <v>No</v>
      </c>
      <c r="DG21" s="180" t="str">
        <f>IF(ISBLANK('India 2012'!$F$77),"",'India 2012'!$F$77)</f>
        <v/>
      </c>
      <c r="DH21" s="181"/>
      <c r="DI21" s="180" t="str">
        <f>IF(ISBLANK('India 2012'!$G$66),"",'India 2012'!$G$66)</f>
        <v>Yes</v>
      </c>
      <c r="DJ21" s="180" t="str">
        <f>IF(ISBLANK('India 2012'!$G$67),"",'India 2012'!$G$67)</f>
        <v>No</v>
      </c>
      <c r="DK21" s="180" t="str">
        <f>IF(ISBLANK('India 2012'!$G$68),"",'India 2012'!$G$68)</f>
        <v>Yes</v>
      </c>
      <c r="DL21" s="180" t="str">
        <f>IF(ISBLANK('India 2012'!$G$69),"",'India 2012'!$G$69)</f>
        <v>No</v>
      </c>
      <c r="DM21" s="180" t="str">
        <f>IF(ISBLANK('India 2012'!$G$70),"",'India 2012'!$G$70)</f>
        <v>Yes</v>
      </c>
      <c r="DN21" s="180" t="str">
        <f>IF(ISBLANK('India 2012'!$G$71),"",'India 2012'!$G$71)</f>
        <v>Yes</v>
      </c>
      <c r="DO21" s="180" t="str">
        <f>IF(ISBLANK('India 2012'!$G$72),"",'India 2012'!$G$72)</f>
        <v>No</v>
      </c>
      <c r="DP21" s="180" t="str">
        <f>IF(ISBLANK('India 2012'!$G$73),"",'India 2012'!$G$73)</f>
        <v>Yes</v>
      </c>
      <c r="DQ21" s="180" t="str">
        <f>IF(ISBLANK('India 2012'!$G$74),"",'India 2012'!$G$74)</f>
        <v>Yes</v>
      </c>
      <c r="DR21" s="180" t="str">
        <f>IF(ISBLANK('India 2012'!$G$75),"",'India 2012'!$G$75)</f>
        <v>Yes</v>
      </c>
      <c r="DS21" s="180" t="str">
        <f>IF(ISBLANK('India 2012'!$G$76),"",'India 2012'!$G$76)</f>
        <v>Yes</v>
      </c>
      <c r="DT21" s="180" t="str">
        <f>IF(ISBLANK('India 2012'!$G$77),"",'India 2012'!$G$77)</f>
        <v/>
      </c>
      <c r="DU21" s="181"/>
      <c r="DV21" s="180" t="str">
        <f>IF(ISBLANK('India 2012'!$H$66),"",'India 2012'!$H$66)</f>
        <v>Yes</v>
      </c>
      <c r="DW21" s="180" t="str">
        <f>IF(ISBLANK('India 2012'!$H$67),"",'India 2012'!$H$67)</f>
        <v>Yes</v>
      </c>
      <c r="DX21" s="180" t="str">
        <f>IF(ISBLANK('India 2012'!$H$68),"",'India 2012'!$H$68)</f>
        <v>Yes</v>
      </c>
      <c r="DY21" s="180" t="str">
        <f>IF(ISBLANK('India 2012'!$H$69),"",'India 2012'!$H$69)</f>
        <v>No</v>
      </c>
      <c r="DZ21" s="180" t="str">
        <f>IF(ISBLANK('India 2012'!$H$70),"",'India 2012'!$H$70)</f>
        <v>Yes</v>
      </c>
      <c r="EA21" s="180" t="str">
        <f>IF(ISBLANK('India 2012'!$H$71),"",'India 2012'!$H$71)</f>
        <v>Yes</v>
      </c>
      <c r="EB21" s="180" t="str">
        <f>IF(ISBLANK('India 2012'!$H$72),"",'India 2012'!$H$72)</f>
        <v>No</v>
      </c>
      <c r="EC21" s="180" t="str">
        <f>IF(ISBLANK('India 2012'!$H$73),"",'India 2012'!$H$73)</f>
        <v>Yes</v>
      </c>
      <c r="ED21" s="180" t="str">
        <f>IF(ISBLANK('India 2012'!$H$74),"",'India 2012'!$H$74)</f>
        <v>No</v>
      </c>
      <c r="EE21" s="180" t="str">
        <f>IF(ISBLANK('India 2012'!$H$75),"",'India 2012'!$H$75)</f>
        <v>No</v>
      </c>
      <c r="EF21" s="180" t="str">
        <f>IF(ISBLANK('India 2012'!$H$76),"",'India 2012'!$H$76)</f>
        <v>Yes</v>
      </c>
      <c r="EG21" s="180" t="str">
        <f>IF(ISBLANK('India 2012'!$H$77),"",'India 2012'!$H$77)</f>
        <v/>
      </c>
      <c r="EH21" s="180" t="str">
        <f>IF(ISBLANK('India 2012'!$D$78),"",'India 2012'!$D$78)</f>
        <v>CycleBeads are provided in NGO programs and social marketing in select project sites.</v>
      </c>
      <c r="EI21" s="182"/>
      <c r="EJ21" s="183" t="str">
        <f>IF(ISBLANK('India 2012'!$H$80),"",'India 2012'!$H$80)</f>
        <v>Yes</v>
      </c>
      <c r="EK21" s="183" t="str">
        <f>IF(ISBLANK('India 2012'!$C$83),"",'India 2012'!$C$83)</f>
        <v>National Population Policy</v>
      </c>
      <c r="EL21" s="183" t="str">
        <f>IF(ISBLANK('India 2012'!$D$83),"",'India 2012'!$D$83)</f>
        <v>2000 - 2016</v>
      </c>
      <c r="EM21" s="183" t="str">
        <f>IF(ISBLANK('India 2012'!$F$83),"",'India 2012'!$F$83)</f>
        <v>Yes</v>
      </c>
      <c r="EN21" s="183" t="str">
        <f>IF(ISBLANK('India 2012'!$G$83),"",'India 2012'!$G$83)</f>
        <v>Yes</v>
      </c>
      <c r="EO21" s="183" t="str">
        <f>IF(ISBLANK('India 2012'!$F$84),"",'India 2012'!$F$84)</f>
        <v>No</v>
      </c>
      <c r="EP21" s="183" t="str">
        <f>IF(ISBLANK('India 2012'!$E$85),"",'India 2012'!$E$85)</f>
        <v>N/A</v>
      </c>
      <c r="EQ21" s="183" t="str">
        <f>IF(ISBLANK('India 2012'!$E$86),"",'India 2012'!$E$86)</f>
        <v>N/A</v>
      </c>
      <c r="ER21" s="183" t="str">
        <f>IF(ISBLANK('India 2012'!$H$87),"",'India 2012'!$H$87)</f>
        <v>No</v>
      </c>
      <c r="ES21" s="183" t="str">
        <f>IF(ISBLANK('India 2012'!$D$88),"",'India 2012'!$D$88)</f>
        <v>N/A</v>
      </c>
      <c r="ET21" s="183" t="str">
        <f>IF(ISBLANK('India 2012'!$H$89),"",'India 2012'!$H$89)</f>
        <v>Yes</v>
      </c>
      <c r="EU21" s="183" t="str">
        <f>IF(ISBLANK('India 2012'!$D$90),"",'India 2012'!$D$90)</f>
        <v>Social Marketing Strategy of the Government of India: The Government provides a product subsidy to select social marketing agencies for promoting socially marketed products and market segmentation, so that the contraceptive supplies are made available for the poor with a subsidized price.</v>
      </c>
      <c r="EV21" s="183" t="str">
        <f>IF(ISBLANK('India 2012'!$H$91),"",'India 2012'!$H$91)</f>
        <v>Yes</v>
      </c>
      <c r="EW21" s="183" t="str">
        <f>IF(ISBLANK('India 2012'!$C$94),"",'India 2012'!$C$94)</f>
        <v>Injectables</v>
      </c>
      <c r="EX21" s="183" t="str">
        <f>IF(ISBLANK('India 2012'!$E$94),"",'India 2012'!$E$94)</f>
        <v>N/A - injectables are not available in the public sector.</v>
      </c>
      <c r="EY21" s="183" t="str">
        <f>IF(ISBLANK('India 2012'!$G$94),"",'India 2012'!$G$94)</f>
        <v>Only qualified allopathic private practitioners are allowed to provide the injectable contraceptive.</v>
      </c>
      <c r="EZ21" s="183" t="str">
        <f>IF(ISBLANK('India 2012'!$C$95),"",'India 2012'!$C$95)</f>
        <v/>
      </c>
      <c r="FA21" s="183" t="str">
        <f>IF(ISBLANK('India 2012'!$E$95),"",'India 2012'!$E$95)</f>
        <v/>
      </c>
      <c r="FB21" s="183" t="str">
        <f>IF(ISBLANK('India 2012'!$G$95),"",'India 2012'!$G$95)</f>
        <v/>
      </c>
      <c r="FC21" s="183" t="str">
        <f>IF(ISBLANK('India 2012'!$C$96),"",'India 2012'!$C$96)</f>
        <v/>
      </c>
      <c r="FD21" s="183" t="str">
        <f>IF(ISBLANK('India 2012'!$E$96),"",'India 2012'!$E$96)</f>
        <v/>
      </c>
      <c r="FE21" s="183" t="str">
        <f>IF(ISBLANK('India 2012'!$G$96),"",'India 2012'!$G$96)</f>
        <v/>
      </c>
      <c r="FF21" s="190"/>
      <c r="FG21" s="183" t="str">
        <f>IF(ISBLANK('India 2012'!$D$99),"",'India 2012'!$D$99)</f>
        <v>No</v>
      </c>
      <c r="FH21" s="183" t="str">
        <f>IF(ISBLANK('India 2012'!$E$99),"",'India 2012'!$E$99)</f>
        <v/>
      </c>
      <c r="FI21" s="183" t="str">
        <f>IF(ISBLANK('India 2012'!$H$99),"",'India 2012'!$H$99)</f>
        <v/>
      </c>
      <c r="FJ21" s="183" t="str">
        <f>IF(ISBLANK('India 2012'!$D$100),"",'India 2012'!$D$100)</f>
        <v>No</v>
      </c>
      <c r="FK21" s="183" t="str">
        <f>IF(ISBLANK('India 2012'!$E$100),"",'India 2012'!$E$100)</f>
        <v/>
      </c>
      <c r="FL21" s="183" t="str">
        <f>IF(ISBLANK('India 2012'!$H$100),"",'India 2012'!$H$100)</f>
        <v/>
      </c>
      <c r="FM21" s="183" t="str">
        <f>IF(ISBLANK('India 2012'!$D$101),"",'India 2012'!$D$101)</f>
        <v>No</v>
      </c>
      <c r="FN21" s="183" t="str">
        <f>IF(ISBLANK('India 2012'!$E$101),"",'India 2012'!$E$101)</f>
        <v/>
      </c>
      <c r="FO21" s="183" t="str">
        <f>IF(ISBLANK('India 2012'!$H$101),"",'India 2012'!$H$101)</f>
        <v/>
      </c>
      <c r="FP21" s="184"/>
      <c r="FQ21" s="183" t="str">
        <f>IF(ISBLANK('India 2012'!$G$104),"",'India 2012'!$G$104)</f>
        <v>No</v>
      </c>
      <c r="FR21" s="183" t="str">
        <f>IF(ISBLANK('India 2012'!$G$105),"",'India 2012'!$G$105)</f>
        <v>No</v>
      </c>
      <c r="FS21" s="183" t="str">
        <f>IF(ISBLANK('India 2012'!$G$106),"",'India 2012'!$G$106)</f>
        <v>N/A</v>
      </c>
      <c r="FT21" s="183" t="str">
        <f>IF(ISBLANK('India 2012'!$D$107),"",'India 2012'!$D$107)</f>
        <v>N/A</v>
      </c>
      <c r="FU21" s="184"/>
      <c r="FV21" s="183" t="str">
        <f>IF(ISBLANK('India 2012'!$G$109),"",'India 2012'!$G$109)</f>
        <v>Yes</v>
      </c>
      <c r="FW21" s="183" t="str">
        <f>IF(ISBLANK('India 2012'!$G$110),"",'India 2012'!$G$110)</f>
        <v>No</v>
      </c>
      <c r="FX21" s="183" t="str">
        <f>IF(ISBLANK('India 2012'!$G$111),"",'India 2012'!$G$111)</f>
        <v>No</v>
      </c>
      <c r="FY21" s="183" t="str">
        <f>IF(ISBLANK('India 2012'!$G$112),"",'India 2012'!$G$112)</f>
        <v>No</v>
      </c>
      <c r="FZ21" s="183" t="str">
        <f>IF(ISBLANK('India 2012'!$G$113),"",'India 2012'!$G$113)</f>
        <v>Yes</v>
      </c>
      <c r="GA21" s="183" t="str">
        <f>IF(ISBLANK('India 2012'!$G$114),"",'India 2012'!$G$114)</f>
        <v>Yes</v>
      </c>
      <c r="GB21" s="183" t="str">
        <f>IF(ISBLANK('India 2012'!$G$115),"",'India 2012'!$G$115)</f>
        <v>No</v>
      </c>
      <c r="GC21" s="183" t="str">
        <f>IF(ISBLANK('India 2012'!$G$116),"",'India 2012'!$G$116)</f>
        <v>Yes</v>
      </c>
      <c r="GD21" s="183" t="str">
        <f>IF(ISBLANK('India 2012'!$G$117),"",'India 2012'!$G$117)</f>
        <v>No</v>
      </c>
      <c r="GE21" s="183" t="str">
        <f>IF(ISBLANK('India 2012'!$G$118),"",'India 2012'!$G$118)</f>
        <v>No</v>
      </c>
      <c r="GF21" s="183" t="str">
        <f>IF(ISBLANK('India 2012'!$F$119),"",'India 2012'!$F$119)</f>
        <v>N/A</v>
      </c>
      <c r="GG21" s="183">
        <f>IF(ISBLANK('India 2012'!$F$120),"",'India 2012'!$F$120)</f>
        <v>2011</v>
      </c>
      <c r="GH21" s="183" t="str">
        <f>IF(ISBLANK('India 2012'!$D$121),"",'India 2012'!$D$121)</f>
        <v>National List of Essential Medicines of India</v>
      </c>
      <c r="GI21" s="183" t="str">
        <f>IF(ISBLANK('India 2012'!$D$122),"",'India 2012'!$D$122)</f>
        <v/>
      </c>
      <c r="GJ21" s="184"/>
      <c r="GK21" s="183" t="str">
        <f>IF(ISBLANK('India 2012'!$F$124),"",'India 2012'!$F$124)</f>
        <v>N/A</v>
      </c>
      <c r="GL21" s="183" t="str">
        <f>IF(ISBLANK('India 2012'!$G$125),"",'India 2012'!$G$125)</f>
        <v>N/A</v>
      </c>
      <c r="GM21" s="183" t="str">
        <f>IF(ISBLANK('India 2012'!$G$126),"",'India 2012'!$G$126)</f>
        <v>N/A</v>
      </c>
      <c r="GN21" s="183" t="str">
        <f>IF(ISBLANK('India 2012'!$G$127),"",'India 2012'!$G$127)</f>
        <v>N/A</v>
      </c>
      <c r="GO21" s="183" t="str">
        <f>IF(ISBLANK('India 2012'!$G$128),"",'India 2012'!$G$128)</f>
        <v>N/A</v>
      </c>
      <c r="GP21" s="183" t="str">
        <f>IF(ISBLANK('India 2012'!$D$129),"",'India 2012'!$D$129)</f>
        <v>Document not available on IMF's website</v>
      </c>
      <c r="GQ21" s="197"/>
      <c r="GR21" s="185" t="str">
        <f>IF(ISBLANK('India 2012'!$G$131),"",'India 2012'!$G$131)</f>
        <v>No</v>
      </c>
      <c r="GS21" s="186"/>
      <c r="GT21" s="185" t="str">
        <f>IF(ISBLANK('India 2012'!$G$133),"",'India 2012'!$G$133)</f>
        <v>No</v>
      </c>
      <c r="GU21" s="185" t="str">
        <f>IF(ISBLANK('India 2012'!$G$134),"",'India 2012'!$G$134)</f>
        <v>N/A</v>
      </c>
      <c r="GV21" s="185" t="str">
        <f>IF(ISBLANK('India 2012'!$G$135),"",'India 2012'!$G$135)</f>
        <v>N/A</v>
      </c>
      <c r="GW21" s="185" t="str">
        <f>IF(ISBLANK('India 2012'!$G$136),"",'India 2012'!$G$136)</f>
        <v>N/A</v>
      </c>
      <c r="GX21" s="185" t="str">
        <f>IF(ISBLANK('India 2012'!$G$137),"",'India 2012'!$G$137)</f>
        <v>No</v>
      </c>
      <c r="GY21" s="185" t="str">
        <f>IF(ISBLANK('India 2012'!$G$138),"",'India 2012'!$G$138)</f>
        <v>No</v>
      </c>
      <c r="GZ21" s="185" t="str">
        <f>IF(ISBLANK('India 2012'!$G$139),"",'India 2012'!$G$139)</f>
        <v>N/A</v>
      </c>
      <c r="HA21" s="185" t="str">
        <f>IF(ISBLANK('India 2012'!$G$140),"",'India 2012'!$G$140)</f>
        <v>No</v>
      </c>
      <c r="HB21" s="185" t="str">
        <f>IF(ISBLANK('India 2012'!$G$141),"",'India 2012'!$G$141)</f>
        <v>N/A</v>
      </c>
      <c r="HC21" s="185" t="str">
        <f>IF(ISBLANK('India 2012'!$F$142),"",'India 2012'!$F$142)</f>
        <v>01/11-12/11</v>
      </c>
      <c r="HD21" s="185" t="str">
        <f>IF(ISBLANK('India 2012'!$F$143),"",'India 2012'!$F$143)</f>
        <v>Government of India</v>
      </c>
      <c r="HE21" s="186"/>
      <c r="HF21" s="185" t="str">
        <f>IF(ISBLANK('India 2012'!$G$145),"",'India 2012'!$G$145)</f>
        <v>No</v>
      </c>
      <c r="HG21" s="185" t="str">
        <f>IF(ISBLANK('India 2012'!$G$146),"",'India 2012'!$G$146)</f>
        <v>No</v>
      </c>
      <c r="HH21" s="191" t="str">
        <f>IF(ISBLANK('India 2012'!$D$147),"",'India 2012'!$D$147)</f>
        <v>India has limited contraceptive choices, with the unavailability of injectable contraceptives a particular gap; the contraceptives are centrally procured. Short sporadic stockouts at the service delivery level may occur at times, but are usually not prolonged.</v>
      </c>
      <c r="HI21" s="201" t="s">
        <v>88</v>
      </c>
    </row>
    <row r="22" spans="1:217" ht="39.950000000000003" customHeight="1" x14ac:dyDescent="0.2">
      <c r="A22" s="345" t="s">
        <v>578</v>
      </c>
      <c r="B22" s="188"/>
      <c r="C22" s="173" t="str">
        <f>IF(ISBLANK('Kenya 2012'!$H$12),"",'Kenya 2012'!$H$12)</f>
        <v>Yes</v>
      </c>
      <c r="D22" s="173" t="str">
        <f>IF(ISBLANK('Kenya 2012'!$D$13),"",'Kenya 2012'!$D$13)</f>
        <v>Family Planning Logistics Working Group</v>
      </c>
      <c r="E22" s="346"/>
      <c r="F22" s="173" t="str">
        <f>IF(ISBLANK('Kenya 2012'!$D$15),"",'Kenya 2012'!$D$15)</f>
        <v>Yes</v>
      </c>
      <c r="G22" s="173" t="str">
        <f>IF(ISBLANK('Kenya 2012'!$F$15),"",'Kenya 2012'!$F$15)</f>
        <v>Population Services International</v>
      </c>
      <c r="H22" s="173" t="str">
        <f>IF(ISBLANK('Kenya 2012'!$D$16),"",'Kenya 2012'!$D$16)</f>
        <v>Yes</v>
      </c>
      <c r="I22" s="173" t="str">
        <f>IF(ISBLANK('Kenya 2012'!$F$16),"",'Kenya 2012'!$F$16)</f>
        <v>Management Sciences for Health (MSH), Marie Stopes Kenya, Family Health Options Kenya (FHOK)</v>
      </c>
      <c r="J22" s="173" t="str">
        <f>IF(ISBLANK('Kenya 2012'!$D$17),"",'Kenya 2012'!$D$17)</f>
        <v>No</v>
      </c>
      <c r="K22" s="173" t="str">
        <f>IF(ISBLANK('Kenya 2012'!$F$17),"",'Kenya 2012'!$F$17)</f>
        <v/>
      </c>
      <c r="L22" s="173" t="str">
        <f>IF(ISBLANK('Kenya 2012'!$D$18),"",'Kenya 2012'!$D$18)</f>
        <v>Yes</v>
      </c>
      <c r="M22" s="173" t="str">
        <f>IF(ISBLANK('Kenya 2012'!$F$18),"",'Kenya 2012'!$F$18)</f>
        <v>USAID, KfW, DFID, World Bank</v>
      </c>
      <c r="N22" s="173" t="str">
        <f>IF(ISBLANK('Kenya 2012'!$D$19),"",'Kenya 2012'!$D$19)</f>
        <v>Yes</v>
      </c>
      <c r="O22" s="173" t="str">
        <f>IF(ISBLANK('Kenya 2012'!$F$19),"",'Kenya 2012'!$F$19)</f>
        <v>UNFPA</v>
      </c>
      <c r="P22" s="173" t="str">
        <f>IF(ISBLANK('Kenya 2012'!$D$20),"",'Kenya 2012'!$D$20)</f>
        <v>Yes</v>
      </c>
      <c r="Q22" s="173" t="str">
        <f>IF(ISBLANK('Kenya 2012'!$F$20),"",'Kenya 2012'!$F$20)</f>
        <v>Division of Reproductive Health, Family Planning Program</v>
      </c>
      <c r="R22" s="173" t="str">
        <f>IF(ISBLANK('Kenya 2012'!$D$21),"",'Kenya 2012'!$D$21)</f>
        <v>Yes</v>
      </c>
      <c r="S22" s="173" t="str">
        <f>IF(ISBLANK('Kenya 2012'!$F$21),"",'Kenya 2012'!$F$21)</f>
        <v>Kenya Medical Supplies Agency</v>
      </c>
      <c r="T22" s="173" t="str">
        <f>IF(ISBLANK('Kenya 2012'!$D$22),"",'Kenya 2012'!$D$22)</f>
        <v>No</v>
      </c>
      <c r="U22" s="173" t="str">
        <f>IF(ISBLANK('Kenya 2012'!$F$22),"",'Kenya 2012'!$F$22)</f>
        <v/>
      </c>
      <c r="V22" s="173" t="str">
        <f>IF(ISBLANK('Kenya 2012'!$D$23),"",'Kenya 2012'!$D$23)</f>
        <v/>
      </c>
      <c r="W22" s="173" t="str">
        <f>IF(ISBLANK('Kenya 2012'!$F$23),"",'Kenya 2012'!$F$23)</f>
        <v/>
      </c>
      <c r="X22" s="173" t="str">
        <f>IF(ISBLANK('Kenya 2012'!$H$24),"",'Kenya 2012'!$H$24)</f>
        <v>3-5 times</v>
      </c>
      <c r="Y22" s="173" t="str">
        <f>IF(ISBLANK('Kenya 2012'!$H$25),"",'Kenya 2012'!$H$25)</f>
        <v>No</v>
      </c>
      <c r="Z22" s="173" t="str">
        <f>IF(ISBLANK('Kenya 2012'!$D$26),"",'Kenya 2012'!$D$26)</f>
        <v>Yes</v>
      </c>
      <c r="AA22" s="173" t="str">
        <f>IF(ISBLANK('Kenya 2012'!$F$26),"",'Kenya 2012'!$F$26)</f>
        <v>Ministry of Public Health and Sanitation</v>
      </c>
      <c r="AB22" s="173" t="str">
        <f>IF(ISBLANK('Kenya 2012'!$H$26),"",'Kenya 2012'!$H$26)</f>
        <v>Director of Public Health and Sanitation</v>
      </c>
      <c r="AC22" s="189"/>
      <c r="AD22" s="174" t="str">
        <f>IF(ISBLANK('Kenya 2012'!$F$28),"",'Kenya 2012'!$F$28)</f>
        <v>July</v>
      </c>
      <c r="AE22" s="174" t="str">
        <f>IF(ISBLANK('Kenya 2012'!$H$28),"",'Kenya 2012'!$H$28)</f>
        <v>June</v>
      </c>
      <c r="AF22" s="175">
        <f>IF(ISBLANK('Kenya 2012'!$G$29),"",'Kenya 2012'!$G$29)</f>
        <v>7464045</v>
      </c>
      <c r="AG22" s="169" t="str">
        <f>IF(ISBLANK('Kenya 2012'!$E$30),"",'Kenya 2012'!$E$30)</f>
        <v>07/10 - 06/11</v>
      </c>
      <c r="AH22" s="169" t="str">
        <f>IF(ISBLANK('Kenya 2012'!$G$30),"",'Kenya 2012'!$G$30)</f>
        <v>Division of Reproductive Health with TA from Management Sciences for Health/Strengthening Pharmaceutical Systems Program</v>
      </c>
      <c r="AI22" s="169" t="str">
        <f>IF(ISBLANK('Kenya 2012'!$H$31),"",'Kenya 2012'!$H$31)</f>
        <v>Yes</v>
      </c>
      <c r="AJ22" s="175" t="str">
        <f>IF(ISBLANK('Kenya 2012'!$H$32),"",'Kenya 2012'!$H$32)</f>
        <v>Yes</v>
      </c>
      <c r="AK22" s="175">
        <f>IF(ISBLANK('Kenya 2012'!$E$35),"",'Kenya 2012'!$E$35)</f>
        <v>6762613.1953428201</v>
      </c>
      <c r="AL22" s="174" t="str">
        <f>IF(ISBLANK('Kenya 2012'!$F$35),"",'Kenya 2012'!$F$35)</f>
        <v>07/10 - 06/11</v>
      </c>
      <c r="AM22" s="174" t="str">
        <f>IF(ISBLANK('Kenya 2012'!$G$35),"",'Kenya 2012'!$G$35)</f>
        <v>Ministry Records</v>
      </c>
      <c r="AN22" s="174" t="str">
        <f>IF(ISBLANK('Kenya 2012'!$H$35),"",'Kenya 2012'!$H$35)</f>
        <v>Exchange rate US$1 = Ksh 77.3</v>
      </c>
      <c r="AO22" s="174" t="str">
        <f>IF(ISBLANK('Kenya 2012'!$H$37),"",'Kenya 2012'!$H$37)</f>
        <v>Yes</v>
      </c>
      <c r="AP22" s="174" t="str">
        <f>IF(ISBLANK('Kenya 2012'!$D$40),"",'Kenya 2012'!$D$40)</f>
        <v>Yes</v>
      </c>
      <c r="AQ22" s="174" t="str">
        <f>IF(ISBLANK('Kenya 2012'!$D$41),"",'Kenya 2012'!$D$41)</f>
        <v>Taxes</v>
      </c>
      <c r="AR22" s="175">
        <f>IF(ISBLANK('Kenya 2012'!$E$40),"",'Kenya 2012'!$E$40)</f>
        <v>6762613.1953428201</v>
      </c>
      <c r="AS22" s="175" t="str">
        <f>IF(ISBLANK('Kenya 2012'!$F$40),"",'Kenya 2012'!$F$40)</f>
        <v>07/10 - 06/11</v>
      </c>
      <c r="AT22" s="175" t="str">
        <f>IF(ISBLANK('Kenya 2012'!$G$40),"",'Kenya 2012'!$G$40)</f>
        <v xml:space="preserve">MOH </v>
      </c>
      <c r="AU22" s="174" t="str">
        <f>IF(ISBLANK('Kenya 2012'!$H$40),"",'Kenya 2012'!$H$40)</f>
        <v>Exchange rate used: US$1 = Ksh 77.3</v>
      </c>
      <c r="AV22" s="174" t="str">
        <f>IF(ISBLANK('Kenya 2012'!$D$42),"",'Kenya 2012'!$D$42)</f>
        <v>Yes</v>
      </c>
      <c r="AW22" s="175" t="str">
        <f>IF(ISBLANK('Kenya 2012'!$D$43),"",'Kenya 2012'!$D$43)</f>
        <v>World Bank Total War Against HIV and AIDS (TOWA) funds used for male and female condoms for the National AIDS Council Control Council</v>
      </c>
      <c r="AX22" s="175">
        <f>IF(ISBLANK('Kenya 2012'!$E$42),"",'Kenya 2012'!$E$42)</f>
        <v>4473952</v>
      </c>
      <c r="AY22" s="175" t="str">
        <f>IF(ISBLANK('Kenya 2012'!$F$42),"",'Kenya 2012'!$F$42)</f>
        <v>07/10 - 06/11</v>
      </c>
      <c r="AZ22" s="175" t="str">
        <f>IF(ISBLANK('Kenya 2012'!$G$42),"",'Kenya 2012'!$G$42)</f>
        <v>RHInterchange</v>
      </c>
      <c r="BA22" s="174" t="str">
        <f>IF(ISBLANK('Kenya 2012'!$H$42),"",'Kenya 2012'!$H$42)</f>
        <v/>
      </c>
      <c r="BB22" s="176">
        <f>IF(ISBLANK('Kenya 2012'!$E$44),"",'Kenya 2012'!$E$44)</f>
        <v>11236565.19534282</v>
      </c>
      <c r="BC22" s="174" t="str">
        <f>IF(ISBLANK('Kenya 2012'!$H$44),"",'Kenya 2012'!$H$44)</f>
        <v/>
      </c>
      <c r="BD22" s="177"/>
      <c r="BE22" s="174" t="str">
        <f>IF(ISBLANK('Kenya 2012'!$D$48),"",'Kenya 2012'!$D$48)</f>
        <v>Yes</v>
      </c>
      <c r="BF22" s="175" t="str">
        <f>IF(ISBLANK('Kenya 2012'!$D$49),"",'Kenya 2012'!$D$49)</f>
        <v>USAID ($1,946,626), UNFPA ($2,664,383)</v>
      </c>
      <c r="BG22" s="175">
        <f>IF(ISBLANK('Kenya 2012'!$E$48),"",'Kenya 2012'!$E$48)</f>
        <v>4611009</v>
      </c>
      <c r="BH22" s="175" t="str">
        <f>IF(ISBLANK('Kenya 2012'!$F$48),"",'Kenya 2012'!$F$48)</f>
        <v>07/10 - 06/11</v>
      </c>
      <c r="BI22" s="175" t="str">
        <f>IF(ISBLANK('Kenya 2012'!$G$48),"",'Kenya 2012'!$G$48)</f>
        <v>RHInterchange</v>
      </c>
      <c r="BJ22" s="174" t="str">
        <f>IF(ISBLANK('Kenya 2012'!$H$48),"",'Kenya 2012'!$H$48)</f>
        <v xml:space="preserve">This represents the commodities shipped during the fiscal year. Most of the procurements were ordered before this time period though. For example, USAID funded only $411,391 worth of procurements through KEMSA for FY2010/11. The other USAID procurements were ordered earlier but delivered during the fiscal year. Over 99% of the value of the UNFPA procurements were from commitments prior to this fiscal year. </v>
      </c>
      <c r="BK22" s="174" t="str">
        <f>IF(ISBLANK('Kenya 2012'!$D$50),"",'Kenya 2012'!$D$50)</f>
        <v>No</v>
      </c>
      <c r="BL22" s="175">
        <f>IF(ISBLANK('Kenya 2012'!$E$50),"",'Kenya 2012'!$E$50)</f>
        <v>0</v>
      </c>
      <c r="BM22" s="175" t="str">
        <f>IF(ISBLANK('Kenya 2012'!$F$50),"",'Kenya 2012'!$F$50)</f>
        <v>07/10 - 06/11</v>
      </c>
      <c r="BN22" s="175" t="str">
        <f>IF(ISBLANK('Kenya 2012'!$G$50),"",'Kenya 2012'!$G$50)</f>
        <v/>
      </c>
      <c r="BO22" s="175" t="str">
        <f>IF(ISBLANK('Kenya 2012'!$H$50),"",'Kenya 2012'!$H$50)</f>
        <v/>
      </c>
      <c r="BP22" s="174" t="str">
        <f>IF(ISBLANK('Kenya 2012'!$D$51),"",'Kenya 2012'!$D$51)</f>
        <v>No</v>
      </c>
      <c r="BQ22" s="175">
        <f>IF(ISBLANK('Kenya 2012'!$E$51),"",'Kenya 2012'!$E$51)</f>
        <v>0</v>
      </c>
      <c r="BR22" s="174" t="str">
        <f>IF(ISBLANK('Kenya 2012'!$F$51),"",'Kenya 2012'!$F$51)</f>
        <v>07/10 - 06/11</v>
      </c>
      <c r="BS22" s="175" t="str">
        <f>IF(ISBLANK('Kenya 2012'!$G$51),"",'Kenya 2012'!$G$51)</f>
        <v/>
      </c>
      <c r="BT22" s="175" t="str">
        <f>IF(ISBLANK('Kenya 2012'!$H$51),"",'Kenya 2012'!$H$51)</f>
        <v/>
      </c>
      <c r="BU22" s="176">
        <f>IF(ISBLANK('Kenya 2012'!$E$52),"",'Kenya 2012'!$E$52)</f>
        <v>4611009</v>
      </c>
      <c r="BV22" s="175" t="str">
        <f>IF(ISBLANK('Kenya 2012'!$H$52),"",'Kenya 2012'!$H$52)</f>
        <v/>
      </c>
      <c r="BW22" s="178">
        <f>IF(ISBLANK('Kenya 2012'!$F$55),"",'Kenya 2012'!$F$55)</f>
        <v>0.70904007495638965</v>
      </c>
      <c r="BX22" s="174" t="str">
        <f>IF(ISBLANK('Kenya 2012'!$G$55),"",'Kenya 2012'!$G$55)</f>
        <v/>
      </c>
      <c r="BY22" s="178">
        <f>IF(ISBLANK('Kenya 2012'!$F$56),"",'Kenya 2012'!$F$56)</f>
        <v>2.1231884581808953</v>
      </c>
      <c r="BZ22" s="174" t="str">
        <f>IF(ISBLANK('Kenya 2012'!$G$56),"",'Kenya 2012'!$G$56)</f>
        <v/>
      </c>
      <c r="CA22" s="174" t="str">
        <f>IF(ISBLANK('Kenya 2012'!$F$57),"",'Kenya 2012'!$F$57)</f>
        <v/>
      </c>
      <c r="CB22" s="174" t="str">
        <f>IF(ISBLANK('Kenya 2012'!$G$57),"",'Kenya 2012'!$G$57)</f>
        <v/>
      </c>
      <c r="CC22" s="174" t="str">
        <f>IF(ISBLANK('Kenya 2012'!$F$59),"",'Kenya 2012'!$F$59)</f>
        <v>The government (e.g., Central Medical Stores, MOH logistics unit, MOH procurement unit)</v>
      </c>
      <c r="CD22" s="174" t="str">
        <f>IF(ISBLANK('Kenya 2012'!$F$60),"",'Kenya 2012'!$F$60)</f>
        <v>Kenya Medical Supplies Agency</v>
      </c>
      <c r="CE22" s="174" t="str">
        <f>IF(ISBLANK('Kenya 2012'!$F$61),"",'Kenya 2012'!$F$61)</f>
        <v>Yes</v>
      </c>
      <c r="CF22" s="174" t="str">
        <f>IF(ISBLANK('Kenya 2012'!$D$62),"",'Kenya 2012'!$D$62)</f>
        <v/>
      </c>
      <c r="CG22" s="344"/>
      <c r="CH22" s="179"/>
      <c r="CI22" s="180" t="str">
        <f>IF(ISBLANK('Kenya 2012'!$D$66),"",'Kenya 2012'!$D$66)</f>
        <v>Yes</v>
      </c>
      <c r="CJ22" s="180" t="str">
        <f>IF(ISBLANK('Kenya 2012'!$D$67),"",'Kenya 2012'!$D$67)</f>
        <v>Yes</v>
      </c>
      <c r="CK22" s="180" t="str">
        <f>IF(ISBLANK('Kenya 2012'!$D$68),"",'Kenya 2012'!$D$68)</f>
        <v>Yes</v>
      </c>
      <c r="CL22" s="180" t="str">
        <f>IF(ISBLANK('Kenya 2012'!$D$69),"",'Kenya 2012'!$D$69)</f>
        <v>Yes</v>
      </c>
      <c r="CM22" s="180" t="str">
        <f>IF(ISBLANK('Kenya 2012'!$D$70),"",'Kenya 2012'!$D$70)</f>
        <v>Yes</v>
      </c>
      <c r="CN22" s="180" t="str">
        <f>IF(ISBLANK('Kenya 2012'!$D$71),"",'Kenya 2012'!$D$71)</f>
        <v>Yes</v>
      </c>
      <c r="CO22" s="180" t="str">
        <f>IF(ISBLANK('Kenya 2012'!$D$72),"",'Kenya 2012'!$D$72)</f>
        <v>Yes</v>
      </c>
      <c r="CP22" s="180" t="str">
        <f>IF(ISBLANK('Kenya 2012'!$D$73),"",'Kenya 2012'!$D$73)</f>
        <v>Yes</v>
      </c>
      <c r="CQ22" s="180" t="str">
        <f>IF(ISBLANK('Kenya 2012'!$D$74),"",'Kenya 2012'!$D$74)</f>
        <v>Yes</v>
      </c>
      <c r="CR22" s="180" t="str">
        <f>IF(ISBLANK('Kenya 2012'!$D$75),"",'Kenya 2012'!$D$75)</f>
        <v>Yes</v>
      </c>
      <c r="CS22" s="180" t="str">
        <f>IF(ISBLANK('Kenya 2012'!$D$76),"",'Kenya 2012'!$D$76)</f>
        <v>No</v>
      </c>
      <c r="CT22" s="180" t="str">
        <f>IF(ISBLANK('Kenya 2012'!$D$77),"",'Kenya 2012'!$D$77)</f>
        <v>Foaming Tablets</v>
      </c>
      <c r="CU22" s="179"/>
      <c r="CV22" s="180" t="str">
        <f>IF(ISBLANK('Kenya 2012'!$F$66),"",'Kenya 2012'!$F$66)</f>
        <v>Yes</v>
      </c>
      <c r="CW22" s="180" t="str">
        <f>IF(ISBLANK('Kenya 2012'!$F$67),"",'Kenya 2012'!$F$67)</f>
        <v>Yes</v>
      </c>
      <c r="CX22" s="180" t="str">
        <f>IF(ISBLANK('Kenya 2012'!$F$68),"",'Kenya 2012'!$F$68)</f>
        <v>Yes</v>
      </c>
      <c r="CY22" s="180" t="str">
        <f>IF(ISBLANK('Kenya 2012'!$F$69),"",'Kenya 2012'!$F$69)</f>
        <v>Yes</v>
      </c>
      <c r="CZ22" s="180" t="str">
        <f>IF(ISBLANK('Kenya 2012'!$F$70),"",'Kenya 2012'!$F$70)</f>
        <v>Yes</v>
      </c>
      <c r="DA22" s="180" t="str">
        <f>IF(ISBLANK('Kenya 2012'!$F$71),"",'Kenya 2012'!$F$71)</f>
        <v>Yes</v>
      </c>
      <c r="DB22" s="180" t="str">
        <f>IF(ISBLANK('Kenya 2012'!$F$72),"",'Kenya 2012'!$F$72)</f>
        <v>Yes</v>
      </c>
      <c r="DC22" s="180" t="str">
        <f>IF(ISBLANK('Kenya 2012'!$F$73),"",'Kenya 2012'!$F$73)</f>
        <v>Yes</v>
      </c>
      <c r="DD22" s="180" t="str">
        <f>IF(ISBLANK('Kenya 2012'!$F$74),"",'Kenya 2012'!$F$74)</f>
        <v>Yes</v>
      </c>
      <c r="DE22" s="180" t="str">
        <f>IF(ISBLANK('Kenya 2012'!$F$75),"",'Kenya 2012'!$F$75)</f>
        <v>Yes</v>
      </c>
      <c r="DF22" s="180" t="str">
        <f>IF(ISBLANK('Kenya 2012'!$F$76),"",'Kenya 2012'!$F$76)</f>
        <v>Yes</v>
      </c>
      <c r="DG22" s="180" t="str">
        <f>IF(ISBLANK('Kenya 2012'!$F$77),"",'Kenya 2012'!$F$77)</f>
        <v/>
      </c>
      <c r="DH22" s="181"/>
      <c r="DI22" s="180" t="str">
        <f>IF(ISBLANK('Kenya 2012'!$G$66),"",'Kenya 2012'!$G$66)</f>
        <v>Yes</v>
      </c>
      <c r="DJ22" s="180" t="str">
        <f>IF(ISBLANK('Kenya 2012'!$G$67),"",'Kenya 2012'!$G$67)</f>
        <v>Yes</v>
      </c>
      <c r="DK22" s="180" t="str">
        <f>IF(ISBLANK('Kenya 2012'!$G$68),"",'Kenya 2012'!$G$68)</f>
        <v>Yes</v>
      </c>
      <c r="DL22" s="180" t="str">
        <f>IF(ISBLANK('Kenya 2012'!$G$69),"",'Kenya 2012'!$G$69)</f>
        <v>Yes</v>
      </c>
      <c r="DM22" s="180" t="str">
        <f>IF(ISBLANK('Kenya 2012'!$G$70),"",'Kenya 2012'!$G$70)</f>
        <v>Yes</v>
      </c>
      <c r="DN22" s="180" t="str">
        <f>IF(ISBLANK('Kenya 2012'!$G$71),"",'Kenya 2012'!$G$71)</f>
        <v>Yes</v>
      </c>
      <c r="DO22" s="180" t="str">
        <f>IF(ISBLANK('Kenya 2012'!$G$72),"",'Kenya 2012'!$G$72)</f>
        <v>Yes</v>
      </c>
      <c r="DP22" s="180" t="str">
        <f>IF(ISBLANK('Kenya 2012'!$G$73),"",'Kenya 2012'!$G$73)</f>
        <v>Yes</v>
      </c>
      <c r="DQ22" s="180" t="str">
        <f>IF(ISBLANK('Kenya 2012'!$G$74),"",'Kenya 2012'!$G$74)</f>
        <v>Yes</v>
      </c>
      <c r="DR22" s="180" t="str">
        <f>IF(ISBLANK('Kenya 2012'!$G$75),"",'Kenya 2012'!$G$75)</f>
        <v>Yes</v>
      </c>
      <c r="DS22" s="180" t="str">
        <f>IF(ISBLANK('Kenya 2012'!$G$76),"",'Kenya 2012'!$G$76)</f>
        <v>No</v>
      </c>
      <c r="DT22" s="180" t="str">
        <f>IF(ISBLANK('Kenya 2012'!$G$77),"",'Kenya 2012'!$G$77)</f>
        <v>Foaming Tablets</v>
      </c>
      <c r="DU22" s="181"/>
      <c r="DV22" s="180" t="str">
        <f>IF(ISBLANK('Kenya 2012'!$H$66),"",'Kenya 2012'!$H$66)</f>
        <v>Yes</v>
      </c>
      <c r="DW22" s="180" t="str">
        <f>IF(ISBLANK('Kenya 2012'!$H$67),"",'Kenya 2012'!$H$67)</f>
        <v>No</v>
      </c>
      <c r="DX22" s="180" t="str">
        <f>IF(ISBLANK('Kenya 2012'!$H$68),"",'Kenya 2012'!$H$68)</f>
        <v>Yes</v>
      </c>
      <c r="DY22" s="180" t="str">
        <f>IF(ISBLANK('Kenya 2012'!$H$69),"",'Kenya 2012'!$H$69)</f>
        <v>Yes</v>
      </c>
      <c r="DZ22" s="180" t="str">
        <f>IF(ISBLANK('Kenya 2012'!$H$70),"",'Kenya 2012'!$H$70)</f>
        <v>Yes</v>
      </c>
      <c r="EA22" s="180" t="str">
        <f>IF(ISBLANK('Kenya 2012'!$H$71),"",'Kenya 2012'!$H$71)</f>
        <v>Yes</v>
      </c>
      <c r="EB22" s="180" t="str">
        <f>IF(ISBLANK('Kenya 2012'!$H$72),"",'Kenya 2012'!$H$72)</f>
        <v>Yes</v>
      </c>
      <c r="EC22" s="180" t="str">
        <f>IF(ISBLANK('Kenya 2012'!$H$73),"",'Kenya 2012'!$H$73)</f>
        <v>No</v>
      </c>
      <c r="ED22" s="180" t="str">
        <f>IF(ISBLANK('Kenya 2012'!$H$74),"",'Kenya 2012'!$H$74)</f>
        <v>Yes</v>
      </c>
      <c r="EE22" s="180" t="str">
        <f>IF(ISBLANK('Kenya 2012'!$H$75),"",'Kenya 2012'!$H$75)</f>
        <v>Yes</v>
      </c>
      <c r="EF22" s="180" t="str">
        <f>IF(ISBLANK('Kenya 2012'!$H$76),"",'Kenya 2012'!$H$76)</f>
        <v>No</v>
      </c>
      <c r="EG22" s="180" t="str">
        <f>IF(ISBLANK('Kenya 2012'!$H$77),"",'Kenya 2012'!$H$77)</f>
        <v/>
      </c>
      <c r="EH22" s="180" t="str">
        <f>IF(ISBLANK('Kenya 2012'!$D$78),"",'Kenya 2012'!$D$78)</f>
        <v>Cycle beads are only offered as a pilot in one province (North Eastern Province) for the public sector.</v>
      </c>
      <c r="EI22" s="182"/>
      <c r="EJ22" s="183" t="str">
        <f>IF(ISBLANK('Kenya 2012'!$H$80),"",'Kenya 2012'!$H$80)</f>
        <v>Yes</v>
      </c>
      <c r="EK22" s="183" t="str">
        <f>IF(ISBLANK('Kenya 2012'!$C$83),"",'Kenya 2012'!$C$83)</f>
        <v>National Contraceptives Commodity Security Strategy</v>
      </c>
      <c r="EL22" s="183" t="str">
        <f>IF(ISBLANK('Kenya 2012'!$D$83),"",'Kenya 2012'!$D$83)</f>
        <v>2007 - 2012</v>
      </c>
      <c r="EM22" s="183" t="str">
        <f>IF(ISBLANK('Kenya 2012'!$F$83),"",'Kenya 2012'!$F$83)</f>
        <v>Yes</v>
      </c>
      <c r="EN22" s="183" t="str">
        <f>IF(ISBLANK('Kenya 2012'!$G$83),"",'Kenya 2012'!$G$83)</f>
        <v>Yes</v>
      </c>
      <c r="EO22" s="183" t="str">
        <f>IF(ISBLANK('Kenya 2012'!$F$84),"",'Kenya 2012'!$F$84)</f>
        <v>No</v>
      </c>
      <c r="EP22" s="183" t="str">
        <f>IF(ISBLANK('Kenya 2012'!$E$85),"",'Kenya 2012'!$E$85)</f>
        <v>N/A</v>
      </c>
      <c r="EQ22" s="183" t="str">
        <f>IF(ISBLANK('Kenya 2012'!$E$86),"",'Kenya 2012'!$E$86)</f>
        <v>N/A</v>
      </c>
      <c r="ER22" s="183" t="str">
        <f>IF(ISBLANK('Kenya 2012'!$H$87),"",'Kenya 2012'!$H$87)</f>
        <v>No</v>
      </c>
      <c r="ES22" s="183" t="str">
        <f>IF(ISBLANK('Kenya 2012'!$D$88),"",'Kenya 2012'!$D$88)</f>
        <v>N/A</v>
      </c>
      <c r="ET22" s="183" t="str">
        <f>IF(ISBLANK('Kenya 2012'!$H$89),"",'Kenya 2012'!$H$89)</f>
        <v>Yes</v>
      </c>
      <c r="EU22" s="183" t="str">
        <f>IF(ISBLANK('Kenya 2012'!$D$90),"",'Kenya 2012'!$D$90)</f>
        <v>The private sector and NGOs can access contraceptive methods available for the public sector as long as they can get a Service Delivery Point (SDP) number from the Division of Reproductive Health.</v>
      </c>
      <c r="EV22" s="183" t="str">
        <f>IF(ISBLANK('Kenya 2012'!$H$91),"",'Kenya 2012'!$H$91)</f>
        <v>Yes</v>
      </c>
      <c r="EW22" s="183" t="str">
        <f>IF(ISBLANK('Kenya 2012'!$C$94),"",'Kenya 2012'!$C$94)</f>
        <v>Progestin-only pills, combined oral contraceptives, DMPA injections, emergency contraceptive pills, implants, and IUCDs</v>
      </c>
      <c r="EX22" s="183" t="str">
        <f>IF(ISBLANK('Kenya 2012'!$E$94),"",'Kenya 2012'!$E$94)</f>
        <v>All facility levels are allowed to dispense these methods as long as there are skilled health workers.</v>
      </c>
      <c r="EY22" s="183" t="str">
        <f>IF(ISBLANK('Kenya 2012'!$G$94),"",'Kenya 2012'!$G$94)</f>
        <v>Only registered pharmacies, clinics, nursing homes and hospitals are allowed to sell or dispense these methods.</v>
      </c>
      <c r="EZ22" s="183" t="str">
        <f>IF(ISBLANK('Kenya 2012'!$C$95),"",'Kenya 2012'!$C$95)</f>
        <v/>
      </c>
      <c r="FA22" s="183" t="str">
        <f>IF(ISBLANK('Kenya 2012'!$E$95),"",'Kenya 2012'!$E$95)</f>
        <v/>
      </c>
      <c r="FB22" s="183" t="str">
        <f>IF(ISBLANK('Kenya 2012'!$G$95),"",'Kenya 2012'!$G$95)</f>
        <v/>
      </c>
      <c r="FC22" s="183" t="str">
        <f>IF(ISBLANK('Kenya 2012'!$C$96),"",'Kenya 2012'!$C$96)</f>
        <v/>
      </c>
      <c r="FD22" s="183" t="str">
        <f>IF(ISBLANK('Kenya 2012'!$E$96),"",'Kenya 2012'!$E$96)</f>
        <v/>
      </c>
      <c r="FE22" s="183" t="str">
        <f>IF(ISBLANK('Kenya 2012'!$G$96),"",'Kenya 2012'!$G$96)</f>
        <v/>
      </c>
      <c r="FF22" s="190"/>
      <c r="FG22" s="183" t="str">
        <f>IF(ISBLANK('Kenya 2012'!$D$99),"",'Kenya 2012'!$D$99)</f>
        <v>No</v>
      </c>
      <c r="FH22" s="183" t="str">
        <f>IF(ISBLANK('Kenya 2012'!$E$99),"",'Kenya 2012'!$E$99)</f>
        <v/>
      </c>
      <c r="FI22" s="183" t="str">
        <f>IF(ISBLANK('Kenya 2012'!$H$99),"",'Kenya 2012'!$H$99)</f>
        <v/>
      </c>
      <c r="FJ22" s="183" t="str">
        <f>IF(ISBLANK('Kenya 2012'!$D$100),"",'Kenya 2012'!$D$100)</f>
        <v>No</v>
      </c>
      <c r="FK22" s="183" t="str">
        <f>IF(ISBLANK('Kenya 2012'!$E$100),"",'Kenya 2012'!$E$100)</f>
        <v/>
      </c>
      <c r="FL22" s="183" t="str">
        <f>IF(ISBLANK('Kenya 2012'!$H$100),"",'Kenya 2012'!$H$100)</f>
        <v/>
      </c>
      <c r="FM22" s="183" t="str">
        <f>IF(ISBLANK('Kenya 2012'!$D$101),"",'Kenya 2012'!$D$101)</f>
        <v>No</v>
      </c>
      <c r="FN22" s="183" t="str">
        <f>IF(ISBLANK('Kenya 2012'!$E$101),"",'Kenya 2012'!$E$101)</f>
        <v/>
      </c>
      <c r="FO22" s="183" t="str">
        <f>IF(ISBLANK('Kenya 2012'!$H$101),"",'Kenya 2012'!$H$101)</f>
        <v/>
      </c>
      <c r="FP22" s="184"/>
      <c r="FQ22" s="183" t="str">
        <f>IF(ISBLANK('Kenya 2012'!$G$104),"",'Kenya 2012'!$G$104)</f>
        <v>No</v>
      </c>
      <c r="FR22" s="183" t="str">
        <f>IF(ISBLANK('Kenya 2012'!$G$105),"",'Kenya 2012'!$G$105)</f>
        <v>No</v>
      </c>
      <c r="FS22" s="183" t="str">
        <f>IF(ISBLANK('Kenya 2012'!$G$106),"",'Kenya 2012'!$G$106)</f>
        <v>N/A</v>
      </c>
      <c r="FT22" s="183" t="str">
        <f>IF(ISBLANK('Kenya 2012'!$D$107),"",'Kenya 2012'!$D$107)</f>
        <v>N/A</v>
      </c>
      <c r="FU22" s="184"/>
      <c r="FV22" s="183" t="str">
        <f>IF(ISBLANK('Kenya 2012'!$G$109),"",'Kenya 2012'!$G$109)</f>
        <v>Yes</v>
      </c>
      <c r="FW22" s="183" t="str">
        <f>IF(ISBLANK('Kenya 2012'!$G$110),"",'Kenya 2012'!$G$110)</f>
        <v>No</v>
      </c>
      <c r="FX22" s="183" t="str">
        <f>IF(ISBLANK('Kenya 2012'!$G$111),"",'Kenya 2012'!$G$111)</f>
        <v>Yes</v>
      </c>
      <c r="FY22" s="183" t="str">
        <f>IF(ISBLANK('Kenya 2012'!$G$112),"",'Kenya 2012'!$G$112)</f>
        <v>Yes</v>
      </c>
      <c r="FZ22" s="183" t="str">
        <f>IF(ISBLANK('Kenya 2012'!$G$113),"",'Kenya 2012'!$G$113)</f>
        <v>Yes</v>
      </c>
      <c r="GA22" s="183" t="str">
        <f>IF(ISBLANK('Kenya 2012'!$G$114),"",'Kenya 2012'!$G$114)</f>
        <v>Yes</v>
      </c>
      <c r="GB22" s="183" t="str">
        <f>IF(ISBLANK('Kenya 2012'!$G$115),"",'Kenya 2012'!$G$115)</f>
        <v>Yes</v>
      </c>
      <c r="GC22" s="183" t="str">
        <f>IF(ISBLANK('Kenya 2012'!$G$116),"",'Kenya 2012'!$G$116)</f>
        <v>Yes</v>
      </c>
      <c r="GD22" s="183" t="str">
        <f>IF(ISBLANK('Kenya 2012'!$G$117),"",'Kenya 2012'!$G$117)</f>
        <v>No</v>
      </c>
      <c r="GE22" s="183" t="str">
        <f>IF(ISBLANK('Kenya 2012'!$G$118),"",'Kenya 2012'!$G$118)</f>
        <v>No</v>
      </c>
      <c r="GF22" s="183" t="str">
        <f>IF(ISBLANK('Kenya 2012'!$F$119),"",'Kenya 2012'!$F$119)</f>
        <v>N/A</v>
      </c>
      <c r="GG22" s="183">
        <f>IF(ISBLANK('Kenya 2012'!$F$120),"",'Kenya 2012'!$F$120)</f>
        <v>2010</v>
      </c>
      <c r="GH22" s="183" t="str">
        <f>IF(ISBLANK('Kenya 2012'!$D$121),"",'Kenya 2012'!$D$121)</f>
        <v>Kenya Essential Medicines List 2010</v>
      </c>
      <c r="GI22" s="183" t="str">
        <f>IF(ISBLANK('Kenya 2012'!$D$122),"",'Kenya 2012'!$D$122)</f>
        <v/>
      </c>
      <c r="GJ22" s="184"/>
      <c r="GK22" s="183">
        <f>IF(ISBLANK('Kenya 2012'!$F$124),"",'Kenya 2012'!$F$124)</f>
        <v>2005</v>
      </c>
      <c r="GL22" s="183" t="str">
        <f>IF(ISBLANK('Kenya 2012'!$G$125),"",'Kenya 2012'!$G$125)</f>
        <v>No</v>
      </c>
      <c r="GM22" s="183" t="str">
        <f>IF(ISBLANK('Kenya 2012'!$G$126),"",'Kenya 2012'!$G$126)</f>
        <v>No</v>
      </c>
      <c r="GN22" s="183" t="str">
        <f>IF(ISBLANK('Kenya 2012'!$G$127),"",'Kenya 2012'!$G$127)</f>
        <v>Yes</v>
      </c>
      <c r="GO22" s="183" t="str">
        <f>IF(ISBLANK('Kenya 2012'!$G$128),"",'Kenya 2012'!$G$128)</f>
        <v>No</v>
      </c>
      <c r="GP22" s="183" t="str">
        <f>IF(ISBLANK('Kenya 2012'!$D$129),"",'Kenya 2012'!$D$129)</f>
        <v/>
      </c>
      <c r="GQ22" s="197"/>
      <c r="GR22" s="185" t="str">
        <f>IF(ISBLANK('Kenya 2012'!$G$131),"",'Kenya 2012'!$G$131)</f>
        <v>Yes</v>
      </c>
      <c r="GS22" s="186"/>
      <c r="GT22" s="185" t="str">
        <f>IF(ISBLANK('Kenya 2012'!$G$133),"",'Kenya 2012'!$G$133)</f>
        <v>Yes</v>
      </c>
      <c r="GU22" s="185" t="str">
        <f>IF(ISBLANK('Kenya 2012'!$G$134),"",'Kenya 2012'!$G$134)</f>
        <v>No</v>
      </c>
      <c r="GV22" s="185" t="str">
        <f>IF(ISBLANK('Kenya 2012'!$G$135),"",'Kenya 2012'!$G$135)</f>
        <v>No</v>
      </c>
      <c r="GW22" s="185" t="str">
        <f>IF(ISBLANK('Kenya 2012'!$G$136),"",'Kenya 2012'!$G$136)</f>
        <v>No</v>
      </c>
      <c r="GX22" s="185" t="str">
        <f>IF(ISBLANK('Kenya 2012'!$G$137),"",'Kenya 2012'!$G$137)</f>
        <v>No</v>
      </c>
      <c r="GY22" s="185" t="str">
        <f>IF(ISBLANK('Kenya 2012'!$G$138),"",'Kenya 2012'!$G$138)</f>
        <v>No</v>
      </c>
      <c r="GZ22" s="185" t="str">
        <f>IF(ISBLANK('Kenya 2012'!$G$139),"",'Kenya 2012'!$G$139)</f>
        <v>Yes</v>
      </c>
      <c r="HA22" s="185" t="str">
        <f>IF(ISBLANK('Kenya 2012'!$G$140),"",'Kenya 2012'!$G$140)</f>
        <v>No</v>
      </c>
      <c r="HB22" s="185" t="str">
        <f>IF(ISBLANK('Kenya 2012'!$G$141),"",'Kenya 2012'!$G$141)</f>
        <v>Yes</v>
      </c>
      <c r="HC22" s="185" t="str">
        <f>IF(ISBLANK('Kenya 2012'!$F$142),"",'Kenya 2012'!$F$142)</f>
        <v>4/11 - 3/12</v>
      </c>
      <c r="HD22" s="185" t="str">
        <f>IF(ISBLANK('Kenya 2012'!$F$143),"",'Kenya 2012'!$F$143)</f>
        <v>KEMSA Monthly Stock Report. Months stocked out: CoCs: July 2011; female condoms: April 2011, Oct 2011, Nov 2011, March 2012; CycleBeads: April 2011 to March 2012</v>
      </c>
      <c r="HE22" s="186"/>
      <c r="HF22" s="185" t="str">
        <f>IF(ISBLANK('Kenya 2012'!$G$145),"",'Kenya 2012'!$G$145)</f>
        <v>No</v>
      </c>
      <c r="HG22" s="185" t="str">
        <f>IF(ISBLANK('Kenya 2012'!$G$146),"",'Kenya 2012'!$G$146)</f>
        <v>No</v>
      </c>
      <c r="HH22" s="191" t="str">
        <f>IF(ISBLANK('Kenya 2012'!$D$147),"",'Kenya 2012'!$D$147)</f>
        <v>Donor coordination is good, leading to timely responses to commodity stockout challenges. The prolonged stockout of CycleBeads is due to procurement system challenges rather than to lack of funding.</v>
      </c>
      <c r="HI22" s="192" t="s">
        <v>202</v>
      </c>
    </row>
    <row r="23" spans="1:217" ht="39.950000000000003" customHeight="1" x14ac:dyDescent="0.2">
      <c r="A23" s="345" t="s">
        <v>579</v>
      </c>
      <c r="B23" s="188"/>
      <c r="C23" s="173" t="str">
        <f>IF(ISBLANK('Liberia 2012'!$H$12),"",'Liberia 2012'!$H$12)</f>
        <v>Yes</v>
      </c>
      <c r="D23" s="173" t="str">
        <f>IF(ISBLANK('Liberia 2012'!$D$13),"",'Liberia 2012'!$D$13)</f>
        <v>The Supply Chain Technical Working Group and the Reproductive Health Technical Committee with its subcommittee called the Reproductive Health Commodity Security Committee</v>
      </c>
      <c r="E23" s="346"/>
      <c r="F23" s="173" t="str">
        <f>IF(ISBLANK('Liberia 2012'!$D$15),"",'Liberia 2012'!$D$15)</f>
        <v>Yes</v>
      </c>
      <c r="G23" s="173" t="str">
        <f>IF(ISBLANK('Liberia 2012'!$F$15),"",'Liberia 2012'!$F$15)</f>
        <v>Population Services International (PSI), Bangladesh Rural Advancement Committee (BRAC)</v>
      </c>
      <c r="H23" s="173" t="str">
        <f>IF(ISBLANK('Liberia 2012'!$D$16),"",'Liberia 2012'!$D$16)</f>
        <v>Yes</v>
      </c>
      <c r="I23" s="173" t="str">
        <f>IF(ISBLANK('Liberia 2012'!$F$16),"",'Liberia 2012'!$F$16)</f>
        <v>Planned Parenthood Association of Liberia (PPAL), Merlin, International Rescue Committee (IRC), Medicin Du Monde (MDM), Save the Children, Rehabilitating Basic Health Services (RBHS), Liberia Prevention of Maternal Mortality (LPMM), PARACOM, Maternal Child Health Integrated Program (MCHIP), Medical Teams International (MTI), Japanese International Country Assistance (JICA), Africare-Liberia, EQUIP Liberia, Liberia Fistula Project (LFP)</v>
      </c>
      <c r="J23" s="173" t="str">
        <f>IF(ISBLANK('Liberia 2012'!$D$17),"",'Liberia 2012'!$D$17)</f>
        <v>No</v>
      </c>
      <c r="K23" s="173" t="str">
        <f>IF(ISBLANK('Liberia 2012'!$F$17),"",'Liberia 2012'!$F$17)</f>
        <v/>
      </c>
      <c r="L23" s="173" t="str">
        <f>IF(ISBLANK('Liberia 2012'!$D$18),"",'Liberia 2012'!$D$18)</f>
        <v>Yes</v>
      </c>
      <c r="M23" s="173" t="str">
        <f>IF(ISBLANK('Liberia 2012'!$F$18),"",'Liberia 2012'!$F$18)</f>
        <v>USAID</v>
      </c>
      <c r="N23" s="173" t="str">
        <f>IF(ISBLANK('Liberia 2012'!$D$19),"",'Liberia 2012'!$D$19)</f>
        <v>Yes</v>
      </c>
      <c r="O23" s="173" t="str">
        <f>IF(ISBLANK('Liberia 2012'!$F$19),"",'Liberia 2012'!$F$19)</f>
        <v>UNFPA, UNICEF</v>
      </c>
      <c r="P23" s="173" t="str">
        <f>IF(ISBLANK('Liberia 2012'!$D$20),"",'Liberia 2012'!$D$20)</f>
        <v>Yes</v>
      </c>
      <c r="Q23" s="173" t="str">
        <f>IF(ISBLANK('Liberia 2012'!$F$20),"",'Liberia 2012'!$F$20)</f>
        <v>Supply Chain Management Unit, Family Health Division (FHD), National Drug Service (NDS), National AIDS Control Program, Pharmacy Board, National Malaria Control Program, Expanded Program In Immunization (EPI)</v>
      </c>
      <c r="R23" s="173" t="str">
        <f>IF(ISBLANK('Liberia 2012'!$D$21),"",'Liberia 2012'!$D$21)</f>
        <v>Yes</v>
      </c>
      <c r="S23" s="173" t="str">
        <f>IF(ISBLANK('Liberia 2012'!$F$21),"",'Liberia 2012'!$F$21)</f>
        <v>National Drug Service (NDS)</v>
      </c>
      <c r="T23" s="173" t="str">
        <f>IF(ISBLANK('Liberia 2012'!$D$22),"",'Liberia 2012'!$D$22)</f>
        <v>Yes</v>
      </c>
      <c r="U23" s="173" t="str">
        <f>IF(ISBLANK('Liberia 2012'!$F$22),"",'Liberia 2012'!$F$22)</f>
        <v xml:space="preserve">Population Policy Coordination Unit (PPCU)  </v>
      </c>
      <c r="V23" s="173" t="str">
        <f>IF(ISBLANK('Liberia 2012'!$D$23),"",'Liberia 2012'!$D$23)</f>
        <v/>
      </c>
      <c r="W23" s="173" t="str">
        <f>IF(ISBLANK('Liberia 2012'!$F$23),"",'Liberia 2012'!$F$23)</f>
        <v/>
      </c>
      <c r="X23" s="173" t="str">
        <f>IF(ISBLANK('Liberia 2012'!$H$24),"",'Liberia 2012'!$H$24)</f>
        <v>3-5 times</v>
      </c>
      <c r="Y23" s="173" t="str">
        <f>IF(ISBLANK('Liberia 2012'!$H$25),"",'Liberia 2012'!$H$25)</f>
        <v>Yes</v>
      </c>
      <c r="Z23" s="173" t="str">
        <f>IF(ISBLANK('Liberia 2012'!$D$26),"",'Liberia 2012'!$D$26)</f>
        <v>No</v>
      </c>
      <c r="AA23" s="173" t="str">
        <f>IF(ISBLANK('Liberia 2012'!$F$26),"",'Liberia 2012'!$F$26)</f>
        <v>N/A</v>
      </c>
      <c r="AB23" s="173" t="str">
        <f>IF(ISBLANK('Liberia 2012'!$H$26),"",'Liberia 2012'!$H$26)</f>
        <v>N/A</v>
      </c>
      <c r="AC23" s="189"/>
      <c r="AD23" s="174" t="str">
        <f>IF(ISBLANK('Liberia 2012'!$F$28),"",'Liberia 2012'!$F$28)</f>
        <v>July</v>
      </c>
      <c r="AE23" s="174" t="str">
        <f>IF(ISBLANK('Liberia 2012'!$H$28),"",'Liberia 2012'!$H$28)</f>
        <v>June</v>
      </c>
      <c r="AF23" s="175">
        <f>IF(ISBLANK('Liberia 2012'!$G$29),"",'Liberia 2012'!$G$29)</f>
        <v>683893.23</v>
      </c>
      <c r="AG23" s="169" t="str">
        <f>IF(ISBLANK('Liberia 2012'!$E$30),"",'Liberia 2012'!$E$30)</f>
        <v>07/10-06/11</v>
      </c>
      <c r="AH23" s="169" t="str">
        <f>IF(ISBLANK('Liberia 2012'!$G$30),"",'Liberia 2012'!$G$30)</f>
        <v>USAID | DELIVER PROJECT, contracted by Global Fund to Fight AIDS, Tuberculosis and Malaria (GFATM)</v>
      </c>
      <c r="AI23" s="169" t="str">
        <f>IF(ISBLANK('Liberia 2012'!$H$31),"",'Liberia 2012'!$H$31)</f>
        <v>Yes</v>
      </c>
      <c r="AJ23" s="175" t="str">
        <f>IF(ISBLANK('Liberia 2012'!$H$32),"",'Liberia 2012'!$H$32)</f>
        <v>No</v>
      </c>
      <c r="AK23" s="175">
        <f>IF(ISBLANK('Liberia 2012'!$E$35),"",'Liberia 2012'!$E$35)</f>
        <v>0</v>
      </c>
      <c r="AL23" s="174" t="str">
        <f>IF(ISBLANK('Liberia 2012'!$F$35),"",'Liberia 2012'!$F$35)</f>
        <v>07/10-06/11</v>
      </c>
      <c r="AM23" s="174" t="str">
        <f>IF(ISBLANK('Liberia 2012'!$G$35),"",'Liberia 2012'!$G$35)</f>
        <v>Ministry records</v>
      </c>
      <c r="AN23" s="174" t="str">
        <f>IF(ISBLANK('Liberia 2012'!$H$35),"",'Liberia 2012'!$H$35)</f>
        <v>No allocation</v>
      </c>
      <c r="AO23" s="174" t="str">
        <f>IF(ISBLANK('Liberia 2012'!$H$37),"",'Liberia 2012'!$H$37)</f>
        <v>No</v>
      </c>
      <c r="AP23" s="174" t="str">
        <f>IF(ISBLANK('Liberia 2012'!$D$40),"",'Liberia 2012'!$D$40)</f>
        <v>No</v>
      </c>
      <c r="AQ23" s="174" t="str">
        <f>IF(ISBLANK('Liberia 2012'!$D$41),"",'Liberia 2012'!$D$41)</f>
        <v>N/A</v>
      </c>
      <c r="AR23" s="175">
        <f>IF(ISBLANK('Liberia 2012'!$E$40),"",'Liberia 2012'!$E$40)</f>
        <v>0</v>
      </c>
      <c r="AS23" s="175" t="str">
        <f>IF(ISBLANK('Liberia 2012'!$F$40),"",'Liberia 2012'!$F$40)</f>
        <v>07/10-06/11</v>
      </c>
      <c r="AT23" s="175" t="str">
        <f>IF(ISBLANK('Liberia 2012'!$G$40),"",'Liberia 2012'!$G$40)</f>
        <v>Ministry records</v>
      </c>
      <c r="AU23" s="174" t="str">
        <f>IF(ISBLANK('Liberia 2012'!$H$40),"",'Liberia 2012'!$H$40)</f>
        <v>No spending for the recent completed fiscal year</v>
      </c>
      <c r="AV23" s="174" t="str">
        <f>IF(ISBLANK('Liberia 2012'!$D$42),"",'Liberia 2012'!$D$42)</f>
        <v>No</v>
      </c>
      <c r="AW23" s="175" t="str">
        <f>IF(ISBLANK('Liberia 2012'!$D$43),"",'Liberia 2012'!$D$43)</f>
        <v>N/A</v>
      </c>
      <c r="AX23" s="175">
        <f>IF(ISBLANK('Liberia 2012'!$E$42),"",'Liberia 2012'!$E$42)</f>
        <v>0</v>
      </c>
      <c r="AY23" s="175" t="str">
        <f>IF(ISBLANK('Liberia 2012'!$F$42),"",'Liberia 2012'!$F$42)</f>
        <v>07/10-06/11</v>
      </c>
      <c r="AZ23" s="175" t="str">
        <f>IF(ISBLANK('Liberia 2012'!$G$42),"",'Liberia 2012'!$G$42)</f>
        <v>Ministry records</v>
      </c>
      <c r="BA23" s="174" t="str">
        <f>IF(ISBLANK('Liberia 2012'!$H$42),"",'Liberia 2012'!$H$42)</f>
        <v>No spending for the recent completed fiscal year</v>
      </c>
      <c r="BB23" s="176">
        <f>IF(ISBLANK('Liberia 2012'!$E$44),"",'Liberia 2012'!$E$44)</f>
        <v>0</v>
      </c>
      <c r="BC23" s="174" t="str">
        <f>IF(ISBLANK('Liberia 2012'!$H$44),"",'Liberia 2012'!$H$44)</f>
        <v/>
      </c>
      <c r="BD23" s="177"/>
      <c r="BE23" s="174" t="str">
        <f>IF(ISBLANK('Liberia 2012'!$D$48),"",'Liberia 2012'!$D$48)</f>
        <v>Yes</v>
      </c>
      <c r="BF23" s="175" t="str">
        <f>IF(ISBLANK('Liberia 2012'!$D$49),"",'Liberia 2012'!$D$49)</f>
        <v>UNFPA and USAID</v>
      </c>
      <c r="BG23" s="175">
        <f>IF(ISBLANK('Liberia 2012'!$E$48),"",'Liberia 2012'!$E$48)</f>
        <v>683893.23</v>
      </c>
      <c r="BH23" s="175" t="str">
        <f>IF(ISBLANK('Liberia 2012'!$F$48),"",'Liberia 2012'!$F$48)</f>
        <v>07/10-06/11</v>
      </c>
      <c r="BI23" s="175" t="str">
        <f>IF(ISBLANK('Liberia 2012'!$G$48),"",'Liberia 2012'!$G$48)</f>
        <v>PipeLine</v>
      </c>
      <c r="BJ23" s="174" t="str">
        <f>IF(ISBLANK('Liberia 2012'!$H$48),"",'Liberia 2012'!$H$48)</f>
        <v>Price estimate is based on PipeLine. Condoms brought by UNFPA and USAID were used by the Family Health Division and National AIDS Control Program.</v>
      </c>
      <c r="BK23" s="174" t="str">
        <f>IF(ISBLANK('Liberia 2012'!$D$50),"",'Liberia 2012'!$D$50)</f>
        <v>No</v>
      </c>
      <c r="BL23" s="175">
        <f>IF(ISBLANK('Liberia 2012'!$E$50),"",'Liberia 2012'!$E$50)</f>
        <v>0</v>
      </c>
      <c r="BM23" s="175" t="str">
        <f>IF(ISBLANK('Liberia 2012'!$F$50),"",'Liberia 2012'!$F$50)</f>
        <v>07/10-06/11</v>
      </c>
      <c r="BN23" s="175" t="str">
        <f>IF(ISBLANK('Liberia 2012'!$G$50),"",'Liberia 2012'!$G$50)</f>
        <v>PipeLine and government records</v>
      </c>
      <c r="BO23" s="175" t="str">
        <f>IF(ISBLANK('Liberia 2012'!$H$50),"",'Liberia 2012'!$H$50)</f>
        <v/>
      </c>
      <c r="BP23" s="174" t="str">
        <f>IF(ISBLANK('Liberia 2012'!$D$51),"",'Liberia 2012'!$D$51)</f>
        <v>No</v>
      </c>
      <c r="BQ23" s="175">
        <f>IF(ISBLANK('Liberia 2012'!$E$51),"",'Liberia 2012'!$E$51)</f>
        <v>0</v>
      </c>
      <c r="BR23" s="174" t="str">
        <f>IF(ISBLANK('Liberia 2012'!$F$51),"",'Liberia 2012'!$F$51)</f>
        <v>07/10-06/11</v>
      </c>
      <c r="BS23" s="175" t="str">
        <f>IF(ISBLANK('Liberia 2012'!$G$51),"",'Liberia 2012'!$G$51)</f>
        <v>PipeLine and government records</v>
      </c>
      <c r="BT23" s="175" t="str">
        <f>IF(ISBLANK('Liberia 2012'!$H$51),"",'Liberia 2012'!$H$51)</f>
        <v/>
      </c>
      <c r="BU23" s="176">
        <f>IF(ISBLANK('Liberia 2012'!$E$52),"",'Liberia 2012'!$E$52)</f>
        <v>683893.23</v>
      </c>
      <c r="BV23" s="175" t="str">
        <f>IF(ISBLANK('Liberia 2012'!$H$52),"",'Liberia 2012'!$H$52)</f>
        <v/>
      </c>
      <c r="BW23" s="178">
        <f>IF(ISBLANK('Liberia 2012'!$F$55),"",'Liberia 2012'!$F$55)</f>
        <v>0</v>
      </c>
      <c r="BX23" s="174" t="str">
        <f>IF(ISBLANK('Liberia 2012'!$G$55),"",'Liberia 2012'!$G$55)</f>
        <v>The Liberian Government did not use its funds regardless of source for the procurement of contraceptives. It is only in the 2011 - 2012 fiscal year that the government has allocated funds in the amount of $10,000 USD for the procurement of contraceptives.</v>
      </c>
      <c r="BY23" s="178">
        <f>IF(ISBLANK('Liberia 2012'!$F$56),"",'Liberia 2012'!$F$56)</f>
        <v>1</v>
      </c>
      <c r="BZ23" s="174" t="str">
        <f>IF(ISBLANK('Liberia 2012'!$G$56),"",'Liberia 2012'!$G$56)</f>
        <v>100% of the funds needed to procure contraceptives were provided by donors, who also procured the contraceptives.</v>
      </c>
      <c r="CA23" s="174" t="str">
        <f>IF(ISBLANK('Liberia 2012'!$F$57),"",'Liberia 2012'!$F$57)</f>
        <v>No</v>
      </c>
      <c r="CB23" s="174" t="str">
        <f>IF(ISBLANK('Liberia 2012'!$G$57),"",'Liberia 2012'!$G$57)</f>
        <v>Donors covered all funds required for the procurement of contraceptives based on the country forecast.</v>
      </c>
      <c r="CC23" s="174" t="str">
        <f>IF(ISBLANK('Liberia 2012'!$F$59),"",'Liberia 2012'!$F$59)</f>
        <v>N/A</v>
      </c>
      <c r="CD23" s="174" t="str">
        <f>IF(ISBLANK('Liberia 2012'!$F$60),"",'Liberia 2012'!$F$60)</f>
        <v>N/A</v>
      </c>
      <c r="CE23" s="174" t="str">
        <f>IF(ISBLANK('Liberia 2012'!$F$61),"",'Liberia 2012'!$F$61)</f>
        <v>N/A</v>
      </c>
      <c r="CF23" s="174" t="str">
        <f>IF(ISBLANK('Liberia 2012'!$D$62),"",'Liberia 2012'!$D$62)</f>
        <v xml:space="preserve">In the last fiscal year the government did not have funds for contraceptives, therefore they did not procure. </v>
      </c>
      <c r="CG23" s="344"/>
      <c r="CH23" s="179"/>
      <c r="CI23" s="180" t="str">
        <f>IF(ISBLANK('Liberia 2012'!$D$66),"",'Liberia 2012'!$D$66)</f>
        <v>Yes</v>
      </c>
      <c r="CJ23" s="180" t="str">
        <f>IF(ISBLANK('Liberia 2012'!$D$67),"",'Liberia 2012'!$D$67)</f>
        <v>Yes</v>
      </c>
      <c r="CK23" s="180" t="str">
        <f>IF(ISBLANK('Liberia 2012'!$D$68),"",'Liberia 2012'!$D$68)</f>
        <v>Yes</v>
      </c>
      <c r="CL23" s="180" t="str">
        <f>IF(ISBLANK('Liberia 2012'!$D$69),"",'Liberia 2012'!$D$69)</f>
        <v>Yes</v>
      </c>
      <c r="CM23" s="180" t="str">
        <f>IF(ISBLANK('Liberia 2012'!$D$70),"",'Liberia 2012'!$D$70)</f>
        <v>Yes</v>
      </c>
      <c r="CN23" s="180" t="str">
        <f>IF(ISBLANK('Liberia 2012'!$D$71),"",'Liberia 2012'!$D$71)</f>
        <v>Yes</v>
      </c>
      <c r="CO23" s="180" t="str">
        <f>IF(ISBLANK('Liberia 2012'!$D$72),"",'Liberia 2012'!$D$72)</f>
        <v>No</v>
      </c>
      <c r="CP23" s="180" t="str">
        <f>IF(ISBLANK('Liberia 2012'!$D$73),"",'Liberia 2012'!$D$73)</f>
        <v>Yes</v>
      </c>
      <c r="CQ23" s="180" t="str">
        <f>IF(ISBLANK('Liberia 2012'!$D$74),"",'Liberia 2012'!$D$74)</f>
        <v>Yes</v>
      </c>
      <c r="CR23" s="180" t="str">
        <f>IF(ISBLANK('Liberia 2012'!$D$75),"",'Liberia 2012'!$D$75)</f>
        <v>Yes</v>
      </c>
      <c r="CS23" s="180" t="str">
        <f>IF(ISBLANK('Liberia 2012'!$D$76),"",'Liberia 2012'!$D$76)</f>
        <v>No</v>
      </c>
      <c r="CT23" s="180" t="str">
        <f>IF(ISBLANK('Liberia 2012'!$D$77),"",'Liberia 2012'!$D$77)</f>
        <v/>
      </c>
      <c r="CU23" s="179"/>
      <c r="CV23" s="180" t="str">
        <f>IF(ISBLANK('Liberia 2012'!$F$66),"",'Liberia 2012'!$F$66)</f>
        <v>Yes</v>
      </c>
      <c r="CW23" s="180" t="str">
        <f>IF(ISBLANK('Liberia 2012'!$F$67),"",'Liberia 2012'!$F$67)</f>
        <v>Yes</v>
      </c>
      <c r="CX23" s="180" t="str">
        <f>IF(ISBLANK('Liberia 2012'!$F$68),"",'Liberia 2012'!$F$68)</f>
        <v>Yes</v>
      </c>
      <c r="CY23" s="180" t="str">
        <f>IF(ISBLANK('Liberia 2012'!$F$69),"",'Liberia 2012'!$F$69)</f>
        <v>Yes</v>
      </c>
      <c r="CZ23" s="180" t="str">
        <f>IF(ISBLANK('Liberia 2012'!$F$70),"",'Liberia 2012'!$F$70)</f>
        <v>Yes</v>
      </c>
      <c r="DA23" s="180" t="str">
        <f>IF(ISBLANK('Liberia 2012'!$F$71),"",'Liberia 2012'!$F$71)</f>
        <v>Yes</v>
      </c>
      <c r="DB23" s="180" t="str">
        <f>IF(ISBLANK('Liberia 2012'!$F$72),"",'Liberia 2012'!$F$72)</f>
        <v>Yes</v>
      </c>
      <c r="DC23" s="180" t="str">
        <f>IF(ISBLANK('Liberia 2012'!$F$73),"",'Liberia 2012'!$F$73)</f>
        <v>Yes</v>
      </c>
      <c r="DD23" s="180" t="str">
        <f>IF(ISBLANK('Liberia 2012'!$F$74),"",'Liberia 2012'!$F$74)</f>
        <v>Yes</v>
      </c>
      <c r="DE23" s="180" t="str">
        <f>IF(ISBLANK('Liberia 2012'!$F$75),"",'Liberia 2012'!$F$75)</f>
        <v>Yes</v>
      </c>
      <c r="DF23" s="180" t="str">
        <f>IF(ISBLANK('Liberia 2012'!$F$76),"",'Liberia 2012'!$F$76)</f>
        <v>Yes</v>
      </c>
      <c r="DG23" s="180" t="str">
        <f>IF(ISBLANK('Liberia 2012'!$F$77),"",'Liberia 2012'!$F$77)</f>
        <v/>
      </c>
      <c r="DH23" s="181"/>
      <c r="DI23" s="180" t="str">
        <f>IF(ISBLANK('Liberia 2012'!$G$66),"",'Liberia 2012'!$G$66)</f>
        <v>Yes</v>
      </c>
      <c r="DJ23" s="180" t="str">
        <f>IF(ISBLANK('Liberia 2012'!$G$67),"",'Liberia 2012'!$G$67)</f>
        <v>Yes</v>
      </c>
      <c r="DK23" s="180" t="str">
        <f>IF(ISBLANK('Liberia 2012'!$G$68),"",'Liberia 2012'!$G$68)</f>
        <v>Yes</v>
      </c>
      <c r="DL23" s="180" t="str">
        <f>IF(ISBLANK('Liberia 2012'!$G$69),"",'Liberia 2012'!$G$69)</f>
        <v>Yes</v>
      </c>
      <c r="DM23" s="180" t="str">
        <f>IF(ISBLANK('Liberia 2012'!$G$70),"",'Liberia 2012'!$G$70)</f>
        <v>Yes</v>
      </c>
      <c r="DN23" s="180" t="str">
        <f>IF(ISBLANK('Liberia 2012'!$G$71),"",'Liberia 2012'!$G$71)</f>
        <v>Yes</v>
      </c>
      <c r="DO23" s="180" t="str">
        <f>IF(ISBLANK('Liberia 2012'!$G$72),"",'Liberia 2012'!$G$72)</f>
        <v>Yes</v>
      </c>
      <c r="DP23" s="180" t="str">
        <f>IF(ISBLANK('Liberia 2012'!$G$73),"",'Liberia 2012'!$G$73)</f>
        <v>Yes</v>
      </c>
      <c r="DQ23" s="180" t="str">
        <f>IF(ISBLANK('Liberia 2012'!$G$74),"",'Liberia 2012'!$G$74)</f>
        <v>No</v>
      </c>
      <c r="DR23" s="180" t="str">
        <f>IF(ISBLANK('Liberia 2012'!$G$75),"",'Liberia 2012'!$G$75)</f>
        <v>Yes</v>
      </c>
      <c r="DS23" s="180" t="str">
        <f>IF(ISBLANK('Liberia 2012'!$G$76),"",'Liberia 2012'!$G$76)</f>
        <v>Yes</v>
      </c>
      <c r="DT23" s="180" t="str">
        <f>IF(ISBLANK('Liberia 2012'!$G$77),"",'Liberia 2012'!$G$77)</f>
        <v/>
      </c>
      <c r="DU23" s="181"/>
      <c r="DV23" s="180" t="str">
        <f>IF(ISBLANK('Liberia 2012'!$H$66),"",'Liberia 2012'!$H$66)</f>
        <v>Yes</v>
      </c>
      <c r="DW23" s="180" t="str">
        <f>IF(ISBLANK('Liberia 2012'!$H$67),"",'Liberia 2012'!$H$67)</f>
        <v>Yes</v>
      </c>
      <c r="DX23" s="180" t="str">
        <f>IF(ISBLANK('Liberia 2012'!$H$68),"",'Liberia 2012'!$H$68)</f>
        <v>No</v>
      </c>
      <c r="DY23" s="180" t="str">
        <f>IF(ISBLANK('Liberia 2012'!$H$69),"",'Liberia 2012'!$H$69)</f>
        <v>No</v>
      </c>
      <c r="DZ23" s="180" t="str">
        <f>IF(ISBLANK('Liberia 2012'!$H$70),"",'Liberia 2012'!$H$70)</f>
        <v>No</v>
      </c>
      <c r="EA23" s="180" t="str">
        <f>IF(ISBLANK('Liberia 2012'!$H$71),"",'Liberia 2012'!$H$71)</f>
        <v>Yes</v>
      </c>
      <c r="EB23" s="180" t="str">
        <f>IF(ISBLANK('Liberia 2012'!$H$72),"",'Liberia 2012'!$H$72)</f>
        <v>Yes</v>
      </c>
      <c r="EC23" s="180" t="str">
        <f>IF(ISBLANK('Liberia 2012'!$H$73),"",'Liberia 2012'!$H$73)</f>
        <v>No</v>
      </c>
      <c r="ED23" s="180" t="str">
        <f>IF(ISBLANK('Liberia 2012'!$H$74),"",'Liberia 2012'!$H$74)</f>
        <v>No</v>
      </c>
      <c r="EE23" s="180" t="str">
        <f>IF(ISBLANK('Liberia 2012'!$H$75),"",'Liberia 2012'!$H$75)</f>
        <v>No</v>
      </c>
      <c r="EF23" s="180" t="str">
        <f>IF(ISBLANK('Liberia 2012'!$H$76),"",'Liberia 2012'!$H$76)</f>
        <v>No</v>
      </c>
      <c r="EG23" s="180" t="str">
        <f>IF(ISBLANK('Liberia 2012'!$H$77),"",'Liberia 2012'!$H$77)</f>
        <v/>
      </c>
      <c r="EH23" s="180" t="str">
        <f>IF(ISBLANK('Liberia 2012'!$D$78),"",'Liberia 2012'!$D$78)</f>
        <v/>
      </c>
      <c r="EI23" s="182"/>
      <c r="EJ23" s="183" t="str">
        <f>IF(ISBLANK('Liberia 2012'!$H$80),"",'Liberia 2012'!$H$80)</f>
        <v>Yes</v>
      </c>
      <c r="EK23" s="183" t="str">
        <f>IF(ISBLANK('Liberia 2012'!$C$83),"",'Liberia 2012'!$C$83)</f>
        <v>Reproductive Health Commodity Security Strategy</v>
      </c>
      <c r="EL23" s="183" t="str">
        <f>IF(ISBLANK('Liberia 2012'!$D$83),"",'Liberia 2012'!$D$83)</f>
        <v>2008 - 2012</v>
      </c>
      <c r="EM23" s="183" t="str">
        <f>IF(ISBLANK('Liberia 2012'!$F$83),"",'Liberia 2012'!$F$83)</f>
        <v>Yes</v>
      </c>
      <c r="EN23" s="183" t="str">
        <f>IF(ISBLANK('Liberia 2012'!$G$83),"",'Liberia 2012'!$G$83)</f>
        <v>Yes</v>
      </c>
      <c r="EO23" s="183" t="str">
        <f>IF(ISBLANK('Liberia 2012'!$F$84),"",'Liberia 2012'!$F$84)</f>
        <v>Yes</v>
      </c>
      <c r="EP23" s="183" t="str">
        <f>IF(ISBLANK('Liberia 2012'!$E$85),"",'Liberia 2012'!$E$85)</f>
        <v>Commercial</v>
      </c>
      <c r="EQ23" s="183" t="str">
        <f>IF(ISBLANK('Liberia 2012'!$E$86),"",'Liberia 2012'!$E$86)</f>
        <v>1.5% of the total cost</v>
      </c>
      <c r="ER23" s="183" t="str">
        <f>IF(ISBLANK('Liberia 2012'!$H$87),"",'Liberia 2012'!$H$87)</f>
        <v>Yes</v>
      </c>
      <c r="ES23" s="183" t="str">
        <f>IF(ISBLANK('Liberia 2012'!$D$88),"",'Liberia 2012'!$D$88)</f>
        <v>Chapter 67 of the Pharmacy Law provides restrictions on pharmacists not to administer any injectables or long-term methods.</v>
      </c>
      <c r="ET23" s="183" t="str">
        <f>IF(ISBLANK('Liberia 2012'!$H$89),"",'Liberia 2012'!$H$89)</f>
        <v>Yes</v>
      </c>
      <c r="EU23" s="183" t="str">
        <f>IF(ISBLANK('Liberia 2012'!$D$90),"",'Liberia 2012'!$D$90)</f>
        <v xml:space="preserve">The Pharmacy Law regulates the movement and use of medicines, which include contraceptives. In order for the private sector to provide contraceptives, they must apply and be accredited by the Ministry of Health. </v>
      </c>
      <c r="EV23" s="183" t="str">
        <f>IF(ISBLANK('Liberia 2012'!$H$91),"",'Liberia 2012'!$H$91)</f>
        <v>No</v>
      </c>
      <c r="EW23" s="183" t="str">
        <f>IF(ISBLANK('Liberia 2012'!$C$94),"",'Liberia 2012'!$C$94)</f>
        <v>All methods</v>
      </c>
      <c r="EX23" s="183" t="str">
        <f>IF(ISBLANK('Liberia 2012'!$E$94),"",'Liberia 2012'!$E$94)</f>
        <v>(All levels within the health sector are allowed to dispense all methods of contraceptives. The public sector is not allowed to sell any method of contraceptive at any level.)</v>
      </c>
      <c r="EY23" s="183" t="str">
        <f>IF(ISBLANK('Liberia 2012'!$G$94),"",'Liberia 2012'!$G$94)</f>
        <v>(Within the private sector, commercial sectors like health facilities are allowed to sell and dispense contraceptive methods as long as they are not government supplied commodities and if they have trained personnel. Pharmacies are allow to sell and dispense if they are licensed and if drugs are not government procured or donations. Medicine stores can only sell or dispense drugs if the store is covered by a licensed pharmacist.)</v>
      </c>
      <c r="EZ23" s="183" t="str">
        <f>IF(ISBLANK('Liberia 2012'!$C$95),"",'Liberia 2012'!$C$95)</f>
        <v/>
      </c>
      <c r="FA23" s="183" t="str">
        <f>IF(ISBLANK('Liberia 2012'!$E$95),"",'Liberia 2012'!$E$95)</f>
        <v/>
      </c>
      <c r="FB23" s="183" t="str">
        <f>IF(ISBLANK('Liberia 2012'!$G$95),"",'Liberia 2012'!$G$95)</f>
        <v/>
      </c>
      <c r="FC23" s="183" t="str">
        <f>IF(ISBLANK('Liberia 2012'!$C$96),"",'Liberia 2012'!$C$96)</f>
        <v/>
      </c>
      <c r="FD23" s="183" t="str">
        <f>IF(ISBLANK('Liberia 2012'!$E$96),"",'Liberia 2012'!$E$96)</f>
        <v/>
      </c>
      <c r="FE23" s="183" t="str">
        <f>IF(ISBLANK('Liberia 2012'!$G$96),"",'Liberia 2012'!$G$96)</f>
        <v/>
      </c>
      <c r="FF23" s="190"/>
      <c r="FG23" s="183" t="str">
        <f>IF(ISBLANK('Liberia 2012'!$D$99),"",'Liberia 2012'!$D$99)</f>
        <v>No</v>
      </c>
      <c r="FH23" s="183" t="str">
        <f>IF(ISBLANK('Liberia 2012'!$E$99),"",'Liberia 2012'!$E$99)</f>
        <v/>
      </c>
      <c r="FI23" s="183" t="str">
        <f>IF(ISBLANK('Liberia 2012'!$H$99),"",'Liberia 2012'!$H$99)</f>
        <v/>
      </c>
      <c r="FJ23" s="183" t="str">
        <f>IF(ISBLANK('Liberia 2012'!$D$100),"",'Liberia 2012'!$D$100)</f>
        <v>No</v>
      </c>
      <c r="FK23" s="183" t="str">
        <f>IF(ISBLANK('Liberia 2012'!$E$100),"",'Liberia 2012'!$E$100)</f>
        <v/>
      </c>
      <c r="FL23" s="183" t="str">
        <f>IF(ISBLANK('Liberia 2012'!$H$100),"",'Liberia 2012'!$H$100)</f>
        <v/>
      </c>
      <c r="FM23" s="183" t="str">
        <f>IF(ISBLANK('Liberia 2012'!$D$101),"",'Liberia 2012'!$D$101)</f>
        <v>No</v>
      </c>
      <c r="FN23" s="183" t="str">
        <f>IF(ISBLANK('Liberia 2012'!$E$101),"",'Liberia 2012'!$E$101)</f>
        <v/>
      </c>
      <c r="FO23" s="183" t="str">
        <f>IF(ISBLANK('Liberia 2012'!$H$101),"",'Liberia 2012'!$H$101)</f>
        <v/>
      </c>
      <c r="FP23" s="184"/>
      <c r="FQ23" s="183" t="str">
        <f>IF(ISBLANK('Liberia 2012'!$G$104),"",'Liberia 2012'!$G$104)</f>
        <v>No</v>
      </c>
      <c r="FR23" s="183" t="str">
        <f>IF(ISBLANK('Liberia 2012'!$G$105),"",'Liberia 2012'!$G$105)</f>
        <v>No</v>
      </c>
      <c r="FS23" s="183" t="str">
        <f>IF(ISBLANK('Liberia 2012'!$G$106),"",'Liberia 2012'!$G$106)</f>
        <v>N/A</v>
      </c>
      <c r="FT23" s="183" t="str">
        <f>IF(ISBLANK('Liberia 2012'!$D$107),"",'Liberia 2012'!$D$107)</f>
        <v>N/A</v>
      </c>
      <c r="FU23" s="184"/>
      <c r="FV23" s="183" t="str">
        <f>IF(ISBLANK('Liberia 2012'!$G$109),"",'Liberia 2012'!$G$109)</f>
        <v>Yes</v>
      </c>
      <c r="FW23" s="183" t="str">
        <f>IF(ISBLANK('Liberia 2012'!$G$110),"",'Liberia 2012'!$G$110)</f>
        <v>Yes</v>
      </c>
      <c r="FX23" s="183" t="str">
        <f>IF(ISBLANK('Liberia 2012'!$G$111),"",'Liberia 2012'!$G$111)</f>
        <v>Yes</v>
      </c>
      <c r="FY23" s="183" t="str">
        <f>IF(ISBLANK('Liberia 2012'!$G$112),"",'Liberia 2012'!$G$112)</f>
        <v>No</v>
      </c>
      <c r="FZ23" s="183" t="str">
        <f>IF(ISBLANK('Liberia 2012'!$G$113),"",'Liberia 2012'!$G$113)</f>
        <v>Yes</v>
      </c>
      <c r="GA23" s="183" t="str">
        <f>IF(ISBLANK('Liberia 2012'!$G$114),"",'Liberia 2012'!$G$114)</f>
        <v>Yes</v>
      </c>
      <c r="GB23" s="183" t="str">
        <f>IF(ISBLANK('Liberia 2012'!$G$115),"",'Liberia 2012'!$G$115)</f>
        <v>Yes</v>
      </c>
      <c r="GC23" s="183" t="str">
        <f>IF(ISBLANK('Liberia 2012'!$G$116),"",'Liberia 2012'!$G$116)</f>
        <v>Yes</v>
      </c>
      <c r="GD23" s="183" t="str">
        <f>IF(ISBLANK('Liberia 2012'!$G$117),"",'Liberia 2012'!$G$117)</f>
        <v>No</v>
      </c>
      <c r="GE23" s="183" t="str">
        <f>IF(ISBLANK('Liberia 2012'!$G$118),"",'Liberia 2012'!$G$118)</f>
        <v>Yes</v>
      </c>
      <c r="GF23" s="183" t="str">
        <f>IF(ISBLANK('Liberia 2012'!$F$119),"",'Liberia 2012'!$F$119)</f>
        <v>Diaphragms</v>
      </c>
      <c r="GG23" s="183" t="str">
        <f>IF(ISBLANK('Liberia 2012'!$F$120),"",'Liberia 2012'!$F$120)</f>
        <v>Validated October 2011</v>
      </c>
      <c r="GH23" s="183" t="str">
        <f>IF(ISBLANK('Liberia 2012'!$D$121),"",'Liberia 2012'!$D$121)</f>
        <v>National Therapeutic Guidelines for Liberia and Essential Medicine List</v>
      </c>
      <c r="GI23" s="183" t="str">
        <f>IF(ISBLANK('Liberia 2012'!$D$122),"",'Liberia 2012'!$D$122)</f>
        <v/>
      </c>
      <c r="GJ23" s="184"/>
      <c r="GK23" s="183">
        <f>IF(ISBLANK('Liberia 2012'!$F$124),"",'Liberia 2012'!$F$124)</f>
        <v>2008</v>
      </c>
      <c r="GL23" s="183" t="str">
        <f>IF(ISBLANK('Liberia 2012'!$G$125),"",'Liberia 2012'!$G$125)</f>
        <v>No</v>
      </c>
      <c r="GM23" s="183" t="str">
        <f>IF(ISBLANK('Liberia 2012'!$G$126),"",'Liberia 2012'!$G$126)</f>
        <v>No</v>
      </c>
      <c r="GN23" s="183" t="str">
        <f>IF(ISBLANK('Liberia 2012'!$G$127),"",'Liberia 2012'!$G$127)</f>
        <v>Yes</v>
      </c>
      <c r="GO23" s="183" t="str">
        <f>IF(ISBLANK('Liberia 2012'!$G$128),"",'Liberia 2012'!$G$128)</f>
        <v>No</v>
      </c>
      <c r="GP23" s="183" t="str">
        <f>IF(ISBLANK('Liberia 2012'!$D$129),"",'Liberia 2012'!$D$129)</f>
        <v/>
      </c>
      <c r="GQ23" s="197"/>
      <c r="GR23" s="185" t="str">
        <f>IF(ISBLANK('Liberia 2012'!$G$131),"",'Liberia 2012'!$G$131)</f>
        <v>No</v>
      </c>
      <c r="GS23" s="186"/>
      <c r="GT23" s="185" t="str">
        <f>IF(ISBLANK('Liberia 2012'!$G$133),"",'Liberia 2012'!$G$133)</f>
        <v>No</v>
      </c>
      <c r="GU23" s="185" t="str">
        <f>IF(ISBLANK('Liberia 2012'!$G$134),"",'Liberia 2012'!$G$134)</f>
        <v>No</v>
      </c>
      <c r="GV23" s="185" t="str">
        <f>IF(ISBLANK('Liberia 2012'!$G$135),"",'Liberia 2012'!$G$135)</f>
        <v>No</v>
      </c>
      <c r="GW23" s="185" t="str">
        <f>IF(ISBLANK('Liberia 2012'!$G$136),"",'Liberia 2012'!$G$136)</f>
        <v>No</v>
      </c>
      <c r="GX23" s="185" t="str">
        <f>IF(ISBLANK('Liberia 2012'!$G$137),"",'Liberia 2012'!$G$137)</f>
        <v>No</v>
      </c>
      <c r="GY23" s="185" t="str">
        <f>IF(ISBLANK('Liberia 2012'!$G$138),"",'Liberia 2012'!$G$138)</f>
        <v>No</v>
      </c>
      <c r="GZ23" s="185" t="str">
        <f>IF(ISBLANK('Liberia 2012'!$G$139),"",'Liberia 2012'!$G$139)</f>
        <v>No</v>
      </c>
      <c r="HA23" s="185" t="str">
        <f>IF(ISBLANK('Liberia 2012'!$G$140),"",'Liberia 2012'!$G$140)</f>
        <v>No</v>
      </c>
      <c r="HB23" s="185" t="str">
        <f>IF(ISBLANK('Liberia 2012'!$G$141),"",'Liberia 2012'!$G$141)</f>
        <v>No</v>
      </c>
      <c r="HC23" s="185" t="str">
        <f>IF(ISBLANK('Liberia 2012'!$F$142),"",'Liberia 2012'!$F$142)</f>
        <v>01/11-12/11</v>
      </c>
      <c r="HD23" s="185" t="str">
        <f>IF(ISBLANK('Liberia 2012'!$F$143),"",'Liberia 2012'!$F$143)</f>
        <v>Periodic Physical Inventory and Warehouse Report</v>
      </c>
      <c r="HE23" s="186"/>
      <c r="HF23" s="185" t="str">
        <f>IF(ISBLANK('Liberia 2012'!$G$145),"",'Liberia 2012'!$G$145)</f>
        <v>Yes</v>
      </c>
      <c r="HG23" s="185" t="str">
        <f>IF(ISBLANK('Liberia 2012'!$G$146),"",'Liberia 2012'!$G$146)</f>
        <v>No</v>
      </c>
      <c r="HH23" s="191" t="str">
        <f>IF(ISBLANK('Liberia 2012'!$D$147),"",'Liberia 2012'!$D$147)</f>
        <v>With regards to success, there is strong donor commitment for the provision of contraceptives at the central level. Notwithstanding, there are huge challenges in ensuring commodity security to the end user, especially in the rural areas. These are due to inadequate trained and committed staff and inadequate logistics, amongst others.</v>
      </c>
      <c r="HI23" s="192" t="s">
        <v>202</v>
      </c>
    </row>
    <row r="24" spans="1:217" ht="39.950000000000003" customHeight="1" x14ac:dyDescent="0.2">
      <c r="A24" s="345" t="s">
        <v>580</v>
      </c>
      <c r="B24" s="188"/>
      <c r="C24" s="173" t="str">
        <f>IF(ISBLANK('Madagascar 2012'!$H$12),"",'Madagascar 2012'!$H$12)</f>
        <v>Yes</v>
      </c>
      <c r="D24" s="173" t="str">
        <f>IF(ISBLANK('Madagascar 2012'!$D$13),"",'Madagascar 2012'!$D$13)</f>
        <v>Reproductive Health/Family Planning Committee</v>
      </c>
      <c r="E24" s="346"/>
      <c r="F24" s="173" t="str">
        <f>IF(ISBLANK('Madagascar 2012'!$D$15),"",'Madagascar 2012'!$D$15)</f>
        <v>Yes</v>
      </c>
      <c r="G24" s="173" t="str">
        <f>IF(ISBLANK('Madagascar 2012'!$F$15),"",'Madagascar 2012'!$F$15)</f>
        <v>Population Services international (PSI)</v>
      </c>
      <c r="H24" s="173" t="str">
        <f>IF(ISBLANK('Madagascar 2012'!$D$16),"",'Madagascar 2012'!$D$16)</f>
        <v>Yes</v>
      </c>
      <c r="I24" s="173" t="str">
        <f>IF(ISBLANK('Madagascar 2012'!$F$16),"",'Madagascar 2012'!$F$16)</f>
        <v>Fianakaviana Sambatra (FISA) (an IPPF affiliate); Marie Stopes Madagascar (MSM); Religious Platform represented by (1) SAF-FJKM (Health Department of Protestant Church), (2) SALFA (Health Department of Lutheran Church), and (3) Voahary Salama (NGOs' Platform).</v>
      </c>
      <c r="J24" s="173" t="str">
        <f>IF(ISBLANK('Madagascar 2012'!$D$17),"",'Madagascar 2012'!$D$17)</f>
        <v>Yes</v>
      </c>
      <c r="K24" s="173" t="str">
        <f>IF(ISBLANK('Madagascar 2012'!$F$17),"",'Madagascar 2012'!$F$17)</f>
        <v>Organon</v>
      </c>
      <c r="L24" s="173" t="str">
        <f>IF(ISBLANK('Madagascar 2012'!$D$18),"",'Madagascar 2012'!$D$18)</f>
        <v>Yes</v>
      </c>
      <c r="M24" s="173" t="str">
        <f>IF(ISBLANK('Madagascar 2012'!$F$18),"",'Madagascar 2012'!$F$18)</f>
        <v>UNFPA, USAID</v>
      </c>
      <c r="N24" s="173" t="str">
        <f>IF(ISBLANK('Madagascar 2012'!$D$19),"",'Madagascar 2012'!$D$19)</f>
        <v>Yes</v>
      </c>
      <c r="O24" s="173" t="str">
        <f>IF(ISBLANK('Madagascar 2012'!$F$19),"",'Madagascar 2012'!$F$19)</f>
        <v>UNFPA, UNICEF, World Bank, WHO</v>
      </c>
      <c r="P24" s="173" t="str">
        <f>IF(ISBLANK('Madagascar 2012'!$D$20),"",'Madagascar 2012'!$D$20)</f>
        <v>Yes</v>
      </c>
      <c r="Q24" s="173" t="str">
        <f>IF(ISBLANK('Madagascar 2012'!$F$20),"",'Madagascar 2012'!$F$20)</f>
        <v>Direction de la Santé Maternelle, Direction de la Gestion des Intrants de Santé, du Laboratoire et de la Medecine Traditionnelle (maternal health, laboratory, and traditional medicine)</v>
      </c>
      <c r="R24" s="173" t="str">
        <f>IF(ISBLANK('Madagascar 2012'!$D$21),"",'Madagascar 2012'!$D$21)</f>
        <v>Yes</v>
      </c>
      <c r="S24" s="173" t="str">
        <f>IF(ISBLANK('Madagascar 2012'!$F$21),"",'Madagascar 2012'!$F$21)</f>
        <v>SALAMA (national essential drug store/purchasing agency)</v>
      </c>
      <c r="T24" s="173" t="str">
        <f>IF(ISBLANK('Madagascar 2012'!$D$22),"",'Madagascar 2012'!$D$22)</f>
        <v>Yes</v>
      </c>
      <c r="U24" s="173" t="str">
        <f>IF(ISBLANK('Madagascar 2012'!$F$22),"",'Madagascar 2012'!$F$22)</f>
        <v>Ministry of Population</v>
      </c>
      <c r="V24" s="173" t="str">
        <f>IF(ISBLANK('Madagascar 2012'!$D$23),"",'Madagascar 2012'!$D$23)</f>
        <v>Yes</v>
      </c>
      <c r="W24" s="173" t="str">
        <f>IF(ISBLANK('Madagascar 2012'!$F$23),"",'Madagascar 2012'!$F$23)</f>
        <v>Ministry of Education and Ministry of Youth</v>
      </c>
      <c r="X24" s="173" t="str">
        <f>IF(ISBLANK('Madagascar 2012'!$H$24),"",'Madagascar 2012'!$H$24)</f>
        <v>1-2 times</v>
      </c>
      <c r="Y24" s="173" t="str">
        <f>IF(ISBLANK('Madagascar 2012'!$H$25),"",'Madagascar 2012'!$H$25)</f>
        <v>Yes</v>
      </c>
      <c r="Z24" s="173" t="str">
        <f>IF(ISBLANK('Madagascar 2012'!$D$26),"",'Madagascar 2012'!$D$26)</f>
        <v>Yes</v>
      </c>
      <c r="AA24" s="173" t="str">
        <f>IF(ISBLANK('Madagascar 2012'!$F$26),"",'Madagascar 2012'!$F$26)</f>
        <v xml:space="preserve">Directorate of Child, Maternal, and Reproductive Health (DCMRH)
</v>
      </c>
      <c r="AB24" s="173" t="str">
        <f>IF(ISBLANK('Madagascar 2012'!$H$26),"",'Madagascar 2012'!$H$26)</f>
        <v>Director</v>
      </c>
      <c r="AC24" s="189"/>
      <c r="AD24" s="174" t="str">
        <f>IF(ISBLANK('Madagascar 2012'!$F$28),"",'Madagascar 2012'!$F$28)</f>
        <v>October</v>
      </c>
      <c r="AE24" s="174" t="str">
        <f>IF(ISBLANK('Madagascar 2012'!$H$28),"",'Madagascar 2012'!$H$28)</f>
        <v>September</v>
      </c>
      <c r="AF24" s="175">
        <f>IF(ISBLANK('Madagascar 2012'!$G$29),"",'Madagascar 2012'!$G$29)</f>
        <v>6501468</v>
      </c>
      <c r="AG24" s="169" t="str">
        <f>IF(ISBLANK('Madagascar 2012'!$E$30),"",'Madagascar 2012'!$E$30)</f>
        <v>01/11 - 12/11</v>
      </c>
      <c r="AH24" s="169" t="str">
        <f>IF(ISBLANK('Madagascar 2012'!$G$30),"",'Madagascar 2012'!$G$30)</f>
        <v>Ministry of Public Health (MPH), UNFPA, and SALAMA</v>
      </c>
      <c r="AI24" s="169" t="str">
        <f>IF(ISBLANK('Madagascar 2012'!$H$31),"",'Madagascar 2012'!$H$31)</f>
        <v>Yes</v>
      </c>
      <c r="AJ24" s="175" t="str">
        <f>IF(ISBLANK('Madagascar 2012'!$H$32),"",'Madagascar 2012'!$H$32)</f>
        <v>Yes</v>
      </c>
      <c r="AK24" s="175">
        <f>IF(ISBLANK('Madagascar 2012'!$E$35),"",'Madagascar 2012'!$E$35)</f>
        <v>58627</v>
      </c>
      <c r="AL24" s="174" t="str">
        <f>IF(ISBLANK('Madagascar 2012'!$F$35),"",'Madagascar 2012'!$F$35)</f>
        <v>01/11-12/11</v>
      </c>
      <c r="AM24" s="174" t="str">
        <f>IF(ISBLANK('Madagascar 2012'!$G$35),"",'Madagascar 2012'!$G$35)</f>
        <v>MPH Report - December 2010</v>
      </c>
      <c r="AN24" s="174" t="str">
        <f>IF(ISBLANK('Madagascar 2012'!$H$35),"",'Madagascar 2012'!$H$35)</f>
        <v/>
      </c>
      <c r="AO24" s="174" t="str">
        <f>IF(ISBLANK('Madagascar 2012'!$H$37),"",'Madagascar 2012'!$H$37)</f>
        <v>Yes</v>
      </c>
      <c r="AP24" s="174" t="str">
        <f>IF(ISBLANK('Madagascar 2012'!$D$40),"",'Madagascar 2012'!$D$40)</f>
        <v>Yes</v>
      </c>
      <c r="AQ24" s="174" t="str">
        <f>IF(ISBLANK('Madagascar 2012'!$D$41),"",'Madagascar 2012'!$D$41)</f>
        <v>Government funds from taxes</v>
      </c>
      <c r="AR24" s="175">
        <f>IF(ISBLANK('Madagascar 2012'!$E$40),"",'Madagascar 2012'!$E$40)</f>
        <v>58627</v>
      </c>
      <c r="AS24" s="175" t="str">
        <f>IF(ISBLANK('Madagascar 2012'!$F$40),"",'Madagascar 2012'!$F$40)</f>
        <v>01/11 - 12/11</v>
      </c>
      <c r="AT24" s="175" t="str">
        <f>IF(ISBLANK('Madagascar 2012'!$G$40),"",'Madagascar 2012'!$G$40)</f>
        <v>MPH Report - December 2011</v>
      </c>
      <c r="AU24" s="174" t="str">
        <f>IF(ISBLANK('Madagascar 2012'!$H$40),"",'Madagascar 2012'!$H$40)</f>
        <v/>
      </c>
      <c r="AV24" s="174" t="str">
        <f>IF(ISBLANK('Madagascar 2012'!$D$42),"",'Madagascar 2012'!$D$42)</f>
        <v>No</v>
      </c>
      <c r="AW24" s="175" t="str">
        <f>IF(ISBLANK('Madagascar 2012'!$D$43),"",'Madagascar 2012'!$D$43)</f>
        <v>N/A</v>
      </c>
      <c r="AX24" s="175">
        <f>IF(ISBLANK('Madagascar 2012'!$E$42),"",'Madagascar 2012'!$E$42)</f>
        <v>0</v>
      </c>
      <c r="AY24" s="175" t="str">
        <f>IF(ISBLANK('Madagascar 2012'!$F$42),"",'Madagascar 2012'!$F$42)</f>
        <v>01/11 - 12/11</v>
      </c>
      <c r="AZ24" s="175" t="str">
        <f>IF(ISBLANK('Madagascar 2012'!$G$42),"",'Madagascar 2012'!$G$42)</f>
        <v/>
      </c>
      <c r="BA24" s="174" t="str">
        <f>IF(ISBLANK('Madagascar 2012'!$H$42),"",'Madagascar 2012'!$H$42)</f>
        <v/>
      </c>
      <c r="BB24" s="176">
        <f>IF(ISBLANK('Madagascar 2012'!$E$44),"",'Madagascar 2012'!$E$44)</f>
        <v>58627</v>
      </c>
      <c r="BC24" s="174" t="str">
        <f>IF(ISBLANK('Madagascar 2012'!$H$44),"",'Madagascar 2012'!$H$44)</f>
        <v/>
      </c>
      <c r="BD24" s="177"/>
      <c r="BE24" s="174" t="str">
        <f>IF(ISBLANK('Madagascar 2012'!$D$48),"",'Madagascar 2012'!$D$48)</f>
        <v>Yes</v>
      </c>
      <c r="BF24" s="175" t="str">
        <f>IF(ISBLANK('Madagascar 2012'!$D$49),"",'Madagascar 2012'!$D$49)</f>
        <v>UNFPA</v>
      </c>
      <c r="BG24" s="175">
        <f>IF(ISBLANK('Madagascar 2012'!$E$48),"",'Madagascar 2012'!$E$48)</f>
        <v>2722116</v>
      </c>
      <c r="BH24" s="175" t="str">
        <f>IF(ISBLANK('Madagascar 2012'!$F$48),"",'Madagascar 2012'!$F$48)</f>
        <v>1/11 - 12/11</v>
      </c>
      <c r="BI24" s="175" t="str">
        <f>IF(ISBLANK('Madagascar 2012'!$G$48),"",'Madagascar 2012'!$G$48)</f>
        <v>MPH Report - December 2011</v>
      </c>
      <c r="BJ24" s="174" t="str">
        <f>IF(ISBLANK('Madagascar 2012'!$H$48),"",'Madagascar 2012'!$H$48)</f>
        <v/>
      </c>
      <c r="BK24" s="174" t="str">
        <f>IF(ISBLANK('Madagascar 2012'!$D$50),"",'Madagascar 2012'!$D$50)</f>
        <v>No</v>
      </c>
      <c r="BL24" s="175">
        <f>IF(ISBLANK('Madagascar 2012'!$E$50),"",'Madagascar 2012'!$E$50)</f>
        <v>0</v>
      </c>
      <c r="BM24" s="175" t="str">
        <f>IF(ISBLANK('Madagascar 2012'!$F$50),"",'Madagascar 2012'!$F$50)</f>
        <v>1/11 - 12/11</v>
      </c>
      <c r="BN24" s="175" t="str">
        <f>IF(ISBLANK('Madagascar 2012'!$G$50),"",'Madagascar 2012'!$G$50)</f>
        <v/>
      </c>
      <c r="BO24" s="175" t="str">
        <f>IF(ISBLANK('Madagascar 2012'!$H$50),"",'Madagascar 2012'!$H$50)</f>
        <v/>
      </c>
      <c r="BP24" s="174" t="str">
        <f>IF(ISBLANK('Madagascar 2012'!$D$51),"",'Madagascar 2012'!$D$51)</f>
        <v>No</v>
      </c>
      <c r="BQ24" s="175">
        <f>IF(ISBLANK('Madagascar 2012'!$E$51),"",'Madagascar 2012'!$E$51)</f>
        <v>0</v>
      </c>
      <c r="BR24" s="174" t="str">
        <f>IF(ISBLANK('Madagascar 2012'!$F$51),"",'Madagascar 2012'!$F$51)</f>
        <v>1/11 - 12/11</v>
      </c>
      <c r="BS24" s="175" t="str">
        <f>IF(ISBLANK('Madagascar 2012'!$G$51),"",'Madagascar 2012'!$G$51)</f>
        <v/>
      </c>
      <c r="BT24" s="175" t="str">
        <f>IF(ISBLANK('Madagascar 2012'!$H$51),"",'Madagascar 2012'!$H$51)</f>
        <v/>
      </c>
      <c r="BU24" s="176">
        <f>IF(ISBLANK('Madagascar 2012'!$E$52),"",'Madagascar 2012'!$E$52)</f>
        <v>2722116</v>
      </c>
      <c r="BV24" s="175" t="str">
        <f>IF(ISBLANK('Madagascar 2012'!$H$52),"",'Madagascar 2012'!$H$52)</f>
        <v/>
      </c>
      <c r="BW24" s="178">
        <f>IF(ISBLANK('Madagascar 2012'!$F$55),"",'Madagascar 2012'!$F$55)</f>
        <v>2.1083214090622544E-2</v>
      </c>
      <c r="BX24" s="174" t="str">
        <f>IF(ISBLANK('Madagascar 2012'!$G$55),"",'Madagascar 2012'!$G$55)</f>
        <v/>
      </c>
      <c r="BY24" s="178">
        <f>IF(ISBLANK('Madagascar 2012'!$F$56),"",'Madagascar 2012'!$F$56)</f>
        <v>0.42771001872192554</v>
      </c>
      <c r="BZ24" s="174" t="str">
        <f>IF(ISBLANK('Madagascar 2012'!$G$56),"",'Madagascar 2012'!$G$56)</f>
        <v/>
      </c>
      <c r="CA24" s="174" t="str">
        <f>IF(ISBLANK('Madagascar 2012'!$F$57),"",'Madagascar 2012'!$F$57)</f>
        <v/>
      </c>
      <c r="CB24" s="174" t="str">
        <f>IF(ISBLANK('Madagascar 2012'!$G$57),"",'Madagascar 2012'!$G$57)</f>
        <v/>
      </c>
      <c r="CC24" s="174" t="str">
        <f>IF(ISBLANK('Madagascar 2012'!$F$59),"",'Madagascar 2012'!$F$59)</f>
        <v>The government (e.g., Central Medical Stores, MOH logistics unit, MOH procurement unit)</v>
      </c>
      <c r="CD24" s="174" t="str">
        <f>IF(ISBLANK('Madagascar 2012'!$F$60),"",'Madagascar 2012'!$F$60)</f>
        <v>SALAMA</v>
      </c>
      <c r="CE24" s="174" t="str">
        <f>IF(ISBLANK('Madagascar 2012'!$F$61),"",'Madagascar 2012'!$F$61)</f>
        <v>Yes</v>
      </c>
      <c r="CF24" s="174" t="str">
        <f>IF(ISBLANK('Madagascar 2012'!$D$62),"",'Madagascar 2012'!$D$62)</f>
        <v>SALAMA manages all the procurement and orders for MPH as well as the distribution to the districts.</v>
      </c>
      <c r="CG24" s="344"/>
      <c r="CH24" s="179"/>
      <c r="CI24" s="180" t="str">
        <f>IF(ISBLANK('Madagascar 2012'!$D$66),"",'Madagascar 2012'!$D$66)</f>
        <v>Yes</v>
      </c>
      <c r="CJ24" s="180" t="str">
        <f>IF(ISBLANK('Madagascar 2012'!$D$67),"",'Madagascar 2012'!$D$67)</f>
        <v>No</v>
      </c>
      <c r="CK24" s="180" t="str">
        <f>IF(ISBLANK('Madagascar 2012'!$D$68),"",'Madagascar 2012'!$D$68)</f>
        <v>Yes</v>
      </c>
      <c r="CL24" s="180" t="str">
        <f>IF(ISBLANK('Madagascar 2012'!$D$69),"",'Madagascar 2012'!$D$69)</f>
        <v>Yes</v>
      </c>
      <c r="CM24" s="180" t="str">
        <f>IF(ISBLANK('Madagascar 2012'!$D$70),"",'Madagascar 2012'!$D$70)</f>
        <v>Yes</v>
      </c>
      <c r="CN24" s="180" t="str">
        <f>IF(ISBLANK('Madagascar 2012'!$D$71),"",'Madagascar 2012'!$D$71)</f>
        <v>Yes</v>
      </c>
      <c r="CO24" s="180" t="str">
        <f>IF(ISBLANK('Madagascar 2012'!$D$72),"",'Madagascar 2012'!$D$72)</f>
        <v>Yes</v>
      </c>
      <c r="CP24" s="180" t="str">
        <f>IF(ISBLANK('Madagascar 2012'!$D$73),"",'Madagascar 2012'!$D$73)</f>
        <v>Yes</v>
      </c>
      <c r="CQ24" s="180" t="str">
        <f>IF(ISBLANK('Madagascar 2012'!$D$74),"",'Madagascar 2012'!$D$74)</f>
        <v>Don't know</v>
      </c>
      <c r="CR24" s="180" t="str">
        <f>IF(ISBLANK('Madagascar 2012'!$D$75),"",'Madagascar 2012'!$D$75)</f>
        <v>Don't know</v>
      </c>
      <c r="CS24" s="180" t="str">
        <f>IF(ISBLANK('Madagascar 2012'!$D$76),"",'Madagascar 2012'!$D$76)</f>
        <v>No</v>
      </c>
      <c r="CT24" s="180" t="str">
        <f>IF(ISBLANK('Madagascar 2012'!$D$77),"",'Madagascar 2012'!$D$77)</f>
        <v/>
      </c>
      <c r="CU24" s="179"/>
      <c r="CV24" s="180" t="str">
        <f>IF(ISBLANK('Madagascar 2012'!$F$66),"",'Madagascar 2012'!$F$66)</f>
        <v>Yes</v>
      </c>
      <c r="CW24" s="180" t="str">
        <f>IF(ISBLANK('Madagascar 2012'!$F$67),"",'Madagascar 2012'!$F$67)</f>
        <v>Yes</v>
      </c>
      <c r="CX24" s="180" t="str">
        <f>IF(ISBLANK('Madagascar 2012'!$F$68),"",'Madagascar 2012'!$F$68)</f>
        <v>Yes</v>
      </c>
      <c r="CY24" s="180" t="str">
        <f>IF(ISBLANK('Madagascar 2012'!$F$69),"",'Madagascar 2012'!$F$69)</f>
        <v>Yes</v>
      </c>
      <c r="CZ24" s="180" t="str">
        <f>IF(ISBLANK('Madagascar 2012'!$F$70),"",'Madagascar 2012'!$F$70)</f>
        <v>Yes</v>
      </c>
      <c r="DA24" s="180" t="str">
        <f>IF(ISBLANK('Madagascar 2012'!$F$71),"",'Madagascar 2012'!$F$71)</f>
        <v>Yes</v>
      </c>
      <c r="DB24" s="180" t="str">
        <f>IF(ISBLANK('Madagascar 2012'!$F$72),"",'Madagascar 2012'!$F$72)</f>
        <v>No</v>
      </c>
      <c r="DC24" s="180" t="str">
        <f>IF(ISBLANK('Madagascar 2012'!$F$73),"",'Madagascar 2012'!$F$73)</f>
        <v>No</v>
      </c>
      <c r="DD24" s="180" t="str">
        <f>IF(ISBLANK('Madagascar 2012'!$F$74),"",'Madagascar 2012'!$F$74)</f>
        <v>Don't know</v>
      </c>
      <c r="DE24" s="180" t="str">
        <f>IF(ISBLANK('Madagascar 2012'!$F$75),"",'Madagascar 2012'!$F$75)</f>
        <v>Don't know</v>
      </c>
      <c r="DF24" s="180" t="str">
        <f>IF(ISBLANK('Madagascar 2012'!$F$76),"",'Madagascar 2012'!$F$76)</f>
        <v>Yes</v>
      </c>
      <c r="DG24" s="180" t="str">
        <f>IF(ISBLANK('Madagascar 2012'!$F$77),"",'Madagascar 2012'!$F$77)</f>
        <v/>
      </c>
      <c r="DH24" s="181"/>
      <c r="DI24" s="180" t="str">
        <f>IF(ISBLANK('Madagascar 2012'!$G$66),"",'Madagascar 2012'!$G$66)</f>
        <v>Yes</v>
      </c>
      <c r="DJ24" s="180" t="str">
        <f>IF(ISBLANK('Madagascar 2012'!$G$67),"",'Madagascar 2012'!$G$67)</f>
        <v>No</v>
      </c>
      <c r="DK24" s="180" t="str">
        <f>IF(ISBLANK('Madagascar 2012'!$G$68),"",'Madagascar 2012'!$G$68)</f>
        <v>Yes</v>
      </c>
      <c r="DL24" s="180" t="str">
        <f>IF(ISBLANK('Madagascar 2012'!$G$69),"",'Madagascar 2012'!$G$69)</f>
        <v>Yes</v>
      </c>
      <c r="DM24" s="180" t="str">
        <f>IF(ISBLANK('Madagascar 2012'!$G$70),"",'Madagascar 2012'!$G$70)</f>
        <v>Yes</v>
      </c>
      <c r="DN24" s="180" t="str">
        <f>IF(ISBLANK('Madagascar 2012'!$G$71),"",'Madagascar 2012'!$G$71)</f>
        <v>Yes</v>
      </c>
      <c r="DO24" s="180" t="str">
        <f>IF(ISBLANK('Madagascar 2012'!$G$72),"",'Madagascar 2012'!$G$72)</f>
        <v>Yes</v>
      </c>
      <c r="DP24" s="180" t="str">
        <f>IF(ISBLANK('Madagascar 2012'!$G$73),"",'Madagascar 2012'!$G$73)</f>
        <v>Don't know</v>
      </c>
      <c r="DQ24" s="180" t="str">
        <f>IF(ISBLANK('Madagascar 2012'!$G$74),"",'Madagascar 2012'!$G$74)</f>
        <v>Yes</v>
      </c>
      <c r="DR24" s="180" t="str">
        <f>IF(ISBLANK('Madagascar 2012'!$G$75),"",'Madagascar 2012'!$G$75)</f>
        <v>Yes</v>
      </c>
      <c r="DS24" s="180" t="str">
        <f>IF(ISBLANK('Madagascar 2012'!$G$76),"",'Madagascar 2012'!$G$76)</f>
        <v>Don't know</v>
      </c>
      <c r="DT24" s="180" t="str">
        <f>IF(ISBLANK('Madagascar 2012'!$G$77),"",'Madagascar 2012'!$G$77)</f>
        <v/>
      </c>
      <c r="DU24" s="181"/>
      <c r="DV24" s="180" t="str">
        <f>IF(ISBLANK('Madagascar 2012'!$H$66),"",'Madagascar 2012'!$H$66)</f>
        <v>Yes</v>
      </c>
      <c r="DW24" s="180" t="str">
        <f>IF(ISBLANK('Madagascar 2012'!$H$67),"",'Madagascar 2012'!$H$67)</f>
        <v>No</v>
      </c>
      <c r="DX24" s="180" t="str">
        <f>IF(ISBLANK('Madagascar 2012'!$H$68),"",'Madagascar 2012'!$H$68)</f>
        <v>Yes</v>
      </c>
      <c r="DY24" s="180" t="str">
        <f>IF(ISBLANK('Madagascar 2012'!$H$69),"",'Madagascar 2012'!$H$69)</f>
        <v>Yes</v>
      </c>
      <c r="DZ24" s="180" t="str">
        <f>IF(ISBLANK('Madagascar 2012'!$H$70),"",'Madagascar 2012'!$H$70)</f>
        <v>Yes</v>
      </c>
      <c r="EA24" s="180" t="str">
        <f>IF(ISBLANK('Madagascar 2012'!$H$71),"",'Madagascar 2012'!$H$71)</f>
        <v>Yes</v>
      </c>
      <c r="EB24" s="180" t="str">
        <f>IF(ISBLANK('Madagascar 2012'!$H$72),"",'Madagascar 2012'!$H$72)</f>
        <v>Yes</v>
      </c>
      <c r="EC24" s="180" t="str">
        <f>IF(ISBLANK('Madagascar 2012'!$H$73),"",'Madagascar 2012'!$H$73)</f>
        <v>No</v>
      </c>
      <c r="ED24" s="180" t="str">
        <f>IF(ISBLANK('Madagascar 2012'!$H$74),"",'Madagascar 2012'!$H$74)</f>
        <v>Don't know</v>
      </c>
      <c r="EE24" s="180" t="str">
        <f>IF(ISBLANK('Madagascar 2012'!$H$75),"",'Madagascar 2012'!$H$75)</f>
        <v>Don't know</v>
      </c>
      <c r="EF24" s="180" t="str">
        <f>IF(ISBLANK('Madagascar 2012'!$H$76),"",'Madagascar 2012'!$H$76)</f>
        <v>Yes</v>
      </c>
      <c r="EG24" s="180" t="str">
        <f>IF(ISBLANK('Madagascar 2012'!$H$77),"",'Madagascar 2012'!$H$77)</f>
        <v/>
      </c>
      <c r="EH24" s="180" t="str">
        <f>IF(ISBLANK('Madagascar 2012'!$D$78),"",'Madagascar 2012'!$D$78)</f>
        <v>Microlut is not registered yet in Madagascar.</v>
      </c>
      <c r="EI24" s="182"/>
      <c r="EJ24" s="183" t="str">
        <f>IF(ISBLANK('Madagascar 2012'!$H$80),"",'Madagascar 2012'!$H$80)</f>
        <v>Yes</v>
      </c>
      <c r="EK24" s="183" t="str">
        <f>IF(ISBLANK('Madagascar 2012'!$C$83),"",'Madagascar 2012'!$C$83)</f>
        <v>Contraceptive Security Strategy</v>
      </c>
      <c r="EL24" s="183" t="str">
        <f>IF(ISBLANK('Madagascar 2012'!$D$83),"",'Madagascar 2012'!$D$83)</f>
        <v>2007-2012</v>
      </c>
      <c r="EM24" s="183" t="str">
        <f>IF(ISBLANK('Madagascar 2012'!$F$83),"",'Madagascar 2012'!$F$83)</f>
        <v>Yes</v>
      </c>
      <c r="EN24" s="183" t="str">
        <f>IF(ISBLANK('Madagascar 2012'!$G$83),"",'Madagascar 2012'!$G$83)</f>
        <v>Yes</v>
      </c>
      <c r="EO24" s="183" t="str">
        <f>IF(ISBLANK('Madagascar 2012'!$F$84),"",'Madagascar 2012'!$F$84)</f>
        <v>Yes</v>
      </c>
      <c r="EP24" s="183" t="str">
        <f>IF(ISBLANK('Madagascar 2012'!$E$85),"",'Madagascar 2012'!$E$85)</f>
        <v>NGOs, social marketing, and commercial sectors</v>
      </c>
      <c r="EQ24" s="183" t="str">
        <f>IF(ISBLANK('Madagascar 2012'!$E$86),"",'Madagascar 2012'!$E$86)</f>
        <v>VAT = 20%  and tax = 20% and/or 44%</v>
      </c>
      <c r="ER24" s="183" t="str">
        <f>IF(ISBLANK('Madagascar 2012'!$H$87),"",'Madagascar 2012'!$H$87)</f>
        <v>Yes</v>
      </c>
      <c r="ES24" s="183" t="str">
        <f>IF(ISBLANK('Madagascar 2012'!$D$88),"",'Madagascar 2012'!$D$88)</f>
        <v xml:space="preserve">Import tax and product registration </v>
      </c>
      <c r="ET24" s="183" t="str">
        <f>IF(ISBLANK('Madagascar 2012'!$H$89),"",'Madagascar 2012'!$H$89)</f>
        <v>Yes</v>
      </c>
      <c r="EU24" s="183" t="str">
        <f>IF(ISBLANK('Madagascar 2012'!$D$90),"",'Madagascar 2012'!$D$90)</f>
        <v>There is a norms and procedures reference document/guide for family planning/reproductive health.</v>
      </c>
      <c r="EV24" s="183" t="str">
        <f>IF(ISBLANK('Madagascar 2012'!$H$91),"",'Madagascar 2012'!$H$91)</f>
        <v>Yes</v>
      </c>
      <c r="EW24" s="183" t="str">
        <f>IF(ISBLANK('Madagascar 2012'!$C$94),"",'Madagascar 2012'!$C$94)</f>
        <v>Injections (Depo-Provera)</v>
      </c>
      <c r="EX24" s="183" t="str">
        <f>IF(ISBLANK('Madagascar 2012'!$E$94),"",'Madagascar 2012'!$E$94)</f>
        <v>Doctors, nurses, health agents, and community-health volunteers who have received training on injections can provide Depo-Provera. Depo-Provera is available at all levels of the public health system.</v>
      </c>
      <c r="EY24" s="183" t="str">
        <f>IF(ISBLANK('Madagascar 2012'!$G$94),"",'Madagascar 2012'!$G$94)</f>
        <v>Doctors, nurses, health agents, and community-health volunteers who have received training on injections can provide Depo-Provera. Depo-Provera is available at all levels of the private health system.</v>
      </c>
      <c r="EZ24" s="183" t="str">
        <f>IF(ISBLANK('Madagascar 2012'!$C$95),"",'Madagascar 2012'!$C$95)</f>
        <v>Implants (Implanon) and IUDs</v>
      </c>
      <c r="FA24" s="183" t="str">
        <f>IF(ISBLANK('Madagascar 2012'!$E$95),"",'Madagascar 2012'!$E$95)</f>
        <v>Only doctors, midwives and nurses who have received special training on insertion and removal of IUDs or implants can provide IUDs and impants. IUDs and impants are available at all levels of the public health system.</v>
      </c>
      <c r="FB24" s="183" t="str">
        <f>IF(ISBLANK('Madagascar 2012'!$G$95),"",'Madagascar 2012'!$G$95)</f>
        <v>Only doctors, midwives and nurses who have received special training on insertion and removal of IUDs or implants can provide IUDs and impants. IUDs and impants are available at all levels of the private health system.</v>
      </c>
      <c r="FC24" s="183" t="str">
        <f>IF(ISBLANK('Madagascar 2012'!$C$96),"",'Madagascar 2012'!$C$96)</f>
        <v>Tubal ligations and vasectomies</v>
      </c>
      <c r="FD24" s="183" t="str">
        <f>IF(ISBLANK('Madagascar 2012'!$E$96),"",'Madagascar 2012'!$E$96)</f>
        <v>Only doctors, medical specialists such as obstetricians, gynecologists and surgeons who have received special training can provide tubal ligations. Tubal ligations are available only at health facilities where surgery can be conducted. Only doctors, health agents, and midwives who have received special training can provide vasectomies. Vasectomies are available at any level of the public health system.</v>
      </c>
      <c r="FE24" s="183" t="str">
        <f>IF(ISBLANK('Madagascar 2012'!$G$96),"",'Madagascar 2012'!$G$96)</f>
        <v>Only doctors, medical specialists such as obstetricians, gynecologists and surgeons who have received special training can provide tubal ligations. Tubal ligations are available only at health facilities where surgery can be conducted. Only doctors, health agents, and midwives who have received special training can provide vasectomies. Vasectomies are available at any level of the private health system.</v>
      </c>
      <c r="FF24" s="190"/>
      <c r="FG24" s="183" t="str">
        <f>IF(ISBLANK('Madagascar 2012'!$D$99),"",'Madagascar 2012'!$D$99)</f>
        <v>No</v>
      </c>
      <c r="FH24" s="183" t="str">
        <f>IF(ISBLANK('Madagascar 2012'!$E$99),"",'Madagascar 2012'!$E$99)</f>
        <v/>
      </c>
      <c r="FI24" s="183" t="str">
        <f>IF(ISBLANK('Madagascar 2012'!$H$99),"",'Madagascar 2012'!$H$99)</f>
        <v/>
      </c>
      <c r="FJ24" s="183" t="str">
        <f>IF(ISBLANK('Madagascar 2012'!$D$100),"",'Madagascar 2012'!$D$100)</f>
        <v>No</v>
      </c>
      <c r="FK24" s="183" t="str">
        <f>IF(ISBLANK('Madagascar 2012'!$E$100),"",'Madagascar 2012'!$E$100)</f>
        <v/>
      </c>
      <c r="FL24" s="183" t="str">
        <f>IF(ISBLANK('Madagascar 2012'!$H$100),"",'Madagascar 2012'!$H$100)</f>
        <v/>
      </c>
      <c r="FM24" s="183" t="str">
        <f>IF(ISBLANK('Madagascar 2012'!$D$101),"",'Madagascar 2012'!$D$101)</f>
        <v>No</v>
      </c>
      <c r="FN24" s="183" t="str">
        <f>IF(ISBLANK('Madagascar 2012'!$E$101),"",'Madagascar 2012'!$E$101)</f>
        <v/>
      </c>
      <c r="FO24" s="183" t="str">
        <f>IF(ISBLANK('Madagascar 2012'!$H$101),"",'Madagascar 2012'!$H$101)</f>
        <v/>
      </c>
      <c r="FP24" s="184"/>
      <c r="FQ24" s="183" t="str">
        <f>IF(ISBLANK('Madagascar 2012'!$G$104),"",'Madagascar 2012'!$G$104)</f>
        <v>No</v>
      </c>
      <c r="FR24" s="183" t="str">
        <f>IF(ISBLANK('Madagascar 2012'!$G$105),"",'Madagascar 2012'!$G$105)</f>
        <v>No</v>
      </c>
      <c r="FS24" s="183" t="str">
        <f>IF(ISBLANK('Madagascar 2012'!$G$106),"",'Madagascar 2012'!$G$106)</f>
        <v>N/A</v>
      </c>
      <c r="FT24" s="183" t="str">
        <f>IF(ISBLANK('Madagascar 2012'!$D$107),"",'Madagascar 2012'!$D$107)</f>
        <v>N/A</v>
      </c>
      <c r="FU24" s="184"/>
      <c r="FV24" s="183" t="str">
        <f>IF(ISBLANK('Madagascar 2012'!$G$109),"",'Madagascar 2012'!$G$109)</f>
        <v>Yes</v>
      </c>
      <c r="FW24" s="183" t="str">
        <f>IF(ISBLANK('Madagascar 2012'!$G$110),"",'Madagascar 2012'!$G$110)</f>
        <v>Yes</v>
      </c>
      <c r="FX24" s="183" t="str">
        <f>IF(ISBLANK('Madagascar 2012'!$G$111),"",'Madagascar 2012'!$G$111)</f>
        <v>Yes</v>
      </c>
      <c r="FY24" s="183" t="str">
        <f>IF(ISBLANK('Madagascar 2012'!$G$112),"",'Madagascar 2012'!$G$112)</f>
        <v>Yes</v>
      </c>
      <c r="FZ24" s="183" t="str">
        <f>IF(ISBLANK('Madagascar 2012'!$G$113),"",'Madagascar 2012'!$G$113)</f>
        <v>Yes</v>
      </c>
      <c r="GA24" s="183" t="str">
        <f>IF(ISBLANK('Madagascar 2012'!$G$114),"",'Madagascar 2012'!$G$114)</f>
        <v>Yes</v>
      </c>
      <c r="GB24" s="183" t="str">
        <f>IF(ISBLANK('Madagascar 2012'!$G$115),"",'Madagascar 2012'!$G$115)</f>
        <v>Yes</v>
      </c>
      <c r="GC24" s="183" t="str">
        <f>IF(ISBLANK('Madagascar 2012'!$G$116),"",'Madagascar 2012'!$G$116)</f>
        <v>Yes</v>
      </c>
      <c r="GD24" s="183" t="str">
        <f>IF(ISBLANK('Madagascar 2012'!$G$117),"",'Madagascar 2012'!$G$117)</f>
        <v>Yes</v>
      </c>
      <c r="GE24" s="183" t="str">
        <f>IF(ISBLANK('Madagascar 2012'!$G$118),"",'Madagascar 2012'!$G$118)</f>
        <v>Don't know</v>
      </c>
      <c r="GF24" s="183" t="str">
        <f>IF(ISBLANK('Madagascar 2012'!$F$119),"",'Madagascar 2012'!$F$119)</f>
        <v>Don't know</v>
      </c>
      <c r="GG24" s="183">
        <f>IF(ISBLANK('Madagascar 2012'!$F$120),"",'Madagascar 2012'!$F$120)</f>
        <v>2011</v>
      </c>
      <c r="GH24" s="183" t="str">
        <f>IF(ISBLANK('Madagascar 2012'!$D$121),"",'Madagascar 2012'!$D$121)</f>
        <v>Liste Nationale des Médicaments Essentiels (National Essential Medicines List)</v>
      </c>
      <c r="GI24" s="183" t="str">
        <f>IF(ISBLANK('Madagascar 2012'!$D$122),"",'Madagascar 2012'!$D$122)</f>
        <v xml:space="preserve">The list is updated every two years. </v>
      </c>
      <c r="GJ24" s="184"/>
      <c r="GK24" s="183">
        <f>IF(ISBLANK('Madagascar 2012'!$F$124),"",'Madagascar 2012'!$F$124)</f>
        <v>2007</v>
      </c>
      <c r="GL24" s="183" t="str">
        <f>IF(ISBLANK('Madagascar 2012'!$G$125),"",'Madagascar 2012'!$G$125)</f>
        <v>Yes</v>
      </c>
      <c r="GM24" s="183" t="str">
        <f>IF(ISBLANK('Madagascar 2012'!$G$126),"",'Madagascar 2012'!$G$126)</f>
        <v>Yes</v>
      </c>
      <c r="GN24" s="183" t="str">
        <f>IF(ISBLANK('Madagascar 2012'!$G$127),"",'Madagascar 2012'!$G$127)</f>
        <v>Yes</v>
      </c>
      <c r="GO24" s="183" t="str">
        <f>IF(ISBLANK('Madagascar 2012'!$G$128),"",'Madagascar 2012'!$G$128)</f>
        <v>No</v>
      </c>
      <c r="GP24" s="183" t="str">
        <f>IF(ISBLANK('Madagascar 2012'!$D$129),"",'Madagascar 2012'!$D$129)</f>
        <v/>
      </c>
      <c r="GQ24" s="197"/>
      <c r="GR24" s="185" t="str">
        <f>IF(ISBLANK('Madagascar 2012'!$G$131),"",'Madagascar 2012'!$G$131)</f>
        <v>Yes</v>
      </c>
      <c r="GS24" s="186"/>
      <c r="GT24" s="185" t="str">
        <f>IF(ISBLANK('Madagascar 2012'!$G$133),"",'Madagascar 2012'!$G$133)</f>
        <v>No</v>
      </c>
      <c r="GU24" s="185" t="str">
        <f>IF(ISBLANK('Madagascar 2012'!$G$134),"",'Madagascar 2012'!$G$134)</f>
        <v>Yes</v>
      </c>
      <c r="GV24" s="185" t="str">
        <f>IF(ISBLANK('Madagascar 2012'!$G$135),"",'Madagascar 2012'!$G$135)</f>
        <v>Yes</v>
      </c>
      <c r="GW24" s="185" t="str">
        <f>IF(ISBLANK('Madagascar 2012'!$G$136),"",'Madagascar 2012'!$G$136)</f>
        <v>No</v>
      </c>
      <c r="GX24" s="185" t="str">
        <f>IF(ISBLANK('Madagascar 2012'!$G$137),"",'Madagascar 2012'!$G$137)</f>
        <v>No</v>
      </c>
      <c r="GY24" s="185" t="str">
        <f>IF(ISBLANK('Madagascar 2012'!$G$138),"",'Madagascar 2012'!$G$138)</f>
        <v>No</v>
      </c>
      <c r="GZ24" s="185" t="str">
        <f>IF(ISBLANK('Madagascar 2012'!$G$139),"",'Madagascar 2012'!$G$139)</f>
        <v>N/A</v>
      </c>
      <c r="HA24" s="185" t="str">
        <f>IF(ISBLANK('Madagascar 2012'!$G$140),"",'Madagascar 2012'!$G$140)</f>
        <v>N/A</v>
      </c>
      <c r="HB24" s="185" t="str">
        <f>IF(ISBLANK('Madagascar 2012'!$G$141),"",'Madagascar 2012'!$G$141)</f>
        <v>Yes</v>
      </c>
      <c r="HC24" s="185" t="str">
        <f>IF(ISBLANK('Madagascar 2012'!$F$142),"",'Madagascar 2012'!$F$142)</f>
        <v>1/11-12/11</v>
      </c>
      <c r="HD24" s="185" t="str">
        <f>IF(ISBLANK('Madagascar 2012'!$F$143),"",'Madagascar 2012'!$F$143)</f>
        <v>Monthly report for contraceptive supply - Ministry of Public Health</v>
      </c>
      <c r="HE24" s="186"/>
      <c r="HF24" s="185" t="str">
        <f>IF(ISBLANK('Madagascar 2012'!$G$145),"",'Madagascar 2012'!$G$145)</f>
        <v>Yes</v>
      </c>
      <c r="HG24" s="185" t="str">
        <f>IF(ISBLANK('Madagascar 2012'!$G$146),"",'Madagascar 2012'!$G$146)</f>
        <v>Yes</v>
      </c>
      <c r="HH24" s="191" t="str">
        <f>IF(ISBLANK('Madagascar 2012'!$D$147),"",'Madagascar 2012'!$D$147)</f>
        <v>Due to US Government policy restrictions after the 2009 unconstitutional change in government, USAID is not providing any contraceptives through the public sector at this time.</v>
      </c>
      <c r="HI24" s="192" t="s">
        <v>202</v>
      </c>
    </row>
    <row r="25" spans="1:217" ht="39.950000000000003" customHeight="1" x14ac:dyDescent="0.2">
      <c r="A25" s="345" t="s">
        <v>581</v>
      </c>
      <c r="B25" s="188"/>
      <c r="C25" s="173" t="str">
        <f>IF(ISBLANK('Malawi 2012'!$H$12),"",'Malawi 2012'!$H$12)</f>
        <v>Yes</v>
      </c>
      <c r="D25" s="173" t="str">
        <f>IF(ISBLANK('Malawi 2012'!$D$13),"",'Malawi 2012'!$D$13)</f>
        <v>Reproductive Health Commodity Security Coordinating Committee</v>
      </c>
      <c r="E25" s="346"/>
      <c r="F25" s="173" t="str">
        <f>IF(ISBLANK('Malawi 2012'!$D$15),"",'Malawi 2012'!$D$15)</f>
        <v>Yes</v>
      </c>
      <c r="G25" s="173" t="str">
        <f>IF(ISBLANK('Malawi 2012'!$F$15),"",'Malawi 2012'!$F$15)</f>
        <v>Population Services International (PSI) and Banja la Mtsogolo (BLM)</v>
      </c>
      <c r="H25" s="173" t="str">
        <f>IF(ISBLANK('Malawi 2012'!$D$16),"",'Malawi 2012'!$D$16)</f>
        <v>Yes</v>
      </c>
      <c r="I25" s="173" t="str">
        <f>IF(ISBLANK('Malawi 2012'!$F$16),"",'Malawi 2012'!$F$16)</f>
        <v>Banja la Mtsogolo (BLM), Christian Health Association of Malawi (CHAM), Family Planning Association of Malawi (FPAM)</v>
      </c>
      <c r="J25" s="173" t="str">
        <f>IF(ISBLANK('Malawi 2012'!$D$17),"",'Malawi 2012'!$D$17)</f>
        <v>Yes</v>
      </c>
      <c r="K25" s="173" t="str">
        <f>IF(ISBLANK('Malawi 2012'!$F$17),"",'Malawi 2012'!$F$17)</f>
        <v>Association of Private Practitioners</v>
      </c>
      <c r="L25" s="173" t="str">
        <f>IF(ISBLANK('Malawi 2012'!$D$18),"",'Malawi 2012'!$D$18)</f>
        <v>Yes</v>
      </c>
      <c r="M25" s="173" t="str">
        <f>IF(ISBLANK('Malawi 2012'!$F$18),"",'Malawi 2012'!$F$18)</f>
        <v>USAID, GIZ</v>
      </c>
      <c r="N25" s="173" t="str">
        <f>IF(ISBLANK('Malawi 2012'!$D$19),"",'Malawi 2012'!$D$19)</f>
        <v>Yes</v>
      </c>
      <c r="O25" s="173" t="str">
        <f>IF(ISBLANK('Malawi 2012'!$F$19),"",'Malawi 2012'!$F$19)</f>
        <v>UNFPA, UNICEF</v>
      </c>
      <c r="P25" s="173" t="str">
        <f>IF(ISBLANK('Malawi 2012'!$D$20),"",'Malawi 2012'!$D$20)</f>
        <v>Yes</v>
      </c>
      <c r="Q25" s="173" t="str">
        <f>IF(ISBLANK('Malawi 2012'!$F$20),"",'Malawi 2012'!$F$20)</f>
        <v>Health Technical Support Services, Reproductive Health Unit (RHU), Department of Nursing, Planning Department</v>
      </c>
      <c r="R25" s="173" t="str">
        <f>IF(ISBLANK('Malawi 2012'!$D$21),"",'Malawi 2012'!$D$21)</f>
        <v>Yes</v>
      </c>
      <c r="S25" s="173" t="str">
        <f>IF(ISBLANK('Malawi 2012'!$F$21),"",'Malawi 2012'!$F$21)</f>
        <v>Central Medical Stores</v>
      </c>
      <c r="T25" s="173" t="str">
        <f>IF(ISBLANK('Malawi 2012'!$D$22),"",'Malawi 2012'!$D$22)</f>
        <v>Yes</v>
      </c>
      <c r="U25" s="173" t="str">
        <f>IF(ISBLANK('Malawi 2012'!$F$22),"",'Malawi 2012'!$F$22)</f>
        <v>Both Ministries (but have not attended any meeting so far)</v>
      </c>
      <c r="V25" s="173" t="str">
        <f>IF(ISBLANK('Malawi 2012'!$D$23),"",'Malawi 2012'!$D$23)</f>
        <v>Yes</v>
      </c>
      <c r="W25" s="173" t="str">
        <f>IF(ISBLANK('Malawi 2012'!$F$23),"",'Malawi 2012'!$F$23)</f>
        <v>National AIDS Commission, Save the Children, Malawi Health Equity Network, Clinton Health Access</v>
      </c>
      <c r="X25" s="173" t="str">
        <f>IF(ISBLANK('Malawi 2012'!$H$24),"",'Malawi 2012'!$H$24)</f>
        <v>3-5 times</v>
      </c>
      <c r="Y25" s="173" t="str">
        <f>IF(ISBLANK('Malawi 2012'!$H$25),"",'Malawi 2012'!$H$25)</f>
        <v>No</v>
      </c>
      <c r="Z25" s="173" t="str">
        <f>IF(ISBLANK('Malawi 2012'!$D$26),"",'Malawi 2012'!$D$26)</f>
        <v>Yes</v>
      </c>
      <c r="AA25" s="173" t="str">
        <f>IF(ISBLANK('Malawi 2012'!$F$26),"",'Malawi 2012'!$F$26)</f>
        <v>Reproductive Health Unit</v>
      </c>
      <c r="AB25" s="173" t="str">
        <f>IF(ISBLANK('Malawi 2012'!$H$26),"",'Malawi 2012'!$H$26)</f>
        <v>Deputy Director - Reproductive Health</v>
      </c>
      <c r="AC25" s="189"/>
      <c r="AD25" s="174" t="str">
        <f>IF(ISBLANK('Malawi 2012'!$F$28),"",'Malawi 2012'!$F$28)</f>
        <v>July</v>
      </c>
      <c r="AE25" s="174" t="str">
        <f>IF(ISBLANK('Malawi 2012'!$H$28),"",'Malawi 2012'!$H$28)</f>
        <v>June</v>
      </c>
      <c r="AF25" s="175">
        <f>IF(ISBLANK('Malawi 2012'!$G$29),"",'Malawi 2012'!$G$29)</f>
        <v>6725506</v>
      </c>
      <c r="AG25" s="169" t="str">
        <f>IF(ISBLANK('Malawi 2012'!$E$30),"",'Malawi 2012'!$E$30)</f>
        <v>01/11 - 12/11</v>
      </c>
      <c r="AH25" s="169" t="str">
        <f>IF(ISBLANK('Malawi 2012'!$G$30),"",'Malawi 2012'!$G$30)</f>
        <v>Health Technical Support Services with support from the USAID | DELIVER PROJECT and other partners and programs.</v>
      </c>
      <c r="AI25" s="169" t="str">
        <f>IF(ISBLANK('Malawi 2012'!$H$31),"",'Malawi 2012'!$H$31)</f>
        <v>No</v>
      </c>
      <c r="AJ25" s="175" t="str">
        <f>IF(ISBLANK('Malawi 2012'!$H$32),"",'Malawi 2012'!$H$32)</f>
        <v>No</v>
      </c>
      <c r="AK25" s="175">
        <f>IF(ISBLANK('Malawi 2012'!$E$35),"",'Malawi 2012'!$E$35)</f>
        <v>0</v>
      </c>
      <c r="AL25" s="174" t="str">
        <f>IF(ISBLANK('Malawi 2012'!$F$35),"",'Malawi 2012'!$F$35)</f>
        <v>07/10 - 06/11</v>
      </c>
      <c r="AM25" s="174" t="str">
        <f>IF(ISBLANK('Malawi 2012'!$G$35),"",'Malawi 2012'!$G$35)</f>
        <v/>
      </c>
      <c r="AN25" s="174" t="str">
        <f>IF(ISBLANK('Malawi 2012'!$H$35),"",'Malawi 2012'!$H$35)</f>
        <v/>
      </c>
      <c r="AO25" s="174" t="str">
        <f>IF(ISBLANK('Malawi 2012'!$H$37),"",'Malawi 2012'!$H$37)</f>
        <v>No</v>
      </c>
      <c r="AP25" s="174" t="str">
        <f>IF(ISBLANK('Malawi 2012'!$D$40),"",'Malawi 2012'!$D$40)</f>
        <v>No</v>
      </c>
      <c r="AQ25" s="174" t="str">
        <f>IF(ISBLANK('Malawi 2012'!$D$41),"",'Malawi 2012'!$D$41)</f>
        <v>N/A</v>
      </c>
      <c r="AR25" s="175">
        <f>IF(ISBLANK('Malawi 2012'!$E$40),"",'Malawi 2012'!$E$40)</f>
        <v>0</v>
      </c>
      <c r="AS25" s="175" t="str">
        <f>IF(ISBLANK('Malawi 2012'!$F$40),"",'Malawi 2012'!$F$40)</f>
        <v>07/10 - 06/11</v>
      </c>
      <c r="AT25" s="175" t="str">
        <f>IF(ISBLANK('Malawi 2012'!$G$40),"",'Malawi 2012'!$G$40)</f>
        <v/>
      </c>
      <c r="AU25" s="174" t="str">
        <f>IF(ISBLANK('Malawi 2012'!$H$40),"",'Malawi 2012'!$H$40)</f>
        <v/>
      </c>
      <c r="AV25" s="174" t="str">
        <f>IF(ISBLANK('Malawi 2012'!$D$42),"",'Malawi 2012'!$D$42)</f>
        <v>No</v>
      </c>
      <c r="AW25" s="175" t="str">
        <f>IF(ISBLANK('Malawi 2012'!$D$43),"",'Malawi 2012'!$D$43)</f>
        <v>N/A</v>
      </c>
      <c r="AX25" s="175">
        <f>IF(ISBLANK('Malawi 2012'!$E$42),"",'Malawi 2012'!$E$42)</f>
        <v>0</v>
      </c>
      <c r="AY25" s="175" t="str">
        <f>IF(ISBLANK('Malawi 2012'!$F$42),"",'Malawi 2012'!$F$42)</f>
        <v>07/10 - 06/11</v>
      </c>
      <c r="AZ25" s="175" t="str">
        <f>IF(ISBLANK('Malawi 2012'!$G$42),"",'Malawi 2012'!$G$42)</f>
        <v/>
      </c>
      <c r="BA25" s="174" t="str">
        <f>IF(ISBLANK('Malawi 2012'!$H$42),"",'Malawi 2012'!$H$42)</f>
        <v/>
      </c>
      <c r="BB25" s="176">
        <f>IF(ISBLANK('Malawi 2012'!$E$44),"",'Malawi 2012'!$E$44)</f>
        <v>0</v>
      </c>
      <c r="BC25" s="174" t="str">
        <f>IF(ISBLANK('Malawi 2012'!$H$44),"",'Malawi 2012'!$H$44)</f>
        <v/>
      </c>
      <c r="BD25" s="177"/>
      <c r="BE25" s="174" t="str">
        <f>IF(ISBLANK('Malawi 2012'!$D$48),"",'Malawi 2012'!$D$48)</f>
        <v>Yes</v>
      </c>
      <c r="BF25" s="175" t="str">
        <f>IF(ISBLANK('Malawi 2012'!$D$49),"",'Malawi 2012'!$D$49)</f>
        <v>USAID &amp; UNFPA</v>
      </c>
      <c r="BG25" s="175">
        <f>IF(ISBLANK('Malawi 2012'!$E$48),"",'Malawi 2012'!$E$48)</f>
        <v>4788730</v>
      </c>
      <c r="BH25" s="175" t="str">
        <f>IF(ISBLANK('Malawi 2012'!$F$48),"",'Malawi 2012'!$F$48)</f>
        <v>07/10 - 06/11</v>
      </c>
      <c r="BI25" s="175" t="str">
        <f>IF(ISBLANK('Malawi 2012'!$G$48),"",'Malawi 2012'!$G$48)</f>
        <v>RHInterchange</v>
      </c>
      <c r="BJ25" s="174" t="str">
        <f>IF(ISBLANK('Malawi 2012'!$H$48),"",'Malawi 2012'!$H$48)</f>
        <v/>
      </c>
      <c r="BK25" s="174" t="str">
        <f>IF(ISBLANK('Malawi 2012'!$D$50),"",'Malawi 2012'!$D$50)</f>
        <v>Don't know</v>
      </c>
      <c r="BL25" s="175" t="str">
        <f>IF(ISBLANK('Malawi 2012'!$E$50),"",'Malawi 2012'!$E$50)</f>
        <v/>
      </c>
      <c r="BM25" s="175" t="str">
        <f>IF(ISBLANK('Malawi 2012'!$F$50),"",'Malawi 2012'!$F$50)</f>
        <v>07/10 - 06/11</v>
      </c>
      <c r="BN25" s="175" t="str">
        <f>IF(ISBLANK('Malawi 2012'!$G$50),"",'Malawi 2012'!$G$50)</f>
        <v/>
      </c>
      <c r="BO25" s="175" t="str">
        <f>IF(ISBLANK('Malawi 2012'!$H$50),"",'Malawi 2012'!$H$50)</f>
        <v/>
      </c>
      <c r="BP25" s="174" t="str">
        <f>IF(ISBLANK('Malawi 2012'!$D$51),"",'Malawi 2012'!$D$51)</f>
        <v>No</v>
      </c>
      <c r="BQ25" s="175">
        <f>IF(ISBLANK('Malawi 2012'!$E$51),"",'Malawi 2012'!$E$51)</f>
        <v>0</v>
      </c>
      <c r="BR25" s="174" t="str">
        <f>IF(ISBLANK('Malawi 2012'!$F$51),"",'Malawi 2012'!$F$51)</f>
        <v>07/10 - 06/11</v>
      </c>
      <c r="BS25" s="175" t="str">
        <f>IF(ISBLANK('Malawi 2012'!$G$51),"",'Malawi 2012'!$G$51)</f>
        <v/>
      </c>
      <c r="BT25" s="175" t="str">
        <f>IF(ISBLANK('Malawi 2012'!$H$51),"",'Malawi 2012'!$H$51)</f>
        <v/>
      </c>
      <c r="BU25" s="176">
        <f>IF(ISBLANK('Malawi 2012'!$E$52),"",'Malawi 2012'!$E$52)</f>
        <v>4788730</v>
      </c>
      <c r="BV25" s="175" t="str">
        <f>IF(ISBLANK('Malawi 2012'!$H$52),"",'Malawi 2012'!$H$52)</f>
        <v>This amount does not include any Global Fund grants that might have been used to procure condoms.</v>
      </c>
      <c r="BW25" s="178">
        <f>IF(ISBLANK('Malawi 2012'!$F$55),"",'Malawi 2012'!$F$55)</f>
        <v>0</v>
      </c>
      <c r="BX25" s="174" t="str">
        <f>IF(ISBLANK('Malawi 2012'!$G$55),"",'Malawi 2012'!$G$55)</f>
        <v>There was Depo-Provera in the system that was procured by the government, but it was likely procured prior to July 2010.</v>
      </c>
      <c r="BY25" s="178">
        <f>IF(ISBLANK('Malawi 2012'!$F$56),"",'Malawi 2012'!$F$56)</f>
        <v>0.71202523646547933</v>
      </c>
      <c r="BZ25" s="174" t="str">
        <f>IF(ISBLANK('Malawi 2012'!$G$56),"",'Malawi 2012'!$G$56)</f>
        <v>The quantification is not aligned with the government fiscal year. For calendar year 2011, the quantification amount was $6,725,506. For calendar year 2010, it was $5,480,837.</v>
      </c>
      <c r="CA25" s="174" t="str">
        <f>IF(ISBLANK('Malawi 2012'!$F$57),"",'Malawi 2012'!$F$57)</f>
        <v/>
      </c>
      <c r="CB25" s="174" t="str">
        <f>IF(ISBLANK('Malawi 2012'!$G$57),"",'Malawi 2012'!$G$57)</f>
        <v/>
      </c>
      <c r="CC25" s="174" t="str">
        <f>IF(ISBLANK('Malawi 2012'!$F$59),"",'Malawi 2012'!$F$59)</f>
        <v>N/A</v>
      </c>
      <c r="CD25" s="174" t="str">
        <f>IF(ISBLANK('Malawi 2012'!$F$60),"",'Malawi 2012'!$F$60)</f>
        <v>N/A</v>
      </c>
      <c r="CE25" s="174" t="str">
        <f>IF(ISBLANK('Malawi 2012'!$F$61),"",'Malawi 2012'!$F$61)</f>
        <v>N/A</v>
      </c>
      <c r="CF25" s="174" t="str">
        <f>IF(ISBLANK('Malawi 2012'!$D$62),"",'Malawi 2012'!$D$62)</f>
        <v>There has been advocacy to have contraceptives have their own budget funds. RHU is taking the lead to have this taken on board during the budgeting process for 2012.</v>
      </c>
      <c r="CG25" s="344"/>
      <c r="CH25" s="179"/>
      <c r="CI25" s="180" t="str">
        <f>IF(ISBLANK('Malawi 2012'!$D$66),"",'Malawi 2012'!$D$66)</f>
        <v>Yes</v>
      </c>
      <c r="CJ25" s="180" t="str">
        <f>IF(ISBLANK('Malawi 2012'!$D$67),"",'Malawi 2012'!$D$67)</f>
        <v>Yes</v>
      </c>
      <c r="CK25" s="180" t="str">
        <f>IF(ISBLANK('Malawi 2012'!$D$68),"",'Malawi 2012'!$D$68)</f>
        <v>Yes</v>
      </c>
      <c r="CL25" s="180" t="str">
        <f>IF(ISBLANK('Malawi 2012'!$D$69),"",'Malawi 2012'!$D$69)</f>
        <v>Yes</v>
      </c>
      <c r="CM25" s="180" t="str">
        <f>IF(ISBLANK('Malawi 2012'!$D$70),"",'Malawi 2012'!$D$70)</f>
        <v>Yes</v>
      </c>
      <c r="CN25" s="180" t="str">
        <f>IF(ISBLANK('Malawi 2012'!$D$71),"",'Malawi 2012'!$D$71)</f>
        <v>Yes</v>
      </c>
      <c r="CO25" s="180" t="str">
        <f>IF(ISBLANK('Malawi 2012'!$D$72),"",'Malawi 2012'!$D$72)</f>
        <v>Yes</v>
      </c>
      <c r="CP25" s="180" t="str">
        <f>IF(ISBLANK('Malawi 2012'!$D$73),"",'Malawi 2012'!$D$73)</f>
        <v>Yes</v>
      </c>
      <c r="CQ25" s="180" t="str">
        <f>IF(ISBLANK('Malawi 2012'!$D$74),"",'Malawi 2012'!$D$74)</f>
        <v>Yes</v>
      </c>
      <c r="CR25" s="180" t="str">
        <f>IF(ISBLANK('Malawi 2012'!$D$75),"",'Malawi 2012'!$D$75)</f>
        <v>Yes</v>
      </c>
      <c r="CS25" s="180" t="str">
        <f>IF(ISBLANK('Malawi 2012'!$D$76),"",'Malawi 2012'!$D$76)</f>
        <v>No</v>
      </c>
      <c r="CT25" s="180" t="str">
        <f>IF(ISBLANK('Malawi 2012'!$D$77),"",'Malawi 2012'!$D$77)</f>
        <v/>
      </c>
      <c r="CU25" s="179"/>
      <c r="CV25" s="180" t="str">
        <f>IF(ISBLANK('Malawi 2012'!$F$66),"",'Malawi 2012'!$F$66)</f>
        <v>Yes</v>
      </c>
      <c r="CW25" s="180" t="str">
        <f>IF(ISBLANK('Malawi 2012'!$F$67),"",'Malawi 2012'!$F$67)</f>
        <v>Yes</v>
      </c>
      <c r="CX25" s="180" t="str">
        <f>IF(ISBLANK('Malawi 2012'!$F$68),"",'Malawi 2012'!$F$68)</f>
        <v>Yes</v>
      </c>
      <c r="CY25" s="180" t="str">
        <f>IF(ISBLANK('Malawi 2012'!$F$69),"",'Malawi 2012'!$F$69)</f>
        <v>Yes</v>
      </c>
      <c r="CZ25" s="180" t="str">
        <f>IF(ISBLANK('Malawi 2012'!$F$70),"",'Malawi 2012'!$F$70)</f>
        <v>Yes</v>
      </c>
      <c r="DA25" s="180" t="str">
        <f>IF(ISBLANK('Malawi 2012'!$F$71),"",'Malawi 2012'!$F$71)</f>
        <v>Yes</v>
      </c>
      <c r="DB25" s="180" t="str">
        <f>IF(ISBLANK('Malawi 2012'!$F$72),"",'Malawi 2012'!$F$72)</f>
        <v>Yes</v>
      </c>
      <c r="DC25" s="180" t="str">
        <f>IF(ISBLANK('Malawi 2012'!$F$73),"",'Malawi 2012'!$F$73)</f>
        <v>Yes</v>
      </c>
      <c r="DD25" s="180" t="str">
        <f>IF(ISBLANK('Malawi 2012'!$F$74),"",'Malawi 2012'!$F$74)</f>
        <v>Yes</v>
      </c>
      <c r="DE25" s="180" t="str">
        <f>IF(ISBLANK('Malawi 2012'!$F$75),"",'Malawi 2012'!$F$75)</f>
        <v>Yes</v>
      </c>
      <c r="DF25" s="180" t="str">
        <f>IF(ISBLANK('Malawi 2012'!$F$76),"",'Malawi 2012'!$F$76)</f>
        <v>No</v>
      </c>
      <c r="DG25" s="180" t="str">
        <f>IF(ISBLANK('Malawi 2012'!$F$77),"",'Malawi 2012'!$F$77)</f>
        <v/>
      </c>
      <c r="DH25" s="181"/>
      <c r="DI25" s="180" t="str">
        <f>IF(ISBLANK('Malawi 2012'!$G$66),"",'Malawi 2012'!$G$66)</f>
        <v>Yes</v>
      </c>
      <c r="DJ25" s="180" t="str">
        <f>IF(ISBLANK('Malawi 2012'!$G$67),"",'Malawi 2012'!$G$67)</f>
        <v>Yes</v>
      </c>
      <c r="DK25" s="180" t="str">
        <f>IF(ISBLANK('Malawi 2012'!$G$68),"",'Malawi 2012'!$G$68)</f>
        <v>Yes</v>
      </c>
      <c r="DL25" s="180" t="str">
        <f>IF(ISBLANK('Malawi 2012'!$G$69),"",'Malawi 2012'!$G$69)</f>
        <v>Yes</v>
      </c>
      <c r="DM25" s="180" t="str">
        <f>IF(ISBLANK('Malawi 2012'!$G$70),"",'Malawi 2012'!$G$70)</f>
        <v>Yes</v>
      </c>
      <c r="DN25" s="180" t="str">
        <f>IF(ISBLANK('Malawi 2012'!$G$71),"",'Malawi 2012'!$G$71)</f>
        <v>Yes</v>
      </c>
      <c r="DO25" s="180" t="str">
        <f>IF(ISBLANK('Malawi 2012'!$G$72),"",'Malawi 2012'!$G$72)</f>
        <v>Yes</v>
      </c>
      <c r="DP25" s="180" t="str">
        <f>IF(ISBLANK('Malawi 2012'!$G$73),"",'Malawi 2012'!$G$73)</f>
        <v>Yes</v>
      </c>
      <c r="DQ25" s="180" t="str">
        <f>IF(ISBLANK('Malawi 2012'!$G$74),"",'Malawi 2012'!$G$74)</f>
        <v>Yes</v>
      </c>
      <c r="DR25" s="180" t="str">
        <f>IF(ISBLANK('Malawi 2012'!$G$75),"",'Malawi 2012'!$G$75)</f>
        <v>Yes</v>
      </c>
      <c r="DS25" s="180" t="str">
        <f>IF(ISBLANK('Malawi 2012'!$G$76),"",'Malawi 2012'!$G$76)</f>
        <v>Yes</v>
      </c>
      <c r="DT25" s="180" t="str">
        <f>IF(ISBLANK('Malawi 2012'!$G$77),"",'Malawi 2012'!$G$77)</f>
        <v/>
      </c>
      <c r="DU25" s="181"/>
      <c r="DV25" s="180" t="str">
        <f>IF(ISBLANK('Malawi 2012'!$H$66),"",'Malawi 2012'!$H$66)</f>
        <v>Yes</v>
      </c>
      <c r="DW25" s="180" t="str">
        <f>IF(ISBLANK('Malawi 2012'!$H$67),"",'Malawi 2012'!$H$67)</f>
        <v>Yes</v>
      </c>
      <c r="DX25" s="180" t="str">
        <f>IF(ISBLANK('Malawi 2012'!$H$68),"",'Malawi 2012'!$H$68)</f>
        <v>Yes</v>
      </c>
      <c r="DY25" s="180" t="str">
        <f>IF(ISBLANK('Malawi 2012'!$H$69),"",'Malawi 2012'!$H$69)</f>
        <v>Yes</v>
      </c>
      <c r="DZ25" s="180" t="str">
        <f>IF(ISBLANK('Malawi 2012'!$H$70),"",'Malawi 2012'!$H$70)</f>
        <v>Don't know</v>
      </c>
      <c r="EA25" s="180" t="str">
        <f>IF(ISBLANK('Malawi 2012'!$H$71),"",'Malawi 2012'!$H$71)</f>
        <v>Yes</v>
      </c>
      <c r="EB25" s="180" t="str">
        <f>IF(ISBLANK('Malawi 2012'!$H$72),"",'Malawi 2012'!$H$72)</f>
        <v>Yes</v>
      </c>
      <c r="EC25" s="180" t="str">
        <f>IF(ISBLANK('Malawi 2012'!$H$73),"",'Malawi 2012'!$H$73)</f>
        <v>Don't know</v>
      </c>
      <c r="ED25" s="180" t="str">
        <f>IF(ISBLANK('Malawi 2012'!$H$74),"",'Malawi 2012'!$H$74)</f>
        <v>Yes</v>
      </c>
      <c r="EE25" s="180" t="str">
        <f>IF(ISBLANK('Malawi 2012'!$H$75),"",'Malawi 2012'!$H$75)</f>
        <v>Don't know</v>
      </c>
      <c r="EF25" s="180" t="str">
        <f>IF(ISBLANK('Malawi 2012'!$H$76),"",'Malawi 2012'!$H$76)</f>
        <v>Yes</v>
      </c>
      <c r="EG25" s="180" t="str">
        <f>IF(ISBLANK('Malawi 2012'!$H$77),"",'Malawi 2012'!$H$77)</f>
        <v/>
      </c>
      <c r="EH25" s="180" t="str">
        <f>IF(ISBLANK('Malawi 2012'!$D$78),"",'Malawi 2012'!$D$78)</f>
        <v/>
      </c>
      <c r="EI25" s="182"/>
      <c r="EJ25" s="183" t="str">
        <f>IF(ISBLANK('Malawi 2012'!$H$80),"",'Malawi 2012'!$H$80)</f>
        <v>Yes</v>
      </c>
      <c r="EK25" s="183" t="str">
        <f>IF(ISBLANK('Malawi 2012'!$C$83),"",'Malawi 2012'!$C$83)</f>
        <v>Sexual and Reproductive Health and Rights Strategy</v>
      </c>
      <c r="EL25" s="183" t="str">
        <f>IF(ISBLANK('Malawi 2012'!$D$83),"",'Malawi 2012'!$D$83)</f>
        <v>2012 - 2016</v>
      </c>
      <c r="EM25" s="183" t="str">
        <f>IF(ISBLANK('Malawi 2012'!$F$83),"",'Malawi 2012'!$F$83)</f>
        <v>Yes</v>
      </c>
      <c r="EN25" s="183" t="str">
        <f>IF(ISBLANK('Malawi 2012'!$G$83),"",'Malawi 2012'!$G$83)</f>
        <v>Yes</v>
      </c>
      <c r="EO25" s="183" t="str">
        <f>IF(ISBLANK('Malawi 2012'!$F$84),"",'Malawi 2012'!$F$84)</f>
        <v>Yes</v>
      </c>
      <c r="EP25" s="183" t="str">
        <f>IF(ISBLANK('Malawi 2012'!$E$85),"",'Malawi 2012'!$E$85)</f>
        <v>Handling fees are charged in the public sector and are differentiated for donated products and for those procured by the government. These have tended to limit access to the government procured commodities.</v>
      </c>
      <c r="EQ25" s="183" t="str">
        <f>IF(ISBLANK('Malawi 2012'!$E$86),"",'Malawi 2012'!$E$86)</f>
        <v>Cost is 12.5% handling fee plus commodity cost for the government procured commodities and only 5% handling fee for the donated commodities.</v>
      </c>
      <c r="ER25" s="183" t="str">
        <f>IF(ISBLANK('Malawi 2012'!$H$87),"",'Malawi 2012'!$H$87)</f>
        <v>No</v>
      </c>
      <c r="ES25" s="183" t="str">
        <f>IF(ISBLANK('Malawi 2012'!$D$88),"",'Malawi 2012'!$D$88)</f>
        <v>N/A</v>
      </c>
      <c r="ET25" s="183" t="str">
        <f>IF(ISBLANK('Malawi 2012'!$H$89),"",'Malawi 2012'!$H$89)</f>
        <v>Don't know</v>
      </c>
      <c r="EU25" s="183" t="str">
        <f>IF(ISBLANK('Malawi 2012'!$D$90),"",'Malawi 2012'!$D$90)</f>
        <v>Don't know</v>
      </c>
      <c r="EV25" s="183" t="str">
        <f>IF(ISBLANK('Malawi 2012'!$H$91),"",'Malawi 2012'!$H$91)</f>
        <v>Yes</v>
      </c>
      <c r="EW25" s="183" t="str">
        <f>IF(ISBLANK('Malawi 2012'!$C$94),"",'Malawi 2012'!$C$94)</f>
        <v>Implants, injectables, and IUCDs</v>
      </c>
      <c r="EX25" s="183" t="str">
        <f>IF(ISBLANK('Malawi 2012'!$E$94),"",'Malawi 2012'!$E$94)</f>
        <v>Provided in facilities by trained personnel. Only departure to this is through community DMPA provision by Health Surveillance Assistants (HSAs) who are a non-medical cadre who are trained to provide the method.</v>
      </c>
      <c r="EY25" s="183" t="str">
        <f>IF(ISBLANK('Malawi 2012'!$G$94),"",'Malawi 2012'!$G$94)</f>
        <v>Only provided in accredited premises and by trained and registered personnel</v>
      </c>
      <c r="EZ25" s="183" t="str">
        <f>IF(ISBLANK('Malawi 2012'!$C$95),"",'Malawi 2012'!$C$95)</f>
        <v>Orals</v>
      </c>
      <c r="FA25" s="183" t="str">
        <f>IF(ISBLANK('Malawi 2012'!$E$95),"",'Malawi 2012'!$E$95)</f>
        <v>Provided in facilities by trained personnel. Community Health Workers are also trained to provide the method.</v>
      </c>
      <c r="FB25" s="183" t="str">
        <f>IF(ISBLANK('Malawi 2012'!$G$95),"",'Malawi 2012'!$G$95)</f>
        <v>Only provided in accredited premises and by trained and registered personnel</v>
      </c>
      <c r="FC25" s="183" t="str">
        <f>IF(ISBLANK('Malawi 2012'!$C$96),"",'Malawi 2012'!$C$96)</f>
        <v/>
      </c>
      <c r="FD25" s="183" t="str">
        <f>IF(ISBLANK('Malawi 2012'!$E$96),"",'Malawi 2012'!$E$96)</f>
        <v/>
      </c>
      <c r="FE25" s="183" t="str">
        <f>IF(ISBLANK('Malawi 2012'!$G$96),"",'Malawi 2012'!$G$96)</f>
        <v/>
      </c>
      <c r="FF25" s="190"/>
      <c r="FG25" s="183" t="str">
        <f>IF(ISBLANK('Malawi 2012'!$D$99),"",'Malawi 2012'!$D$99)</f>
        <v>No</v>
      </c>
      <c r="FH25" s="183" t="str">
        <f>IF(ISBLANK('Malawi 2012'!$E$99),"",'Malawi 2012'!$E$99)</f>
        <v/>
      </c>
      <c r="FI25" s="183" t="str">
        <f>IF(ISBLANK('Malawi 2012'!$H$99),"",'Malawi 2012'!$H$99)</f>
        <v/>
      </c>
      <c r="FJ25" s="183" t="str">
        <f>IF(ISBLANK('Malawi 2012'!$D$100),"",'Malawi 2012'!$D$100)</f>
        <v>No</v>
      </c>
      <c r="FK25" s="183" t="str">
        <f>IF(ISBLANK('Malawi 2012'!$E$100),"",'Malawi 2012'!$E$100)</f>
        <v/>
      </c>
      <c r="FL25" s="183" t="str">
        <f>IF(ISBLANK('Malawi 2012'!$H$100),"",'Malawi 2012'!$H$100)</f>
        <v/>
      </c>
      <c r="FM25" s="183" t="str">
        <f>IF(ISBLANK('Malawi 2012'!$D$101),"",'Malawi 2012'!$D$101)</f>
        <v>No</v>
      </c>
      <c r="FN25" s="183" t="str">
        <f>IF(ISBLANK('Malawi 2012'!$E$101),"",'Malawi 2012'!$E$101)</f>
        <v/>
      </c>
      <c r="FO25" s="183" t="str">
        <f>IF(ISBLANK('Malawi 2012'!$H$101),"",'Malawi 2012'!$H$101)</f>
        <v/>
      </c>
      <c r="FP25" s="184"/>
      <c r="FQ25" s="183" t="str">
        <f>IF(ISBLANK('Malawi 2012'!$G$104),"",'Malawi 2012'!$G$104)</f>
        <v>No</v>
      </c>
      <c r="FR25" s="183" t="str">
        <f>IF(ISBLANK('Malawi 2012'!$G$105),"",'Malawi 2012'!$G$105)</f>
        <v>No</v>
      </c>
      <c r="FS25" s="183" t="str">
        <f>IF(ISBLANK('Malawi 2012'!$G$106),"",'Malawi 2012'!$G$106)</f>
        <v>N/A</v>
      </c>
      <c r="FT25" s="183" t="str">
        <f>IF(ISBLANK('Malawi 2012'!$D$107),"",'Malawi 2012'!$D$107)</f>
        <v>N/A</v>
      </c>
      <c r="FU25" s="184"/>
      <c r="FV25" s="183" t="str">
        <f>IF(ISBLANK('Malawi 2012'!$G$109),"",'Malawi 2012'!$G$109)</f>
        <v>Yes</v>
      </c>
      <c r="FW25" s="183" t="str">
        <f>IF(ISBLANK('Malawi 2012'!$G$110),"",'Malawi 2012'!$G$110)</f>
        <v>Yes</v>
      </c>
      <c r="FX25" s="183" t="str">
        <f>IF(ISBLANK('Malawi 2012'!$G$111),"",'Malawi 2012'!$G$111)</f>
        <v>Yes</v>
      </c>
      <c r="FY25" s="183" t="str">
        <f>IF(ISBLANK('Malawi 2012'!$G$112),"",'Malawi 2012'!$G$112)</f>
        <v>Yes</v>
      </c>
      <c r="FZ25" s="183" t="str">
        <f>IF(ISBLANK('Malawi 2012'!$G$113),"",'Malawi 2012'!$G$113)</f>
        <v>Yes</v>
      </c>
      <c r="GA25" s="183" t="str">
        <f>IF(ISBLANK('Malawi 2012'!$G$114),"",'Malawi 2012'!$G$114)</f>
        <v>Yes</v>
      </c>
      <c r="GB25" s="183" t="str">
        <f>IF(ISBLANK('Malawi 2012'!$G$115),"",'Malawi 2012'!$G$115)</f>
        <v>No</v>
      </c>
      <c r="GC25" s="183" t="str">
        <f>IF(ISBLANK('Malawi 2012'!$G$116),"",'Malawi 2012'!$G$116)</f>
        <v>Yes</v>
      </c>
      <c r="GD25" s="183" t="str">
        <f>IF(ISBLANK('Malawi 2012'!$G$117),"",'Malawi 2012'!$G$117)</f>
        <v>No</v>
      </c>
      <c r="GE25" s="183" t="str">
        <f>IF(ISBLANK('Malawi 2012'!$G$118),"",'Malawi 2012'!$G$118)</f>
        <v>No</v>
      </c>
      <c r="GF25" s="183" t="str">
        <f>IF(ISBLANK('Malawi 2012'!$F$119),"",'Malawi 2012'!$F$119)</f>
        <v>N/A</v>
      </c>
      <c r="GG25" s="183">
        <f>IF(ISBLANK('Malawi 2012'!$F$120),"",'Malawi 2012'!$F$120)</f>
        <v>2009</v>
      </c>
      <c r="GH25" s="183" t="str">
        <f>IF(ISBLANK('Malawi 2012'!$D$121),"",'Malawi 2012'!$D$121)</f>
        <v>Malawi Essential Medicines List (MEML)</v>
      </c>
      <c r="GI25" s="183" t="str">
        <f>IF(ISBLANK('Malawi 2012'!$D$122),"",'Malawi 2012'!$D$122)</f>
        <v/>
      </c>
      <c r="GJ25" s="184"/>
      <c r="GK25" s="183">
        <f>IF(ISBLANK('Malawi 2012'!$F$124),"",'Malawi 2012'!$F$124)</f>
        <v>2007</v>
      </c>
      <c r="GL25" s="183" t="str">
        <f>IF(ISBLANK('Malawi 2012'!$G$125),"",'Malawi 2012'!$G$125)</f>
        <v>No</v>
      </c>
      <c r="GM25" s="183" t="str">
        <f>IF(ISBLANK('Malawi 2012'!$G$126),"",'Malawi 2012'!$G$126)</f>
        <v>No</v>
      </c>
      <c r="GN25" s="183" t="str">
        <f>IF(ISBLANK('Malawi 2012'!$G$127),"",'Malawi 2012'!$G$127)</f>
        <v>Yes</v>
      </c>
      <c r="GO25" s="183" t="str">
        <f>IF(ISBLANK('Malawi 2012'!$G$128),"",'Malawi 2012'!$G$128)</f>
        <v>No</v>
      </c>
      <c r="GP25" s="183" t="str">
        <f>IF(ISBLANK('Malawi 2012'!$D$129),"",'Malawi 2012'!$D$129)</f>
        <v/>
      </c>
      <c r="GQ25" s="197"/>
      <c r="GR25" s="185" t="str">
        <f>IF(ISBLANK('Malawi 2012'!$G$131),"",'Malawi 2012'!$G$131)</f>
        <v>Yes</v>
      </c>
      <c r="GS25" s="186"/>
      <c r="GT25" s="185" t="str">
        <f>IF(ISBLANK('Malawi 2012'!$G$133),"",'Malawi 2012'!$G$133)</f>
        <v>Yes</v>
      </c>
      <c r="GU25" s="185" t="str">
        <f>IF(ISBLANK('Malawi 2012'!$G$134),"",'Malawi 2012'!$G$134)</f>
        <v>Yes</v>
      </c>
      <c r="GV25" s="185" t="str">
        <f>IF(ISBLANK('Malawi 2012'!$G$135),"",'Malawi 2012'!$G$135)</f>
        <v>No</v>
      </c>
      <c r="GW25" s="185" t="str">
        <f>IF(ISBLANK('Malawi 2012'!$G$136),"",'Malawi 2012'!$G$136)</f>
        <v>No</v>
      </c>
      <c r="GX25" s="185" t="str">
        <f>IF(ISBLANK('Malawi 2012'!$G$137),"",'Malawi 2012'!$G$137)</f>
        <v>No</v>
      </c>
      <c r="GY25" s="185" t="str">
        <f>IF(ISBLANK('Malawi 2012'!$G$138),"",'Malawi 2012'!$G$138)</f>
        <v>No</v>
      </c>
      <c r="GZ25" s="185" t="str">
        <f>IF(ISBLANK('Malawi 2012'!$G$139),"",'Malawi 2012'!$G$139)</f>
        <v>No</v>
      </c>
      <c r="HA25" s="185" t="str">
        <f>IF(ISBLANK('Malawi 2012'!$G$140),"",'Malawi 2012'!$G$140)</f>
        <v>N/A</v>
      </c>
      <c r="HB25" s="185" t="str">
        <f>IF(ISBLANK('Malawi 2012'!$G$141),"",'Malawi 2012'!$G$141)</f>
        <v>N/A</v>
      </c>
      <c r="HC25" s="185" t="str">
        <f>IF(ISBLANK('Malawi 2012'!$F$142),"",'Malawi 2012'!$F$142)</f>
        <v>07/10 - 06/11</v>
      </c>
      <c r="HD25" s="185" t="str">
        <f>IF(ISBLANK('Malawi 2012'!$F$143),"",'Malawi 2012'!$F$143)</f>
        <v>LMIS</v>
      </c>
      <c r="HE25" s="186"/>
      <c r="HF25" s="185" t="str">
        <f>IF(ISBLANK('Malawi 2012'!$G$145),"",'Malawi 2012'!$G$145)</f>
        <v>Yes</v>
      </c>
      <c r="HG25" s="185" t="str">
        <f>IF(ISBLANK('Malawi 2012'!$G$146),"",'Malawi 2012'!$G$146)</f>
        <v>Yes</v>
      </c>
      <c r="HH25" s="191" t="str">
        <f>IF(ISBLANK('Malawi 2012'!$D$147),"",'Malawi 2012'!$D$147)</f>
        <v>The parallel supply system operated for the greater part of 2011. The system only carries commodities donated by USAID. However, there are challenges in terms of coordination of information for some commodities that remain in the CMS, donated by UNFPA or procured by the government. For a good part of the year the central level did not have oral contraceptives simply because they were at a warehouse belonging to the Reproductive Health Unit; therefore they were not available for distribution. This meant that the stockout was rather superficial since the commodities were available in country but not in the right system for them to be accessible.</v>
      </c>
      <c r="HI25" s="192" t="s">
        <v>202</v>
      </c>
    </row>
    <row r="26" spans="1:217" ht="39.950000000000003" customHeight="1" x14ac:dyDescent="0.2">
      <c r="A26" s="345" t="s">
        <v>582</v>
      </c>
      <c r="B26" s="188"/>
      <c r="C26" s="173" t="str">
        <f>IF(ISBLANK('Mali 2012'!$H$12),"",'Mali 2012'!$H$12)</f>
        <v>Yes</v>
      </c>
      <c r="D26" s="173" t="str">
        <f>IF(ISBLANK('Mali 2012'!$D$13),"",'Mali 2012'!$D$13)</f>
        <v>National Committee for Monitoring the Reproductive Health Commodity Security Plan (Comission Nationale de Suivi du Plan de Sécurisation des Produits de la Santé de la Reproduction)</v>
      </c>
      <c r="E26" s="346"/>
      <c r="F26" s="173" t="str">
        <f>IF(ISBLANK('Mali 2012'!$D$15),"",'Mali 2012'!$D$15)</f>
        <v>Yes</v>
      </c>
      <c r="G26" s="173" t="str">
        <f>IF(ISBLANK('Mali 2012'!$F$15),"",'Mali 2012'!$F$15)</f>
        <v>Population Services International (PSI)</v>
      </c>
      <c r="H26" s="173" t="str">
        <f>IF(ISBLANK('Mali 2012'!$D$16),"",'Mali 2012'!$D$16)</f>
        <v>Yes</v>
      </c>
      <c r="I26" s="173" t="str">
        <f>IF(ISBLANK('Mali 2012'!$F$16),"",'Mali 2012'!$F$16)</f>
        <v>Association of Support in the Development of the Activities of Population (ASDAP), Marie Stopes International (MSI), Groupe Pivot Santé Population (GP/SP), Health Policy International (HPI), System for Improved Access to Pharmaceuticals and Services, Assistance Technique Nationale plus (ATNplus), Projet Keneya Ciwara II (PKCII)</v>
      </c>
      <c r="J26" s="173" t="str">
        <f>IF(ISBLANK('Mali 2012'!$D$17),"",'Mali 2012'!$D$17)</f>
        <v>Yes</v>
      </c>
      <c r="K26" s="173" t="str">
        <f>IF(ISBLANK('Mali 2012'!$F$17),"",'Mali 2012'!$F$17)</f>
        <v>Conseil National de l'ordre des Pharmaciens (CNOP) de l'ordre des Médecins (CNOM) et de l'ordre des Sages Femme (CNOS) (National Council of Pharmacists, Physicians and Midwives)</v>
      </c>
      <c r="L26" s="173" t="str">
        <f>IF(ISBLANK('Mali 2012'!$D$18),"",'Mali 2012'!$D$18)</f>
        <v>Yes</v>
      </c>
      <c r="M26" s="173" t="str">
        <f>IF(ISBLANK('Mali 2012'!$F$18),"",'Mali 2012'!$F$18)</f>
        <v>USAID, KfW, UNFPA</v>
      </c>
      <c r="N26" s="173" t="str">
        <f>IF(ISBLANK('Mali 2012'!$D$19),"",'Mali 2012'!$D$19)</f>
        <v>Yes</v>
      </c>
      <c r="O26" s="173" t="str">
        <f>IF(ISBLANK('Mali 2012'!$F$19),"",'Mali 2012'!$F$19)</f>
        <v>UNFPA, UNICEF, WHO</v>
      </c>
      <c r="P26" s="173" t="str">
        <f>IF(ISBLANK('Mali 2012'!$D$20),"",'Mali 2012'!$D$20)</f>
        <v>Yes</v>
      </c>
      <c r="Q26" s="173" t="str">
        <f>IF(ISBLANK('Mali 2012'!$F$20),"",'Mali 2012'!$F$20)</f>
        <v>Direction de la Pharmacie et du Médicament (DPM), Division Santé de la Reproduction (DSR) de la Direction Nationale de la Santé, Haut Conseil de Lutte contre le SIDA (HCLS), Fédération National des Centres de Santé Communautaire (FENASCOM), Assemblé Nationale (AN), and the Network of Malian Parliamentarians on Population and Development (REMAPOD)</v>
      </c>
      <c r="R26" s="173" t="str">
        <f>IF(ISBLANK('Mali 2012'!$D$21),"",'Mali 2012'!$D$21)</f>
        <v>Yes</v>
      </c>
      <c r="S26" s="173" t="str">
        <f>IF(ISBLANK('Mali 2012'!$F$21),"",'Mali 2012'!$F$21)</f>
        <v>Pharmacie Populaire du Mali (PPM)</v>
      </c>
      <c r="T26" s="173" t="str">
        <f>IF(ISBLANK('Mali 2012'!$D$22),"",'Mali 2012'!$D$22)</f>
        <v>Yes</v>
      </c>
      <c r="U26" s="173" t="str">
        <f>IF(ISBLANK('Mali 2012'!$F$22),"",'Mali 2012'!$F$22)</f>
        <v>Direction de la Finance et des Matériels (DFM) of MOH and MOF</v>
      </c>
      <c r="V26" s="173" t="str">
        <f>IF(ISBLANK('Mali 2012'!$D$23),"",'Mali 2012'!$D$23)</f>
        <v>Yes</v>
      </c>
      <c r="W26" s="173" t="str">
        <f>IF(ISBLANK('Mali 2012'!$F$23),"",'Mali 2012'!$F$23)</f>
        <v>Direction Nationnale de la Promotion de la Famille (DPF), FENASCOM</v>
      </c>
      <c r="X26" s="173" t="str">
        <f>IF(ISBLANK('Mali 2012'!$H$24),"",'Mali 2012'!$H$24)</f>
        <v>1-2 times</v>
      </c>
      <c r="Y26" s="173" t="str">
        <f>IF(ISBLANK('Mali 2012'!$H$25),"",'Mali 2012'!$H$25)</f>
        <v>Yes</v>
      </c>
      <c r="Z26" s="173" t="str">
        <f>IF(ISBLANK('Mali 2012'!$D$26),"",'Mali 2012'!$D$26)</f>
        <v>Yes</v>
      </c>
      <c r="AA26" s="173" t="str">
        <f>IF(ISBLANK('Mali 2012'!$F$26),"",'Mali 2012'!$F$26)</f>
        <v>DPM</v>
      </c>
      <c r="AB26" s="173" t="str">
        <f>IF(ISBLANK('Mali 2012'!$H$26),"",'Mali 2012'!$H$26)</f>
        <v>Don't know</v>
      </c>
      <c r="AC26" s="189"/>
      <c r="AD26" s="174" t="str">
        <f>IF(ISBLANK('Mali 2012'!$F$28),"",'Mali 2012'!$F$28)</f>
        <v>January</v>
      </c>
      <c r="AE26" s="174" t="str">
        <f>IF(ISBLANK('Mali 2012'!$H$28),"",'Mali 2012'!$H$28)</f>
        <v>December</v>
      </c>
      <c r="AF26" s="175">
        <f>IF(ISBLANK('Mali 2012'!$G$29),"",'Mali 2012'!$G$29)</f>
        <v>1433226</v>
      </c>
      <c r="AG26" s="169" t="str">
        <f>IF(ISBLANK('Mali 2012'!$E$30),"",'Mali 2012'!$E$30)</f>
        <v>01/11 - 12/11</v>
      </c>
      <c r="AH26" s="169" t="str">
        <f>IF(ISBLANK('Mali 2012'!$G$30),"",'Mali 2012'!$G$30)</f>
        <v>DPM and Management Sciences for Health (MSH)/Strengthening Pharmaceutical Systems (SPS)</v>
      </c>
      <c r="AI26" s="169" t="str">
        <f>IF(ISBLANK('Mali 2012'!$H$31),"",'Mali 2012'!$H$31)</f>
        <v>Yes</v>
      </c>
      <c r="AJ26" s="175" t="str">
        <f>IF(ISBLANK('Mali 2012'!$H$32),"",'Mali 2012'!$H$32)</f>
        <v>Yes</v>
      </c>
      <c r="AK26" s="175">
        <f>IF(ISBLANK('Mali 2012'!$E$35),"",'Mali 2012'!$E$35)</f>
        <v>218917</v>
      </c>
      <c r="AL26" s="174" t="str">
        <f>IF(ISBLANK('Mali 2012'!$F$35),"",'Mali 2012'!$F$35)</f>
        <v>1/11 - 12/11</v>
      </c>
      <c r="AM26" s="174" t="str">
        <f>IF(ISBLANK('Mali 2012'!$G$35),"",'Mali 2012'!$G$35)</f>
        <v>DPM</v>
      </c>
      <c r="AN26" s="174" t="str">
        <f>IF(ISBLANK('Mali 2012'!$H$35),"",'Mali 2012'!$H$35)</f>
        <v>Products planned to be purchased by the government for 2011 were delivered late (May 2012)</v>
      </c>
      <c r="AO26" s="174" t="str">
        <f>IF(ISBLANK('Mali 2012'!$H$37),"",'Mali 2012'!$H$37)</f>
        <v>Yes</v>
      </c>
      <c r="AP26" s="174" t="str">
        <f>IF(ISBLANK('Mali 2012'!$D$40),"",'Mali 2012'!$D$40)</f>
        <v>Yes</v>
      </c>
      <c r="AQ26" s="174" t="str">
        <f>IF(ISBLANK('Mali 2012'!$D$41),"",'Mali 2012'!$D$41)</f>
        <v>Malian Government Fund</v>
      </c>
      <c r="AR26" s="175">
        <f>IF(ISBLANK('Mali 2012'!$E$40),"",'Mali 2012'!$E$40)</f>
        <v>169644</v>
      </c>
      <c r="AS26" s="193" t="str">
        <f>IF(ISBLANK('Mali 2012'!$F$40),"",'Mali 2012'!$F$40)</f>
        <v>1/11-12/11</v>
      </c>
      <c r="AT26" s="175" t="str">
        <f>IF(ISBLANK('Mali 2012'!$G$40),"",'Mali 2012'!$G$40)</f>
        <v>PPM/Reception Report</v>
      </c>
      <c r="AU26" s="174" t="str">
        <f>IF(ISBLANK('Mali 2012'!$H$40),"",'Mali 2012'!$H$40)</f>
        <v>Products planned to be purchased by the government for 2011 were delivered late (May 2012)</v>
      </c>
      <c r="AV26" s="174" t="str">
        <f>IF(ISBLANK('Mali 2012'!$D$42),"",'Mali 2012'!$D$42)</f>
        <v>No</v>
      </c>
      <c r="AW26" s="175" t="str">
        <f>IF(ISBLANK('Mali 2012'!$D$43),"",'Mali 2012'!$D$43)</f>
        <v>N/A</v>
      </c>
      <c r="AX26" s="175">
        <f>IF(ISBLANK('Mali 2012'!$E$42),"",'Mali 2012'!$E$42)</f>
        <v>0</v>
      </c>
      <c r="AY26" s="193" t="str">
        <f>IF(ISBLANK('Mali 2012'!$F$42),"",'Mali 2012'!$F$42)</f>
        <v>1/11-12/11</v>
      </c>
      <c r="AZ26" s="175" t="str">
        <f>IF(ISBLANK('Mali 2012'!$G$42),"",'Mali 2012'!$G$42)</f>
        <v/>
      </c>
      <c r="BA26" s="174" t="str">
        <f>IF(ISBLANK('Mali 2012'!$H$42),"",'Mali 2012'!$H$42)</f>
        <v/>
      </c>
      <c r="BB26" s="176">
        <f>IF(ISBLANK('Mali 2012'!$E$44),"",'Mali 2012'!$E$44)</f>
        <v>169644</v>
      </c>
      <c r="BC26" s="174" t="str">
        <f>IF(ISBLANK('Mali 2012'!$H$44),"",'Mali 2012'!$H$44)</f>
        <v/>
      </c>
      <c r="BD26" s="177"/>
      <c r="BE26" s="174" t="str">
        <f>IF(ISBLANK('Mali 2012'!$D$48),"",'Mali 2012'!$D$48)</f>
        <v>Yes</v>
      </c>
      <c r="BF26" s="175" t="str">
        <f>IF(ISBLANK('Mali 2012'!$D$49),"",'Mali 2012'!$D$49)</f>
        <v>$1,047,064 from USAID and $890,186 from UNFPA (for PPM)</v>
      </c>
      <c r="BG26" s="175">
        <f>IF(ISBLANK('Mali 2012'!$E$48),"",'Mali 2012'!$E$48)</f>
        <v>1937250</v>
      </c>
      <c r="BH26" s="175" t="str">
        <f>IF(ISBLANK('Mali 2012'!$F$48),"",'Mali 2012'!$F$48)</f>
        <v>1/11 - 12/11</v>
      </c>
      <c r="BI26" s="175" t="str">
        <f>IF(ISBLANK('Mali 2012'!$G$48),"",'Mali 2012'!$G$48)</f>
        <v>DPM (Receipt Report and RHInterchange)</v>
      </c>
      <c r="BJ26" s="174" t="str">
        <f>IF(ISBLANK('Mali 2012'!$H$48),"",'Mali 2012'!$H$48)</f>
        <v/>
      </c>
      <c r="BK26" s="174" t="str">
        <f>IF(ISBLANK('Mali 2012'!$D$50),"",'Mali 2012'!$D$50)</f>
        <v>No</v>
      </c>
      <c r="BL26" s="175">
        <f>IF(ISBLANK('Mali 2012'!$E$50),"",'Mali 2012'!$E$50)</f>
        <v>0</v>
      </c>
      <c r="BM26" s="175" t="str">
        <f>IF(ISBLANK('Mali 2012'!$F$50),"",'Mali 2012'!$F$50)</f>
        <v>1/11 - 12/11</v>
      </c>
      <c r="BN26" s="175" t="str">
        <f>IF(ISBLANK('Mali 2012'!$G$50),"",'Mali 2012'!$G$50)</f>
        <v/>
      </c>
      <c r="BO26" s="175" t="str">
        <f>IF(ISBLANK('Mali 2012'!$H$50),"",'Mali 2012'!$H$50)</f>
        <v/>
      </c>
      <c r="BP26" s="175" t="str">
        <f>IF(ISBLANK('Mali 2012'!$D$51),"",'Mali 2012'!$D$51)</f>
        <v>No</v>
      </c>
      <c r="BQ26" s="175">
        <f>IF(ISBLANK('Mali 2012'!$E$51),"",'Mali 2012'!$E$51)</f>
        <v>0</v>
      </c>
      <c r="BR26" s="175" t="str">
        <f>IF(ISBLANK('Mali 2012'!$F$51),"",'Mali 2012'!$F$51)</f>
        <v>1/11 - 12/11</v>
      </c>
      <c r="BS26" s="175" t="str">
        <f>IF(ISBLANK('Mali 2012'!$G$51),"",'Mali 2012'!$G$51)</f>
        <v/>
      </c>
      <c r="BT26" s="175" t="str">
        <f>IF(ISBLANK('Mali 2012'!$H$51),"",'Mali 2012'!$H$51)</f>
        <v/>
      </c>
      <c r="BU26" s="176">
        <f>IF(ISBLANK('Mali 2012'!$E$52),"",'Mali 2012'!$E$52)</f>
        <v>1937250</v>
      </c>
      <c r="BV26" s="175" t="str">
        <f>IF(ISBLANK('Mali 2012'!$H$52),"",'Mali 2012'!$H$52)</f>
        <v/>
      </c>
      <c r="BW26" s="178">
        <f>IF(ISBLANK('Mali 2012'!$F$55),"",'Mali 2012'!$F$55)</f>
        <v>8.0518526323583431E-2</v>
      </c>
      <c r="BX26" s="174" t="str">
        <f>IF(ISBLANK('Mali 2012'!$G$55),"",'Mali 2012'!$G$55)</f>
        <v xml:space="preserve">Government-funded products were planned for the calendar period 1/11-12/11, but were delivered by May 2012. The majority of expenditures on public sector contraceptives comes from USAID and UNFPA.
</v>
      </c>
      <c r="BY26" s="178">
        <f>IF(ISBLANK('Mali 2012'!$F$56),"",'Mali 2012'!$F$56)</f>
        <v>1.470036128286816</v>
      </c>
      <c r="BZ26" s="174" t="str">
        <f>IF(ISBLANK('Mali 2012'!$G$56),"",'Mali 2012'!$G$56)</f>
        <v/>
      </c>
      <c r="CA26" s="174" t="str">
        <f>IF(ISBLANK('Mali 2012'!$F$57),"",'Mali 2012'!$F$57)</f>
        <v/>
      </c>
      <c r="CB26" s="174" t="str">
        <f>IF(ISBLANK('Mali 2012'!$G$57),"",'Mali 2012'!$G$57)</f>
        <v/>
      </c>
      <c r="CC26" s="174" t="str">
        <f>IF(ISBLANK('Mali 2012'!$F$59),"",'Mali 2012'!$F$59)</f>
        <v>The government (e.g., Central Medical Stores, MOH logistics unit, MOH procurement unit)</v>
      </c>
      <c r="CD26" s="174" t="str">
        <f>IF(ISBLANK('Mali 2012'!$F$60),"",'Mali 2012'!$F$60)</f>
        <v>MOH procurement unit (Directorate of Finance and Material)</v>
      </c>
      <c r="CE26" s="174" t="str">
        <f>IF(ISBLANK('Mali 2012'!$F$61),"",'Mali 2012'!$F$61)</f>
        <v>No</v>
      </c>
      <c r="CF26" s="174" t="str">
        <f>IF(ISBLANK('Mali 2012'!$D$62),"",'Mali 2012'!$D$62)</f>
        <v/>
      </c>
      <c r="CG26" s="344"/>
      <c r="CH26" s="179"/>
      <c r="CI26" s="180" t="str">
        <f>IF(ISBLANK('Mali 2012'!$D$66),"",'Mali 2012'!$D$66)</f>
        <v>Yes</v>
      </c>
      <c r="CJ26" s="180" t="str">
        <f>IF(ISBLANK('Mali 2012'!$D$67),"",'Mali 2012'!$D$67)</f>
        <v>Yes</v>
      </c>
      <c r="CK26" s="180" t="str">
        <f>IF(ISBLANK('Mali 2012'!$D$68),"",'Mali 2012'!$D$68)</f>
        <v>Yes</v>
      </c>
      <c r="CL26" s="180" t="str">
        <f>IF(ISBLANK('Mali 2012'!$D$69),"",'Mali 2012'!$D$69)</f>
        <v>Yes</v>
      </c>
      <c r="CM26" s="180" t="str">
        <f>IF(ISBLANK('Mali 2012'!$D$70),"",'Mali 2012'!$D$70)</f>
        <v>Yes</v>
      </c>
      <c r="CN26" s="180" t="str">
        <f>IF(ISBLANK('Mali 2012'!$D$71),"",'Mali 2012'!$D$71)</f>
        <v>Yes</v>
      </c>
      <c r="CO26" s="180" t="str">
        <f>IF(ISBLANK('Mali 2012'!$D$72),"",'Mali 2012'!$D$72)</f>
        <v>Yes</v>
      </c>
      <c r="CP26" s="180" t="str">
        <f>IF(ISBLANK('Mali 2012'!$D$73),"",'Mali 2012'!$D$73)</f>
        <v>Yes</v>
      </c>
      <c r="CQ26" s="180" t="str">
        <f>IF(ISBLANK('Mali 2012'!$D$74),"",'Mali 2012'!$D$74)</f>
        <v>No</v>
      </c>
      <c r="CR26" s="180" t="str">
        <f>IF(ISBLANK('Mali 2012'!$D$75),"",'Mali 2012'!$D$75)</f>
        <v>No</v>
      </c>
      <c r="CS26" s="180" t="str">
        <f>IF(ISBLANK('Mali 2012'!$D$76),"",'Mali 2012'!$D$76)</f>
        <v>Yes</v>
      </c>
      <c r="CT26" s="180" t="str">
        <f>IF(ISBLANK('Mali 2012'!$D$77),"",'Mali 2012'!$D$77)</f>
        <v>No</v>
      </c>
      <c r="CU26" s="179"/>
      <c r="CV26" s="180" t="str">
        <f>IF(ISBLANK('Mali 2012'!$F$66),"",'Mali 2012'!$F$66)</f>
        <v>Yes</v>
      </c>
      <c r="CW26" s="180" t="str">
        <f>IF(ISBLANK('Mali 2012'!$F$67),"",'Mali 2012'!$F$67)</f>
        <v>Yes</v>
      </c>
      <c r="CX26" s="180" t="str">
        <f>IF(ISBLANK('Mali 2012'!$F$68),"",'Mali 2012'!$F$68)</f>
        <v>Yes</v>
      </c>
      <c r="CY26" s="180" t="str">
        <f>IF(ISBLANK('Mali 2012'!$F$69),"",'Mali 2012'!$F$69)</f>
        <v>Yes</v>
      </c>
      <c r="CZ26" s="180" t="str">
        <f>IF(ISBLANK('Mali 2012'!$F$70),"",'Mali 2012'!$F$70)</f>
        <v>Yes</v>
      </c>
      <c r="DA26" s="180" t="str">
        <f>IF(ISBLANK('Mali 2012'!$F$71),"",'Mali 2012'!$F$71)</f>
        <v>Yes</v>
      </c>
      <c r="DB26" s="180" t="str">
        <f>IF(ISBLANK('Mali 2012'!$F$72),"",'Mali 2012'!$F$72)</f>
        <v>Yes</v>
      </c>
      <c r="DC26" s="180" t="str">
        <f>IF(ISBLANK('Mali 2012'!$F$73),"",'Mali 2012'!$F$73)</f>
        <v>No</v>
      </c>
      <c r="DD26" s="180" t="str">
        <f>IF(ISBLANK('Mali 2012'!$F$74),"",'Mali 2012'!$F$74)</f>
        <v>Yes</v>
      </c>
      <c r="DE26" s="180" t="str">
        <f>IF(ISBLANK('Mali 2012'!$F$75),"",'Mali 2012'!$F$75)</f>
        <v>Yes</v>
      </c>
      <c r="DF26" s="180" t="str">
        <f>IF(ISBLANK('Mali 2012'!$F$76),"",'Mali 2012'!$F$76)</f>
        <v>Yes</v>
      </c>
      <c r="DG26" s="180" t="str">
        <f>IF(ISBLANK('Mali 2012'!$F$77),"",'Mali 2012'!$F$77)</f>
        <v>No</v>
      </c>
      <c r="DH26" s="181"/>
      <c r="DI26" s="180" t="str">
        <f>IF(ISBLANK('Mali 2012'!$G$66),"",'Mali 2012'!$G$66)</f>
        <v>Yes</v>
      </c>
      <c r="DJ26" s="180" t="str">
        <f>IF(ISBLANK('Mali 2012'!$G$67),"",'Mali 2012'!$G$67)</f>
        <v>Yes</v>
      </c>
      <c r="DK26" s="180" t="str">
        <f>IF(ISBLANK('Mali 2012'!$G$68),"",'Mali 2012'!$G$68)</f>
        <v>Yes</v>
      </c>
      <c r="DL26" s="180" t="str">
        <f>IF(ISBLANK('Mali 2012'!$G$69),"",'Mali 2012'!$G$69)</f>
        <v>Yes</v>
      </c>
      <c r="DM26" s="180" t="str">
        <f>IF(ISBLANK('Mali 2012'!$G$70),"",'Mali 2012'!$G$70)</f>
        <v>Yes</v>
      </c>
      <c r="DN26" s="180" t="str">
        <f>IF(ISBLANK('Mali 2012'!$G$71),"",'Mali 2012'!$G$71)</f>
        <v>Yes</v>
      </c>
      <c r="DO26" s="180" t="str">
        <f>IF(ISBLANK('Mali 2012'!$G$72),"",'Mali 2012'!$G$72)</f>
        <v>Yes</v>
      </c>
      <c r="DP26" s="180" t="str">
        <f>IF(ISBLANK('Mali 2012'!$G$73),"",'Mali 2012'!$G$73)</f>
        <v>No</v>
      </c>
      <c r="DQ26" s="180" t="str">
        <f>IF(ISBLANK('Mali 2012'!$G$74),"",'Mali 2012'!$G$74)</f>
        <v>No</v>
      </c>
      <c r="DR26" s="180" t="str">
        <f>IF(ISBLANK('Mali 2012'!$G$75),"",'Mali 2012'!$G$75)</f>
        <v>No</v>
      </c>
      <c r="DS26" s="180" t="str">
        <f>IF(ISBLANK('Mali 2012'!$G$76),"",'Mali 2012'!$G$76)</f>
        <v>Yes</v>
      </c>
      <c r="DT26" s="180" t="str">
        <f>IF(ISBLANK('Mali 2012'!$G$77),"",'Mali 2012'!$G$77)</f>
        <v>No</v>
      </c>
      <c r="DU26" s="181"/>
      <c r="DV26" s="180" t="str">
        <f>IF(ISBLANK('Mali 2012'!$H$66),"",'Mali 2012'!$H$66)</f>
        <v>Yes</v>
      </c>
      <c r="DW26" s="180" t="str">
        <f>IF(ISBLANK('Mali 2012'!$H$67),"",'Mali 2012'!$H$67)</f>
        <v>Yes</v>
      </c>
      <c r="DX26" s="180" t="str">
        <f>IF(ISBLANK('Mali 2012'!$H$68),"",'Mali 2012'!$H$68)</f>
        <v>Yes</v>
      </c>
      <c r="DY26" s="180" t="str">
        <f>IF(ISBLANK('Mali 2012'!$H$69),"",'Mali 2012'!$H$69)</f>
        <v>Yes</v>
      </c>
      <c r="DZ26" s="180" t="str">
        <f>IF(ISBLANK('Mali 2012'!$H$70),"",'Mali 2012'!$H$70)</f>
        <v>Yes</v>
      </c>
      <c r="EA26" s="180" t="str">
        <f>IF(ISBLANK('Mali 2012'!$H$71),"",'Mali 2012'!$H$71)</f>
        <v>Yes</v>
      </c>
      <c r="EB26" s="180" t="str">
        <f>IF(ISBLANK('Mali 2012'!$H$72),"",'Mali 2012'!$H$72)</f>
        <v>Yes</v>
      </c>
      <c r="EC26" s="180" t="str">
        <f>IF(ISBLANK('Mali 2012'!$H$73),"",'Mali 2012'!$H$73)</f>
        <v>No</v>
      </c>
      <c r="ED26" s="180" t="str">
        <f>IF(ISBLANK('Mali 2012'!$H$74),"",'Mali 2012'!$H$74)</f>
        <v>No</v>
      </c>
      <c r="EE26" s="180" t="str">
        <f>IF(ISBLANK('Mali 2012'!$H$75),"",'Mali 2012'!$H$75)</f>
        <v>No</v>
      </c>
      <c r="EF26" s="180" t="str">
        <f>IF(ISBLANK('Mali 2012'!$H$76),"",'Mali 2012'!$H$76)</f>
        <v>Yes</v>
      </c>
      <c r="EG26" s="180" t="str">
        <f>IF(ISBLANK('Mali 2012'!$H$77),"",'Mali 2012'!$H$77)</f>
        <v>No</v>
      </c>
      <c r="EH26" s="180" t="str">
        <f>IF(ISBLANK('Mali 2012'!$D$78),"",'Mali 2012'!$D$78)</f>
        <v/>
      </c>
      <c r="EI26" s="182"/>
      <c r="EJ26" s="183" t="str">
        <f>IF(ISBLANK('Mali 2012'!$H$80),"",'Mali 2012'!$H$80)</f>
        <v>Yes</v>
      </c>
      <c r="EK26" s="183" t="str">
        <f>IF(ISBLANK('Mali 2012'!$C$83),"",'Mali 2012'!$C$83)</f>
        <v>Strategic Plan for Reproductive Health Commodity Security</v>
      </c>
      <c r="EL26" s="183" t="str">
        <f>IF(ISBLANK('Mali 2012'!$D$83),"",'Mali 2012'!$D$83)</f>
        <v>2011 - 2015</v>
      </c>
      <c r="EM26" s="183" t="str">
        <f>IF(ISBLANK('Mali 2012'!$F$83),"",'Mali 2012'!$F$83)</f>
        <v>No</v>
      </c>
      <c r="EN26" s="183" t="str">
        <f>IF(ISBLANK('Mali 2012'!$G$83),"",'Mali 2012'!$G$83)</f>
        <v>Yes</v>
      </c>
      <c r="EO26" s="183" t="str">
        <f>IF(ISBLANK('Mali 2012'!$F$84),"",'Mali 2012'!$F$84)</f>
        <v>Yes</v>
      </c>
      <c r="EP26" s="183" t="str">
        <f>IF(ISBLANK('Mali 2012'!$E$85),"",'Mali 2012'!$E$85)</f>
        <v>Public, NGO, social marketing, and commercial sectors</v>
      </c>
      <c r="EQ26" s="183" t="str">
        <f>IF(ISBLANK('Mali 2012'!$E$86),"",'Mali 2012'!$E$86)</f>
        <v>Don't know</v>
      </c>
      <c r="ER26" s="183" t="str">
        <f>IF(ISBLANK('Mali 2012'!$H$87),"",'Mali 2012'!$H$87)</f>
        <v>No</v>
      </c>
      <c r="ES26" s="183" t="str">
        <f>IF(ISBLANK('Mali 2012'!$D$88),"",'Mali 2012'!$D$88)</f>
        <v>(Contraceptives are sold in the private sector under the same administrative procedures as other products. There is not a policy of price controls as there is for contraceptives for the public sector [governed by a ministerial circular].)</v>
      </c>
      <c r="ET26" s="183" t="str">
        <f>IF(ISBLANK('Mali 2012'!$H$89),"",'Mali 2012'!$H$89)</f>
        <v>No</v>
      </c>
      <c r="EU26" s="183" t="str">
        <f>IF(ISBLANK('Mali 2012'!$D$90),"",'Mali 2012'!$D$90)</f>
        <v>N/A</v>
      </c>
      <c r="EV26" s="183" t="str">
        <f>IF(ISBLANK('Mali 2012'!$H$91),"",'Mali 2012'!$H$91)</f>
        <v>No</v>
      </c>
      <c r="EW26" s="183" t="str">
        <f>IF(ISBLANK('Mali 2012'!$C$94),"",'Mali 2012'!$C$94)</f>
        <v/>
      </c>
      <c r="EX26" s="183" t="str">
        <f>IF(ISBLANK('Mali 2012'!$E$94),"",'Mali 2012'!$E$94)</f>
        <v/>
      </c>
      <c r="EY26" s="183" t="str">
        <f>IF(ISBLANK('Mali 2012'!$G$94),"",'Mali 2012'!$G$94)</f>
        <v/>
      </c>
      <c r="EZ26" s="183" t="str">
        <f>IF(ISBLANK('Mali 2012'!$C$95),"",'Mali 2012'!$C$95)</f>
        <v/>
      </c>
      <c r="FA26" s="183" t="str">
        <f>IF(ISBLANK('Mali 2012'!$E$95),"",'Mali 2012'!$E$95)</f>
        <v/>
      </c>
      <c r="FB26" s="183" t="str">
        <f>IF(ISBLANK('Mali 2012'!$G$95),"",'Mali 2012'!$G$95)</f>
        <v/>
      </c>
      <c r="FC26" s="183" t="str">
        <f>IF(ISBLANK('Mali 2012'!$C$96),"",'Mali 2012'!$C$96)</f>
        <v/>
      </c>
      <c r="FD26" s="183" t="str">
        <f>IF(ISBLANK('Mali 2012'!$E$96),"",'Mali 2012'!$E$96)</f>
        <v/>
      </c>
      <c r="FE26" s="183" t="str">
        <f>IF(ISBLANK('Mali 2012'!$G$96),"",'Mali 2012'!$G$96)</f>
        <v/>
      </c>
      <c r="FF26" s="190"/>
      <c r="FG26" s="183" t="str">
        <f>IF(ISBLANK('Mali 2012'!$D$99),"",'Mali 2012'!$D$99)</f>
        <v>No</v>
      </c>
      <c r="FH26" s="183" t="str">
        <f>IF(ISBLANK('Mali 2012'!$E$99),"",'Mali 2012'!$E$99)</f>
        <v/>
      </c>
      <c r="FI26" s="183" t="str">
        <f>IF(ISBLANK('Mali 2012'!$H$99),"",'Mali 2012'!$H$99)</f>
        <v/>
      </c>
      <c r="FJ26" s="183" t="str">
        <f>IF(ISBLANK('Mali 2012'!$D$100),"",'Mali 2012'!$D$100)</f>
        <v>No</v>
      </c>
      <c r="FK26" s="183" t="str">
        <f>IF(ISBLANK('Mali 2012'!$E$100),"",'Mali 2012'!$E$100)</f>
        <v/>
      </c>
      <c r="FL26" s="183" t="str">
        <f>IF(ISBLANK('Mali 2012'!$H$100),"",'Mali 2012'!$H$100)</f>
        <v/>
      </c>
      <c r="FM26" s="183" t="str">
        <f>IF(ISBLANK('Mali 2012'!$D$101),"",'Mali 2012'!$D$101)</f>
        <v>No</v>
      </c>
      <c r="FN26" s="183" t="str">
        <f>IF(ISBLANK('Mali 2012'!$E$101),"",'Mali 2012'!$E$101)</f>
        <v/>
      </c>
      <c r="FO26" s="183" t="str">
        <f>IF(ISBLANK('Mali 2012'!$H$101),"",'Mali 2012'!$H$101)</f>
        <v/>
      </c>
      <c r="FP26" s="184"/>
      <c r="FQ26" s="183" t="str">
        <f>IF(ISBLANK('Mali 2012'!$G$104),"",'Mali 2012'!$G$104)</f>
        <v>Yes</v>
      </c>
      <c r="FR26" s="183" t="str">
        <f>IF(ISBLANK('Mali 2012'!$G$105),"",'Mali 2012'!$G$105)</f>
        <v>Yes</v>
      </c>
      <c r="FS26" s="183" t="str">
        <f>IF(ISBLANK('Mali 2012'!$G$106),"",'Mali 2012'!$G$106)</f>
        <v>Yes</v>
      </c>
      <c r="FT26" s="183" t="str">
        <f>IF(ISBLANK('Mali 2012'!$D$107),"",'Mali 2012'!$D$107)</f>
        <v>Exemptions for HIV-positive people</v>
      </c>
      <c r="FU26" s="184"/>
      <c r="FV26" s="183" t="str">
        <f>IF(ISBLANK('Mali 2012'!$G$109),"",'Mali 2012'!$G$109)</f>
        <v>Yes</v>
      </c>
      <c r="FW26" s="183" t="str">
        <f>IF(ISBLANK('Mali 2012'!$G$110),"",'Mali 2012'!$G$110)</f>
        <v>Yes</v>
      </c>
      <c r="FX26" s="183" t="str">
        <f>IF(ISBLANK('Mali 2012'!$G$111),"",'Mali 2012'!$G$111)</f>
        <v>Yes</v>
      </c>
      <c r="FY26" s="183" t="str">
        <f>IF(ISBLANK('Mali 2012'!$G$112),"",'Mali 2012'!$G$112)</f>
        <v>Yes</v>
      </c>
      <c r="FZ26" s="183" t="str">
        <f>IF(ISBLANK('Mali 2012'!$G$113),"",'Mali 2012'!$G$113)</f>
        <v>Yes</v>
      </c>
      <c r="GA26" s="183" t="str">
        <f>IF(ISBLANK('Mali 2012'!$G$114),"",'Mali 2012'!$G$114)</f>
        <v>Yes</v>
      </c>
      <c r="GB26" s="183" t="str">
        <f>IF(ISBLANK('Mali 2012'!$G$115),"",'Mali 2012'!$G$115)</f>
        <v>Yes</v>
      </c>
      <c r="GC26" s="183" t="str">
        <f>IF(ISBLANK('Mali 2012'!$G$116),"",'Mali 2012'!$G$116)</f>
        <v>No</v>
      </c>
      <c r="GD26" s="183" t="str">
        <f>IF(ISBLANK('Mali 2012'!$G$117),"",'Mali 2012'!$G$117)</f>
        <v>Yes</v>
      </c>
      <c r="GE26" s="183" t="str">
        <f>IF(ISBLANK('Mali 2012'!$G$118),"",'Mali 2012'!$G$118)</f>
        <v>Yes</v>
      </c>
      <c r="GF26" s="183" t="str">
        <f>IF(ISBLANK('Mali 2012'!$F$119),"",'Mali 2012'!$F$119)</f>
        <v>Neosampoon</v>
      </c>
      <c r="GG26" s="183">
        <f>IF(ISBLANK('Mali 2012'!$F$120),"",'Mali 2012'!$F$120)</f>
        <v>2010</v>
      </c>
      <c r="GH26" s="183" t="str">
        <f>IF(ISBLANK('Mali 2012'!$D$121),"",'Mali 2012'!$D$121)</f>
        <v>National Essential Medicine list (NEML)</v>
      </c>
      <c r="GI26" s="183" t="str">
        <f>IF(ISBLANK('Mali 2012'!$D$122),"",'Mali 2012'!$D$122)</f>
        <v>This list is revised every  two years. It includes 322 diseases and conditions, which correspond to 562 different forms and dosages of drugs.</v>
      </c>
      <c r="GJ26" s="184"/>
      <c r="GK26" s="183">
        <f>IF(ISBLANK('Mali 2012'!$F$124),"",'Mali 2012'!$F$124)</f>
        <v>2008</v>
      </c>
      <c r="GL26" s="183" t="str">
        <f>IF(ISBLANK('Mali 2012'!$G$125),"",'Mali 2012'!$G$125)</f>
        <v>No</v>
      </c>
      <c r="GM26" s="183" t="str">
        <f>IF(ISBLANK('Mali 2012'!$G$126),"",'Mali 2012'!$G$126)</f>
        <v>No</v>
      </c>
      <c r="GN26" s="183" t="str">
        <f>IF(ISBLANK('Mali 2012'!$G$127),"",'Mali 2012'!$G$127)</f>
        <v>No</v>
      </c>
      <c r="GO26" s="183" t="str">
        <f>IF(ISBLANK('Mali 2012'!$G$128),"",'Mali 2012'!$G$128)</f>
        <v>No</v>
      </c>
      <c r="GP26" s="183" t="str">
        <f>IF(ISBLANK('Mali 2012'!$D$129),"",'Mali 2012'!$D$129)</f>
        <v/>
      </c>
      <c r="GQ26" s="197"/>
      <c r="GR26" s="185" t="str">
        <f>IF(ISBLANK('Mali 2012'!$G$131),"",'Mali 2012'!$G$131)</f>
        <v>Yes</v>
      </c>
      <c r="GS26" s="186"/>
      <c r="GT26" s="185" t="str">
        <f>IF(ISBLANK('Mali 2012'!$G$133),"",'Mali 2012'!$G$133)</f>
        <v>No</v>
      </c>
      <c r="GU26" s="185" t="str">
        <f>IF(ISBLANK('Mali 2012'!$G$134),"",'Mali 2012'!$G$134)</f>
        <v>No</v>
      </c>
      <c r="GV26" s="185" t="str">
        <f>IF(ISBLANK('Mali 2012'!$G$135),"",'Mali 2012'!$G$135)</f>
        <v>No</v>
      </c>
      <c r="GW26" s="185" t="str">
        <f>IF(ISBLANK('Mali 2012'!$G$136),"",'Mali 2012'!$G$136)</f>
        <v>No</v>
      </c>
      <c r="GX26" s="185" t="str">
        <f>IF(ISBLANK('Mali 2012'!$G$137),"",'Mali 2012'!$G$137)</f>
        <v>No</v>
      </c>
      <c r="GY26" s="185" t="str">
        <f>IF(ISBLANK('Mali 2012'!$G$138),"",'Mali 2012'!$G$138)</f>
        <v>Yes</v>
      </c>
      <c r="GZ26" s="185" t="str">
        <f>IF(ISBLANK('Mali 2012'!$G$139),"",'Mali 2012'!$G$139)</f>
        <v>No</v>
      </c>
      <c r="HA26" s="185" t="str">
        <f>IF(ISBLANK('Mali 2012'!$G$140),"",'Mali 2012'!$G$140)</f>
        <v>N/A</v>
      </c>
      <c r="HB26" s="185" t="str">
        <f>IF(ISBLANK('Mali 2012'!$G$141),"",'Mali 2012'!$G$141)</f>
        <v>No</v>
      </c>
      <c r="HC26" s="185" t="str">
        <f>IF(ISBLANK('Mali 2012'!$F$142),"",'Mali 2012'!$F$142)</f>
        <v>1/11 - 12/11</v>
      </c>
      <c r="HD26" s="185" t="str">
        <f>IF(ISBLANK('Mali 2012'!$F$143),"",'Mali 2012'!$F$143)</f>
        <v>Procurement Planing and Monitoring Report of contraceptives, DPM</v>
      </c>
      <c r="HE26" s="186"/>
      <c r="HF26" s="185" t="str">
        <f>IF(ISBLANK('Mali 2012'!$G$145),"",'Mali 2012'!$G$145)</f>
        <v>Yes</v>
      </c>
      <c r="HG26" s="185" t="str">
        <f>IF(ISBLANK('Mali 2012'!$G$146),"",'Mali 2012'!$G$146)</f>
        <v>No</v>
      </c>
      <c r="HH26" s="191" t="str">
        <f>IF(ISBLANK('Mali 2012'!$D$147),"",'Mali 2012'!$D$147)</f>
        <v xml:space="preserve">Challenges: less access to services, and logistics and management information system for distribution is not functional or sufficient. </v>
      </c>
      <c r="HI26" s="192" t="s">
        <v>202</v>
      </c>
    </row>
    <row r="27" spans="1:217" ht="39.950000000000003" customHeight="1" x14ac:dyDescent="0.2">
      <c r="A27" s="345" t="s">
        <v>583</v>
      </c>
      <c r="B27" s="188"/>
      <c r="C27" s="173" t="str">
        <f>IF(ISBLANK('Mozambique 2012'!$H$12),"",'Mozambique 2012'!$H$12)</f>
        <v>Yes</v>
      </c>
      <c r="D27" s="173" t="str">
        <f>IF(ISBLANK('Mozambique 2012'!$D$13),"",'Mozambique 2012'!$D$13)</f>
        <v xml:space="preserve">Reproductive Health Commodity Security Committee    
</v>
      </c>
      <c r="E27" s="346"/>
      <c r="F27" s="173" t="str">
        <f>IF(ISBLANK('Mozambique 2012'!$D$15),"",'Mozambique 2012'!$D$15)</f>
        <v>No</v>
      </c>
      <c r="G27" s="173" t="str">
        <f>IF(ISBLANK('Mozambique 2012'!$F$15),"",'Mozambique 2012'!$F$15)</f>
        <v/>
      </c>
      <c r="H27" s="173" t="str">
        <f>IF(ISBLANK('Mozambique 2012'!$D$16),"",'Mozambique 2012'!$D$16)</f>
        <v>No</v>
      </c>
      <c r="I27" s="173" t="str">
        <f>IF(ISBLANK('Mozambique 2012'!$F$16),"",'Mozambique 2012'!$F$16)</f>
        <v/>
      </c>
      <c r="J27" s="173" t="str">
        <f>IF(ISBLANK('Mozambique 2012'!$D$17),"",'Mozambique 2012'!$D$17)</f>
        <v>No</v>
      </c>
      <c r="K27" s="173" t="str">
        <f>IF(ISBLANK('Mozambique 2012'!$F$17),"",'Mozambique 2012'!$F$17)</f>
        <v/>
      </c>
      <c r="L27" s="173" t="str">
        <f>IF(ISBLANK('Mozambique 2012'!$D$18),"",'Mozambique 2012'!$D$18)</f>
        <v>Yes</v>
      </c>
      <c r="M27" s="173" t="str">
        <f>IF(ISBLANK('Mozambique 2012'!$F$18),"",'Mozambique 2012'!$F$18)</f>
        <v>USAID</v>
      </c>
      <c r="N27" s="173" t="str">
        <f>IF(ISBLANK('Mozambique 2012'!$D$19),"",'Mozambique 2012'!$D$19)</f>
        <v>Yes</v>
      </c>
      <c r="O27" s="173" t="str">
        <f>IF(ISBLANK('Mozambique 2012'!$F$19),"",'Mozambique 2012'!$F$19)</f>
        <v>UNFPA</v>
      </c>
      <c r="P27" s="173" t="str">
        <f>IF(ISBLANK('Mozambique 2012'!$D$20),"",'Mozambique 2012'!$D$20)</f>
        <v>Yes</v>
      </c>
      <c r="Q27" s="173" t="str">
        <f>IF(ISBLANK('Mozambique 2012'!$F$20),"",'Mozambique 2012'!$F$20)</f>
        <v>MOH RH Unit</v>
      </c>
      <c r="R27" s="173" t="str">
        <f>IF(ISBLANK('Mozambique 2012'!$D$21),"",'Mozambique 2012'!$D$21)</f>
        <v>Yes</v>
      </c>
      <c r="S27" s="173" t="str">
        <f>IF(ISBLANK('Mozambique 2012'!$F$21),"",'Mozambique 2012'!$F$21)</f>
        <v>Central de Medicamentos e Artigos Medicos (CMAM) (central medical store)</v>
      </c>
      <c r="T27" s="173" t="str">
        <f>IF(ISBLANK('Mozambique 2012'!$D$22),"",'Mozambique 2012'!$D$22)</f>
        <v>No</v>
      </c>
      <c r="U27" s="173" t="str">
        <f>IF(ISBLANK('Mozambique 2012'!$F$22),"",'Mozambique 2012'!$F$22)</f>
        <v/>
      </c>
      <c r="V27" s="173" t="str">
        <f>IF(ISBLANK('Mozambique 2012'!$D$23),"",'Mozambique 2012'!$D$23)</f>
        <v>No</v>
      </c>
      <c r="W27" s="173" t="str">
        <f>IF(ISBLANK('Mozambique 2012'!$F$23),"",'Mozambique 2012'!$F$23)</f>
        <v/>
      </c>
      <c r="X27" s="173" t="str">
        <f>IF(ISBLANK('Mozambique 2012'!$H$24),"",'Mozambique 2012'!$H$24)</f>
        <v>6 or more times</v>
      </c>
      <c r="Y27" s="173" t="str">
        <f>IF(ISBLANK('Mozambique 2012'!$H$25),"",'Mozambique 2012'!$H$25)</f>
        <v>No</v>
      </c>
      <c r="Z27" s="173" t="str">
        <f>IF(ISBLANK('Mozambique 2012'!$D$26),"",'Mozambique 2012'!$D$26)</f>
        <v>Yes</v>
      </c>
      <c r="AA27" s="173" t="str">
        <f>IF(ISBLANK('Mozambique 2012'!$F$26),"",'Mozambique 2012'!$F$26)</f>
        <v>First Lady´s office</v>
      </c>
      <c r="AB27" s="173" t="str">
        <f>IF(ISBLANK('Mozambique 2012'!$H$26),"",'Mozambique 2012'!$H$26)</f>
        <v>First Lady</v>
      </c>
      <c r="AC27" s="189"/>
      <c r="AD27" s="174" t="str">
        <f>IF(ISBLANK('Mozambique 2012'!$F$28),"",'Mozambique 2012'!$F$28)</f>
        <v>January</v>
      </c>
      <c r="AE27" s="174" t="str">
        <f>IF(ISBLANK('Mozambique 2012'!$H$28),"",'Mozambique 2012'!$H$28)</f>
        <v>December</v>
      </c>
      <c r="AF27" s="175">
        <f>IF(ISBLANK('Mozambique 2012'!$G$29),"",'Mozambique 2012'!$G$29)</f>
        <v>7660701</v>
      </c>
      <c r="AG27" s="169" t="str">
        <f>IF(ISBLANK('Mozambique 2012'!$E$30),"",'Mozambique 2012'!$E$30)</f>
        <v>10/10 - 9/11</v>
      </c>
      <c r="AH27" s="169" t="str">
        <f>IF(ISBLANK('Mozambique 2012'!$G$30),"",'Mozambique 2012'!$G$30)</f>
        <v>Representatives from the MOH RH Program, CMAM, USAID, JHPIEGO, UNFPA, PSI, and technical assistance from the USAID | DELIVER PROJECT</v>
      </c>
      <c r="AI27" s="169" t="str">
        <f>IF(ISBLANK('Mozambique 2012'!$H$31),"",'Mozambique 2012'!$H$31)</f>
        <v>No</v>
      </c>
      <c r="AJ27" s="175" t="str">
        <f>IF(ISBLANK('Mozambique 2012'!$H$32),"",'Mozambique 2012'!$H$32)</f>
        <v>Yes</v>
      </c>
      <c r="AK27" s="175">
        <f>IF(ISBLANK('Mozambique 2012'!$E$35),"",'Mozambique 2012'!$E$35)</f>
        <v>2000000</v>
      </c>
      <c r="AL27" s="174" t="str">
        <f>IF(ISBLANK('Mozambique 2012'!$F$35),"",'Mozambique 2012'!$F$35)</f>
        <v>10/10 - 9/11</v>
      </c>
      <c r="AM27" s="174" t="str">
        <f>IF(ISBLANK('Mozambique 2012'!$G$35),"",'Mozambique 2012'!$G$35)</f>
        <v>FP program</v>
      </c>
      <c r="AN27" s="174" t="str">
        <f>IF(ISBLANK('Mozambique 2012'!$H$35),"",'Mozambique 2012'!$H$35)</f>
        <v>CIDA Agency allocated funds for the procurement of MCH commodities. The FP program expressed verbally intention of using part of this fund (around $2,000,000) in the procurement of contraceptives, but, despite this intention, this initiative could not be materialized yet.</v>
      </c>
      <c r="AO27" s="174" t="str">
        <f>IF(ISBLANK('Mozambique 2012'!$H$37),"",'Mozambique 2012'!$H$37)</f>
        <v>No</v>
      </c>
      <c r="AP27" s="174" t="str">
        <f>IF(ISBLANK('Mozambique 2012'!$D$40),"",'Mozambique 2012'!$D$40)</f>
        <v>No</v>
      </c>
      <c r="AQ27" s="174" t="str">
        <f>IF(ISBLANK('Mozambique 2012'!$D$41),"",'Mozambique 2012'!$D$41)</f>
        <v>N/A</v>
      </c>
      <c r="AR27" s="175">
        <f>IF(ISBLANK('Mozambique 2012'!$E$40),"",'Mozambique 2012'!$E$40)</f>
        <v>0</v>
      </c>
      <c r="AS27" s="175" t="str">
        <f>IF(ISBLANK('Mozambique 2012'!$F$40),"",'Mozambique 2012'!$F$40)</f>
        <v>10/10 - 9/11</v>
      </c>
      <c r="AT27" s="175" t="str">
        <f>IF(ISBLANK('Mozambique 2012'!$G$40),"",'Mozambique 2012'!$G$40)</f>
        <v/>
      </c>
      <c r="AU27" s="174" t="str">
        <f>IF(ISBLANK('Mozambique 2012'!$H$40),"",'Mozambique 2012'!$H$40)</f>
        <v/>
      </c>
      <c r="AV27" s="174" t="str">
        <f>IF(ISBLANK('Mozambique 2012'!$D$42),"",'Mozambique 2012'!$D$42)</f>
        <v>No</v>
      </c>
      <c r="AW27" s="175" t="str">
        <f>IF(ISBLANK('Mozambique 2012'!$D$43),"",'Mozambique 2012'!$D$43)</f>
        <v>N/A</v>
      </c>
      <c r="AX27" s="175">
        <f>IF(ISBLANK('Mozambique 2012'!$E$42),"",'Mozambique 2012'!$E$42)</f>
        <v>0</v>
      </c>
      <c r="AY27" s="175" t="str">
        <f>IF(ISBLANK('Mozambique 2012'!$F$42),"",'Mozambique 2012'!$F$42)</f>
        <v>10/10 - 9/11</v>
      </c>
      <c r="AZ27" s="175" t="str">
        <f>IF(ISBLANK('Mozambique 2012'!$G$42),"",'Mozambique 2012'!$G$42)</f>
        <v/>
      </c>
      <c r="BA27" s="174" t="str">
        <f>IF(ISBLANK('Mozambique 2012'!$H$42),"",'Mozambique 2012'!$H$42)</f>
        <v/>
      </c>
      <c r="BB27" s="176">
        <f>IF(ISBLANK('Mozambique 2012'!$E$44),"",'Mozambique 2012'!$E$44)</f>
        <v>0</v>
      </c>
      <c r="BC27" s="174" t="str">
        <f>IF(ISBLANK('Mozambique 2012'!$H$44),"",'Mozambique 2012'!$H$44)</f>
        <v/>
      </c>
      <c r="BD27" s="177"/>
      <c r="BE27" s="174" t="str">
        <f>IF(ISBLANK('Mozambique 2012'!$D$48),"",'Mozambique 2012'!$D$48)</f>
        <v>Yes</v>
      </c>
      <c r="BF27" s="175" t="str">
        <f>IF(ISBLANK('Mozambique 2012'!$D$49),"",'Mozambique 2012'!$D$49)</f>
        <v>USAID, UNFPA</v>
      </c>
      <c r="BG27" s="175">
        <f>IF(ISBLANK('Mozambique 2012'!$E$48),"",'Mozambique 2012'!$E$48)</f>
        <v>6545121</v>
      </c>
      <c r="BH27" s="175" t="str">
        <f>IF(ISBLANK('Mozambique 2012'!$F$48),"",'Mozambique 2012'!$F$48)</f>
        <v>10/10 - 9/11</v>
      </c>
      <c r="BI27" s="175" t="str">
        <f>IF(ISBLANK('Mozambique 2012'!$G$48),"",'Mozambique 2012'!$G$48)</f>
        <v>RHInterchange</v>
      </c>
      <c r="BJ27" s="174" t="str">
        <f>IF(ISBLANK('Mozambique 2012'!$H$48),"",'Mozambique 2012'!$H$48)</f>
        <v/>
      </c>
      <c r="BK27" s="174" t="str">
        <f>IF(ISBLANK('Mozambique 2012'!$D$50),"",'Mozambique 2012'!$D$50)</f>
        <v>No</v>
      </c>
      <c r="BL27" s="175">
        <f>IF(ISBLANK('Mozambique 2012'!$E$50),"",'Mozambique 2012'!$E$50)</f>
        <v>0</v>
      </c>
      <c r="BM27" s="175" t="str">
        <f>IF(ISBLANK('Mozambique 2012'!$F$50),"",'Mozambique 2012'!$F$50)</f>
        <v>10/10 - 9/11</v>
      </c>
      <c r="BN27" s="175" t="str">
        <f>IF(ISBLANK('Mozambique 2012'!$G$50),"",'Mozambique 2012'!$G$50)</f>
        <v/>
      </c>
      <c r="BO27" s="175" t="str">
        <f>IF(ISBLANK('Mozambique 2012'!$H$50),"",'Mozambique 2012'!$H$50)</f>
        <v/>
      </c>
      <c r="BP27" s="174" t="str">
        <f>IF(ISBLANK('Mozambique 2012'!$D$51),"",'Mozambique 2012'!$D$51)</f>
        <v>No</v>
      </c>
      <c r="BQ27" s="175">
        <f>IF(ISBLANK('Mozambique 2012'!$E$51),"",'Mozambique 2012'!$E$51)</f>
        <v>0</v>
      </c>
      <c r="BR27" s="174" t="str">
        <f>IF(ISBLANK('Mozambique 2012'!$F$51),"",'Mozambique 2012'!$F$51)</f>
        <v>10/10 - 9/11</v>
      </c>
      <c r="BS27" s="175" t="str">
        <f>IF(ISBLANK('Mozambique 2012'!$G$51),"",'Mozambique 2012'!$G$51)</f>
        <v/>
      </c>
      <c r="BT27" s="175" t="str">
        <f>IF(ISBLANK('Mozambique 2012'!$H$51),"",'Mozambique 2012'!$H$51)</f>
        <v/>
      </c>
      <c r="BU27" s="176">
        <f>IF(ISBLANK('Mozambique 2012'!$E$52),"",'Mozambique 2012'!$E$52)</f>
        <v>6545121</v>
      </c>
      <c r="BV27" s="175" t="str">
        <f>IF(ISBLANK('Mozambique 2012'!$H$52),"",'Mozambique 2012'!$H$52)</f>
        <v/>
      </c>
      <c r="BW27" s="178">
        <f>IF(ISBLANK('Mozambique 2012'!$F$55),"",'Mozambique 2012'!$F$55)</f>
        <v>0</v>
      </c>
      <c r="BX27" s="174" t="str">
        <f>IF(ISBLANK('Mozambique 2012'!$G$55),"",'Mozambique 2012'!$G$55)</f>
        <v/>
      </c>
      <c r="BY27" s="178">
        <f>IF(ISBLANK('Mozambique 2012'!$F$56),"",'Mozambique 2012'!$F$56)</f>
        <v>0.85437625094622538</v>
      </c>
      <c r="BZ27" s="174" t="str">
        <f>IF(ISBLANK('Mozambique 2012'!$G$56),"",'Mozambique 2012'!$G$56)</f>
        <v/>
      </c>
      <c r="CA27" s="174" t="str">
        <f>IF(ISBLANK('Mozambique 2012'!$F$57),"",'Mozambique 2012'!$F$57)</f>
        <v/>
      </c>
      <c r="CB27" s="174" t="str">
        <f>IF(ISBLANK('Mozambique 2012'!$G$57),"",'Mozambique 2012'!$G$57)</f>
        <v/>
      </c>
      <c r="CC27" s="174" t="str">
        <f>IF(ISBLANK('Mozambique 2012'!$F$59),"",'Mozambique 2012'!$F$59)</f>
        <v>N/A</v>
      </c>
      <c r="CD27" s="174" t="str">
        <f>IF(ISBLANK('Mozambique 2012'!$F$60),"",'Mozambique 2012'!$F$60)</f>
        <v>N/A</v>
      </c>
      <c r="CE27" s="174" t="str">
        <f>IF(ISBLANK('Mozambique 2012'!$F$61),"",'Mozambique 2012'!$F$61)</f>
        <v>N/A</v>
      </c>
      <c r="CF27" s="174" t="str">
        <f>IF(ISBLANK('Mozambique 2012'!$D$62),"",'Mozambique 2012'!$D$62)</f>
        <v>Even though the MOH has manifested its intention of acquiring contraceptives using funds made available by CIDA, up to now this has not materialized.</v>
      </c>
      <c r="CG27" s="344"/>
      <c r="CH27" s="179"/>
      <c r="CI27" s="180" t="str">
        <f>IF(ISBLANK('Mozambique 2012'!$D$66),"",'Mozambique 2012'!$D$66)</f>
        <v>Yes</v>
      </c>
      <c r="CJ27" s="180" t="str">
        <f>IF(ISBLANK('Mozambique 2012'!$D$67),"",'Mozambique 2012'!$D$67)</f>
        <v>Yes</v>
      </c>
      <c r="CK27" s="180" t="str">
        <f>IF(ISBLANK('Mozambique 2012'!$D$68),"",'Mozambique 2012'!$D$68)</f>
        <v>Yes</v>
      </c>
      <c r="CL27" s="180" t="str">
        <f>IF(ISBLANK('Mozambique 2012'!$D$69),"",'Mozambique 2012'!$D$69)</f>
        <v>Yes</v>
      </c>
      <c r="CM27" s="180" t="str">
        <f>IF(ISBLANK('Mozambique 2012'!$D$70),"",'Mozambique 2012'!$D$70)</f>
        <v>Yes</v>
      </c>
      <c r="CN27" s="180" t="str">
        <f>IF(ISBLANK('Mozambique 2012'!$D$71),"",'Mozambique 2012'!$D$71)</f>
        <v>Yes</v>
      </c>
      <c r="CO27" s="180" t="str">
        <f>IF(ISBLANK('Mozambique 2012'!$D$72),"",'Mozambique 2012'!$D$72)</f>
        <v>Yes</v>
      </c>
      <c r="CP27" s="180" t="str">
        <f>IF(ISBLANK('Mozambique 2012'!$D$73),"",'Mozambique 2012'!$D$73)</f>
        <v>Yes</v>
      </c>
      <c r="CQ27" s="180" t="str">
        <f>IF(ISBLANK('Mozambique 2012'!$D$74),"",'Mozambique 2012'!$D$74)</f>
        <v>Yes</v>
      </c>
      <c r="CR27" s="180" t="str">
        <f>IF(ISBLANK('Mozambique 2012'!$D$75),"",'Mozambique 2012'!$D$75)</f>
        <v>No</v>
      </c>
      <c r="CS27" s="180" t="str">
        <f>IF(ISBLANK('Mozambique 2012'!$D$76),"",'Mozambique 2012'!$D$76)</f>
        <v>No</v>
      </c>
      <c r="CT27" s="180" t="str">
        <f>IF(ISBLANK('Mozambique 2012'!$D$77),"",'Mozambique 2012'!$D$77)</f>
        <v/>
      </c>
      <c r="CU27" s="179"/>
      <c r="CV27" s="180" t="str">
        <f>IF(ISBLANK('Mozambique 2012'!$F$66),"",'Mozambique 2012'!$F$66)</f>
        <v>Yes</v>
      </c>
      <c r="CW27" s="180" t="str">
        <f>IF(ISBLANK('Mozambique 2012'!$F$67),"",'Mozambique 2012'!$F$67)</f>
        <v>Yes</v>
      </c>
      <c r="CX27" s="180" t="str">
        <f>IF(ISBLANK('Mozambique 2012'!$F$68),"",'Mozambique 2012'!$F$68)</f>
        <v>Yes</v>
      </c>
      <c r="CY27" s="180" t="str">
        <f>IF(ISBLANK('Mozambique 2012'!$F$69),"",'Mozambique 2012'!$F$69)</f>
        <v>No</v>
      </c>
      <c r="CZ27" s="180" t="str">
        <f>IF(ISBLANK('Mozambique 2012'!$F$70),"",'Mozambique 2012'!$F$70)</f>
        <v>Yes</v>
      </c>
      <c r="DA27" s="180" t="str">
        <f>IF(ISBLANK('Mozambique 2012'!$F$71),"",'Mozambique 2012'!$F$71)</f>
        <v>Yes</v>
      </c>
      <c r="DB27" s="180" t="str">
        <f>IF(ISBLANK('Mozambique 2012'!$F$72),"",'Mozambique 2012'!$F$72)</f>
        <v>Yes</v>
      </c>
      <c r="DC27" s="180" t="str">
        <f>IF(ISBLANK('Mozambique 2012'!$F$73),"",'Mozambique 2012'!$F$73)</f>
        <v>No</v>
      </c>
      <c r="DD27" s="180" t="str">
        <f>IF(ISBLANK('Mozambique 2012'!$F$74),"",'Mozambique 2012'!$F$74)</f>
        <v>Yes</v>
      </c>
      <c r="DE27" s="180" t="str">
        <f>IF(ISBLANK('Mozambique 2012'!$F$75),"",'Mozambique 2012'!$F$75)</f>
        <v>Yes</v>
      </c>
      <c r="DF27" s="180" t="str">
        <f>IF(ISBLANK('Mozambique 2012'!$F$76),"",'Mozambique 2012'!$F$76)</f>
        <v>No</v>
      </c>
      <c r="DG27" s="180" t="str">
        <f>IF(ISBLANK('Mozambique 2012'!$F$77),"",'Mozambique 2012'!$F$77)</f>
        <v/>
      </c>
      <c r="DH27" s="181"/>
      <c r="DI27" s="180" t="str">
        <f>IF(ISBLANK('Mozambique 2012'!$G$66),"",'Mozambique 2012'!$G$66)</f>
        <v>No</v>
      </c>
      <c r="DJ27" s="180" t="str">
        <f>IF(ISBLANK('Mozambique 2012'!$G$67),"",'Mozambique 2012'!$G$67)</f>
        <v>No</v>
      </c>
      <c r="DK27" s="180" t="str">
        <f>IF(ISBLANK('Mozambique 2012'!$G$68),"",'Mozambique 2012'!$G$68)</f>
        <v>No</v>
      </c>
      <c r="DL27" s="180" t="str">
        <f>IF(ISBLANK('Mozambique 2012'!$G$69),"",'Mozambique 2012'!$G$69)</f>
        <v>No</v>
      </c>
      <c r="DM27" s="180" t="str">
        <f>IF(ISBLANK('Mozambique 2012'!$G$70),"",'Mozambique 2012'!$G$70)</f>
        <v>No</v>
      </c>
      <c r="DN27" s="180" t="str">
        <f>IF(ISBLANK('Mozambique 2012'!$G$71),"",'Mozambique 2012'!$G$71)</f>
        <v>Yes</v>
      </c>
      <c r="DO27" s="180" t="str">
        <f>IF(ISBLANK('Mozambique 2012'!$G$72),"",'Mozambique 2012'!$G$72)</f>
        <v>Yes</v>
      </c>
      <c r="DP27" s="180" t="str">
        <f>IF(ISBLANK('Mozambique 2012'!$G$73),"",'Mozambique 2012'!$G$73)</f>
        <v>No</v>
      </c>
      <c r="DQ27" s="180" t="str">
        <f>IF(ISBLANK('Mozambique 2012'!$G$74),"",'Mozambique 2012'!$G$74)</f>
        <v>No</v>
      </c>
      <c r="DR27" s="180" t="str">
        <f>IF(ISBLANK('Mozambique 2012'!$G$75),"",'Mozambique 2012'!$G$75)</f>
        <v>No</v>
      </c>
      <c r="DS27" s="180" t="str">
        <f>IF(ISBLANK('Mozambique 2012'!$G$76),"",'Mozambique 2012'!$G$76)</f>
        <v>No</v>
      </c>
      <c r="DT27" s="180" t="str">
        <f>IF(ISBLANK('Mozambique 2012'!$G$77),"",'Mozambique 2012'!$G$77)</f>
        <v/>
      </c>
      <c r="DU27" s="181"/>
      <c r="DV27" s="180" t="str">
        <f>IF(ISBLANK('Mozambique 2012'!$H$66),"",'Mozambique 2012'!$H$66)</f>
        <v>No</v>
      </c>
      <c r="DW27" s="180" t="str">
        <f>IF(ISBLANK('Mozambique 2012'!$H$67),"",'Mozambique 2012'!$H$67)</f>
        <v>No</v>
      </c>
      <c r="DX27" s="180" t="str">
        <f>IF(ISBLANK('Mozambique 2012'!$H$68),"",'Mozambique 2012'!$H$68)</f>
        <v>No</v>
      </c>
      <c r="DY27" s="180" t="str">
        <f>IF(ISBLANK('Mozambique 2012'!$H$69),"",'Mozambique 2012'!$H$69)</f>
        <v>No</v>
      </c>
      <c r="DZ27" s="180" t="str">
        <f>IF(ISBLANK('Mozambique 2012'!$H$70),"",'Mozambique 2012'!$H$70)</f>
        <v>No</v>
      </c>
      <c r="EA27" s="180" t="str">
        <f>IF(ISBLANK('Mozambique 2012'!$H$71),"",'Mozambique 2012'!$H$71)</f>
        <v>Yes</v>
      </c>
      <c r="EB27" s="180" t="str">
        <f>IF(ISBLANK('Mozambique 2012'!$H$72),"",'Mozambique 2012'!$H$72)</f>
        <v>Yes</v>
      </c>
      <c r="EC27" s="180" t="str">
        <f>IF(ISBLANK('Mozambique 2012'!$H$73),"",'Mozambique 2012'!$H$73)</f>
        <v>No</v>
      </c>
      <c r="ED27" s="180" t="str">
        <f>IF(ISBLANK('Mozambique 2012'!$H$74),"",'Mozambique 2012'!$H$74)</f>
        <v>No</v>
      </c>
      <c r="EE27" s="180" t="str">
        <f>IF(ISBLANK('Mozambique 2012'!$H$75),"",'Mozambique 2012'!$H$75)</f>
        <v>No</v>
      </c>
      <c r="EF27" s="180" t="str">
        <f>IF(ISBLANK('Mozambique 2012'!$H$76),"",'Mozambique 2012'!$H$76)</f>
        <v>No</v>
      </c>
      <c r="EG27" s="180" t="str">
        <f>IF(ISBLANK('Mozambique 2012'!$H$77),"",'Mozambique 2012'!$H$77)</f>
        <v/>
      </c>
      <c r="EH27" s="180" t="str">
        <f>IF(ISBLANK('Mozambique 2012'!$D$78),"",'Mozambique 2012'!$D$78)</f>
        <v>MOH intends to introduce in-country hormonal implants (Jadelle). The first regional level training of trainers (TOT) took place in February 2012. The preparation for the Jadelle insertion courses at the provincial level is underway, and the courses will start in May 2012.</v>
      </c>
      <c r="EI27" s="182"/>
      <c r="EJ27" s="183" t="str">
        <f>IF(ISBLANK('Mozambique 2012'!$H$80),"",'Mozambique 2012'!$H$80)</f>
        <v>Yes</v>
      </c>
      <c r="EK27" s="183" t="str">
        <f>IF(ISBLANK('Mozambique 2012'!$C$83),"",'Mozambique 2012'!$C$83)</f>
        <v xml:space="preserve">Family Planning and Contraception Strategy  </v>
      </c>
      <c r="EL27" s="183" t="str">
        <f>IF(ISBLANK('Mozambique 2012'!$D$83),"",'Mozambique 2012'!$D$83)</f>
        <v>2009-2013</v>
      </c>
      <c r="EM27" s="183" t="str">
        <f>IF(ISBLANK('Mozambique 2012'!$F$83),"",'Mozambique 2012'!$F$83)</f>
        <v>Yes</v>
      </c>
      <c r="EN27" s="183" t="str">
        <f>IF(ISBLANK('Mozambique 2012'!$G$83),"",'Mozambique 2012'!$G$83)</f>
        <v>Yes</v>
      </c>
      <c r="EO27" s="183" t="str">
        <f>IF(ISBLANK('Mozambique 2012'!$F$84),"",'Mozambique 2012'!$F$84)</f>
        <v>No</v>
      </c>
      <c r="EP27" s="183" t="str">
        <f>IF(ISBLANK('Mozambique 2012'!$E$85),"",'Mozambique 2012'!$E$85)</f>
        <v>N/A</v>
      </c>
      <c r="EQ27" s="183" t="str">
        <f>IF(ISBLANK('Mozambique 2012'!$E$86),"",'Mozambique 2012'!$E$86)</f>
        <v>N/A</v>
      </c>
      <c r="ER27" s="183" t="str">
        <f>IF(ISBLANK('Mozambique 2012'!$H$87),"",'Mozambique 2012'!$H$87)</f>
        <v>No</v>
      </c>
      <c r="ES27" s="183" t="str">
        <f>IF(ISBLANK('Mozambique 2012'!$D$88),"",'Mozambique 2012'!$D$88)</f>
        <v>N/A</v>
      </c>
      <c r="ET27" s="183" t="str">
        <f>IF(ISBLANK('Mozambique 2012'!$H$89),"",'Mozambique 2012'!$H$89)</f>
        <v>Yes</v>
      </c>
      <c r="EU27" s="183" t="str">
        <f>IF(ISBLANK('Mozambique 2012'!$D$90),"",'Mozambique 2012'!$D$90)</f>
        <v xml:space="preserve">The Law for Private Medicine allows the private sector to import and prescribe all contraceptive methods. </v>
      </c>
      <c r="EV27" s="183" t="str">
        <f>IF(ISBLANK('Mozambique 2012'!$H$91),"",'Mozambique 2012'!$H$91)</f>
        <v>Yes</v>
      </c>
      <c r="EW27" s="183" t="str">
        <f>IF(ISBLANK('Mozambique 2012'!$C$94),"",'Mozambique 2012'!$C$94)</f>
        <v>IUDs and injectables</v>
      </c>
      <c r="EX27" s="183" t="str">
        <f>IF(ISBLANK('Mozambique 2012'!$E$94),"",'Mozambique 2012'!$E$94)</f>
        <v>Only trained maternal/child health (MCH) nurses can administer (basic nurses cannot).</v>
      </c>
      <c r="EY27" s="183" t="str">
        <f>IF(ISBLANK('Mozambique 2012'!$G$94),"",'Mozambique 2012'!$G$94)</f>
        <v>N/A</v>
      </c>
      <c r="EZ27" s="183" t="str">
        <f>IF(ISBLANK('Mozambique 2012'!$C$95),"",'Mozambique 2012'!$C$95)</f>
        <v>Orals</v>
      </c>
      <c r="FA27" s="183" t="str">
        <f>IF(ISBLANK('Mozambique 2012'!$E$95),"",'Mozambique 2012'!$E$95)</f>
        <v xml:space="preserve">MCH Activists (community-based agents) can provide orals after the first consultation with an MCH nurse. </v>
      </c>
      <c r="FB27" s="183" t="str">
        <f>IF(ISBLANK('Mozambique 2012'!$G$95),"",'Mozambique 2012'!$G$95)</f>
        <v>N/A</v>
      </c>
      <c r="FC27" s="183" t="str">
        <f>IF(ISBLANK('Mozambique 2012'!$C$96),"",'Mozambique 2012'!$C$96)</f>
        <v>Jadelle</v>
      </c>
      <c r="FD27" s="183" t="str">
        <f>IF(ISBLANK('Mozambique 2012'!$E$96),"",'Mozambique 2012'!$E$96)</f>
        <v>Only trained health workers can provide Jadelle.</v>
      </c>
      <c r="FE27" s="183" t="str">
        <f>IF(ISBLANK('Mozambique 2012'!$G$96),"",'Mozambique 2012'!$G$96)</f>
        <v>N/A</v>
      </c>
      <c r="FF27" s="190"/>
      <c r="FG27" s="183" t="str">
        <f>IF(ISBLANK('Mozambique 2012'!$D$99),"",'Mozambique 2012'!$D$99)</f>
        <v>No</v>
      </c>
      <c r="FH27" s="183" t="str">
        <f>IF(ISBLANK('Mozambique 2012'!$E$99),"",'Mozambique 2012'!$E$99)</f>
        <v/>
      </c>
      <c r="FI27" s="183" t="str">
        <f>IF(ISBLANK('Mozambique 2012'!$H$99),"",'Mozambique 2012'!$H$99)</f>
        <v/>
      </c>
      <c r="FJ27" s="183" t="str">
        <f>IF(ISBLANK('Mozambique 2012'!$D$100),"",'Mozambique 2012'!$D$100)</f>
        <v>No</v>
      </c>
      <c r="FK27" s="183" t="str">
        <f>IF(ISBLANK('Mozambique 2012'!$E$100),"",'Mozambique 2012'!$E$100)</f>
        <v/>
      </c>
      <c r="FL27" s="183" t="str">
        <f>IF(ISBLANK('Mozambique 2012'!$H$100),"",'Mozambique 2012'!$H$100)</f>
        <v/>
      </c>
      <c r="FM27" s="183" t="str">
        <f>IF(ISBLANK('Mozambique 2012'!$D$101),"",'Mozambique 2012'!$D$101)</f>
        <v>No</v>
      </c>
      <c r="FN27" s="183" t="str">
        <f>IF(ISBLANK('Mozambique 2012'!$E$101),"",'Mozambique 2012'!$E$101)</f>
        <v/>
      </c>
      <c r="FO27" s="183" t="str">
        <f>IF(ISBLANK('Mozambique 2012'!$H$101),"",'Mozambique 2012'!$H$101)</f>
        <v/>
      </c>
      <c r="FP27" s="184"/>
      <c r="FQ27" s="183" t="str">
        <f>IF(ISBLANK('Mozambique 2012'!$G$104),"",'Mozambique 2012'!$G$104)</f>
        <v>No</v>
      </c>
      <c r="FR27" s="183" t="str">
        <f>IF(ISBLANK('Mozambique 2012'!$G$105),"",'Mozambique 2012'!$G$105)</f>
        <v>No</v>
      </c>
      <c r="FS27" s="183" t="str">
        <f>IF(ISBLANK('Mozambique 2012'!$G$106),"",'Mozambique 2012'!$G$106)</f>
        <v>N/A</v>
      </c>
      <c r="FT27" s="183" t="str">
        <f>IF(ISBLANK('Mozambique 2012'!$D$107),"",'Mozambique 2012'!$D$107)</f>
        <v>N/A</v>
      </c>
      <c r="FU27" s="184"/>
      <c r="FV27" s="183" t="str">
        <f>IF(ISBLANK('Mozambique 2012'!$G$109),"",'Mozambique 2012'!$G$109)</f>
        <v>Yes</v>
      </c>
      <c r="FW27" s="183" t="str">
        <f>IF(ISBLANK('Mozambique 2012'!$G$110),"",'Mozambique 2012'!$G$110)</f>
        <v>Yes</v>
      </c>
      <c r="FX27" s="183" t="str">
        <f>IF(ISBLANK('Mozambique 2012'!$G$111),"",'Mozambique 2012'!$G$111)</f>
        <v>Yes</v>
      </c>
      <c r="FY27" s="183" t="str">
        <f>IF(ISBLANK('Mozambique 2012'!$G$112),"",'Mozambique 2012'!$G$112)</f>
        <v>Yes</v>
      </c>
      <c r="FZ27" s="183" t="str">
        <f>IF(ISBLANK('Mozambique 2012'!$G$113),"",'Mozambique 2012'!$G$113)</f>
        <v>Yes</v>
      </c>
      <c r="GA27" s="183" t="str">
        <f>IF(ISBLANK('Mozambique 2012'!$G$114),"",'Mozambique 2012'!$G$114)</f>
        <v>Yes</v>
      </c>
      <c r="GB27" s="183" t="str">
        <f>IF(ISBLANK('Mozambique 2012'!$G$115),"",'Mozambique 2012'!$G$115)</f>
        <v>Yes</v>
      </c>
      <c r="GC27" s="183" t="str">
        <f>IF(ISBLANK('Mozambique 2012'!$G$116),"",'Mozambique 2012'!$G$116)</f>
        <v>Yes</v>
      </c>
      <c r="GD27" s="183" t="str">
        <f>IF(ISBLANK('Mozambique 2012'!$G$117),"",'Mozambique 2012'!$G$117)</f>
        <v>No</v>
      </c>
      <c r="GE27" s="183" t="str">
        <f>IF(ISBLANK('Mozambique 2012'!$G$118),"",'Mozambique 2012'!$G$118)</f>
        <v>No</v>
      </c>
      <c r="GF27" s="183" t="str">
        <f>IF(ISBLANK('Mozambique 2012'!$F$119),"",'Mozambique 2012'!$F$119)</f>
        <v>N/A</v>
      </c>
      <c r="GG27" s="183">
        <f>IF(ISBLANK('Mozambique 2012'!$F$120),"",'Mozambique 2012'!$F$120)</f>
        <v>2007</v>
      </c>
      <c r="GH27" s="183" t="str">
        <f>IF(ISBLANK('Mozambique 2012'!$D$121),"",'Mozambique 2012'!$D$121)</f>
        <v>National Essential Medicine list</v>
      </c>
      <c r="GI27" s="183" t="str">
        <f>IF(ISBLANK('Mozambique 2012'!$D$122),"",'Mozambique 2012'!$D$122)</f>
        <v/>
      </c>
      <c r="GJ27" s="184"/>
      <c r="GK27" s="183">
        <f>IF(ISBLANK('Mozambique 2012'!$F$124),"",'Mozambique 2012'!$F$124)</f>
        <v>2011</v>
      </c>
      <c r="GL27" s="183" t="str">
        <f>IF(ISBLANK('Mozambique 2012'!$G$125),"",'Mozambique 2012'!$G$125)</f>
        <v>No</v>
      </c>
      <c r="GM27" s="183" t="str">
        <f>IF(ISBLANK('Mozambique 2012'!$G$126),"",'Mozambique 2012'!$G$126)</f>
        <v>No</v>
      </c>
      <c r="GN27" s="183" t="str">
        <f>IF(ISBLANK('Mozambique 2012'!$G$127),"",'Mozambique 2012'!$G$127)</f>
        <v>No</v>
      </c>
      <c r="GO27" s="183" t="str">
        <f>IF(ISBLANK('Mozambique 2012'!$G$128),"",'Mozambique 2012'!$G$128)</f>
        <v>No</v>
      </c>
      <c r="GP27" s="183" t="str">
        <f>IF(ISBLANK('Mozambique 2012'!$D$129),"",'Mozambique 2012'!$D$129)</f>
        <v>No mention of reproductive health, family planning, maternal health, condoms, contraceptive, commodity or contraceptive security.</v>
      </c>
      <c r="GQ27" s="197"/>
      <c r="GR27" s="185" t="str">
        <f>IF(ISBLANK('Mozambique 2012'!$G$131),"",'Mozambique 2012'!$G$131)</f>
        <v>Yes</v>
      </c>
      <c r="GS27" s="186"/>
      <c r="GT27" s="185" t="str">
        <f>IF(ISBLANK('Mozambique 2012'!$G$133),"",'Mozambique 2012'!$G$133)</f>
        <v>No</v>
      </c>
      <c r="GU27" s="185" t="str">
        <f>IF(ISBLANK('Mozambique 2012'!$G$134),"",'Mozambique 2012'!$G$134)</f>
        <v>No</v>
      </c>
      <c r="GV27" s="185" t="str">
        <f>IF(ISBLANK('Mozambique 2012'!$G$135),"",'Mozambique 2012'!$G$135)</f>
        <v>No</v>
      </c>
      <c r="GW27" s="185" t="str">
        <f>IF(ISBLANK('Mozambique 2012'!$G$136),"",'Mozambique 2012'!$G$136)</f>
        <v>N/A</v>
      </c>
      <c r="GX27" s="185" t="str">
        <f>IF(ISBLANK('Mozambique 2012'!$G$137),"",'Mozambique 2012'!$G$137)</f>
        <v>Yes</v>
      </c>
      <c r="GY27" s="185" t="str">
        <f>IF(ISBLANK('Mozambique 2012'!$G$138),"",'Mozambique 2012'!$G$138)</f>
        <v>No</v>
      </c>
      <c r="GZ27" s="185" t="str">
        <f>IF(ISBLANK('Mozambique 2012'!$G$139),"",'Mozambique 2012'!$G$139)</f>
        <v>No</v>
      </c>
      <c r="HA27" s="185" t="str">
        <f>IF(ISBLANK('Mozambique 2012'!$G$140),"",'Mozambique 2012'!$G$140)</f>
        <v>N/A</v>
      </c>
      <c r="HB27" s="185" t="str">
        <f>IF(ISBLANK('Mozambique 2012'!$G$141),"",'Mozambique 2012'!$G$141)</f>
        <v>N/A</v>
      </c>
      <c r="HC27" s="185" t="str">
        <f>IF(ISBLANK('Mozambique 2012'!$F$142),"",'Mozambique 2012'!$F$142)</f>
        <v>11/10 to 10/11</v>
      </c>
      <c r="HD27" s="185" t="str">
        <f>IF(ISBLANK('Mozambique 2012'!$F$143),"",'Mozambique 2012'!$F$143)</f>
        <v>Procurement Planning and Monitoring Report (PPMR)</v>
      </c>
      <c r="HE27" s="186"/>
      <c r="HF27" s="185" t="str">
        <f>IF(ISBLANK('Mozambique 2012'!$G$145),"",'Mozambique 2012'!$G$145)</f>
        <v>No</v>
      </c>
      <c r="HG27" s="185" t="str">
        <f>IF(ISBLANK('Mozambique 2012'!$G$146),"",'Mozambique 2012'!$G$146)</f>
        <v>No</v>
      </c>
      <c r="HH27" s="191" t="str">
        <f>IF(ISBLANK('Mozambique 2012'!$D$147),"",'Mozambique 2012'!$D$147)</f>
        <v>Contraceptive distribution to the lower level of the supply chain has been a challenge. At the SDP level, localized stockouts have been reported, when at the central level the commodities are in a full supply situation.</v>
      </c>
      <c r="HI27" s="192" t="s">
        <v>202</v>
      </c>
    </row>
    <row r="28" spans="1:217" ht="39.950000000000003" customHeight="1" x14ac:dyDescent="0.2">
      <c r="A28" s="345" t="s">
        <v>584</v>
      </c>
      <c r="B28" s="188"/>
      <c r="C28" s="173" t="str">
        <f>IF(ISBLANK('Nepal 2012'!$H$12),"",'Nepal 2012'!$H$12)</f>
        <v>Yes</v>
      </c>
      <c r="D28" s="173" t="str">
        <f>IF(ISBLANK('Nepal 2012'!$D$13),"",'Nepal 2012'!$D$13)</f>
        <v>Contraceptive Security Working Group</v>
      </c>
      <c r="E28" s="346"/>
      <c r="F28" s="173" t="str">
        <f>IF(ISBLANK('Nepal 2012'!$D$15),"",'Nepal 2012'!$D$15)</f>
        <v>Yes</v>
      </c>
      <c r="G28" s="173" t="str">
        <f>IF(ISBLANK('Nepal 2012'!$F$15),"",'Nepal 2012'!$F$15)</f>
        <v>Contraceptives Retail Sales (CRS)</v>
      </c>
      <c r="H28" s="173" t="str">
        <f>IF(ISBLANK('Nepal 2012'!$D$16),"",'Nepal 2012'!$D$16)</f>
        <v>Yes</v>
      </c>
      <c r="I28" s="173" t="str">
        <f>IF(ISBLANK('Nepal 2012'!$F$16),"",'Nepal 2012'!$F$16)</f>
        <v>Family Planning Association of Nepal (FPAN)</v>
      </c>
      <c r="J28" s="173" t="str">
        <f>IF(ISBLANK('Nepal 2012'!$D$17),"",'Nepal 2012'!$D$17)</f>
        <v>No</v>
      </c>
      <c r="K28" s="173" t="str">
        <f>IF(ISBLANK('Nepal 2012'!$F$17),"",'Nepal 2012'!$F$17)</f>
        <v/>
      </c>
      <c r="L28" s="173" t="str">
        <f>IF(ISBLANK('Nepal 2012'!$D$18),"",'Nepal 2012'!$D$18)</f>
        <v>Yes</v>
      </c>
      <c r="M28" s="173" t="str">
        <f>IF(ISBLANK('Nepal 2012'!$F$18),"",'Nepal 2012'!$F$18)</f>
        <v>DFID, KfW, USAID, World Bank, AusAID</v>
      </c>
      <c r="N28" s="173" t="str">
        <f>IF(ISBLANK('Nepal 2012'!$D$19),"",'Nepal 2012'!$D$19)</f>
        <v>Yes</v>
      </c>
      <c r="O28" s="173" t="str">
        <f>IF(ISBLANK('Nepal 2012'!$F$19),"",'Nepal 2012'!$F$19)</f>
        <v>UNFPA, UNICEF</v>
      </c>
      <c r="P28" s="173" t="str">
        <f>IF(ISBLANK('Nepal 2012'!$D$20),"",'Nepal 2012'!$D$20)</f>
        <v>Yes</v>
      </c>
      <c r="Q28" s="173" t="str">
        <f>IF(ISBLANK('Nepal 2012'!$F$20),"",'Nepal 2012'!$F$20)</f>
        <v>Department of Health Services (DoHS), Family Health Division (FHD), Logistics Management Division (LMD), National Center for AIDS and STD Control (NCASC)</v>
      </c>
      <c r="R28" s="173" t="str">
        <f>IF(ISBLANK('Nepal 2012'!$D$21),"",'Nepal 2012'!$D$21)</f>
        <v>Yes</v>
      </c>
      <c r="S28" s="173" t="str">
        <f>IF(ISBLANK('Nepal 2012'!$F$21),"",'Nepal 2012'!$F$21)</f>
        <v>Central Warehouse Teku and Pathalaiya/LMD</v>
      </c>
      <c r="T28" s="173" t="str">
        <f>IF(ISBLANK('Nepal 2012'!$D$22),"",'Nepal 2012'!$D$22)</f>
        <v>Yes</v>
      </c>
      <c r="U28" s="173" t="str">
        <f>IF(ISBLANK('Nepal 2012'!$F$22),"",'Nepal 2012'!$F$22)</f>
        <v>National Planning Commission (NPC), Ministry of Finance (MoF)</v>
      </c>
      <c r="V28" s="173" t="str">
        <f>IF(ISBLANK('Nepal 2012'!$D$23),"",'Nepal 2012'!$D$23)</f>
        <v/>
      </c>
      <c r="W28" s="173" t="str">
        <f>IF(ISBLANK('Nepal 2012'!$F$23),"",'Nepal 2012'!$F$23)</f>
        <v/>
      </c>
      <c r="X28" s="173" t="str">
        <f>IF(ISBLANK('Nepal 2012'!$H$24),"",'Nepal 2012'!$H$24)</f>
        <v>3-5 times</v>
      </c>
      <c r="Y28" s="173" t="str">
        <f>IF(ISBLANK('Nepal 2012'!$H$25),"",'Nepal 2012'!$H$25)</f>
        <v>Yes</v>
      </c>
      <c r="Z28" s="173" t="str">
        <f>IF(ISBLANK('Nepal 2012'!$D$26),"",'Nepal 2012'!$D$26)</f>
        <v>Yes</v>
      </c>
      <c r="AA28" s="173" t="str">
        <f>IF(ISBLANK('Nepal 2012'!$F$26),"",'Nepal 2012'!$F$26)</f>
        <v>Logistics Management Division/MoHP</v>
      </c>
      <c r="AB28" s="173" t="str">
        <f>IF(ISBLANK('Nepal 2012'!$H$26),"",'Nepal 2012'!$H$26)</f>
        <v>Director</v>
      </c>
      <c r="AC28" s="189"/>
      <c r="AD28" s="174" t="str">
        <f>IF(ISBLANK('Nepal 2012'!$F$28),"",'Nepal 2012'!$F$28)</f>
        <v>July</v>
      </c>
      <c r="AE28" s="174" t="str">
        <f>IF(ISBLANK('Nepal 2012'!$H$28),"",'Nepal 2012'!$H$28)</f>
        <v>June</v>
      </c>
      <c r="AF28" s="175">
        <f>IF(ISBLANK('Nepal 2012'!$G$29),"",'Nepal 2012'!$G$29)</f>
        <v>4254495</v>
      </c>
      <c r="AG28" s="169" t="str">
        <f>IF(ISBLANK('Nepal 2012'!$E$30),"",'Nepal 2012'!$E$30)</f>
        <v>07/10 - 06/11</v>
      </c>
      <c r="AH28" s="169" t="str">
        <f>IF(ISBLANK('Nepal 2012'!$G$30),"",'Nepal 2012'!$G$30)</f>
        <v>Logistics Management Division/Ministry of Health and Population</v>
      </c>
      <c r="AI28" s="169" t="str">
        <f>IF(ISBLANK('Nepal 2012'!$H$31),"",'Nepal 2012'!$H$31)</f>
        <v>Yes</v>
      </c>
      <c r="AJ28" s="175" t="str">
        <f>IF(ISBLANK('Nepal 2012'!$H$32),"",'Nepal 2012'!$H$32)</f>
        <v>Yes</v>
      </c>
      <c r="AK28" s="175">
        <f>IF(ISBLANK('Nepal 2012'!$E$35),"",'Nepal 2012'!$E$35)</f>
        <v>2819473</v>
      </c>
      <c r="AL28" s="174" t="str">
        <f>IF(ISBLANK('Nepal 2012'!$F$35),"",'Nepal 2012'!$F$35)</f>
        <v>07/10 - 06/11</v>
      </c>
      <c r="AM28" s="174" t="str">
        <f>IF(ISBLANK('Nepal 2012'!$G$35),"",'Nepal 2012'!$G$35)</f>
        <v>PipeLine, LMD records</v>
      </c>
      <c r="AN28" s="174" t="str">
        <f>IF(ISBLANK('Nepal 2012'!$H$35),"",'Nepal 2012'!$H$35)</f>
        <v/>
      </c>
      <c r="AO28" s="174" t="str">
        <f>IF(ISBLANK('Nepal 2012'!$H$37),"",'Nepal 2012'!$H$37)</f>
        <v>Yes</v>
      </c>
      <c r="AP28" s="174" t="str">
        <f>IF(ISBLANK('Nepal 2012'!$D$40),"",'Nepal 2012'!$D$40)</f>
        <v>Yes</v>
      </c>
      <c r="AQ28" s="174" t="str">
        <f>IF(ISBLANK('Nepal 2012'!$D$41),"",'Nepal 2012'!$D$41)</f>
        <v>Government of Nepal's Fund</v>
      </c>
      <c r="AR28" s="175">
        <f>IF(ISBLANK('Nepal 2012'!$E$40),"",'Nepal 2012'!$E$40)</f>
        <v>2255579</v>
      </c>
      <c r="AS28" s="175" t="str">
        <f>IF(ISBLANK('Nepal 2012'!$F$40),"",'Nepal 2012'!$F$40)</f>
        <v>07/10 - 06/11</v>
      </c>
      <c r="AT28" s="175" t="str">
        <f>IF(ISBLANK('Nepal 2012'!$G$40),"",'Nepal 2012'!$G$40)</f>
        <v>PipeLine, LMD records</v>
      </c>
      <c r="AU28" s="174" t="str">
        <f>IF(ISBLANK('Nepal 2012'!$H$40),"",'Nepal 2012'!$H$40)</f>
        <v/>
      </c>
      <c r="AV28" s="174" t="str">
        <f>IF(ISBLANK('Nepal 2012'!$D$42),"",'Nepal 2012'!$D$42)</f>
        <v>Yes</v>
      </c>
      <c r="AW28" s="175" t="str">
        <f>IF(ISBLANK('Nepal 2012'!$D$43),"",'Nepal 2012'!$D$43)</f>
        <v>Pool Fund from World Bank, DFID, and AusAID</v>
      </c>
      <c r="AX28" s="175">
        <f>IF(ISBLANK('Nepal 2012'!$E$42),"",'Nepal 2012'!$E$42)</f>
        <v>563895</v>
      </c>
      <c r="AY28" s="175" t="str">
        <f>IF(ISBLANK('Nepal 2012'!$F$42),"",'Nepal 2012'!$F$42)</f>
        <v>07/10 - 06/11</v>
      </c>
      <c r="AZ28" s="175" t="str">
        <f>IF(ISBLANK('Nepal 2012'!$G$42),"",'Nepal 2012'!$G$42)</f>
        <v>PipeLine, LMD records</v>
      </c>
      <c r="BA28" s="174" t="str">
        <f>IF(ISBLANK('Nepal 2012'!$H$42),"",'Nepal 2012'!$H$42)</f>
        <v/>
      </c>
      <c r="BB28" s="176">
        <f>IF(ISBLANK('Nepal 2012'!$E$44),"",'Nepal 2012'!$E$44)</f>
        <v>2819474</v>
      </c>
      <c r="BC28" s="174" t="str">
        <f>IF(ISBLANK('Nepal 2012'!$H$44),"",'Nepal 2012'!$H$44)</f>
        <v/>
      </c>
      <c r="BD28" s="177"/>
      <c r="BE28" s="174" t="str">
        <f>IF(ISBLANK('Nepal 2012'!$D$48),"",'Nepal 2012'!$D$48)</f>
        <v>Yes</v>
      </c>
      <c r="BF28" s="175" t="str">
        <f>IF(ISBLANK('Nepal 2012'!$D$49),"",'Nepal 2012'!$D$49)</f>
        <v>KfW ($1,015,501 for condoms and injectables) &amp; USAID ($419,520 for condoms).</v>
      </c>
      <c r="BG28" s="175">
        <f>IF(ISBLANK('Nepal 2012'!$E$48),"",'Nepal 2012'!$E$48)</f>
        <v>1435021</v>
      </c>
      <c r="BH28" s="175" t="str">
        <f>IF(ISBLANK('Nepal 2012'!$F$48),"",'Nepal 2012'!$F$48)</f>
        <v>07/10 - 06/11</v>
      </c>
      <c r="BI28" s="175" t="str">
        <f>IF(ISBLANK('Nepal 2012'!$G$48),"",'Nepal 2012'!$G$48)</f>
        <v>PipeLine, LMD records</v>
      </c>
      <c r="BJ28" s="174" t="str">
        <f>IF(ISBLANK('Nepal 2012'!$H$48),"",'Nepal 2012'!$H$48)</f>
        <v/>
      </c>
      <c r="BK28" s="174" t="str">
        <f>IF(ISBLANK('Nepal 2012'!$D$50),"",'Nepal 2012'!$D$50)</f>
        <v>Yes</v>
      </c>
      <c r="BL28" s="175">
        <f>IF(ISBLANK('Nepal 2012'!$E$50),"",'Nepal 2012'!$E$50)</f>
        <v>61000</v>
      </c>
      <c r="BM28" s="175" t="str">
        <f>IF(ISBLANK('Nepal 2012'!$F$50),"",'Nepal 2012'!$F$50)</f>
        <v>07/10 - 06/11</v>
      </c>
      <c r="BN28" s="175" t="str">
        <f>IF(ISBLANK('Nepal 2012'!$G$50),"",'Nepal 2012'!$G$50)</f>
        <v/>
      </c>
      <c r="BO28" s="175" t="str">
        <f>IF(ISBLANK('Nepal 2012'!$H$50),"",'Nepal 2012'!$H$50)</f>
        <v>The Global Fund/UNDP procured ~2 million pieces of condoms. The amount spent is an estimation based on the quantity procured.</v>
      </c>
      <c r="BP28" s="174" t="str">
        <f>IF(ISBLANK('Nepal 2012'!$D$51),"",'Nepal 2012'!$D$51)</f>
        <v>No</v>
      </c>
      <c r="BQ28" s="175">
        <f>IF(ISBLANK('Nepal 2012'!$E$51),"",'Nepal 2012'!$E$51)</f>
        <v>0</v>
      </c>
      <c r="BR28" s="174" t="str">
        <f>IF(ISBLANK('Nepal 2012'!$F$51),"",'Nepal 2012'!$F$51)</f>
        <v>07/10 - 06/11</v>
      </c>
      <c r="BS28" s="175" t="str">
        <f>IF(ISBLANK('Nepal 2012'!$G$51),"",'Nepal 2012'!$G$51)</f>
        <v/>
      </c>
      <c r="BT28" s="175" t="str">
        <f>IF(ISBLANK('Nepal 2012'!$H$51),"",'Nepal 2012'!$H$51)</f>
        <v/>
      </c>
      <c r="BU28" s="176">
        <f>IF(ISBLANK('Nepal 2012'!$E$52),"",'Nepal 2012'!$E$52)</f>
        <v>1496021</v>
      </c>
      <c r="BV28" s="175" t="str">
        <f>IF(ISBLANK('Nepal 2012'!$H$52),"",'Nepal 2012'!$H$52)</f>
        <v/>
      </c>
      <c r="BW28" s="178">
        <f>IF(ISBLANK('Nepal 2012'!$F$55),"",'Nepal 2012'!$F$55)</f>
        <v>0.65333733441934239</v>
      </c>
      <c r="BX28" s="174" t="str">
        <f>IF(ISBLANK('Nepal 2012'!$G$55),"",'Nepal 2012'!$G$55)</f>
        <v/>
      </c>
      <c r="BY28" s="178">
        <f>IF(ISBLANK('Nepal 2012'!$F$56),"",'Nepal 2012'!$F$56)</f>
        <v>1.014337776868935</v>
      </c>
      <c r="BZ28" s="174" t="str">
        <f>IF(ISBLANK('Nepal 2012'!$G$56),"",'Nepal 2012'!$G$56)</f>
        <v>(This was 100% before including the Global Fund procurement information.)</v>
      </c>
      <c r="CA28" s="174" t="str">
        <f>IF(ISBLANK('Nepal 2012'!$F$57),"",'Nepal 2012'!$F$57)</f>
        <v/>
      </c>
      <c r="CB28" s="174" t="str">
        <f>IF(ISBLANK('Nepal 2012'!$G$57),"",'Nepal 2012'!$G$57)</f>
        <v/>
      </c>
      <c r="CC28" s="174" t="str">
        <f>IF(ISBLANK('Nepal 2012'!$F$59),"",'Nepal 2012'!$F$59)</f>
        <v>The government (e.g., Central Medical Stores, MOH logistics unit, MOH procurement unit)</v>
      </c>
      <c r="CD28" s="174" t="str">
        <f>IF(ISBLANK('Nepal 2012'!$F$60),"",'Nepal 2012'!$F$60)</f>
        <v>Logistics Management Division/MOH</v>
      </c>
      <c r="CE28" s="174" t="str">
        <f>IF(ISBLANK('Nepal 2012'!$F$61),"",'Nepal 2012'!$F$61)</f>
        <v>Yes</v>
      </c>
      <c r="CF28" s="174" t="str">
        <f>IF(ISBLANK('Nepal 2012'!$D$62),"",'Nepal 2012'!$D$62)</f>
        <v>Due to various reasons, sometimes public-sector procurement gets delayed; in such circumstances USAID is providing contraceptives to MOH upon the request of MOH.</v>
      </c>
      <c r="CG28" s="344"/>
      <c r="CH28" s="179"/>
      <c r="CI28" s="180" t="str">
        <f>IF(ISBLANK('Nepal 2012'!$D$66),"",'Nepal 2012'!$D$66)</f>
        <v>Yes</v>
      </c>
      <c r="CJ28" s="180" t="str">
        <f>IF(ISBLANK('Nepal 2012'!$D$67),"",'Nepal 2012'!$D$67)</f>
        <v>Yes</v>
      </c>
      <c r="CK28" s="180" t="str">
        <f>IF(ISBLANK('Nepal 2012'!$D$68),"",'Nepal 2012'!$D$68)</f>
        <v>Yes</v>
      </c>
      <c r="CL28" s="180" t="str">
        <f>IF(ISBLANK('Nepal 2012'!$D$69),"",'Nepal 2012'!$D$69)</f>
        <v>Yes</v>
      </c>
      <c r="CM28" s="180" t="str">
        <f>IF(ISBLANK('Nepal 2012'!$D$70),"",'Nepal 2012'!$D$70)</f>
        <v>Yes</v>
      </c>
      <c r="CN28" s="180" t="str">
        <f>IF(ISBLANK('Nepal 2012'!$D$71),"",'Nepal 2012'!$D$71)</f>
        <v>Yes</v>
      </c>
      <c r="CO28" s="180" t="str">
        <f>IF(ISBLANK('Nepal 2012'!$D$72),"",'Nepal 2012'!$D$72)</f>
        <v>Yes</v>
      </c>
      <c r="CP28" s="180" t="str">
        <f>IF(ISBLANK('Nepal 2012'!$D$73),"",'Nepal 2012'!$D$73)</f>
        <v>Yes</v>
      </c>
      <c r="CQ28" s="180" t="str">
        <f>IF(ISBLANK('Nepal 2012'!$D$74),"",'Nepal 2012'!$D$74)</f>
        <v>Yes</v>
      </c>
      <c r="CR28" s="180" t="str">
        <f>IF(ISBLANK('Nepal 2012'!$D$75),"",'Nepal 2012'!$D$75)</f>
        <v>Yes</v>
      </c>
      <c r="CS28" s="180" t="str">
        <f>IF(ISBLANK('Nepal 2012'!$D$76),"",'Nepal 2012'!$D$76)</f>
        <v>No</v>
      </c>
      <c r="CT28" s="180" t="str">
        <f>IF(ISBLANK('Nepal 2012'!$D$77),"",'Nepal 2012'!$D$77)</f>
        <v/>
      </c>
      <c r="CU28" s="179"/>
      <c r="CV28" s="180" t="str">
        <f>IF(ISBLANK('Nepal 2012'!$F$66),"",'Nepal 2012'!$F$66)</f>
        <v>Yes</v>
      </c>
      <c r="CW28" s="180" t="str">
        <f>IF(ISBLANK('Nepal 2012'!$F$67),"",'Nepal 2012'!$F$67)</f>
        <v>No</v>
      </c>
      <c r="CX28" s="180" t="str">
        <f>IF(ISBLANK('Nepal 2012'!$F$68),"",'Nepal 2012'!$F$68)</f>
        <v>Yes</v>
      </c>
      <c r="CY28" s="180" t="str">
        <f>IF(ISBLANK('Nepal 2012'!$F$69),"",'Nepal 2012'!$F$69)</f>
        <v>Yes</v>
      </c>
      <c r="CZ28" s="180" t="str">
        <f>IF(ISBLANK('Nepal 2012'!$F$70),"",'Nepal 2012'!$F$70)</f>
        <v>Yes</v>
      </c>
      <c r="DA28" s="180" t="str">
        <f>IF(ISBLANK('Nepal 2012'!$F$71),"",'Nepal 2012'!$F$71)</f>
        <v>Yes</v>
      </c>
      <c r="DB28" s="180" t="str">
        <f>IF(ISBLANK('Nepal 2012'!$F$72),"",'Nepal 2012'!$F$72)</f>
        <v>No</v>
      </c>
      <c r="DC28" s="180" t="str">
        <f>IF(ISBLANK('Nepal 2012'!$F$73),"",'Nepal 2012'!$F$73)</f>
        <v>No</v>
      </c>
      <c r="DD28" s="180" t="str">
        <f>IF(ISBLANK('Nepal 2012'!$F$74),"",'Nepal 2012'!$F$74)</f>
        <v>Yes</v>
      </c>
      <c r="DE28" s="180" t="str">
        <f>IF(ISBLANK('Nepal 2012'!$F$75),"",'Nepal 2012'!$F$75)</f>
        <v>Yes</v>
      </c>
      <c r="DF28" s="180" t="str">
        <f>IF(ISBLANK('Nepal 2012'!$F$76),"",'Nepal 2012'!$F$76)</f>
        <v>No</v>
      </c>
      <c r="DG28" s="180" t="str">
        <f>IF(ISBLANK('Nepal 2012'!$F$77),"",'Nepal 2012'!$F$77)</f>
        <v/>
      </c>
      <c r="DH28" s="181"/>
      <c r="DI28" s="180" t="str">
        <f>IF(ISBLANK('Nepal 2012'!$G$66),"",'Nepal 2012'!$G$66)</f>
        <v>Yes</v>
      </c>
      <c r="DJ28" s="180" t="str">
        <f>IF(ISBLANK('Nepal 2012'!$G$67),"",'Nepal 2012'!$G$67)</f>
        <v>No</v>
      </c>
      <c r="DK28" s="180" t="str">
        <f>IF(ISBLANK('Nepal 2012'!$G$68),"",'Nepal 2012'!$G$68)</f>
        <v>Yes</v>
      </c>
      <c r="DL28" s="180" t="str">
        <f>IF(ISBLANK('Nepal 2012'!$G$69),"",'Nepal 2012'!$G$69)</f>
        <v>Yes</v>
      </c>
      <c r="DM28" s="180" t="str">
        <f>IF(ISBLANK('Nepal 2012'!$G$70),"",'Nepal 2012'!$G$70)</f>
        <v>Yes</v>
      </c>
      <c r="DN28" s="180" t="str">
        <f>IF(ISBLANK('Nepal 2012'!$G$71),"",'Nepal 2012'!$G$71)</f>
        <v>Yes</v>
      </c>
      <c r="DO28" s="180" t="str">
        <f>IF(ISBLANK('Nepal 2012'!$G$72),"",'Nepal 2012'!$G$72)</f>
        <v>No</v>
      </c>
      <c r="DP28" s="180" t="str">
        <f>IF(ISBLANK('Nepal 2012'!$G$73),"",'Nepal 2012'!$G$73)</f>
        <v>Yes</v>
      </c>
      <c r="DQ28" s="180" t="str">
        <f>IF(ISBLANK('Nepal 2012'!$G$74),"",'Nepal 2012'!$G$74)</f>
        <v>Yes</v>
      </c>
      <c r="DR28" s="180" t="str">
        <f>IF(ISBLANK('Nepal 2012'!$G$75),"",'Nepal 2012'!$G$75)</f>
        <v>Yes</v>
      </c>
      <c r="DS28" s="180" t="str">
        <f>IF(ISBLANK('Nepal 2012'!$G$76),"",'Nepal 2012'!$G$76)</f>
        <v>No</v>
      </c>
      <c r="DT28" s="180" t="str">
        <f>IF(ISBLANK('Nepal 2012'!$G$77),"",'Nepal 2012'!$G$77)</f>
        <v/>
      </c>
      <c r="DU28" s="181"/>
      <c r="DV28" s="180" t="str">
        <f>IF(ISBLANK('Nepal 2012'!$H$66),"",'Nepal 2012'!$H$66)</f>
        <v>Yes</v>
      </c>
      <c r="DW28" s="180" t="str">
        <f>IF(ISBLANK('Nepal 2012'!$H$67),"",'Nepal 2012'!$H$67)</f>
        <v>No</v>
      </c>
      <c r="DX28" s="180" t="str">
        <f>IF(ISBLANK('Nepal 2012'!$H$68),"",'Nepal 2012'!$H$68)</f>
        <v>Yes</v>
      </c>
      <c r="DY28" s="180" t="str">
        <f>IF(ISBLANK('Nepal 2012'!$H$69),"",'Nepal 2012'!$H$69)</f>
        <v>Yes</v>
      </c>
      <c r="DZ28" s="180" t="str">
        <f>IF(ISBLANK('Nepal 2012'!$H$70),"",'Nepal 2012'!$H$70)</f>
        <v>Yes</v>
      </c>
      <c r="EA28" s="180" t="str">
        <f>IF(ISBLANK('Nepal 2012'!$H$71),"",'Nepal 2012'!$H$71)</f>
        <v>Yes</v>
      </c>
      <c r="EB28" s="180" t="str">
        <f>IF(ISBLANK('Nepal 2012'!$H$72),"",'Nepal 2012'!$H$72)</f>
        <v>No</v>
      </c>
      <c r="EC28" s="180" t="str">
        <f>IF(ISBLANK('Nepal 2012'!$H$73),"",'Nepal 2012'!$H$73)</f>
        <v>Yes</v>
      </c>
      <c r="ED28" s="180" t="str">
        <f>IF(ISBLANK('Nepal 2012'!$H$74),"",'Nepal 2012'!$H$74)</f>
        <v>Yes</v>
      </c>
      <c r="EE28" s="180" t="str">
        <f>IF(ISBLANK('Nepal 2012'!$H$75),"",'Nepal 2012'!$H$75)</f>
        <v>Yes</v>
      </c>
      <c r="EF28" s="180" t="str">
        <f>IF(ISBLANK('Nepal 2012'!$H$76),"",'Nepal 2012'!$H$76)</f>
        <v>No</v>
      </c>
      <c r="EG28" s="180" t="str">
        <f>IF(ISBLANK('Nepal 2012'!$H$77),"",'Nepal 2012'!$H$77)</f>
        <v/>
      </c>
      <c r="EH28" s="180" t="str">
        <f>IF(ISBLANK('Nepal 2012'!$D$78),"",'Nepal 2012'!$D$78)</f>
        <v/>
      </c>
      <c r="EI28" s="182"/>
      <c r="EJ28" s="183" t="str">
        <f>IF(ISBLANK('Nepal 2012'!$H$80),"",'Nepal 2012'!$H$80)</f>
        <v>Yes</v>
      </c>
      <c r="EK28" s="183" t="str">
        <f>IF(ISBLANK('Nepal 2012'!$C$83),"",'Nepal 2012'!$C$83)</f>
        <v>National Reproductive Health Commodity Security (RHCS) Strategy</v>
      </c>
      <c r="EL28" s="183" t="str">
        <f>IF(ISBLANK('Nepal 2012'!$D$83),"",'Nepal 2012'!$D$83)</f>
        <v>2007-2011</v>
      </c>
      <c r="EM28" s="183" t="str">
        <f>IF(ISBLANK('Nepal 2012'!$F$83),"",'Nepal 2012'!$F$83)</f>
        <v>Yes</v>
      </c>
      <c r="EN28" s="183" t="str">
        <f>IF(ISBLANK('Nepal 2012'!$G$83),"",'Nepal 2012'!$G$83)</f>
        <v>Yes</v>
      </c>
      <c r="EO28" s="183" t="str">
        <f>IF(ISBLANK('Nepal 2012'!$F$84),"",'Nepal 2012'!$F$84)</f>
        <v>Yes</v>
      </c>
      <c r="EP28" s="183" t="str">
        <f>IF(ISBLANK('Nepal 2012'!$E$85),"",'Nepal 2012'!$E$85)</f>
        <v>Commercial sector</v>
      </c>
      <c r="EQ28" s="183" t="str">
        <f>IF(ISBLANK('Nepal 2012'!$E$86),"",'Nepal 2012'!$E$86)</f>
        <v>About 1% tax is charged</v>
      </c>
      <c r="ER28" s="183" t="str">
        <f>IF(ISBLANK('Nepal 2012'!$H$87),"",'Nepal 2012'!$H$87)</f>
        <v>No</v>
      </c>
      <c r="ES28" s="183" t="str">
        <f>IF(ISBLANK('Nepal 2012'!$D$88),"",'Nepal 2012'!$D$88)</f>
        <v>N/A</v>
      </c>
      <c r="ET28" s="183" t="str">
        <f>IF(ISBLANK('Nepal 2012'!$H$89),"",'Nepal 2012'!$H$89)</f>
        <v>Yes</v>
      </c>
      <c r="EU28" s="183" t="str">
        <f>IF(ISBLANK('Nepal 2012'!$D$90),"",'Nepal 2012'!$D$90)</f>
        <v>The policy promotes social marketing and NGOs to provide family planning services.</v>
      </c>
      <c r="EV28" s="183" t="str">
        <f>IF(ISBLANK('Nepal 2012'!$H$91),"",'Nepal 2012'!$H$91)</f>
        <v>No</v>
      </c>
      <c r="EW28" s="183" t="str">
        <f>IF(ISBLANK('Nepal 2012'!$C$94),"",'Nepal 2012'!$C$94)</f>
        <v/>
      </c>
      <c r="EX28" s="183" t="str">
        <f>IF(ISBLANK('Nepal 2012'!$E$94),"",'Nepal 2012'!$E$94)</f>
        <v/>
      </c>
      <c r="EY28" s="183" t="str">
        <f>IF(ISBLANK('Nepal 2012'!$G$94),"",'Nepal 2012'!$G$94)</f>
        <v/>
      </c>
      <c r="EZ28" s="183" t="str">
        <f>IF(ISBLANK('Nepal 2012'!$C$95),"",'Nepal 2012'!$C$95)</f>
        <v/>
      </c>
      <c r="FA28" s="183" t="str">
        <f>IF(ISBLANK('Nepal 2012'!$E$95),"",'Nepal 2012'!$E$95)</f>
        <v/>
      </c>
      <c r="FB28" s="183" t="str">
        <f>IF(ISBLANK('Nepal 2012'!$G$95),"",'Nepal 2012'!$G$95)</f>
        <v/>
      </c>
      <c r="FC28" s="183" t="str">
        <f>IF(ISBLANK('Nepal 2012'!$C$96),"",'Nepal 2012'!$C$96)</f>
        <v/>
      </c>
      <c r="FD28" s="183" t="str">
        <f>IF(ISBLANK('Nepal 2012'!$E$96),"",'Nepal 2012'!$E$96)</f>
        <v/>
      </c>
      <c r="FE28" s="183" t="str">
        <f>IF(ISBLANK('Nepal 2012'!$G$96),"",'Nepal 2012'!$G$96)</f>
        <v/>
      </c>
      <c r="FF28" s="190"/>
      <c r="FG28" s="183" t="str">
        <f>IF(ISBLANK('Nepal 2012'!$D$99),"",'Nepal 2012'!$D$99)</f>
        <v>No</v>
      </c>
      <c r="FH28" s="183" t="str">
        <f>IF(ISBLANK('Nepal 2012'!$E$99),"",'Nepal 2012'!$E$99)</f>
        <v/>
      </c>
      <c r="FI28" s="183" t="str">
        <f>IF(ISBLANK('Nepal 2012'!$H$99),"",'Nepal 2012'!$H$99)</f>
        <v/>
      </c>
      <c r="FJ28" s="183" t="str">
        <f>IF(ISBLANK('Nepal 2012'!$D$100),"",'Nepal 2012'!$D$100)</f>
        <v>No</v>
      </c>
      <c r="FK28" s="183" t="str">
        <f>IF(ISBLANK('Nepal 2012'!$E$100),"",'Nepal 2012'!$E$100)</f>
        <v/>
      </c>
      <c r="FL28" s="183" t="str">
        <f>IF(ISBLANK('Nepal 2012'!$H$100),"",'Nepal 2012'!$H$100)</f>
        <v/>
      </c>
      <c r="FM28" s="183" t="str">
        <f>IF(ISBLANK('Nepal 2012'!$D$101),"",'Nepal 2012'!$D$101)</f>
        <v>No</v>
      </c>
      <c r="FN28" s="183" t="str">
        <f>IF(ISBLANK('Nepal 2012'!$E$101),"",'Nepal 2012'!$E$101)</f>
        <v/>
      </c>
      <c r="FO28" s="183" t="str">
        <f>IF(ISBLANK('Nepal 2012'!$H$101),"",'Nepal 2012'!$H$101)</f>
        <v/>
      </c>
      <c r="FP28" s="184"/>
      <c r="FQ28" s="183" t="str">
        <f>IF(ISBLANK('Nepal 2012'!$G$104),"",'Nepal 2012'!$G$104)</f>
        <v>No</v>
      </c>
      <c r="FR28" s="183" t="str">
        <f>IF(ISBLANK('Nepal 2012'!$G$105),"",'Nepal 2012'!$G$105)</f>
        <v>No</v>
      </c>
      <c r="FS28" s="183" t="str">
        <f>IF(ISBLANK('Nepal 2012'!$G$106),"",'Nepal 2012'!$G$106)</f>
        <v>N/A</v>
      </c>
      <c r="FT28" s="183" t="str">
        <f>IF(ISBLANK('Nepal 2012'!$D$107),"",'Nepal 2012'!$D$107)</f>
        <v>N/A</v>
      </c>
      <c r="FU28" s="184"/>
      <c r="FV28" s="183" t="str">
        <f>IF(ISBLANK('Nepal 2012'!$G$109),"",'Nepal 2012'!$G$109)</f>
        <v>Yes</v>
      </c>
      <c r="FW28" s="183" t="str">
        <f>IF(ISBLANK('Nepal 2012'!$G$110),"",'Nepal 2012'!$G$110)</f>
        <v>Yes</v>
      </c>
      <c r="FX28" s="183" t="str">
        <f>IF(ISBLANK('Nepal 2012'!$G$111),"",'Nepal 2012'!$G$111)</f>
        <v>Yes</v>
      </c>
      <c r="FY28" s="183" t="str">
        <f>IF(ISBLANK('Nepal 2012'!$G$112),"",'Nepal 2012'!$G$112)</f>
        <v>Yes</v>
      </c>
      <c r="FZ28" s="183" t="str">
        <f>IF(ISBLANK('Nepal 2012'!$G$113),"",'Nepal 2012'!$G$113)</f>
        <v>Yes</v>
      </c>
      <c r="GA28" s="183" t="str">
        <f>IF(ISBLANK('Nepal 2012'!$G$114),"",'Nepal 2012'!$G$114)</f>
        <v>Yes</v>
      </c>
      <c r="GB28" s="183" t="str">
        <f>IF(ISBLANK('Nepal 2012'!$G$115),"",'Nepal 2012'!$G$115)</f>
        <v>Yes</v>
      </c>
      <c r="GC28" s="183" t="str">
        <f>IF(ISBLANK('Nepal 2012'!$G$116),"",'Nepal 2012'!$G$116)</f>
        <v>Yes</v>
      </c>
      <c r="GD28" s="183" t="str">
        <f>IF(ISBLANK('Nepal 2012'!$G$117),"",'Nepal 2012'!$G$117)</f>
        <v>No</v>
      </c>
      <c r="GE28" s="183" t="str">
        <f>IF(ISBLANK('Nepal 2012'!$G$118),"",'Nepal 2012'!$G$118)</f>
        <v>No</v>
      </c>
      <c r="GF28" s="183" t="str">
        <f>IF(ISBLANK('Nepal 2012'!$F$119),"",'Nepal 2012'!$F$119)</f>
        <v>N/A</v>
      </c>
      <c r="GG28" s="183">
        <f>IF(ISBLANK('Nepal 2012'!$F$120),"",'Nepal 2012'!$F$120)</f>
        <v>2011</v>
      </c>
      <c r="GH28" s="183" t="str">
        <f>IF(ISBLANK('Nepal 2012'!$D$121),"",'Nepal 2012'!$D$121)</f>
        <v>National List of Essential Medicines Nepal</v>
      </c>
      <c r="GI28" s="183" t="str">
        <f>IF(ISBLANK('Nepal 2012'!$D$122),"",'Nepal 2012'!$D$122)</f>
        <v/>
      </c>
      <c r="GJ28" s="184"/>
      <c r="GK28" s="183">
        <f>IF(ISBLANK('Nepal 2012'!$F$124),"",'Nepal 2012'!$F$124)</f>
        <v>2003</v>
      </c>
      <c r="GL28" s="183" t="str">
        <f>IF(ISBLANK('Nepal 2012'!$G$125),"",'Nepal 2012'!$G$125)</f>
        <v>Yes</v>
      </c>
      <c r="GM28" s="183" t="str">
        <f>IF(ISBLANK('Nepal 2012'!$G$126),"",'Nepal 2012'!$G$126)</f>
        <v>No</v>
      </c>
      <c r="GN28" s="183" t="str">
        <f>IF(ISBLANK('Nepal 2012'!$G$127),"",'Nepal 2012'!$G$127)</f>
        <v>Yes</v>
      </c>
      <c r="GO28" s="183" t="str">
        <f>IF(ISBLANK('Nepal 2012'!$G$128),"",'Nepal 2012'!$G$128)</f>
        <v>No</v>
      </c>
      <c r="GP28" s="183" t="str">
        <f>IF(ISBLANK('Nepal 2012'!$D$129),"",'Nepal 2012'!$D$129)</f>
        <v/>
      </c>
      <c r="GQ28" s="197"/>
      <c r="GR28" s="185" t="str">
        <f>IF(ISBLANK('Nepal 2012'!$G$131),"",'Nepal 2012'!$G$131)</f>
        <v>No</v>
      </c>
      <c r="GS28" s="186"/>
      <c r="GT28" s="185" t="str">
        <f>IF(ISBLANK('Nepal 2012'!$G$133),"",'Nepal 2012'!$G$133)</f>
        <v>No</v>
      </c>
      <c r="GU28" s="185" t="str">
        <f>IF(ISBLANK('Nepal 2012'!$G$134),"",'Nepal 2012'!$G$134)</f>
        <v>N/A</v>
      </c>
      <c r="GV28" s="185" t="str">
        <f>IF(ISBLANK('Nepal 2012'!$G$135),"",'Nepal 2012'!$G$135)</f>
        <v>No</v>
      </c>
      <c r="GW28" s="185" t="str">
        <f>IF(ISBLANK('Nepal 2012'!$G$136),"",'Nepal 2012'!$G$136)</f>
        <v>No</v>
      </c>
      <c r="GX28" s="185" t="str">
        <f>IF(ISBLANK('Nepal 2012'!$G$137),"",'Nepal 2012'!$G$137)</f>
        <v>No</v>
      </c>
      <c r="GY28" s="185" t="str">
        <f>IF(ISBLANK('Nepal 2012'!$G$138),"",'Nepal 2012'!$G$138)</f>
        <v>No</v>
      </c>
      <c r="GZ28" s="185" t="str">
        <f>IF(ISBLANK('Nepal 2012'!$G$139),"",'Nepal 2012'!$G$139)</f>
        <v>N/A</v>
      </c>
      <c r="HA28" s="185" t="str">
        <f>IF(ISBLANK('Nepal 2012'!$G$140),"",'Nepal 2012'!$G$140)</f>
        <v>N/A</v>
      </c>
      <c r="HB28" s="185" t="str">
        <f>IF(ISBLANK('Nepal 2012'!$G$141),"",'Nepal 2012'!$G$141)</f>
        <v>N/A</v>
      </c>
      <c r="HC28" s="185" t="str">
        <f>IF(ISBLANK('Nepal 2012'!$F$142),"",'Nepal 2012'!$F$142)</f>
        <v>07/10 - 06/11</v>
      </c>
      <c r="HD28" s="185" t="str">
        <f>IF(ISBLANK('Nepal 2012'!$F$143),"",'Nepal 2012'!$F$143)</f>
        <v>LMIS</v>
      </c>
      <c r="HE28" s="186"/>
      <c r="HF28" s="185" t="str">
        <f>IF(ISBLANK('Nepal 2012'!$G$145),"",'Nepal 2012'!$G$145)</f>
        <v>No</v>
      </c>
      <c r="HG28" s="185" t="str">
        <f>IF(ISBLANK('Nepal 2012'!$G$146),"",'Nepal 2012'!$G$146)</f>
        <v>No</v>
      </c>
      <c r="HH28" s="191" t="str">
        <f>IF(ISBLANK('Nepal 2012'!$D$147),"",'Nepal 2012'!$D$147)</f>
        <v>The Ministry of Health and Population is increasing its funds to procure contraceptives. Logistics Management Division/MOH has already started multi-year procurement for condoms, injectables, and oral pills to assure the supply for longer period and saving time of every years bidding process. Since last year LMD started to procure implants directly from manufacturers through Limited International Competitive Bidding in coordination with the World Bank.</v>
      </c>
      <c r="HI28" s="201" t="s">
        <v>88</v>
      </c>
    </row>
    <row r="29" spans="1:217" ht="39.950000000000003" customHeight="1" x14ac:dyDescent="0.2">
      <c r="A29" s="345" t="s">
        <v>585</v>
      </c>
      <c r="B29" s="188"/>
      <c r="C29" s="173" t="str">
        <f>IF(ISBLANK('Nicaragua 2012'!$H$12),"",'Nicaragua 2012'!$H$12)</f>
        <v>Yes</v>
      </c>
      <c r="D29" s="173" t="str">
        <f>IF(ISBLANK('Nicaragua 2012'!$D$13),"",'Nicaragua 2012'!$D$13)</f>
        <v>Comité DAIA (Comité para la Disponibilidad Asegurada de Insumos Anticonceptivos - Contraceptive Security Committee)</v>
      </c>
      <c r="E29" s="346"/>
      <c r="F29" s="173" t="str">
        <f>IF(ISBLANK('Nicaragua 2012'!$D$15),"",'Nicaragua 2012'!$D$15)</f>
        <v>Yes</v>
      </c>
      <c r="G29" s="173" t="str">
        <f>IF(ISBLANK('Nicaragua 2012'!$F$15),"",'Nicaragua 2012'!$F$15)</f>
        <v>PASMO (Pan American Social Marketing Organization) PSI (Population Services International)</v>
      </c>
      <c r="H29" s="173" t="str">
        <f>IF(ISBLANK('Nicaragua 2012'!$D$16),"",'Nicaragua 2012'!$D$16)</f>
        <v>Yes</v>
      </c>
      <c r="I29" s="173" t="str">
        <f>IF(ISBLANK('Nicaragua 2012'!$F$16),"",'Nicaragua 2012'!$F$16)</f>
        <v>PROFAMILIA (Asociación Pro-Bienestar de la Familia Nicaragüense - Nicaraguan Pro Family Wellbeing Association)</v>
      </c>
      <c r="J29" s="173" t="str">
        <f>IF(ISBLANK('Nicaragua 2012'!$D$17),"",'Nicaragua 2012'!$D$17)</f>
        <v>No</v>
      </c>
      <c r="K29" s="173" t="str">
        <f>IF(ISBLANK('Nicaragua 2012'!$F$17),"",'Nicaragua 2012'!$F$17)</f>
        <v/>
      </c>
      <c r="L29" s="173" t="str">
        <f>IF(ISBLANK('Nicaragua 2012'!$D$18),"",'Nicaragua 2012'!$D$18)</f>
        <v>Yes</v>
      </c>
      <c r="M29" s="173" t="str">
        <f>IF(ISBLANK('Nicaragua 2012'!$F$18),"",'Nicaragua 2012'!$F$18)</f>
        <v>UNFPA, USAID</v>
      </c>
      <c r="N29" s="173" t="str">
        <f>IF(ISBLANK('Nicaragua 2012'!$D$19),"",'Nicaragua 2012'!$D$19)</f>
        <v>Yes</v>
      </c>
      <c r="O29" s="173" t="str">
        <f>IF(ISBLANK('Nicaragua 2012'!$F$19),"",'Nicaragua 2012'!$F$19)</f>
        <v>UNFPA</v>
      </c>
      <c r="P29" s="173" t="str">
        <f>IF(ISBLANK('Nicaragua 2012'!$D$20),"",'Nicaragua 2012'!$D$20)</f>
        <v>Yes</v>
      </c>
      <c r="Q29" s="173" t="str">
        <f>IF(ISBLANK('Nicaragua 2012'!$F$20),"",'Nicaragua 2012'!$F$20)</f>
        <v xml:space="preserve">Medical Supplies Directorate, General Directorate for the Extension of Quality of Care, Planning and Development Division, External Cooperation Directorate </v>
      </c>
      <c r="R29" s="173" t="str">
        <f>IF(ISBLANK('Nicaragua 2012'!$D$21),"",'Nicaragua 2012'!$D$21)</f>
        <v>No</v>
      </c>
      <c r="S29" s="173" t="str">
        <f>IF(ISBLANK('Nicaragua 2012'!$F$21),"",'Nicaragua 2012'!$F$21)</f>
        <v/>
      </c>
      <c r="T29" s="173" t="str">
        <f>IF(ISBLANK('Nicaragua 2012'!$D$22),"",'Nicaragua 2012'!$D$22)</f>
        <v>No</v>
      </c>
      <c r="U29" s="173" t="str">
        <f>IF(ISBLANK('Nicaragua 2012'!$F$22),"",'Nicaragua 2012'!$F$22)</f>
        <v/>
      </c>
      <c r="V29" s="173" t="str">
        <f>IF(ISBLANK('Nicaragua 2012'!$D$23),"",'Nicaragua 2012'!$D$23)</f>
        <v>Yes</v>
      </c>
      <c r="W29" s="173" t="str">
        <f>IF(ISBLANK('Nicaragua 2012'!$F$23),"",'Nicaragua 2012'!$F$23)</f>
        <v>PATH</v>
      </c>
      <c r="X29" s="173" t="str">
        <f>IF(ISBLANK('Nicaragua 2012'!$H$24),"",'Nicaragua 2012'!$H$24)</f>
        <v>3-5 times</v>
      </c>
      <c r="Y29" s="173" t="str">
        <f>IF(ISBLANK('Nicaragua 2012'!$H$25),"",'Nicaragua 2012'!$H$25)</f>
        <v>No</v>
      </c>
      <c r="Z29" s="173" t="str">
        <f>IF(ISBLANK('Nicaragua 2012'!$D$26),"",'Nicaragua 2012'!$D$26)</f>
        <v>Yes</v>
      </c>
      <c r="AA29" s="173" t="str">
        <f>IF(ISBLANK('Nicaragua 2012'!$F$26),"",'Nicaragua 2012'!$F$26)</f>
        <v>There are multiple champions across both public and private sector (MOH, NGOs, partner organizations, donors, etc.)</v>
      </c>
      <c r="AB29" s="173" t="str">
        <f>IF(ISBLANK('Nicaragua 2012'!$H$26),"",'Nicaragua 2012'!$H$26)</f>
        <v/>
      </c>
      <c r="AC29" s="189"/>
      <c r="AD29" s="174" t="str">
        <f>IF(ISBLANK('Nicaragua 2012'!$F$28),"",'Nicaragua 2012'!$F$28)</f>
        <v>January</v>
      </c>
      <c r="AE29" s="174" t="str">
        <f>IF(ISBLANK('Nicaragua 2012'!$H$28),"",'Nicaragua 2012'!$H$28)</f>
        <v>December</v>
      </c>
      <c r="AF29" s="175">
        <f>IF(ISBLANK('Nicaragua 2012'!$G$29),"",'Nicaragua 2012'!$G$29)</f>
        <v>2740890</v>
      </c>
      <c r="AG29" s="169" t="str">
        <f>IF(ISBLANK('Nicaragua 2012'!$E$30),"",'Nicaragua 2012'!$E$30)</f>
        <v xml:space="preserve">01/11 - 12/11 </v>
      </c>
      <c r="AH29" s="169" t="str">
        <f>IF(ISBLANK('Nicaragua 2012'!$G$30),"",'Nicaragua 2012'!$G$30)</f>
        <v>Ministry of Health, CS Committee</v>
      </c>
      <c r="AI29" s="169" t="str">
        <f>IF(ISBLANK('Nicaragua 2012'!$H$31),"",'Nicaragua 2012'!$H$31)</f>
        <v>Yes</v>
      </c>
      <c r="AJ29" s="175" t="str">
        <f>IF(ISBLANK('Nicaragua 2012'!$H$32),"",'Nicaragua 2012'!$H$32)</f>
        <v>Yes</v>
      </c>
      <c r="AK29" s="175">
        <f>IF(ISBLANK('Nicaragua 2012'!$E$35),"",'Nicaragua 2012'!$E$35)</f>
        <v>2025890</v>
      </c>
      <c r="AL29" s="174" t="str">
        <f>IF(ISBLANK('Nicaragua 2012'!$F$35),"",'Nicaragua 2012'!$F$35)</f>
        <v>01/11 - 12/11</v>
      </c>
      <c r="AM29" s="174" t="str">
        <f>IF(ISBLANK('Nicaragua 2012'!$G$35),"",'Nicaragua 2012'!$G$35)</f>
        <v>MINSA  (Ministry of Health)</v>
      </c>
      <c r="AN29" s="174" t="str">
        <f>IF(ISBLANK('Nicaragua 2012'!$H$35),"",'Nicaragua 2012'!$H$35)</f>
        <v/>
      </c>
      <c r="AO29" s="174" t="str">
        <f>IF(ISBLANK('Nicaragua 2012'!$H$37),"",'Nicaragua 2012'!$H$37)</f>
        <v>Yes</v>
      </c>
      <c r="AP29" s="174" t="str">
        <f>IF(ISBLANK('Nicaragua 2012'!$D$40),"",'Nicaragua 2012'!$D$40)</f>
        <v>Yes</v>
      </c>
      <c r="AQ29" s="174" t="str">
        <f>IF(ISBLANK('Nicaragua 2012'!$D$41),"",'Nicaragua 2012'!$D$41)</f>
        <v>Taxes</v>
      </c>
      <c r="AR29" s="175">
        <f>IF(ISBLANK('Nicaragua 2012'!$E$40),"",'Nicaragua 2012'!$E$40)</f>
        <v>2025890</v>
      </c>
      <c r="AS29" s="175" t="str">
        <f>IF(ISBLANK('Nicaragua 2012'!$F$40),"",'Nicaragua 2012'!$F$40)</f>
        <v>01/11 - 12/11</v>
      </c>
      <c r="AT29" s="175" t="str">
        <f>IF(ISBLANK('Nicaragua 2012'!$G$40),"",'Nicaragua 2012'!$G$40)</f>
        <v>Contraceptive procurement tables</v>
      </c>
      <c r="AU29" s="174" t="str">
        <f>IF(ISBLANK('Nicaragua 2012'!$H$40),"",'Nicaragua 2012'!$H$40)</f>
        <v/>
      </c>
      <c r="AV29" s="174" t="str">
        <f>IF(ISBLANK('Nicaragua 2012'!$D$42),"",'Nicaragua 2012'!$D$42)</f>
        <v/>
      </c>
      <c r="AW29" s="175" t="str">
        <f>IF(ISBLANK('Nicaragua 2012'!$D$43),"",'Nicaragua 2012'!$D$43)</f>
        <v/>
      </c>
      <c r="AX29" s="175" t="str">
        <f>IF(ISBLANK('Nicaragua 2012'!$E$42),"",'Nicaragua 2012'!$E$42)</f>
        <v/>
      </c>
      <c r="AY29" s="175" t="str">
        <f>IF(ISBLANK('Nicaragua 2012'!$F$42),"",'Nicaragua 2012'!$F$42)</f>
        <v/>
      </c>
      <c r="AZ29" s="175" t="str">
        <f>IF(ISBLANK('Nicaragua 2012'!$G$42),"",'Nicaragua 2012'!$G$42)</f>
        <v/>
      </c>
      <c r="BA29" s="174" t="str">
        <f>IF(ISBLANK('Nicaragua 2012'!$H$42),"",'Nicaragua 2012'!$H$42)</f>
        <v/>
      </c>
      <c r="BB29" s="176">
        <f>IF(ISBLANK('Nicaragua 2012'!$E$44),"",'Nicaragua 2012'!$E$44)</f>
        <v>2025890</v>
      </c>
      <c r="BC29" s="174" t="str">
        <f>IF(ISBLANK('Nicaragua 2012'!$H$44),"",'Nicaragua 2012'!$H$44)</f>
        <v/>
      </c>
      <c r="BD29" s="177"/>
      <c r="BE29" s="174" t="str">
        <f>IF(ISBLANK('Nicaragua 2012'!$D$48),"",'Nicaragua 2012'!$D$48)</f>
        <v>Yes</v>
      </c>
      <c r="BF29" s="175" t="str">
        <f>IF(ISBLANK('Nicaragua 2012'!$D$49),"",'Nicaragua 2012'!$D$49)</f>
        <v>UNFPA</v>
      </c>
      <c r="BG29" s="175">
        <f>IF(ISBLANK('Nicaragua 2012'!$E$48),"",'Nicaragua 2012'!$E$48)</f>
        <v>715000</v>
      </c>
      <c r="BH29" s="175" t="str">
        <f>IF(ISBLANK('Nicaragua 2012'!$F$48),"",'Nicaragua 2012'!$F$48)</f>
        <v>01/11 - 12/11</v>
      </c>
      <c r="BI29" s="175" t="str">
        <f>IF(ISBLANK('Nicaragua 2012'!$G$48),"",'Nicaragua 2012'!$G$48)</f>
        <v xml:space="preserve">Contraceptive procurement tables </v>
      </c>
      <c r="BJ29" s="174" t="str">
        <f>IF(ISBLANK('Nicaragua 2012'!$H$48),"",'Nicaragua 2012'!$H$48)</f>
        <v/>
      </c>
      <c r="BK29" s="174" t="str">
        <f>IF(ISBLANK('Nicaragua 2012'!$D$50),"",'Nicaragua 2012'!$D$50)</f>
        <v>Don't know</v>
      </c>
      <c r="BL29" s="175" t="str">
        <f>IF(ISBLANK('Nicaragua 2012'!$E$50),"",'Nicaragua 2012'!$E$50)</f>
        <v/>
      </c>
      <c r="BM29" s="175" t="str">
        <f>IF(ISBLANK('Nicaragua 2012'!$F$50),"",'Nicaragua 2012'!$F$50)</f>
        <v>01/11 - 12/11</v>
      </c>
      <c r="BN29" s="175" t="str">
        <f>IF(ISBLANK('Nicaragua 2012'!$G$50),"",'Nicaragua 2012'!$G$50)</f>
        <v/>
      </c>
      <c r="BO29" s="175" t="str">
        <f>IF(ISBLANK('Nicaragua 2012'!$H$50),"",'Nicaragua 2012'!$H$50)</f>
        <v/>
      </c>
      <c r="BP29" s="174" t="str">
        <f>IF(ISBLANK('Nicaragua 2012'!$D$51),"",'Nicaragua 2012'!$D$51)</f>
        <v>Don't know</v>
      </c>
      <c r="BQ29" s="175" t="str">
        <f>IF(ISBLANK('Nicaragua 2012'!$E$51),"",'Nicaragua 2012'!$E$51)</f>
        <v/>
      </c>
      <c r="BR29" s="174" t="str">
        <f>IF(ISBLANK('Nicaragua 2012'!$F$51),"",'Nicaragua 2012'!$F$51)</f>
        <v>01/11 - 12/11</v>
      </c>
      <c r="BS29" s="175" t="str">
        <f>IF(ISBLANK('Nicaragua 2012'!$G$51),"",'Nicaragua 2012'!$G$51)</f>
        <v/>
      </c>
      <c r="BT29" s="175" t="str">
        <f>IF(ISBLANK('Nicaragua 2012'!$H$51),"",'Nicaragua 2012'!$H$51)</f>
        <v/>
      </c>
      <c r="BU29" s="176">
        <f>IF(ISBLANK('Nicaragua 2012'!$E$52),"",'Nicaragua 2012'!$E$52)</f>
        <v>715000</v>
      </c>
      <c r="BV29" s="175" t="str">
        <f>IF(ISBLANK('Nicaragua 2012'!$H$52),"",'Nicaragua 2012'!$H$52)</f>
        <v>This does not include Global Fund grants that may have been used.</v>
      </c>
      <c r="BW29" s="178">
        <f>IF(ISBLANK('Nicaragua 2012'!$F$55),"",'Nicaragua 2012'!$F$55)</f>
        <v>0.73913582814341328</v>
      </c>
      <c r="BX29" s="174" t="str">
        <f>IF(ISBLANK('Nicaragua 2012'!$G$55),"",'Nicaragua 2012'!$G$55)</f>
        <v/>
      </c>
      <c r="BY29" s="178">
        <f>IF(ISBLANK('Nicaragua 2012'!$F$56),"",'Nicaragua 2012'!$F$56)</f>
        <v>1</v>
      </c>
      <c r="BZ29" s="174" t="str">
        <f>IF(ISBLANK('Nicaragua 2012'!$G$56),"",'Nicaragua 2012'!$G$56)</f>
        <v/>
      </c>
      <c r="CA29" s="174" t="str">
        <f>IF(ISBLANK('Nicaragua 2012'!$F$57),"",'Nicaragua 2012'!$F$57)</f>
        <v/>
      </c>
      <c r="CB29" s="174" t="str">
        <f>IF(ISBLANK('Nicaragua 2012'!$G$57),"",'Nicaragua 2012'!$G$57)</f>
        <v/>
      </c>
      <c r="CC29" s="174" t="str">
        <f>IF(ISBLANK('Nicaragua 2012'!$F$59),"",'Nicaragua 2012'!$F$59)</f>
        <v>The government (e.g., Central Medical Stores, MOH logistics unit, MOH procurement unit)</v>
      </c>
      <c r="CD29" s="174" t="str">
        <f>IF(ISBLANK('Nicaragua 2012'!$F$60),"",'Nicaragua 2012'!$F$60)</f>
        <v>DCAIS (Central Directorate for Contraceptives and Health Supplies)</v>
      </c>
      <c r="CE29" s="174" t="str">
        <f>IF(ISBLANK('Nicaragua 2012'!$F$61),"",'Nicaragua 2012'!$F$61)</f>
        <v>Yes</v>
      </c>
      <c r="CF29" s="174" t="str">
        <f>IF(ISBLANK('Nicaragua 2012'!$D$62),"",'Nicaragua 2012'!$D$62)</f>
        <v>Contraceptives are procured via a third-party agreement with UNFPA.</v>
      </c>
      <c r="CG29" s="344"/>
      <c r="CH29" s="179"/>
      <c r="CI29" s="180" t="str">
        <f>IF(ISBLANK('Nicaragua 2012'!$D$66),"",'Nicaragua 2012'!$D$66)</f>
        <v>Yes</v>
      </c>
      <c r="CJ29" s="180" t="str">
        <f>IF(ISBLANK('Nicaragua 2012'!$D$67),"",'Nicaragua 2012'!$D$67)</f>
        <v>Yes</v>
      </c>
      <c r="CK29" s="180" t="str">
        <f>IF(ISBLANK('Nicaragua 2012'!$D$68),"",'Nicaragua 2012'!$D$68)</f>
        <v>Yes</v>
      </c>
      <c r="CL29" s="180" t="str">
        <f>IF(ISBLANK('Nicaragua 2012'!$D$69),"",'Nicaragua 2012'!$D$69)</f>
        <v>Yes</v>
      </c>
      <c r="CM29" s="180" t="str">
        <f>IF(ISBLANK('Nicaragua 2012'!$D$70),"",'Nicaragua 2012'!$D$70)</f>
        <v>Yes</v>
      </c>
      <c r="CN29" s="180" t="str">
        <f>IF(ISBLANK('Nicaragua 2012'!$D$71),"",'Nicaragua 2012'!$D$71)</f>
        <v>Yes</v>
      </c>
      <c r="CO29" s="180" t="str">
        <f>IF(ISBLANK('Nicaragua 2012'!$D$72),"",'Nicaragua 2012'!$D$72)</f>
        <v>No</v>
      </c>
      <c r="CP29" s="180" t="str">
        <f>IF(ISBLANK('Nicaragua 2012'!$D$73),"",'Nicaragua 2012'!$D$73)</f>
        <v>Yes</v>
      </c>
      <c r="CQ29" s="180" t="str">
        <f>IF(ISBLANK('Nicaragua 2012'!$D$74),"",'Nicaragua 2012'!$D$74)</f>
        <v>Yes</v>
      </c>
      <c r="CR29" s="180" t="str">
        <f>IF(ISBLANK('Nicaragua 2012'!$D$75),"",'Nicaragua 2012'!$D$75)</f>
        <v>Yes</v>
      </c>
      <c r="CS29" s="180" t="str">
        <f>IF(ISBLANK('Nicaragua 2012'!$D$76),"",'Nicaragua 2012'!$D$76)</f>
        <v>No</v>
      </c>
      <c r="CT29" s="180" t="str">
        <f>IF(ISBLANK('Nicaragua 2012'!$D$77),"",'Nicaragua 2012'!$D$77)</f>
        <v/>
      </c>
      <c r="CU29" s="179"/>
      <c r="CV29" s="180" t="str">
        <f>IF(ISBLANK('Nicaragua 2012'!$F$66),"",'Nicaragua 2012'!$F$66)</f>
        <v>Yes</v>
      </c>
      <c r="CW29" s="180" t="str">
        <f>IF(ISBLANK('Nicaragua 2012'!$F$67),"",'Nicaragua 2012'!$F$67)</f>
        <v>No</v>
      </c>
      <c r="CX29" s="180" t="str">
        <f>IF(ISBLANK('Nicaragua 2012'!$F$68),"",'Nicaragua 2012'!$F$68)</f>
        <v>Yes</v>
      </c>
      <c r="CY29" s="180" t="str">
        <f>IF(ISBLANK('Nicaragua 2012'!$F$69),"",'Nicaragua 2012'!$F$69)</f>
        <v>No</v>
      </c>
      <c r="CZ29" s="180" t="str">
        <f>IF(ISBLANK('Nicaragua 2012'!$F$70),"",'Nicaragua 2012'!$F$70)</f>
        <v>Yes</v>
      </c>
      <c r="DA29" s="180" t="str">
        <f>IF(ISBLANK('Nicaragua 2012'!$F$71),"",'Nicaragua 2012'!$F$71)</f>
        <v>Yes</v>
      </c>
      <c r="DB29" s="180" t="str">
        <f>IF(ISBLANK('Nicaragua 2012'!$F$72),"",'Nicaragua 2012'!$F$72)</f>
        <v>No</v>
      </c>
      <c r="DC29" s="180" t="str">
        <f>IF(ISBLANK('Nicaragua 2012'!$F$73),"",'Nicaragua 2012'!$F$73)</f>
        <v>No</v>
      </c>
      <c r="DD29" s="180" t="str">
        <f>IF(ISBLANK('Nicaragua 2012'!$F$74),"",'Nicaragua 2012'!$F$74)</f>
        <v>Yes</v>
      </c>
      <c r="DE29" s="180" t="str">
        <f>IF(ISBLANK('Nicaragua 2012'!$F$75),"",'Nicaragua 2012'!$F$75)</f>
        <v>Yes</v>
      </c>
      <c r="DF29" s="180" t="str">
        <f>IF(ISBLANK('Nicaragua 2012'!$F$76),"",'Nicaragua 2012'!$F$76)</f>
        <v>Yes</v>
      </c>
      <c r="DG29" s="180" t="str">
        <f>IF(ISBLANK('Nicaragua 2012'!$F$77),"",'Nicaragua 2012'!$F$77)</f>
        <v/>
      </c>
      <c r="DH29" s="181"/>
      <c r="DI29" s="180" t="str">
        <f>IF(ISBLANK('Nicaragua 2012'!$G$66),"",'Nicaragua 2012'!$G$66)</f>
        <v>Yes</v>
      </c>
      <c r="DJ29" s="180" t="str">
        <f>IF(ISBLANK('Nicaragua 2012'!$G$67),"",'Nicaragua 2012'!$G$67)</f>
        <v>No</v>
      </c>
      <c r="DK29" s="180" t="str">
        <f>IF(ISBLANK('Nicaragua 2012'!$G$68),"",'Nicaragua 2012'!$G$68)</f>
        <v>Yes</v>
      </c>
      <c r="DL29" s="180" t="str">
        <f>IF(ISBLANK('Nicaragua 2012'!$G$69),"",'Nicaragua 2012'!$G$69)</f>
        <v>No</v>
      </c>
      <c r="DM29" s="180" t="str">
        <f>IF(ISBLANK('Nicaragua 2012'!$G$70),"",'Nicaragua 2012'!$G$70)</f>
        <v>Yes</v>
      </c>
      <c r="DN29" s="180" t="str">
        <f>IF(ISBLANK('Nicaragua 2012'!$G$71),"",'Nicaragua 2012'!$G$71)</f>
        <v>Yes</v>
      </c>
      <c r="DO29" s="180" t="str">
        <f>IF(ISBLANK('Nicaragua 2012'!$G$72),"",'Nicaragua 2012'!$G$72)</f>
        <v>No</v>
      </c>
      <c r="DP29" s="180" t="str">
        <f>IF(ISBLANK('Nicaragua 2012'!$G$73),"",'Nicaragua 2012'!$G$73)</f>
        <v>No</v>
      </c>
      <c r="DQ29" s="180" t="str">
        <f>IF(ISBLANK('Nicaragua 2012'!$G$74),"",'Nicaragua 2012'!$G$74)</f>
        <v>Yes</v>
      </c>
      <c r="DR29" s="180" t="str">
        <f>IF(ISBLANK('Nicaragua 2012'!$G$75),"",'Nicaragua 2012'!$G$75)</f>
        <v>Yes</v>
      </c>
      <c r="DS29" s="180" t="str">
        <f>IF(ISBLANK('Nicaragua 2012'!$G$76),"",'Nicaragua 2012'!$G$76)</f>
        <v>No</v>
      </c>
      <c r="DT29" s="180" t="str">
        <f>IF(ISBLANK('Nicaragua 2012'!$G$77),"",'Nicaragua 2012'!$G$77)</f>
        <v/>
      </c>
      <c r="DU29" s="181"/>
      <c r="DV29" s="180" t="str">
        <f>IF(ISBLANK('Nicaragua 2012'!$H$66),"",'Nicaragua 2012'!$H$66)</f>
        <v>Yes</v>
      </c>
      <c r="DW29" s="180" t="str">
        <f>IF(ISBLANK('Nicaragua 2012'!$H$67),"",'Nicaragua 2012'!$H$67)</f>
        <v>No</v>
      </c>
      <c r="DX29" s="180" t="str">
        <f>IF(ISBLANK('Nicaragua 2012'!$H$68),"",'Nicaragua 2012'!$H$68)</f>
        <v>Yes</v>
      </c>
      <c r="DY29" s="180" t="str">
        <f>IF(ISBLANK('Nicaragua 2012'!$H$69),"",'Nicaragua 2012'!$H$69)</f>
        <v>Yes</v>
      </c>
      <c r="DZ29" s="180" t="str">
        <f>IF(ISBLANK('Nicaragua 2012'!$H$70),"",'Nicaragua 2012'!$H$70)</f>
        <v>Yes</v>
      </c>
      <c r="EA29" s="180" t="str">
        <f>IF(ISBLANK('Nicaragua 2012'!$H$71),"",'Nicaragua 2012'!$H$71)</f>
        <v>Yes</v>
      </c>
      <c r="EB29" s="180" t="str">
        <f>IF(ISBLANK('Nicaragua 2012'!$H$72),"",'Nicaragua 2012'!$H$72)</f>
        <v>No</v>
      </c>
      <c r="EC29" s="180" t="str">
        <f>IF(ISBLANK('Nicaragua 2012'!$H$73),"",'Nicaragua 2012'!$H$73)</f>
        <v>No</v>
      </c>
      <c r="ED29" s="180" t="str">
        <f>IF(ISBLANK('Nicaragua 2012'!$H$74),"",'Nicaragua 2012'!$H$74)</f>
        <v>Yes</v>
      </c>
      <c r="EE29" s="180" t="str">
        <f>IF(ISBLANK('Nicaragua 2012'!$H$75),"",'Nicaragua 2012'!$H$75)</f>
        <v>Yes</v>
      </c>
      <c r="EF29" s="180" t="str">
        <f>IF(ISBLANK('Nicaragua 2012'!$H$76),"",'Nicaragua 2012'!$H$76)</f>
        <v>No</v>
      </c>
      <c r="EG29" s="180" t="str">
        <f>IF(ISBLANK('Nicaragua 2012'!$H$77),"",'Nicaragua 2012'!$H$77)</f>
        <v/>
      </c>
      <c r="EH29" s="180" t="str">
        <f>IF(ISBLANK('Nicaragua 2012'!$D$78),"",'Nicaragua 2012'!$D$78)</f>
        <v/>
      </c>
      <c r="EI29" s="182"/>
      <c r="EJ29" s="183" t="str">
        <f>IF(ISBLANK('Nicaragua 2012'!$H$80),"",'Nicaragua 2012'!$H$80)</f>
        <v>Yes</v>
      </c>
      <c r="EK29" s="183" t="str">
        <f>IF(ISBLANK('Nicaragua 2012'!$C$83),"",'Nicaragua 2012'!$C$83)</f>
        <v>Plan para la disponibilidad asegurada de insumos en SSR (Plan for sexual and reproductive health commodity security)</v>
      </c>
      <c r="EL29" s="183" t="str">
        <f>IF(ISBLANK('Nicaragua 2012'!$D$83),"",'Nicaragua 2012'!$D$83)</f>
        <v>2008-2012</v>
      </c>
      <c r="EM29" s="183" t="str">
        <f>IF(ISBLANK('Nicaragua 2012'!$F$83),"",'Nicaragua 2012'!$F$83)</f>
        <v>Yes</v>
      </c>
      <c r="EN29" s="183" t="str">
        <f>IF(ISBLANK('Nicaragua 2012'!$G$83),"",'Nicaragua 2012'!$G$83)</f>
        <v>Yes</v>
      </c>
      <c r="EO29" s="183" t="str">
        <f>IF(ISBLANK('Nicaragua 2012'!$F$84),"",'Nicaragua 2012'!$F$84)</f>
        <v>Yes</v>
      </c>
      <c r="EP29" s="183" t="str">
        <f>IF(ISBLANK('Nicaragua 2012'!$E$85),"",'Nicaragua 2012'!$E$85)</f>
        <v xml:space="preserve">NGO, social marketing, commercial </v>
      </c>
      <c r="EQ29" s="183">
        <f>IF(ISBLANK('Nicaragua 2012'!$E$86),"",'Nicaragua 2012'!$E$86)</f>
        <v>0.15</v>
      </c>
      <c r="ER29" s="183" t="str">
        <f>IF(ISBLANK('Nicaragua 2012'!$H$87),"",'Nicaragua 2012'!$H$87)</f>
        <v>No</v>
      </c>
      <c r="ES29" s="183" t="str">
        <f>IF(ISBLANK('Nicaragua 2012'!$D$88),"",'Nicaragua 2012'!$D$88)</f>
        <v>N/A</v>
      </c>
      <c r="ET29" s="183" t="str">
        <f>IF(ISBLANK('Nicaragua 2012'!$H$89),"",'Nicaragua 2012'!$H$89)</f>
        <v>Yes</v>
      </c>
      <c r="EU29" s="183" t="str">
        <f>IF(ISBLANK('Nicaragua 2012'!$D$90),"",'Nicaragua 2012'!$D$90)</f>
        <v>Politica general de salud, norma de planificación familiar (general health policy, family planning norm) support all sectors.</v>
      </c>
      <c r="EV29" s="183" t="str">
        <f>IF(ISBLANK('Nicaragua 2012'!$H$91),"",'Nicaragua 2012'!$H$91)</f>
        <v>No</v>
      </c>
      <c r="EW29" s="183" t="str">
        <f>IF(ISBLANK('Nicaragua 2012'!$C$94),"",'Nicaragua 2012'!$C$94)</f>
        <v/>
      </c>
      <c r="EX29" s="183" t="str">
        <f>IF(ISBLANK('Nicaragua 2012'!$E$94),"",'Nicaragua 2012'!$E$94)</f>
        <v/>
      </c>
      <c r="EY29" s="183" t="str">
        <f>IF(ISBLANK('Nicaragua 2012'!$G$94),"",'Nicaragua 2012'!$G$94)</f>
        <v/>
      </c>
      <c r="EZ29" s="183" t="str">
        <f>IF(ISBLANK('Nicaragua 2012'!$C$95),"",'Nicaragua 2012'!$C$95)</f>
        <v/>
      </c>
      <c r="FA29" s="183" t="str">
        <f>IF(ISBLANK('Nicaragua 2012'!$E$95),"",'Nicaragua 2012'!$E$95)</f>
        <v/>
      </c>
      <c r="FB29" s="183" t="str">
        <f>IF(ISBLANK('Nicaragua 2012'!$G$95),"",'Nicaragua 2012'!$G$95)</f>
        <v/>
      </c>
      <c r="FC29" s="183" t="str">
        <f>IF(ISBLANK('Nicaragua 2012'!$C$96),"",'Nicaragua 2012'!$C$96)</f>
        <v/>
      </c>
      <c r="FD29" s="183" t="str">
        <f>IF(ISBLANK('Nicaragua 2012'!$E$96),"",'Nicaragua 2012'!$E$96)</f>
        <v/>
      </c>
      <c r="FE29" s="183" t="str">
        <f>IF(ISBLANK('Nicaragua 2012'!$G$96),"",'Nicaragua 2012'!$G$96)</f>
        <v/>
      </c>
      <c r="FF29" s="190"/>
      <c r="FG29" s="183" t="str">
        <f>IF(ISBLANK('Nicaragua 2012'!$D$99),"",'Nicaragua 2012'!$D$99)</f>
        <v>No</v>
      </c>
      <c r="FH29" s="183" t="str">
        <f>IF(ISBLANK('Nicaragua 2012'!$E$99),"",'Nicaragua 2012'!$E$99)</f>
        <v/>
      </c>
      <c r="FI29" s="183" t="str">
        <f>IF(ISBLANK('Nicaragua 2012'!$H$99),"",'Nicaragua 2012'!$H$99)</f>
        <v/>
      </c>
      <c r="FJ29" s="183" t="str">
        <f>IF(ISBLANK('Nicaragua 2012'!$D$100),"",'Nicaragua 2012'!$D$100)</f>
        <v>No</v>
      </c>
      <c r="FK29" s="183" t="str">
        <f>IF(ISBLANK('Nicaragua 2012'!$E$100),"",'Nicaragua 2012'!$E$100)</f>
        <v/>
      </c>
      <c r="FL29" s="183" t="str">
        <f>IF(ISBLANK('Nicaragua 2012'!$H$100),"",'Nicaragua 2012'!$H$100)</f>
        <v/>
      </c>
      <c r="FM29" s="183" t="str">
        <f>IF(ISBLANK('Nicaragua 2012'!$D$101),"",'Nicaragua 2012'!$D$101)</f>
        <v>No</v>
      </c>
      <c r="FN29" s="183" t="str">
        <f>IF(ISBLANK('Nicaragua 2012'!$E$101),"",'Nicaragua 2012'!$E$101)</f>
        <v/>
      </c>
      <c r="FO29" s="183" t="str">
        <f>IF(ISBLANK('Nicaragua 2012'!$H$101),"",'Nicaragua 2012'!$H$101)</f>
        <v/>
      </c>
      <c r="FP29" s="184"/>
      <c r="FQ29" s="183" t="str">
        <f>IF(ISBLANK('Nicaragua 2012'!$G$104),"",'Nicaragua 2012'!$G$104)</f>
        <v>No</v>
      </c>
      <c r="FR29" s="183" t="str">
        <f>IF(ISBLANK('Nicaragua 2012'!$G$105),"",'Nicaragua 2012'!$G$105)</f>
        <v>No</v>
      </c>
      <c r="FS29" s="183" t="str">
        <f>IF(ISBLANK('Nicaragua 2012'!$G$106),"",'Nicaragua 2012'!$G$106)</f>
        <v>N/A</v>
      </c>
      <c r="FT29" s="183" t="str">
        <f>IF(ISBLANK('Nicaragua 2012'!$D$107),"",'Nicaragua 2012'!$D$107)</f>
        <v>N/A</v>
      </c>
      <c r="FU29" s="184"/>
      <c r="FV29" s="183" t="str">
        <f>IF(ISBLANK('Nicaragua 2012'!$G$109),"",'Nicaragua 2012'!$G$109)</f>
        <v>Yes</v>
      </c>
      <c r="FW29" s="183" t="str">
        <f>IF(ISBLANK('Nicaragua 2012'!$G$110),"",'Nicaragua 2012'!$G$110)</f>
        <v>Yes</v>
      </c>
      <c r="FX29" s="183" t="str">
        <f>IF(ISBLANK('Nicaragua 2012'!$G$111),"",'Nicaragua 2012'!$G$111)</f>
        <v>Yes</v>
      </c>
      <c r="FY29" s="183" t="str">
        <f>IF(ISBLANK('Nicaragua 2012'!$G$112),"",'Nicaragua 2012'!$G$112)</f>
        <v>No</v>
      </c>
      <c r="FZ29" s="183" t="str">
        <f>IF(ISBLANK('Nicaragua 2012'!$G$113),"",'Nicaragua 2012'!$G$113)</f>
        <v>Yes</v>
      </c>
      <c r="GA29" s="183" t="str">
        <f>IF(ISBLANK('Nicaragua 2012'!$G$114),"",'Nicaragua 2012'!$G$114)</f>
        <v>Yes</v>
      </c>
      <c r="GB29" s="183" t="str">
        <f>IF(ISBLANK('Nicaragua 2012'!$G$115),"",'Nicaragua 2012'!$G$115)</f>
        <v>No</v>
      </c>
      <c r="GC29" s="183" t="str">
        <f>IF(ISBLANK('Nicaragua 2012'!$G$116),"",'Nicaragua 2012'!$G$116)</f>
        <v>No</v>
      </c>
      <c r="GD29" s="183" t="str">
        <f>IF(ISBLANK('Nicaragua 2012'!$G$117),"",'Nicaragua 2012'!$G$117)</f>
        <v>Yes</v>
      </c>
      <c r="GE29" s="183" t="str">
        <f>IF(ISBLANK('Nicaragua 2012'!$G$118),"",'Nicaragua 2012'!$G$118)</f>
        <v>Don't know</v>
      </c>
      <c r="GF29" s="183" t="str">
        <f>IF(ISBLANK('Nicaragua 2012'!$F$119),"",'Nicaragua 2012'!$F$119)</f>
        <v>Don't know</v>
      </c>
      <c r="GG29" s="183">
        <f>IF(ISBLANK('Nicaragua 2012'!$F$120),"",'Nicaragua 2012'!$F$120)</f>
        <v>2011</v>
      </c>
      <c r="GH29" s="183" t="str">
        <f>IF(ISBLANK('Nicaragua 2012'!$D$121),"",'Nicaragua 2012'!$D$121)</f>
        <v>Lista básica de medicamentos (basic medicine list)</v>
      </c>
      <c r="GI29" s="183" t="str">
        <f>IF(ISBLANK('Nicaragua 2012'!$D$122),"",'Nicaragua 2012'!$D$122)</f>
        <v/>
      </c>
      <c r="GJ29" s="184"/>
      <c r="GK29" s="183">
        <f>IF(ISBLANK('Nicaragua 2012'!$F$124),"",'Nicaragua 2012'!$F$124)</f>
        <v>2009</v>
      </c>
      <c r="GL29" s="183" t="str">
        <f>IF(ISBLANK('Nicaragua 2012'!$G$125),"",'Nicaragua 2012'!$G$125)</f>
        <v>No</v>
      </c>
      <c r="GM29" s="183" t="str">
        <f>IF(ISBLANK('Nicaragua 2012'!$G$126),"",'Nicaragua 2012'!$G$126)</f>
        <v>No</v>
      </c>
      <c r="GN29" s="183" t="str">
        <f>IF(ISBLANK('Nicaragua 2012'!$G$127),"",'Nicaragua 2012'!$G$127)</f>
        <v>No</v>
      </c>
      <c r="GO29" s="183" t="str">
        <f>IF(ISBLANK('Nicaragua 2012'!$G$128),"",'Nicaragua 2012'!$G$128)</f>
        <v>No</v>
      </c>
      <c r="GP29" s="183" t="str">
        <f>IF(ISBLANK('Nicaragua 2012'!$D$129),"",'Nicaragua 2012'!$D$129)</f>
        <v/>
      </c>
      <c r="GQ29" s="197"/>
      <c r="GR29" s="185" t="str">
        <f>IF(ISBLANK('Nicaragua 2012'!$G$131),"",'Nicaragua 2012'!$G$131)</f>
        <v>No</v>
      </c>
      <c r="GS29" s="186"/>
      <c r="GT29" s="185" t="str">
        <f>IF(ISBLANK('Nicaragua 2012'!$G$133),"",'Nicaragua 2012'!$G$133)</f>
        <v>No</v>
      </c>
      <c r="GU29" s="185" t="str">
        <f>IF(ISBLANK('Nicaragua 2012'!$G$134),"",'Nicaragua 2012'!$G$134)</f>
        <v>N/A</v>
      </c>
      <c r="GV29" s="185" t="str">
        <f>IF(ISBLANK('Nicaragua 2012'!$G$135),"",'Nicaragua 2012'!$G$135)</f>
        <v>No</v>
      </c>
      <c r="GW29" s="185" t="str">
        <f>IF(ISBLANK('Nicaragua 2012'!$G$136),"",'Nicaragua 2012'!$G$136)</f>
        <v>N/A</v>
      </c>
      <c r="GX29" s="185" t="str">
        <f>IF(ISBLANK('Nicaragua 2012'!$G$137),"",'Nicaragua 2012'!$G$137)</f>
        <v>No</v>
      </c>
      <c r="GY29" s="185" t="str">
        <f>IF(ISBLANK('Nicaragua 2012'!$G$138),"",'Nicaragua 2012'!$G$138)</f>
        <v>No</v>
      </c>
      <c r="GZ29" s="185" t="str">
        <f>IF(ISBLANK('Nicaragua 2012'!$G$139),"",'Nicaragua 2012'!$G$139)</f>
        <v>N/A</v>
      </c>
      <c r="HA29" s="185" t="str">
        <f>IF(ISBLANK('Nicaragua 2012'!$G$140),"",'Nicaragua 2012'!$G$140)</f>
        <v>N/A</v>
      </c>
      <c r="HB29" s="185" t="str">
        <f>IF(ISBLANK('Nicaragua 2012'!$G$141),"",'Nicaragua 2012'!$G$141)</f>
        <v>No</v>
      </c>
      <c r="HC29" s="185" t="str">
        <f>IF(ISBLANK('Nicaragua 2012'!$F$142),"",'Nicaragua 2012'!$F$142)</f>
        <v>1/11 - 12/11</v>
      </c>
      <c r="HD29" s="185" t="str">
        <f>IF(ISBLANK('Nicaragua 2012'!$F$143),"",'Nicaragua 2012'!$F$143)</f>
        <v xml:space="preserve">Warehouse reports </v>
      </c>
      <c r="HE29" s="186"/>
      <c r="HF29" s="185" t="str">
        <f>IF(ISBLANK('Nicaragua 2012'!$G$145),"",'Nicaragua 2012'!$G$145)</f>
        <v>No</v>
      </c>
      <c r="HG29" s="185" t="str">
        <f>IF(ISBLANK('Nicaragua 2012'!$G$146),"",'Nicaragua 2012'!$G$146)</f>
        <v>No</v>
      </c>
      <c r="HH29" s="191" t="str">
        <f>IF(ISBLANK('Nicaragua 2012'!$D$147),"",'Nicaragua 2012'!$D$147)</f>
        <v/>
      </c>
      <c r="HI29" s="199" t="s">
        <v>201</v>
      </c>
    </row>
    <row r="30" spans="1:217" ht="39.950000000000003" customHeight="1" x14ac:dyDescent="0.2">
      <c r="A30" s="345" t="s">
        <v>586</v>
      </c>
      <c r="B30" s="188"/>
      <c r="C30" s="173" t="str">
        <f>IF(ISBLANK('Nigeria 2012'!$H$12),"",'Nigeria 2012'!$H$12)</f>
        <v>Yes</v>
      </c>
      <c r="D30" s="173" t="str">
        <f>IF(ISBLANK('Nigeria 2012'!$D$13),"",'Nigeria 2012'!$D$13)</f>
        <v>Reproductive Health Commodity Security (RHCS) Stakeholders' Committee</v>
      </c>
      <c r="E30" s="346"/>
      <c r="F30" s="173" t="str">
        <f>IF(ISBLANK('Nigeria 2012'!$D$15),"",'Nigeria 2012'!$D$15)</f>
        <v>Yes</v>
      </c>
      <c r="G30" s="173" t="str">
        <f>IF(ISBLANK('Nigeria 2012'!$F$15),"",'Nigeria 2012'!$F$15)</f>
        <v>Society for Family Health</v>
      </c>
      <c r="H30" s="173" t="str">
        <f>IF(ISBLANK('Nigeria 2012'!$D$16),"",'Nigeria 2012'!$D$16)</f>
        <v>Yes</v>
      </c>
      <c r="I30" s="173" t="str">
        <f>IF(ISBLANK('Nigeria 2012'!$F$16),"",'Nigeria 2012'!$F$16)</f>
        <v>Planned Parenthood Federation, Nigeria Urban Reproductive Health Initiative, Association for Reproductive and Family Health</v>
      </c>
      <c r="J30" s="173" t="str">
        <f>IF(ISBLANK('Nigeria 2012'!$D$17),"",'Nigeria 2012'!$D$17)</f>
        <v>Yes</v>
      </c>
      <c r="K30" s="173" t="str">
        <f>IF(ISBLANK('Nigeria 2012'!$F$17),"",'Nigeria 2012'!$F$17)</f>
        <v>Pharmaceutical Society of Nigeria (PSN), Society of Gynaecologists and Obstetricians of Nigeria (SOGON), Nigeria Medical Association</v>
      </c>
      <c r="L30" s="173" t="str">
        <f>IF(ISBLANK('Nigeria 2012'!$D$18),"",'Nigeria 2012'!$D$18)</f>
        <v>Yes</v>
      </c>
      <c r="M30" s="173" t="str">
        <f>IF(ISBLANK('Nigeria 2012'!$F$18),"",'Nigeria 2012'!$F$18)</f>
        <v>USAID, DfID, CIDA</v>
      </c>
      <c r="N30" s="173" t="str">
        <f>IF(ISBLANK('Nigeria 2012'!$D$19),"",'Nigeria 2012'!$D$19)</f>
        <v>Yes</v>
      </c>
      <c r="O30" s="173" t="str">
        <f>IF(ISBLANK('Nigeria 2012'!$F$19),"",'Nigeria 2012'!$F$19)</f>
        <v>UNFPA</v>
      </c>
      <c r="P30" s="173" t="str">
        <f>IF(ISBLANK('Nigeria 2012'!$D$20),"",'Nigeria 2012'!$D$20)</f>
        <v>Yes</v>
      </c>
      <c r="Q30" s="173" t="str">
        <f>IF(ISBLANK('Nigeria 2012'!$F$20),"",'Nigeria 2012'!$F$20)</f>
        <v>Family Health Department, National Agency for Food and Drug Administration and Control (NAFDAC), National Health Insurance Services</v>
      </c>
      <c r="R30" s="173" t="str">
        <f>IF(ISBLANK('Nigeria 2012'!$D$21),"",'Nigeria 2012'!$D$21)</f>
        <v>Yes</v>
      </c>
      <c r="S30" s="173" t="str">
        <f>IF(ISBLANK('Nigeria 2012'!$F$21),"",'Nigeria 2012'!$F$21)</f>
        <v>Central Contraceptives Warehouse (CCW)</v>
      </c>
      <c r="T30" s="173" t="str">
        <f>IF(ISBLANK('Nigeria 2012'!$D$22),"",'Nigeria 2012'!$D$22)</f>
        <v>Yes</v>
      </c>
      <c r="U30" s="173" t="str">
        <f>IF(ISBLANK('Nigeria 2012'!$F$22),"",'Nigeria 2012'!$F$22)</f>
        <v>Federal Ministry of Finance and Department of Planning, Research and Statistics</v>
      </c>
      <c r="V30" s="173" t="str">
        <f>IF(ISBLANK('Nigeria 2012'!$D$23),"",'Nigeria 2012'!$D$23)</f>
        <v>Yes</v>
      </c>
      <c r="W30" s="173" t="str">
        <f>IF(ISBLANK('Nigeria 2012'!$F$23),"",'Nigeria 2012'!$F$23)</f>
        <v>USAID I DELIVER PROJECT, USAID Targeted States High  Impact Project (TSHIP), FHI</v>
      </c>
      <c r="X30" s="173" t="str">
        <f>IF(ISBLANK('Nigeria 2012'!$H$24),"",'Nigeria 2012'!$H$24)</f>
        <v>1-2 times</v>
      </c>
      <c r="Y30" s="173" t="str">
        <f>IF(ISBLANK('Nigeria 2012'!$H$25),"",'Nigeria 2012'!$H$25)</f>
        <v>No</v>
      </c>
      <c r="Z30" s="173" t="str">
        <f>IF(ISBLANK('Nigeria 2012'!$D$26),"",'Nigeria 2012'!$D$26)</f>
        <v>Yes</v>
      </c>
      <c r="AA30" s="173" t="str">
        <f>IF(ISBLANK('Nigeria 2012'!$F$26),"",'Nigeria 2012'!$F$26)</f>
        <v>Association for Reproductive and Family Health</v>
      </c>
      <c r="AB30" s="173" t="str">
        <f>IF(ISBLANK('Nigeria 2012'!$H$26),"",'Nigeria 2012'!$H$26)</f>
        <v>Chief Executive Officer</v>
      </c>
      <c r="AC30" s="189"/>
      <c r="AD30" s="174" t="str">
        <f>IF(ISBLANK('Nigeria 2012'!$F$28),"",'Nigeria 2012'!$F$28)</f>
        <v>January</v>
      </c>
      <c r="AE30" s="174" t="str">
        <f>IF(ISBLANK('Nigeria 2012'!$H$28),"",'Nigeria 2012'!$H$28)</f>
        <v>December</v>
      </c>
      <c r="AF30" s="175">
        <f>IF(ISBLANK('Nigeria 2012'!$G$29),"",'Nigeria 2012'!$G$29)</f>
        <v>9030358.2599999998</v>
      </c>
      <c r="AG30" s="169" t="str">
        <f>IF(ISBLANK('Nigeria 2012'!$E$30),"",'Nigeria 2012'!$E$30)</f>
        <v>01/11 - 12/11</v>
      </c>
      <c r="AH30" s="169" t="str">
        <f>IF(ISBLANK('Nigeria 2012'!$G$30),"",'Nigeria 2012'!$G$30)</f>
        <v>USAID I DELIVER PROJECT</v>
      </c>
      <c r="AI30" s="169" t="str">
        <f>IF(ISBLANK('Nigeria 2012'!$H$31),"",'Nigeria 2012'!$H$31)</f>
        <v>Yes</v>
      </c>
      <c r="AJ30" s="175" t="str">
        <f>IF(ISBLANK('Nigeria 2012'!$H$32),"",'Nigeria 2012'!$H$32)</f>
        <v>Yes</v>
      </c>
      <c r="AK30" s="175">
        <f>IF(ISBLANK('Nigeria 2012'!$E$35),"",'Nigeria 2012'!$E$35)</f>
        <v>10700000</v>
      </c>
      <c r="AL30" s="174" t="str">
        <f>IF(ISBLANK('Nigeria 2012'!$F$35),"",'Nigeria 2012'!$F$35)</f>
        <v>01/11 - 12/11</v>
      </c>
      <c r="AM30" s="174" t="str">
        <f>IF(ISBLANK('Nigeria 2012'!$G$35),"",'Nigeria 2012'!$G$35)</f>
        <v>RHCS TWG meeting reports</v>
      </c>
      <c r="AN30" s="174" t="str">
        <f>IF(ISBLANK('Nigeria 2012'!$H$35),"",'Nigeria 2012'!$H$35)</f>
        <v>1.2 M-CIDA, 2M-UNFPA, 4.5M-DFID, 3M-MDG</v>
      </c>
      <c r="AO30" s="174" t="str">
        <f>IF(ISBLANK('Nigeria 2012'!$H$37),"",'Nigeria 2012'!$H$37)</f>
        <v>Yes</v>
      </c>
      <c r="AP30" s="174" t="str">
        <f>IF(ISBLANK('Nigeria 2012'!$D$40),"",'Nigeria 2012'!$D$40)</f>
        <v>No</v>
      </c>
      <c r="AQ30" s="174" t="str">
        <f>IF(ISBLANK('Nigeria 2012'!$D$41),"",'Nigeria 2012'!$D$41)</f>
        <v>N/A</v>
      </c>
      <c r="AR30" s="175">
        <f>IF(ISBLANK('Nigeria 2012'!$E$40),"",'Nigeria 2012'!$E$40)</f>
        <v>0</v>
      </c>
      <c r="AS30" s="193" t="str">
        <f>IF(ISBLANK('Nigeria 2012'!$F$40),"",'Nigeria 2012'!$F$40)</f>
        <v>01/11 - 12/11</v>
      </c>
      <c r="AT30" s="175" t="str">
        <f>IF(ISBLANK('Nigeria 2012'!$G$40),"",'Nigeria 2012'!$G$40)</f>
        <v>Procurement and Supply Management Tracking Tool</v>
      </c>
      <c r="AU30" s="174" t="str">
        <f>IF(ISBLANK('Nigeria 2012'!$H$40),"",'Nigeria 2012'!$H$40)</f>
        <v/>
      </c>
      <c r="AV30" s="174" t="str">
        <f>IF(ISBLANK('Nigeria 2012'!$D$42),"",'Nigeria 2012'!$D$42)</f>
        <v>Yes</v>
      </c>
      <c r="AW30" s="175" t="str">
        <f>IF(ISBLANK('Nigeria 2012'!$D$43),"",'Nigeria 2012'!$D$43)</f>
        <v>$1.2 million from Canadian International Development Agency and $2 million from UNFPA (likely spent in 2011)</v>
      </c>
      <c r="AX30" s="175">
        <f>IF(ISBLANK('Nigeria 2012'!$E$42),"",'Nigeria 2012'!$E$42)</f>
        <v>3200000</v>
      </c>
      <c r="AY30" s="193" t="str">
        <f>IF(ISBLANK('Nigeria 2012'!$F$42),"",'Nigeria 2012'!$F$42)</f>
        <v>01/11 - 12/11</v>
      </c>
      <c r="AZ30" s="175" t="str">
        <f>IF(ISBLANK('Nigeria 2012'!$G$42),"",'Nigeria 2012'!$G$42)</f>
        <v>Procurement and Supply Management Tracking Tool and UNFPA</v>
      </c>
      <c r="BA30" s="174" t="str">
        <f>IF(ISBLANK('Nigeria 2012'!$H$42),"",'Nigeria 2012'!$H$42)</f>
        <v>There were delays in UNFPA procurement processes in 2011. Funds donated by DFID were not spent in 2011. They were rolled over into 2012. GON funds allocated for 2011 were also spent in 2012.</v>
      </c>
      <c r="BB30" s="176">
        <f>IF(ISBLANK('Nigeria 2012'!$E$44),"",'Nigeria 2012'!$E$44)</f>
        <v>3200000</v>
      </c>
      <c r="BC30" s="174" t="str">
        <f>IF(ISBLANK('Nigeria 2012'!$H$44),"",'Nigeria 2012'!$H$44)</f>
        <v/>
      </c>
      <c r="BD30" s="177"/>
      <c r="BE30" s="174" t="str">
        <f>IF(ISBLANK('Nigeria 2012'!$D$48),"",'Nigeria 2012'!$D$48)</f>
        <v>No</v>
      </c>
      <c r="BF30" s="175" t="str">
        <f>IF(ISBLANK('Nigeria 2012'!$D$49),"",'Nigeria 2012'!$D$49)</f>
        <v>N/A</v>
      </c>
      <c r="BG30" s="175">
        <f>IF(ISBLANK('Nigeria 2012'!$E$48),"",'Nigeria 2012'!$E$48)</f>
        <v>0</v>
      </c>
      <c r="BH30" s="175" t="str">
        <f>IF(ISBLANK('Nigeria 2012'!$F$48),"",'Nigeria 2012'!$F$48)</f>
        <v>01/11 - 12/11</v>
      </c>
      <c r="BI30" s="175" t="str">
        <f>IF(ISBLANK('Nigeria 2012'!$G$48),"",'Nigeria 2012'!$G$48)</f>
        <v/>
      </c>
      <c r="BJ30" s="174" t="str">
        <f>IF(ISBLANK('Nigeria 2012'!$H$48),"",'Nigeria 2012'!$H$48)</f>
        <v/>
      </c>
      <c r="BK30" s="174" t="str">
        <f>IF(ISBLANK('Nigeria 2012'!$D$50),"",'Nigeria 2012'!$D$50)</f>
        <v>No</v>
      </c>
      <c r="BL30" s="175">
        <f>IF(ISBLANK('Nigeria 2012'!$E$50),"",'Nigeria 2012'!$E$50)</f>
        <v>0</v>
      </c>
      <c r="BM30" s="175" t="str">
        <f>IF(ISBLANK('Nigeria 2012'!$F$50),"",'Nigeria 2012'!$F$50)</f>
        <v>01/11 - 12/11</v>
      </c>
      <c r="BN30" s="175" t="str">
        <f>IF(ISBLANK('Nigeria 2012'!$G$50),"",'Nigeria 2012'!$G$50)</f>
        <v/>
      </c>
      <c r="BO30" s="175" t="str">
        <f>IF(ISBLANK('Nigeria 2012'!$H$50),"",'Nigeria 2012'!$H$50)</f>
        <v/>
      </c>
      <c r="BP30" s="174" t="str">
        <f>IF(ISBLANK('Nigeria 2012'!$D$51),"",'Nigeria 2012'!$D$51)</f>
        <v>No</v>
      </c>
      <c r="BQ30" s="175">
        <f>IF(ISBLANK('Nigeria 2012'!$E$51),"",'Nigeria 2012'!$E$51)</f>
        <v>0</v>
      </c>
      <c r="BR30" s="174" t="str">
        <f>IF(ISBLANK('Nigeria 2012'!$F$51),"",'Nigeria 2012'!$F$51)</f>
        <v>01/11 - 12/11</v>
      </c>
      <c r="BS30" s="175" t="str">
        <f>IF(ISBLANK('Nigeria 2012'!$G$51),"",'Nigeria 2012'!$G$51)</f>
        <v/>
      </c>
      <c r="BT30" s="175" t="str">
        <f>IF(ISBLANK('Nigeria 2012'!$H$51),"",'Nigeria 2012'!$H$51)</f>
        <v/>
      </c>
      <c r="BU30" s="176">
        <f>IF(ISBLANK('Nigeria 2012'!$E$52),"",'Nigeria 2012'!$E$52)</f>
        <v>0</v>
      </c>
      <c r="BV30" s="175" t="str">
        <f>IF(ISBLANK('Nigeria 2012'!$H$52),"",'Nigeria 2012'!$H$52)</f>
        <v/>
      </c>
      <c r="BW30" s="178">
        <f>IF(ISBLANK('Nigeria 2012'!$F$55),"",'Nigeria 2012'!$F$55)</f>
        <v>1</v>
      </c>
      <c r="BX30" s="174" t="str">
        <f>IF(ISBLANK('Nigeria 2012'!$G$55),"",'Nigeria 2012'!$G$55)</f>
        <v/>
      </c>
      <c r="BY30" s="178">
        <f>IF(ISBLANK('Nigeria 2012'!$F$56),"",'Nigeria 2012'!$F$56)</f>
        <v>0.35436024882583123</v>
      </c>
      <c r="BZ30" s="174" t="str">
        <f>IF(ISBLANK('Nigeria 2012'!$G$56),"",'Nigeria 2012'!$G$56)</f>
        <v/>
      </c>
      <c r="CA30" s="174" t="str">
        <f>IF(ISBLANK('Nigeria 2012'!$F$57),"",'Nigeria 2012'!$F$57)</f>
        <v/>
      </c>
      <c r="CB30" s="174" t="str">
        <f>IF(ISBLANK('Nigeria 2012'!$G$57),"",'Nigeria 2012'!$G$57)</f>
        <v/>
      </c>
      <c r="CC30" s="174" t="str">
        <f>IF(ISBLANK('Nigeria 2012'!$F$59),"",'Nigeria 2012'!$F$59)</f>
        <v>Third-party agent (e.g., UNFPA, Crown Agents)</v>
      </c>
      <c r="CD30" s="174" t="str">
        <f>IF(ISBLANK('Nigeria 2012'!$F$60),"",'Nigeria 2012'!$F$60)</f>
        <v>UNFPA</v>
      </c>
      <c r="CE30" s="174" t="str">
        <f>IF(ISBLANK('Nigeria 2012'!$F$61),"",'Nigeria 2012'!$F$61)</f>
        <v>No</v>
      </c>
      <c r="CF30" s="174" t="str">
        <f>IF(ISBLANK('Nigeria 2012'!$D$62),"",'Nigeria 2012'!$D$62)</f>
        <v/>
      </c>
      <c r="CG30" s="344"/>
      <c r="CH30" s="179"/>
      <c r="CI30" s="180" t="str">
        <f>IF(ISBLANK('Nigeria 2012'!$D$66),"",'Nigeria 2012'!$D$66)</f>
        <v>Yes</v>
      </c>
      <c r="CJ30" s="180" t="str">
        <f>IF(ISBLANK('Nigeria 2012'!$D$67),"",'Nigeria 2012'!$D$67)</f>
        <v>Yes</v>
      </c>
      <c r="CK30" s="180" t="str">
        <f>IF(ISBLANK('Nigeria 2012'!$D$68),"",'Nigeria 2012'!$D$68)</f>
        <v>Yes</v>
      </c>
      <c r="CL30" s="180" t="str">
        <f>IF(ISBLANK('Nigeria 2012'!$D$69),"",'Nigeria 2012'!$D$69)</f>
        <v>Yes</v>
      </c>
      <c r="CM30" s="180" t="str">
        <f>IF(ISBLANK('Nigeria 2012'!$D$70),"",'Nigeria 2012'!$D$70)</f>
        <v>Yes</v>
      </c>
      <c r="CN30" s="180" t="str">
        <f>IF(ISBLANK('Nigeria 2012'!$D$71),"",'Nigeria 2012'!$D$71)</f>
        <v>Yes</v>
      </c>
      <c r="CO30" s="180" t="str">
        <f>IF(ISBLANK('Nigeria 2012'!$D$72),"",'Nigeria 2012'!$D$72)</f>
        <v>Yes</v>
      </c>
      <c r="CP30" s="180" t="str">
        <f>IF(ISBLANK('Nigeria 2012'!$D$73),"",'Nigeria 2012'!$D$73)</f>
        <v>Yes</v>
      </c>
      <c r="CQ30" s="180" t="str">
        <f>IF(ISBLANK('Nigeria 2012'!$D$74),"",'Nigeria 2012'!$D$74)</f>
        <v>Yes</v>
      </c>
      <c r="CR30" s="180" t="str">
        <f>IF(ISBLANK('Nigeria 2012'!$D$75),"",'Nigeria 2012'!$D$75)</f>
        <v>Yes</v>
      </c>
      <c r="CS30" s="180" t="str">
        <f>IF(ISBLANK('Nigeria 2012'!$D$76),"",'Nigeria 2012'!$D$76)</f>
        <v>Yes</v>
      </c>
      <c r="CT30" s="180" t="str">
        <f>IF(ISBLANK('Nigeria 2012'!$D$77),"",'Nigeria 2012'!$D$77)</f>
        <v>No</v>
      </c>
      <c r="CU30" s="179"/>
      <c r="CV30" s="180" t="str">
        <f>IF(ISBLANK('Nigeria 2012'!$F$66),"",'Nigeria 2012'!$F$66)</f>
        <v>Yes</v>
      </c>
      <c r="CW30" s="180" t="str">
        <f>IF(ISBLANK('Nigeria 2012'!$F$67),"",'Nigeria 2012'!$F$67)</f>
        <v>Yes</v>
      </c>
      <c r="CX30" s="180" t="str">
        <f>IF(ISBLANK('Nigeria 2012'!$F$68),"",'Nigeria 2012'!$F$68)</f>
        <v>Yes</v>
      </c>
      <c r="CY30" s="180" t="str">
        <f>IF(ISBLANK('Nigeria 2012'!$F$69),"",'Nigeria 2012'!$F$69)</f>
        <v>Yes</v>
      </c>
      <c r="CZ30" s="180" t="str">
        <f>IF(ISBLANK('Nigeria 2012'!$F$70),"",'Nigeria 2012'!$F$70)</f>
        <v>Yes</v>
      </c>
      <c r="DA30" s="180" t="str">
        <f>IF(ISBLANK('Nigeria 2012'!$F$71),"",'Nigeria 2012'!$F$71)</f>
        <v>Yes</v>
      </c>
      <c r="DB30" s="180" t="str">
        <f>IF(ISBLANK('Nigeria 2012'!$F$72),"",'Nigeria 2012'!$F$72)</f>
        <v>Yes</v>
      </c>
      <c r="DC30" s="180" t="str">
        <f>IF(ISBLANK('Nigeria 2012'!$F$73),"",'Nigeria 2012'!$F$73)</f>
        <v>No</v>
      </c>
      <c r="DD30" s="180" t="str">
        <f>IF(ISBLANK('Nigeria 2012'!$F$74),"",'Nigeria 2012'!$F$74)</f>
        <v>Yes</v>
      </c>
      <c r="DE30" s="180" t="str">
        <f>IF(ISBLANK('Nigeria 2012'!$F$75),"",'Nigeria 2012'!$F$75)</f>
        <v>Yes</v>
      </c>
      <c r="DF30" s="180" t="str">
        <f>IF(ISBLANK('Nigeria 2012'!$F$76),"",'Nigeria 2012'!$F$76)</f>
        <v>No</v>
      </c>
      <c r="DG30" s="180" t="str">
        <f>IF(ISBLANK('Nigeria 2012'!$F$77),"",'Nigeria 2012'!$F$77)</f>
        <v/>
      </c>
      <c r="DH30" s="181"/>
      <c r="DI30" s="180" t="str">
        <f>IF(ISBLANK('Nigeria 2012'!$G$66),"",'Nigeria 2012'!$G$66)</f>
        <v>Yes</v>
      </c>
      <c r="DJ30" s="180" t="str">
        <f>IF(ISBLANK('Nigeria 2012'!$G$67),"",'Nigeria 2012'!$G$67)</f>
        <v>Yes</v>
      </c>
      <c r="DK30" s="180" t="str">
        <f>IF(ISBLANK('Nigeria 2012'!$G$68),"",'Nigeria 2012'!$G$68)</f>
        <v>Yes</v>
      </c>
      <c r="DL30" s="180" t="str">
        <f>IF(ISBLANK('Nigeria 2012'!$G$69),"",'Nigeria 2012'!$G$69)</f>
        <v>Yes</v>
      </c>
      <c r="DM30" s="180" t="str">
        <f>IF(ISBLANK('Nigeria 2012'!$G$70),"",'Nigeria 2012'!$G$70)</f>
        <v>Yes</v>
      </c>
      <c r="DN30" s="180" t="str">
        <f>IF(ISBLANK('Nigeria 2012'!$G$71),"",'Nigeria 2012'!$G$71)</f>
        <v>Yes</v>
      </c>
      <c r="DO30" s="180" t="str">
        <f>IF(ISBLANK('Nigeria 2012'!$G$72),"",'Nigeria 2012'!$G$72)</f>
        <v>Yes</v>
      </c>
      <c r="DP30" s="180" t="str">
        <f>IF(ISBLANK('Nigeria 2012'!$G$73),"",'Nigeria 2012'!$G$73)</f>
        <v>Yes</v>
      </c>
      <c r="DQ30" s="180" t="str">
        <f>IF(ISBLANK('Nigeria 2012'!$G$74),"",'Nigeria 2012'!$G$74)</f>
        <v>Yes</v>
      </c>
      <c r="DR30" s="180" t="str">
        <f>IF(ISBLANK('Nigeria 2012'!$G$75),"",'Nigeria 2012'!$G$75)</f>
        <v>Yes</v>
      </c>
      <c r="DS30" s="180" t="str">
        <f>IF(ISBLANK('Nigeria 2012'!$G$76),"",'Nigeria 2012'!$G$76)</f>
        <v>Yes</v>
      </c>
      <c r="DT30" s="180" t="str">
        <f>IF(ISBLANK('Nigeria 2012'!$G$77),"",'Nigeria 2012'!$G$77)</f>
        <v/>
      </c>
      <c r="DU30" s="181"/>
      <c r="DV30" s="180" t="str">
        <f>IF(ISBLANK('Nigeria 2012'!$H$66),"",'Nigeria 2012'!$H$66)</f>
        <v>Yes</v>
      </c>
      <c r="DW30" s="180" t="str">
        <f>IF(ISBLANK('Nigeria 2012'!$H$67),"",'Nigeria 2012'!$H$67)</f>
        <v>Yes</v>
      </c>
      <c r="DX30" s="180" t="str">
        <f>IF(ISBLANK('Nigeria 2012'!$H$68),"",'Nigeria 2012'!$H$68)</f>
        <v>Yes</v>
      </c>
      <c r="DY30" s="180" t="str">
        <f>IF(ISBLANK('Nigeria 2012'!$H$69),"",'Nigeria 2012'!$H$69)</f>
        <v>Yes</v>
      </c>
      <c r="DZ30" s="180" t="str">
        <f>IF(ISBLANK('Nigeria 2012'!$H$70),"",'Nigeria 2012'!$H$70)</f>
        <v>Yes</v>
      </c>
      <c r="EA30" s="180" t="str">
        <f>IF(ISBLANK('Nigeria 2012'!$H$71),"",'Nigeria 2012'!$H$71)</f>
        <v>Yes</v>
      </c>
      <c r="EB30" s="180" t="str">
        <f>IF(ISBLANK('Nigeria 2012'!$H$72),"",'Nigeria 2012'!$H$72)</f>
        <v>Yes</v>
      </c>
      <c r="EC30" s="180" t="str">
        <f>IF(ISBLANK('Nigeria 2012'!$H$73),"",'Nigeria 2012'!$H$73)</f>
        <v>Yes</v>
      </c>
      <c r="ED30" s="180" t="str">
        <f>IF(ISBLANK('Nigeria 2012'!$H$74),"",'Nigeria 2012'!$H$74)</f>
        <v>No</v>
      </c>
      <c r="EE30" s="180" t="str">
        <f>IF(ISBLANK('Nigeria 2012'!$H$75),"",'Nigeria 2012'!$H$75)</f>
        <v>No</v>
      </c>
      <c r="EF30" s="180" t="str">
        <f>IF(ISBLANK('Nigeria 2012'!$H$76),"",'Nigeria 2012'!$H$76)</f>
        <v>Yes</v>
      </c>
      <c r="EG30" s="180" t="str">
        <f>IF(ISBLANK('Nigeria 2012'!$H$77),"",'Nigeria 2012'!$H$77)</f>
        <v>No</v>
      </c>
      <c r="EH30" s="180" t="str">
        <f>IF(ISBLANK('Nigeria 2012'!$D$78),"",'Nigeria 2012'!$D$78)</f>
        <v/>
      </c>
      <c r="EI30" s="182"/>
      <c r="EJ30" s="183" t="str">
        <f>IF(ISBLANK('Nigeria 2012'!$H$80),"",'Nigeria 2012'!$H$80)</f>
        <v>Yes</v>
      </c>
      <c r="EK30" s="183" t="str">
        <f>IF(ISBLANK('Nigeria 2012'!$C$83),"",'Nigeria 2012'!$C$83)</f>
        <v>National Strategic Plan for Reproductive Health Commodity Security</v>
      </c>
      <c r="EL30" s="183" t="str">
        <f>IF(ISBLANK('Nigeria 2012'!$D$83),"",'Nigeria 2012'!$D$83)</f>
        <v>2011-2015</v>
      </c>
      <c r="EM30" s="183" t="str">
        <f>IF(ISBLANK('Nigeria 2012'!$F$83),"",'Nigeria 2012'!$F$83)</f>
        <v>Yes</v>
      </c>
      <c r="EN30" s="183" t="str">
        <f>IF(ISBLANK('Nigeria 2012'!$G$83),"",'Nigeria 2012'!$G$83)</f>
        <v>Yes</v>
      </c>
      <c r="EO30" s="183" t="str">
        <f>IF(ISBLANK('Nigeria 2012'!$F$84),"",'Nigeria 2012'!$F$84)</f>
        <v>No</v>
      </c>
      <c r="EP30" s="183" t="str">
        <f>IF(ISBLANK('Nigeria 2012'!$E$85),"",'Nigeria 2012'!$E$85)</f>
        <v>N/A</v>
      </c>
      <c r="EQ30" s="183" t="str">
        <f>IF(ISBLANK('Nigeria 2012'!$E$86),"",'Nigeria 2012'!$E$86)</f>
        <v>N/A</v>
      </c>
      <c r="ER30" s="183" t="str">
        <f>IF(ISBLANK('Nigeria 2012'!$H$87),"",'Nigeria 2012'!$H$87)</f>
        <v>No</v>
      </c>
      <c r="ES30" s="183" t="str">
        <f>IF(ISBLANK('Nigeria 2012'!$D$88),"",'Nigeria 2012'!$D$88)</f>
        <v>N/A</v>
      </c>
      <c r="ET30" s="183" t="str">
        <f>IF(ISBLANK('Nigeria 2012'!$H$89),"",'Nigeria 2012'!$H$89)</f>
        <v>Yes</v>
      </c>
      <c r="EU30" s="183" t="str">
        <f>IF(ISBLANK('Nigeria 2012'!$D$90),"",'Nigeria 2012'!$D$90)</f>
        <v>Contraceptives service provision protocol; Service providers minimum qualification and skills set; presence of the contraceptives in the Essential Medicines Lists</v>
      </c>
      <c r="EV30" s="183" t="str">
        <f>IF(ISBLANK('Nigeria 2012'!$H$91),"",'Nigeria 2012'!$H$91)</f>
        <v>Yes</v>
      </c>
      <c r="EW30" s="183" t="str">
        <f>IF(ISBLANK('Nigeria 2012'!$C$94),"",'Nigeria 2012'!$C$94)</f>
        <v>Injectables</v>
      </c>
      <c r="EX30" s="183" t="str">
        <f>IF(ISBLANK('Nigeria 2012'!$E$94),"",'Nigeria 2012'!$E$94)</f>
        <v>Only trained personnel such as nurses and community health extension workers are allowed to administer injections.</v>
      </c>
      <c r="EY30" s="183" t="str">
        <f>IF(ISBLANK('Nigeria 2012'!$G$94),"",'Nigeria 2012'!$G$94)</f>
        <v>Only trained personnel are allowed to administer injections.</v>
      </c>
      <c r="EZ30" s="183" t="str">
        <f>IF(ISBLANK('Nigeria 2012'!$C$95),"",'Nigeria 2012'!$C$95)</f>
        <v>Implants</v>
      </c>
      <c r="FA30" s="183" t="str">
        <f>IF(ISBLANK('Nigeria 2012'!$E$95),"",'Nigeria 2012'!$E$95)</f>
        <v>Only trained nurses and doctors are allowed to administer implants.</v>
      </c>
      <c r="FB30" s="183" t="str">
        <f>IF(ISBLANK('Nigeria 2012'!$G$95),"",'Nigeria 2012'!$G$95)</f>
        <v>Only trained personnel are allowed to administer implants.</v>
      </c>
      <c r="FC30" s="183" t="str">
        <f>IF(ISBLANK('Nigeria 2012'!$C$96),"",'Nigeria 2012'!$C$96)</f>
        <v>IUDs</v>
      </c>
      <c r="FD30" s="183" t="str">
        <f>IF(ISBLANK('Nigeria 2012'!$E$96),"",'Nigeria 2012'!$E$96)</f>
        <v>Only trained midwives and doctors are permitted to insert IUDs.</v>
      </c>
      <c r="FE30" s="183" t="str">
        <f>IF(ISBLANK('Nigeria 2012'!$G$96),"",'Nigeria 2012'!$G$96)</f>
        <v>Only trained personnel are allowed to administer IUDs.</v>
      </c>
      <c r="FF30" s="190"/>
      <c r="FG30" s="183" t="str">
        <f>IF(ISBLANK('Nigeria 2012'!$D$99),"",'Nigeria 2012'!$D$99)</f>
        <v>No</v>
      </c>
      <c r="FH30" s="183" t="str">
        <f>IF(ISBLANK('Nigeria 2012'!$E$99),"",'Nigeria 2012'!$E$99)</f>
        <v/>
      </c>
      <c r="FI30" s="183" t="str">
        <f>IF(ISBLANK('Nigeria 2012'!$H$99),"",'Nigeria 2012'!$H$99)</f>
        <v/>
      </c>
      <c r="FJ30" s="183" t="str">
        <f>IF(ISBLANK('Nigeria 2012'!$D$100),"",'Nigeria 2012'!$D$100)</f>
        <v>No</v>
      </c>
      <c r="FK30" s="183" t="str">
        <f>IF(ISBLANK('Nigeria 2012'!$E$100),"",'Nigeria 2012'!$E$100)</f>
        <v/>
      </c>
      <c r="FL30" s="183" t="str">
        <f>IF(ISBLANK('Nigeria 2012'!$H$100),"",'Nigeria 2012'!$H$100)</f>
        <v/>
      </c>
      <c r="FM30" s="183" t="str">
        <f>IF(ISBLANK('Nigeria 2012'!$D$101),"",'Nigeria 2012'!$D$101)</f>
        <v>No</v>
      </c>
      <c r="FN30" s="183" t="str">
        <f>IF(ISBLANK('Nigeria 2012'!$E$101),"",'Nigeria 2012'!$E$101)</f>
        <v/>
      </c>
      <c r="FO30" s="183" t="str">
        <f>IF(ISBLANK('Nigeria 2012'!$H$101),"",'Nigeria 2012'!$H$101)</f>
        <v/>
      </c>
      <c r="FP30" s="184"/>
      <c r="FQ30" s="183" t="str">
        <f>IF(ISBLANK('Nigeria 2012'!$G$104),"",'Nigeria 2012'!$G$104)</f>
        <v>No</v>
      </c>
      <c r="FR30" s="183" t="str">
        <f>IF(ISBLANK('Nigeria 2012'!$G$105),"",'Nigeria 2012'!$G$105)</f>
        <v>No</v>
      </c>
      <c r="FS30" s="183" t="str">
        <f>IF(ISBLANK('Nigeria 2012'!$G$106),"",'Nigeria 2012'!$G$106)</f>
        <v>N/A</v>
      </c>
      <c r="FT30" s="183" t="str">
        <f>IF(ISBLANK('Nigeria 2012'!$D$107),"",'Nigeria 2012'!$D$107)</f>
        <v>N/A</v>
      </c>
      <c r="FU30" s="184"/>
      <c r="FV30" s="183" t="str">
        <f>IF(ISBLANK('Nigeria 2012'!$G$109),"",'Nigeria 2012'!$G$109)</f>
        <v>Yes</v>
      </c>
      <c r="FW30" s="183" t="str">
        <f>IF(ISBLANK('Nigeria 2012'!$G$110),"",'Nigeria 2012'!$G$110)</f>
        <v>Yes</v>
      </c>
      <c r="FX30" s="183" t="str">
        <f>IF(ISBLANK('Nigeria 2012'!$G$111),"",'Nigeria 2012'!$G$111)</f>
        <v>Yes</v>
      </c>
      <c r="FY30" s="183" t="str">
        <f>IF(ISBLANK('Nigeria 2012'!$G$112),"",'Nigeria 2012'!$G$112)</f>
        <v>Yes</v>
      </c>
      <c r="FZ30" s="183" t="str">
        <f>IF(ISBLANK('Nigeria 2012'!$G$113),"",'Nigeria 2012'!$G$113)</f>
        <v>Yes</v>
      </c>
      <c r="GA30" s="183" t="str">
        <f>IF(ISBLANK('Nigeria 2012'!$G$114),"",'Nigeria 2012'!$G$114)</f>
        <v>Yes</v>
      </c>
      <c r="GB30" s="183" t="str">
        <f>IF(ISBLANK('Nigeria 2012'!$G$115),"",'Nigeria 2012'!$G$115)</f>
        <v>Yes</v>
      </c>
      <c r="GC30" s="183" t="str">
        <f>IF(ISBLANK('Nigeria 2012'!$G$116),"",'Nigeria 2012'!$G$116)</f>
        <v>No</v>
      </c>
      <c r="GD30" s="183" t="str">
        <f>IF(ISBLANK('Nigeria 2012'!$G$117),"",'Nigeria 2012'!$G$117)</f>
        <v>Don't know</v>
      </c>
      <c r="GE30" s="183" t="str">
        <f>IF(ISBLANK('Nigeria 2012'!$G$118),"",'Nigeria 2012'!$G$118)</f>
        <v>Don't know</v>
      </c>
      <c r="GF30" s="183" t="str">
        <f>IF(ISBLANK('Nigeria 2012'!$F$119),"",'Nigeria 2012'!$F$119)</f>
        <v>Don't know</v>
      </c>
      <c r="GG30" s="183">
        <f>IF(ISBLANK('Nigeria 2012'!$F$120),"",'Nigeria 2012'!$F$120)</f>
        <v>2010</v>
      </c>
      <c r="GH30" s="183" t="str">
        <f>IF(ISBLANK('Nigeria 2012'!$D$121),"",'Nigeria 2012'!$D$121)</f>
        <v>Essential Drugs List - Fifth Revision</v>
      </c>
      <c r="GI30" s="183" t="str">
        <f>IF(ISBLANK('Nigeria 2012'!$D$122),"",'Nigeria 2012'!$D$122)</f>
        <v/>
      </c>
      <c r="GJ30" s="184"/>
      <c r="GK30" s="183">
        <f>IF(ISBLANK('Nigeria 2012'!$F$124),"",'Nigeria 2012'!$F$124)</f>
        <v>2004</v>
      </c>
      <c r="GL30" s="183" t="str">
        <f>IF(ISBLANK('Nigeria 2012'!$G$125),"",'Nigeria 2012'!$G$125)</f>
        <v>No</v>
      </c>
      <c r="GM30" s="183" t="str">
        <f>IF(ISBLANK('Nigeria 2012'!$G$126),"",'Nigeria 2012'!$G$126)</f>
        <v>No</v>
      </c>
      <c r="GN30" s="183" t="str">
        <f>IF(ISBLANK('Nigeria 2012'!$G$127),"",'Nigeria 2012'!$G$127)</f>
        <v>No</v>
      </c>
      <c r="GO30" s="183" t="str">
        <f>IF(ISBLANK('Nigeria 2012'!$G$128),"",'Nigeria 2012'!$G$128)</f>
        <v>No</v>
      </c>
      <c r="GP30" s="183" t="str">
        <f>IF(ISBLANK('Nigeria 2012'!$D$129),"",'Nigeria 2012'!$D$129)</f>
        <v/>
      </c>
      <c r="GQ30" s="197"/>
      <c r="GR30" s="185" t="str">
        <f>IF(ISBLANK('Nigeria 2012'!$G$131),"",'Nigeria 2012'!$G$131)</f>
        <v>Yes</v>
      </c>
      <c r="GS30" s="186"/>
      <c r="GT30" s="185" t="str">
        <f>IF(ISBLANK('Nigeria 2012'!$G$133),"",'Nigeria 2012'!$G$133)</f>
        <v>No</v>
      </c>
      <c r="GU30" s="185" t="str">
        <f>IF(ISBLANK('Nigeria 2012'!$G$134),"",'Nigeria 2012'!$G$134)</f>
        <v>Yes</v>
      </c>
      <c r="GV30" s="185" t="str">
        <f>IF(ISBLANK('Nigeria 2012'!$G$135),"",'Nigeria 2012'!$G$135)</f>
        <v>Yes</v>
      </c>
      <c r="GW30" s="185" t="str">
        <f>IF(ISBLANK('Nigeria 2012'!$G$136),"",'Nigeria 2012'!$G$136)</f>
        <v>Yes</v>
      </c>
      <c r="GX30" s="185" t="str">
        <f>IF(ISBLANK('Nigeria 2012'!$G$137),"",'Nigeria 2012'!$G$137)</f>
        <v>Yes</v>
      </c>
      <c r="GY30" s="185" t="str">
        <f>IF(ISBLANK('Nigeria 2012'!$G$138),"",'Nigeria 2012'!$G$138)</f>
        <v>Yes</v>
      </c>
      <c r="GZ30" s="185" t="str">
        <f>IF(ISBLANK('Nigeria 2012'!$G$139),"",'Nigeria 2012'!$G$139)</f>
        <v>Yes</v>
      </c>
      <c r="HA30" s="185" t="str">
        <f>IF(ISBLANK('Nigeria 2012'!$G$140),"",'Nigeria 2012'!$G$140)</f>
        <v>N/A</v>
      </c>
      <c r="HB30" s="185" t="str">
        <f>IF(ISBLANK('Nigeria 2012'!$G$141),"",'Nigeria 2012'!$G$141)</f>
        <v>N/A</v>
      </c>
      <c r="HC30" s="185" t="str">
        <f>IF(ISBLANK('Nigeria 2012'!$F$142),"",'Nigeria 2012'!$F$142)</f>
        <v>01/11-12/11</v>
      </c>
      <c r="HD30" s="185" t="str">
        <f>IF(ISBLANK('Nigeria 2012'!$F$143),"",'Nigeria 2012'!$F$143)</f>
        <v>Procurement Planning and Monitoring Report (PPMR)</v>
      </c>
      <c r="HE30" s="186"/>
      <c r="HF30" s="185" t="str">
        <f>IF(ISBLANK('Nigeria 2012'!$G$145),"",'Nigeria 2012'!$G$145)</f>
        <v>Yes</v>
      </c>
      <c r="HG30" s="185" t="str">
        <f>IF(ISBLANK('Nigeria 2012'!$G$146),"",'Nigeria 2012'!$G$146)</f>
        <v>Yes</v>
      </c>
      <c r="HH30" s="191" t="str">
        <f>IF(ISBLANK('Nigeria 2012'!$D$147),"",'Nigeria 2012'!$D$147)</f>
        <v>Since April 2011, MCH commodities are being provided free of charge to everyone, which has resulted in a spike in the demand and higher rate of stockouts for certain contraceptives. Also, delays with procurement and with clearance at the port have resulted in increased stockouts of certain contraceptives. The USAID | DELIVER PROJECT has initiated a Procurement and Supply Management (PSM) committee which brings visibility and focus to PSM activities for contraceptives. As a result, more than half of all expected procurements for 2011 and 2012 have been placed (as of April 2012), and some have been delivered to the Central Contraceptives Warehouse (CCW).</v>
      </c>
      <c r="HI30" s="192" t="s">
        <v>202</v>
      </c>
    </row>
    <row r="31" spans="1:217" ht="39.950000000000003" customHeight="1" x14ac:dyDescent="0.2">
      <c r="A31" s="345" t="s">
        <v>587</v>
      </c>
      <c r="B31" s="188"/>
      <c r="C31" s="173" t="str">
        <f>IF(ISBLANK('Pakistan 2012'!$H$12),"",'Pakistan 2012'!$H$12)</f>
        <v>Yes</v>
      </c>
      <c r="D31" s="173" t="str">
        <f>IF(ISBLANK('Pakistan 2012'!$D$13),"",'Pakistan 2012'!$D$13)</f>
        <v>Reproductive Health Commodity Security Committee (RHCS) - Currently the committee is inactive. USAID | DELIVER PROJECT plans to revitalize the committee and also establish and enable federal and provincial logistics cells aimed to monitor commodity security.</v>
      </c>
      <c r="E31" s="346"/>
      <c r="F31" s="173" t="str">
        <f>IF(ISBLANK('Pakistan 2012'!$D$15),"",'Pakistan 2012'!$D$15)</f>
        <v>Yes</v>
      </c>
      <c r="G31" s="173" t="str">
        <f>IF(ISBLANK('Pakistan 2012'!$F$15),"",'Pakistan 2012'!$F$15)</f>
        <v>GreenStar Social Marketing, Pakistan</v>
      </c>
      <c r="H31" s="173" t="str">
        <f>IF(ISBLANK('Pakistan 2012'!$D$16),"",'Pakistan 2012'!$D$16)</f>
        <v>Yes</v>
      </c>
      <c r="I31" s="173" t="str">
        <f>IF(ISBLANK('Pakistan 2012'!$F$16),"",'Pakistan 2012'!$F$16)</f>
        <v>Family Planning Association of Pakistan</v>
      </c>
      <c r="J31" s="173" t="str">
        <f>IF(ISBLANK('Pakistan 2012'!$D$17),"",'Pakistan 2012'!$D$17)</f>
        <v>No</v>
      </c>
      <c r="K31" s="173" t="str">
        <f>IF(ISBLANK('Pakistan 2012'!$F$17),"",'Pakistan 2012'!$F$17)</f>
        <v/>
      </c>
      <c r="L31" s="173" t="str">
        <f>IF(ISBLANK('Pakistan 2012'!$D$18),"",'Pakistan 2012'!$D$18)</f>
        <v>Yes</v>
      </c>
      <c r="M31" s="173" t="str">
        <f>IF(ISBLANK('Pakistan 2012'!$F$18),"",'Pakistan 2012'!$F$18)</f>
        <v>USAID, DFID</v>
      </c>
      <c r="N31" s="173" t="str">
        <f>IF(ISBLANK('Pakistan 2012'!$D$19),"",'Pakistan 2012'!$D$19)</f>
        <v>Yes</v>
      </c>
      <c r="O31" s="173" t="str">
        <f>IF(ISBLANK('Pakistan 2012'!$F$19),"",'Pakistan 2012'!$F$19)</f>
        <v>UNFPA</v>
      </c>
      <c r="P31" s="173" t="str">
        <f>IF(ISBLANK('Pakistan 2012'!$D$20),"",'Pakistan 2012'!$D$20)</f>
        <v>Yes</v>
      </c>
      <c r="Q31" s="173" t="str">
        <f>IF(ISBLANK('Pakistan 2012'!$F$20),"",'Pakistan 2012'!$F$20)</f>
        <v>Ministry of Health is devolved under 18th Constitutional Amendment. Its functions are devolved to provinces. The RHCS committee has the provincial secretaries as members.</v>
      </c>
      <c r="R31" s="173" t="str">
        <f>IF(ISBLANK('Pakistan 2012'!$D$21),"",'Pakistan 2012'!$D$21)</f>
        <v>No</v>
      </c>
      <c r="S31" s="173" t="str">
        <f>IF(ISBLANK('Pakistan 2012'!$F$21),"",'Pakistan 2012'!$F$21)</f>
        <v/>
      </c>
      <c r="T31" s="173" t="str">
        <f>IF(ISBLANK('Pakistan 2012'!$D$22),"",'Pakistan 2012'!$D$22)</f>
        <v>Yes</v>
      </c>
      <c r="U31" s="173" t="str">
        <f>IF(ISBLANK('Pakistan 2012'!$F$22),"",'Pakistan 2012'!$F$22)</f>
        <v>Population Program Wing, Planning and Development Division</v>
      </c>
      <c r="V31" s="173" t="str">
        <f>IF(ISBLANK('Pakistan 2012'!$D$23),"",'Pakistan 2012'!$D$23)</f>
        <v/>
      </c>
      <c r="W31" s="173" t="str">
        <f>IF(ISBLANK('Pakistan 2012'!$F$23),"",'Pakistan 2012'!$F$23)</f>
        <v/>
      </c>
      <c r="X31" s="173" t="str">
        <f>IF(ISBLANK('Pakistan 2012'!$H$24),"",'Pakistan 2012'!$H$24)</f>
        <v>0 times</v>
      </c>
      <c r="Y31" s="173" t="str">
        <f>IF(ISBLANK('Pakistan 2012'!$H$25),"",'Pakistan 2012'!$H$25)</f>
        <v>Yes</v>
      </c>
      <c r="Z31" s="173" t="str">
        <f>IF(ISBLANK('Pakistan 2012'!$D$26),"",'Pakistan 2012'!$D$26)</f>
        <v>No</v>
      </c>
      <c r="AA31" s="173" t="str">
        <f>IF(ISBLANK('Pakistan 2012'!$F$26),"",'Pakistan 2012'!$F$26)</f>
        <v>N/A</v>
      </c>
      <c r="AB31" s="173" t="str">
        <f>IF(ISBLANK('Pakistan 2012'!$H$26),"",'Pakistan 2012'!$H$26)</f>
        <v>N/A</v>
      </c>
      <c r="AC31" s="189"/>
      <c r="AD31" s="174" t="str">
        <f>IF(ISBLANK('Pakistan 2012'!$F$28),"",'Pakistan 2012'!$F$28)</f>
        <v>July</v>
      </c>
      <c r="AE31" s="174" t="str">
        <f>IF(ISBLANK('Pakistan 2012'!$H$28),"",'Pakistan 2012'!$H$28)</f>
        <v>June</v>
      </c>
      <c r="AF31" s="175">
        <f>IF(ISBLANK('Pakistan 2012'!$G$29),"",'Pakistan 2012'!$G$29)</f>
        <v>24000000</v>
      </c>
      <c r="AG31" s="169" t="str">
        <f>IF(ISBLANK('Pakistan 2012'!$E$30),"",'Pakistan 2012'!$E$30)</f>
        <v>01/12 - 12/12</v>
      </c>
      <c r="AH31" s="169" t="str">
        <f>IF(ISBLANK('Pakistan 2012'!$G$30),"",'Pakistan 2012'!$G$30)</f>
        <v>USAID | DELIVER PROJECT</v>
      </c>
      <c r="AI31" s="169" t="str">
        <f>IF(ISBLANK('Pakistan 2012'!$H$31),"",'Pakistan 2012'!$H$31)</f>
        <v>Yes</v>
      </c>
      <c r="AJ31" s="175" t="str">
        <f>IF(ISBLANK('Pakistan 2012'!$H$32),"",'Pakistan 2012'!$H$32)</f>
        <v>Yes</v>
      </c>
      <c r="AK31" s="175">
        <f>IF(ISBLANK('Pakistan 2012'!$E$35),"",'Pakistan 2012'!$E$35)</f>
        <v>5200000</v>
      </c>
      <c r="AL31" s="174" t="str">
        <f>IF(ISBLANK('Pakistan 2012'!$F$35),"",'Pakistan 2012'!$F$35)</f>
        <v>07/10 - 06/11</v>
      </c>
      <c r="AM31" s="174" t="str">
        <f>IF(ISBLANK('Pakistan 2012'!$G$35),"",'Pakistan 2012'!$G$35)</f>
        <v xml:space="preserve">Population Program Wing/Planning and Development Division (PPW/P&amp;D)
</v>
      </c>
      <c r="AN31" s="174" t="str">
        <f>IF(ISBLANK('Pakistan 2012'!$H$35),"",'Pakistan 2012'!$H$35)</f>
        <v/>
      </c>
      <c r="AO31" s="174" t="str">
        <f>IF(ISBLANK('Pakistan 2012'!$H$37),"",'Pakistan 2012'!$H$37)</f>
        <v>Yes</v>
      </c>
      <c r="AP31" s="174" t="str">
        <f>IF(ISBLANK('Pakistan 2012'!$D$40),"",'Pakistan 2012'!$D$40)</f>
        <v>Yes</v>
      </c>
      <c r="AQ31" s="174" t="str">
        <f>IF(ISBLANK('Pakistan 2012'!$D$41),"",'Pakistan 2012'!$D$41)</f>
        <v>Taxes</v>
      </c>
      <c r="AR31" s="175">
        <f>IF(ISBLANK('Pakistan 2012'!$E$40),"",'Pakistan 2012'!$E$40)</f>
        <v>3500000</v>
      </c>
      <c r="AS31" s="175" t="str">
        <f>IF(ISBLANK('Pakistan 2012'!$F$40),"",'Pakistan 2012'!$F$40)</f>
        <v>07/10 - 06/11</v>
      </c>
      <c r="AT31" s="175" t="str">
        <f>IF(ISBLANK('Pakistan 2012'!$G$40),"",'Pakistan 2012'!$G$40)</f>
        <v>Population Program Wing/Planning and Development Division (PPW/P&amp;D)</v>
      </c>
      <c r="AU31" s="174" t="str">
        <f>IF(ISBLANK('Pakistan 2012'!$H$40),"",'Pakistan 2012'!$H$40)</f>
        <v/>
      </c>
      <c r="AV31" s="174" t="str">
        <f>IF(ISBLANK('Pakistan 2012'!$D$42),"",'Pakistan 2012'!$D$42)</f>
        <v>No</v>
      </c>
      <c r="AW31" s="175" t="str">
        <f>IF(ISBLANK('Pakistan 2012'!$D$43),"",'Pakistan 2012'!$D$43)</f>
        <v>N/A</v>
      </c>
      <c r="AX31" s="175">
        <f>IF(ISBLANK('Pakistan 2012'!$E$42),"",'Pakistan 2012'!$E$42)</f>
        <v>0</v>
      </c>
      <c r="AY31" s="175" t="str">
        <f>IF(ISBLANK('Pakistan 2012'!$F$42),"",'Pakistan 2012'!$F$42)</f>
        <v>07/10 - 06/11</v>
      </c>
      <c r="AZ31" s="175" t="str">
        <f>IF(ISBLANK('Pakistan 2012'!$G$42),"",'Pakistan 2012'!$G$42)</f>
        <v/>
      </c>
      <c r="BA31" s="174" t="str">
        <f>IF(ISBLANK('Pakistan 2012'!$H$42),"",'Pakistan 2012'!$H$42)</f>
        <v/>
      </c>
      <c r="BB31" s="176">
        <f>IF(ISBLANK('Pakistan 2012'!$E$44),"",'Pakistan 2012'!$E$44)</f>
        <v>3500000</v>
      </c>
      <c r="BC31" s="174" t="str">
        <f>IF(ISBLANK('Pakistan 2012'!$H$44),"",'Pakistan 2012'!$H$44)</f>
        <v/>
      </c>
      <c r="BD31" s="177"/>
      <c r="BE31" s="174" t="str">
        <f>IF(ISBLANK('Pakistan 2012'!$D$48),"",'Pakistan 2012'!$D$48)</f>
        <v>Yes</v>
      </c>
      <c r="BF31" s="175" t="str">
        <f>IF(ISBLANK('Pakistan 2012'!$D$49),"",'Pakistan 2012'!$D$49)</f>
        <v>USAID</v>
      </c>
      <c r="BG31" s="175">
        <f>IF(ISBLANK('Pakistan 2012'!$E$48),"",'Pakistan 2012'!$E$48)</f>
        <v>19000000</v>
      </c>
      <c r="BH31" s="175" t="str">
        <f>IF(ISBLANK('Pakistan 2012'!$F$48),"",'Pakistan 2012'!$F$48)</f>
        <v>07/10 - 06/11</v>
      </c>
      <c r="BI31" s="175" t="str">
        <f>IF(ISBLANK('Pakistan 2012'!$G$48),"",'Pakistan 2012'!$G$48)</f>
        <v>CPT</v>
      </c>
      <c r="BJ31" s="174" t="str">
        <f>IF(ISBLANK('Pakistan 2012'!$H$48),"",'Pakistan 2012'!$H$48)</f>
        <v/>
      </c>
      <c r="BK31" s="174" t="str">
        <f>IF(ISBLANK('Pakistan 2012'!$D$50),"",'Pakistan 2012'!$D$50)</f>
        <v>No</v>
      </c>
      <c r="BL31" s="175">
        <f>IF(ISBLANK('Pakistan 2012'!$E$50),"",'Pakistan 2012'!$E$50)</f>
        <v>0</v>
      </c>
      <c r="BM31" s="175" t="str">
        <f>IF(ISBLANK('Pakistan 2012'!$F$50),"",'Pakistan 2012'!$F$50)</f>
        <v>07/10 - 06/11</v>
      </c>
      <c r="BN31" s="175" t="str">
        <f>IF(ISBLANK('Pakistan 2012'!$G$50),"",'Pakistan 2012'!$G$50)</f>
        <v/>
      </c>
      <c r="BO31" s="175" t="str">
        <f>IF(ISBLANK('Pakistan 2012'!$H$50),"",'Pakistan 2012'!$H$50)</f>
        <v/>
      </c>
      <c r="BP31" s="174" t="str">
        <f>IF(ISBLANK('Pakistan 2012'!$D$51),"",'Pakistan 2012'!$D$51)</f>
        <v>No</v>
      </c>
      <c r="BQ31" s="175">
        <f>IF(ISBLANK('Pakistan 2012'!$E$51),"",'Pakistan 2012'!$E$51)</f>
        <v>0</v>
      </c>
      <c r="BR31" s="174" t="str">
        <f>IF(ISBLANK('Pakistan 2012'!$F$51),"",'Pakistan 2012'!$F$51)</f>
        <v>07/10 - 06/11</v>
      </c>
      <c r="BS31" s="175" t="str">
        <f>IF(ISBLANK('Pakistan 2012'!$G$51),"",'Pakistan 2012'!$G$51)</f>
        <v/>
      </c>
      <c r="BT31" s="175" t="str">
        <f>IF(ISBLANK('Pakistan 2012'!$H$51),"",'Pakistan 2012'!$H$51)</f>
        <v/>
      </c>
      <c r="BU31" s="176">
        <f>IF(ISBLANK('Pakistan 2012'!$E$52),"",'Pakistan 2012'!$E$52)</f>
        <v>19000000</v>
      </c>
      <c r="BV31" s="175" t="str">
        <f>IF(ISBLANK('Pakistan 2012'!$H$52),"",'Pakistan 2012'!$H$52)</f>
        <v/>
      </c>
      <c r="BW31" s="178">
        <f>IF(ISBLANK('Pakistan 2012'!$F$55),"",'Pakistan 2012'!$F$55)</f>
        <v>0.15555555555555556</v>
      </c>
      <c r="BX31" s="174" t="str">
        <f>IF(ISBLANK('Pakistan 2012'!$G$55),"",'Pakistan 2012'!$G$55)</f>
        <v/>
      </c>
      <c r="BY31" s="178">
        <f>IF(ISBLANK('Pakistan 2012'!$F$56),"",'Pakistan 2012'!$F$56)</f>
        <v>0.9375</v>
      </c>
      <c r="BZ31" s="174" t="str">
        <f>IF(ISBLANK('Pakistan 2012'!$G$56),"",'Pakistan 2012'!$G$56)</f>
        <v/>
      </c>
      <c r="CA31" s="174" t="str">
        <f>IF(ISBLANK('Pakistan 2012'!$F$57),"",'Pakistan 2012'!$F$57)</f>
        <v/>
      </c>
      <c r="CB31" s="174" t="str">
        <f>IF(ISBLANK('Pakistan 2012'!$G$57),"",'Pakistan 2012'!$G$57)</f>
        <v/>
      </c>
      <c r="CC31" s="174" t="str">
        <f>IF(ISBLANK('Pakistan 2012'!$F$59),"",'Pakistan 2012'!$F$59)</f>
        <v>Third-party agent (e.g., UNFPA, Crown Agents)</v>
      </c>
      <c r="CD31" s="174" t="str">
        <f>IF(ISBLANK('Pakistan 2012'!$F$60),"",'Pakistan 2012'!$F$60)</f>
        <v>UNFPA</v>
      </c>
      <c r="CE31" s="174" t="str">
        <f>IF(ISBLANK('Pakistan 2012'!$F$61),"",'Pakistan 2012'!$F$61)</f>
        <v>No</v>
      </c>
      <c r="CF31" s="174" t="str">
        <f>IF(ISBLANK('Pakistan 2012'!$D$62),"",'Pakistan 2012'!$D$62)</f>
        <v/>
      </c>
      <c r="CG31" s="344"/>
      <c r="CH31" s="179"/>
      <c r="CI31" s="180" t="str">
        <f>IF(ISBLANK('Pakistan 2012'!$D$66),"",'Pakistan 2012'!$D$66)</f>
        <v>Yes</v>
      </c>
      <c r="CJ31" s="180" t="str">
        <f>IF(ISBLANK('Pakistan 2012'!$D$67),"",'Pakistan 2012'!$D$67)</f>
        <v>Yes</v>
      </c>
      <c r="CK31" s="180" t="str">
        <f>IF(ISBLANK('Pakistan 2012'!$D$68),"",'Pakistan 2012'!$D$68)</f>
        <v>Yes</v>
      </c>
      <c r="CL31" s="180" t="str">
        <f>IF(ISBLANK('Pakistan 2012'!$D$69),"",'Pakistan 2012'!$D$69)</f>
        <v>Yes</v>
      </c>
      <c r="CM31" s="180" t="str">
        <f>IF(ISBLANK('Pakistan 2012'!$D$70),"",'Pakistan 2012'!$D$70)</f>
        <v>Yes</v>
      </c>
      <c r="CN31" s="180" t="str">
        <f>IF(ISBLANK('Pakistan 2012'!$D$71),"",'Pakistan 2012'!$D$71)</f>
        <v>Yes</v>
      </c>
      <c r="CO31" s="180" t="str">
        <f>IF(ISBLANK('Pakistan 2012'!$D$72),"",'Pakistan 2012'!$D$72)</f>
        <v>No</v>
      </c>
      <c r="CP31" s="180" t="str">
        <f>IF(ISBLANK('Pakistan 2012'!$D$73),"",'Pakistan 2012'!$D$73)</f>
        <v>Yes</v>
      </c>
      <c r="CQ31" s="180" t="str">
        <f>IF(ISBLANK('Pakistan 2012'!$D$74),"",'Pakistan 2012'!$D$74)</f>
        <v>Yes</v>
      </c>
      <c r="CR31" s="180" t="str">
        <f>IF(ISBLANK('Pakistan 2012'!$D$75),"",'Pakistan 2012'!$D$75)</f>
        <v>Yes</v>
      </c>
      <c r="CS31" s="180" t="str">
        <f>IF(ISBLANK('Pakistan 2012'!$D$76),"",'Pakistan 2012'!$D$76)</f>
        <v>No</v>
      </c>
      <c r="CT31" s="180" t="str">
        <f>IF(ISBLANK('Pakistan 2012'!$D$77),"",'Pakistan 2012'!$D$77)</f>
        <v/>
      </c>
      <c r="CU31" s="179"/>
      <c r="CV31" s="180" t="str">
        <f>IF(ISBLANK('Pakistan 2012'!$F$66),"",'Pakistan 2012'!$F$66)</f>
        <v>Yes</v>
      </c>
      <c r="CW31" s="180" t="str">
        <f>IF(ISBLANK('Pakistan 2012'!$F$67),"",'Pakistan 2012'!$F$67)</f>
        <v>Yes</v>
      </c>
      <c r="CX31" s="180" t="str">
        <f>IF(ISBLANK('Pakistan 2012'!$F$68),"",'Pakistan 2012'!$F$68)</f>
        <v>Yes</v>
      </c>
      <c r="CY31" s="180" t="str">
        <f>IF(ISBLANK('Pakistan 2012'!$F$69),"",'Pakistan 2012'!$F$69)</f>
        <v>Yes</v>
      </c>
      <c r="CZ31" s="180" t="str">
        <f>IF(ISBLANK('Pakistan 2012'!$F$70),"",'Pakistan 2012'!$F$70)</f>
        <v>Yes</v>
      </c>
      <c r="DA31" s="180" t="str">
        <f>IF(ISBLANK('Pakistan 2012'!$F$71),"",'Pakistan 2012'!$F$71)</f>
        <v>Yes</v>
      </c>
      <c r="DB31" s="180" t="str">
        <f>IF(ISBLANK('Pakistan 2012'!$F$72),"",'Pakistan 2012'!$F$72)</f>
        <v>No</v>
      </c>
      <c r="DC31" s="180" t="str">
        <f>IF(ISBLANK('Pakistan 2012'!$F$73),"",'Pakistan 2012'!$F$73)</f>
        <v>Yes</v>
      </c>
      <c r="DD31" s="180" t="str">
        <f>IF(ISBLANK('Pakistan 2012'!$F$74),"",'Pakistan 2012'!$F$74)</f>
        <v>Yes</v>
      </c>
      <c r="DE31" s="180" t="str">
        <f>IF(ISBLANK('Pakistan 2012'!$F$75),"",'Pakistan 2012'!$F$75)</f>
        <v>Yes</v>
      </c>
      <c r="DF31" s="180" t="str">
        <f>IF(ISBLANK('Pakistan 2012'!$F$76),"",'Pakistan 2012'!$F$76)</f>
        <v>No</v>
      </c>
      <c r="DG31" s="180" t="str">
        <f>IF(ISBLANK('Pakistan 2012'!$F$77),"",'Pakistan 2012'!$F$77)</f>
        <v/>
      </c>
      <c r="DH31" s="181"/>
      <c r="DI31" s="180" t="str">
        <f>IF(ISBLANK('Pakistan 2012'!$G$66),"",'Pakistan 2012'!$G$66)</f>
        <v>Yes</v>
      </c>
      <c r="DJ31" s="180" t="str">
        <f>IF(ISBLANK('Pakistan 2012'!$G$67),"",'Pakistan 2012'!$G$67)</f>
        <v>No</v>
      </c>
      <c r="DK31" s="180" t="str">
        <f>IF(ISBLANK('Pakistan 2012'!$G$68),"",'Pakistan 2012'!$G$68)</f>
        <v>Yes</v>
      </c>
      <c r="DL31" s="180" t="str">
        <f>IF(ISBLANK('Pakistan 2012'!$G$69),"",'Pakistan 2012'!$G$69)</f>
        <v>Yes</v>
      </c>
      <c r="DM31" s="180" t="str">
        <f>IF(ISBLANK('Pakistan 2012'!$G$70),"",'Pakistan 2012'!$G$70)</f>
        <v>Yes</v>
      </c>
      <c r="DN31" s="180" t="str">
        <f>IF(ISBLANK('Pakistan 2012'!$G$71),"",'Pakistan 2012'!$G$71)</f>
        <v>Yes</v>
      </c>
      <c r="DO31" s="180" t="str">
        <f>IF(ISBLANK('Pakistan 2012'!$G$72),"",'Pakistan 2012'!$G$72)</f>
        <v>Yes</v>
      </c>
      <c r="DP31" s="180" t="str">
        <f>IF(ISBLANK('Pakistan 2012'!$G$73),"",'Pakistan 2012'!$G$73)</f>
        <v>Yes</v>
      </c>
      <c r="DQ31" s="180" t="str">
        <f>IF(ISBLANK('Pakistan 2012'!$G$74),"",'Pakistan 2012'!$G$74)</f>
        <v>Yes</v>
      </c>
      <c r="DR31" s="180" t="str">
        <f>IF(ISBLANK('Pakistan 2012'!$G$75),"",'Pakistan 2012'!$G$75)</f>
        <v>Yes</v>
      </c>
      <c r="DS31" s="180" t="str">
        <f>IF(ISBLANK('Pakistan 2012'!$G$76),"",'Pakistan 2012'!$G$76)</f>
        <v>Yes</v>
      </c>
      <c r="DT31" s="180" t="str">
        <f>IF(ISBLANK('Pakistan 2012'!$G$77),"",'Pakistan 2012'!$G$77)</f>
        <v/>
      </c>
      <c r="DU31" s="181"/>
      <c r="DV31" s="180" t="str">
        <f>IF(ISBLANK('Pakistan 2012'!$H$66),"",'Pakistan 2012'!$H$66)</f>
        <v>Yes</v>
      </c>
      <c r="DW31" s="180" t="str">
        <f>IF(ISBLANK('Pakistan 2012'!$H$67),"",'Pakistan 2012'!$H$67)</f>
        <v>No</v>
      </c>
      <c r="DX31" s="180" t="str">
        <f>IF(ISBLANK('Pakistan 2012'!$H$68),"",'Pakistan 2012'!$H$68)</f>
        <v>Yes</v>
      </c>
      <c r="DY31" s="180" t="str">
        <f>IF(ISBLANK('Pakistan 2012'!$H$69),"",'Pakistan 2012'!$H$69)</f>
        <v>No</v>
      </c>
      <c r="DZ31" s="180" t="str">
        <f>IF(ISBLANK('Pakistan 2012'!$H$70),"",'Pakistan 2012'!$H$70)</f>
        <v>Yes</v>
      </c>
      <c r="EA31" s="180" t="str">
        <f>IF(ISBLANK('Pakistan 2012'!$H$71),"",'Pakistan 2012'!$H$71)</f>
        <v>Yes</v>
      </c>
      <c r="EB31" s="180" t="str">
        <f>IF(ISBLANK('Pakistan 2012'!$H$72),"",'Pakistan 2012'!$H$72)</f>
        <v>No</v>
      </c>
      <c r="EC31" s="180" t="str">
        <f>IF(ISBLANK('Pakistan 2012'!$H$73),"",'Pakistan 2012'!$H$73)</f>
        <v>Yes</v>
      </c>
      <c r="ED31" s="180" t="str">
        <f>IF(ISBLANK('Pakistan 2012'!$H$74),"",'Pakistan 2012'!$H$74)</f>
        <v>No</v>
      </c>
      <c r="EE31" s="180" t="str">
        <f>IF(ISBLANK('Pakistan 2012'!$H$75),"",'Pakistan 2012'!$H$75)</f>
        <v>Yes</v>
      </c>
      <c r="EF31" s="180" t="str">
        <f>IF(ISBLANK('Pakistan 2012'!$H$76),"",'Pakistan 2012'!$H$76)</f>
        <v>Yes</v>
      </c>
      <c r="EG31" s="180" t="str">
        <f>IF(ISBLANK('Pakistan 2012'!$H$77),"",'Pakistan 2012'!$H$77)</f>
        <v/>
      </c>
      <c r="EH31" s="180" t="str">
        <f>IF(ISBLANK('Pakistan 2012'!$D$78),"",'Pakistan 2012'!$D$78)</f>
        <v/>
      </c>
      <c r="EI31" s="182"/>
      <c r="EJ31" s="183" t="str">
        <f>IF(ISBLANK('Pakistan 2012'!$H$80),"",'Pakistan 2012'!$H$80)</f>
        <v>Yes</v>
      </c>
      <c r="EK31" s="183" t="str">
        <f>IF(ISBLANK('Pakistan 2012'!$C$83),"",'Pakistan 2012'!$C$83)</f>
        <v>National Population Policy</v>
      </c>
      <c r="EL31" s="183" t="str">
        <f>IF(ISBLANK('Pakistan 2012'!$D$83),"",'Pakistan 2012'!$D$83)</f>
        <v>2010-2014</v>
      </c>
      <c r="EM31" s="183" t="str">
        <f>IF(ISBLANK('Pakistan 2012'!$F$83),"",'Pakistan 2012'!$F$83)</f>
        <v>Yes</v>
      </c>
      <c r="EN31" s="183" t="str">
        <f>IF(ISBLANK('Pakistan 2012'!$G$83),"",'Pakistan 2012'!$G$83)</f>
        <v>Don't know</v>
      </c>
      <c r="EO31" s="183" t="str">
        <f>IF(ISBLANK('Pakistan 2012'!$F$84),"",'Pakistan 2012'!$F$84)</f>
        <v>Yes</v>
      </c>
      <c r="EP31" s="183" t="str">
        <f>IF(ISBLANK('Pakistan 2012'!$E$85),"",'Pakistan 2012'!$E$85)</f>
        <v>NGOs, social marketing, and commercial</v>
      </c>
      <c r="EQ31" s="183" t="str">
        <f>IF(ISBLANK('Pakistan 2012'!$E$86),"",'Pakistan 2012'!$E$86)</f>
        <v xml:space="preserve">Aluminium foil, PVC, syringes and vials (used for packaging contraceptive products) have a regulatory duty and income tax @ 1% and 4% for all the aforementioned products; and a customs duty of 5%, 10%, 14.79% and 5% respectively and a sales tax of 16%, 21%, 16% and 16% respectively. </v>
      </c>
      <c r="ER31" s="183" t="str">
        <f>IF(ISBLANK('Pakistan 2012'!$H$87),"",'Pakistan 2012'!$H$87)</f>
        <v>No</v>
      </c>
      <c r="ES31" s="183" t="str">
        <f>IF(ISBLANK('Pakistan 2012'!$D$88),"",'Pakistan 2012'!$D$88)</f>
        <v>N/A</v>
      </c>
      <c r="ET31" s="183" t="str">
        <f>IF(ISBLANK('Pakistan 2012'!$H$89),"",'Pakistan 2012'!$H$89)</f>
        <v>Yes</v>
      </c>
      <c r="EU31" s="183" t="str">
        <f>IF(ISBLANK('Pakistan 2012'!$D$90),"",'Pakistan 2012'!$D$90)</f>
        <v>1. High political will; 2. Exemption from all duties creates a conducive environment for producers like ZAFA and Scheringand; 3. Over the counter availability</v>
      </c>
      <c r="EV31" s="183" t="str">
        <f>IF(ISBLANK('Pakistan 2012'!$H$91),"",'Pakistan 2012'!$H$91)</f>
        <v>Yes</v>
      </c>
      <c r="EW31" s="183" t="str">
        <f>IF(ISBLANK('Pakistan 2012'!$C$94),"",'Pakistan 2012'!$C$94)</f>
        <v>IUDs, surgical/permanent contraception, Implanon implants</v>
      </c>
      <c r="EX31" s="183" t="str">
        <f>IF(ISBLANK('Pakistan 2012'!$E$94),"",'Pakistan 2012'!$E$94)</f>
        <v>Only trained healthcare providers are allowed to administer</v>
      </c>
      <c r="EY31" s="183" t="str">
        <f>IF(ISBLANK('Pakistan 2012'!$G$94),"",'Pakistan 2012'!$G$94)</f>
        <v>Only trained healthcare providers are allowed to administer</v>
      </c>
      <c r="EZ31" s="183" t="str">
        <f>IF(ISBLANK('Pakistan 2012'!$C$95),"",'Pakistan 2012'!$C$95)</f>
        <v/>
      </c>
      <c r="FA31" s="183" t="str">
        <f>IF(ISBLANK('Pakistan 2012'!$E$95),"",'Pakistan 2012'!$E$95)</f>
        <v/>
      </c>
      <c r="FB31" s="183" t="str">
        <f>IF(ISBLANK('Pakistan 2012'!$G$95),"",'Pakistan 2012'!$G$95)</f>
        <v/>
      </c>
      <c r="FC31" s="183" t="str">
        <f>IF(ISBLANK('Pakistan 2012'!$C$96),"",'Pakistan 2012'!$C$96)</f>
        <v/>
      </c>
      <c r="FD31" s="183" t="str">
        <f>IF(ISBLANK('Pakistan 2012'!$E$96),"",'Pakistan 2012'!$E$96)</f>
        <v/>
      </c>
      <c r="FE31" s="183" t="str">
        <f>IF(ISBLANK('Pakistan 2012'!$G$96),"",'Pakistan 2012'!$G$96)</f>
        <v/>
      </c>
      <c r="FF31" s="190"/>
      <c r="FG31" s="183" t="str">
        <f>IF(ISBLANK('Pakistan 2012'!$D$99),"",'Pakistan 2012'!$D$99)</f>
        <v>Yes</v>
      </c>
      <c r="FH31" s="183" t="str">
        <f>IF(ISBLANK('Pakistan 2012'!$E$99),"",'Pakistan 2012'!$E$99)</f>
        <v xml:space="preserve">The Pakistani law allows distribution of contraceptives only to married women of reproductive age. </v>
      </c>
      <c r="FI31" s="183" t="str">
        <f>IF(ISBLANK('Pakistan 2012'!$H$99),"",'Pakistan 2012'!$H$99)</f>
        <v>Don't know</v>
      </c>
      <c r="FJ31" s="183" t="str">
        <f>IF(ISBLANK('Pakistan 2012'!$D$100),"",'Pakistan 2012'!$D$100)</f>
        <v>No</v>
      </c>
      <c r="FK31" s="183" t="str">
        <f>IF(ISBLANK('Pakistan 2012'!$E$100),"",'Pakistan 2012'!$E$100)</f>
        <v/>
      </c>
      <c r="FL31" s="183" t="str">
        <f>IF(ISBLANK('Pakistan 2012'!$H$100),"",'Pakistan 2012'!$H$100)</f>
        <v/>
      </c>
      <c r="FM31" s="183" t="str">
        <f>IF(ISBLANK('Pakistan 2012'!$D$101),"",'Pakistan 2012'!$D$101)</f>
        <v>Don't know</v>
      </c>
      <c r="FN31" s="183" t="str">
        <f>IF(ISBLANK('Pakistan 2012'!$E$101),"",'Pakistan 2012'!$E$101)</f>
        <v/>
      </c>
      <c r="FO31" s="183" t="str">
        <f>IF(ISBLANK('Pakistan 2012'!$H$101),"",'Pakistan 2012'!$H$101)</f>
        <v/>
      </c>
      <c r="FP31" s="184"/>
      <c r="FQ31" s="183" t="str">
        <f>IF(ISBLANK('Pakistan 2012'!$G$104),"",'Pakistan 2012'!$G$104)</f>
        <v>No</v>
      </c>
      <c r="FR31" s="183" t="str">
        <f>IF(ISBLANK('Pakistan 2012'!$G$105),"",'Pakistan 2012'!$G$105)</f>
        <v>Yes</v>
      </c>
      <c r="FS31" s="183" t="str">
        <f>IF(ISBLANK('Pakistan 2012'!$G$106),"",'Pakistan 2012'!$G$106)</f>
        <v>Yes</v>
      </c>
      <c r="FT31" s="183" t="str">
        <f>IF(ISBLANK('Pakistan 2012'!$D$107),"",'Pakistan 2012'!$D$107)</f>
        <v>All provincial departments of health provide contraceptives free of charge. All population welfare departments charge a nominal cost for contraceptives. However, a uniform policy of free-of-cost contraceptives at public sector facilities is under consideration.</v>
      </c>
      <c r="FU31" s="184"/>
      <c r="FV31" s="183" t="str">
        <f>IF(ISBLANK('Pakistan 2012'!$G$109),"",'Pakistan 2012'!$G$109)</f>
        <v>Yes</v>
      </c>
      <c r="FW31" s="183" t="str">
        <f>IF(ISBLANK('Pakistan 2012'!$G$110),"",'Pakistan 2012'!$G$110)</f>
        <v>Yes</v>
      </c>
      <c r="FX31" s="183" t="str">
        <f>IF(ISBLANK('Pakistan 2012'!$G$111),"",'Pakistan 2012'!$G$111)</f>
        <v>Yes</v>
      </c>
      <c r="FY31" s="183" t="str">
        <f>IF(ISBLANK('Pakistan 2012'!$G$112),"",'Pakistan 2012'!$G$112)</f>
        <v>Yes</v>
      </c>
      <c r="FZ31" s="183" t="str">
        <f>IF(ISBLANK('Pakistan 2012'!$G$113),"",'Pakistan 2012'!$G$113)</f>
        <v>Yes</v>
      </c>
      <c r="GA31" s="183" t="str">
        <f>IF(ISBLANK('Pakistan 2012'!$G$114),"",'Pakistan 2012'!$G$114)</f>
        <v>Yes</v>
      </c>
      <c r="GB31" s="183" t="str">
        <f>IF(ISBLANK('Pakistan 2012'!$G$115),"",'Pakistan 2012'!$G$115)</f>
        <v>No</v>
      </c>
      <c r="GC31" s="183" t="str">
        <f>IF(ISBLANK('Pakistan 2012'!$G$116),"",'Pakistan 2012'!$G$116)</f>
        <v>Yes</v>
      </c>
      <c r="GD31" s="183" t="str">
        <f>IF(ISBLANK('Pakistan 2012'!$G$117),"",'Pakistan 2012'!$G$117)</f>
        <v>No</v>
      </c>
      <c r="GE31" s="183" t="str">
        <f>IF(ISBLANK('Pakistan 2012'!$G$118),"",'Pakistan 2012'!$G$118)</f>
        <v>Don't know</v>
      </c>
      <c r="GF31" s="183" t="str">
        <f>IF(ISBLANK('Pakistan 2012'!$F$119),"",'Pakistan 2012'!$F$119)</f>
        <v>Don't know</v>
      </c>
      <c r="GG31" s="183">
        <f>IF(ISBLANK('Pakistan 2012'!$F$120),"",'Pakistan 2012'!$F$120)</f>
        <v>2007</v>
      </c>
      <c r="GH31" s="183" t="str">
        <f>IF(ISBLANK('Pakistan 2012'!$D$121),"",'Pakistan 2012'!$D$121)</f>
        <v>National Essential Drug List</v>
      </c>
      <c r="GI31" s="183" t="str">
        <f>IF(ISBLANK('Pakistan 2012'!$D$122),"",'Pakistan 2012'!$D$122)</f>
        <v/>
      </c>
      <c r="GJ31" s="184"/>
      <c r="GK31" s="183">
        <f>IF(ISBLANK('Pakistan 2012'!$F$124),"",'Pakistan 2012'!$F$124)</f>
        <v>2004</v>
      </c>
      <c r="GL31" s="183" t="str">
        <f>IF(ISBLANK('Pakistan 2012'!$G$125),"",'Pakistan 2012'!$G$125)</f>
        <v>Yes</v>
      </c>
      <c r="GM31" s="183" t="str">
        <f>IF(ISBLANK('Pakistan 2012'!$G$126),"",'Pakistan 2012'!$G$126)</f>
        <v>Yes</v>
      </c>
      <c r="GN31" s="183" t="str">
        <f>IF(ISBLANK('Pakistan 2012'!$G$127),"",'Pakistan 2012'!$G$127)</f>
        <v>Yes</v>
      </c>
      <c r="GO31" s="183" t="str">
        <f>IF(ISBLANK('Pakistan 2012'!$G$128),"",'Pakistan 2012'!$G$128)</f>
        <v>No</v>
      </c>
      <c r="GP31" s="183" t="str">
        <f>IF(ISBLANK('Pakistan 2012'!$D$129),"",'Pakistan 2012'!$D$129)</f>
        <v/>
      </c>
      <c r="GQ31" s="197"/>
      <c r="GR31" s="185" t="str">
        <f>IF(ISBLANK('Pakistan 2012'!$G$131),"",'Pakistan 2012'!$G$131)</f>
        <v>Yes</v>
      </c>
      <c r="GS31" s="186"/>
      <c r="GT31" s="185" t="str">
        <f>IF(ISBLANK('Pakistan 2012'!$G$133),"",'Pakistan 2012'!$G$133)</f>
        <v>No</v>
      </c>
      <c r="GU31" s="185" t="str">
        <f>IF(ISBLANK('Pakistan 2012'!$G$134),"",'Pakistan 2012'!$G$134)</f>
        <v>No</v>
      </c>
      <c r="GV31" s="185" t="str">
        <f>IF(ISBLANK('Pakistan 2012'!$G$135),"",'Pakistan 2012'!$G$135)</f>
        <v>No</v>
      </c>
      <c r="GW31" s="185" t="str">
        <f>IF(ISBLANK('Pakistan 2012'!$G$136),"",'Pakistan 2012'!$G$136)</f>
        <v>Yes</v>
      </c>
      <c r="GX31" s="185" t="str">
        <f>IF(ISBLANK('Pakistan 2012'!$G$137),"",'Pakistan 2012'!$G$137)</f>
        <v>No</v>
      </c>
      <c r="GY31" s="185" t="str">
        <f>IF(ISBLANK('Pakistan 2012'!$G$138),"",'Pakistan 2012'!$G$138)</f>
        <v>No</v>
      </c>
      <c r="GZ31" s="185" t="str">
        <f>IF(ISBLANK('Pakistan 2012'!$G$139),"",'Pakistan 2012'!$G$139)</f>
        <v>N/A</v>
      </c>
      <c r="HA31" s="185" t="str">
        <f>IF(ISBLANK('Pakistan 2012'!$G$140),"",'Pakistan 2012'!$G$140)</f>
        <v>No</v>
      </c>
      <c r="HB31" s="185" t="str">
        <f>IF(ISBLANK('Pakistan 2012'!$G$141),"",'Pakistan 2012'!$G$141)</f>
        <v>N/A</v>
      </c>
      <c r="HC31" s="185" t="str">
        <f>IF(ISBLANK('Pakistan 2012'!$F$142),"",'Pakistan 2012'!$F$142)</f>
        <v>01/11 - 12/11</v>
      </c>
      <c r="HD31" s="185" t="str">
        <f>IF(ISBLANK('Pakistan 2012'!$F$143),"",'Pakistan 2012'!$F$143)</f>
        <v>Logistics Management Information System (LMIS)</v>
      </c>
      <c r="HE31" s="186"/>
      <c r="HF31" s="185" t="str">
        <f>IF(ISBLANK('Pakistan 2012'!$G$145),"",'Pakistan 2012'!$G$145)</f>
        <v>Yes</v>
      </c>
      <c r="HG31" s="185" t="str">
        <f>IF(ISBLANK('Pakistan 2012'!$G$146),"",'Pakistan 2012'!$G$146)</f>
        <v>No</v>
      </c>
      <c r="HH31" s="191" t="str">
        <f>IF(ISBLANK('Pakistan 2012'!$D$147),"",'Pakistan 2012'!$D$147)</f>
        <v xml:space="preserve">The USAID | DELIVER PROJECT has worked very closely with all of the provincial and regional governments of Pakistan to streamline the supply chain management of contraceptives and other health products under the newly emerged scenario of devolution. The USAID | DELIVER PROJECT has held separate consultations with provincial and regional governments to build a consensus on policy changes aimed to optimize supply and reporting. Removing intermediary inventory management at the provincial level, having integrated requisitioning and supplies at the district level for multiple stakeholders, and electronic reporting through the LMIS are some of the key policy changes impacted through the USAID | DELIVER PROJECT. </v>
      </c>
      <c r="HI31" s="201" t="s">
        <v>88</v>
      </c>
    </row>
    <row r="32" spans="1:217" ht="39.950000000000003" customHeight="1" x14ac:dyDescent="0.2">
      <c r="A32" s="345" t="s">
        <v>588</v>
      </c>
      <c r="B32" s="188"/>
      <c r="C32" s="173" t="str">
        <f>IF(ISBLANK('Paraguay 2012'!$H$12),"",'Paraguay 2012'!$H$12)</f>
        <v>Yes</v>
      </c>
      <c r="D32" s="173" t="str">
        <f>IF(ISBLANK('Paraguay 2012'!$D$13),"",'Paraguay 2012'!$D$13)</f>
        <v>Contraceptive Committee (Comité DAIA)</v>
      </c>
      <c r="E32" s="346"/>
      <c r="F32" s="173" t="str">
        <f>IF(ISBLANK('Paraguay 2012'!$D$15),"",'Paraguay 2012'!$D$15)</f>
        <v>Yes</v>
      </c>
      <c r="G32" s="173" t="str">
        <f>IF(ISBLANK('Paraguay 2012'!$F$15),"",'Paraguay 2012'!$F$15)</f>
        <v>Population Services International (PSI)</v>
      </c>
      <c r="H32" s="173" t="str">
        <f>IF(ISBLANK('Paraguay 2012'!$D$16),"",'Paraguay 2012'!$D$16)</f>
        <v>Yes</v>
      </c>
      <c r="I32" s="173" t="str">
        <f>IF(ISBLANK('Paraguay 2012'!$F$16),"",'Paraguay 2012'!$F$16)</f>
        <v>El Centro Paraguayo de Estudios de Población (CEPEP) - IPPF affiliate</v>
      </c>
      <c r="J32" s="173" t="str">
        <f>IF(ISBLANK('Paraguay 2012'!$D$17),"",'Paraguay 2012'!$D$17)</f>
        <v>No</v>
      </c>
      <c r="K32" s="173" t="str">
        <f>IF(ISBLANK('Paraguay 2012'!$F$17),"",'Paraguay 2012'!$F$17)</f>
        <v/>
      </c>
      <c r="L32" s="173" t="str">
        <f>IF(ISBLANK('Paraguay 2012'!$D$18),"",'Paraguay 2012'!$D$18)</f>
        <v>Yes</v>
      </c>
      <c r="M32" s="173" t="str">
        <f>IF(ISBLANK('Paraguay 2012'!$F$18),"",'Paraguay 2012'!$F$18)</f>
        <v>USAID</v>
      </c>
      <c r="N32" s="173" t="str">
        <f>IF(ISBLANK('Paraguay 2012'!$D$19),"",'Paraguay 2012'!$D$19)</f>
        <v>Yes</v>
      </c>
      <c r="O32" s="173" t="str">
        <f>IF(ISBLANK('Paraguay 2012'!$F$19),"",'Paraguay 2012'!$F$19)</f>
        <v>UNFPA, WHO</v>
      </c>
      <c r="P32" s="173" t="str">
        <f>IF(ISBLANK('Paraguay 2012'!$D$20),"",'Paraguay 2012'!$D$20)</f>
        <v>Yes</v>
      </c>
      <c r="Q32" s="173" t="str">
        <f>IF(ISBLANK('Paraguay 2012'!$F$20),"",'Paraguay 2012'!$F$20)</f>
        <v>DGGIES (General Directorate for Management of Strategic Supplies in Health), Reproductive Health Unit</v>
      </c>
      <c r="R32" s="173" t="str">
        <f>IF(ISBLANK('Paraguay 2012'!$D$21),"",'Paraguay 2012'!$D$21)</f>
        <v>Yes</v>
      </c>
      <c r="S32" s="173" t="str">
        <f>IF(ISBLANK('Paraguay 2012'!$F$21),"",'Paraguay 2012'!$F$21)</f>
        <v>Central Warehouse</v>
      </c>
      <c r="T32" s="173" t="str">
        <f>IF(ISBLANK('Paraguay 2012'!$D$22),"",'Paraguay 2012'!$D$22)</f>
        <v>No</v>
      </c>
      <c r="U32" s="173" t="str">
        <f>IF(ISBLANK('Paraguay 2012'!$F$22),"",'Paraguay 2012'!$F$22)</f>
        <v/>
      </c>
      <c r="V32" s="173" t="str">
        <f>IF(ISBLANK('Paraguay 2012'!$D$23),"",'Paraguay 2012'!$D$23)</f>
        <v>Yes</v>
      </c>
      <c r="W32" s="173" t="str">
        <f>IF(ISBLANK('Paraguay 2012'!$F$23),"",'Paraguay 2012'!$F$23)</f>
        <v>Instituto de Provision Social (IPS) - Paraguayan Social Security Institute)</v>
      </c>
      <c r="X32" s="173" t="str">
        <f>IF(ISBLANK('Paraguay 2012'!$H$24),"",'Paraguay 2012'!$H$24)</f>
        <v>6 or more times</v>
      </c>
      <c r="Y32" s="173" t="str">
        <f>IF(ISBLANK('Paraguay 2012'!$H$25),"",'Paraguay 2012'!$H$25)</f>
        <v>Yes</v>
      </c>
      <c r="Z32" s="173" t="str">
        <f>IF(ISBLANK('Paraguay 2012'!$D$26),"",'Paraguay 2012'!$D$26)</f>
        <v>Yes</v>
      </c>
      <c r="AA32" s="173" t="str">
        <f>IF(ISBLANK('Paraguay 2012'!$F$26),"",'Paraguay 2012'!$F$26)</f>
        <v>DGPS (Logistics Management Unit)</v>
      </c>
      <c r="AB32" s="173" t="str">
        <f>IF(ISBLANK('Paraguay 2012'!$H$26),"",'Paraguay 2012'!$H$26)</f>
        <v xml:space="preserve">Director of Logistics </v>
      </c>
      <c r="AC32" s="189"/>
      <c r="AD32" s="174" t="str">
        <f>IF(ISBLANK('Paraguay 2012'!$F$28),"",'Paraguay 2012'!$F$28)</f>
        <v>October</v>
      </c>
      <c r="AE32" s="174" t="str">
        <f>IF(ISBLANK('Paraguay 2012'!$H$28),"",'Paraguay 2012'!$H$28)</f>
        <v>September</v>
      </c>
      <c r="AF32" s="175">
        <f>IF(ISBLANK('Paraguay 2012'!$G$29),"",'Paraguay 2012'!$G$29)</f>
        <v>582196</v>
      </c>
      <c r="AG32" s="169" t="str">
        <f>IF(ISBLANK('Paraguay 2012'!$E$30),"",'Paraguay 2012'!$E$30)</f>
        <v>10/10 - 09/11</v>
      </c>
      <c r="AH32" s="169" t="str">
        <f>IF(ISBLANK('Paraguay 2012'!$G$30),"",'Paraguay 2012'!$G$30)</f>
        <v>USAID | DELIVER PROJECT Paraguay resident advisor updated forecast with the DGPS director</v>
      </c>
      <c r="AI32" s="169" t="str">
        <f>IF(ISBLANK('Paraguay 2012'!$H$31),"",'Paraguay 2012'!$H$31)</f>
        <v>Yes</v>
      </c>
      <c r="AJ32" s="175" t="str">
        <f>IF(ISBLANK('Paraguay 2012'!$H$32),"",'Paraguay 2012'!$H$32)</f>
        <v>Yes</v>
      </c>
      <c r="AK32" s="175">
        <f>IF(ISBLANK('Paraguay 2012'!$E$35),"",'Paraguay 2012'!$E$35)</f>
        <v>582196</v>
      </c>
      <c r="AL32" s="174" t="str">
        <f>IF(ISBLANK('Paraguay 2012'!$F$35),"",'Paraguay 2012'!$F$35)</f>
        <v>01/11-12/11</v>
      </c>
      <c r="AM32" s="174" t="str">
        <f>IF(ISBLANK('Paraguay 2012'!$G$35),"",'Paraguay 2012'!$G$35)</f>
        <v xml:space="preserve">Ministry of Health </v>
      </c>
      <c r="AN32" s="174" t="str">
        <f>IF(ISBLANK('Paraguay 2012'!$H$35),"",'Paraguay 2012'!$H$35)</f>
        <v>Funds were allocated in Dec 2011</v>
      </c>
      <c r="AO32" s="174" t="str">
        <f>IF(ISBLANK('Paraguay 2012'!$H$37),"",'Paraguay 2012'!$H$37)</f>
        <v>Yes</v>
      </c>
      <c r="AP32" s="174" t="str">
        <f>IF(ISBLANK('Paraguay 2012'!$D$40),"",'Paraguay 2012'!$D$40)</f>
        <v>Yes</v>
      </c>
      <c r="AQ32" s="174" t="str">
        <f>IF(ISBLANK('Paraguay 2012'!$D$41),"",'Paraguay 2012'!$D$41)</f>
        <v>National Treasury</v>
      </c>
      <c r="AR32" s="175">
        <f>IF(ISBLANK('Paraguay 2012'!$E$40),"",'Paraguay 2012'!$E$40)</f>
        <v>582196</v>
      </c>
      <c r="AS32" s="175" t="str">
        <f>IF(ISBLANK('Paraguay 2012'!$F$40),"",'Paraguay 2012'!$F$40)</f>
        <v>1/11 - 12/11</v>
      </c>
      <c r="AT32" s="175" t="str">
        <f>IF(ISBLANK('Paraguay 2012'!$G$40),"",'Paraguay 2012'!$G$40)</f>
        <v>PipeLine and Proforma receipt</v>
      </c>
      <c r="AU32" s="174" t="str">
        <f>IF(ISBLANK('Paraguay 2012'!$H$40),"",'Paraguay 2012'!$H$40)</f>
        <v/>
      </c>
      <c r="AV32" s="174" t="str">
        <f>IF(ISBLANK('Paraguay 2012'!$D$42),"",'Paraguay 2012'!$D$42)</f>
        <v>No</v>
      </c>
      <c r="AW32" s="175" t="str">
        <f>IF(ISBLANK('Paraguay 2012'!$D$43),"",'Paraguay 2012'!$D$43)</f>
        <v>N/A</v>
      </c>
      <c r="AX32" s="175">
        <f>IF(ISBLANK('Paraguay 2012'!$E$42),"",'Paraguay 2012'!$E$42)</f>
        <v>0</v>
      </c>
      <c r="AY32" s="175" t="str">
        <f>IF(ISBLANK('Paraguay 2012'!$F$42),"",'Paraguay 2012'!$F$42)</f>
        <v>1/11 - 12/11</v>
      </c>
      <c r="AZ32" s="175" t="str">
        <f>IF(ISBLANK('Paraguay 2012'!$G$42),"",'Paraguay 2012'!$G$42)</f>
        <v/>
      </c>
      <c r="BA32" s="174" t="str">
        <f>IF(ISBLANK('Paraguay 2012'!$H$42),"",'Paraguay 2012'!$H$42)</f>
        <v/>
      </c>
      <c r="BB32" s="176">
        <f>IF(ISBLANK('Paraguay 2012'!$E$44),"",'Paraguay 2012'!$E$44)</f>
        <v>582196</v>
      </c>
      <c r="BC32" s="174" t="str">
        <f>IF(ISBLANK('Paraguay 2012'!$H$44),"",'Paraguay 2012'!$H$44)</f>
        <v/>
      </c>
      <c r="BD32" s="177"/>
      <c r="BE32" s="174" t="str">
        <f>IF(ISBLANK('Paraguay 2012'!$D$48),"",'Paraguay 2012'!$D$48)</f>
        <v>No</v>
      </c>
      <c r="BF32" s="175" t="str">
        <f>IF(ISBLANK('Paraguay 2012'!$D$49),"",'Paraguay 2012'!$D$49)</f>
        <v>N/A</v>
      </c>
      <c r="BG32" s="175">
        <f>IF(ISBLANK('Paraguay 2012'!$E$48),"",'Paraguay 2012'!$E$48)</f>
        <v>0</v>
      </c>
      <c r="BH32" s="175" t="str">
        <f>IF(ISBLANK('Paraguay 2012'!$F$48),"",'Paraguay 2012'!$F$48)</f>
        <v>1/11 - 12/11</v>
      </c>
      <c r="BI32" s="175" t="str">
        <f>IF(ISBLANK('Paraguay 2012'!$G$48),"",'Paraguay 2012'!$G$48)</f>
        <v/>
      </c>
      <c r="BJ32" s="174" t="str">
        <f>IF(ISBLANK('Paraguay 2012'!$H$48),"",'Paraguay 2012'!$H$48)</f>
        <v/>
      </c>
      <c r="BK32" s="174" t="str">
        <f>IF(ISBLANK('Paraguay 2012'!$D$50),"",'Paraguay 2012'!$D$50)</f>
        <v>No</v>
      </c>
      <c r="BL32" s="175">
        <f>IF(ISBLANK('Paraguay 2012'!$E$50),"",'Paraguay 2012'!$E$50)</f>
        <v>0</v>
      </c>
      <c r="BM32" s="175" t="str">
        <f>IF(ISBLANK('Paraguay 2012'!$F$50),"",'Paraguay 2012'!$F$50)</f>
        <v>1/11 - 12/11</v>
      </c>
      <c r="BN32" s="175" t="str">
        <f>IF(ISBLANK('Paraguay 2012'!$G$50),"",'Paraguay 2012'!$G$50)</f>
        <v/>
      </c>
      <c r="BO32" s="175" t="str">
        <f>IF(ISBLANK('Paraguay 2012'!$H$50),"",'Paraguay 2012'!$H$50)</f>
        <v/>
      </c>
      <c r="BP32" s="174" t="str">
        <f>IF(ISBLANK('Paraguay 2012'!$D$51),"",'Paraguay 2012'!$D$51)</f>
        <v>No</v>
      </c>
      <c r="BQ32" s="175">
        <f>IF(ISBLANK('Paraguay 2012'!$E$51),"",'Paraguay 2012'!$E$51)</f>
        <v>0</v>
      </c>
      <c r="BR32" s="174" t="str">
        <f>IF(ISBLANK('Paraguay 2012'!$F$51),"",'Paraguay 2012'!$F$51)</f>
        <v>1/11 - 12/11</v>
      </c>
      <c r="BS32" s="175" t="str">
        <f>IF(ISBLANK('Paraguay 2012'!$G$51),"",'Paraguay 2012'!$G$51)</f>
        <v/>
      </c>
      <c r="BT32" s="175" t="str">
        <f>IF(ISBLANK('Paraguay 2012'!$H$51),"",'Paraguay 2012'!$H$51)</f>
        <v/>
      </c>
      <c r="BU32" s="176">
        <f>IF(ISBLANK('Paraguay 2012'!$E$52),"",'Paraguay 2012'!$E$52)</f>
        <v>0</v>
      </c>
      <c r="BV32" s="175" t="str">
        <f>IF(ISBLANK('Paraguay 2012'!$H$52),"",'Paraguay 2012'!$H$52)</f>
        <v/>
      </c>
      <c r="BW32" s="178">
        <f>IF(ISBLANK('Paraguay 2012'!$F$55),"",'Paraguay 2012'!$F$55)</f>
        <v>1</v>
      </c>
      <c r="BX32" s="174" t="str">
        <f>IF(ISBLANK('Paraguay 2012'!$G$55),"",'Paraguay 2012'!$G$55)</f>
        <v/>
      </c>
      <c r="BY32" s="178">
        <f>IF(ISBLANK('Paraguay 2012'!$F$56),"",'Paraguay 2012'!$F$56)</f>
        <v>1</v>
      </c>
      <c r="BZ32" s="174" t="str">
        <f>IF(ISBLANK('Paraguay 2012'!$G$56),"",'Paraguay 2012'!$G$56)</f>
        <v/>
      </c>
      <c r="CA32" s="174" t="str">
        <f>IF(ISBLANK('Paraguay 2012'!$F$57),"",'Paraguay 2012'!$F$57)</f>
        <v/>
      </c>
      <c r="CB32" s="174" t="str">
        <f>IF(ISBLANK('Paraguay 2012'!$G$57),"",'Paraguay 2012'!$G$57)</f>
        <v/>
      </c>
      <c r="CC32" s="174" t="str">
        <f>IF(ISBLANK('Paraguay 2012'!$F$59),"",'Paraguay 2012'!$F$59)</f>
        <v>Third-party agent (e.g., UNFPA, Crown Agents)</v>
      </c>
      <c r="CD32" s="174" t="str">
        <f>IF(ISBLANK('Paraguay 2012'!$F$60),"",'Paraguay 2012'!$F$60)</f>
        <v>UNFPA</v>
      </c>
      <c r="CE32" s="174" t="str">
        <f>IF(ISBLANK('Paraguay 2012'!$F$61),"",'Paraguay 2012'!$F$61)</f>
        <v>No</v>
      </c>
      <c r="CF32" s="174" t="str">
        <f>IF(ISBLANK('Paraguay 2012'!$D$62),"",'Paraguay 2012'!$D$62)</f>
        <v/>
      </c>
      <c r="CG32" s="344"/>
      <c r="CH32" s="179"/>
      <c r="CI32" s="180" t="str">
        <f>IF(ISBLANK('Paraguay 2012'!$D$66),"",'Paraguay 2012'!$D$66)</f>
        <v>Yes</v>
      </c>
      <c r="CJ32" s="180" t="str">
        <f>IF(ISBLANK('Paraguay 2012'!$D$67),"",'Paraguay 2012'!$D$67)</f>
        <v>Yes</v>
      </c>
      <c r="CK32" s="180" t="str">
        <f>IF(ISBLANK('Paraguay 2012'!$D$68),"",'Paraguay 2012'!$D$68)</f>
        <v>Yes</v>
      </c>
      <c r="CL32" s="180" t="str">
        <f>IF(ISBLANK('Paraguay 2012'!$D$69),"",'Paraguay 2012'!$D$69)</f>
        <v>No</v>
      </c>
      <c r="CM32" s="180" t="str">
        <f>IF(ISBLANK('Paraguay 2012'!$D$70),"",'Paraguay 2012'!$D$70)</f>
        <v>Yes</v>
      </c>
      <c r="CN32" s="180" t="str">
        <f>IF(ISBLANK('Paraguay 2012'!$D$71),"",'Paraguay 2012'!$D$71)</f>
        <v>Yes</v>
      </c>
      <c r="CO32" s="180" t="str">
        <f>IF(ISBLANK('Paraguay 2012'!$D$72),"",'Paraguay 2012'!$D$72)</f>
        <v>No</v>
      </c>
      <c r="CP32" s="180" t="str">
        <f>IF(ISBLANK('Paraguay 2012'!$D$73),"",'Paraguay 2012'!$D$73)</f>
        <v>Yes</v>
      </c>
      <c r="CQ32" s="180" t="str">
        <f>IF(ISBLANK('Paraguay 2012'!$D$74),"",'Paraguay 2012'!$D$74)</f>
        <v>Yes</v>
      </c>
      <c r="CR32" s="180" t="str">
        <f>IF(ISBLANK('Paraguay 2012'!$D$75),"",'Paraguay 2012'!$D$75)</f>
        <v>Yes</v>
      </c>
      <c r="CS32" s="180" t="str">
        <f>IF(ISBLANK('Paraguay 2012'!$D$76),"",'Paraguay 2012'!$D$76)</f>
        <v>No</v>
      </c>
      <c r="CT32" s="180" t="str">
        <f>IF(ISBLANK('Paraguay 2012'!$D$77),"",'Paraguay 2012'!$D$77)</f>
        <v>IUD with Levonorgestrel (Mirena), hormonal patches</v>
      </c>
      <c r="CU32" s="179"/>
      <c r="CV32" s="180" t="str">
        <f>IF(ISBLANK('Paraguay 2012'!$F$66),"",'Paraguay 2012'!$F$66)</f>
        <v>Yes</v>
      </c>
      <c r="CW32" s="180" t="str">
        <f>IF(ISBLANK('Paraguay 2012'!$F$67),"",'Paraguay 2012'!$F$67)</f>
        <v>No</v>
      </c>
      <c r="CX32" s="180" t="str">
        <f>IF(ISBLANK('Paraguay 2012'!$F$68),"",'Paraguay 2012'!$F$68)</f>
        <v>Yes</v>
      </c>
      <c r="CY32" s="180" t="str">
        <f>IF(ISBLANK('Paraguay 2012'!$F$69),"",'Paraguay 2012'!$F$69)</f>
        <v>No</v>
      </c>
      <c r="CZ32" s="180" t="str">
        <f>IF(ISBLANK('Paraguay 2012'!$F$70),"",'Paraguay 2012'!$F$70)</f>
        <v>Yes</v>
      </c>
      <c r="DA32" s="180" t="str">
        <f>IF(ISBLANK('Paraguay 2012'!$F$71),"",'Paraguay 2012'!$F$71)</f>
        <v>Yes</v>
      </c>
      <c r="DB32" s="180" t="str">
        <f>IF(ISBLANK('Paraguay 2012'!$F$72),"",'Paraguay 2012'!$F$72)</f>
        <v>No</v>
      </c>
      <c r="DC32" s="180" t="str">
        <f>IF(ISBLANK('Paraguay 2012'!$F$73),"",'Paraguay 2012'!$F$73)</f>
        <v>Yes</v>
      </c>
      <c r="DD32" s="180" t="str">
        <f>IF(ISBLANK('Paraguay 2012'!$F$74),"",'Paraguay 2012'!$F$74)</f>
        <v>Yes</v>
      </c>
      <c r="DE32" s="180" t="str">
        <f>IF(ISBLANK('Paraguay 2012'!$F$75),"",'Paraguay 2012'!$F$75)</f>
        <v>Yes</v>
      </c>
      <c r="DF32" s="180" t="str">
        <f>IF(ISBLANK('Paraguay 2012'!$F$76),"",'Paraguay 2012'!$F$76)</f>
        <v>No</v>
      </c>
      <c r="DG32" s="180" t="str">
        <f>IF(ISBLANK('Paraguay 2012'!$F$77),"",'Paraguay 2012'!$F$77)</f>
        <v/>
      </c>
      <c r="DH32" s="181"/>
      <c r="DI32" s="180" t="str">
        <f>IF(ISBLANK('Paraguay 2012'!$G$66),"",'Paraguay 2012'!$G$66)</f>
        <v>Yes</v>
      </c>
      <c r="DJ32" s="180" t="str">
        <f>IF(ISBLANK('Paraguay 2012'!$G$67),"",'Paraguay 2012'!$G$67)</f>
        <v>Yes</v>
      </c>
      <c r="DK32" s="180" t="str">
        <f>IF(ISBLANK('Paraguay 2012'!$G$68),"",'Paraguay 2012'!$G$68)</f>
        <v>Yes</v>
      </c>
      <c r="DL32" s="180" t="str">
        <f>IF(ISBLANK('Paraguay 2012'!$G$69),"",'Paraguay 2012'!$G$69)</f>
        <v>No</v>
      </c>
      <c r="DM32" s="180" t="str">
        <f>IF(ISBLANK('Paraguay 2012'!$G$70),"",'Paraguay 2012'!$G$70)</f>
        <v>Yes</v>
      </c>
      <c r="DN32" s="180" t="str">
        <f>IF(ISBLANK('Paraguay 2012'!$G$71),"",'Paraguay 2012'!$G$71)</f>
        <v>Yes</v>
      </c>
      <c r="DO32" s="180" t="str">
        <f>IF(ISBLANK('Paraguay 2012'!$G$72),"",'Paraguay 2012'!$G$72)</f>
        <v>No</v>
      </c>
      <c r="DP32" s="180" t="str">
        <f>IF(ISBLANK('Paraguay 2012'!$G$73),"",'Paraguay 2012'!$G$73)</f>
        <v>No</v>
      </c>
      <c r="DQ32" s="180" t="str">
        <f>IF(ISBLANK('Paraguay 2012'!$G$74),"",'Paraguay 2012'!$G$74)</f>
        <v>Yes</v>
      </c>
      <c r="DR32" s="180" t="str">
        <f>IF(ISBLANK('Paraguay 2012'!$G$75),"",'Paraguay 2012'!$G$75)</f>
        <v>Yes</v>
      </c>
      <c r="DS32" s="180" t="str">
        <f>IF(ISBLANK('Paraguay 2012'!$G$76),"",'Paraguay 2012'!$G$76)</f>
        <v>No</v>
      </c>
      <c r="DT32" s="180" t="str">
        <f>IF(ISBLANK('Paraguay 2012'!$G$77),"",'Paraguay 2012'!$G$77)</f>
        <v>IUD with Levonorgestrel</v>
      </c>
      <c r="DU32" s="181"/>
      <c r="DV32" s="180" t="str">
        <f>IF(ISBLANK('Paraguay 2012'!$H$66),"",'Paraguay 2012'!$H$66)</f>
        <v>Yes</v>
      </c>
      <c r="DW32" s="180" t="str">
        <f>IF(ISBLANK('Paraguay 2012'!$H$67),"",'Paraguay 2012'!$H$67)</f>
        <v>No</v>
      </c>
      <c r="DX32" s="180" t="str">
        <f>IF(ISBLANK('Paraguay 2012'!$H$68),"",'Paraguay 2012'!$H$68)</f>
        <v>No</v>
      </c>
      <c r="DY32" s="180" t="str">
        <f>IF(ISBLANK('Paraguay 2012'!$H$69),"",'Paraguay 2012'!$H$69)</f>
        <v>No</v>
      </c>
      <c r="DZ32" s="180" t="str">
        <f>IF(ISBLANK('Paraguay 2012'!$H$70),"",'Paraguay 2012'!$H$70)</f>
        <v>No</v>
      </c>
      <c r="EA32" s="180" t="str">
        <f>IF(ISBLANK('Paraguay 2012'!$H$71),"",'Paraguay 2012'!$H$71)</f>
        <v>Yes</v>
      </c>
      <c r="EB32" s="180" t="str">
        <f>IF(ISBLANK('Paraguay 2012'!$H$72),"",'Paraguay 2012'!$H$72)</f>
        <v>No</v>
      </c>
      <c r="EC32" s="180" t="str">
        <f>IF(ISBLANK('Paraguay 2012'!$H$73),"",'Paraguay 2012'!$H$73)</f>
        <v>Yes</v>
      </c>
      <c r="ED32" s="180" t="str">
        <f>IF(ISBLANK('Paraguay 2012'!$H$74),"",'Paraguay 2012'!$H$74)</f>
        <v>No</v>
      </c>
      <c r="EE32" s="180" t="str">
        <f>IF(ISBLANK('Paraguay 2012'!$H$75),"",'Paraguay 2012'!$H$75)</f>
        <v>No</v>
      </c>
      <c r="EF32" s="180" t="str">
        <f>IF(ISBLANK('Paraguay 2012'!$H$76),"",'Paraguay 2012'!$H$76)</f>
        <v>No</v>
      </c>
      <c r="EG32" s="180" t="str">
        <f>IF(ISBLANK('Paraguay 2012'!$H$77),"",'Paraguay 2012'!$H$77)</f>
        <v/>
      </c>
      <c r="EH32" s="180" t="str">
        <f>IF(ISBLANK('Paraguay 2012'!$D$78),"",'Paraguay 2012'!$D$78)</f>
        <v/>
      </c>
      <c r="EI32" s="182"/>
      <c r="EJ32" s="183" t="str">
        <f>IF(ISBLANK('Paraguay 2012'!$H$80),"",'Paraguay 2012'!$H$80)</f>
        <v>Yes</v>
      </c>
      <c r="EK32" s="183" t="str">
        <f>IF(ISBLANK('Paraguay 2012'!$C$83),"",'Paraguay 2012'!$C$83)</f>
        <v>Plan Estrategico DAIA (Contraceptive Security Strategic Plan)</v>
      </c>
      <c r="EL32" s="183" t="str">
        <f>IF(ISBLANK('Paraguay 2012'!$D$83),"",'Paraguay 2012'!$D$83)</f>
        <v>2011-2015</v>
      </c>
      <c r="EM32" s="183" t="str">
        <f>IF(ISBLANK('Paraguay 2012'!$F$83),"",'Paraguay 2012'!$F$83)</f>
        <v>No</v>
      </c>
      <c r="EN32" s="183" t="str">
        <f>IF(ISBLANK('Paraguay 2012'!$G$83),"",'Paraguay 2012'!$G$83)</f>
        <v>Yes</v>
      </c>
      <c r="EO32" s="183" t="str">
        <f>IF(ISBLANK('Paraguay 2012'!$F$84),"",'Paraguay 2012'!$F$84)</f>
        <v>Yes</v>
      </c>
      <c r="EP32" s="183" t="str">
        <f>IF(ISBLANK('Paraguay 2012'!$E$85),"",'Paraguay 2012'!$E$85)</f>
        <v>All</v>
      </c>
      <c r="EQ32" s="183" t="str">
        <f>IF(ISBLANK('Paraguay 2012'!$E$86),"",'Paraguay 2012'!$E$86)</f>
        <v>10% value added tax, plus 0.50 on the value of the merchandise and a percentage for the customs clearance agent, which varies between 2% and 3% depending on the value of the shipment. (The value of a shipment includes freight and insurance in addition to the value of the merchandise.)</v>
      </c>
      <c r="ER32" s="183" t="str">
        <f>IF(ISBLANK('Paraguay 2012'!$H$87),"",'Paraguay 2012'!$H$87)</f>
        <v>No</v>
      </c>
      <c r="ES32" s="183" t="str">
        <f>IF(ISBLANK('Paraguay 2012'!$D$88),"",'Paraguay 2012'!$D$88)</f>
        <v>N/A</v>
      </c>
      <c r="ET32" s="183" t="str">
        <f>IF(ISBLANK('Paraguay 2012'!$H$89),"",'Paraguay 2012'!$H$89)</f>
        <v>Don't know</v>
      </c>
      <c r="EU32" s="183" t="str">
        <f>IF(ISBLANK('Paraguay 2012'!$D$90),"",'Paraguay 2012'!$D$90)</f>
        <v>Don't know</v>
      </c>
      <c r="EV32" s="183" t="str">
        <f>IF(ISBLANK('Paraguay 2012'!$H$91),"",'Paraguay 2012'!$H$91)</f>
        <v>No</v>
      </c>
      <c r="EW32" s="183" t="str">
        <f>IF(ISBLANK('Paraguay 2012'!$C$94),"",'Paraguay 2012'!$C$94)</f>
        <v/>
      </c>
      <c r="EX32" s="183" t="str">
        <f>IF(ISBLANK('Paraguay 2012'!$E$94),"",'Paraguay 2012'!$E$94)</f>
        <v/>
      </c>
      <c r="EY32" s="183" t="str">
        <f>IF(ISBLANK('Paraguay 2012'!$G$94),"",'Paraguay 2012'!$G$94)</f>
        <v/>
      </c>
      <c r="EZ32" s="183" t="str">
        <f>IF(ISBLANK('Paraguay 2012'!$C$95),"",'Paraguay 2012'!$C$95)</f>
        <v/>
      </c>
      <c r="FA32" s="183" t="str">
        <f>IF(ISBLANK('Paraguay 2012'!$E$95),"",'Paraguay 2012'!$E$95)</f>
        <v/>
      </c>
      <c r="FB32" s="183" t="str">
        <f>IF(ISBLANK('Paraguay 2012'!$G$95),"",'Paraguay 2012'!$G$95)</f>
        <v/>
      </c>
      <c r="FC32" s="183" t="str">
        <f>IF(ISBLANK('Paraguay 2012'!$C$96),"",'Paraguay 2012'!$C$96)</f>
        <v/>
      </c>
      <c r="FD32" s="183" t="str">
        <f>IF(ISBLANK('Paraguay 2012'!$E$96),"",'Paraguay 2012'!$E$96)</f>
        <v/>
      </c>
      <c r="FE32" s="183" t="str">
        <f>IF(ISBLANK('Paraguay 2012'!$G$96),"",'Paraguay 2012'!$G$96)</f>
        <v/>
      </c>
      <c r="FF32" s="190"/>
      <c r="FG32" s="183" t="str">
        <f>IF(ISBLANK('Paraguay 2012'!$D$99),"",'Paraguay 2012'!$D$99)</f>
        <v>No</v>
      </c>
      <c r="FH32" s="183" t="str">
        <f>IF(ISBLANK('Paraguay 2012'!$E$99),"",'Paraguay 2012'!$E$99)</f>
        <v/>
      </c>
      <c r="FI32" s="183" t="str">
        <f>IF(ISBLANK('Paraguay 2012'!$H$99),"",'Paraguay 2012'!$H$99)</f>
        <v/>
      </c>
      <c r="FJ32" s="183" t="str">
        <f>IF(ISBLANK('Paraguay 2012'!$D$100),"",'Paraguay 2012'!$D$100)</f>
        <v>No</v>
      </c>
      <c r="FK32" s="183" t="str">
        <f>IF(ISBLANK('Paraguay 2012'!$E$100),"",'Paraguay 2012'!$E$100)</f>
        <v/>
      </c>
      <c r="FL32" s="183" t="str">
        <f>IF(ISBLANK('Paraguay 2012'!$H$100),"",'Paraguay 2012'!$H$100)</f>
        <v/>
      </c>
      <c r="FM32" s="183" t="str">
        <f>IF(ISBLANK('Paraguay 2012'!$D$101),"",'Paraguay 2012'!$D$101)</f>
        <v>No</v>
      </c>
      <c r="FN32" s="183" t="str">
        <f>IF(ISBLANK('Paraguay 2012'!$E$101),"",'Paraguay 2012'!$E$101)</f>
        <v/>
      </c>
      <c r="FO32" s="183" t="str">
        <f>IF(ISBLANK('Paraguay 2012'!$H$101),"",'Paraguay 2012'!$H$101)</f>
        <v/>
      </c>
      <c r="FP32" s="184"/>
      <c r="FQ32" s="183" t="str">
        <f>IF(ISBLANK('Paraguay 2012'!$G$104),"",'Paraguay 2012'!$G$104)</f>
        <v>No</v>
      </c>
      <c r="FR32" s="183" t="str">
        <f>IF(ISBLANK('Paraguay 2012'!$G$105),"",'Paraguay 2012'!$G$105)</f>
        <v>No</v>
      </c>
      <c r="FS32" s="183" t="str">
        <f>IF(ISBLANK('Paraguay 2012'!$G$106),"",'Paraguay 2012'!$G$106)</f>
        <v>N/A</v>
      </c>
      <c r="FT32" s="183" t="str">
        <f>IF(ISBLANK('Paraguay 2012'!$D$107),"",'Paraguay 2012'!$D$107)</f>
        <v>N/A</v>
      </c>
      <c r="FU32" s="184"/>
      <c r="FV32" s="183" t="str">
        <f>IF(ISBLANK('Paraguay 2012'!$G$109),"",'Paraguay 2012'!$G$109)</f>
        <v>Yes</v>
      </c>
      <c r="FW32" s="183" t="str">
        <f>IF(ISBLANK('Paraguay 2012'!$G$110),"",'Paraguay 2012'!$G$110)</f>
        <v>Yes</v>
      </c>
      <c r="FX32" s="183" t="str">
        <f>IF(ISBLANK('Paraguay 2012'!$G$111),"",'Paraguay 2012'!$G$111)</f>
        <v>Yes</v>
      </c>
      <c r="FY32" s="183" t="str">
        <f>IF(ISBLANK('Paraguay 2012'!$G$112),"",'Paraguay 2012'!$G$112)</f>
        <v>No</v>
      </c>
      <c r="FZ32" s="183" t="str">
        <f>IF(ISBLANK('Paraguay 2012'!$G$113),"",'Paraguay 2012'!$G$113)</f>
        <v>Yes</v>
      </c>
      <c r="GA32" s="183" t="str">
        <f>IF(ISBLANK('Paraguay 2012'!$G$114),"",'Paraguay 2012'!$G$114)</f>
        <v>Yes</v>
      </c>
      <c r="GB32" s="183" t="str">
        <f>IF(ISBLANK('Paraguay 2012'!$G$115),"",'Paraguay 2012'!$G$115)</f>
        <v>No</v>
      </c>
      <c r="GC32" s="183" t="str">
        <f>IF(ISBLANK('Paraguay 2012'!$G$116),"",'Paraguay 2012'!$G$116)</f>
        <v>Yes</v>
      </c>
      <c r="GD32" s="183" t="str">
        <f>IF(ISBLANK('Paraguay 2012'!$G$117),"",'Paraguay 2012'!$G$117)</f>
        <v>No</v>
      </c>
      <c r="GE32" s="183" t="str">
        <f>IF(ISBLANK('Paraguay 2012'!$G$118),"",'Paraguay 2012'!$G$118)</f>
        <v>No</v>
      </c>
      <c r="GF32" s="183" t="str">
        <f>IF(ISBLANK('Paraguay 2012'!$F$119),"",'Paraguay 2012'!$F$119)</f>
        <v>N/A</v>
      </c>
      <c r="GG32" s="183" t="str">
        <f>IF(ISBLANK('Paraguay 2012'!$F$120),"",'Paraguay 2012'!$F$120)</f>
        <v xml:space="preserve">First Edition: 2009; Second Edition: 2012 </v>
      </c>
      <c r="GH32" s="183" t="str">
        <f>IF(ISBLANK('Paraguay 2012'!$D$121),"",'Paraguay 2012'!$D$121)</f>
        <v>List of Essential Medications and List of Essential Supplies</v>
      </c>
      <c r="GI32" s="183" t="str">
        <f>IF(ISBLANK('Paraguay 2012'!$D$122),"",'Paraguay 2012'!$D$122)</f>
        <v xml:space="preserve">IUDs and condoms are included on the List of Essential Supplies that was published along with the Essential Medicines List. </v>
      </c>
      <c r="GJ32" s="184"/>
      <c r="GK32" s="183" t="str">
        <f>IF(ISBLANK('Paraguay 2012'!$F$124),"",'Paraguay 2012'!$F$124)</f>
        <v>N/A</v>
      </c>
      <c r="GL32" s="183" t="str">
        <f>IF(ISBLANK('Paraguay 2012'!$G$125),"",'Paraguay 2012'!$G$125)</f>
        <v>N/A</v>
      </c>
      <c r="GM32" s="183" t="str">
        <f>IF(ISBLANK('Paraguay 2012'!$G$126),"",'Paraguay 2012'!$G$126)</f>
        <v>N/A</v>
      </c>
      <c r="GN32" s="183" t="str">
        <f>IF(ISBLANK('Paraguay 2012'!$G$127),"",'Paraguay 2012'!$G$127)</f>
        <v>N/A</v>
      </c>
      <c r="GO32" s="183" t="str">
        <f>IF(ISBLANK('Paraguay 2012'!$G$128),"",'Paraguay 2012'!$G$128)</f>
        <v>N/A</v>
      </c>
      <c r="GP32" s="183" t="str">
        <f>IF(ISBLANK('Paraguay 2012'!$D$129),"",'Paraguay 2012'!$D$129)</f>
        <v>Document not available on IMF's website</v>
      </c>
      <c r="GQ32" s="197"/>
      <c r="GR32" s="185" t="str">
        <f>IF(ISBLANK('Paraguay 2012'!$G$131),"",'Paraguay 2012'!$G$131)</f>
        <v>No</v>
      </c>
      <c r="GS32" s="186"/>
      <c r="GT32" s="185" t="str">
        <f>IF(ISBLANK('Paraguay 2012'!$G$133),"",'Paraguay 2012'!$G$133)</f>
        <v>No</v>
      </c>
      <c r="GU32" s="185" t="str">
        <f>IF(ISBLANK('Paraguay 2012'!$G$134),"",'Paraguay 2012'!$G$134)</f>
        <v>N/A</v>
      </c>
      <c r="GV32" s="185" t="str">
        <f>IF(ISBLANK('Paraguay 2012'!$G$135),"",'Paraguay 2012'!$G$135)</f>
        <v>No</v>
      </c>
      <c r="GW32" s="185" t="str">
        <f>IF(ISBLANK('Paraguay 2012'!$G$136),"",'Paraguay 2012'!$G$136)</f>
        <v>N/A</v>
      </c>
      <c r="GX32" s="185" t="str">
        <f>IF(ISBLANK('Paraguay 2012'!$G$137),"",'Paraguay 2012'!$G$137)</f>
        <v>No</v>
      </c>
      <c r="GY32" s="185" t="str">
        <f>IF(ISBLANK('Paraguay 2012'!$G$138),"",'Paraguay 2012'!$G$138)</f>
        <v>No</v>
      </c>
      <c r="GZ32" s="185" t="str">
        <f>IF(ISBLANK('Paraguay 2012'!$G$139),"",'Paraguay 2012'!$G$139)</f>
        <v>N/A</v>
      </c>
      <c r="HA32" s="185" t="str">
        <f>IF(ISBLANK('Paraguay 2012'!$G$140),"",'Paraguay 2012'!$G$140)</f>
        <v>No</v>
      </c>
      <c r="HB32" s="185" t="str">
        <f>IF(ISBLANK('Paraguay 2012'!$G$141),"",'Paraguay 2012'!$G$141)</f>
        <v>N/A</v>
      </c>
      <c r="HC32" s="185" t="str">
        <f>IF(ISBLANK('Paraguay 2012'!$F$142),"",'Paraguay 2012'!$F$142)</f>
        <v>01/11-12/11</v>
      </c>
      <c r="HD32" s="185" t="str">
        <f>IF(ISBLANK('Paraguay 2012'!$F$143),"",'Paraguay 2012'!$F$143)</f>
        <v>Stockcards at central warehouse</v>
      </c>
      <c r="HE32" s="186"/>
      <c r="HF32" s="185" t="str">
        <f>IF(ISBLANK('Paraguay 2012'!$G$145),"",'Paraguay 2012'!$G$145)</f>
        <v>No</v>
      </c>
      <c r="HG32" s="185" t="str">
        <f>IF(ISBLANK('Paraguay 2012'!$G$146),"",'Paraguay 2012'!$G$146)</f>
        <v>No</v>
      </c>
      <c r="HH32" s="191" t="str">
        <f>IF(ISBLANK('Paraguay 2012'!$D$147),"",'Paraguay 2012'!$D$147)</f>
        <v xml:space="preserve">Paraguay is graduating from USAID assistance, and there are still some major processes that need to be further institutionalized (expand warehouse space, implement new transport network, fully implement new automated LMIS and use data for decisionmaking). The country will require further technical support to complete these tasks, as the Ministry of Health has gradually assumed responsibility but is also limited by human, technical, and financial resource restraints. </v>
      </c>
      <c r="HI32" s="199" t="s">
        <v>201</v>
      </c>
    </row>
    <row r="33" spans="1:217" ht="39.950000000000003" customHeight="1" x14ac:dyDescent="0.2">
      <c r="A33" s="345" t="s">
        <v>589</v>
      </c>
      <c r="B33" s="188"/>
      <c r="C33" s="173" t="str">
        <f>IF(ISBLANK('Philippines 2012'!$H$12),"",'Philippines 2012'!$H$12)</f>
        <v>Yes</v>
      </c>
      <c r="D33" s="173" t="str">
        <f>IF(ISBLANK('Philippines 2012'!$D$13),"",'Philippines 2012'!$D$13)</f>
        <v>Contraceptive Self-Reliance (CSR) Technical Working Group</v>
      </c>
      <c r="E33" s="346"/>
      <c r="F33" s="173" t="str">
        <f>IF(ISBLANK('Philippines 2012'!$D$15),"",'Philippines 2012'!$D$15)</f>
        <v>Yes</v>
      </c>
      <c r="G33" s="173" t="str">
        <f>IF(ISBLANK('Philippines 2012'!$F$15),"",'Philippines 2012'!$F$15)</f>
        <v>Family Planning Organization of the Philippines, League of Municipalities, DKT Philippines</v>
      </c>
      <c r="H33" s="173" t="str">
        <f>IF(ISBLANK('Philippines 2012'!$D$16),"",'Philippines 2012'!$D$16)</f>
        <v>Yes</v>
      </c>
      <c r="I33" s="173" t="str">
        <f>IF(ISBLANK('Philippines 2012'!$F$16),"",'Philippines 2012'!$F$16)</f>
        <v>Philippine NGO Council, Family Planning Organization of the Philippines, League of Municipalities, Union of Local Authorities of the Philippines, League of Cities, Likhaan, FriendlyCare</v>
      </c>
      <c r="J33" s="173" t="str">
        <f>IF(ISBLANK('Philippines 2012'!$D$17),"",'Philippines 2012'!$D$17)</f>
        <v>Yes</v>
      </c>
      <c r="K33" s="173" t="str">
        <f>IF(ISBLANK('Philippines 2012'!$F$17),"",'Philippines 2012'!$F$17)</f>
        <v>Philippine Chamber of Commerce and Industry, Drugstores Association of the Philippines, DKT Philippines, Alphamed</v>
      </c>
      <c r="L33" s="173" t="str">
        <f>IF(ISBLANK('Philippines 2012'!$D$18),"",'Philippines 2012'!$D$18)</f>
        <v>Yes</v>
      </c>
      <c r="M33" s="173" t="str">
        <f>IF(ISBLANK('Philippines 2012'!$F$18),"",'Philippines 2012'!$F$18)</f>
        <v>USAID, WHO</v>
      </c>
      <c r="N33" s="173" t="str">
        <f>IF(ISBLANK('Philippines 2012'!$D$19),"",'Philippines 2012'!$D$19)</f>
        <v>Yes</v>
      </c>
      <c r="O33" s="173" t="str">
        <f>IF(ISBLANK('Philippines 2012'!$F$19),"",'Philippines 2012'!$F$19)</f>
        <v>UNFPA</v>
      </c>
      <c r="P33" s="173" t="str">
        <f>IF(ISBLANK('Philippines 2012'!$D$20),"",'Philippines 2012'!$D$20)</f>
        <v>Yes</v>
      </c>
      <c r="Q33" s="173" t="str">
        <f>IF(ISBLANK('Philippines 2012'!$F$20),"",'Philippines 2012'!$F$20)</f>
        <v>National Center for Disease Prevention and Control, Materials Management Division, Bureau of Local Health Development, Bureau for International Health Cooperation, Health Policy Development and Planning Bureau, National Drug Program, Department of Health (DOH) attached agencies:  Food and Drug Administration, Population Commission, Philippine Health Insurance Corporation (PhilHealth), DOH-ARMM (Autonomous Region in Muslim Mindanao), Center for Health and Development Region IV-A, Local Government Units (LGUs), Pangasinan Provincial Population Office</v>
      </c>
      <c r="R33" s="173" t="str">
        <f>IF(ISBLANK('Philippines 2012'!$D$21),"",'Philippines 2012'!$D$21)</f>
        <v>Yes</v>
      </c>
      <c r="S33" s="173" t="str">
        <f>IF(ISBLANK('Philippines 2012'!$F$21),"",'Philippines 2012'!$F$21)</f>
        <v>DOH Materials Management Division</v>
      </c>
      <c r="T33" s="173" t="str">
        <f>IF(ISBLANK('Philippines 2012'!$D$22),"",'Philippines 2012'!$D$22)</f>
        <v>No</v>
      </c>
      <c r="U33" s="173" t="str">
        <f>IF(ISBLANK('Philippines 2012'!$F$22),"",'Philippines 2012'!$F$22)</f>
        <v/>
      </c>
      <c r="V33" s="173" t="str">
        <f>IF(ISBLANK('Philippines 2012'!$D$23),"",'Philippines 2012'!$D$23)</f>
        <v/>
      </c>
      <c r="W33" s="173" t="str">
        <f>IF(ISBLANK('Philippines 2012'!$F$23),"",'Philippines 2012'!$F$23)</f>
        <v/>
      </c>
      <c r="X33" s="173" t="str">
        <f>IF(ISBLANK('Philippines 2012'!$H$24),"",'Philippines 2012'!$H$24)</f>
        <v>0 times</v>
      </c>
      <c r="Y33" s="173" t="str">
        <f>IF(ISBLANK('Philippines 2012'!$H$25),"",'Philippines 2012'!$H$25)</f>
        <v>Yes</v>
      </c>
      <c r="Z33" s="173" t="str">
        <f>IF(ISBLANK('Philippines 2012'!$D$26),"",'Philippines 2012'!$D$26)</f>
        <v>Yes</v>
      </c>
      <c r="AA33" s="173" t="str">
        <f>IF(ISBLANK('Philippines 2012'!$F$26),"",'Philippines 2012'!$F$26)</f>
        <v>Department of Health</v>
      </c>
      <c r="AB33" s="173" t="str">
        <f>IF(ISBLANK('Philippines 2012'!$H$26),"",'Philippines 2012'!$H$26)</f>
        <v>Secretary of Health</v>
      </c>
      <c r="AC33" s="189"/>
      <c r="AD33" s="174" t="str">
        <f>IF(ISBLANK('Philippines 2012'!$F$28),"",'Philippines 2012'!$F$28)</f>
        <v>January</v>
      </c>
      <c r="AE33" s="174" t="str">
        <f>IF(ISBLANK('Philippines 2012'!$H$28),"",'Philippines 2012'!$H$28)</f>
        <v>December</v>
      </c>
      <c r="AF33" s="175" t="str">
        <f>IF(ISBLANK('Philippines 2012'!$G$29),"",'Philippines 2012'!$G$29)</f>
        <v>Don't know</v>
      </c>
      <c r="AG33" s="169" t="str">
        <f>IF(ISBLANK('Philippines 2012'!$E$30),"",'Philippines 2012'!$E$30)</f>
        <v>01/10 - 12/11 ($18,470,405 for this time period)</v>
      </c>
      <c r="AH33" s="169" t="str">
        <f>IF(ISBLANK('Philippines 2012'!$G$30),"",'Philippines 2012'!$G$30)</f>
        <v>Department of Health - National Center for Disease Prevention and Control (NCDPC) through the Family Health Office (FP Program Manager)</v>
      </c>
      <c r="AI33" s="169" t="str">
        <f>IF(ISBLANK('Philippines 2012'!$H$31),"",'Philippines 2012'!$H$31)</f>
        <v>No</v>
      </c>
      <c r="AJ33" s="175" t="str">
        <f>IF(ISBLANK('Philippines 2012'!$H$32),"",'Philippines 2012'!$H$32)</f>
        <v>Yes</v>
      </c>
      <c r="AK33" s="175">
        <f>IF(ISBLANK('Philippines 2012'!$E$35),"",'Philippines 2012'!$E$35)</f>
        <v>3976190</v>
      </c>
      <c r="AL33" s="174" t="str">
        <f>IF(ISBLANK('Philippines 2012'!$F$35),"",'Philippines 2012'!$F$35)</f>
        <v>01/11 - 12/11</v>
      </c>
      <c r="AM33" s="174" t="str">
        <f>IF(ISBLANK('Philippines 2012'!$G$35),"",'Philippines 2012'!$G$35)</f>
        <v/>
      </c>
      <c r="AN33" s="174" t="str">
        <f>IF(ISBLANK('Philippines 2012'!$H$35),"",'Philippines 2012'!$H$35)</f>
        <v>The government budgeted $ 3,976,190 (Php 167,000,000) for support to procurement of FP commodities in the form of grants to LGUs.</v>
      </c>
      <c r="AO33" s="174" t="str">
        <f>IF(ISBLANK('Philippines 2012'!$H$37),"",'Philippines 2012'!$H$37)</f>
        <v>Yes</v>
      </c>
      <c r="AP33" s="174" t="str">
        <f>IF(ISBLANK('Philippines 2012'!$D$40),"",'Philippines 2012'!$D$40)</f>
        <v>Yes</v>
      </c>
      <c r="AQ33" s="174" t="str">
        <f>IF(ISBLANK('Philippines 2012'!$D$41),"",'Philippines 2012'!$D$41)</f>
        <v>MNCHN Grants from National Government. LGU funds (local budgets) were also used to procure FP commodities; however, details in terms of amount spent by LGUs to procure commodities are still being determined.</v>
      </c>
      <c r="AR33" s="175" t="str">
        <f>IF(ISBLANK('Philippines 2012'!$E$40),"",'Philippines 2012'!$E$40)</f>
        <v>Don't know</v>
      </c>
      <c r="AS33" s="175" t="str">
        <f>IF(ISBLANK('Philippines 2012'!$F$40),"",'Philippines 2012'!$F$40)</f>
        <v>01/11 - 12/11</v>
      </c>
      <c r="AT33" s="175" t="str">
        <f>IF(ISBLANK('Philippines 2012'!$G$40),"",'Philippines 2012'!$G$40)</f>
        <v>DOH NCDPC monitoring report</v>
      </c>
      <c r="AU33" s="174" t="str">
        <f>IF(ISBLANK('Philippines 2012'!$H$40),"",'Philippines 2012'!$H$40)</f>
        <v xml:space="preserve">In 2011, the government disbursed $2,505,394 to LGUs (as of Mar 2012 data based on DOH NCDPC monitoring). Based on an updated field report (including those from the 29 LGUs under the project sites) as of May 2012, it is being reported that $733,489 has been used from the 2011 MNCHN (Maternal, Newborn, and Child Health and Nutrition) Grants to procure FP commodities. 
</v>
      </c>
      <c r="AV33" s="174" t="str">
        <f>IF(ISBLANK('Philippines 2012'!$D$42),"",'Philippines 2012'!$D$42)</f>
        <v>No</v>
      </c>
      <c r="AW33" s="175" t="str">
        <f>IF(ISBLANK('Philippines 2012'!$D$43),"",'Philippines 2012'!$D$43)</f>
        <v>N/A</v>
      </c>
      <c r="AX33" s="175">
        <f>IF(ISBLANK('Philippines 2012'!$E$42),"",'Philippines 2012'!$E$42)</f>
        <v>0</v>
      </c>
      <c r="AY33" s="175" t="str">
        <f>IF(ISBLANK('Philippines 2012'!$F$42),"",'Philippines 2012'!$F$42)</f>
        <v>01/11 - 12/11</v>
      </c>
      <c r="AZ33" s="175" t="str">
        <f>IF(ISBLANK('Philippines 2012'!$G$42),"",'Philippines 2012'!$G$42)</f>
        <v/>
      </c>
      <c r="BA33" s="174" t="str">
        <f>IF(ISBLANK('Philippines 2012'!$H$42),"",'Philippines 2012'!$H$42)</f>
        <v/>
      </c>
      <c r="BB33" s="176" t="str">
        <f>IF(ISBLANK('Philippines 2012'!$E$44),"",'Philippines 2012'!$E$44)</f>
        <v>Don't know</v>
      </c>
      <c r="BC33" s="174" t="str">
        <f>IF(ISBLANK('Philippines 2012'!$H$44),"",'Philippines 2012'!$H$44)</f>
        <v/>
      </c>
      <c r="BD33" s="177"/>
      <c r="BE33" s="174" t="str">
        <f>IF(ISBLANK('Philippines 2012'!$D$48),"",'Philippines 2012'!$D$48)</f>
        <v>Yes</v>
      </c>
      <c r="BF33" s="175" t="str">
        <f>IF(ISBLANK('Philippines 2012'!$D$49),"",'Philippines 2012'!$D$49)</f>
        <v>UNFPA (2011: pills, DMPA)</v>
      </c>
      <c r="BG33" s="175">
        <f>IF(ISBLANK('Philippines 2012'!$E$48),"",'Philippines 2012'!$E$48)</f>
        <v>1392414.8</v>
      </c>
      <c r="BH33" s="175" t="str">
        <f>IF(ISBLANK('Philippines 2012'!$F$48),"",'Philippines 2012'!$F$48)</f>
        <v>01/11-12/11</v>
      </c>
      <c r="BI33" s="175" t="str">
        <f>IF(ISBLANK('Philippines 2012'!$G$48),"",'Philippines 2012'!$G$48)</f>
        <v>DOH Allocation List for UNFPA donated commodities</v>
      </c>
      <c r="BJ33" s="174" t="str">
        <f>IF(ISBLANK('Philippines 2012'!$H$48),"",'Philippines 2012'!$H$48)</f>
        <v/>
      </c>
      <c r="BK33" s="174" t="str">
        <f>IF(ISBLANK('Philippines 2012'!$D$50),"",'Philippines 2012'!$D$50)</f>
        <v>Don't know</v>
      </c>
      <c r="BL33" s="175" t="str">
        <f>IF(ISBLANK('Philippines 2012'!$E$50),"",'Philippines 2012'!$E$50)</f>
        <v/>
      </c>
      <c r="BM33" s="175" t="str">
        <f>IF(ISBLANK('Philippines 2012'!$F$50),"",'Philippines 2012'!$F$50)</f>
        <v>01/11-12/11</v>
      </c>
      <c r="BN33" s="175" t="str">
        <f>IF(ISBLANK('Philippines 2012'!$G$50),"",'Philippines 2012'!$G$50)</f>
        <v/>
      </c>
      <c r="BO33" s="175" t="str">
        <f>IF(ISBLANK('Philippines 2012'!$H$50),"",'Philippines 2012'!$H$50)</f>
        <v/>
      </c>
      <c r="BP33" s="174" t="str">
        <f>IF(ISBLANK('Philippines 2012'!$D$51),"",'Philippines 2012'!$D$51)</f>
        <v>Don't know</v>
      </c>
      <c r="BQ33" s="175" t="str">
        <f>IF(ISBLANK('Philippines 2012'!$E$51),"",'Philippines 2012'!$E$51)</f>
        <v/>
      </c>
      <c r="BR33" s="174" t="str">
        <f>IF(ISBLANK('Philippines 2012'!$F$51),"",'Philippines 2012'!$F$51)</f>
        <v>01/11-12/11</v>
      </c>
      <c r="BS33" s="175" t="str">
        <f>IF(ISBLANK('Philippines 2012'!$G$51),"",'Philippines 2012'!$G$51)</f>
        <v/>
      </c>
      <c r="BT33" s="175" t="str">
        <f>IF(ISBLANK('Philippines 2012'!$H$51),"",'Philippines 2012'!$H$51)</f>
        <v/>
      </c>
      <c r="BU33" s="176">
        <f>IF(ISBLANK('Philippines 2012'!$E$52),"",'Philippines 2012'!$E$52)</f>
        <v>1392414.8</v>
      </c>
      <c r="BV33" s="175" t="str">
        <f>IF(ISBLANK('Philippines 2012'!$H$52),"",'Philippines 2012'!$H$52)</f>
        <v>This does not include Global Fund grants that may have been used.</v>
      </c>
      <c r="BW33" s="178" t="str">
        <f>IF(ISBLANK('Philippines 2012'!$F$55),"",'Philippines 2012'!$F$55)</f>
        <v>Don't know</v>
      </c>
      <c r="BX33" s="174" t="str">
        <f>IF(ISBLANK('Philippines 2012'!$G$55),"",'Philippines 2012'!$G$55)</f>
        <v/>
      </c>
      <c r="BY33" s="178" t="str">
        <f>IF(ISBLANK('Philippines 2012'!$F$56),"",'Philippines 2012'!$F$56)</f>
        <v>Don't know</v>
      </c>
      <c r="BZ33" s="174" t="str">
        <f>IF(ISBLANK('Philippines 2012'!$G$56),"",'Philippines 2012'!$G$56)</f>
        <v/>
      </c>
      <c r="CA33" s="174" t="str">
        <f>IF(ISBLANK('Philippines 2012'!$F$57),"",'Philippines 2012'!$F$57)</f>
        <v>Yes</v>
      </c>
      <c r="CB33" s="174" t="str">
        <f>IF(ISBLANK('Philippines 2012'!$G$57),"",'Philippines 2012'!$G$57)</f>
        <v/>
      </c>
      <c r="CC33" s="174" t="str">
        <f>IF(ISBLANK('Philippines 2012'!$F$59),"",'Philippines 2012'!$F$59)</f>
        <v>The government (e.g., Central Medical Stores, MOH logistics unit, MOH procurement unit)</v>
      </c>
      <c r="CD33" s="174" t="str">
        <f>IF(ISBLANK('Philippines 2012'!$F$60),"",'Philippines 2012'!$F$60)</f>
        <v>Local Government Units' General Property and Supplies Office</v>
      </c>
      <c r="CE33" s="174" t="str">
        <f>IF(ISBLANK('Philippines 2012'!$F$61),"",'Philippines 2012'!$F$61)</f>
        <v>No</v>
      </c>
      <c r="CF33" s="174" t="str">
        <f>IF(ISBLANK('Philippines 2012'!$D$62),"",'Philippines 2012'!$D$62)</f>
        <v xml:space="preserve">The provision of the MNCHN Grants to LGUs provided an opportunity for LGUs to augment funding for procurement of their FP commodity requirements. The line item for the procurement of contraceptives is at the local government unit (LGU) level.  LGUs fund and procure their contraceptive requirements. Procurement of commodities was done either at the local or regional (CHD) level. However, as of this time the total amounts spent in procurement of commodities (both at the LGU and regional levels) are still being consolidated at the national level. Philhealth enrollment is another mechanism for LGU financing of contraceptives. When an LGU enrolls its constituents (indigent constituents) with Philhealth, it is indirectly financing their contraceptive requirements since a) the enrolled constituent can use the Philhealth benefit packages that cover the costs of some contraceptive methods; and/or b) the LGU can use part of the capitation fund received from Philhealth (for enrollments made) to procure contraceptives.                                                                                                              </v>
      </c>
      <c r="CG33" s="344"/>
      <c r="CH33" s="179"/>
      <c r="CI33" s="180" t="str">
        <f>IF(ISBLANK('Philippines 2012'!$D$66),"",'Philippines 2012'!$D$66)</f>
        <v>Yes</v>
      </c>
      <c r="CJ33" s="180" t="str">
        <f>IF(ISBLANK('Philippines 2012'!$D$67),"",'Philippines 2012'!$D$67)</f>
        <v>Yes</v>
      </c>
      <c r="CK33" s="180" t="str">
        <f>IF(ISBLANK('Philippines 2012'!$D$68),"",'Philippines 2012'!$D$68)</f>
        <v>Yes</v>
      </c>
      <c r="CL33" s="180" t="str">
        <f>IF(ISBLANK('Philippines 2012'!$D$69),"",'Philippines 2012'!$D$69)</f>
        <v>Don't know</v>
      </c>
      <c r="CM33" s="180" t="str">
        <f>IF(ISBLANK('Philippines 2012'!$D$70),"",'Philippines 2012'!$D$70)</f>
        <v>Yes</v>
      </c>
      <c r="CN33" s="180" t="str">
        <f>IF(ISBLANK('Philippines 2012'!$D$71),"",'Philippines 2012'!$D$71)</f>
        <v>Yes</v>
      </c>
      <c r="CO33" s="180" t="str">
        <f>IF(ISBLANK('Philippines 2012'!$D$72),"",'Philippines 2012'!$D$72)</f>
        <v>Don't know</v>
      </c>
      <c r="CP33" s="180" t="str">
        <f>IF(ISBLANK('Philippines 2012'!$D$73),"",'Philippines 2012'!$D$73)</f>
        <v>Don't know</v>
      </c>
      <c r="CQ33" s="180" t="str">
        <f>IF(ISBLANK('Philippines 2012'!$D$74),"",'Philippines 2012'!$D$74)</f>
        <v>Yes</v>
      </c>
      <c r="CR33" s="180" t="str">
        <f>IF(ISBLANK('Philippines 2012'!$D$75),"",'Philippines 2012'!$D$75)</f>
        <v>Yes</v>
      </c>
      <c r="CS33" s="180" t="str">
        <f>IF(ISBLANK('Philippines 2012'!$D$76),"",'Philippines 2012'!$D$76)</f>
        <v>Yes</v>
      </c>
      <c r="CT33" s="180" t="str">
        <f>IF(ISBLANK('Philippines 2012'!$D$77),"",'Philippines 2012'!$D$77)</f>
        <v>Patch, spermicide</v>
      </c>
      <c r="CU33" s="179"/>
      <c r="CV33" s="180" t="str">
        <f>IF(ISBLANK('Philippines 2012'!$F$66),"",'Philippines 2012'!$F$66)</f>
        <v>Yes</v>
      </c>
      <c r="CW33" s="180" t="str">
        <f>IF(ISBLANK('Philippines 2012'!$F$67),"",'Philippines 2012'!$F$67)</f>
        <v>Yes</v>
      </c>
      <c r="CX33" s="180" t="str">
        <f>IF(ISBLANK('Philippines 2012'!$F$68),"",'Philippines 2012'!$F$68)</f>
        <v>Yes</v>
      </c>
      <c r="CY33" s="180" t="str">
        <f>IF(ISBLANK('Philippines 2012'!$F$69),"",'Philippines 2012'!$F$69)</f>
        <v>No</v>
      </c>
      <c r="CZ33" s="180" t="str">
        <f>IF(ISBLANK('Philippines 2012'!$F$70),"",'Philippines 2012'!$F$70)</f>
        <v>Yes</v>
      </c>
      <c r="DA33" s="180" t="str">
        <f>IF(ISBLANK('Philippines 2012'!$F$71),"",'Philippines 2012'!$F$71)</f>
        <v>Yes</v>
      </c>
      <c r="DB33" s="180" t="str">
        <f>IF(ISBLANK('Philippines 2012'!$F$72),"",'Philippines 2012'!$F$72)</f>
        <v>No</v>
      </c>
      <c r="DC33" s="180" t="str">
        <f>IF(ISBLANK('Philippines 2012'!$F$73),"",'Philippines 2012'!$F$73)</f>
        <v>No</v>
      </c>
      <c r="DD33" s="180" t="str">
        <f>IF(ISBLANK('Philippines 2012'!$F$74),"",'Philippines 2012'!$F$74)</f>
        <v>Yes</v>
      </c>
      <c r="DE33" s="180" t="str">
        <f>IF(ISBLANK('Philippines 2012'!$F$75),"",'Philippines 2012'!$F$75)</f>
        <v>Yes</v>
      </c>
      <c r="DF33" s="180" t="str">
        <f>IF(ISBLANK('Philippines 2012'!$F$76),"",'Philippines 2012'!$F$76)</f>
        <v>Yes</v>
      </c>
      <c r="DG33" s="180" t="str">
        <f>IF(ISBLANK('Philippines 2012'!$F$77),"",'Philippines 2012'!$F$77)</f>
        <v>Modern natural family planning</v>
      </c>
      <c r="DH33" s="181"/>
      <c r="DI33" s="180" t="str">
        <f>IF(ISBLANK('Philippines 2012'!$G$66),"",'Philippines 2012'!$G$66)</f>
        <v>Yes</v>
      </c>
      <c r="DJ33" s="180" t="str">
        <f>IF(ISBLANK('Philippines 2012'!$G$67),"",'Philippines 2012'!$G$67)</f>
        <v>Yes</v>
      </c>
      <c r="DK33" s="180" t="str">
        <f>IF(ISBLANK('Philippines 2012'!$G$68),"",'Philippines 2012'!$G$68)</f>
        <v>Yes</v>
      </c>
      <c r="DL33" s="180" t="str">
        <f>IF(ISBLANK('Philippines 2012'!$G$69),"",'Philippines 2012'!$G$69)</f>
        <v>Don't know</v>
      </c>
      <c r="DM33" s="180" t="str">
        <f>IF(ISBLANK('Philippines 2012'!$G$70),"",'Philippines 2012'!$G$70)</f>
        <v>Yes</v>
      </c>
      <c r="DN33" s="180" t="str">
        <f>IF(ISBLANK('Philippines 2012'!$G$71),"",'Philippines 2012'!$G$71)</f>
        <v>Yes</v>
      </c>
      <c r="DO33" s="180" t="str">
        <f>IF(ISBLANK('Philippines 2012'!$G$72),"",'Philippines 2012'!$G$72)</f>
        <v>Don't know</v>
      </c>
      <c r="DP33" s="180" t="str">
        <f>IF(ISBLANK('Philippines 2012'!$G$73),"",'Philippines 2012'!$G$73)</f>
        <v>Don't know</v>
      </c>
      <c r="DQ33" s="180" t="str">
        <f>IF(ISBLANK('Philippines 2012'!$G$74),"",'Philippines 2012'!$G$74)</f>
        <v>Yes</v>
      </c>
      <c r="DR33" s="180" t="str">
        <f>IF(ISBLANK('Philippines 2012'!$G$75),"",'Philippines 2012'!$G$75)</f>
        <v>Yes</v>
      </c>
      <c r="DS33" s="180" t="str">
        <f>IF(ISBLANK('Philippines 2012'!$G$76),"",'Philippines 2012'!$G$76)</f>
        <v>Yes</v>
      </c>
      <c r="DT33" s="180" t="str">
        <f>IF(ISBLANK('Philippines 2012'!$G$77),"",'Philippines 2012'!$G$77)</f>
        <v>Modern natural family planning</v>
      </c>
      <c r="DU33" s="181"/>
      <c r="DV33" s="180" t="str">
        <f>IF(ISBLANK('Philippines 2012'!$H$66),"",'Philippines 2012'!$H$66)</f>
        <v>Yes</v>
      </c>
      <c r="DW33" s="180" t="str">
        <f>IF(ISBLANK('Philippines 2012'!$H$67),"",'Philippines 2012'!$H$67)</f>
        <v>Yes</v>
      </c>
      <c r="DX33" s="180" t="str">
        <f>IF(ISBLANK('Philippines 2012'!$H$68),"",'Philippines 2012'!$H$68)</f>
        <v>Yes</v>
      </c>
      <c r="DY33" s="180" t="str">
        <f>IF(ISBLANK('Philippines 2012'!$H$69),"",'Philippines 2012'!$H$69)</f>
        <v>No</v>
      </c>
      <c r="DZ33" s="180" t="str">
        <f>IF(ISBLANK('Philippines 2012'!$H$70),"",'Philippines 2012'!$H$70)</f>
        <v>Yes</v>
      </c>
      <c r="EA33" s="180" t="str">
        <f>IF(ISBLANK('Philippines 2012'!$H$71),"",'Philippines 2012'!$H$71)</f>
        <v>Yes</v>
      </c>
      <c r="EB33" s="180" t="str">
        <f>IF(ISBLANK('Philippines 2012'!$H$72),"",'Philippines 2012'!$H$72)</f>
        <v>Don't know</v>
      </c>
      <c r="EC33" s="180" t="str">
        <f>IF(ISBLANK('Philippines 2012'!$H$73),"",'Philippines 2012'!$H$73)</f>
        <v>Don't know</v>
      </c>
      <c r="ED33" s="180" t="str">
        <f>IF(ISBLANK('Philippines 2012'!$H$74),"",'Philippines 2012'!$H$74)</f>
        <v>Don't know</v>
      </c>
      <c r="EE33" s="180" t="str">
        <f>IF(ISBLANK('Philippines 2012'!$H$75),"",'Philippines 2012'!$H$75)</f>
        <v>Don't know</v>
      </c>
      <c r="EF33" s="180" t="str">
        <f>IF(ISBLANK('Philippines 2012'!$H$76),"",'Philippines 2012'!$H$76)</f>
        <v>Don't know</v>
      </c>
      <c r="EG33" s="180" t="str">
        <f>IF(ISBLANK('Philippines 2012'!$H$77),"",'Philippines 2012'!$H$77)</f>
        <v>Don’t know</v>
      </c>
      <c r="EH33" s="180" t="str">
        <f>IF(ISBLANK('Philippines 2012'!$D$78),"",'Philippines 2012'!$D$78)</f>
        <v/>
      </c>
      <c r="EI33" s="182"/>
      <c r="EJ33" s="183" t="str">
        <f>IF(ISBLANK('Philippines 2012'!$H$80),"",'Philippines 2012'!$H$80)</f>
        <v>Yes</v>
      </c>
      <c r="EK33" s="183" t="str">
        <f>IF(ISBLANK('Philippines 2012'!$C$83),"",'Philippines 2012'!$C$83)</f>
        <v>National Family Planning Policy and others:
National Family Planning Policy (DOH Administrative Order (AO) No. 50-A s. 2001,
Guidelines on the Management of Donated Commodities under the Contraceptive Self-Reliance Strategy (DOH AO No. 158 s. 2004),
Guidelines on Public-Private Collaboration in Delivery of Health Services Including Family Planning for Women of Reproductive Age (DOH AO No. 2006-0008),
Implementing Health Reforms for Rapid Reduction of Maternal and Neonatal Mortality (AO No. 2008-0029), Amendment to the AO 158 series 2004 incorporating policy directives crucial to the overall framework of contraceptive self-reliance strategy to ensure reproductive health commodity security (RHCS), DOH AO 2010-0027.</v>
      </c>
      <c r="EL33" s="183" t="str">
        <f>IF(ISBLANK('Philippines 2012'!$D$83),"",'Philippines 2012'!$D$83)</f>
        <v>2004 to date</v>
      </c>
      <c r="EM33" s="183" t="str">
        <f>IF(ISBLANK('Philippines 2012'!$F$83),"",'Philippines 2012'!$F$83)</f>
        <v>Yes</v>
      </c>
      <c r="EN33" s="183" t="str">
        <f>IF(ISBLANK('Philippines 2012'!$G$83),"",'Philippines 2012'!$G$83)</f>
        <v>Yes</v>
      </c>
      <c r="EO33" s="183" t="str">
        <f>IF(ISBLANK('Philippines 2012'!$F$84),"",'Philippines 2012'!$F$84)</f>
        <v>Yes</v>
      </c>
      <c r="EP33" s="183" t="str">
        <f>IF(ISBLANK('Philippines 2012'!$E$85),"",'Philippines 2012'!$E$85)</f>
        <v>All sectors - however, if an NGO has obtained a tax exemption, the payment of taxes and duties may be waived. The DOH pays for taxes and duties for donations and social marketing.</v>
      </c>
      <c r="EQ33" s="183" t="str">
        <f>IF(ISBLANK('Philippines 2012'!$E$86),"",'Philippines 2012'!$E$86)</f>
        <v>Don't know</v>
      </c>
      <c r="ER33" s="183" t="str">
        <f>IF(ISBLANK('Philippines 2012'!$H$87),"",'Philippines 2012'!$H$87)</f>
        <v>Yes</v>
      </c>
      <c r="ES33" s="183" t="str">
        <f>IF(ISBLANK('Philippines 2012'!$D$88),"",'Philippines 2012'!$D$88)</f>
        <v xml:space="preserve">Pharmacy law - this law bans brand advertising of ethical/regulated drugs. Hormonal contraceptives (oral pills, injectables and hormonal IUDs) are classified as ethical/regulated drugs; therefore, brand advertising is banned. Copper T IUDs are classified as medical devices and registered as unregulated products and not subject to the same restrictions. There is no prohibition on brand advertising of Copper T IUDs. The pharmacy law also prohibits dispensing of ethical/regulated drugs without prescription. </v>
      </c>
      <c r="ET33" s="183" t="str">
        <f>IF(ISBLANK('Philippines 2012'!$H$89),"",'Philippines 2012'!$H$89)</f>
        <v>Don't know</v>
      </c>
      <c r="EU33" s="183" t="str">
        <f>IF(ISBLANK('Philippines 2012'!$D$90),"",'Philippines 2012'!$D$90)</f>
        <v>Don't know</v>
      </c>
      <c r="EV33" s="183" t="str">
        <f>IF(ISBLANK('Philippines 2012'!$H$91),"",'Philippines 2012'!$H$91)</f>
        <v>Yes</v>
      </c>
      <c r="EW33" s="183" t="str">
        <f>IF(ISBLANK('Philippines 2012'!$C$94),"",'Philippines 2012'!$C$94)</f>
        <v>Oral contraceptive pills and injectables</v>
      </c>
      <c r="EX33" s="183" t="str">
        <f>IF(ISBLANK('Philippines 2012'!$E$94),"",'Philippines 2012'!$E$94)</f>
        <v>Only trained health workers are allowed to dispense. Dispensing without a prescription is not allowed.  However, since public facilities are headed by doctors who supervise all health workers in the facilities, prescriptions are easy to obtain.  However, in practice, pills can be obtained without prescription from pharmacies/drugstores.</v>
      </c>
      <c r="EY33" s="183" t="str">
        <f>IF(ISBLANK('Philippines 2012'!$G$94),"",'Philippines 2012'!$G$94)</f>
        <v>Only trained health service providers are allowed to dispense. Service providers other than physicians, such as midwives, cannot dispense without a prescription. However, most midwives, and all Philhealth accredited midwives, have back-up physicians who write the prescriptions.</v>
      </c>
      <c r="EZ33" s="183" t="str">
        <f>IF(ISBLANK('Philippines 2012'!$C$95),"",'Philippines 2012'!$C$95)</f>
        <v>IUDs</v>
      </c>
      <c r="FA33" s="183" t="str">
        <f>IF(ISBLANK('Philippines 2012'!$E$95),"",'Philippines 2012'!$E$95)</f>
        <v>Only trained health workers are allowed to dispense. Dispensing of a hormonal IUD without a prescription is not allowed. However, since public facilities are headed by doctors who supervise all health workers in the facilities, prescriptions are easy to obtain. Barangay Health Stations (the lowest level of public health facility) health service providers do not dispense IUDs.</v>
      </c>
      <c r="FB33" s="183" t="str">
        <f>IF(ISBLANK('Philippines 2012'!$G$95),"",'Philippines 2012'!$G$95)</f>
        <v xml:space="preserve">Only trained health service providers are allowed to dispense. Service providers other than physicians, such as midwives, cannot dispense without a prescription. However, most midwives, and all Philhealth accredited midwives, have back-up physicians who write the prescriptions. </v>
      </c>
      <c r="FC33" s="183" t="str">
        <f>IF(ISBLANK('Philippines 2012'!$C$96),"",'Philippines 2012'!$C$96)</f>
        <v/>
      </c>
      <c r="FD33" s="183" t="str">
        <f>IF(ISBLANK('Philippines 2012'!$E$96),"",'Philippines 2012'!$E$96)</f>
        <v/>
      </c>
      <c r="FE33" s="183" t="str">
        <f>IF(ISBLANK('Philippines 2012'!$G$96),"",'Philippines 2012'!$G$96)</f>
        <v/>
      </c>
      <c r="FF33" s="190"/>
      <c r="FG33" s="183" t="str">
        <f>IF(ISBLANK('Philippines 2012'!$D$99),"",'Philippines 2012'!$D$99)</f>
        <v>No</v>
      </c>
      <c r="FH33" s="183" t="str">
        <f>IF(ISBLANK('Philippines 2012'!$E$99),"",'Philippines 2012'!$E$99)</f>
        <v/>
      </c>
      <c r="FI33" s="183" t="str">
        <f>IF(ISBLANK('Philippines 2012'!$H$99),"",'Philippines 2012'!$H$99)</f>
        <v/>
      </c>
      <c r="FJ33" s="183" t="str">
        <f>IF(ISBLANK('Philippines 2012'!$D$100),"",'Philippines 2012'!$D$100)</f>
        <v>No</v>
      </c>
      <c r="FK33" s="183" t="str">
        <f>IF(ISBLANK('Philippines 2012'!$E$100),"",'Philippines 2012'!$E$100)</f>
        <v/>
      </c>
      <c r="FL33" s="183" t="str">
        <f>IF(ISBLANK('Philippines 2012'!$H$100),"",'Philippines 2012'!$H$100)</f>
        <v/>
      </c>
      <c r="FM33" s="183" t="str">
        <f>IF(ISBLANK('Philippines 2012'!$D$101),"",'Philippines 2012'!$D$101)</f>
        <v>No</v>
      </c>
      <c r="FN33" s="183" t="str">
        <f>IF(ISBLANK('Philippines 2012'!$E$101),"",'Philippines 2012'!$E$101)</f>
        <v/>
      </c>
      <c r="FO33" s="183" t="str">
        <f>IF(ISBLANK('Philippines 2012'!$H$101),"",'Philippines 2012'!$H$101)</f>
        <v/>
      </c>
      <c r="FP33" s="184"/>
      <c r="FQ33" s="183" t="str">
        <f>IF(ISBLANK('Philippines 2012'!$G$104),"",'Philippines 2012'!$G$104)</f>
        <v>No</v>
      </c>
      <c r="FR33" s="183" t="str">
        <f>IF(ISBLANK('Philippines 2012'!$G$105),"",'Philippines 2012'!$G$105)</f>
        <v>No</v>
      </c>
      <c r="FS33" s="183" t="str">
        <f>IF(ISBLANK('Philippines 2012'!$G$106),"",'Philippines 2012'!$G$106)</f>
        <v>N/A</v>
      </c>
      <c r="FT33" s="183" t="str">
        <f>IF(ISBLANK('Philippines 2012'!$D$107),"",'Philippines 2012'!$D$107)</f>
        <v>N/A</v>
      </c>
      <c r="FU33" s="184"/>
      <c r="FV33" s="183" t="str">
        <f>IF(ISBLANK('Philippines 2012'!$G$109),"",'Philippines 2012'!$G$109)</f>
        <v>Yes</v>
      </c>
      <c r="FW33" s="183" t="str">
        <f>IF(ISBLANK('Philippines 2012'!$G$110),"",'Philippines 2012'!$G$110)</f>
        <v>Yes</v>
      </c>
      <c r="FX33" s="183" t="str">
        <f>IF(ISBLANK('Philippines 2012'!$G$111),"",'Philippines 2012'!$G$111)</f>
        <v>Yes</v>
      </c>
      <c r="FY33" s="183" t="str">
        <f>IF(ISBLANK('Philippines 2012'!$G$112),"",'Philippines 2012'!$G$112)</f>
        <v>No</v>
      </c>
      <c r="FZ33" s="183" t="str">
        <f>IF(ISBLANK('Philippines 2012'!$G$113),"",'Philippines 2012'!$G$113)</f>
        <v>Yes</v>
      </c>
      <c r="GA33" s="183" t="str">
        <f>IF(ISBLANK('Philippines 2012'!$G$114),"",'Philippines 2012'!$G$114)</f>
        <v>No</v>
      </c>
      <c r="GB33" s="183" t="str">
        <f>IF(ISBLANK('Philippines 2012'!$G$115),"",'Philippines 2012'!$G$115)</f>
        <v>No</v>
      </c>
      <c r="GC33" s="183" t="str">
        <f>IF(ISBLANK('Philippines 2012'!$G$116),"",'Philippines 2012'!$G$116)</f>
        <v>No</v>
      </c>
      <c r="GD33" s="183" t="str">
        <f>IF(ISBLANK('Philippines 2012'!$G$117),"",'Philippines 2012'!$G$117)</f>
        <v>Don't know</v>
      </c>
      <c r="GE33" s="183" t="str">
        <f>IF(ISBLANK('Philippines 2012'!$G$118),"",'Philippines 2012'!$G$118)</f>
        <v>No</v>
      </c>
      <c r="GF33" s="183" t="str">
        <f>IF(ISBLANK('Philippines 2012'!$F$119),"",'Philippines 2012'!$F$119)</f>
        <v>N/A</v>
      </c>
      <c r="GG33" s="183">
        <f>IF(ISBLANK('Philippines 2012'!$F$120),"",'Philippines 2012'!$F$120)</f>
        <v>2008</v>
      </c>
      <c r="GH33" s="183" t="str">
        <f>IF(ISBLANK('Philippines 2012'!$D$121),"",'Philippines 2012'!$D$121)</f>
        <v xml:space="preserve">Phil National Drug Formulary 7th Edition 2008 (current) </v>
      </c>
      <c r="GI33" s="183" t="str">
        <f>IF(ISBLANK('Philippines 2012'!$D$122),"",'Philippines 2012'!$D$122)</f>
        <v>IUDs are included in the DOH's medical device list.</v>
      </c>
      <c r="GJ33" s="184"/>
      <c r="GK33" s="183" t="str">
        <f>IF(ISBLANK('Philippines 2012'!$F$124),"",'Philippines 2012'!$F$124)</f>
        <v>N/A</v>
      </c>
      <c r="GL33" s="183" t="str">
        <f>IF(ISBLANK('Philippines 2012'!$G$125),"",'Philippines 2012'!$G$125)</f>
        <v>N/A</v>
      </c>
      <c r="GM33" s="183" t="str">
        <f>IF(ISBLANK('Philippines 2012'!$G$126),"",'Philippines 2012'!$G$126)</f>
        <v>N/A</v>
      </c>
      <c r="GN33" s="183" t="str">
        <f>IF(ISBLANK('Philippines 2012'!$G$127),"",'Philippines 2012'!$G$127)</f>
        <v>N/A</v>
      </c>
      <c r="GO33" s="183" t="str">
        <f>IF(ISBLANK('Philippines 2012'!$G$128),"",'Philippines 2012'!$G$128)</f>
        <v>N/A</v>
      </c>
      <c r="GP33" s="183" t="str">
        <f>IF(ISBLANK('Philippines 2012'!$D$129),"",'Philippines 2012'!$D$129)</f>
        <v>Document not available on IMF's website</v>
      </c>
      <c r="GQ33" s="197"/>
      <c r="GR33" s="185" t="str">
        <f>IF(ISBLANK('Philippines 2012'!$G$131),"",'Philippines 2012'!$G$131)</f>
        <v>Yes</v>
      </c>
      <c r="GS33" s="186"/>
      <c r="GT33" s="185" t="str">
        <f>IF(ISBLANK('Philippines 2012'!$G$133),"",'Philippines 2012'!$G$133)</f>
        <v>Yes</v>
      </c>
      <c r="GU33" s="185" t="str">
        <f>IF(ISBLANK('Philippines 2012'!$G$134),"",'Philippines 2012'!$G$134)</f>
        <v>Yes</v>
      </c>
      <c r="GV33" s="185" t="str">
        <f>IF(ISBLANK('Philippines 2012'!$G$135),"",'Philippines 2012'!$G$135)</f>
        <v>Yes</v>
      </c>
      <c r="GW33" s="185" t="str">
        <f>IF(ISBLANK('Philippines 2012'!$G$136),"",'Philippines 2012'!$G$136)</f>
        <v>N/A</v>
      </c>
      <c r="GX33" s="185" t="str">
        <f>IF(ISBLANK('Philippines 2012'!$G$137),"",'Philippines 2012'!$G$137)</f>
        <v>Yes</v>
      </c>
      <c r="GY33" s="185" t="str">
        <f>IF(ISBLANK('Philippines 2012'!$G$138),"",'Philippines 2012'!$G$138)</f>
        <v>Yes</v>
      </c>
      <c r="GZ33" s="185" t="str">
        <f>IF(ISBLANK('Philippines 2012'!$G$139),"",'Philippines 2012'!$G$139)</f>
        <v>N/A</v>
      </c>
      <c r="HA33" s="185" t="str">
        <f>IF(ISBLANK('Philippines 2012'!$G$140),"",'Philippines 2012'!$G$140)</f>
        <v>N/A</v>
      </c>
      <c r="HB33" s="185" t="str">
        <f>IF(ISBLANK('Philippines 2012'!$G$141),"",'Philippines 2012'!$G$141)</f>
        <v>Yes</v>
      </c>
      <c r="HC33" s="185" t="str">
        <f>IF(ISBLANK('Philippines 2012'!$F$142),"",'Philippines 2012'!$F$142)</f>
        <v>1/11-12/11</v>
      </c>
      <c r="HD33" s="185" t="str">
        <f>IF(ISBLANK('Philippines 2012'!$F$143),"",'Philippines 2012'!$F$143)</f>
        <v xml:space="preserve">Information from warehouse person handling FP commodities at the Materials Management Division of the DOH </v>
      </c>
      <c r="HE33" s="186"/>
      <c r="HF33" s="185" t="str">
        <f>IF(ISBLANK('Philippines 2012'!$G$145),"",'Philippines 2012'!$G$145)</f>
        <v>Yes</v>
      </c>
      <c r="HG33" s="185" t="str">
        <f>IF(ISBLANK('Philippines 2012'!$G$146),"",'Philippines 2012'!$G$146)</f>
        <v>N/A</v>
      </c>
      <c r="HH33" s="191" t="str">
        <f>IF(ISBLANK('Philippines 2012'!$D$147),"",'Philippines 2012'!$D$147)</f>
        <v xml:space="preserve">The national government has allocated budget to support the procurement of FP commodities to be provided in the form of cash or in-kind grants to local government units (LGUs). There was no procurement of commodities at the central level. The only commodity stocks in the central warehouse were the donated commodities by UNFPA that were for delivery to CHDs. The allocated budgets  were  executed in the form of MNCHN performance cash grants that were sub-allotted to CHDs in a manner proportional to their share of poor women of reproductive age. The grants were then released based on the previous year's performance in implementing FP/MNCHN programs. CHDs released the grant proceeds to LGUs in the form of cash or as commodities procured on behalf of LGUs. In turn, the recipient provinces allocated the cash or commodity transfers to constituent LGUs. As of Feb 2012 data collection, a total of 10 out of 17 CHDs have disbursed the 2011 MNCHN Grants to LGUs based on budget allocation. However only  29 LGUs (province level) initially reported having used the grants to procure commodities (amounting to about $733,489 as of May 2012 data collection). For 2012, the national government has already included a specific budget line item for procuring FP commodities (at the national level) in the amount of (Php 300,000,000 or $7,142,000) to be distributed to LGUs.  </v>
      </c>
      <c r="HI33" s="201" t="s">
        <v>88</v>
      </c>
    </row>
    <row r="34" spans="1:217" ht="39.950000000000003" customHeight="1" x14ac:dyDescent="0.2">
      <c r="A34" s="345" t="s">
        <v>590</v>
      </c>
      <c r="B34" s="188"/>
      <c r="C34" s="173" t="str">
        <f>IF(ISBLANK('Russia 2012'!$H$12),"",'Russia 2012'!$H$12)</f>
        <v>No</v>
      </c>
      <c r="D34" s="173" t="str">
        <f>IF(ISBLANK('Russia 2012'!$D$13),"",'Russia 2012'!$D$13)</f>
        <v>N/A</v>
      </c>
      <c r="E34" s="346"/>
      <c r="F34" s="173" t="str">
        <f>IF(ISBLANK('Russia 2012'!$D$15),"",'Russia 2012'!$D$15)</f>
        <v>N/A</v>
      </c>
      <c r="G34" s="173" t="str">
        <f>IF(ISBLANK('Russia 2012'!$F$15),"",'Russia 2012'!$F$15)</f>
        <v/>
      </c>
      <c r="H34" s="173" t="str">
        <f>IF(ISBLANK('Russia 2012'!$D$16),"",'Russia 2012'!$D$16)</f>
        <v>N/A</v>
      </c>
      <c r="I34" s="173" t="str">
        <f>IF(ISBLANK('Russia 2012'!$F$16),"",'Russia 2012'!$F$16)</f>
        <v/>
      </c>
      <c r="J34" s="173" t="str">
        <f>IF(ISBLANK('Russia 2012'!$D$17),"",'Russia 2012'!$D$17)</f>
        <v>N/A</v>
      </c>
      <c r="K34" s="173" t="str">
        <f>IF(ISBLANK('Russia 2012'!$F$17),"",'Russia 2012'!$F$17)</f>
        <v/>
      </c>
      <c r="L34" s="173" t="str">
        <f>IF(ISBLANK('Russia 2012'!$D$18),"",'Russia 2012'!$D$18)</f>
        <v>N/A</v>
      </c>
      <c r="M34" s="173" t="str">
        <f>IF(ISBLANK('Russia 2012'!$F$18),"",'Russia 2012'!$F$18)</f>
        <v/>
      </c>
      <c r="N34" s="173" t="str">
        <f>IF(ISBLANK('Russia 2012'!$D$19),"",'Russia 2012'!$D$19)</f>
        <v>N/A</v>
      </c>
      <c r="O34" s="173" t="str">
        <f>IF(ISBLANK('Russia 2012'!$F$19),"",'Russia 2012'!$F$19)</f>
        <v/>
      </c>
      <c r="P34" s="173" t="str">
        <f>IF(ISBLANK('Russia 2012'!$D$20),"",'Russia 2012'!$D$20)</f>
        <v>N/A</v>
      </c>
      <c r="Q34" s="173" t="str">
        <f>IF(ISBLANK('Russia 2012'!$F$20),"",'Russia 2012'!$F$20)</f>
        <v/>
      </c>
      <c r="R34" s="173" t="str">
        <f>IF(ISBLANK('Russia 2012'!$D$21),"",'Russia 2012'!$D$21)</f>
        <v>N/A</v>
      </c>
      <c r="S34" s="173" t="str">
        <f>IF(ISBLANK('Russia 2012'!$F$21),"",'Russia 2012'!$F$21)</f>
        <v/>
      </c>
      <c r="T34" s="173" t="str">
        <f>IF(ISBLANK('Russia 2012'!$D$22),"",'Russia 2012'!$D$22)</f>
        <v>N/A</v>
      </c>
      <c r="U34" s="173" t="str">
        <f>IF(ISBLANK('Russia 2012'!$F$22),"",'Russia 2012'!$F$22)</f>
        <v/>
      </c>
      <c r="V34" s="173" t="str">
        <f>IF(ISBLANK('Russia 2012'!$D$23),"",'Russia 2012'!$D$23)</f>
        <v>N/A</v>
      </c>
      <c r="W34" s="173" t="str">
        <f>IF(ISBLANK('Russia 2012'!$F$23),"",'Russia 2012'!$F$23)</f>
        <v/>
      </c>
      <c r="X34" s="173" t="str">
        <f>IF(ISBLANK('Russia 2012'!$H$24),"",'Russia 2012'!$H$24)</f>
        <v>N/A</v>
      </c>
      <c r="Y34" s="173" t="str">
        <f>IF(ISBLANK('Russia 2012'!$H$25),"",'Russia 2012'!$H$25)</f>
        <v>N/A</v>
      </c>
      <c r="Z34" s="173" t="str">
        <f>IF(ISBLANK('Russia 2012'!$D$26),"",'Russia 2012'!$D$26)</f>
        <v>Yes</v>
      </c>
      <c r="AA34" s="173" t="str">
        <f>IF(ISBLANK('Russia 2012'!$F$26),"",'Russia 2012'!$F$26)</f>
        <v>Don't know</v>
      </c>
      <c r="AB34" s="173" t="str">
        <f>IF(ISBLANK('Russia 2012'!$H$26),"",'Russia 2012'!$H$26)</f>
        <v>Don't know</v>
      </c>
      <c r="AC34" s="189"/>
      <c r="AD34" s="174" t="str">
        <f>IF(ISBLANK('Russia 2012'!$F$28),"",'Russia 2012'!$F$28)</f>
        <v>January</v>
      </c>
      <c r="AE34" s="174" t="str">
        <f>IF(ISBLANK('Russia 2012'!$H$28),"",'Russia 2012'!$H$28)</f>
        <v>December</v>
      </c>
      <c r="AF34" s="169" t="str">
        <f>IF(ISBLANK('Russia 2012'!$G$29),"",'Russia 2012'!$G$29)</f>
        <v>N/A</v>
      </c>
      <c r="AG34" s="169" t="str">
        <f>IF(ISBLANK('Russia 2012'!$E$30),"",'Russia 2012'!$E$30)</f>
        <v>N/A</v>
      </c>
      <c r="AH34" s="169" t="str">
        <f>IF(ISBLANK('Russia 2012'!$G$30),"",'Russia 2012'!$G$30)</f>
        <v>N/A</v>
      </c>
      <c r="AI34" s="169" t="str">
        <f>IF(ISBLANK('Russia 2012'!$H$31),"",'Russia 2012'!$H$31)</f>
        <v>No</v>
      </c>
      <c r="AJ34" s="175" t="str">
        <f>IF(ISBLANK('Russia 2012'!$H$32),"",'Russia 2012'!$H$32)</f>
        <v>No</v>
      </c>
      <c r="AK34" s="175">
        <f>IF(ISBLANK('Russia 2012'!$E$35),"",'Russia 2012'!$E$35)</f>
        <v>0</v>
      </c>
      <c r="AL34" s="174" t="str">
        <f>IF(ISBLANK('Russia 2012'!$F$35),"",'Russia 2012'!$F$35)</f>
        <v>01/11 - 12/11</v>
      </c>
      <c r="AM34" s="174" t="str">
        <f>IF(ISBLANK('Russia 2012'!$G$35),"",'Russia 2012'!$G$35)</f>
        <v/>
      </c>
      <c r="AN34" s="174" t="str">
        <f>IF(ISBLANK('Russia 2012'!$H$35),"",'Russia 2012'!$H$35)</f>
        <v/>
      </c>
      <c r="AO34" s="174" t="str">
        <f>IF(ISBLANK('Russia 2012'!$H$37),"",'Russia 2012'!$H$37)</f>
        <v>No</v>
      </c>
      <c r="AP34" s="174" t="str">
        <f>IF(ISBLANK('Russia 2012'!$D$40),"",'Russia 2012'!$D$40)</f>
        <v>No</v>
      </c>
      <c r="AQ34" s="174" t="str">
        <f>IF(ISBLANK('Russia 2012'!$D$41),"",'Russia 2012'!$D$41)</f>
        <v>N/A</v>
      </c>
      <c r="AR34" s="175">
        <f>IF(ISBLANK('Russia 2012'!$E$40),"",'Russia 2012'!$E$40)</f>
        <v>0</v>
      </c>
      <c r="AS34" s="175" t="str">
        <f>IF(ISBLANK('Russia 2012'!$F$40),"",'Russia 2012'!$F$40)</f>
        <v>01/11 - 12/11</v>
      </c>
      <c r="AT34" s="175" t="str">
        <f>IF(ISBLANK('Russia 2012'!$G$40),"",'Russia 2012'!$G$40)</f>
        <v/>
      </c>
      <c r="AU34" s="174" t="str">
        <f>IF(ISBLANK('Russia 2012'!$H$40),"",'Russia 2012'!$H$40)</f>
        <v/>
      </c>
      <c r="AV34" s="174" t="str">
        <f>IF(ISBLANK('Russia 2012'!$D$42),"",'Russia 2012'!$D$42)</f>
        <v>No</v>
      </c>
      <c r="AW34" s="175" t="str">
        <f>IF(ISBLANK('Russia 2012'!$D$43),"",'Russia 2012'!$D$43)</f>
        <v>N/A</v>
      </c>
      <c r="AX34" s="175">
        <f>IF(ISBLANK('Russia 2012'!$E$42),"",'Russia 2012'!$E$42)</f>
        <v>0</v>
      </c>
      <c r="AY34" s="175" t="str">
        <f>IF(ISBLANK('Russia 2012'!$F$42),"",'Russia 2012'!$F$42)</f>
        <v>01/11 - 12/11</v>
      </c>
      <c r="AZ34" s="175" t="str">
        <f>IF(ISBLANK('Russia 2012'!$G$42),"",'Russia 2012'!$G$42)</f>
        <v/>
      </c>
      <c r="BA34" s="174" t="str">
        <f>IF(ISBLANK('Russia 2012'!$H$42),"",'Russia 2012'!$H$42)</f>
        <v/>
      </c>
      <c r="BB34" s="176">
        <f>IF(ISBLANK('Russia 2012'!$E$44),"",'Russia 2012'!$E$44)</f>
        <v>0</v>
      </c>
      <c r="BC34" s="174" t="str">
        <f>IF(ISBLANK('Russia 2012'!$H$44),"",'Russia 2012'!$H$44)</f>
        <v/>
      </c>
      <c r="BD34" s="177"/>
      <c r="BE34" s="174" t="str">
        <f>IF(ISBLANK('Russia 2012'!$D$48),"",'Russia 2012'!$D$48)</f>
        <v>No</v>
      </c>
      <c r="BF34" s="175" t="str">
        <f>IF(ISBLANK('Russia 2012'!$D$49),"",'Russia 2012'!$D$49)</f>
        <v>N/A</v>
      </c>
      <c r="BG34" s="175">
        <f>IF(ISBLANK('Russia 2012'!$E$48),"",'Russia 2012'!$E$48)</f>
        <v>0</v>
      </c>
      <c r="BH34" s="175" t="str">
        <f>IF(ISBLANK('Russia 2012'!$F$48),"",'Russia 2012'!$F$48)</f>
        <v>01/11 - 12/11</v>
      </c>
      <c r="BI34" s="175" t="str">
        <f>IF(ISBLANK('Russia 2012'!$G$48),"",'Russia 2012'!$G$48)</f>
        <v/>
      </c>
      <c r="BJ34" s="174" t="str">
        <f>IF(ISBLANK('Russia 2012'!$H$48),"",'Russia 2012'!$H$48)</f>
        <v/>
      </c>
      <c r="BK34" s="174" t="str">
        <f>IF(ISBLANK('Russia 2012'!$D$50),"",'Russia 2012'!$D$50)</f>
        <v>No</v>
      </c>
      <c r="BL34" s="175">
        <f>IF(ISBLANK('Russia 2012'!$E$50),"",'Russia 2012'!$E$50)</f>
        <v>0</v>
      </c>
      <c r="BM34" s="175" t="str">
        <f>IF(ISBLANK('Russia 2012'!$F$50),"",'Russia 2012'!$F$50)</f>
        <v>01/11 - 12/11</v>
      </c>
      <c r="BN34" s="175" t="str">
        <f>IF(ISBLANK('Russia 2012'!$G$50),"",'Russia 2012'!$G$50)</f>
        <v/>
      </c>
      <c r="BO34" s="175" t="str">
        <f>IF(ISBLANK('Russia 2012'!$H$50),"",'Russia 2012'!$H$50)</f>
        <v/>
      </c>
      <c r="BP34" s="174" t="str">
        <f>IF(ISBLANK('Russia 2012'!$D$51),"",'Russia 2012'!$D$51)</f>
        <v>No</v>
      </c>
      <c r="BQ34" s="175">
        <f>IF(ISBLANK('Russia 2012'!$E$51),"",'Russia 2012'!$E$51)</f>
        <v>0</v>
      </c>
      <c r="BR34" s="174" t="str">
        <f>IF(ISBLANK('Russia 2012'!$F$51),"",'Russia 2012'!$F$51)</f>
        <v>01/11 - 12/11</v>
      </c>
      <c r="BS34" s="175" t="str">
        <f>IF(ISBLANK('Russia 2012'!$G$51),"",'Russia 2012'!$G$51)</f>
        <v/>
      </c>
      <c r="BT34" s="175" t="str">
        <f>IF(ISBLANK('Russia 2012'!$H$51),"",'Russia 2012'!$H$51)</f>
        <v/>
      </c>
      <c r="BU34" s="176">
        <f>IF(ISBLANK('Russia 2012'!$E$52),"",'Russia 2012'!$E$52)</f>
        <v>0</v>
      </c>
      <c r="BV34" s="175" t="str">
        <f>IF(ISBLANK('Russia 2012'!$H$52),"",'Russia 2012'!$H$52)</f>
        <v/>
      </c>
      <c r="BW34" s="178" t="str">
        <f>IF(ISBLANK('Russia 2012'!$F$55),"",'Russia 2012'!$F$55)</f>
        <v>N/A</v>
      </c>
      <c r="BX34" s="174" t="str">
        <f>IF(ISBLANK('Russia 2012'!$G$55),"",'Russia 2012'!$G$55)</f>
        <v/>
      </c>
      <c r="BY34" s="178" t="str">
        <f>IF(ISBLANK('Russia 2012'!$F$56),"",'Russia 2012'!$F$56)</f>
        <v>N/A</v>
      </c>
      <c r="BZ34" s="174" t="str">
        <f>IF(ISBLANK('Russia 2012'!$G$56),"",'Russia 2012'!$G$56)</f>
        <v/>
      </c>
      <c r="CA34" s="174" t="str">
        <f>IF(ISBLANK('Russia 2012'!$F$57),"",'Russia 2012'!$F$57)</f>
        <v/>
      </c>
      <c r="CB34" s="174" t="str">
        <f>IF(ISBLANK('Russia 2012'!$G$57),"",'Russia 2012'!$G$57)</f>
        <v/>
      </c>
      <c r="CC34" s="174" t="str">
        <f>IF(ISBLANK('Russia 2012'!$F$59),"",'Russia 2012'!$F$59)</f>
        <v>N/A</v>
      </c>
      <c r="CD34" s="174" t="str">
        <f>IF(ISBLANK('Russia 2012'!$F$60),"",'Russia 2012'!$F$60)</f>
        <v>N/A</v>
      </c>
      <c r="CE34" s="174" t="str">
        <f>IF(ISBLANK('Russia 2012'!$F$61),"",'Russia 2012'!$F$61)</f>
        <v>N/A</v>
      </c>
      <c r="CF34" s="174" t="str">
        <f>IF(ISBLANK('Russia 2012'!$D$62),"",'Russia 2012'!$D$62)</f>
        <v/>
      </c>
      <c r="CG34" s="344"/>
      <c r="CH34" s="179"/>
      <c r="CI34" s="180" t="str">
        <f>IF(ISBLANK('Russia 2012'!$D$66),"",'Russia 2012'!$D$66)</f>
        <v>Yes</v>
      </c>
      <c r="CJ34" s="180" t="str">
        <f>IF(ISBLANK('Russia 2012'!$D$67),"",'Russia 2012'!$D$67)</f>
        <v>Yes</v>
      </c>
      <c r="CK34" s="180" t="str">
        <f>IF(ISBLANK('Russia 2012'!$D$68),"",'Russia 2012'!$D$68)</f>
        <v>Yes</v>
      </c>
      <c r="CL34" s="180" t="str">
        <f>IF(ISBLANK('Russia 2012'!$D$69),"",'Russia 2012'!$D$69)</f>
        <v>Yes</v>
      </c>
      <c r="CM34" s="180" t="str">
        <f>IF(ISBLANK('Russia 2012'!$D$70),"",'Russia 2012'!$D$70)</f>
        <v>Yes</v>
      </c>
      <c r="CN34" s="180" t="str">
        <f>IF(ISBLANK('Russia 2012'!$D$71),"",'Russia 2012'!$D$71)</f>
        <v>Yes</v>
      </c>
      <c r="CO34" s="180" t="str">
        <f>IF(ISBLANK('Russia 2012'!$D$72),"",'Russia 2012'!$D$72)</f>
        <v>No</v>
      </c>
      <c r="CP34" s="180" t="str">
        <f>IF(ISBLANK('Russia 2012'!$D$73),"",'Russia 2012'!$D$73)</f>
        <v>Yes</v>
      </c>
      <c r="CQ34" s="180" t="str">
        <f>IF(ISBLANK('Russia 2012'!$D$74),"",'Russia 2012'!$D$74)</f>
        <v>No</v>
      </c>
      <c r="CR34" s="180" t="str">
        <f>IF(ISBLANK('Russia 2012'!$D$75),"",'Russia 2012'!$D$75)</f>
        <v>Yes</v>
      </c>
      <c r="CS34" s="180" t="str">
        <f>IF(ISBLANK('Russia 2012'!$D$76),"",'Russia 2012'!$D$76)</f>
        <v>No</v>
      </c>
      <c r="CT34" s="180" t="str">
        <f>IF(ISBLANK('Russia 2012'!$D$77),"",'Russia 2012'!$D$77)</f>
        <v>contraceptive patch Evra and vaginal ring Novaring</v>
      </c>
      <c r="CU34" s="179"/>
      <c r="CV34" s="180" t="str">
        <f>IF(ISBLANK('Russia 2012'!$F$66),"",'Russia 2012'!$F$66)</f>
        <v>Yes</v>
      </c>
      <c r="CW34" s="180" t="str">
        <f>IF(ISBLANK('Russia 2012'!$F$67),"",'Russia 2012'!$F$67)</f>
        <v>Yes</v>
      </c>
      <c r="CX34" s="180" t="str">
        <f>IF(ISBLANK('Russia 2012'!$F$68),"",'Russia 2012'!$F$68)</f>
        <v>Yes</v>
      </c>
      <c r="CY34" s="180" t="str">
        <f>IF(ISBLANK('Russia 2012'!$F$69),"",'Russia 2012'!$F$69)</f>
        <v>Yes</v>
      </c>
      <c r="CZ34" s="180" t="str">
        <f>IF(ISBLANK('Russia 2012'!$F$70),"",'Russia 2012'!$F$70)</f>
        <v>Yes</v>
      </c>
      <c r="DA34" s="180" t="str">
        <f>IF(ISBLANK('Russia 2012'!$F$71),"",'Russia 2012'!$F$71)</f>
        <v>Yes</v>
      </c>
      <c r="DB34" s="180" t="str">
        <f>IF(ISBLANK('Russia 2012'!$F$72),"",'Russia 2012'!$F$72)</f>
        <v>No</v>
      </c>
      <c r="DC34" s="180" t="str">
        <f>IF(ISBLANK('Russia 2012'!$F$73),"",'Russia 2012'!$F$73)</f>
        <v>Yes</v>
      </c>
      <c r="DD34" s="180" t="str">
        <f>IF(ISBLANK('Russia 2012'!$F$74),"",'Russia 2012'!$F$74)</f>
        <v>No</v>
      </c>
      <c r="DE34" s="180" t="str">
        <f>IF(ISBLANK('Russia 2012'!$F$75),"",'Russia 2012'!$F$75)</f>
        <v>Yes</v>
      </c>
      <c r="DF34" s="180" t="str">
        <f>IF(ISBLANK('Russia 2012'!$F$76),"",'Russia 2012'!$F$76)</f>
        <v>No</v>
      </c>
      <c r="DG34" s="180" t="str">
        <f>IF(ISBLANK('Russia 2012'!$F$77),"",'Russia 2012'!$F$77)</f>
        <v>contraceptive patch Evra and vaginal ring Novaring</v>
      </c>
      <c r="DH34" s="181"/>
      <c r="DI34" s="180" t="str">
        <f>IF(ISBLANK('Russia 2012'!$G$66),"",'Russia 2012'!$G$66)</f>
        <v>N/A</v>
      </c>
      <c r="DJ34" s="180" t="str">
        <f>IF(ISBLANK('Russia 2012'!$G$67),"",'Russia 2012'!$G$67)</f>
        <v>N/A</v>
      </c>
      <c r="DK34" s="180" t="str">
        <f>IF(ISBLANK('Russia 2012'!$G$68),"",'Russia 2012'!$G$68)</f>
        <v>N/A</v>
      </c>
      <c r="DL34" s="180" t="str">
        <f>IF(ISBLANK('Russia 2012'!$G$69),"",'Russia 2012'!$G$69)</f>
        <v>N/A</v>
      </c>
      <c r="DM34" s="180" t="str">
        <f>IF(ISBLANK('Russia 2012'!$G$70),"",'Russia 2012'!$G$70)</f>
        <v>N/A</v>
      </c>
      <c r="DN34" s="180" t="str">
        <f>IF(ISBLANK('Russia 2012'!$G$71),"",'Russia 2012'!$G$71)</f>
        <v>N/A</v>
      </c>
      <c r="DO34" s="180" t="str">
        <f>IF(ISBLANK('Russia 2012'!$G$72),"",'Russia 2012'!$G$72)</f>
        <v>N/A</v>
      </c>
      <c r="DP34" s="180" t="str">
        <f>IF(ISBLANK('Russia 2012'!$G$73),"",'Russia 2012'!$G$73)</f>
        <v>N/A</v>
      </c>
      <c r="DQ34" s="180" t="str">
        <f>IF(ISBLANK('Russia 2012'!$G$74),"",'Russia 2012'!$G$74)</f>
        <v>N/A</v>
      </c>
      <c r="DR34" s="180" t="str">
        <f>IF(ISBLANK('Russia 2012'!$G$75),"",'Russia 2012'!$G$75)</f>
        <v>N/A</v>
      </c>
      <c r="DS34" s="180" t="str">
        <f>IF(ISBLANK('Russia 2012'!$G$76),"",'Russia 2012'!$G$76)</f>
        <v>N/A</v>
      </c>
      <c r="DT34" s="180" t="str">
        <f>IF(ISBLANK('Russia 2012'!$G$77),"",'Russia 2012'!$G$77)</f>
        <v>N/A</v>
      </c>
      <c r="DU34" s="181"/>
      <c r="DV34" s="180" t="str">
        <f>IF(ISBLANK('Russia 2012'!$H$66),"",'Russia 2012'!$H$66)</f>
        <v>N/A</v>
      </c>
      <c r="DW34" s="180" t="str">
        <f>IF(ISBLANK('Russia 2012'!$H$67),"",'Russia 2012'!$H$67)</f>
        <v>N/A</v>
      </c>
      <c r="DX34" s="180" t="str">
        <f>IF(ISBLANK('Russia 2012'!$H$68),"",'Russia 2012'!$H$68)</f>
        <v>N/A</v>
      </c>
      <c r="DY34" s="180" t="str">
        <f>IF(ISBLANK('Russia 2012'!$H$69),"",'Russia 2012'!$H$69)</f>
        <v>N/A</v>
      </c>
      <c r="DZ34" s="180" t="str">
        <f>IF(ISBLANK('Russia 2012'!$H$70),"",'Russia 2012'!$H$70)</f>
        <v>N/A</v>
      </c>
      <c r="EA34" s="180" t="str">
        <f>IF(ISBLANK('Russia 2012'!$H$71),"",'Russia 2012'!$H$71)</f>
        <v>N/A</v>
      </c>
      <c r="EB34" s="180" t="str">
        <f>IF(ISBLANK('Russia 2012'!$H$72),"",'Russia 2012'!$H$72)</f>
        <v>N/A</v>
      </c>
      <c r="EC34" s="180" t="str">
        <f>IF(ISBLANK('Russia 2012'!$H$73),"",'Russia 2012'!$H$73)</f>
        <v>N/A</v>
      </c>
      <c r="ED34" s="180" t="str">
        <f>IF(ISBLANK('Russia 2012'!$H$74),"",'Russia 2012'!$H$74)</f>
        <v>N/A</v>
      </c>
      <c r="EE34" s="180" t="str">
        <f>IF(ISBLANK('Russia 2012'!$H$75),"",'Russia 2012'!$H$75)</f>
        <v>N/A</v>
      </c>
      <c r="EF34" s="180" t="str">
        <f>IF(ISBLANK('Russia 2012'!$H$76),"",'Russia 2012'!$H$76)</f>
        <v>N/A</v>
      </c>
      <c r="EG34" s="180" t="str">
        <f>IF(ISBLANK('Russia 2012'!$H$77),"",'Russia 2012'!$H$77)</f>
        <v>N/A</v>
      </c>
      <c r="EH34" s="180" t="str">
        <f>IF(ISBLANK('Russia 2012'!$D$78),"",'Russia 2012'!$D$78)</f>
        <v>The commodity section was not completed this year, so the information here represents last year's responses.</v>
      </c>
      <c r="EI34" s="182"/>
      <c r="EJ34" s="183" t="str">
        <f>IF(ISBLANK('Russia 2012'!$H$80),"",'Russia 2012'!$H$80)</f>
        <v>No</v>
      </c>
      <c r="EK34" s="183" t="str">
        <f>IF(ISBLANK('Russia 2012'!$C$83),"",'Russia 2012'!$C$83)</f>
        <v/>
      </c>
      <c r="EL34" s="183" t="str">
        <f>IF(ISBLANK('Russia 2012'!$D$83),"",'Russia 2012'!$D$83)</f>
        <v/>
      </c>
      <c r="EM34" s="183" t="str">
        <f>IF(ISBLANK('Russia 2012'!$F$83),"",'Russia 2012'!$F$83)</f>
        <v/>
      </c>
      <c r="EN34" s="183" t="str">
        <f>IF(ISBLANK('Russia 2012'!$G$83),"",'Russia 2012'!$G$83)</f>
        <v/>
      </c>
      <c r="EO34" s="183" t="str">
        <f>IF(ISBLANK('Russia 2012'!$F$84),"",'Russia 2012'!$F$84)</f>
        <v>Yes</v>
      </c>
      <c r="EP34" s="183" t="str">
        <f>IF(ISBLANK('Russia 2012'!$E$85),"",'Russia 2012'!$E$85)</f>
        <v>All</v>
      </c>
      <c r="EQ34" s="183" t="str">
        <f>IF(ISBLANK('Russia 2012'!$E$86),"",'Russia 2012'!$E$86)</f>
        <v>10% custom/import duties, 10% VAT</v>
      </c>
      <c r="ER34" s="183" t="str">
        <f>IF(ISBLANK('Russia 2012'!$H$87),"",'Russia 2012'!$H$87)</f>
        <v>Yes</v>
      </c>
      <c r="ES34" s="183" t="str">
        <f>IF(ISBLANK('Russia 2012'!$D$88),"",'Russia 2012'!$D$88)</f>
        <v>It's illegal to advertise a specific contraceptive brand as well as any other prescription drug. However, they can be promoted and advertised in professional health care literature and facilities. Public campaigns about contraception in general are allowed.</v>
      </c>
      <c r="ET34" s="183" t="str">
        <f>IF(ISBLANK('Russia 2012'!$H$89),"",'Russia 2012'!$H$89)</f>
        <v>Yes</v>
      </c>
      <c r="EU34" s="183" t="str">
        <f>IF(ISBLANK('Russia 2012'!$D$90),"",'Russia 2012'!$D$90)</f>
        <v>Only those entities that have a license for specific medical services can provide contraception. They are mainly private medical clinics. In general only health care workers can provide methods, mostly OB/GYNs.</v>
      </c>
      <c r="EV34" s="183" t="str">
        <f>IF(ISBLANK('Russia 2012'!$H$91),"",'Russia 2012'!$H$91)</f>
        <v>Yes</v>
      </c>
      <c r="EW34" s="183" t="str">
        <f>IF(ISBLANK('Russia 2012'!$C$94),"",'Russia 2012'!$C$94)</f>
        <v>All except condoms</v>
      </c>
      <c r="EX34" s="183" t="str">
        <f>IF(ISBLANK('Russia 2012'!$E$94),"",'Russia 2012'!$E$94)</f>
        <v>Only pharmacies are allowed to sell contraceptives and only OB/GYNs can prescribe them.</v>
      </c>
      <c r="EY34" s="183" t="str">
        <f>IF(ISBLANK('Russia 2012'!$G$94),"",'Russia 2012'!$G$94)</f>
        <v>Only pharmacies are allowed to sell contraceptives and only OB/GYNs can prescribe them.</v>
      </c>
      <c r="EZ34" s="183" t="str">
        <f>IF(ISBLANK('Russia 2012'!$C$95),"",'Russia 2012'!$C$95)</f>
        <v/>
      </c>
      <c r="FA34" s="183" t="str">
        <f>IF(ISBLANK('Russia 2012'!$E$95),"",'Russia 2012'!$E$95)</f>
        <v/>
      </c>
      <c r="FB34" s="183" t="str">
        <f>IF(ISBLANK('Russia 2012'!$G$95),"",'Russia 2012'!$G$95)</f>
        <v/>
      </c>
      <c r="FC34" s="183" t="str">
        <f>IF(ISBLANK('Russia 2012'!$C$96),"",'Russia 2012'!$C$96)</f>
        <v/>
      </c>
      <c r="FD34" s="183" t="str">
        <f>IF(ISBLANK('Russia 2012'!$E$96),"",'Russia 2012'!$E$96)</f>
        <v/>
      </c>
      <c r="FE34" s="183" t="str">
        <f>IF(ISBLANK('Russia 2012'!$G$96),"",'Russia 2012'!$G$96)</f>
        <v/>
      </c>
      <c r="FF34" s="190"/>
      <c r="FG34" s="183" t="str">
        <f>IF(ISBLANK('Russia 2012'!$D$99),"",'Russia 2012'!$D$99)</f>
        <v>No</v>
      </c>
      <c r="FH34" s="183" t="str">
        <f>IF(ISBLANK('Russia 2012'!$E$99),"",'Russia 2012'!$E$99)</f>
        <v/>
      </c>
      <c r="FI34" s="183" t="str">
        <f>IF(ISBLANK('Russia 2012'!$H$99),"",'Russia 2012'!$H$99)</f>
        <v/>
      </c>
      <c r="FJ34" s="183" t="str">
        <f>IF(ISBLANK('Russia 2012'!$D$100),"",'Russia 2012'!$D$100)</f>
        <v>No</v>
      </c>
      <c r="FK34" s="183" t="str">
        <f>IF(ISBLANK('Russia 2012'!$E$100),"",'Russia 2012'!$E$100)</f>
        <v/>
      </c>
      <c r="FL34" s="183" t="str">
        <f>IF(ISBLANK('Russia 2012'!$H$100),"",'Russia 2012'!$H$100)</f>
        <v/>
      </c>
      <c r="FM34" s="183" t="str">
        <f>IF(ISBLANK('Russia 2012'!$D$101),"",'Russia 2012'!$D$101)</f>
        <v>Yes</v>
      </c>
      <c r="FN34" s="183" t="str">
        <f>IF(ISBLANK('Russia 2012'!$E$101),"",'Russia 2012'!$E$101)</f>
        <v>Migrants don't have access to health care in general, incuding family planning.</v>
      </c>
      <c r="FO34" s="183" t="str">
        <f>IF(ISBLANK('Russia 2012'!$H$101),"",'Russia 2012'!$H$101)</f>
        <v>Yes</v>
      </c>
      <c r="FP34" s="184"/>
      <c r="FQ34" s="183" t="str">
        <f>IF(ISBLANK('Russia 2012'!$G$104),"",'Russia 2012'!$G$104)</f>
        <v>No</v>
      </c>
      <c r="FR34" s="183" t="str">
        <f>IF(ISBLANK('Russia 2012'!$G$105),"",'Russia 2012'!$G$105)</f>
        <v>Yes</v>
      </c>
      <c r="FS34" s="183" t="str">
        <f>IF(ISBLANK('Russia 2012'!$G$106),"",'Russia 2012'!$G$106)</f>
        <v>Yes</v>
      </c>
      <c r="FT34" s="183" t="str">
        <f>IF(ISBLANK('Russia 2012'!$D$107),"",'Russia 2012'!$D$107)</f>
        <v>Some regions provide free contraception for vulnerable groups.</v>
      </c>
      <c r="FU34" s="184"/>
      <c r="FV34" s="183" t="str">
        <f>IF(ISBLANK('Russia 2012'!$G$109),"",'Russia 2012'!$G$109)</f>
        <v>No</v>
      </c>
      <c r="FW34" s="183" t="str">
        <f>IF(ISBLANK('Russia 2012'!$G$110),"",'Russia 2012'!$G$110)</f>
        <v>Yes</v>
      </c>
      <c r="FX34" s="183" t="str">
        <f>IF(ISBLANK('Russia 2012'!$G$111),"",'Russia 2012'!$G$111)</f>
        <v>No</v>
      </c>
      <c r="FY34" s="183" t="str">
        <f>IF(ISBLANK('Russia 2012'!$G$112),"",'Russia 2012'!$G$112)</f>
        <v>No</v>
      </c>
      <c r="FZ34" s="183" t="str">
        <f>IF(ISBLANK('Russia 2012'!$G$113),"",'Russia 2012'!$G$113)</f>
        <v>No</v>
      </c>
      <c r="GA34" s="183" t="str">
        <f>IF(ISBLANK('Russia 2012'!$G$114),"",'Russia 2012'!$G$114)</f>
        <v>No</v>
      </c>
      <c r="GB34" s="183" t="str">
        <f>IF(ISBLANK('Russia 2012'!$G$115),"",'Russia 2012'!$G$115)</f>
        <v>No</v>
      </c>
      <c r="GC34" s="183" t="str">
        <f>IF(ISBLANK('Russia 2012'!$G$116),"",'Russia 2012'!$G$116)</f>
        <v>No</v>
      </c>
      <c r="GD34" s="183" t="str">
        <f>IF(ISBLANK('Russia 2012'!$G$117),"",'Russia 2012'!$G$117)</f>
        <v>No</v>
      </c>
      <c r="GE34" s="183" t="str">
        <f>IF(ISBLANK('Russia 2012'!$G$118),"",'Russia 2012'!$G$118)</f>
        <v>No</v>
      </c>
      <c r="GF34" s="183" t="str">
        <f>IF(ISBLANK('Russia 2012'!$F$119),"",'Russia 2012'!$F$119)</f>
        <v>N/A</v>
      </c>
      <c r="GG34" s="183">
        <f>IF(ISBLANK('Russia 2012'!$F$120),"",'Russia 2012'!$F$120)</f>
        <v>2012</v>
      </c>
      <c r="GH34" s="183" t="str">
        <f>IF(ISBLANK('Russia 2012'!$D$121),"",'Russia 2012'!$D$121)</f>
        <v>National Essential Medicine List for 2012</v>
      </c>
      <c r="GI34" s="183" t="str">
        <f>IF(ISBLANK('Russia 2012'!$D$122),"",'Russia 2012'!$D$122)</f>
        <v/>
      </c>
      <c r="GJ34" s="184"/>
      <c r="GK34" s="183" t="str">
        <f>IF(ISBLANK('Russia 2012'!$F$124),"",'Russia 2012'!$F$124)</f>
        <v>N/A</v>
      </c>
      <c r="GL34" s="183" t="str">
        <f>IF(ISBLANK('Russia 2012'!$G$125),"",'Russia 2012'!$G$125)</f>
        <v>N/A</v>
      </c>
      <c r="GM34" s="183" t="str">
        <f>IF(ISBLANK('Russia 2012'!$G$126),"",'Russia 2012'!$G$126)</f>
        <v>N/A</v>
      </c>
      <c r="GN34" s="183" t="str">
        <f>IF(ISBLANK('Russia 2012'!$G$127),"",'Russia 2012'!$G$127)</f>
        <v>N/A</v>
      </c>
      <c r="GO34" s="183" t="str">
        <f>IF(ISBLANK('Russia 2012'!$G$128),"",'Russia 2012'!$G$128)</f>
        <v>N/A</v>
      </c>
      <c r="GP34" s="183" t="str">
        <f>IF(ISBLANK('Russia 2012'!$D$129),"",'Russia 2012'!$D$129)</f>
        <v>Document not available on IMF's website</v>
      </c>
      <c r="GQ34" s="197"/>
      <c r="GR34" s="185" t="str">
        <f>IF(ISBLANK('Russia 2012'!$G$131),"",'Russia 2012'!$G$131)</f>
        <v>N/A</v>
      </c>
      <c r="GS34" s="186"/>
      <c r="GT34" s="185" t="str">
        <f>IF(ISBLANK('Russia 2012'!$G$133),"",'Russia 2012'!$G$133)</f>
        <v>N/A</v>
      </c>
      <c r="GU34" s="185" t="str">
        <f>IF(ISBLANK('Russia 2012'!$G$134),"",'Russia 2012'!$G$134)</f>
        <v>N/A</v>
      </c>
      <c r="GV34" s="185" t="str">
        <f>IF(ISBLANK('Russia 2012'!$G$135),"",'Russia 2012'!$G$135)</f>
        <v>N/A</v>
      </c>
      <c r="GW34" s="185" t="str">
        <f>IF(ISBLANK('Russia 2012'!$G$136),"",'Russia 2012'!$G$136)</f>
        <v>N/A</v>
      </c>
      <c r="GX34" s="185" t="str">
        <f>IF(ISBLANK('Russia 2012'!$G$137),"",'Russia 2012'!$G$137)</f>
        <v>N/A</v>
      </c>
      <c r="GY34" s="185" t="str">
        <f>IF(ISBLANK('Russia 2012'!$G$138),"",'Russia 2012'!$G$138)</f>
        <v>N/A</v>
      </c>
      <c r="GZ34" s="185" t="str">
        <f>IF(ISBLANK('Russia 2012'!$G$139),"",'Russia 2012'!$G$139)</f>
        <v>N/A</v>
      </c>
      <c r="HA34" s="185" t="str">
        <f>IF(ISBLANK('Russia 2012'!$G$140),"",'Russia 2012'!$G$140)</f>
        <v>N/A</v>
      </c>
      <c r="HB34" s="185" t="str">
        <f>IF(ISBLANK('Russia 2012'!$G$141),"",'Russia 2012'!$G$141)</f>
        <v>N/A</v>
      </c>
      <c r="HC34" s="185" t="str">
        <f>IF(ISBLANK('Russia 2012'!$F$142),"",'Russia 2012'!$F$142)</f>
        <v>N/A</v>
      </c>
      <c r="HD34" s="185" t="str">
        <f>IF(ISBLANK('Russia 2012'!$F$143),"",'Russia 2012'!$F$143)</f>
        <v>N/A</v>
      </c>
      <c r="HE34" s="186"/>
      <c r="HF34" s="185" t="str">
        <f>IF(ISBLANK('Russia 2012'!$G$145),"",'Russia 2012'!$G$145)</f>
        <v>N/A</v>
      </c>
      <c r="HG34" s="185" t="str">
        <f>IF(ISBLANK('Russia 2012'!$G$146),"",'Russia 2012'!$G$146)</f>
        <v>N/A</v>
      </c>
      <c r="HH34" s="191" t="str">
        <f>IF(ISBLANK('Russia 2012'!$D$147),"",'Russia 2012'!$D$147)</f>
        <v>Contraception in Russia continues to be a sensitive topic due to the demographic crisis and other reasons such as the traditionally negative perception of hormonal contraception among policy makers, professionals, and the general population. The government is focusing more on preserving any pregnancy, even an unintended one, so contraception is not viewed positively by the state.</v>
      </c>
      <c r="HI34" s="201" t="s">
        <v>88</v>
      </c>
    </row>
    <row r="35" spans="1:217" ht="39.950000000000003" customHeight="1" x14ac:dyDescent="0.2">
      <c r="A35" s="345" t="s">
        <v>591</v>
      </c>
      <c r="B35" s="188"/>
      <c r="C35" s="173" t="str">
        <f>IF(ISBLANK('Rwanda 2012'!$H$12),"",'Rwanda 2012'!$H$12)</f>
        <v>Yes</v>
      </c>
      <c r="D35" s="173" t="str">
        <f>IF(ISBLANK('Rwanda 2012'!$D$13),"",'Rwanda 2012'!$D$13)</f>
        <v>Family Planning Logistics Committee</v>
      </c>
      <c r="E35" s="346"/>
      <c r="F35" s="173" t="str">
        <f>IF(ISBLANK('Rwanda 2012'!$D$15),"",'Rwanda 2012'!$D$15)</f>
        <v>Yes</v>
      </c>
      <c r="G35" s="173" t="str">
        <f>IF(ISBLANK('Rwanda 2012'!$F$15),"",'Rwanda 2012'!$F$15)</f>
        <v>PSI</v>
      </c>
      <c r="H35" s="173" t="str">
        <f>IF(ISBLANK('Rwanda 2012'!$D$16),"",'Rwanda 2012'!$D$16)</f>
        <v>Yes</v>
      </c>
      <c r="I35" s="173" t="str">
        <f>IF(ISBLANK('Rwanda 2012'!$F$16),"",'Rwanda 2012'!$F$16)</f>
        <v>Association Rwandaise pour le Bien Etre Familiale (ARBEF) (Rwandan association for family well-being)</v>
      </c>
      <c r="J35" s="173" t="str">
        <f>IF(ISBLANK('Rwanda 2012'!$D$17),"",'Rwanda 2012'!$D$17)</f>
        <v>Yes</v>
      </c>
      <c r="K35" s="173" t="str">
        <f>IF(ISBLANK('Rwanda 2012'!$F$17),"",'Rwanda 2012'!$F$17)</f>
        <v>Association Rwandaise des Pharmacies (ARPHA) (Rwandan association of pharmacists), Association Rwandaise des Medecins Prives (Rwandan association of private doctors)</v>
      </c>
      <c r="L35" s="173" t="str">
        <f>IF(ISBLANK('Rwanda 2012'!$D$18),"",'Rwanda 2012'!$D$18)</f>
        <v>Yes</v>
      </c>
      <c r="M35" s="173" t="str">
        <f>IF(ISBLANK('Rwanda 2012'!$F$18),"",'Rwanda 2012'!$F$18)</f>
        <v>UNFPA, USAID, GFATM</v>
      </c>
      <c r="N35" s="173" t="str">
        <f>IF(ISBLANK('Rwanda 2012'!$D$19),"",'Rwanda 2012'!$D$19)</f>
        <v>Yes</v>
      </c>
      <c r="O35" s="173" t="str">
        <f>IF(ISBLANK('Rwanda 2012'!$F$19),"",'Rwanda 2012'!$F$19)</f>
        <v>UNFPA</v>
      </c>
      <c r="P35" s="173" t="str">
        <f>IF(ISBLANK('Rwanda 2012'!$D$20),"",'Rwanda 2012'!$D$20)</f>
        <v>Yes</v>
      </c>
      <c r="Q35" s="173" t="str">
        <f>IF(ISBLANK('Rwanda 2012'!$F$20),"",'Rwanda 2012'!$F$20)</f>
        <v>Maternal and Child Health (MCH), HIV/AIDS and FP Integration, Pharmacy Task Force, Family Planning Officer, Commission National de Lutte Contre le SIDA (CNLS) (national commission for the fight against AIDS)</v>
      </c>
      <c r="R35" s="173" t="str">
        <f>IF(ISBLANK('Rwanda 2012'!$D$21),"",'Rwanda 2012'!$D$21)</f>
        <v>Yes</v>
      </c>
      <c r="S35" s="173" t="str">
        <f>IF(ISBLANK('Rwanda 2012'!$F$21),"",'Rwanda 2012'!$F$21)</f>
        <v>Central d'Achat des Medicamants Essentiel et Consommables (CAMERWA)</v>
      </c>
      <c r="T35" s="173" t="str">
        <f>IF(ISBLANK('Rwanda 2012'!$D$22),"",'Rwanda 2012'!$D$22)</f>
        <v>No</v>
      </c>
      <c r="U35" s="173" t="str">
        <f>IF(ISBLANK('Rwanda 2012'!$F$22),"",'Rwanda 2012'!$F$22)</f>
        <v/>
      </c>
      <c r="V35" s="173" t="str">
        <f>IF(ISBLANK('Rwanda 2012'!$D$23),"",'Rwanda 2012'!$D$23)</f>
        <v/>
      </c>
      <c r="W35" s="173" t="str">
        <f>IF(ISBLANK('Rwanda 2012'!$F$23),"",'Rwanda 2012'!$F$23)</f>
        <v/>
      </c>
      <c r="X35" s="173" t="str">
        <f>IF(ISBLANK('Rwanda 2012'!$H$24),"",'Rwanda 2012'!$H$24)</f>
        <v>3-5 times</v>
      </c>
      <c r="Y35" s="173" t="str">
        <f>IF(ISBLANK('Rwanda 2012'!$H$25),"",'Rwanda 2012'!$H$25)</f>
        <v>Yes</v>
      </c>
      <c r="Z35" s="173" t="str">
        <f>IF(ISBLANK('Rwanda 2012'!$D$26),"",'Rwanda 2012'!$D$26)</f>
        <v>Yes</v>
      </c>
      <c r="AA35" s="173" t="str">
        <f>IF(ISBLANK('Rwanda 2012'!$F$26),"",'Rwanda 2012'!$F$26)</f>
        <v>MOH</v>
      </c>
      <c r="AB35" s="173" t="str">
        <f>IF(ISBLANK('Rwanda 2012'!$H$26),"",'Rwanda 2012'!$H$26)</f>
        <v>MCH Director</v>
      </c>
      <c r="AC35" s="189"/>
      <c r="AD35" s="174" t="str">
        <f>IF(ISBLANK('Rwanda 2012'!$F$28),"",'Rwanda 2012'!$F$28)</f>
        <v>July</v>
      </c>
      <c r="AE35" s="174" t="str">
        <f>IF(ISBLANK('Rwanda 2012'!$H$28),"",'Rwanda 2012'!$H$28)</f>
        <v>June</v>
      </c>
      <c r="AF35" s="175">
        <f>IF(ISBLANK('Rwanda 2012'!$G$29),"",'Rwanda 2012'!$G$29)</f>
        <v>3378857.41</v>
      </c>
      <c r="AG35" s="169" t="str">
        <f>IF(ISBLANK('Rwanda 2012'!$E$30),"",'Rwanda 2012'!$E$30)</f>
        <v>7/10 - 6/11</v>
      </c>
      <c r="AH35" s="169" t="str">
        <f>IF(ISBLANK('Rwanda 2012'!$G$30),"",'Rwanda 2012'!$G$30)</f>
        <v>USAID | DELIVER PROJECT &amp; MOH</v>
      </c>
      <c r="AI35" s="169" t="str">
        <f>IF(ISBLANK('Rwanda 2012'!$H$31),"",'Rwanda 2012'!$H$31)</f>
        <v>Yes</v>
      </c>
      <c r="AJ35" s="175" t="str">
        <f>IF(ISBLANK('Rwanda 2012'!$H$32),"",'Rwanda 2012'!$H$32)</f>
        <v>Yes</v>
      </c>
      <c r="AK35" s="175">
        <f>IF(ISBLANK('Rwanda 2012'!$E$35),"",'Rwanda 2012'!$E$35)</f>
        <v>630000</v>
      </c>
      <c r="AL35" s="174" t="str">
        <f>IF(ISBLANK('Rwanda 2012'!$F$35),"",'Rwanda 2012'!$F$35)</f>
        <v>7/10 - 6/11</v>
      </c>
      <c r="AM35" s="174" t="str">
        <f>IF(ISBLANK('Rwanda 2012'!$G$35),"",'Rwanda 2012'!$G$35)</f>
        <v>Ministry records</v>
      </c>
      <c r="AN35" s="174" t="str">
        <f>IF(ISBLANK('Rwanda 2012'!$H$35),"",'Rwanda 2012'!$H$35)</f>
        <v/>
      </c>
      <c r="AO35" s="174" t="str">
        <f>IF(ISBLANK('Rwanda 2012'!$H$37),"",'Rwanda 2012'!$H$37)</f>
        <v>Yes</v>
      </c>
      <c r="AP35" s="174" t="str">
        <f>IF(ISBLANK('Rwanda 2012'!$D$40),"",'Rwanda 2012'!$D$40)</f>
        <v>Yes</v>
      </c>
      <c r="AQ35" s="174" t="str">
        <f>IF(ISBLANK('Rwanda 2012'!$D$41),"",'Rwanda 2012'!$D$41)</f>
        <v>Taxes</v>
      </c>
      <c r="AR35" s="175">
        <f>IF(ISBLANK('Rwanda 2012'!$E$40),"",'Rwanda 2012'!$E$40)</f>
        <v>161906</v>
      </c>
      <c r="AS35" s="175" t="str">
        <f>IF(ISBLANK('Rwanda 2012'!$F$40),"",'Rwanda 2012'!$F$40)</f>
        <v>7/10 - 6/11</v>
      </c>
      <c r="AT35" s="175" t="str">
        <f>IF(ISBLANK('Rwanda 2012'!$G$40),"",'Rwanda 2012'!$G$40)</f>
        <v>PipeLine</v>
      </c>
      <c r="AU35" s="174" t="str">
        <f>IF(ISBLANK('Rwanda 2012'!$H$40),"",'Rwanda 2012'!$H$40)</f>
        <v/>
      </c>
      <c r="AV35" s="174" t="str">
        <f>IF(ISBLANK('Rwanda 2012'!$D$42),"",'Rwanda 2012'!$D$42)</f>
        <v>No</v>
      </c>
      <c r="AW35" s="175" t="str">
        <f>IF(ISBLANK('Rwanda 2012'!$D$43),"",'Rwanda 2012'!$D$43)</f>
        <v>N/A</v>
      </c>
      <c r="AX35" s="175">
        <f>IF(ISBLANK('Rwanda 2012'!$E$42),"",'Rwanda 2012'!$E$42)</f>
        <v>0</v>
      </c>
      <c r="AY35" s="175" t="str">
        <f>IF(ISBLANK('Rwanda 2012'!$F$42),"",'Rwanda 2012'!$F$42)</f>
        <v>7/10 - 6/11</v>
      </c>
      <c r="AZ35" s="175" t="str">
        <f>IF(ISBLANK('Rwanda 2012'!$G$42),"",'Rwanda 2012'!$G$42)</f>
        <v/>
      </c>
      <c r="BA35" s="174" t="str">
        <f>IF(ISBLANK('Rwanda 2012'!$H$42),"",'Rwanda 2012'!$H$42)</f>
        <v/>
      </c>
      <c r="BB35" s="176">
        <f>IF(ISBLANK('Rwanda 2012'!$E$44),"",'Rwanda 2012'!$E$44)</f>
        <v>161906</v>
      </c>
      <c r="BC35" s="174" t="str">
        <f>IF(ISBLANK('Rwanda 2012'!$H$44),"",'Rwanda 2012'!$H$44)</f>
        <v/>
      </c>
      <c r="BD35" s="177"/>
      <c r="BE35" s="174" t="str">
        <f>IF(ISBLANK('Rwanda 2012'!$D$48),"",'Rwanda 2012'!$D$48)</f>
        <v>Yes</v>
      </c>
      <c r="BF35" s="175" t="str">
        <f>IF(ISBLANK('Rwanda 2012'!$D$49),"",'Rwanda 2012'!$D$49)</f>
        <v>USAID</v>
      </c>
      <c r="BG35" s="175">
        <f>IF(ISBLANK('Rwanda 2012'!$E$48),"",'Rwanda 2012'!$E$48)</f>
        <v>2311141.34</v>
      </c>
      <c r="BH35" s="175" t="str">
        <f>IF(ISBLANK('Rwanda 2012'!$F$48),"",'Rwanda 2012'!$F$48)</f>
        <v>7/10 - 6/11</v>
      </c>
      <c r="BI35" s="175" t="str">
        <f>IF(ISBLANK('Rwanda 2012'!$G$48),"",'Rwanda 2012'!$G$48)</f>
        <v>PipeLine</v>
      </c>
      <c r="BJ35" s="174" t="str">
        <f>IF(ISBLANK('Rwanda 2012'!$H$48),"",'Rwanda 2012'!$H$48)</f>
        <v/>
      </c>
      <c r="BK35" s="174" t="str">
        <f>IF(ISBLANK('Rwanda 2012'!$D$50),"",'Rwanda 2012'!$D$50)</f>
        <v>No</v>
      </c>
      <c r="BL35" s="175">
        <f>IF(ISBLANK('Rwanda 2012'!$E$50),"",'Rwanda 2012'!$E$50)</f>
        <v>0</v>
      </c>
      <c r="BM35" s="175" t="str">
        <f>IF(ISBLANK('Rwanda 2012'!$F$50),"",'Rwanda 2012'!$F$50)</f>
        <v>7/10 - 6/11</v>
      </c>
      <c r="BN35" s="175" t="str">
        <f>IF(ISBLANK('Rwanda 2012'!$G$50),"",'Rwanda 2012'!$G$50)</f>
        <v/>
      </c>
      <c r="BO35" s="175" t="str">
        <f>IF(ISBLANK('Rwanda 2012'!$H$50),"",'Rwanda 2012'!$H$50)</f>
        <v/>
      </c>
      <c r="BP35" s="174" t="str">
        <f>IF(ISBLANK('Rwanda 2012'!$D$51),"",'Rwanda 2012'!$D$51)</f>
        <v>Yes</v>
      </c>
      <c r="BQ35" s="175">
        <f>IF(ISBLANK('Rwanda 2012'!$E$51),"",'Rwanda 2012'!$E$51)</f>
        <v>905809</v>
      </c>
      <c r="BR35" s="174" t="str">
        <f>IF(ISBLANK('Rwanda 2012'!$F$51),"",'Rwanda 2012'!$F$51)</f>
        <v>7/10 - 6/11</v>
      </c>
      <c r="BS35" s="175" t="str">
        <f>IF(ISBLANK('Rwanda 2012'!$G$51),"",'Rwanda 2012'!$G$51)</f>
        <v>PipeLine</v>
      </c>
      <c r="BT35" s="175" t="str">
        <f>IF(ISBLANK('Rwanda 2012'!$H$51),"",'Rwanda 2012'!$H$51)</f>
        <v/>
      </c>
      <c r="BU35" s="176">
        <f>IF(ISBLANK('Rwanda 2012'!$E$52),"",'Rwanda 2012'!$E$52)</f>
        <v>3216950.34</v>
      </c>
      <c r="BV35" s="175" t="str">
        <f>IF(ISBLANK('Rwanda 2012'!$H$52),"",'Rwanda 2012'!$H$52)</f>
        <v/>
      </c>
      <c r="BW35" s="178">
        <f>IF(ISBLANK('Rwanda 2012'!$F$55),"",'Rwanda 2012'!$F$55)</f>
        <v>4.7917396807702101E-2</v>
      </c>
      <c r="BX35" s="174" t="str">
        <f>IF(ISBLANK('Rwanda 2012'!$G$55),"",'Rwanda 2012'!$G$55)</f>
        <v/>
      </c>
      <c r="BY35" s="178">
        <f>IF(ISBLANK('Rwanda 2012'!$F$56),"",'Rwanda 2012'!$F$56)</f>
        <v>0.9999996833249023</v>
      </c>
      <c r="BZ35" s="174" t="str">
        <f>IF(ISBLANK('Rwanda 2012'!$G$56),"",'Rwanda 2012'!$G$56)</f>
        <v/>
      </c>
      <c r="CA35" s="174" t="str">
        <f>IF(ISBLANK('Rwanda 2012'!$F$57),"",'Rwanda 2012'!$F$57)</f>
        <v>No</v>
      </c>
      <c r="CB35" s="174" t="str">
        <f>IF(ISBLANK('Rwanda 2012'!$G$57),"",'Rwanda 2012'!$G$57)</f>
        <v/>
      </c>
      <c r="CC35" s="174" t="str">
        <f>IF(ISBLANK('Rwanda 2012'!$F$59),"",'Rwanda 2012'!$F$59)</f>
        <v>The government (e.g., Central Medical Stores, MOH logistics unit, MOH procurement unit)</v>
      </c>
      <c r="CD35" s="174" t="str">
        <f>IF(ISBLANK('Rwanda 2012'!$F$60),"",'Rwanda 2012'!$F$60)</f>
        <v>Medical Procurement and Distribution Division (MPDD)</v>
      </c>
      <c r="CE35" s="174" t="str">
        <f>IF(ISBLANK('Rwanda 2012'!$F$61),"",'Rwanda 2012'!$F$61)</f>
        <v>No</v>
      </c>
      <c r="CF35" s="174" t="str">
        <f>IF(ISBLANK('Rwanda 2012'!$D$62),"",'Rwanda 2012'!$D$62)</f>
        <v/>
      </c>
      <c r="CG35" s="344"/>
      <c r="CH35" s="179"/>
      <c r="CI35" s="180" t="str">
        <f>IF(ISBLANK('Rwanda 2012'!$D$66),"",'Rwanda 2012'!$D$66)</f>
        <v>Yes</v>
      </c>
      <c r="CJ35" s="180" t="str">
        <f>IF(ISBLANK('Rwanda 2012'!$D$67),"",'Rwanda 2012'!$D$67)</f>
        <v>Yes</v>
      </c>
      <c r="CK35" s="180" t="str">
        <f>IF(ISBLANK('Rwanda 2012'!$D$68),"",'Rwanda 2012'!$D$68)</f>
        <v>Yes</v>
      </c>
      <c r="CL35" s="180" t="str">
        <f>IF(ISBLANK('Rwanda 2012'!$D$69),"",'Rwanda 2012'!$D$69)</f>
        <v>Yes</v>
      </c>
      <c r="CM35" s="180" t="str">
        <f>IF(ISBLANK('Rwanda 2012'!$D$70),"",'Rwanda 2012'!$D$70)</f>
        <v>Yes</v>
      </c>
      <c r="CN35" s="180" t="str">
        <f>IF(ISBLANK('Rwanda 2012'!$D$71),"",'Rwanda 2012'!$D$71)</f>
        <v>Yes</v>
      </c>
      <c r="CO35" s="180" t="str">
        <f>IF(ISBLANK('Rwanda 2012'!$D$72),"",'Rwanda 2012'!$D$72)</f>
        <v>Yes</v>
      </c>
      <c r="CP35" s="180" t="str">
        <f>IF(ISBLANK('Rwanda 2012'!$D$73),"",'Rwanda 2012'!$D$73)</f>
        <v>Yes</v>
      </c>
      <c r="CQ35" s="180" t="str">
        <f>IF(ISBLANK('Rwanda 2012'!$D$74),"",'Rwanda 2012'!$D$74)</f>
        <v>Yes</v>
      </c>
      <c r="CR35" s="180" t="str">
        <f>IF(ISBLANK('Rwanda 2012'!$D$75),"",'Rwanda 2012'!$D$75)</f>
        <v>Yes</v>
      </c>
      <c r="CS35" s="180" t="str">
        <f>IF(ISBLANK('Rwanda 2012'!$D$76),"",'Rwanda 2012'!$D$76)</f>
        <v>Yes</v>
      </c>
      <c r="CT35" s="180" t="str">
        <f>IF(ISBLANK('Rwanda 2012'!$D$77),"",'Rwanda 2012'!$D$77)</f>
        <v/>
      </c>
      <c r="CU35" s="179"/>
      <c r="CV35" s="180" t="str">
        <f>IF(ISBLANK('Rwanda 2012'!$F$66),"",'Rwanda 2012'!$F$66)</f>
        <v>Yes</v>
      </c>
      <c r="CW35" s="180" t="str">
        <f>IF(ISBLANK('Rwanda 2012'!$F$67),"",'Rwanda 2012'!$F$67)</f>
        <v>Yes</v>
      </c>
      <c r="CX35" s="180" t="str">
        <f>IF(ISBLANK('Rwanda 2012'!$F$68),"",'Rwanda 2012'!$F$68)</f>
        <v>Yes</v>
      </c>
      <c r="CY35" s="180" t="str">
        <f>IF(ISBLANK('Rwanda 2012'!$F$69),"",'Rwanda 2012'!$F$69)</f>
        <v>Yes</v>
      </c>
      <c r="CZ35" s="180" t="str">
        <f>IF(ISBLANK('Rwanda 2012'!$F$70),"",'Rwanda 2012'!$F$70)</f>
        <v>Yes</v>
      </c>
      <c r="DA35" s="180" t="str">
        <f>IF(ISBLANK('Rwanda 2012'!$F$71),"",'Rwanda 2012'!$F$71)</f>
        <v>Yes</v>
      </c>
      <c r="DB35" s="180" t="str">
        <f>IF(ISBLANK('Rwanda 2012'!$F$72),"",'Rwanda 2012'!$F$72)</f>
        <v>Yes</v>
      </c>
      <c r="DC35" s="180" t="str">
        <f>IF(ISBLANK('Rwanda 2012'!$F$73),"",'Rwanda 2012'!$F$73)</f>
        <v>Yes</v>
      </c>
      <c r="DD35" s="180" t="str">
        <f>IF(ISBLANK('Rwanda 2012'!$F$74),"",'Rwanda 2012'!$F$74)</f>
        <v>Yes</v>
      </c>
      <c r="DE35" s="180" t="str">
        <f>IF(ISBLANK('Rwanda 2012'!$F$75),"",'Rwanda 2012'!$F$75)</f>
        <v>Yes</v>
      </c>
      <c r="DF35" s="180" t="str">
        <f>IF(ISBLANK('Rwanda 2012'!$F$76),"",'Rwanda 2012'!$F$76)</f>
        <v>Yes</v>
      </c>
      <c r="DG35" s="180" t="str">
        <f>IF(ISBLANK('Rwanda 2012'!$F$77),"",'Rwanda 2012'!$F$77)</f>
        <v/>
      </c>
      <c r="DH35" s="181"/>
      <c r="DI35" s="180" t="str">
        <f>IF(ISBLANK('Rwanda 2012'!$G$66),"",'Rwanda 2012'!$G$66)</f>
        <v>Yes</v>
      </c>
      <c r="DJ35" s="180" t="str">
        <f>IF(ISBLANK('Rwanda 2012'!$G$67),"",'Rwanda 2012'!$G$67)</f>
        <v>Yes</v>
      </c>
      <c r="DK35" s="180" t="str">
        <f>IF(ISBLANK('Rwanda 2012'!$G$68),"",'Rwanda 2012'!$G$68)</f>
        <v>Yes</v>
      </c>
      <c r="DL35" s="180" t="str">
        <f>IF(ISBLANK('Rwanda 2012'!$G$69),"",'Rwanda 2012'!$G$69)</f>
        <v>Yes</v>
      </c>
      <c r="DM35" s="180" t="str">
        <f>IF(ISBLANK('Rwanda 2012'!$G$70),"",'Rwanda 2012'!$G$70)</f>
        <v>Yes</v>
      </c>
      <c r="DN35" s="180" t="str">
        <f>IF(ISBLANK('Rwanda 2012'!$G$71),"",'Rwanda 2012'!$G$71)</f>
        <v>Yes</v>
      </c>
      <c r="DO35" s="180" t="str">
        <f>IF(ISBLANK('Rwanda 2012'!$G$72),"",'Rwanda 2012'!$G$72)</f>
        <v>Yes</v>
      </c>
      <c r="DP35" s="180" t="str">
        <f>IF(ISBLANK('Rwanda 2012'!$G$73),"",'Rwanda 2012'!$G$73)</f>
        <v>Yes</v>
      </c>
      <c r="DQ35" s="180" t="str">
        <f>IF(ISBLANK('Rwanda 2012'!$G$74),"",'Rwanda 2012'!$G$74)</f>
        <v>No</v>
      </c>
      <c r="DR35" s="180" t="str">
        <f>IF(ISBLANK('Rwanda 2012'!$G$75),"",'Rwanda 2012'!$G$75)</f>
        <v>No</v>
      </c>
      <c r="DS35" s="180" t="str">
        <f>IF(ISBLANK('Rwanda 2012'!$G$76),"",'Rwanda 2012'!$G$76)</f>
        <v>Yes</v>
      </c>
      <c r="DT35" s="180" t="str">
        <f>IF(ISBLANK('Rwanda 2012'!$G$77),"",'Rwanda 2012'!$G$77)</f>
        <v/>
      </c>
      <c r="DU35" s="181"/>
      <c r="DV35" s="180" t="str">
        <f>IF(ISBLANK('Rwanda 2012'!$H$66),"",'Rwanda 2012'!$H$66)</f>
        <v>Yes</v>
      </c>
      <c r="DW35" s="180" t="str">
        <f>IF(ISBLANK('Rwanda 2012'!$H$67),"",'Rwanda 2012'!$H$67)</f>
        <v>No</v>
      </c>
      <c r="DX35" s="180" t="str">
        <f>IF(ISBLANK('Rwanda 2012'!$H$68),"",'Rwanda 2012'!$H$68)</f>
        <v>Yes</v>
      </c>
      <c r="DY35" s="180" t="str">
        <f>IF(ISBLANK('Rwanda 2012'!$H$69),"",'Rwanda 2012'!$H$69)</f>
        <v>Yes</v>
      </c>
      <c r="DZ35" s="180" t="str">
        <f>IF(ISBLANK('Rwanda 2012'!$H$70),"",'Rwanda 2012'!$H$70)</f>
        <v>No</v>
      </c>
      <c r="EA35" s="180" t="str">
        <f>IF(ISBLANK('Rwanda 2012'!$H$71),"",'Rwanda 2012'!$H$71)</f>
        <v>Yes</v>
      </c>
      <c r="EB35" s="180" t="str">
        <f>IF(ISBLANK('Rwanda 2012'!$H$72),"",'Rwanda 2012'!$H$72)</f>
        <v>No</v>
      </c>
      <c r="EC35" s="180" t="str">
        <f>IF(ISBLANK('Rwanda 2012'!$H$73),"",'Rwanda 2012'!$H$73)</f>
        <v>No</v>
      </c>
      <c r="ED35" s="180" t="str">
        <f>IF(ISBLANK('Rwanda 2012'!$H$74),"",'Rwanda 2012'!$H$74)</f>
        <v>No</v>
      </c>
      <c r="EE35" s="180" t="str">
        <f>IF(ISBLANK('Rwanda 2012'!$H$75),"",'Rwanda 2012'!$H$75)</f>
        <v>No</v>
      </c>
      <c r="EF35" s="180" t="str">
        <f>IF(ISBLANK('Rwanda 2012'!$H$76),"",'Rwanda 2012'!$H$76)</f>
        <v>Yes</v>
      </c>
      <c r="EG35" s="180" t="str">
        <f>IF(ISBLANK('Rwanda 2012'!$H$77),"",'Rwanda 2012'!$H$77)</f>
        <v/>
      </c>
      <c r="EH35" s="180" t="str">
        <f>IF(ISBLANK('Rwanda 2012'!$D$78),"",'Rwanda 2012'!$D$78)</f>
        <v/>
      </c>
      <c r="EI35" s="182"/>
      <c r="EJ35" s="183" t="str">
        <f>IF(ISBLANK('Rwanda 2012'!$H$80),"",'Rwanda 2012'!$H$80)</f>
        <v>Yes</v>
      </c>
      <c r="EK35" s="183" t="str">
        <f>IF(ISBLANK('Rwanda 2012'!$C$83),"",'Rwanda 2012'!$C$83)</f>
        <v>Reproductive Health Commodity Security</v>
      </c>
      <c r="EL35" s="183" t="str">
        <f>IF(ISBLANK('Rwanda 2012'!$D$83),"",'Rwanda 2012'!$D$83)</f>
        <v>11/08 - 12/12</v>
      </c>
      <c r="EM35" s="183" t="str">
        <f>IF(ISBLANK('Rwanda 2012'!$F$83),"",'Rwanda 2012'!$F$83)</f>
        <v>No</v>
      </c>
      <c r="EN35" s="183" t="str">
        <f>IF(ISBLANK('Rwanda 2012'!$G$83),"",'Rwanda 2012'!$G$83)</f>
        <v>Yes</v>
      </c>
      <c r="EO35" s="183" t="str">
        <f>IF(ISBLANK('Rwanda 2012'!$F$84),"",'Rwanda 2012'!$F$84)</f>
        <v>No</v>
      </c>
      <c r="EP35" s="183" t="str">
        <f>IF(ISBLANK('Rwanda 2012'!$E$85),"",'Rwanda 2012'!$E$85)</f>
        <v>N/A</v>
      </c>
      <c r="EQ35" s="183" t="str">
        <f>IF(ISBLANK('Rwanda 2012'!$E$86),"",'Rwanda 2012'!$E$86)</f>
        <v>N/A</v>
      </c>
      <c r="ER35" s="183" t="str">
        <f>IF(ISBLANK('Rwanda 2012'!$H$87),"",'Rwanda 2012'!$H$87)</f>
        <v>No</v>
      </c>
      <c r="ES35" s="183" t="str">
        <f>IF(ISBLANK('Rwanda 2012'!$D$88),"",'Rwanda 2012'!$D$88)</f>
        <v>N/A</v>
      </c>
      <c r="ET35" s="183" t="str">
        <f>IF(ISBLANK('Rwanda 2012'!$H$89),"",'Rwanda 2012'!$H$89)</f>
        <v>No</v>
      </c>
      <c r="EU35" s="183" t="str">
        <f>IF(ISBLANK('Rwanda 2012'!$D$90),"",'Rwanda 2012'!$D$90)</f>
        <v>N/A</v>
      </c>
      <c r="EV35" s="183" t="str">
        <f>IF(ISBLANK('Rwanda 2012'!$H$91),"",'Rwanda 2012'!$H$91)</f>
        <v>No</v>
      </c>
      <c r="EW35" s="183" t="str">
        <f>IF(ISBLANK('Rwanda 2012'!$C$94),"",'Rwanda 2012'!$C$94)</f>
        <v/>
      </c>
      <c r="EX35" s="183" t="str">
        <f>IF(ISBLANK('Rwanda 2012'!$E$94),"",'Rwanda 2012'!$E$94)</f>
        <v/>
      </c>
      <c r="EY35" s="183" t="str">
        <f>IF(ISBLANK('Rwanda 2012'!$G$94),"",'Rwanda 2012'!$G$94)</f>
        <v/>
      </c>
      <c r="EZ35" s="183" t="str">
        <f>IF(ISBLANK('Rwanda 2012'!$C$95),"",'Rwanda 2012'!$C$95)</f>
        <v/>
      </c>
      <c r="FA35" s="183" t="str">
        <f>IF(ISBLANK('Rwanda 2012'!$E$95),"",'Rwanda 2012'!$E$95)</f>
        <v/>
      </c>
      <c r="FB35" s="183" t="str">
        <f>IF(ISBLANK('Rwanda 2012'!$G$95),"",'Rwanda 2012'!$G$95)</f>
        <v/>
      </c>
      <c r="FC35" s="183" t="str">
        <f>IF(ISBLANK('Rwanda 2012'!$C$96),"",'Rwanda 2012'!$C$96)</f>
        <v/>
      </c>
      <c r="FD35" s="183" t="str">
        <f>IF(ISBLANK('Rwanda 2012'!$E$96),"",'Rwanda 2012'!$E$96)</f>
        <v/>
      </c>
      <c r="FE35" s="183" t="str">
        <f>IF(ISBLANK('Rwanda 2012'!$G$96),"",'Rwanda 2012'!$G$96)</f>
        <v/>
      </c>
      <c r="FF35" s="190"/>
      <c r="FG35" s="183" t="str">
        <f>IF(ISBLANK('Rwanda 2012'!$D$99),"",'Rwanda 2012'!$D$99)</f>
        <v>No</v>
      </c>
      <c r="FH35" s="183" t="str">
        <f>IF(ISBLANK('Rwanda 2012'!$E$99),"",'Rwanda 2012'!$E$99)</f>
        <v/>
      </c>
      <c r="FI35" s="183" t="str">
        <f>IF(ISBLANK('Rwanda 2012'!$H$99),"",'Rwanda 2012'!$H$99)</f>
        <v/>
      </c>
      <c r="FJ35" s="183" t="str">
        <f>IF(ISBLANK('Rwanda 2012'!$D$100),"",'Rwanda 2012'!$D$100)</f>
        <v>No</v>
      </c>
      <c r="FK35" s="183" t="str">
        <f>IF(ISBLANK('Rwanda 2012'!$E$100),"",'Rwanda 2012'!$E$100)</f>
        <v/>
      </c>
      <c r="FL35" s="183" t="str">
        <f>IF(ISBLANK('Rwanda 2012'!$H$100),"",'Rwanda 2012'!$H$100)</f>
        <v/>
      </c>
      <c r="FM35" s="183" t="str">
        <f>IF(ISBLANK('Rwanda 2012'!$D$101),"",'Rwanda 2012'!$D$101)</f>
        <v>No</v>
      </c>
      <c r="FN35" s="183" t="str">
        <f>IF(ISBLANK('Rwanda 2012'!$E$101),"",'Rwanda 2012'!$E$101)</f>
        <v/>
      </c>
      <c r="FO35" s="183" t="str">
        <f>IF(ISBLANK('Rwanda 2012'!$H$101),"",'Rwanda 2012'!$H$101)</f>
        <v/>
      </c>
      <c r="FP35" s="184"/>
      <c r="FQ35" s="183" t="str">
        <f>IF(ISBLANK('Rwanda 2012'!$G$104),"",'Rwanda 2012'!$G$104)</f>
        <v>No</v>
      </c>
      <c r="FR35" s="183" t="str">
        <f>IF(ISBLANK('Rwanda 2012'!$G$105),"",'Rwanda 2012'!$G$105)</f>
        <v>No</v>
      </c>
      <c r="FS35" s="183" t="str">
        <f>IF(ISBLANK('Rwanda 2012'!$G$106),"",'Rwanda 2012'!$G$106)</f>
        <v>N/A</v>
      </c>
      <c r="FT35" s="183" t="str">
        <f>IF(ISBLANK('Rwanda 2012'!$D$107),"",'Rwanda 2012'!$D$107)</f>
        <v>N/A</v>
      </c>
      <c r="FU35" s="184"/>
      <c r="FV35" s="183" t="str">
        <f>IF(ISBLANK('Rwanda 2012'!$G$109),"",'Rwanda 2012'!$G$109)</f>
        <v>Yes</v>
      </c>
      <c r="FW35" s="183" t="str">
        <f>IF(ISBLANK('Rwanda 2012'!$G$110),"",'Rwanda 2012'!$G$110)</f>
        <v>Yes</v>
      </c>
      <c r="FX35" s="183" t="str">
        <f>IF(ISBLANK('Rwanda 2012'!$G$111),"",'Rwanda 2012'!$G$111)</f>
        <v>Yes</v>
      </c>
      <c r="FY35" s="183" t="str">
        <f>IF(ISBLANK('Rwanda 2012'!$G$112),"",'Rwanda 2012'!$G$112)</f>
        <v>Yes</v>
      </c>
      <c r="FZ35" s="183" t="str">
        <f>IF(ISBLANK('Rwanda 2012'!$G$113),"",'Rwanda 2012'!$G$113)</f>
        <v>Yes</v>
      </c>
      <c r="GA35" s="183" t="str">
        <f>IF(ISBLANK('Rwanda 2012'!$G$114),"",'Rwanda 2012'!$G$114)</f>
        <v>Yes</v>
      </c>
      <c r="GB35" s="183" t="str">
        <f>IF(ISBLANK('Rwanda 2012'!$G$115),"",'Rwanda 2012'!$G$115)</f>
        <v>Yes</v>
      </c>
      <c r="GC35" s="183" t="str">
        <f>IF(ISBLANK('Rwanda 2012'!$G$116),"",'Rwanda 2012'!$G$116)</f>
        <v>Yes</v>
      </c>
      <c r="GD35" s="183" t="str">
        <f>IF(ISBLANK('Rwanda 2012'!$G$117),"",'Rwanda 2012'!$G$117)</f>
        <v>No</v>
      </c>
      <c r="GE35" s="183" t="str">
        <f>IF(ISBLANK('Rwanda 2012'!$G$118),"",'Rwanda 2012'!$G$118)</f>
        <v>No</v>
      </c>
      <c r="GF35" s="183" t="str">
        <f>IF(ISBLANK('Rwanda 2012'!$F$119),"",'Rwanda 2012'!$F$119)</f>
        <v>N/A</v>
      </c>
      <c r="GG35" s="183">
        <f>IF(ISBLANK('Rwanda 2012'!$F$120),"",'Rwanda 2012'!$F$120)</f>
        <v>2009</v>
      </c>
      <c r="GH35" s="183" t="str">
        <f>IF(ISBLANK('Rwanda 2012'!$D$121),"",'Rwanda 2012'!$D$121)</f>
        <v>Liste National des Medicaments Essentiel (National Essential Medicines List)</v>
      </c>
      <c r="GI35" s="183" t="str">
        <f>IF(ISBLANK('Rwanda 2012'!$D$122),"",'Rwanda 2012'!$D$122)</f>
        <v>It was published in 2010 and is reviewed every 2 years.</v>
      </c>
      <c r="GJ35" s="184"/>
      <c r="GK35" s="183">
        <f>IF(ISBLANK('Rwanda 2012'!$F$124),"",'Rwanda 2012'!$F$124)</f>
        <v>2008</v>
      </c>
      <c r="GL35" s="183" t="str">
        <f>IF(ISBLANK('Rwanda 2012'!$G$125),"",'Rwanda 2012'!$G$125)</f>
        <v>Yes</v>
      </c>
      <c r="GM35" s="183" t="str">
        <f>IF(ISBLANK('Rwanda 2012'!$G$126),"",'Rwanda 2012'!$G$126)</f>
        <v>Yes</v>
      </c>
      <c r="GN35" s="183" t="str">
        <f>IF(ISBLANK('Rwanda 2012'!$G$127),"",'Rwanda 2012'!$G$127)</f>
        <v>Yes</v>
      </c>
      <c r="GO35" s="183" t="str">
        <f>IF(ISBLANK('Rwanda 2012'!$G$128),"",'Rwanda 2012'!$G$128)</f>
        <v>No</v>
      </c>
      <c r="GP35" s="183" t="str">
        <f>IF(ISBLANK('Rwanda 2012'!$D$129),"",'Rwanda 2012'!$D$129)</f>
        <v>While the term "contraceptive security" is not explicitly mentioned, there is language that reflects the concepts. 4.208 The fifth objective is to increase the availablity and affordability of drugs, contraceptive products . . . As the utilisation of health care facilities increases, evidence shows that the binding constraint becomes drug availability. Providing safe and effective medication, diagnostics and other commodities to patients is vital for improving the quality of health care. Such a policy has cost-saving effects which is the rationale for attempting to reduce the number of out-of-stock days for all essential drugs at public health facilities. (p.100) There is emphasis on the availability of contraceptives, but there are no indicators to reflect this priority.</v>
      </c>
      <c r="GQ35" s="197"/>
      <c r="GR35" s="185" t="str">
        <f>IF(ISBLANK('Rwanda 2012'!$G$131),"",'Rwanda 2012'!$G$131)</f>
        <v>No</v>
      </c>
      <c r="GS35" s="186"/>
      <c r="GT35" s="185" t="str">
        <f>IF(ISBLANK('Rwanda 2012'!$G$133),"",'Rwanda 2012'!$G$133)</f>
        <v>No</v>
      </c>
      <c r="GU35" s="185" t="str">
        <f>IF(ISBLANK('Rwanda 2012'!$G$134),"",'Rwanda 2012'!$G$134)</f>
        <v>No</v>
      </c>
      <c r="GV35" s="185" t="str">
        <f>IF(ISBLANK('Rwanda 2012'!$G$135),"",'Rwanda 2012'!$G$135)</f>
        <v>No</v>
      </c>
      <c r="GW35" s="185" t="str">
        <f>IF(ISBLANK('Rwanda 2012'!$G$136),"",'Rwanda 2012'!$G$136)</f>
        <v>No</v>
      </c>
      <c r="GX35" s="185" t="str">
        <f>IF(ISBLANK('Rwanda 2012'!$G$137),"",'Rwanda 2012'!$G$137)</f>
        <v>No</v>
      </c>
      <c r="GY35" s="185" t="str">
        <f>IF(ISBLANK('Rwanda 2012'!$G$138),"",'Rwanda 2012'!$G$138)</f>
        <v>No</v>
      </c>
      <c r="GZ35" s="185" t="str">
        <f>IF(ISBLANK('Rwanda 2012'!$G$139),"",'Rwanda 2012'!$G$139)</f>
        <v>No</v>
      </c>
      <c r="HA35" s="185" t="str">
        <f>IF(ISBLANK('Rwanda 2012'!$G$140),"",'Rwanda 2012'!$G$140)</f>
        <v>No</v>
      </c>
      <c r="HB35" s="185" t="str">
        <f>IF(ISBLANK('Rwanda 2012'!$G$141),"",'Rwanda 2012'!$G$141)</f>
        <v>No</v>
      </c>
      <c r="HC35" s="185" t="str">
        <f>IF(ISBLANK('Rwanda 2012'!$F$142),"",'Rwanda 2012'!$F$142)</f>
        <v>7/10 - 6/11</v>
      </c>
      <c r="HD35" s="185" t="str">
        <f>IF(ISBLANK('Rwanda 2012'!$F$143),"",'Rwanda 2012'!$F$143)</f>
        <v>Warehouse report</v>
      </c>
      <c r="HE35" s="186"/>
      <c r="HF35" s="185" t="str">
        <f>IF(ISBLANK('Rwanda 2012'!$G$145),"",'Rwanda 2012'!$G$145)</f>
        <v>No</v>
      </c>
      <c r="HG35" s="185" t="str">
        <f>IF(ISBLANK('Rwanda 2012'!$G$146),"",'Rwanda 2012'!$G$146)</f>
        <v>No</v>
      </c>
      <c r="HH35" s="191" t="str">
        <f>IF(ISBLANK('Rwanda 2012'!$D$147),"",'Rwanda 2012'!$D$147)</f>
        <v>At the service delivery point (SDP) level, contraceptive stockouts are estimated at less than 4% and also rarely occur at the district and central levels. The reporting rate is more than 95% at the SDP level and 100% at the district level.</v>
      </c>
      <c r="HI35" s="192" t="s">
        <v>202</v>
      </c>
    </row>
    <row r="36" spans="1:217" ht="39.950000000000003" customHeight="1" x14ac:dyDescent="0.2">
      <c r="A36" s="345" t="s">
        <v>592</v>
      </c>
      <c r="B36" s="188"/>
      <c r="C36" s="173" t="str">
        <f>IF(ISBLANK('Senegal 2012'!$H$12),"",'Senegal 2012'!$H$12)</f>
        <v>Yes</v>
      </c>
      <c r="D36" s="173" t="str">
        <f>IF(ISBLANK('Senegal 2012'!$D$13),"",'Senegal 2012'!$D$13)</f>
        <v xml:space="preserve">National Committee for Contraceptive Security </v>
      </c>
      <c r="E36" s="346"/>
      <c r="F36" s="173" t="str">
        <f>IF(ISBLANK('Senegal 2012'!$D$15),"",'Senegal 2012'!$D$15)</f>
        <v>Yes</v>
      </c>
      <c r="G36" s="173" t="str">
        <f>IF(ISBLANK('Senegal 2012'!$F$15),"",'Senegal 2012'!$F$15)</f>
        <v xml:space="preserve">Associaton pour le Developpement du Marketing Social (ADEMAS) (USAID Implementing Partner (IP)) </v>
      </c>
      <c r="H36" s="173" t="str">
        <f>IF(ISBLANK('Senegal 2012'!$D$16),"",'Senegal 2012'!$D$16)</f>
        <v>Yes</v>
      </c>
      <c r="I36" s="173" t="str">
        <f>IF(ISBLANK('Senegal 2012'!$F$16),"",'Senegal 2012'!$F$16)</f>
        <v xml:space="preserve">Associaton Senegalaise pour le Bien Etre Familial  (ASBEF) IPPF Affiliate, IntraHealth (USAD IP) ChildFund and NGO consortium members, MSI  </v>
      </c>
      <c r="J36" s="173" t="str">
        <f>IF(ISBLANK('Senegal 2012'!$D$17),"",'Senegal 2012'!$D$17)</f>
        <v>Yes</v>
      </c>
      <c r="K36" s="173" t="str">
        <f>IF(ISBLANK('Senegal 2012'!$F$17),"",'Senegal 2012'!$F$17)</f>
        <v>Pfizer Senegal</v>
      </c>
      <c r="L36" s="173" t="str">
        <f>IF(ISBLANK('Senegal 2012'!$D$18),"",'Senegal 2012'!$D$18)</f>
        <v>Yes</v>
      </c>
      <c r="M36" s="173" t="str">
        <f>IF(ISBLANK('Senegal 2012'!$F$18),"",'Senegal 2012'!$F$18)</f>
        <v>USAID, UNFPA</v>
      </c>
      <c r="N36" s="173" t="str">
        <f>IF(ISBLANK('Senegal 2012'!$D$19),"",'Senegal 2012'!$D$19)</f>
        <v>Yes</v>
      </c>
      <c r="O36" s="173" t="str">
        <f>IF(ISBLANK('Senegal 2012'!$F$19),"",'Senegal 2012'!$F$19)</f>
        <v xml:space="preserve">UNFPA, WHO </v>
      </c>
      <c r="P36" s="173" t="str">
        <f>IF(ISBLANK('Senegal 2012'!$D$20),"",'Senegal 2012'!$D$20)</f>
        <v>Yes</v>
      </c>
      <c r="Q36" s="173" t="str">
        <f>IF(ISBLANK('Senegal 2012'!$F$20),"",'Senegal 2012'!$F$20)</f>
        <v xml:space="preserve">Division de la Sante de la Reproduction, Direction de la Pharmacie et du Medicament, Laboratoire National de Controle des Medicaments  </v>
      </c>
      <c r="R36" s="173" t="str">
        <f>IF(ISBLANK('Senegal 2012'!$D$21),"",'Senegal 2012'!$D$21)</f>
        <v>Yes</v>
      </c>
      <c r="S36" s="173" t="str">
        <f>IF(ISBLANK('Senegal 2012'!$F$21),"",'Senegal 2012'!$F$21)</f>
        <v>National Central Warehouse (Pharmacie National d'Aprovisionnement (PNA))</v>
      </c>
      <c r="T36" s="173" t="str">
        <f>IF(ISBLANK('Senegal 2012'!$D$22),"",'Senegal 2012'!$D$22)</f>
        <v>Yes</v>
      </c>
      <c r="U36" s="173" t="str">
        <f>IF(ISBLANK('Senegal 2012'!$F$22),"",'Senegal 2012'!$F$22)</f>
        <v xml:space="preserve">Direction de la Planification et des Ressources Humaines </v>
      </c>
      <c r="V36" s="173" t="str">
        <f>IF(ISBLANK('Senegal 2012'!$D$23),"",'Senegal 2012'!$D$23)</f>
        <v/>
      </c>
      <c r="W36" s="173" t="str">
        <f>IF(ISBLANK('Senegal 2012'!$F$23),"",'Senegal 2012'!$F$23)</f>
        <v/>
      </c>
      <c r="X36" s="173" t="str">
        <f>IF(ISBLANK('Senegal 2012'!$H$24),"",'Senegal 2012'!$H$24)</f>
        <v>1-2 times</v>
      </c>
      <c r="Y36" s="173" t="str">
        <f>IF(ISBLANK('Senegal 2012'!$H$25),"",'Senegal 2012'!$H$25)</f>
        <v>No</v>
      </c>
      <c r="Z36" s="173" t="str">
        <f>IF(ISBLANK('Senegal 2012'!$D$26),"",'Senegal 2012'!$D$26)</f>
        <v>Yes</v>
      </c>
      <c r="AA36" s="173" t="str">
        <f>IF(ISBLANK('Senegal 2012'!$F$26),"",'Senegal 2012'!$F$26)</f>
        <v xml:space="preserve">USAID and implementing partners </v>
      </c>
      <c r="AB36" s="173" t="str">
        <f>IF(ISBLANK('Senegal 2012'!$H$26),"",'Senegal 2012'!$H$26)</f>
        <v xml:space="preserve">USAID MD and Health team </v>
      </c>
      <c r="AC36" s="189"/>
      <c r="AD36" s="174" t="str">
        <f>IF(ISBLANK('Senegal 2012'!$F$28),"",'Senegal 2012'!$F$28)</f>
        <v>January</v>
      </c>
      <c r="AE36" s="174" t="str">
        <f>IF(ISBLANK('Senegal 2012'!$H$28),"",'Senegal 2012'!$H$28)</f>
        <v>December</v>
      </c>
      <c r="AF36" s="194">
        <f>IF(ISBLANK('Senegal 2012'!$G$29),"",'Senegal 2012'!$G$29)</f>
        <v>1000000</v>
      </c>
      <c r="AG36" s="169" t="str">
        <f>IF(ISBLANK('Senegal 2012'!$E$30),"",'Senegal 2012'!$E$30)</f>
        <v>01/11-12/11</v>
      </c>
      <c r="AH36" s="169" t="str">
        <f>IF(ISBLANK('Senegal 2012'!$G$30),"",'Senegal 2012'!$G$30)</f>
        <v xml:space="preserve">MOH/Reproductive Health Division with USAID/implementing partner support </v>
      </c>
      <c r="AI36" s="169" t="str">
        <f>IF(ISBLANK('Senegal 2012'!$H$31),"",'Senegal 2012'!$H$31)</f>
        <v>Yes</v>
      </c>
      <c r="AJ36" s="175" t="str">
        <f>IF(ISBLANK('Senegal 2012'!$H$32),"",'Senegal 2012'!$H$32)</f>
        <v>Yes</v>
      </c>
      <c r="AK36" s="175">
        <f>IF(ISBLANK('Senegal 2012'!$E$35),"",'Senegal 2012'!$E$35)</f>
        <v>222222</v>
      </c>
      <c r="AL36" s="174" t="str">
        <f>IF(ISBLANK('Senegal 2012'!$F$35),"",'Senegal 2012'!$F$35)</f>
        <v xml:space="preserve">01/11 - 12/11 </v>
      </c>
      <c r="AM36" s="174" t="str">
        <f>IF(ISBLANK('Senegal 2012'!$G$35),"",'Senegal 2012'!$G$35)</f>
        <v>MOH/Reproductive Health Division</v>
      </c>
      <c r="AN36" s="174" t="str">
        <f>IF(ISBLANK('Senegal 2012'!$H$35),"",'Senegal 2012'!$H$35)</f>
        <v/>
      </c>
      <c r="AO36" s="174" t="str">
        <f>IF(ISBLANK('Senegal 2012'!$H$37),"",'Senegal 2012'!$H$37)</f>
        <v>Yes</v>
      </c>
      <c r="AP36" s="174" t="str">
        <f>IF(ISBLANK('Senegal 2012'!$D$40),"",'Senegal 2012'!$D$40)</f>
        <v>Yes</v>
      </c>
      <c r="AQ36" s="174" t="str">
        <f>IF(ISBLANK('Senegal 2012'!$D$41),"",'Senegal 2012'!$D$41)</f>
        <v>Government of Senegal's internal budget (which is mostly funded with taxes)</v>
      </c>
      <c r="AR36" s="175">
        <f>IF(ISBLANK('Senegal 2012'!$E$40),"",'Senegal 2012'!$E$40)</f>
        <v>222222</v>
      </c>
      <c r="AS36" s="175" t="str">
        <f>IF(ISBLANK('Senegal 2012'!$F$40),"",'Senegal 2012'!$F$40)</f>
        <v>01/11 - 12/11</v>
      </c>
      <c r="AT36" s="175" t="str">
        <f>IF(ISBLANK('Senegal 2012'!$G$40),"",'Senegal 2012'!$G$40)</f>
        <v>MoH report</v>
      </c>
      <c r="AU36" s="174" t="str">
        <f>IF(ISBLANK('Senegal 2012'!$H$40),"",'Senegal 2012'!$H$40)</f>
        <v>Funds transferred from MoF to Central Medical Store and were spent</v>
      </c>
      <c r="AV36" s="174" t="str">
        <f>IF(ISBLANK('Senegal 2012'!$D$42),"",'Senegal 2012'!$D$42)</f>
        <v>No</v>
      </c>
      <c r="AW36" s="175" t="str">
        <f>IF(ISBLANK('Senegal 2012'!$D$43),"",'Senegal 2012'!$D$43)</f>
        <v>N/A</v>
      </c>
      <c r="AX36" s="175">
        <f>IF(ISBLANK('Senegal 2012'!$E$42),"",'Senegal 2012'!$E$42)</f>
        <v>0</v>
      </c>
      <c r="AY36" s="175" t="str">
        <f>IF(ISBLANK('Senegal 2012'!$F$42),"",'Senegal 2012'!$F$42)</f>
        <v>01/11 - 12/11</v>
      </c>
      <c r="AZ36" s="175" t="str">
        <f>IF(ISBLANK('Senegal 2012'!$G$42),"",'Senegal 2012'!$G$42)</f>
        <v>MoH report</v>
      </c>
      <c r="BA36" s="174" t="str">
        <f>IF(ISBLANK('Senegal 2012'!$H$42),"",'Senegal 2012'!$H$42)</f>
        <v/>
      </c>
      <c r="BB36" s="176">
        <f>IF(ISBLANK('Senegal 2012'!$E$44),"",'Senegal 2012'!$E$44)</f>
        <v>222222</v>
      </c>
      <c r="BC36" s="174" t="str">
        <f>IF(ISBLANK('Senegal 2012'!$H$44),"",'Senegal 2012'!$H$44)</f>
        <v/>
      </c>
      <c r="BD36" s="177"/>
      <c r="BE36" s="174" t="str">
        <f>IF(ISBLANK('Senegal 2012'!$D$48),"",'Senegal 2012'!$D$48)</f>
        <v>Yes</v>
      </c>
      <c r="BF36" s="175" t="str">
        <f>IF(ISBLANK('Senegal 2012'!$D$49),"",'Senegal 2012'!$D$49)</f>
        <v>USAID ($3,024,576), UNFPA ($458,330)</v>
      </c>
      <c r="BG36" s="175">
        <f>IF(ISBLANK('Senegal 2012'!$E$48),"",'Senegal 2012'!$E$48)</f>
        <v>3482906</v>
      </c>
      <c r="BH36" s="175" t="str">
        <f>IF(ISBLANK('Senegal 2012'!$F$48),"",'Senegal 2012'!$F$48)</f>
        <v>01/11 - 12/11</v>
      </c>
      <c r="BI36" s="175" t="str">
        <f>IF(ISBLANK('Senegal 2012'!$G$48),"",'Senegal 2012'!$G$48)</f>
        <v>RHInterchange</v>
      </c>
      <c r="BJ36" s="174" t="str">
        <f>IF(ISBLANK('Senegal 2012'!$H$48),"",'Senegal 2012'!$H$48)</f>
        <v>Includes contraceptives for MoH/RH Division, MoH/Social Marketing, MoH/AIDS</v>
      </c>
      <c r="BK36" s="174" t="str">
        <f>IF(ISBLANK('Senegal 2012'!$D$50),"",'Senegal 2012'!$D$50)</f>
        <v>No</v>
      </c>
      <c r="BL36" s="175">
        <f>IF(ISBLANK('Senegal 2012'!$E$50),"",'Senegal 2012'!$E$50)</f>
        <v>0</v>
      </c>
      <c r="BM36" s="175" t="str">
        <f>IF(ISBLANK('Senegal 2012'!$F$50),"",'Senegal 2012'!$F$50)</f>
        <v>01/11 - 12/11</v>
      </c>
      <c r="BN36" s="175" t="str">
        <f>IF(ISBLANK('Senegal 2012'!$G$50),"",'Senegal 2012'!$G$50)</f>
        <v/>
      </c>
      <c r="BO36" s="175" t="str">
        <f>IF(ISBLANK('Senegal 2012'!$H$50),"",'Senegal 2012'!$H$50)</f>
        <v/>
      </c>
      <c r="BP36" s="174" t="str">
        <f>IF(ISBLANK('Senegal 2012'!$D$51),"",'Senegal 2012'!$D$51)</f>
        <v>No</v>
      </c>
      <c r="BQ36" s="175">
        <f>IF(ISBLANK('Senegal 2012'!$E$51),"",'Senegal 2012'!$E$51)</f>
        <v>0</v>
      </c>
      <c r="BR36" s="174" t="str">
        <f>IF(ISBLANK('Senegal 2012'!$F$51),"",'Senegal 2012'!$F$51)</f>
        <v>01/11 - 12/11</v>
      </c>
      <c r="BS36" s="175" t="str">
        <f>IF(ISBLANK('Senegal 2012'!$G$51),"",'Senegal 2012'!$G$51)</f>
        <v/>
      </c>
      <c r="BT36" s="175" t="str">
        <f>IF(ISBLANK('Senegal 2012'!$H$51),"",'Senegal 2012'!$H$51)</f>
        <v/>
      </c>
      <c r="BU36" s="176">
        <f>IF(ISBLANK('Senegal 2012'!$E$52),"",'Senegal 2012'!$E$52)</f>
        <v>3482906</v>
      </c>
      <c r="BV36" s="175" t="str">
        <f>IF(ISBLANK('Senegal 2012'!$H$52),"",'Senegal 2012'!$H$52)</f>
        <v/>
      </c>
      <c r="BW36" s="178">
        <f>IF(ISBLANK('Senegal 2012'!$F$55),"",'Senegal 2012'!$F$55)</f>
        <v>5.9976875292837385E-2</v>
      </c>
      <c r="BX36" s="174" t="str">
        <f>IF(ISBLANK('Senegal 2012'!$G$55),"",'Senegal 2012'!$G$55)</f>
        <v/>
      </c>
      <c r="BY36" s="178">
        <f>IF(ISBLANK('Senegal 2012'!$F$56),"",'Senegal 2012'!$F$56)</f>
        <v>3.7051280000000002</v>
      </c>
      <c r="BZ36" s="174" t="str">
        <f>IF(ISBLANK('Senegal 2012'!$G$56),"",'Senegal 2012'!$G$56)</f>
        <v>The exceeded performance could be explained by: the forecasted $1,000,000 contraceptive need for the fiscal year doesn’t include any other charges as operational costs. It just includes the product cost. Also, the exchange rate used was 450 CFA = 1 US dollar)</v>
      </c>
      <c r="CA36" s="174" t="str">
        <f>IF(ISBLANK('Senegal 2012'!$F$57),"",'Senegal 2012'!$F$57)</f>
        <v>No</v>
      </c>
      <c r="CB36" s="174" t="str">
        <f>IF(ISBLANK('Senegal 2012'!$G$57),"",'Senegal 2012'!$G$57)</f>
        <v/>
      </c>
      <c r="CC36" s="174" t="str">
        <f>IF(ISBLANK('Senegal 2012'!$F$59),"",'Senegal 2012'!$F$59)</f>
        <v>The government (e.g., Central Medical Stores, MOH logistics unit, MOH procurement unit)</v>
      </c>
      <c r="CD36" s="174" t="str">
        <f>IF(ISBLANK('Senegal 2012'!$F$60),"",'Senegal 2012'!$F$60)</f>
        <v>Central medical store</v>
      </c>
      <c r="CE36" s="174" t="str">
        <f>IF(ISBLANK('Senegal 2012'!$F$61),"",'Senegal 2012'!$F$61)</f>
        <v>Yes</v>
      </c>
      <c r="CF36" s="174" t="str">
        <f>IF(ISBLANK('Senegal 2012'!$D$62),"",'Senegal 2012'!$D$62)</f>
        <v>In December 2011, at the International FP conference opening ceremony, the President promised to increase the line budget for contraceptives to CFA 100,000,000 ($250,000).</v>
      </c>
      <c r="CG36" s="344"/>
      <c r="CH36" s="179"/>
      <c r="CI36" s="180" t="str">
        <f>IF(ISBLANK('Senegal 2012'!$D$66),"",'Senegal 2012'!$D$66)</f>
        <v>Yes</v>
      </c>
      <c r="CJ36" s="180" t="str">
        <f>IF(ISBLANK('Senegal 2012'!$D$67),"",'Senegal 2012'!$D$67)</f>
        <v>Yes</v>
      </c>
      <c r="CK36" s="180" t="str">
        <f>IF(ISBLANK('Senegal 2012'!$D$68),"",'Senegal 2012'!$D$68)</f>
        <v>Yes</v>
      </c>
      <c r="CL36" s="180" t="str">
        <f>IF(ISBLANK('Senegal 2012'!$D$69),"",'Senegal 2012'!$D$69)</f>
        <v>Yes</v>
      </c>
      <c r="CM36" s="180" t="str">
        <f>IF(ISBLANK('Senegal 2012'!$D$70),"",'Senegal 2012'!$D$70)</f>
        <v>Yes</v>
      </c>
      <c r="CN36" s="180" t="str">
        <f>IF(ISBLANK('Senegal 2012'!$D$71),"",'Senegal 2012'!$D$71)</f>
        <v>Yes</v>
      </c>
      <c r="CO36" s="180" t="str">
        <f>IF(ISBLANK('Senegal 2012'!$D$72),"",'Senegal 2012'!$D$72)</f>
        <v>Yes</v>
      </c>
      <c r="CP36" s="180" t="str">
        <f>IF(ISBLANK('Senegal 2012'!$D$73),"",'Senegal 2012'!$D$73)</f>
        <v>Yes</v>
      </c>
      <c r="CQ36" s="180" t="str">
        <f>IF(ISBLANK('Senegal 2012'!$D$74),"",'Senegal 2012'!$D$74)</f>
        <v>Yes</v>
      </c>
      <c r="CR36" s="180" t="str">
        <f>IF(ISBLANK('Senegal 2012'!$D$75),"",'Senegal 2012'!$D$75)</f>
        <v>Yes</v>
      </c>
      <c r="CS36" s="180" t="str">
        <f>IF(ISBLANK('Senegal 2012'!$D$76),"",'Senegal 2012'!$D$76)</f>
        <v>No</v>
      </c>
      <c r="CT36" s="180" t="str">
        <f>IF(ISBLANK('Senegal 2012'!$D$77),"",'Senegal 2012'!$D$77)</f>
        <v/>
      </c>
      <c r="CU36" s="179"/>
      <c r="CV36" s="180" t="str">
        <f>IF(ISBLANK('Senegal 2012'!$F$66),"",'Senegal 2012'!$F$66)</f>
        <v>Yes</v>
      </c>
      <c r="CW36" s="180" t="str">
        <f>IF(ISBLANK('Senegal 2012'!$F$67),"",'Senegal 2012'!$F$67)</f>
        <v>Yes</v>
      </c>
      <c r="CX36" s="180" t="str">
        <f>IF(ISBLANK('Senegal 2012'!$F$68),"",'Senegal 2012'!$F$68)</f>
        <v>Yes</v>
      </c>
      <c r="CY36" s="180" t="str">
        <f>IF(ISBLANK('Senegal 2012'!$F$69),"",'Senegal 2012'!$F$69)</f>
        <v>Yes</v>
      </c>
      <c r="CZ36" s="180" t="str">
        <f>IF(ISBLANK('Senegal 2012'!$F$70),"",'Senegal 2012'!$F$70)</f>
        <v>Yes</v>
      </c>
      <c r="DA36" s="180" t="str">
        <f>IF(ISBLANK('Senegal 2012'!$F$71),"",'Senegal 2012'!$F$71)</f>
        <v>Yes</v>
      </c>
      <c r="DB36" s="180" t="str">
        <f>IF(ISBLANK('Senegal 2012'!$F$72),"",'Senegal 2012'!$F$72)</f>
        <v>Yes</v>
      </c>
      <c r="DC36" s="180" t="str">
        <f>IF(ISBLANK('Senegal 2012'!$F$73),"",'Senegal 2012'!$F$73)</f>
        <v>Yes</v>
      </c>
      <c r="DD36" s="180" t="str">
        <f>IF(ISBLANK('Senegal 2012'!$F$74),"",'Senegal 2012'!$F$74)</f>
        <v>Yes</v>
      </c>
      <c r="DE36" s="180" t="str">
        <f>IF(ISBLANK('Senegal 2012'!$F$75),"",'Senegal 2012'!$F$75)</f>
        <v>Yes</v>
      </c>
      <c r="DF36" s="180" t="str">
        <f>IF(ISBLANK('Senegal 2012'!$F$76),"",'Senegal 2012'!$F$76)</f>
        <v>Yes</v>
      </c>
      <c r="DG36" s="180" t="str">
        <f>IF(ISBLANK('Senegal 2012'!$F$77),"",'Senegal 2012'!$F$77)</f>
        <v/>
      </c>
      <c r="DH36" s="181"/>
      <c r="DI36" s="180" t="str">
        <f>IF(ISBLANK('Senegal 2012'!$G$66),"",'Senegal 2012'!$G$66)</f>
        <v>Yes</v>
      </c>
      <c r="DJ36" s="180" t="str">
        <f>IF(ISBLANK('Senegal 2012'!$G$67),"",'Senegal 2012'!$G$67)</f>
        <v>Yes</v>
      </c>
      <c r="DK36" s="180" t="str">
        <f>IF(ISBLANK('Senegal 2012'!$G$68),"",'Senegal 2012'!$G$68)</f>
        <v>Yes</v>
      </c>
      <c r="DL36" s="180" t="str">
        <f>IF(ISBLANK('Senegal 2012'!$G$69),"",'Senegal 2012'!$G$69)</f>
        <v>Yes</v>
      </c>
      <c r="DM36" s="180" t="str">
        <f>IF(ISBLANK('Senegal 2012'!$G$70),"",'Senegal 2012'!$G$70)</f>
        <v>Yes</v>
      </c>
      <c r="DN36" s="180" t="str">
        <f>IF(ISBLANK('Senegal 2012'!$G$71),"",'Senegal 2012'!$G$71)</f>
        <v>Yes</v>
      </c>
      <c r="DO36" s="180" t="str">
        <f>IF(ISBLANK('Senegal 2012'!$G$72),"",'Senegal 2012'!$G$72)</f>
        <v>Yes</v>
      </c>
      <c r="DP36" s="180" t="str">
        <f>IF(ISBLANK('Senegal 2012'!$G$73),"",'Senegal 2012'!$G$73)</f>
        <v>Yes</v>
      </c>
      <c r="DQ36" s="180" t="str">
        <f>IF(ISBLANK('Senegal 2012'!$G$74),"",'Senegal 2012'!$G$74)</f>
        <v>No</v>
      </c>
      <c r="DR36" s="180" t="str">
        <f>IF(ISBLANK('Senegal 2012'!$G$75),"",'Senegal 2012'!$G$75)</f>
        <v>No</v>
      </c>
      <c r="DS36" s="180" t="str">
        <f>IF(ISBLANK('Senegal 2012'!$G$76),"",'Senegal 2012'!$G$76)</f>
        <v>Yes</v>
      </c>
      <c r="DT36" s="180" t="str">
        <f>IF(ISBLANK('Senegal 2012'!$G$77),"",'Senegal 2012'!$G$77)</f>
        <v/>
      </c>
      <c r="DU36" s="181"/>
      <c r="DV36" s="180" t="str">
        <f>IF(ISBLANK('Senegal 2012'!$H$66),"",'Senegal 2012'!$H$66)</f>
        <v>Yes</v>
      </c>
      <c r="DW36" s="180" t="str">
        <f>IF(ISBLANK('Senegal 2012'!$H$67),"",'Senegal 2012'!$H$67)</f>
        <v>Yes</v>
      </c>
      <c r="DX36" s="180" t="str">
        <f>IF(ISBLANK('Senegal 2012'!$H$68),"",'Senegal 2012'!$H$68)</f>
        <v>Yes</v>
      </c>
      <c r="DY36" s="180" t="str">
        <f>IF(ISBLANK('Senegal 2012'!$H$69),"",'Senegal 2012'!$H$69)</f>
        <v>Yes</v>
      </c>
      <c r="DZ36" s="180" t="str">
        <f>IF(ISBLANK('Senegal 2012'!$H$70),"",'Senegal 2012'!$H$70)</f>
        <v>Yes</v>
      </c>
      <c r="EA36" s="180" t="str">
        <f>IF(ISBLANK('Senegal 2012'!$H$71),"",'Senegal 2012'!$H$71)</f>
        <v>Yes</v>
      </c>
      <c r="EB36" s="180" t="str">
        <f>IF(ISBLANK('Senegal 2012'!$H$72),"",'Senegal 2012'!$H$72)</f>
        <v>Yes</v>
      </c>
      <c r="EC36" s="180" t="str">
        <f>IF(ISBLANK('Senegal 2012'!$H$73),"",'Senegal 2012'!$H$73)</f>
        <v>Yes</v>
      </c>
      <c r="ED36" s="180" t="str">
        <f>IF(ISBLANK('Senegal 2012'!$H$74),"",'Senegal 2012'!$H$74)</f>
        <v>No</v>
      </c>
      <c r="EE36" s="180" t="str">
        <f>IF(ISBLANK('Senegal 2012'!$H$75),"",'Senegal 2012'!$H$75)</f>
        <v>No</v>
      </c>
      <c r="EF36" s="180" t="str">
        <f>IF(ISBLANK('Senegal 2012'!$H$76),"",'Senegal 2012'!$H$76)</f>
        <v>No</v>
      </c>
      <c r="EG36" s="180" t="str">
        <f>IF(ISBLANK('Senegal 2012'!$H$77),"",'Senegal 2012'!$H$77)</f>
        <v/>
      </c>
      <c r="EH36" s="180" t="str">
        <f>IF(ISBLANK('Senegal 2012'!$D$78),"",'Senegal 2012'!$D$78)</f>
        <v>CycleBeads are still offered in non-profit private-sector facilities and at the community level.</v>
      </c>
      <c r="EI36" s="182"/>
      <c r="EJ36" s="183" t="str">
        <f>IF(ISBLANK('Senegal 2012'!$H$80),"",'Senegal 2012'!$H$80)</f>
        <v>Yes</v>
      </c>
      <c r="EK36" s="183" t="str">
        <f>IF(ISBLANK('Senegal 2012'!$C$83),"",'Senegal 2012'!$C$83)</f>
        <v xml:space="preserve">FP/RH Commodity Security Plan </v>
      </c>
      <c r="EL36" s="183" t="str">
        <f>IF(ISBLANK('Senegal 2012'!$D$83),"",'Senegal 2012'!$D$83)</f>
        <v>2008 - 2012</v>
      </c>
      <c r="EM36" s="183" t="str">
        <f>IF(ISBLANK('Senegal 2012'!$F$83),"",'Senegal 2012'!$F$83)</f>
        <v>Yes</v>
      </c>
      <c r="EN36" s="183" t="str">
        <f>IF(ISBLANK('Senegal 2012'!$G$83),"",'Senegal 2012'!$G$83)</f>
        <v>Yes</v>
      </c>
      <c r="EO36" s="183" t="str">
        <f>IF(ISBLANK('Senegal 2012'!$F$84),"",'Senegal 2012'!$F$84)</f>
        <v>Yes</v>
      </c>
      <c r="EP36" s="183" t="str">
        <f>IF(ISBLANK('Senegal 2012'!$E$85),"",'Senegal 2012'!$E$85)</f>
        <v xml:space="preserve">All sectors </v>
      </c>
      <c r="EQ36" s="183" t="str">
        <f>IF(ISBLANK('Senegal 2012'!$E$86),"",'Senegal 2012'!$E$86)</f>
        <v xml:space="preserve">For private sector: 20% duties for alll methods, 18% VAT for IUD only, and 2.7% for all goods entering the West African Economic and Monetary Union (UEMOA) area (taxe a l'importation), but the government can grant a tax exemption for the public sector. Fees are $0.16 to $1.10 in the public sector.  </v>
      </c>
      <c r="ER36" s="183" t="str">
        <f>IF(ISBLANK('Senegal 2012'!$H$87),"",'Senegal 2012'!$H$87)</f>
        <v>Yes</v>
      </c>
      <c r="ES36" s="183" t="str">
        <f>IF(ISBLANK('Senegal 2012'!$D$88),"",'Senegal 2012'!$D$88)</f>
        <v>Product brand advertising is forbidden. Private doctors cannot prescribe and dispense drugs in the same premises. Pharmacists cannot dispense most of the methods without a doctor's prescription.</v>
      </c>
      <c r="ET36" s="183" t="str">
        <f>IF(ISBLANK('Senegal 2012'!$H$89),"",'Senegal 2012'!$H$89)</f>
        <v>Yes</v>
      </c>
      <c r="EU36" s="183" t="str">
        <f>IF(ISBLANK('Senegal 2012'!$D$90),"",'Senegal 2012'!$D$90)</f>
        <v>1) Drug registration authorizing commercial distribution for private sector. 2) MOH/RH norms and protocols for public sector, NGOs and social marketing. (The norms and protocols for RH services allow public sector, non-profit NGOs and social marketing to prescribe and distribute in the same premises, whereas private doctors and pharmacist are not allowed to do both in the same premises. (Private doctors can prescribe and administer but cannot distibute. Pharmacists can distribute based on a doctor or paramedical's prescription but cannot administer.))</v>
      </c>
      <c r="EV36" s="183" t="str">
        <f>IF(ISBLANK('Senegal 2012'!$H$91),"",'Senegal 2012'!$H$91)</f>
        <v>Yes</v>
      </c>
      <c r="EW36" s="183" t="str">
        <f>IF(ISBLANK('Senegal 2012'!$C$94),"",'Senegal 2012'!$C$94)</f>
        <v xml:space="preserve">Oral contraceptives </v>
      </c>
      <c r="EX36" s="183" t="str">
        <f>IF(ISBLANK('Senegal 2012'!$E$94),"",'Senegal 2012'!$E$94)</f>
        <v xml:space="preserve">Doctors, nurses, midwives and community health workers (CHW) are allowed to dispense (as per the RH norms and protocols revised in August 2010). </v>
      </c>
      <c r="EY36" s="183" t="str">
        <f>IF(ISBLANK('Senegal 2012'!$G$94),"",'Senegal 2012'!$G$94)</f>
        <v>Pharmacists cannot dispense without  a prescription. (Emergency contraception is available without a prescription in private pharmacies though.)</v>
      </c>
      <c r="EZ36" s="183" t="str">
        <f>IF(ISBLANK('Senegal 2012'!$C$95),"",'Senegal 2012'!$C$95)</f>
        <v>Implants and IUDs</v>
      </c>
      <c r="FA36" s="183" t="str">
        <f>IF(ISBLANK('Senegal 2012'!$E$95),"",'Senegal 2012'!$E$95)</f>
        <v>Doctors, nurses and midwives are allowed to provide the methods.</v>
      </c>
      <c r="FB36" s="183" t="str">
        <f>IF(ISBLANK('Senegal 2012'!$G$95),"",'Senegal 2012'!$G$95)</f>
        <v>Private doctors are allowed to administer implants and IUDs, but they cannot keep stock in their offices. Patients must procure from pharmacies. Pharmacists cannot dispense or distribute without a prescription.</v>
      </c>
      <c r="FC36" s="183" t="str">
        <f>IF(ISBLANK('Senegal 2012'!$C$96),"",'Senegal 2012'!$C$96)</f>
        <v xml:space="preserve">Injectables </v>
      </c>
      <c r="FD36" s="183" t="str">
        <f>IF(ISBLANK('Senegal 2012'!$E$96),"",'Senegal 2012'!$E$96)</f>
        <v xml:space="preserve">Doctors, nurses, midwives, and CHWs (as per the 2010 RH norms and protocols) can provide injectables. </v>
      </c>
      <c r="FE36" s="183" t="str">
        <f>IF(ISBLANK('Senegal 2012'!$G$96),"",'Senegal 2012'!$G$96)</f>
        <v>Private doctors are allowed to administer injectables, but they cannot keep stock in their offices. Patients must procure from pharmacies. Pharmacists cannot dispense or distribute without  a prescription.</v>
      </c>
      <c r="FF36" s="190"/>
      <c r="FG36" s="183" t="str">
        <f>IF(ISBLANK('Senegal 2012'!$D$99),"",'Senegal 2012'!$D$99)</f>
        <v>No</v>
      </c>
      <c r="FH36" s="183" t="str">
        <f>IF(ISBLANK('Senegal 2012'!$E$99),"",'Senegal 2012'!$E$99)</f>
        <v/>
      </c>
      <c r="FI36" s="183" t="str">
        <f>IF(ISBLANK('Senegal 2012'!$H$99),"",'Senegal 2012'!$H$99)</f>
        <v/>
      </c>
      <c r="FJ36" s="183" t="str">
        <f>IF(ISBLANK('Senegal 2012'!$D$100),"",'Senegal 2012'!$D$100)</f>
        <v>No</v>
      </c>
      <c r="FK36" s="183" t="str">
        <f>IF(ISBLANK('Senegal 2012'!$E$100),"",'Senegal 2012'!$E$100)</f>
        <v/>
      </c>
      <c r="FL36" s="183" t="str">
        <f>IF(ISBLANK('Senegal 2012'!$H$100),"",'Senegal 2012'!$H$100)</f>
        <v/>
      </c>
      <c r="FM36" s="183" t="str">
        <f>IF(ISBLANK('Senegal 2012'!$D$101),"",'Senegal 2012'!$D$101)</f>
        <v>No</v>
      </c>
      <c r="FN36" s="183" t="str">
        <f>IF(ISBLANK('Senegal 2012'!$E$101),"",'Senegal 2012'!$E$101)</f>
        <v/>
      </c>
      <c r="FO36" s="183" t="str">
        <f>IF(ISBLANK('Senegal 2012'!$H$101),"",'Senegal 2012'!$H$101)</f>
        <v/>
      </c>
      <c r="FP36" s="184"/>
      <c r="FQ36" s="183" t="str">
        <f>IF(ISBLANK('Senegal 2012'!$G$104),"",'Senegal 2012'!$G$104)</f>
        <v>Yes</v>
      </c>
      <c r="FR36" s="183" t="str">
        <f>IF(ISBLANK('Senegal 2012'!$G$105),"",'Senegal 2012'!$G$105)</f>
        <v>Yes</v>
      </c>
      <c r="FS36" s="183" t="str">
        <f>IF(ISBLANK('Senegal 2012'!$G$106),"",'Senegal 2012'!$G$106)</f>
        <v>Yes</v>
      </c>
      <c r="FT36" s="183" t="str">
        <f>IF(ISBLANK('Senegal 2012'!$D$107),"",'Senegal 2012'!$D$107)</f>
        <v>The local committee determines who cannot afford to pay. There are no specific groups exempted from payment.</v>
      </c>
      <c r="FU36" s="184"/>
      <c r="FV36" s="183" t="str">
        <f>IF(ISBLANK('Senegal 2012'!$G$109),"",'Senegal 2012'!$G$109)</f>
        <v>Yes</v>
      </c>
      <c r="FW36" s="183" t="str">
        <f>IF(ISBLANK('Senegal 2012'!$G$110),"",'Senegal 2012'!$G$110)</f>
        <v>Yes</v>
      </c>
      <c r="FX36" s="183" t="str">
        <f>IF(ISBLANK('Senegal 2012'!$G$111),"",'Senegal 2012'!$G$111)</f>
        <v>Yes</v>
      </c>
      <c r="FY36" s="183" t="str">
        <f>IF(ISBLANK('Senegal 2012'!$G$112),"",'Senegal 2012'!$G$112)</f>
        <v>Yes</v>
      </c>
      <c r="FZ36" s="183" t="str">
        <f>IF(ISBLANK('Senegal 2012'!$G$113),"",'Senegal 2012'!$G$113)</f>
        <v>Yes</v>
      </c>
      <c r="GA36" s="183" t="str">
        <f>IF(ISBLANK('Senegal 2012'!$G$114),"",'Senegal 2012'!$G$114)</f>
        <v>Yes</v>
      </c>
      <c r="GB36" s="183" t="str">
        <f>IF(ISBLANK('Senegal 2012'!$G$115),"",'Senegal 2012'!$G$115)</f>
        <v>Yes</v>
      </c>
      <c r="GC36" s="183" t="str">
        <f>IF(ISBLANK('Senegal 2012'!$G$116),"",'Senegal 2012'!$G$116)</f>
        <v>Yes</v>
      </c>
      <c r="GD36" s="183" t="str">
        <f>IF(ISBLANK('Senegal 2012'!$G$117),"",'Senegal 2012'!$G$117)</f>
        <v>Yes</v>
      </c>
      <c r="GE36" s="183" t="str">
        <f>IF(ISBLANK('Senegal 2012'!$G$118),"",'Senegal 2012'!$G$118)</f>
        <v>Yes</v>
      </c>
      <c r="GF36" s="183" t="str">
        <f>IF(ISBLANK('Senegal 2012'!$F$119),"",'Senegal 2012'!$F$119)</f>
        <v>Spermicide</v>
      </c>
      <c r="GG36" s="183" t="str">
        <f>IF(ISBLANK('Senegal 2012'!$F$120),"",'Senegal 2012'!$F$120)</f>
        <v xml:space="preserve">Updated in 2008 </v>
      </c>
      <c r="GH36" s="183" t="str">
        <f>IF(ISBLANK('Senegal 2012'!$D$121),"",'Senegal 2012'!$D$121)</f>
        <v xml:space="preserve">Liste Nationale des Medicaments Essentiels </v>
      </c>
      <c r="GI36" s="183" t="str">
        <f>IF(ISBLANK('Senegal 2012'!$D$122),"",'Senegal 2012'!$D$122)</f>
        <v>It will be updated later in 2012.</v>
      </c>
      <c r="GJ36" s="184"/>
      <c r="GK36" s="183">
        <f>IF(ISBLANK('Senegal 2012'!$F$124),"",'Senegal 2012'!$F$124)</f>
        <v>2007</v>
      </c>
      <c r="GL36" s="183" t="str">
        <f>IF(ISBLANK('Senegal 2012'!$G$125),"",'Senegal 2012'!$G$125)</f>
        <v>Yes</v>
      </c>
      <c r="GM36" s="183" t="str">
        <f>IF(ISBLANK('Senegal 2012'!$G$126),"",'Senegal 2012'!$G$126)</f>
        <v>No</v>
      </c>
      <c r="GN36" s="183" t="str">
        <f>IF(ISBLANK('Senegal 2012'!$G$127),"",'Senegal 2012'!$G$127)</f>
        <v>No</v>
      </c>
      <c r="GO36" s="183" t="str">
        <f>IF(ISBLANK('Senegal 2012'!$G$128),"",'Senegal 2012'!$G$128)</f>
        <v>No</v>
      </c>
      <c r="GP36" s="183" t="str">
        <f>IF(ISBLANK('Senegal 2012'!$D$129),"",'Senegal 2012'!$D$129)</f>
        <v>USAID &amp; partners have been trying to incorporate CPR and FP as key areas for inclusion in the PRSP.</v>
      </c>
      <c r="GQ36" s="197"/>
      <c r="GR36" s="185" t="str">
        <f>IF(ISBLANK('Senegal 2012'!$G$131),"",'Senegal 2012'!$G$131)</f>
        <v>Yes</v>
      </c>
      <c r="GS36" s="186"/>
      <c r="GT36" s="185" t="str">
        <f>IF(ISBLANK('Senegal 2012'!$G$133),"",'Senegal 2012'!$G$133)</f>
        <v>No</v>
      </c>
      <c r="GU36" s="185" t="str">
        <f>IF(ISBLANK('Senegal 2012'!$G$134),"",'Senegal 2012'!$G$134)</f>
        <v>No</v>
      </c>
      <c r="GV36" s="185" t="str">
        <f>IF(ISBLANK('Senegal 2012'!$G$135),"",'Senegal 2012'!$G$135)</f>
        <v>Yes</v>
      </c>
      <c r="GW36" s="185" t="str">
        <f>IF(ISBLANK('Senegal 2012'!$G$136),"",'Senegal 2012'!$G$136)</f>
        <v>Yes</v>
      </c>
      <c r="GX36" s="185" t="str">
        <f>IF(ISBLANK('Senegal 2012'!$G$137),"",'Senegal 2012'!$G$137)</f>
        <v>No</v>
      </c>
      <c r="GY36" s="185" t="str">
        <f>IF(ISBLANK('Senegal 2012'!$G$138),"",'Senegal 2012'!$G$138)</f>
        <v>No</v>
      </c>
      <c r="GZ36" s="185" t="str">
        <f>IF(ISBLANK('Senegal 2012'!$G$139),"",'Senegal 2012'!$G$139)</f>
        <v>No</v>
      </c>
      <c r="HA36" s="185" t="str">
        <f>IF(ISBLANK('Senegal 2012'!$G$140),"",'Senegal 2012'!$G$140)</f>
        <v>Yes</v>
      </c>
      <c r="HB36" s="185" t="str">
        <f>IF(ISBLANK('Senegal 2012'!$G$141),"",'Senegal 2012'!$G$141)</f>
        <v>No</v>
      </c>
      <c r="HC36" s="185" t="str">
        <f>IF(ISBLANK('Senegal 2012'!$F$142),"",'Senegal 2012'!$F$142)</f>
        <v>01/11 - 12/11</v>
      </c>
      <c r="HD36" s="185" t="str">
        <f>IF(ISBLANK('Senegal 2012'!$F$143),"",'Senegal 2012'!$F$143)</f>
        <v>Contraceptive Procurement Tables (CPTs), Logistic Management Information System and Reports.</v>
      </c>
      <c r="HE36" s="186"/>
      <c r="HF36" s="185" t="str">
        <f>IF(ISBLANK('Senegal 2012'!$G$145),"",'Senegal 2012'!$G$145)</f>
        <v>Yes</v>
      </c>
      <c r="HG36" s="185" t="str">
        <f>IF(ISBLANK('Senegal 2012'!$G$146),"",'Senegal 2012'!$G$146)</f>
        <v>No</v>
      </c>
      <c r="HH36" s="191" t="str">
        <f>IF(ISBLANK('Senegal 2012'!$D$147),"",'Senegal 2012'!$D$147)</f>
        <v>Government funding is not yet sufficient and thus contraceptive security is unsustainable. For many years contraceptive procurement has been supported by USAID and UNFPA. Intense advocacy continues with MOH for more public resources to be mobilized for contraceptive procurement. Unfortunately this has not yet happened despite an effective increase of the RH budget (by more than 50%). However, the president promised to increase the contraceptive budget to CFA 500,000,000 for 2012. While there are no stockouts at the central level, service delivery points continue to be plagued with stockouts. MOH also has room to improve in contraceptive supply chain management at the central level.</v>
      </c>
      <c r="HI36" s="192" t="s">
        <v>202</v>
      </c>
    </row>
    <row r="37" spans="1:217" ht="39.950000000000003" customHeight="1" x14ac:dyDescent="0.2">
      <c r="A37" s="345" t="s">
        <v>697</v>
      </c>
      <c r="B37" s="188"/>
      <c r="C37" s="173" t="str">
        <f>IF(ISBLANK('South Sudan 2012'!$H$12),"",'South Sudan 2012'!$H$12)</f>
        <v>Yes</v>
      </c>
      <c r="D37" s="173" t="str">
        <f>IF(ISBLANK('South Sudan 2012'!$D$13),"",'South Sudan 2012'!$D$13)</f>
        <v>Reproductive Health Coordination Forum</v>
      </c>
      <c r="E37" s="346"/>
      <c r="F37" s="173" t="str">
        <f>IF(ISBLANK('South Sudan 2012'!$D$15),"",'South Sudan 2012'!$D$15)</f>
        <v>Yes</v>
      </c>
      <c r="G37" s="173" t="str">
        <f>IF(ISBLANK('South Sudan 2012'!$F$15),"",'South Sudan 2012'!$F$15)</f>
        <v>Marie Stopes, PSI</v>
      </c>
      <c r="H37" s="173" t="str">
        <f>IF(ISBLANK('South Sudan 2012'!$D$16),"",'South Sudan 2012'!$D$16)</f>
        <v>Yes</v>
      </c>
      <c r="I37" s="173" t="str">
        <f>IF(ISBLANK('South Sudan 2012'!$F$16),"",'South Sudan 2012'!$F$16)</f>
        <v>Marie Stopes, PSI, IPPF, Care Oxfam, and more!</v>
      </c>
      <c r="J37" s="173" t="str">
        <f>IF(ISBLANK('South Sudan 2012'!$D$17),"",'South Sudan 2012'!$D$17)</f>
        <v>No</v>
      </c>
      <c r="K37" s="173" t="str">
        <f>IF(ISBLANK('South Sudan 2012'!$F$17),"",'South Sudan 2012'!$F$17)</f>
        <v/>
      </c>
      <c r="L37" s="173" t="str">
        <f>IF(ISBLANK('South Sudan 2012'!$D$18),"",'South Sudan 2012'!$D$18)</f>
        <v>Yes</v>
      </c>
      <c r="M37" s="173" t="str">
        <f>IF(ISBLANK('South Sudan 2012'!$F$18),"",'South Sudan 2012'!$F$18)</f>
        <v xml:space="preserve">Joint Donor Team </v>
      </c>
      <c r="N37" s="173" t="str">
        <f>IF(ISBLANK('South Sudan 2012'!$D$19),"",'South Sudan 2012'!$D$19)</f>
        <v>Yes</v>
      </c>
      <c r="O37" s="173" t="str">
        <f>IF(ISBLANK('South Sudan 2012'!$F$19),"",'South Sudan 2012'!$F$19)</f>
        <v>UNFPA</v>
      </c>
      <c r="P37" s="173" t="str">
        <f>IF(ISBLANK('South Sudan 2012'!$D$20),"",'South Sudan 2012'!$D$20)</f>
        <v>Yes</v>
      </c>
      <c r="Q37" s="173" t="str">
        <f>IF(ISBLANK('South Sudan 2012'!$F$20),"",'South Sudan 2012'!$F$20)</f>
        <v>Reproductive Health Unit</v>
      </c>
      <c r="R37" s="173" t="str">
        <f>IF(ISBLANK('South Sudan 2012'!$D$21),"",'South Sudan 2012'!$D$21)</f>
        <v>No</v>
      </c>
      <c r="S37" s="173" t="str">
        <f>IF(ISBLANK('South Sudan 2012'!$F$21),"",'South Sudan 2012'!$F$21)</f>
        <v/>
      </c>
      <c r="T37" s="173" t="str">
        <f>IF(ISBLANK('South Sudan 2012'!$D$22),"",'South Sudan 2012'!$D$22)</f>
        <v>No</v>
      </c>
      <c r="U37" s="173" t="str">
        <f>IF(ISBLANK('South Sudan 2012'!$F$22),"",'South Sudan 2012'!$F$22)</f>
        <v/>
      </c>
      <c r="V37" s="173" t="str">
        <f>IF(ISBLANK('South Sudan 2012'!$D$23),"",'South Sudan 2012'!$D$23)</f>
        <v>No</v>
      </c>
      <c r="W37" s="173" t="str">
        <f>IF(ISBLANK('South Sudan 2012'!$F$23),"",'South Sudan 2012'!$F$23)</f>
        <v/>
      </c>
      <c r="X37" s="173" t="str">
        <f>IF(ISBLANK('South Sudan 2012'!$H$24),"",'South Sudan 2012'!$H$24)</f>
        <v>3-5 times</v>
      </c>
      <c r="Y37" s="173" t="str">
        <f>IF(ISBLANK('South Sudan 2012'!$H$25),"",'South Sudan 2012'!$H$25)</f>
        <v>No</v>
      </c>
      <c r="Z37" s="173" t="str">
        <f>IF(ISBLANK('South Sudan 2012'!$D$26),"",'South Sudan 2012'!$D$26)</f>
        <v>No</v>
      </c>
      <c r="AA37" s="173" t="str">
        <f>IF(ISBLANK('South Sudan 2012'!$F$26),"",'South Sudan 2012'!$F$26)</f>
        <v>N/A</v>
      </c>
      <c r="AB37" s="173" t="str">
        <f>IF(ISBLANK('South Sudan 2012'!$H$26),"",'South Sudan 2012'!$H$26)</f>
        <v>N/A</v>
      </c>
      <c r="AC37" s="189"/>
      <c r="AD37" s="174" t="str">
        <f>IF(ISBLANK('South Sudan 2012'!$F$28),"",'South Sudan 2012'!$F$28)</f>
        <v>August</v>
      </c>
      <c r="AE37" s="174" t="str">
        <f>IF(ISBLANK('South Sudan 2012'!$H$28),"",'South Sudan 2012'!$H$28)</f>
        <v>July</v>
      </c>
      <c r="AF37" s="175" t="str">
        <f>IF(ISBLANK('South Sudan 2012'!$G$29),"",'South Sudan 2012'!$G$29)</f>
        <v>N/A - commodities were still available so no request was made since demand is not high</v>
      </c>
      <c r="AG37" s="169" t="str">
        <f>IF(ISBLANK('South Sudan 2012'!$E$30),"",'South Sudan 2012'!$E$30)</f>
        <v>N/A</v>
      </c>
      <c r="AH37" s="169" t="str">
        <f>IF(ISBLANK('South Sudan 2012'!$G$30),"",'South Sudan 2012'!$G$30)</f>
        <v>N/A</v>
      </c>
      <c r="AI37" s="169" t="str">
        <f>IF(ISBLANK('South Sudan 2012'!$H$31),"",'South Sudan 2012'!$H$31)</f>
        <v>No</v>
      </c>
      <c r="AJ37" s="175" t="str">
        <f>IF(ISBLANK('South Sudan 2012'!$H$32),"",'South Sudan 2012'!$H$32)</f>
        <v>No</v>
      </c>
      <c r="AK37" s="175">
        <f>IF(ISBLANK('South Sudan 2012'!$E$35),"",'South Sudan 2012'!$E$35)</f>
        <v>0</v>
      </c>
      <c r="AL37" s="174" t="str">
        <f>IF(ISBLANK('South Sudan 2012'!$F$35),"",'South Sudan 2012'!$F$35)</f>
        <v>08/10-07/11</v>
      </c>
      <c r="AM37" s="174" t="str">
        <f>IF(ISBLANK('South Sudan 2012'!$G$35),"",'South Sudan 2012'!$G$35)</f>
        <v/>
      </c>
      <c r="AN37" s="174" t="str">
        <f>IF(ISBLANK('South Sudan 2012'!$H$35),"",'South Sudan 2012'!$H$35)</f>
        <v/>
      </c>
      <c r="AO37" s="174" t="str">
        <f>IF(ISBLANK('South Sudan 2012'!$H$37),"",'South Sudan 2012'!$H$37)</f>
        <v>Don't know</v>
      </c>
      <c r="AP37" s="174" t="str">
        <f>IF(ISBLANK('South Sudan 2012'!$D$40),"",'South Sudan 2012'!$D$40)</f>
        <v>No</v>
      </c>
      <c r="AQ37" s="174" t="str">
        <f>IF(ISBLANK('South Sudan 2012'!$D$41),"",'South Sudan 2012'!$D$41)</f>
        <v>N/A</v>
      </c>
      <c r="AR37" s="175">
        <f>IF(ISBLANK('South Sudan 2012'!$E$40),"",'South Sudan 2012'!$E$40)</f>
        <v>0</v>
      </c>
      <c r="AS37" s="175" t="str">
        <f>IF(ISBLANK('South Sudan 2012'!$F$40),"",'South Sudan 2012'!$F$40)</f>
        <v>08/10-07/11</v>
      </c>
      <c r="AT37" s="175" t="str">
        <f>IF(ISBLANK('South Sudan 2012'!$G$40),"",'South Sudan 2012'!$G$40)</f>
        <v/>
      </c>
      <c r="AU37" s="174" t="str">
        <f>IF(ISBLANK('South Sudan 2012'!$H$40),"",'South Sudan 2012'!$H$40)</f>
        <v/>
      </c>
      <c r="AV37" s="174" t="str">
        <f>IF(ISBLANK('South Sudan 2012'!$D$42),"",'South Sudan 2012'!$D$42)</f>
        <v>Don't know</v>
      </c>
      <c r="AW37" s="175" t="str">
        <f>IF(ISBLANK('South Sudan 2012'!$D$43),"",'South Sudan 2012'!$D$43)</f>
        <v>The government may have received funds from the Multi-Donor Trust Fund (MDTF) (World Bank) for contraceptives, but most likely did not.</v>
      </c>
      <c r="AX37" s="175" t="str">
        <f>IF(ISBLANK('South Sudan 2012'!$E$42),"",'South Sudan 2012'!$E$42)</f>
        <v>Don't know</v>
      </c>
      <c r="AY37" s="175" t="str">
        <f>IF(ISBLANK('South Sudan 2012'!$F$42),"",'South Sudan 2012'!$F$42)</f>
        <v>08/10-07/11</v>
      </c>
      <c r="AZ37" s="175" t="str">
        <f>IF(ISBLANK('South Sudan 2012'!$G$42),"",'South Sudan 2012'!$G$42)</f>
        <v/>
      </c>
      <c r="BA37" s="174" t="str">
        <f>IF(ISBLANK('South Sudan 2012'!$H$42),"",'South Sudan 2012'!$H$42)</f>
        <v/>
      </c>
      <c r="BB37" s="176" t="str">
        <f>IF(ISBLANK('South Sudan 2012'!$E$44),"",'South Sudan 2012'!$E$44)</f>
        <v>Don't know</v>
      </c>
      <c r="BC37" s="174" t="str">
        <f>IF(ISBLANK('South Sudan 2012'!$H$44),"",'South Sudan 2012'!$H$44)</f>
        <v/>
      </c>
      <c r="BD37" s="177"/>
      <c r="BE37" s="174" t="str">
        <f>IF(ISBLANK('South Sudan 2012'!$D$48),"",'South Sudan 2012'!$D$48)</f>
        <v>Yes</v>
      </c>
      <c r="BF37" s="175" t="str">
        <f>IF(ISBLANK('South Sudan 2012'!$D$49),"",'South Sudan 2012'!$D$49)</f>
        <v>UNFPA</v>
      </c>
      <c r="BG37" s="175" t="str">
        <f>IF(ISBLANK('South Sudan 2012'!$E$48),"",'South Sudan 2012'!$E$48)</f>
        <v>Don't know</v>
      </c>
      <c r="BH37" s="175" t="str">
        <f>IF(ISBLANK('South Sudan 2012'!$F$48),"",'South Sudan 2012'!$F$48)</f>
        <v>08/10-07/11</v>
      </c>
      <c r="BI37" s="175" t="str">
        <f>IF(ISBLANK('South Sudan 2012'!$G$48),"",'South Sudan 2012'!$G$48)</f>
        <v/>
      </c>
      <c r="BJ37" s="174" t="str">
        <f>IF(ISBLANK('South Sudan 2012'!$H$48),"",'South Sudan 2012'!$H$48)</f>
        <v/>
      </c>
      <c r="BK37" s="174" t="str">
        <f>IF(ISBLANK('South Sudan 2012'!$D$50),"",'South Sudan 2012'!$D$50)</f>
        <v>Yes</v>
      </c>
      <c r="BL37" s="175" t="str">
        <f>IF(ISBLANK('South Sudan 2012'!$E$50),"",'South Sudan 2012'!$E$50)</f>
        <v>Don't know</v>
      </c>
      <c r="BM37" s="175" t="str">
        <f>IF(ISBLANK('South Sudan 2012'!$F$50),"",'South Sudan 2012'!$F$50)</f>
        <v>08/10-07/11</v>
      </c>
      <c r="BN37" s="175" t="str">
        <f>IF(ISBLANK('South Sudan 2012'!$G$50),"",'South Sudan 2012'!$G$50)</f>
        <v/>
      </c>
      <c r="BO37" s="175" t="str">
        <f>IF(ISBLANK('South Sudan 2012'!$H$50),"",'South Sudan 2012'!$H$50)</f>
        <v>Through PSI. Amount not known.</v>
      </c>
      <c r="BP37" s="174" t="str">
        <f>IF(ISBLANK('South Sudan 2012'!$D$51),"",'South Sudan 2012'!$D$51)</f>
        <v>No</v>
      </c>
      <c r="BQ37" s="175">
        <f>IF(ISBLANK('South Sudan 2012'!$E$51),"",'South Sudan 2012'!$E$51)</f>
        <v>0</v>
      </c>
      <c r="BR37" s="174" t="str">
        <f>IF(ISBLANK('South Sudan 2012'!$F$51),"",'South Sudan 2012'!$F$51)</f>
        <v>08/10-07/11</v>
      </c>
      <c r="BS37" s="175" t="str">
        <f>IF(ISBLANK('South Sudan 2012'!$G$51),"",'South Sudan 2012'!$G$51)</f>
        <v/>
      </c>
      <c r="BT37" s="175" t="str">
        <f>IF(ISBLANK('South Sudan 2012'!$H$51),"",'South Sudan 2012'!$H$51)</f>
        <v/>
      </c>
      <c r="BU37" s="176" t="str">
        <f>IF(ISBLANK('South Sudan 2012'!$E$52),"",'South Sudan 2012'!$E$52)</f>
        <v>Don't know</v>
      </c>
      <c r="BV37" s="175" t="str">
        <f>IF(ISBLANK('South Sudan 2012'!$H$52),"",'South Sudan 2012'!$H$52)</f>
        <v/>
      </c>
      <c r="BW37" s="178" t="str">
        <f>IF(ISBLANK('South Sudan 2012'!$F$55),"",'South Sudan 2012'!$F$55)</f>
        <v>Don't know</v>
      </c>
      <c r="BX37" s="174" t="str">
        <f>IF(ISBLANK('South Sudan 2012'!$G$55),"",'South Sudan 2012'!$G$55)</f>
        <v/>
      </c>
      <c r="BY37" s="178" t="str">
        <f>IF(ISBLANK('South Sudan 2012'!$F$56),"",'South Sudan 2012'!$F$56)</f>
        <v>N/A</v>
      </c>
      <c r="BZ37" s="174" t="str">
        <f>IF(ISBLANK('South Sudan 2012'!$G$56),"",'South Sudan 2012'!$G$56)</f>
        <v/>
      </c>
      <c r="CA37" s="174" t="str">
        <f>IF(ISBLANK('South Sudan 2012'!$F$57),"",'South Sudan 2012'!$F$57)</f>
        <v>Don't know</v>
      </c>
      <c r="CB37" s="174" t="str">
        <f>IF(ISBLANK('South Sudan 2012'!$G$57),"",'South Sudan 2012'!$G$57)</f>
        <v/>
      </c>
      <c r="CC37" s="174" t="str">
        <f>IF(ISBLANK('South Sudan 2012'!$F$59),"",'South Sudan 2012'!$F$59)</f>
        <v>N/A</v>
      </c>
      <c r="CD37" s="174" t="str">
        <f>IF(ISBLANK('South Sudan 2012'!$F$60),"",'South Sudan 2012'!$F$60)</f>
        <v>N/A</v>
      </c>
      <c r="CE37" s="174" t="str">
        <f>IF(ISBLANK('South Sudan 2012'!$F$61),"",'South Sudan 2012'!$F$61)</f>
        <v>N/A</v>
      </c>
      <c r="CF37" s="174" t="str">
        <f>IF(ISBLANK('South Sudan 2012'!$D$62),"",'South Sudan 2012'!$D$62)</f>
        <v/>
      </c>
      <c r="CG37" s="344"/>
      <c r="CH37" s="179"/>
      <c r="CI37" s="180" t="str">
        <f>IF(ISBLANK('South Sudan 2012'!$D$66),"",'South Sudan 2012'!$D$66)</f>
        <v>Yes</v>
      </c>
      <c r="CJ37" s="180" t="str">
        <f>IF(ISBLANK('South Sudan 2012'!$D$67),"",'South Sudan 2012'!$D$67)</f>
        <v>Yes</v>
      </c>
      <c r="CK37" s="180" t="str">
        <f>IF(ISBLANK('South Sudan 2012'!$D$68),"",'South Sudan 2012'!$D$68)</f>
        <v>Yes</v>
      </c>
      <c r="CL37" s="180" t="str">
        <f>IF(ISBLANK('South Sudan 2012'!$D$69),"",'South Sudan 2012'!$D$69)</f>
        <v>Yes</v>
      </c>
      <c r="CM37" s="180" t="str">
        <f>IF(ISBLANK('South Sudan 2012'!$D$70),"",'South Sudan 2012'!$D$70)</f>
        <v>Yes</v>
      </c>
      <c r="CN37" s="180" t="str">
        <f>IF(ISBLANK('South Sudan 2012'!$D$71),"",'South Sudan 2012'!$D$71)</f>
        <v>Yes</v>
      </c>
      <c r="CO37" s="180" t="str">
        <f>IF(ISBLANK('South Sudan 2012'!$D$72),"",'South Sudan 2012'!$D$72)</f>
        <v>Don't know</v>
      </c>
      <c r="CP37" s="180" t="str">
        <f>IF(ISBLANK('South Sudan 2012'!$D$73),"",'South Sudan 2012'!$D$73)</f>
        <v>Yes</v>
      </c>
      <c r="CQ37" s="180" t="str">
        <f>IF(ISBLANK('South Sudan 2012'!$D$74),"",'South Sudan 2012'!$D$74)</f>
        <v>No</v>
      </c>
      <c r="CR37" s="180" t="str">
        <f>IF(ISBLANK('South Sudan 2012'!$D$75),"",'South Sudan 2012'!$D$75)</f>
        <v>No</v>
      </c>
      <c r="CS37" s="180" t="str">
        <f>IF(ISBLANK('South Sudan 2012'!$D$76),"",'South Sudan 2012'!$D$76)</f>
        <v>Don't know</v>
      </c>
      <c r="CT37" s="180" t="str">
        <f>IF(ISBLANK('South Sudan 2012'!$D$77),"",'South Sudan 2012'!$D$77)</f>
        <v xml:space="preserve"> </v>
      </c>
      <c r="CU37" s="179"/>
      <c r="CV37" s="180" t="str">
        <f>IF(ISBLANK('South Sudan 2012'!$F$66),"",'South Sudan 2012'!$F$66)</f>
        <v>Yes</v>
      </c>
      <c r="CW37" s="180" t="str">
        <f>IF(ISBLANK('South Sudan 2012'!$F$67),"",'South Sudan 2012'!$F$67)</f>
        <v>Yes</v>
      </c>
      <c r="CX37" s="180" t="str">
        <f>IF(ISBLANK('South Sudan 2012'!$F$68),"",'South Sudan 2012'!$F$68)</f>
        <v>Don't know</v>
      </c>
      <c r="CY37" s="180" t="str">
        <f>IF(ISBLANK('South Sudan 2012'!$F$69),"",'South Sudan 2012'!$F$69)</f>
        <v>Don't know</v>
      </c>
      <c r="CZ37" s="180" t="str">
        <f>IF(ISBLANK('South Sudan 2012'!$F$70),"",'South Sudan 2012'!$F$70)</f>
        <v>Don't know</v>
      </c>
      <c r="DA37" s="180" t="str">
        <f>IF(ISBLANK('South Sudan 2012'!$F$71),"",'South Sudan 2012'!$F$71)</f>
        <v>Yes</v>
      </c>
      <c r="DB37" s="180" t="str">
        <f>IF(ISBLANK('South Sudan 2012'!$F$72),"",'South Sudan 2012'!$F$72)</f>
        <v>No</v>
      </c>
      <c r="DC37" s="180" t="str">
        <f>IF(ISBLANK('South Sudan 2012'!$F$73),"",'South Sudan 2012'!$F$73)</f>
        <v>Don't know</v>
      </c>
      <c r="DD37" s="180" t="str">
        <f>IF(ISBLANK('South Sudan 2012'!$F$74),"",'South Sudan 2012'!$F$74)</f>
        <v>No</v>
      </c>
      <c r="DE37" s="180" t="str">
        <f>IF(ISBLANK('South Sudan 2012'!$F$75),"",'South Sudan 2012'!$F$75)</f>
        <v>No</v>
      </c>
      <c r="DF37" s="180" t="str">
        <f>IF(ISBLANK('South Sudan 2012'!$F$76),"",'South Sudan 2012'!$F$76)</f>
        <v>Don't know</v>
      </c>
      <c r="DG37" s="180" t="str">
        <f>IF(ISBLANK('South Sudan 2012'!$F$77),"",'South Sudan 2012'!$F$77)</f>
        <v/>
      </c>
      <c r="DH37" s="181"/>
      <c r="DI37" s="180" t="str">
        <f>IF(ISBLANK('South Sudan 2012'!$G$66),"",'South Sudan 2012'!$G$66)</f>
        <v>Yes</v>
      </c>
      <c r="DJ37" s="180" t="str">
        <f>IF(ISBLANK('South Sudan 2012'!$G$67),"",'South Sudan 2012'!$G$67)</f>
        <v>Yes</v>
      </c>
      <c r="DK37" s="180" t="str">
        <f>IF(ISBLANK('South Sudan 2012'!$G$68),"",'South Sudan 2012'!$G$68)</f>
        <v>Yes</v>
      </c>
      <c r="DL37" s="180" t="str">
        <f>IF(ISBLANK('South Sudan 2012'!$G$69),"",'South Sudan 2012'!$G$69)</f>
        <v>Yes</v>
      </c>
      <c r="DM37" s="180" t="str">
        <f>IF(ISBLANK('South Sudan 2012'!$G$70),"",'South Sudan 2012'!$G$70)</f>
        <v>Yes</v>
      </c>
      <c r="DN37" s="180" t="str">
        <f>IF(ISBLANK('South Sudan 2012'!$G$71),"",'South Sudan 2012'!$G$71)</f>
        <v>Yes</v>
      </c>
      <c r="DO37" s="180" t="str">
        <f>IF(ISBLANK('South Sudan 2012'!$G$72),"",'South Sudan 2012'!$G$72)</f>
        <v>Yes</v>
      </c>
      <c r="DP37" s="180" t="str">
        <f>IF(ISBLANK('South Sudan 2012'!$G$73),"",'South Sudan 2012'!$G$73)</f>
        <v>Yes</v>
      </c>
      <c r="DQ37" s="180" t="str">
        <f>IF(ISBLANK('South Sudan 2012'!$G$74),"",'South Sudan 2012'!$G$74)</f>
        <v>No</v>
      </c>
      <c r="DR37" s="180" t="str">
        <f>IF(ISBLANK('South Sudan 2012'!$G$75),"",'South Sudan 2012'!$G$75)</f>
        <v>No</v>
      </c>
      <c r="DS37" s="180" t="str">
        <f>IF(ISBLANK('South Sudan 2012'!$G$76),"",'South Sudan 2012'!$G$76)</f>
        <v>Yes</v>
      </c>
      <c r="DT37" s="180" t="str">
        <f>IF(ISBLANK('South Sudan 2012'!$G$77),"",'South Sudan 2012'!$G$77)</f>
        <v/>
      </c>
      <c r="DU37" s="181"/>
      <c r="DV37" s="180" t="str">
        <f>IF(ISBLANK('South Sudan 2012'!$H$66),"",'South Sudan 2012'!$H$66)</f>
        <v>No</v>
      </c>
      <c r="DW37" s="180" t="str">
        <f>IF(ISBLANK('South Sudan 2012'!$H$67),"",'South Sudan 2012'!$H$67)</f>
        <v>No</v>
      </c>
      <c r="DX37" s="180" t="str">
        <f>IF(ISBLANK('South Sudan 2012'!$H$68),"",'South Sudan 2012'!$H$68)</f>
        <v>Don't know</v>
      </c>
      <c r="DY37" s="180" t="str">
        <f>IF(ISBLANK('South Sudan 2012'!$H$69),"",'South Sudan 2012'!$H$69)</f>
        <v>Don't know</v>
      </c>
      <c r="DZ37" s="180" t="str">
        <f>IF(ISBLANK('South Sudan 2012'!$H$70),"",'South Sudan 2012'!$H$70)</f>
        <v>Don't know</v>
      </c>
      <c r="EA37" s="180" t="str">
        <f>IF(ISBLANK('South Sudan 2012'!$H$71),"",'South Sudan 2012'!$H$71)</f>
        <v>Don't know</v>
      </c>
      <c r="EB37" s="180" t="str">
        <f>IF(ISBLANK('South Sudan 2012'!$H$72),"",'South Sudan 2012'!$H$72)</f>
        <v>Don't know</v>
      </c>
      <c r="EC37" s="180" t="str">
        <f>IF(ISBLANK('South Sudan 2012'!$H$73),"",'South Sudan 2012'!$H$73)</f>
        <v>Don't know</v>
      </c>
      <c r="ED37" s="180" t="str">
        <f>IF(ISBLANK('South Sudan 2012'!$H$74),"",'South Sudan 2012'!$H$74)</f>
        <v>No</v>
      </c>
      <c r="EE37" s="180" t="str">
        <f>IF(ISBLANK('South Sudan 2012'!$H$75),"",'South Sudan 2012'!$H$75)</f>
        <v>No</v>
      </c>
      <c r="EF37" s="180" t="str">
        <f>IF(ISBLANK('South Sudan 2012'!$H$76),"",'South Sudan 2012'!$H$76)</f>
        <v>Don't know</v>
      </c>
      <c r="EG37" s="180" t="str">
        <f>IF(ISBLANK('South Sudan 2012'!$H$77),"",'South Sudan 2012'!$H$77)</f>
        <v/>
      </c>
      <c r="EH37" s="180" t="str">
        <f>IF(ISBLANK('South Sudan 2012'!$D$78),"",'South Sudan 2012'!$D$78)</f>
        <v>USAID brought in commodities that are now being distributed by trained personnel in some facilities.</v>
      </c>
      <c r="EI37" s="182"/>
      <c r="EJ37" s="183" t="str">
        <f>IF(ISBLANK('South Sudan 2012'!$H$80),"",'South Sudan 2012'!$H$80)</f>
        <v>No</v>
      </c>
      <c r="EK37" s="183" t="str">
        <f>IF(ISBLANK('South Sudan 2012'!$C$83),"",'South Sudan 2012'!$C$83)</f>
        <v/>
      </c>
      <c r="EL37" s="183" t="str">
        <f>IF(ISBLANK('South Sudan 2012'!$D$83),"",'South Sudan 2012'!$D$83)</f>
        <v/>
      </c>
      <c r="EM37" s="183" t="str">
        <f>IF(ISBLANK('South Sudan 2012'!$F$83),"",'South Sudan 2012'!$F$83)</f>
        <v/>
      </c>
      <c r="EN37" s="183" t="str">
        <f>IF(ISBLANK('South Sudan 2012'!$G$83),"",'South Sudan 2012'!$G$83)</f>
        <v/>
      </c>
      <c r="EO37" s="183" t="str">
        <f>IF(ISBLANK('South Sudan 2012'!$F$84),"",'South Sudan 2012'!$F$84)</f>
        <v>Yes</v>
      </c>
      <c r="EP37" s="183" t="str">
        <f>IF(ISBLANK('South Sudan 2012'!$E$85),"",'South Sudan 2012'!$E$85)</f>
        <v>All</v>
      </c>
      <c r="EQ37" s="183" t="str">
        <f>IF(ISBLANK('South Sudan 2012'!$E$86),"",'South Sudan 2012'!$E$86)</f>
        <v>Variable, but usually 10 to 15% importation taxes</v>
      </c>
      <c r="ER37" s="183" t="str">
        <f>IF(ISBLANK('South Sudan 2012'!$H$87),"",'South Sudan 2012'!$H$87)</f>
        <v>Yes</v>
      </c>
      <c r="ES37" s="183" t="str">
        <f>IF(ISBLANK('South Sudan 2012'!$D$88),"",'South Sudan 2012'!$D$88)</f>
        <v>Importation taxes</v>
      </c>
      <c r="ET37" s="183" t="str">
        <f>IF(ISBLANK('South Sudan 2012'!$H$89),"",'South Sudan 2012'!$H$89)</f>
        <v>No</v>
      </c>
      <c r="EU37" s="183" t="str">
        <f>IF(ISBLANK('South Sudan 2012'!$D$90),"",'South Sudan 2012'!$D$90)</f>
        <v>The FP policy is still in the approval process.</v>
      </c>
      <c r="EV37" s="183" t="str">
        <f>IF(ISBLANK('South Sudan 2012'!$H$91),"",'South Sudan 2012'!$H$91)</f>
        <v>Don't know</v>
      </c>
      <c r="EW37" s="183" t="str">
        <f>IF(ISBLANK('South Sudan 2012'!$C$94),"",'South Sudan 2012'!$C$94)</f>
        <v/>
      </c>
      <c r="EX37" s="183" t="str">
        <f>IF(ISBLANK('South Sudan 2012'!$E$94),"",'South Sudan 2012'!$E$94)</f>
        <v/>
      </c>
      <c r="EY37" s="183" t="str">
        <f>IF(ISBLANK('South Sudan 2012'!$G$94),"",'South Sudan 2012'!$G$94)</f>
        <v/>
      </c>
      <c r="EZ37" s="183" t="str">
        <f>IF(ISBLANK('South Sudan 2012'!$C$95),"",'South Sudan 2012'!$C$95)</f>
        <v/>
      </c>
      <c r="FA37" s="183" t="str">
        <f>IF(ISBLANK('South Sudan 2012'!$E$95),"",'South Sudan 2012'!$E$95)</f>
        <v/>
      </c>
      <c r="FB37" s="183" t="str">
        <f>IF(ISBLANK('South Sudan 2012'!$G$95),"",'South Sudan 2012'!$G$95)</f>
        <v/>
      </c>
      <c r="FC37" s="183" t="str">
        <f>IF(ISBLANK('South Sudan 2012'!$C$96),"",'South Sudan 2012'!$C$96)</f>
        <v/>
      </c>
      <c r="FD37" s="183" t="str">
        <f>IF(ISBLANK('South Sudan 2012'!$E$96),"",'South Sudan 2012'!$E$96)</f>
        <v/>
      </c>
      <c r="FE37" s="183" t="str">
        <f>IF(ISBLANK('South Sudan 2012'!$G$96),"",'South Sudan 2012'!$G$96)</f>
        <v/>
      </c>
      <c r="FF37" s="190"/>
      <c r="FG37" s="183" t="str">
        <f>IF(ISBLANK('South Sudan 2012'!$D$99),"",'South Sudan 2012'!$D$99)</f>
        <v>No</v>
      </c>
      <c r="FH37" s="183" t="str">
        <f>IF(ISBLANK('South Sudan 2012'!$E$99),"",'South Sudan 2012'!$E$99)</f>
        <v>No official policies, but health care workers sometimes do not want to serve this group</v>
      </c>
      <c r="FI37" s="183" t="str">
        <f>IF(ISBLANK('South Sudan 2012'!$H$99),"",'South Sudan 2012'!$H$99)</f>
        <v>No</v>
      </c>
      <c r="FJ37" s="183" t="str">
        <f>IF(ISBLANK('South Sudan 2012'!$D$100),"",'South Sudan 2012'!$D$100)</f>
        <v>No</v>
      </c>
      <c r="FK37" s="183" t="str">
        <f>IF(ISBLANK('South Sudan 2012'!$E$100),"",'South Sudan 2012'!$E$100)</f>
        <v>No official policies, but health care workers sometimes do not want to serve this group</v>
      </c>
      <c r="FL37" s="183" t="str">
        <f>IF(ISBLANK('South Sudan 2012'!$H$100),"",'South Sudan 2012'!$H$100)</f>
        <v>No</v>
      </c>
      <c r="FM37" s="183" t="str">
        <f>IF(ISBLANK('South Sudan 2012'!$D$101),"",'South Sudan 2012'!$D$101)</f>
        <v/>
      </c>
      <c r="FN37" s="183" t="str">
        <f>IF(ISBLANK('South Sudan 2012'!$E$101),"",'South Sudan 2012'!$E$101)</f>
        <v/>
      </c>
      <c r="FO37" s="183" t="str">
        <f>IF(ISBLANK('South Sudan 2012'!$H$101),"",'South Sudan 2012'!$H$101)</f>
        <v/>
      </c>
      <c r="FP37" s="184"/>
      <c r="FQ37" s="183" t="str">
        <f>IF(ISBLANK('South Sudan 2012'!$G$104),"",'South Sudan 2012'!$G$104)</f>
        <v>No</v>
      </c>
      <c r="FR37" s="183" t="str">
        <f>IF(ISBLANK('South Sudan 2012'!$G$105),"",'South Sudan 2012'!$G$105)</f>
        <v>No</v>
      </c>
      <c r="FS37" s="183" t="str">
        <f>IF(ISBLANK('South Sudan 2012'!$G$106),"",'South Sudan 2012'!$G$106)</f>
        <v>N/A</v>
      </c>
      <c r="FT37" s="183" t="str">
        <f>IF(ISBLANK('South Sudan 2012'!$D$107),"",'South Sudan 2012'!$D$107)</f>
        <v>N/A</v>
      </c>
      <c r="FU37" s="184"/>
      <c r="FV37" s="183" t="str">
        <f>IF(ISBLANK('South Sudan 2012'!$G$109),"",'South Sudan 2012'!$G$109)</f>
        <v>Yes</v>
      </c>
      <c r="FW37" s="183" t="str">
        <f>IF(ISBLANK('South Sudan 2012'!$G$110),"",'South Sudan 2012'!$G$110)</f>
        <v>Yes</v>
      </c>
      <c r="FX37" s="183" t="str">
        <f>IF(ISBLANK('South Sudan 2012'!$G$111),"",'South Sudan 2012'!$G$111)</f>
        <v>Yes</v>
      </c>
      <c r="FY37" s="183" t="str">
        <f>IF(ISBLANK('South Sudan 2012'!$G$112),"",'South Sudan 2012'!$G$112)</f>
        <v>Yes</v>
      </c>
      <c r="FZ37" s="183" t="str">
        <f>IF(ISBLANK('South Sudan 2012'!$G$113),"",'South Sudan 2012'!$G$113)</f>
        <v>Yes</v>
      </c>
      <c r="GA37" s="183" t="str">
        <f>IF(ISBLANK('South Sudan 2012'!$G$114),"",'South Sudan 2012'!$G$114)</f>
        <v>Yes</v>
      </c>
      <c r="GB37" s="183" t="str">
        <f>IF(ISBLANK('South Sudan 2012'!$G$115),"",'South Sudan 2012'!$G$115)</f>
        <v>Yes</v>
      </c>
      <c r="GC37" s="183" t="str">
        <f>IF(ISBLANK('South Sudan 2012'!$G$116),"",'South Sudan 2012'!$G$116)</f>
        <v>Yes</v>
      </c>
      <c r="GD37" s="183" t="str">
        <f>IF(ISBLANK('South Sudan 2012'!$G$117),"",'South Sudan 2012'!$G$117)</f>
        <v>No</v>
      </c>
      <c r="GE37" s="183" t="str">
        <f>IF(ISBLANK('South Sudan 2012'!$G$118),"",'South Sudan 2012'!$G$118)</f>
        <v>No</v>
      </c>
      <c r="GF37" s="183" t="str">
        <f>IF(ISBLANK('South Sudan 2012'!$F$119),"",'South Sudan 2012'!$F$119)</f>
        <v>N/A</v>
      </c>
      <c r="GG37" s="183" t="str">
        <f>IF(ISBLANK('South Sudan 2012'!$F$120),"",'South Sudan 2012'!$F$120)</f>
        <v>The latest is 2007, we are waiting for the official 2011 update</v>
      </c>
      <c r="GH37" s="183" t="str">
        <f>IF(ISBLANK('South Sudan 2012'!$D$121),"",'South Sudan 2012'!$D$121)</f>
        <v xml:space="preserve">South Sudan Essential Medicines List </v>
      </c>
      <c r="GI37" s="183" t="str">
        <f>IF(ISBLANK('South Sudan 2012'!$D$122),"",'South Sudan 2012'!$D$122)</f>
        <v>The government is reviewing the list due to the reduction in budgets.</v>
      </c>
      <c r="GJ37" s="184"/>
      <c r="GK37" s="183" t="str">
        <f>IF(ISBLANK('South Sudan 2012'!$F$124),"",'South Sudan 2012'!$F$124)</f>
        <v>N/A</v>
      </c>
      <c r="GL37" s="183" t="str">
        <f>IF(ISBLANK('South Sudan 2012'!$G$125),"",'South Sudan 2012'!$G$125)</f>
        <v>N/A</v>
      </c>
      <c r="GM37" s="183" t="str">
        <f>IF(ISBLANK('South Sudan 2012'!$G$126),"",'South Sudan 2012'!$G$126)</f>
        <v>N/A</v>
      </c>
      <c r="GN37" s="183" t="str">
        <f>IF(ISBLANK('South Sudan 2012'!$G$127),"",'South Sudan 2012'!$G$127)</f>
        <v>N/A</v>
      </c>
      <c r="GO37" s="183" t="str">
        <f>IF(ISBLANK('South Sudan 2012'!$G$128),"",'South Sudan 2012'!$G$128)</f>
        <v>N/A</v>
      </c>
      <c r="GP37" s="183" t="str">
        <f>IF(ISBLANK('South Sudan 2012'!$D$129),"",'South Sudan 2012'!$D$129)</f>
        <v>Document not available on IMF's website</v>
      </c>
      <c r="GQ37" s="197"/>
      <c r="GR37" s="185" t="str">
        <f>IF(ISBLANK('South Sudan 2012'!$G$131),"",'South Sudan 2012'!$G$131)</f>
        <v>Don't know</v>
      </c>
      <c r="GS37" s="186"/>
      <c r="GT37" s="185" t="str">
        <f>IF(ISBLANK('South Sudan 2012'!$G$133),"",'South Sudan 2012'!$G$133)</f>
        <v>Don't know</v>
      </c>
      <c r="GU37" s="185" t="str">
        <f>IF(ISBLANK('South Sudan 2012'!$G$134),"",'South Sudan 2012'!$G$134)</f>
        <v>Don't know</v>
      </c>
      <c r="GV37" s="185" t="str">
        <f>IF(ISBLANK('South Sudan 2012'!$G$135),"",'South Sudan 2012'!$G$135)</f>
        <v>Don't know</v>
      </c>
      <c r="GW37" s="185" t="str">
        <f>IF(ISBLANK('South Sudan 2012'!$G$136),"",'South Sudan 2012'!$G$136)</f>
        <v>Don't know</v>
      </c>
      <c r="GX37" s="185" t="str">
        <f>IF(ISBLANK('South Sudan 2012'!$G$137),"",'South Sudan 2012'!$G$137)</f>
        <v>Don't know</v>
      </c>
      <c r="GY37" s="185" t="str">
        <f>IF(ISBLANK('South Sudan 2012'!$G$138),"",'South Sudan 2012'!$G$138)</f>
        <v>Don't know</v>
      </c>
      <c r="GZ37" s="185" t="str">
        <f>IF(ISBLANK('South Sudan 2012'!$G$139),"",'South Sudan 2012'!$G$139)</f>
        <v>Don't know</v>
      </c>
      <c r="HA37" s="185" t="str">
        <f>IF(ISBLANK('South Sudan 2012'!$G$140),"",'South Sudan 2012'!$G$140)</f>
        <v>Don't know</v>
      </c>
      <c r="HB37" s="185" t="str">
        <f>IF(ISBLANK('South Sudan 2012'!$G$141),"",'South Sudan 2012'!$G$141)</f>
        <v>Don't know</v>
      </c>
      <c r="HC37" s="185" t="str">
        <f>IF(ISBLANK('South Sudan 2012'!$F$142),"",'South Sudan 2012'!$F$142)</f>
        <v>N/A</v>
      </c>
      <c r="HD37" s="185" t="str">
        <f>IF(ISBLANK('South Sudan 2012'!$F$143),"",'South Sudan 2012'!$F$143)</f>
        <v>N/A</v>
      </c>
      <c r="HE37" s="186"/>
      <c r="HF37" s="185" t="str">
        <f>IF(ISBLANK('South Sudan 2012'!$G$145),"",'South Sudan 2012'!$G$145)</f>
        <v>Yes</v>
      </c>
      <c r="HG37" s="185" t="str">
        <f>IF(ISBLANK('South Sudan 2012'!$G$146),"",'South Sudan 2012'!$G$146)</f>
        <v>Yes</v>
      </c>
      <c r="HH37" s="191" t="str">
        <f>IF(ISBLANK('South Sudan 2012'!$D$147),"",'South Sudan 2012'!$D$147)</f>
        <v>Public health facilities rarely have full stocks of all methods. Condoms are more available (due to HIV), but longer-term methods are usually only available in NGOs/ private facilities.</v>
      </c>
      <c r="HI37" s="192" t="s">
        <v>202</v>
      </c>
    </row>
    <row r="38" spans="1:217" ht="39.950000000000003" customHeight="1" x14ac:dyDescent="0.2">
      <c r="A38" s="345" t="s">
        <v>593</v>
      </c>
      <c r="B38" s="188"/>
      <c r="C38" s="173" t="str">
        <f>IF(ISBLANK('Tanzania 2012'!$H$12),"",'Tanzania 2012'!$H$12)</f>
        <v>Yes</v>
      </c>
      <c r="D38" s="173" t="str">
        <f>IF(ISBLANK('Tanzania 2012'!$D$13),"",'Tanzania 2012'!$D$13)</f>
        <v>National Contraceptive Committee</v>
      </c>
      <c r="E38" s="346"/>
      <c r="F38" s="173" t="str">
        <f>IF(ISBLANK('Tanzania 2012'!$D$15),"",'Tanzania 2012'!$D$15)</f>
        <v>Yes</v>
      </c>
      <c r="G38" s="173" t="str">
        <f>IF(ISBLANK('Tanzania 2012'!$F$15),"",'Tanzania 2012'!$F$15)</f>
        <v>Tanzana Marketing and Communications for AIDS, Reproductive Health and Child Survival (T-MARC) project, Population Services International (PSI)</v>
      </c>
      <c r="H38" s="173" t="str">
        <f>IF(ISBLANK('Tanzania 2012'!$D$16),"",'Tanzania 2012'!$D$16)</f>
        <v>Yes</v>
      </c>
      <c r="I38" s="173" t="str">
        <f>IF(ISBLANK('Tanzania 2012'!$F$16),"",'Tanzania 2012'!$F$16)</f>
        <v>John Snow, Inc. (JSI), Engender Health, Chama cha Uzazi na Malezi Bora Tanzania (UMATI) - IPPF affiliate, Marie Stopes, Pathfinder</v>
      </c>
      <c r="J38" s="173" t="str">
        <f>IF(ISBLANK('Tanzania 2012'!$D$17),"",'Tanzania 2012'!$D$17)</f>
        <v>Yes</v>
      </c>
      <c r="K38" s="173" t="str">
        <f>IF(ISBLANK('Tanzania 2012'!$F$17),"",'Tanzania 2012'!$F$17)</f>
        <v>Phillips Distributors representative of Bayer Schering Pharmaceuticals</v>
      </c>
      <c r="L38" s="173" t="str">
        <f>IF(ISBLANK('Tanzania 2012'!$D$18),"",'Tanzania 2012'!$D$18)</f>
        <v>Yes</v>
      </c>
      <c r="M38" s="173" t="str">
        <f>IF(ISBLANK('Tanzania 2012'!$F$18),"",'Tanzania 2012'!$F$18)</f>
        <v>USAID, DFID</v>
      </c>
      <c r="N38" s="173" t="str">
        <f>IF(ISBLANK('Tanzania 2012'!$D$19),"",'Tanzania 2012'!$D$19)</f>
        <v>Yes</v>
      </c>
      <c r="O38" s="173" t="str">
        <f>IF(ISBLANK('Tanzania 2012'!$F$19),"",'Tanzania 2012'!$F$19)</f>
        <v>UNFPA</v>
      </c>
      <c r="P38" s="173" t="str">
        <f>IF(ISBLANK('Tanzania 2012'!$D$20),"",'Tanzania 2012'!$D$20)</f>
        <v>Yes</v>
      </c>
      <c r="Q38" s="173" t="str">
        <f>IF(ISBLANK('Tanzania 2012'!$F$20),"",'Tanzania 2012'!$F$20)</f>
        <v>Reproductive and Child Health Services (RCHS), National  AIDS Control Programme (NACP)</v>
      </c>
      <c r="R38" s="173" t="str">
        <f>IF(ISBLANK('Tanzania 2012'!$D$21),"",'Tanzania 2012'!$D$21)</f>
        <v>Yes</v>
      </c>
      <c r="S38" s="173" t="str">
        <f>IF(ISBLANK('Tanzania 2012'!$F$21),"",'Tanzania 2012'!$F$21)</f>
        <v>Medical Stores Department (MSD)</v>
      </c>
      <c r="T38" s="173" t="str">
        <f>IF(ISBLANK('Tanzania 2012'!$D$22),"",'Tanzania 2012'!$D$22)</f>
        <v>No</v>
      </c>
      <c r="U38" s="173" t="str">
        <f>IF(ISBLANK('Tanzania 2012'!$F$22),"",'Tanzania 2012'!$F$22)</f>
        <v/>
      </c>
      <c r="V38" s="173" t="str">
        <f>IF(ISBLANK('Tanzania 2012'!$D$23),"",'Tanzania 2012'!$D$23)</f>
        <v>No</v>
      </c>
      <c r="W38" s="173" t="str">
        <f>IF(ISBLANK('Tanzania 2012'!$F$23),"",'Tanzania 2012'!$F$23)</f>
        <v/>
      </c>
      <c r="X38" s="173" t="str">
        <f>IF(ISBLANK('Tanzania 2012'!$H$24),"",'Tanzania 2012'!$H$24)</f>
        <v>1-2 times</v>
      </c>
      <c r="Y38" s="173" t="str">
        <f>IF(ISBLANK('Tanzania 2012'!$H$25),"",'Tanzania 2012'!$H$25)</f>
        <v>No</v>
      </c>
      <c r="Z38" s="173" t="str">
        <f>IF(ISBLANK('Tanzania 2012'!$D$26),"",'Tanzania 2012'!$D$26)</f>
        <v>Yes</v>
      </c>
      <c r="AA38" s="173" t="str">
        <f>IF(ISBLANK('Tanzania 2012'!$F$26),"",'Tanzania 2012'!$F$26)</f>
        <v>Health Policy Initiative (Futures Group)</v>
      </c>
      <c r="AB38" s="173" t="str">
        <f>IF(ISBLANK('Tanzania 2012'!$H$26),"",'Tanzania 2012'!$H$26)</f>
        <v>Country Representative</v>
      </c>
      <c r="AC38" s="189"/>
      <c r="AD38" s="174" t="str">
        <f>IF(ISBLANK('Tanzania 2012'!$F$28),"",'Tanzania 2012'!$F$28)</f>
        <v>July</v>
      </c>
      <c r="AE38" s="174" t="str">
        <f>IF(ISBLANK('Tanzania 2012'!$H$28),"",'Tanzania 2012'!$H$28)</f>
        <v>June</v>
      </c>
      <c r="AF38" s="175">
        <f>IF(ISBLANK('Tanzania 2012'!$G$29),"",'Tanzania 2012'!$G$29)</f>
        <v>16904586</v>
      </c>
      <c r="AG38" s="169" t="str">
        <f>IF(ISBLANK('Tanzania 2012'!$E$30),"",'Tanzania 2012'!$E$30)</f>
        <v>07/10 - 06/11</v>
      </c>
      <c r="AH38" s="169" t="str">
        <f>IF(ISBLANK('Tanzania 2012'!$G$30),"",'Tanzania 2012'!$G$30)</f>
        <v>John Snow, Inc. and Reproductive and Child Health section</v>
      </c>
      <c r="AI38" s="169" t="str">
        <f>IF(ISBLANK('Tanzania 2012'!$H$31),"",'Tanzania 2012'!$H$31)</f>
        <v>Yes</v>
      </c>
      <c r="AJ38" s="175" t="str">
        <f>IF(ISBLANK('Tanzania 2012'!$H$32),"",'Tanzania 2012'!$H$32)</f>
        <v>Yes</v>
      </c>
      <c r="AK38" s="175">
        <f>IF(ISBLANK('Tanzania 2012'!$E$35),"",'Tanzania 2012'!$E$35)</f>
        <v>2187500</v>
      </c>
      <c r="AL38" s="174" t="str">
        <f>IF(ISBLANK('Tanzania 2012'!$F$35),"",'Tanzania 2012'!$F$35)</f>
        <v>07/10 - 06/11</v>
      </c>
      <c r="AM38" s="174" t="str">
        <f>IF(ISBLANK('Tanzania 2012'!$G$35),"",'Tanzania 2012'!$G$35)</f>
        <v>Ministry of Health and Social Welfare (RCHS)</v>
      </c>
      <c r="AN38" s="174" t="str">
        <f>IF(ISBLANK('Tanzania 2012'!$H$35),"",'Tanzania 2012'!$H$35)</f>
        <v/>
      </c>
      <c r="AO38" s="174" t="str">
        <f>IF(ISBLANK('Tanzania 2012'!$H$37),"",'Tanzania 2012'!$H$37)</f>
        <v>Yes</v>
      </c>
      <c r="AP38" s="174" t="str">
        <f>IF(ISBLANK('Tanzania 2012'!$D$40),"",'Tanzania 2012'!$D$40)</f>
        <v>Yes</v>
      </c>
      <c r="AQ38" s="174" t="str">
        <f>IF(ISBLANK('Tanzania 2012'!$D$41),"",'Tanzania 2012'!$D$41)</f>
        <v>Don't know</v>
      </c>
      <c r="AR38" s="175">
        <f>IF(ISBLANK('Tanzania 2012'!$E$40),"",'Tanzania 2012'!$E$40)</f>
        <v>692779</v>
      </c>
      <c r="AS38" s="175" t="str">
        <f>IF(ISBLANK('Tanzania 2012'!$F$40),"",'Tanzania 2012'!$F$40)</f>
        <v>07/10 - 06/11</v>
      </c>
      <c r="AT38" s="175" t="str">
        <f>IF(ISBLANK('Tanzania 2012'!$G$40),"",'Tanzania 2012'!$G$40)</f>
        <v>PipeLine</v>
      </c>
      <c r="AU38" s="174" t="str">
        <f>IF(ISBLANK('Tanzania 2012'!$H$40),"",'Tanzania 2012'!$H$40)</f>
        <v/>
      </c>
      <c r="AV38" s="174" t="str">
        <f>IF(ISBLANK('Tanzania 2012'!$D$42),"",'Tanzania 2012'!$D$42)</f>
        <v>Yes</v>
      </c>
      <c r="AW38" s="175" t="str">
        <f>IF(ISBLANK('Tanzania 2012'!$D$43),"",'Tanzania 2012'!$D$43)</f>
        <v>Don't know</v>
      </c>
      <c r="AX38" s="175">
        <f>IF(ISBLANK('Tanzania 2012'!$E$42),"",'Tanzania 2012'!$E$42)</f>
        <v>4107206</v>
      </c>
      <c r="AY38" s="175" t="str">
        <f>IF(ISBLANK('Tanzania 2012'!$F$42),"",'Tanzania 2012'!$F$42)</f>
        <v>07/10 - 06/11</v>
      </c>
      <c r="AZ38" s="175" t="str">
        <f>IF(ISBLANK('Tanzania 2012'!$G$42),"",'Tanzania 2012'!$G$42)</f>
        <v>PipeLine</v>
      </c>
      <c r="BA38" s="174" t="str">
        <f>IF(ISBLANK('Tanzania 2012'!$H$42),"",'Tanzania 2012'!$H$42)</f>
        <v/>
      </c>
      <c r="BB38" s="176">
        <f>IF(ISBLANK('Tanzania 2012'!$E$44),"",'Tanzania 2012'!$E$44)</f>
        <v>4799985</v>
      </c>
      <c r="BC38" s="174" t="str">
        <f>IF(ISBLANK('Tanzania 2012'!$H$44),"",'Tanzania 2012'!$H$44)</f>
        <v/>
      </c>
      <c r="BD38" s="177"/>
      <c r="BE38" s="174" t="str">
        <f>IF(ISBLANK('Tanzania 2012'!$D$48),"",'Tanzania 2012'!$D$48)</f>
        <v>Yes</v>
      </c>
      <c r="BF38" s="175" t="str">
        <f>IF(ISBLANK('Tanzania 2012'!$D$49),"",'Tanzania 2012'!$D$49)</f>
        <v>UNFPA, USAID, and Global Fund</v>
      </c>
      <c r="BG38" s="175">
        <f>IF(ISBLANK('Tanzania 2012'!$E$48),"",'Tanzania 2012'!$E$48)</f>
        <v>6544413</v>
      </c>
      <c r="BH38" s="175" t="str">
        <f>IF(ISBLANK('Tanzania 2012'!$F$48),"",'Tanzania 2012'!$F$48)</f>
        <v>07/10 - 06/11</v>
      </c>
      <c r="BI38" s="175" t="str">
        <f>IF(ISBLANK('Tanzania 2012'!$G$48),"",'Tanzania 2012'!$G$48)</f>
        <v>PipeLine</v>
      </c>
      <c r="BJ38" s="174" t="str">
        <f>IF(ISBLANK('Tanzania 2012'!$H$48),"",'Tanzania 2012'!$H$48)</f>
        <v/>
      </c>
      <c r="BK38" s="174" t="str">
        <f>IF(ISBLANK('Tanzania 2012'!$D$50),"",'Tanzania 2012'!$D$50)</f>
        <v>Yes</v>
      </c>
      <c r="BL38" s="175">
        <f>IF(ISBLANK('Tanzania 2012'!$E$50),"",'Tanzania 2012'!$E$50)</f>
        <v>709440</v>
      </c>
      <c r="BM38" s="175" t="str">
        <f>IF(ISBLANK('Tanzania 2012'!$F$50),"",'Tanzania 2012'!$F$50)</f>
        <v>07/10 - 06/11</v>
      </c>
      <c r="BN38" s="175" t="str">
        <f>IF(ISBLANK('Tanzania 2012'!$G$50),"",'Tanzania 2012'!$G$50)</f>
        <v>PipeLine</v>
      </c>
      <c r="BO38" s="175" t="str">
        <f>IF(ISBLANK('Tanzania 2012'!$H$50),"",'Tanzania 2012'!$H$50)</f>
        <v/>
      </c>
      <c r="BP38" s="174" t="str">
        <f>IF(ISBLANK('Tanzania 2012'!$D$51),"",'Tanzania 2012'!$D$51)</f>
        <v>No</v>
      </c>
      <c r="BQ38" s="175">
        <f>IF(ISBLANK('Tanzania 2012'!$E$51),"",'Tanzania 2012'!$E$51)</f>
        <v>0</v>
      </c>
      <c r="BR38" s="174" t="str">
        <f>IF(ISBLANK('Tanzania 2012'!$F$51),"",'Tanzania 2012'!$F$51)</f>
        <v>7/10 - 06/11</v>
      </c>
      <c r="BS38" s="175" t="str">
        <f>IF(ISBLANK('Tanzania 2012'!$G$51),"",'Tanzania 2012'!$G$51)</f>
        <v/>
      </c>
      <c r="BT38" s="175" t="str">
        <f>IF(ISBLANK('Tanzania 2012'!$H$51),"",'Tanzania 2012'!$H$51)</f>
        <v/>
      </c>
      <c r="BU38" s="176">
        <f>IF(ISBLANK('Tanzania 2012'!$E$52),"",'Tanzania 2012'!$E$52)</f>
        <v>7253853</v>
      </c>
      <c r="BV38" s="175" t="str">
        <f>IF(ISBLANK('Tanzania 2012'!$H$52),"",'Tanzania 2012'!$H$52)</f>
        <v/>
      </c>
      <c r="BW38" s="178">
        <f>IF(ISBLANK('Tanzania 2012'!$F$55),"",'Tanzania 2012'!$F$55)</f>
        <v>0.39821217109438506</v>
      </c>
      <c r="BX38" s="174" t="str">
        <f>IF(ISBLANK('Tanzania 2012'!$G$55),"",'Tanzania 2012'!$G$55)</f>
        <v/>
      </c>
      <c r="BY38" s="178">
        <f>IF(ISBLANK('Tanzania 2012'!$F$56),"",'Tanzania 2012'!$F$56)</f>
        <v>0.7130513577794807</v>
      </c>
      <c r="BZ38" s="174" t="str">
        <f>IF(ISBLANK('Tanzania 2012'!$G$56),"",'Tanzania 2012'!$G$56)</f>
        <v/>
      </c>
      <c r="CA38" s="174" t="str">
        <f>IF(ISBLANK('Tanzania 2012'!$F$57),"",'Tanzania 2012'!$F$57)</f>
        <v/>
      </c>
      <c r="CB38" s="174" t="str">
        <f>IF(ISBLANK('Tanzania 2012'!$G$57),"",'Tanzania 2012'!$G$57)</f>
        <v/>
      </c>
      <c r="CC38" s="174" t="str">
        <f>IF(ISBLANK('Tanzania 2012'!$F$59),"",'Tanzania 2012'!$F$59)</f>
        <v>The government (e.g., Central Medical Stores, MOH logistics unit, MOH procurement unit)</v>
      </c>
      <c r="CD38" s="174" t="str">
        <f>IF(ISBLANK('Tanzania 2012'!$F$60),"",'Tanzania 2012'!$F$60)</f>
        <v>Medical Stores Department</v>
      </c>
      <c r="CE38" s="174" t="str">
        <f>IF(ISBLANK('Tanzania 2012'!$F$61),"",'Tanzania 2012'!$F$61)</f>
        <v>Yes</v>
      </c>
      <c r="CF38" s="174" t="str">
        <f>IF(ISBLANK('Tanzania 2012'!$D$62),"",'Tanzania 2012'!$D$62)</f>
        <v/>
      </c>
      <c r="CG38" s="344"/>
      <c r="CH38" s="179"/>
      <c r="CI38" s="180" t="str">
        <f>IF(ISBLANK('Tanzania 2012'!$D$66),"",'Tanzania 2012'!$D$66)</f>
        <v>Yes</v>
      </c>
      <c r="CJ38" s="180" t="str">
        <f>IF(ISBLANK('Tanzania 2012'!$D$67),"",'Tanzania 2012'!$D$67)</f>
        <v>Yes</v>
      </c>
      <c r="CK38" s="180" t="str">
        <f>IF(ISBLANK('Tanzania 2012'!$D$68),"",'Tanzania 2012'!$D$68)</f>
        <v>Yes</v>
      </c>
      <c r="CL38" s="180" t="str">
        <f>IF(ISBLANK('Tanzania 2012'!$D$69),"",'Tanzania 2012'!$D$69)</f>
        <v>Yes</v>
      </c>
      <c r="CM38" s="180" t="str">
        <f>IF(ISBLANK('Tanzania 2012'!$D$70),"",'Tanzania 2012'!$D$70)</f>
        <v>Yes</v>
      </c>
      <c r="CN38" s="180" t="str">
        <f>IF(ISBLANK('Tanzania 2012'!$D$71),"",'Tanzania 2012'!$D$71)</f>
        <v>Yes</v>
      </c>
      <c r="CO38" s="180" t="str">
        <f>IF(ISBLANK('Tanzania 2012'!$D$72),"",'Tanzania 2012'!$D$72)</f>
        <v>Yes</v>
      </c>
      <c r="CP38" s="180" t="str">
        <f>IF(ISBLANK('Tanzania 2012'!$D$73),"",'Tanzania 2012'!$D$73)</f>
        <v>Yes</v>
      </c>
      <c r="CQ38" s="180" t="str">
        <f>IF(ISBLANK('Tanzania 2012'!$D$74),"",'Tanzania 2012'!$D$74)</f>
        <v>Yes</v>
      </c>
      <c r="CR38" s="180" t="str">
        <f>IF(ISBLANK('Tanzania 2012'!$D$75),"",'Tanzania 2012'!$D$75)</f>
        <v>Yes</v>
      </c>
      <c r="CS38" s="180" t="str">
        <f>IF(ISBLANK('Tanzania 2012'!$D$76),"",'Tanzania 2012'!$D$76)</f>
        <v>No</v>
      </c>
      <c r="CT38" s="180" t="str">
        <f>IF(ISBLANK('Tanzania 2012'!$D$77),"",'Tanzania 2012'!$D$77)</f>
        <v/>
      </c>
      <c r="CU38" s="179"/>
      <c r="CV38" s="180" t="str">
        <f>IF(ISBLANK('Tanzania 2012'!$F$66),"",'Tanzania 2012'!$F$66)</f>
        <v>Yes</v>
      </c>
      <c r="CW38" s="180" t="str">
        <f>IF(ISBLANK('Tanzania 2012'!$F$67),"",'Tanzania 2012'!$F$67)</f>
        <v>Yes</v>
      </c>
      <c r="CX38" s="180" t="str">
        <f>IF(ISBLANK('Tanzania 2012'!$F$68),"",'Tanzania 2012'!$F$68)</f>
        <v>Yes</v>
      </c>
      <c r="CY38" s="180" t="str">
        <f>IF(ISBLANK('Tanzania 2012'!$F$69),"",'Tanzania 2012'!$F$69)</f>
        <v>Yes</v>
      </c>
      <c r="CZ38" s="180" t="str">
        <f>IF(ISBLANK('Tanzania 2012'!$F$70),"",'Tanzania 2012'!$F$70)</f>
        <v>Yes</v>
      </c>
      <c r="DA38" s="180" t="str">
        <f>IF(ISBLANK('Tanzania 2012'!$F$71),"",'Tanzania 2012'!$F$71)</f>
        <v>Yes</v>
      </c>
      <c r="DB38" s="180" t="str">
        <f>IF(ISBLANK('Tanzania 2012'!$F$72),"",'Tanzania 2012'!$F$72)</f>
        <v>No</v>
      </c>
      <c r="DC38" s="180" t="str">
        <f>IF(ISBLANK('Tanzania 2012'!$F$73),"",'Tanzania 2012'!$F$73)</f>
        <v>No</v>
      </c>
      <c r="DD38" s="180" t="str">
        <f>IF(ISBLANK('Tanzania 2012'!$F$74),"",'Tanzania 2012'!$F$74)</f>
        <v>Yes</v>
      </c>
      <c r="DE38" s="180" t="str">
        <f>IF(ISBLANK('Tanzania 2012'!$F$75),"",'Tanzania 2012'!$F$75)</f>
        <v>Yes</v>
      </c>
      <c r="DF38" s="180" t="str">
        <f>IF(ISBLANK('Tanzania 2012'!$F$76),"",'Tanzania 2012'!$F$76)</f>
        <v>No</v>
      </c>
      <c r="DG38" s="180" t="str">
        <f>IF(ISBLANK('Tanzania 2012'!$F$77),"",'Tanzania 2012'!$F$77)</f>
        <v/>
      </c>
      <c r="DH38" s="181"/>
      <c r="DI38" s="180" t="str">
        <f>IF(ISBLANK('Tanzania 2012'!$G$66),"",'Tanzania 2012'!$G$66)</f>
        <v>Yes</v>
      </c>
      <c r="DJ38" s="180" t="str">
        <f>IF(ISBLANK('Tanzania 2012'!$G$67),"",'Tanzania 2012'!$G$67)</f>
        <v>Yes</v>
      </c>
      <c r="DK38" s="180" t="str">
        <f>IF(ISBLANK('Tanzania 2012'!$G$68),"",'Tanzania 2012'!$G$68)</f>
        <v>Yes</v>
      </c>
      <c r="DL38" s="180" t="str">
        <f>IF(ISBLANK('Tanzania 2012'!$G$69),"",'Tanzania 2012'!$G$69)</f>
        <v>Yes</v>
      </c>
      <c r="DM38" s="180" t="str">
        <f>IF(ISBLANK('Tanzania 2012'!$G$70),"",'Tanzania 2012'!$G$70)</f>
        <v>Yes</v>
      </c>
      <c r="DN38" s="180" t="str">
        <f>IF(ISBLANK('Tanzania 2012'!$G$71),"",'Tanzania 2012'!$G$71)</f>
        <v>Yes</v>
      </c>
      <c r="DO38" s="180" t="str">
        <f>IF(ISBLANK('Tanzania 2012'!$G$72),"",'Tanzania 2012'!$G$72)</f>
        <v>Yes</v>
      </c>
      <c r="DP38" s="180" t="str">
        <f>IF(ISBLANK('Tanzania 2012'!$G$73),"",'Tanzania 2012'!$G$73)</f>
        <v>No</v>
      </c>
      <c r="DQ38" s="180" t="str">
        <f>IF(ISBLANK('Tanzania 2012'!$G$74),"",'Tanzania 2012'!$G$74)</f>
        <v>Yes</v>
      </c>
      <c r="DR38" s="180" t="str">
        <f>IF(ISBLANK('Tanzania 2012'!$G$75),"",'Tanzania 2012'!$G$75)</f>
        <v>Yes</v>
      </c>
      <c r="DS38" s="180" t="str">
        <f>IF(ISBLANK('Tanzania 2012'!$G$76),"",'Tanzania 2012'!$G$76)</f>
        <v>Don't know</v>
      </c>
      <c r="DT38" s="180" t="str">
        <f>IF(ISBLANK('Tanzania 2012'!$G$77),"",'Tanzania 2012'!$G$77)</f>
        <v/>
      </c>
      <c r="DU38" s="181"/>
      <c r="DV38" s="180" t="str">
        <f>IF(ISBLANK('Tanzania 2012'!$H$66),"",'Tanzania 2012'!$H$66)</f>
        <v>Yes</v>
      </c>
      <c r="DW38" s="180" t="str">
        <f>IF(ISBLANK('Tanzania 2012'!$H$67),"",'Tanzania 2012'!$H$67)</f>
        <v>Yes</v>
      </c>
      <c r="DX38" s="180" t="str">
        <f>IF(ISBLANK('Tanzania 2012'!$H$68),"",'Tanzania 2012'!$H$68)</f>
        <v>Yes</v>
      </c>
      <c r="DY38" s="180" t="str">
        <f>IF(ISBLANK('Tanzania 2012'!$H$69),"",'Tanzania 2012'!$H$69)</f>
        <v>Yes</v>
      </c>
      <c r="DZ38" s="180" t="str">
        <f>IF(ISBLANK('Tanzania 2012'!$H$70),"",'Tanzania 2012'!$H$70)</f>
        <v>Yes</v>
      </c>
      <c r="EA38" s="180" t="str">
        <f>IF(ISBLANK('Tanzania 2012'!$H$71),"",'Tanzania 2012'!$H$71)</f>
        <v>Yes</v>
      </c>
      <c r="EB38" s="180" t="str">
        <f>IF(ISBLANK('Tanzania 2012'!$H$72),"",'Tanzania 2012'!$H$72)</f>
        <v>Yes</v>
      </c>
      <c r="EC38" s="180" t="str">
        <f>IF(ISBLANK('Tanzania 2012'!$H$73),"",'Tanzania 2012'!$H$73)</f>
        <v>Yes</v>
      </c>
      <c r="ED38" s="180" t="str">
        <f>IF(ISBLANK('Tanzania 2012'!$H$74),"",'Tanzania 2012'!$H$74)</f>
        <v>No</v>
      </c>
      <c r="EE38" s="180" t="str">
        <f>IF(ISBLANK('Tanzania 2012'!$H$75),"",'Tanzania 2012'!$H$75)</f>
        <v>No</v>
      </c>
      <c r="EF38" s="180" t="str">
        <f>IF(ISBLANK('Tanzania 2012'!$H$76),"",'Tanzania 2012'!$H$76)</f>
        <v>No</v>
      </c>
      <c r="EG38" s="180" t="str">
        <f>IF(ISBLANK('Tanzania 2012'!$H$77),"",'Tanzania 2012'!$H$77)</f>
        <v/>
      </c>
      <c r="EH38" s="180" t="str">
        <f>IF(ISBLANK('Tanzania 2012'!$D$78),"",'Tanzania 2012'!$D$78)</f>
        <v/>
      </c>
      <c r="EI38" s="182"/>
      <c r="EJ38" s="183" t="str">
        <f>IF(ISBLANK('Tanzania 2012'!$H$80),"",'Tanzania 2012'!$H$80)</f>
        <v>No</v>
      </c>
      <c r="EK38" s="183" t="str">
        <f>IF(ISBLANK('Tanzania 2012'!$C$83),"",'Tanzania 2012'!$C$83)</f>
        <v/>
      </c>
      <c r="EL38" s="183" t="str">
        <f>IF(ISBLANK('Tanzania 2012'!$D$83),"",'Tanzania 2012'!$D$83)</f>
        <v/>
      </c>
      <c r="EM38" s="183" t="str">
        <f>IF(ISBLANK('Tanzania 2012'!$F$83),"",'Tanzania 2012'!$F$83)</f>
        <v/>
      </c>
      <c r="EN38" s="183" t="str">
        <f>IF(ISBLANK('Tanzania 2012'!$G$83),"",'Tanzania 2012'!$G$83)</f>
        <v/>
      </c>
      <c r="EO38" s="183" t="str">
        <f>IF(ISBLANK('Tanzania 2012'!$F$84),"",'Tanzania 2012'!$F$84)</f>
        <v>No</v>
      </c>
      <c r="EP38" s="183" t="str">
        <f>IF(ISBLANK('Tanzania 2012'!$E$85),"",'Tanzania 2012'!$E$85)</f>
        <v>N/A</v>
      </c>
      <c r="EQ38" s="183" t="str">
        <f>IF(ISBLANK('Tanzania 2012'!$E$86),"",'Tanzania 2012'!$E$86)</f>
        <v>N/A</v>
      </c>
      <c r="ER38" s="183" t="str">
        <f>IF(ISBLANK('Tanzania 2012'!$H$87),"",'Tanzania 2012'!$H$87)</f>
        <v>Yes</v>
      </c>
      <c r="ES38" s="183" t="str">
        <f>IF(ISBLANK('Tanzania 2012'!$D$88),"",'Tanzania 2012'!$D$88)</f>
        <v>Brand specific adversting for oral contraceptives is not allowed since oral contraceptives are considered a prescription-only product.</v>
      </c>
      <c r="ET38" s="183" t="str">
        <f>IF(ISBLANK('Tanzania 2012'!$H$89),"",'Tanzania 2012'!$H$89)</f>
        <v>No</v>
      </c>
      <c r="EU38" s="183" t="str">
        <f>IF(ISBLANK('Tanzania 2012'!$D$90),"",'Tanzania 2012'!$D$90)</f>
        <v>N/A</v>
      </c>
      <c r="EV38" s="183" t="str">
        <f>IF(ISBLANK('Tanzania 2012'!$H$91),"",'Tanzania 2012'!$H$91)</f>
        <v>Yes</v>
      </c>
      <c r="EW38" s="183" t="str">
        <f>IF(ISBLANK('Tanzania 2012'!$C$94),"",'Tanzania 2012'!$C$94)</f>
        <v>Oral contraceptives</v>
      </c>
      <c r="EX38" s="183" t="str">
        <f>IF(ISBLANK('Tanzania 2012'!$E$94),"",'Tanzania 2012'!$E$94)</f>
        <v>N/A</v>
      </c>
      <c r="EY38" s="183" t="str">
        <f>IF(ISBLANK('Tanzania 2012'!$G$94),"",'Tanzania 2012'!$G$94)</f>
        <v>Restricted to pharmacies and accredited drug dispensing outlets (Addos)</v>
      </c>
      <c r="EZ38" s="183" t="str">
        <f>IF(ISBLANK('Tanzania 2012'!$C$95),"",'Tanzania 2012'!$C$95)</f>
        <v>Implants and IUDs</v>
      </c>
      <c r="FA38" s="183" t="str">
        <f>IF(ISBLANK('Tanzania 2012'!$E$95),"",'Tanzania 2012'!$E$95)</f>
        <v>Restricted to public health nurse or higher grade MOH staff</v>
      </c>
      <c r="FB38" s="183" t="str">
        <f>IF(ISBLANK('Tanzania 2012'!$G$95),"",'Tanzania 2012'!$G$95)</f>
        <v>N/A</v>
      </c>
      <c r="FC38" s="183" t="str">
        <f>IF(ISBLANK('Tanzania 2012'!$C$96),"",'Tanzania 2012'!$C$96)</f>
        <v/>
      </c>
      <c r="FD38" s="183" t="str">
        <f>IF(ISBLANK('Tanzania 2012'!$E$96),"",'Tanzania 2012'!$E$96)</f>
        <v/>
      </c>
      <c r="FE38" s="183" t="str">
        <f>IF(ISBLANK('Tanzania 2012'!$G$96),"",'Tanzania 2012'!$G$96)</f>
        <v/>
      </c>
      <c r="FF38" s="190"/>
      <c r="FG38" s="183" t="str">
        <f>IF(ISBLANK('Tanzania 2012'!$D$99),"",'Tanzania 2012'!$D$99)</f>
        <v>No</v>
      </c>
      <c r="FH38" s="183" t="str">
        <f>IF(ISBLANK('Tanzania 2012'!$E$99),"",'Tanzania 2012'!$E$99)</f>
        <v/>
      </c>
      <c r="FI38" s="183" t="str">
        <f>IF(ISBLANK('Tanzania 2012'!$H$99),"",'Tanzania 2012'!$H$99)</f>
        <v/>
      </c>
      <c r="FJ38" s="183" t="str">
        <f>IF(ISBLANK('Tanzania 2012'!$D$100),"",'Tanzania 2012'!$D$100)</f>
        <v>No</v>
      </c>
      <c r="FK38" s="183" t="str">
        <f>IF(ISBLANK('Tanzania 2012'!$E$100),"",'Tanzania 2012'!$E$100)</f>
        <v/>
      </c>
      <c r="FL38" s="183" t="str">
        <f>IF(ISBLANK('Tanzania 2012'!$H$100),"",'Tanzania 2012'!$H$100)</f>
        <v/>
      </c>
      <c r="FM38" s="183" t="str">
        <f>IF(ISBLANK('Tanzania 2012'!$D$101),"",'Tanzania 2012'!$D$101)</f>
        <v>No</v>
      </c>
      <c r="FN38" s="183" t="str">
        <f>IF(ISBLANK('Tanzania 2012'!$E$101),"",'Tanzania 2012'!$E$101)</f>
        <v/>
      </c>
      <c r="FO38" s="183" t="str">
        <f>IF(ISBLANK('Tanzania 2012'!$H$101),"",'Tanzania 2012'!$H$101)</f>
        <v/>
      </c>
      <c r="FP38" s="184"/>
      <c r="FQ38" s="183" t="str">
        <f>IF(ISBLANK('Tanzania 2012'!$G$104),"",'Tanzania 2012'!$G$104)</f>
        <v>No</v>
      </c>
      <c r="FR38" s="183" t="str">
        <f>IF(ISBLANK('Tanzania 2012'!$G$105),"",'Tanzania 2012'!$G$105)</f>
        <v>No</v>
      </c>
      <c r="FS38" s="183" t="str">
        <f>IF(ISBLANK('Tanzania 2012'!$G$106),"",'Tanzania 2012'!$G$106)</f>
        <v>N/A</v>
      </c>
      <c r="FT38" s="183" t="str">
        <f>IF(ISBLANK('Tanzania 2012'!$D$107),"",'Tanzania 2012'!$D$107)</f>
        <v>N/A</v>
      </c>
      <c r="FU38" s="184"/>
      <c r="FV38" s="183" t="str">
        <f>IF(ISBLANK('Tanzania 2012'!$G$109),"",'Tanzania 2012'!$G$109)</f>
        <v>Yes</v>
      </c>
      <c r="FW38" s="183" t="str">
        <f>IF(ISBLANK('Tanzania 2012'!$G$110),"",'Tanzania 2012'!$G$110)</f>
        <v>Yes</v>
      </c>
      <c r="FX38" s="183" t="str">
        <f>IF(ISBLANK('Tanzania 2012'!$G$111),"",'Tanzania 2012'!$G$111)</f>
        <v>Yes</v>
      </c>
      <c r="FY38" s="183" t="str">
        <f>IF(ISBLANK('Tanzania 2012'!$G$112),"",'Tanzania 2012'!$G$112)</f>
        <v>Yes</v>
      </c>
      <c r="FZ38" s="183" t="str">
        <f>IF(ISBLANK('Tanzania 2012'!$G$113),"",'Tanzania 2012'!$G$113)</f>
        <v>Yes</v>
      </c>
      <c r="GA38" s="183" t="str">
        <f>IF(ISBLANK('Tanzania 2012'!$G$114),"",'Tanzania 2012'!$G$114)</f>
        <v>Yes</v>
      </c>
      <c r="GB38" s="183" t="str">
        <f>IF(ISBLANK('Tanzania 2012'!$G$115),"",'Tanzania 2012'!$G$115)</f>
        <v>No</v>
      </c>
      <c r="GC38" s="183" t="str">
        <f>IF(ISBLANK('Tanzania 2012'!$G$116),"",'Tanzania 2012'!$G$116)</f>
        <v>No</v>
      </c>
      <c r="GD38" s="183" t="str">
        <f>IF(ISBLANK('Tanzania 2012'!$G$117),"",'Tanzania 2012'!$G$117)</f>
        <v>No</v>
      </c>
      <c r="GE38" s="183" t="str">
        <f>IF(ISBLANK('Tanzania 2012'!$G$118),"",'Tanzania 2012'!$G$118)</f>
        <v>No</v>
      </c>
      <c r="GF38" s="183" t="str">
        <f>IF(ISBLANK('Tanzania 2012'!$F$119),"",'Tanzania 2012'!$F$119)</f>
        <v>N/A</v>
      </c>
      <c r="GG38" s="183">
        <f>IF(ISBLANK('Tanzania 2012'!$F$120),"",'Tanzania 2012'!$F$120)</f>
        <v>2007</v>
      </c>
      <c r="GH38" s="183" t="str">
        <f>IF(ISBLANK('Tanzania 2012'!$D$121),"",'Tanzania 2012'!$D$121)</f>
        <v>National Essential Medicines List</v>
      </c>
      <c r="GI38" s="183" t="str">
        <f>IF(ISBLANK('Tanzania 2012'!$D$122),"",'Tanzania 2012'!$D$122)</f>
        <v/>
      </c>
      <c r="GJ38" s="184"/>
      <c r="GK38" s="183">
        <f>IF(ISBLANK('Tanzania 2012'!$F$124),"",'Tanzania 2012'!$F$124)</f>
        <v>2010</v>
      </c>
      <c r="GL38" s="183" t="str">
        <f>IF(ISBLANK('Tanzania 2012'!$G$125),"",'Tanzania 2012'!$G$125)</f>
        <v>No</v>
      </c>
      <c r="GM38" s="183" t="str">
        <f>IF(ISBLANK('Tanzania 2012'!$G$126),"",'Tanzania 2012'!$G$126)</f>
        <v>Yes</v>
      </c>
      <c r="GN38" s="183" t="str">
        <f>IF(ISBLANK('Tanzania 2012'!$G$127),"",'Tanzania 2012'!$G$127)</f>
        <v>No</v>
      </c>
      <c r="GO38" s="183" t="str">
        <f>IF(ISBLANK('Tanzania 2012'!$G$128),"",'Tanzania 2012'!$G$128)</f>
        <v>No</v>
      </c>
      <c r="GP38" s="183" t="str">
        <f>IF(ISBLANK('Tanzania 2012'!$D$129),"",'Tanzania 2012'!$D$129)</f>
        <v>The availability and choice of safe, effective, acceptable, and affordable contraceptive methods is an intervention package (p.154). There are interventions related to increasing the capacity of providers and delivery systems to provide high quality, affordable and sustainable family planning methods and services. There are indicators for TFR and reducing population growth but not for CPR.</v>
      </c>
      <c r="GQ38" s="197"/>
      <c r="GR38" s="185" t="str">
        <f>IF(ISBLANK('Tanzania 2012'!$G$131),"",'Tanzania 2012'!$G$131)</f>
        <v>Yes</v>
      </c>
      <c r="GS38" s="186"/>
      <c r="GT38" s="185" t="str">
        <f>IF(ISBLANK('Tanzania 2012'!$G$133),"",'Tanzania 2012'!$G$133)</f>
        <v>No</v>
      </c>
      <c r="GU38" s="185" t="str">
        <f>IF(ISBLANK('Tanzania 2012'!$G$134),"",'Tanzania 2012'!$G$134)</f>
        <v>No</v>
      </c>
      <c r="GV38" s="185" t="str">
        <f>IF(ISBLANK('Tanzania 2012'!$G$135),"",'Tanzania 2012'!$G$135)</f>
        <v>Yes</v>
      </c>
      <c r="GW38" s="185" t="str">
        <f>IF(ISBLANK('Tanzania 2012'!$G$136),"",'Tanzania 2012'!$G$136)</f>
        <v>Yes</v>
      </c>
      <c r="GX38" s="185" t="str">
        <f>IF(ISBLANK('Tanzania 2012'!$G$137),"",'Tanzania 2012'!$G$137)</f>
        <v>No</v>
      </c>
      <c r="GY38" s="185" t="str">
        <f>IF(ISBLANK('Tanzania 2012'!$G$138),"",'Tanzania 2012'!$G$138)</f>
        <v>No</v>
      </c>
      <c r="GZ38" s="185" t="str">
        <f>IF(ISBLANK('Tanzania 2012'!$G$139),"",'Tanzania 2012'!$G$139)</f>
        <v>N/A</v>
      </c>
      <c r="HA38" s="185" t="str">
        <f>IF(ISBLANK('Tanzania 2012'!$G$140),"",'Tanzania 2012'!$G$140)</f>
        <v>N/A</v>
      </c>
      <c r="HB38" s="185" t="str">
        <f>IF(ISBLANK('Tanzania 2012'!$G$141),"",'Tanzania 2012'!$G$141)</f>
        <v>N/A</v>
      </c>
      <c r="HC38" s="185" t="str">
        <f>IF(ISBLANK('Tanzania 2012'!$F$142),"",'Tanzania 2012'!$F$142)</f>
        <v>07/10 - 06/11</v>
      </c>
      <c r="HD38" s="185" t="str">
        <f>IF(ISBLANK('Tanzania 2012'!$F$143),"",'Tanzania 2012'!$F$143)</f>
        <v xml:space="preserve">MSD quarterly reports </v>
      </c>
      <c r="HE38" s="186"/>
      <c r="HF38" s="185" t="str">
        <f>IF(ISBLANK('Tanzania 2012'!$G$145),"",'Tanzania 2012'!$G$145)</f>
        <v>Yes</v>
      </c>
      <c r="HG38" s="185" t="str">
        <f>IF(ISBLANK('Tanzania 2012'!$G$146),"",'Tanzania 2012'!$G$146)</f>
        <v>Yes</v>
      </c>
      <c r="HH38" s="191" t="str">
        <f>IF(ISBLANK('Tanzania 2012'!$D$147),"",'Tanzania 2012'!$D$147)</f>
        <v>There is a long lead time for contraceptives that are procured using basket funds.</v>
      </c>
      <c r="HI38" s="192" t="s">
        <v>202</v>
      </c>
    </row>
    <row r="39" spans="1:217" ht="39.950000000000003" customHeight="1" x14ac:dyDescent="0.2">
      <c r="A39" s="345" t="s">
        <v>1466</v>
      </c>
      <c r="B39" s="188"/>
      <c r="C39" s="173" t="str">
        <f>IF(ISBLANK('Togo 2012'!$H$12),"",'Togo 2012'!$H$12)</f>
        <v>Yes</v>
      </c>
      <c r="D39" s="173" t="str">
        <f>IF(ISBLANK('Togo 2012'!$D$13),"",'Togo 2012'!$D$13)</f>
        <v>Comité National de Sécurisation de l’Approvisionnement en produit Contraceptifs (CNSAPC) (this committee is not functional at this time). There is also a newly formed Condom Management group that functions.</v>
      </c>
      <c r="E39" s="346"/>
      <c r="F39" s="173" t="str">
        <f>IF(ISBLANK('Togo 2012'!$D$15),"",'Togo 2012'!$D$15)</f>
        <v>Yes</v>
      </c>
      <c r="G39" s="173" t="str">
        <f>IF(ISBLANK('Togo 2012'!$F$15),"",'Togo 2012'!$F$15)</f>
        <v>Population Services International (PSI)</v>
      </c>
      <c r="H39" s="173" t="str">
        <f>IF(ISBLANK('Togo 2012'!$D$16),"",'Togo 2012'!$D$16)</f>
        <v>Yes</v>
      </c>
      <c r="I39" s="173" t="str">
        <f>IF(ISBLANK('Togo 2012'!$F$16),"",'Togo 2012'!$F$16)</f>
        <v>Association Togolaise pour le Bien-Etre Familial (ATBEF) - IPPF Affiliate, Plan Togo</v>
      </c>
      <c r="J39" s="173" t="str">
        <f>IF(ISBLANK('Togo 2012'!$D$17),"",'Togo 2012'!$D$17)</f>
        <v>Yes</v>
      </c>
      <c r="K39" s="173" t="str">
        <f>IF(ISBLANK('Togo 2012'!$F$17),"",'Togo 2012'!$F$17)</f>
        <v>Order of Private Pharmacies and Order of Doctors</v>
      </c>
      <c r="L39" s="173" t="str">
        <f>IF(ISBLANK('Togo 2012'!$D$18),"",'Togo 2012'!$D$18)</f>
        <v>Yes</v>
      </c>
      <c r="M39" s="173" t="str">
        <f>IF(ISBLANK('Togo 2012'!$F$18),"",'Togo 2012'!$F$18)</f>
        <v>UNFPA, Cooperation Francaise</v>
      </c>
      <c r="N39" s="173" t="str">
        <f>IF(ISBLANK('Togo 2012'!$D$19),"",'Togo 2012'!$D$19)</f>
        <v>Yes</v>
      </c>
      <c r="O39" s="173" t="str">
        <f>IF(ISBLANK('Togo 2012'!$F$19),"",'Togo 2012'!$F$19)</f>
        <v>UNFPA</v>
      </c>
      <c r="P39" s="173" t="str">
        <f>IF(ISBLANK('Togo 2012'!$D$20),"",'Togo 2012'!$D$20)</f>
        <v>Yes</v>
      </c>
      <c r="Q39" s="173" t="str">
        <f>IF(ISBLANK('Togo 2012'!$F$20),"",'Togo 2012'!$F$20)</f>
        <v>The Director General of Health, Director of Community Affairs, Director of Primary Health Care, representative from the Directorate of Pharmacy, Labs and Technical Equipment, The Head of the Family Health Division, Director of School for Midwives</v>
      </c>
      <c r="R39" s="173" t="str">
        <f>IF(ISBLANK('Togo 2012'!$D$21),"",'Togo 2012'!$D$21)</f>
        <v>Yes</v>
      </c>
      <c r="S39" s="173" t="str">
        <f>IF(ISBLANK('Togo 2012'!$F$21),"",'Togo 2012'!$F$21)</f>
        <v>Contraceptive warehouse (managed by the Family Health Division) - the Warehouse Manager participates</v>
      </c>
      <c r="T39" s="173" t="str">
        <f>IF(ISBLANK('Togo 2012'!$D$22),"",'Togo 2012'!$D$22)</f>
        <v>Yes</v>
      </c>
      <c r="U39" s="173" t="str">
        <f>IF(ISBLANK('Togo 2012'!$F$22),"",'Togo 2012'!$F$22)</f>
        <v>Ministry of Economy and Finance (two representatives)</v>
      </c>
      <c r="V39" s="173" t="str">
        <f>IF(ISBLANK('Togo 2012'!$D$23),"",'Togo 2012'!$D$23)</f>
        <v>Yes</v>
      </c>
      <c r="W39" s="173" t="str">
        <f>IF(ISBLANK('Togo 2012'!$F$23),"",'Togo 2012'!$F$23)</f>
        <v xml:space="preserve">National Assembly (one representative), Ministry of Social Action (one representative) </v>
      </c>
      <c r="X39" s="173" t="str">
        <f>IF(ISBLANK('Togo 2012'!$H$24),"",'Togo 2012'!$H$24)</f>
        <v>0 times</v>
      </c>
      <c r="Y39" s="173" t="str">
        <f>IF(ISBLANK('Togo 2012'!$H$25),"",'Togo 2012'!$H$25)</f>
        <v>Yes</v>
      </c>
      <c r="Z39" s="173" t="str">
        <f>IF(ISBLANK('Togo 2012'!$D$26),"",'Togo 2012'!$D$26)</f>
        <v>No</v>
      </c>
      <c r="AA39" s="173" t="str">
        <f>IF(ISBLANK('Togo 2012'!$F$26),"",'Togo 2012'!$F$26)</f>
        <v>N/A</v>
      </c>
      <c r="AB39" s="173" t="str">
        <f>IF(ISBLANK('Togo 2012'!$H$26),"",'Togo 2012'!$H$26)</f>
        <v>N/A</v>
      </c>
      <c r="AC39" s="189"/>
      <c r="AD39" s="174" t="str">
        <f>IF(ISBLANK('Togo 2012'!$F$28),"",'Togo 2012'!$F$28)</f>
        <v>January</v>
      </c>
      <c r="AE39" s="174" t="str">
        <f>IF(ISBLANK('Togo 2012'!$H$28),"",'Togo 2012'!$H$28)</f>
        <v>December</v>
      </c>
      <c r="AF39" s="175">
        <f>IF(ISBLANK('Togo 2012'!$G$29),"",'Togo 2012'!$G$29)</f>
        <v>494725</v>
      </c>
      <c r="AG39" s="169" t="str">
        <f>IF(ISBLANK('Togo 2012'!$E$30),"",'Togo 2012'!$E$30)</f>
        <v>01/11-12/11</v>
      </c>
      <c r="AH39" s="169" t="str">
        <f>IF(ISBLANK('Togo 2012'!$G$30),"",'Togo 2012'!$G$30)</f>
        <v>The forecast was conducted by a team comprised of representatives from the Division of Family Health, PSI, and ATBEF.</v>
      </c>
      <c r="AI39" s="169" t="str">
        <f>IF(ISBLANK('Togo 2012'!$H$31),"",'Togo 2012'!$H$31)</f>
        <v>No</v>
      </c>
      <c r="AJ39" s="175" t="str">
        <f>IF(ISBLANK('Togo 2012'!$H$32),"",'Togo 2012'!$H$32)</f>
        <v>Yes</v>
      </c>
      <c r="AK39" s="175">
        <f>IF(ISBLANK('Togo 2012'!$E$35),"",'Togo 2012'!$E$35)</f>
        <v>60400</v>
      </c>
      <c r="AL39" s="174" t="str">
        <f>IF(ISBLANK('Togo 2012'!$F$35),"",'Togo 2012'!$F$35)</f>
        <v>01/11-12/11</v>
      </c>
      <c r="AM39" s="174" t="str">
        <f>IF(ISBLANK('Togo 2012'!$G$35),"",'Togo 2012'!$G$35)</f>
        <v>Directorate of Pharmacy, Laboratories and Technical Institutions, MOH</v>
      </c>
      <c r="AN39" s="174" t="str">
        <f>IF(ISBLANK('Togo 2012'!$H$35),"",'Togo 2012'!$H$35)</f>
        <v/>
      </c>
      <c r="AO39" s="174" t="str">
        <f>IF(ISBLANK('Togo 2012'!$H$37),"",'Togo 2012'!$H$37)</f>
        <v>No</v>
      </c>
      <c r="AP39" s="174" t="str">
        <f>IF(ISBLANK('Togo 2012'!$D$40),"",'Togo 2012'!$D$40)</f>
        <v>No</v>
      </c>
      <c r="AQ39" s="174" t="str">
        <f>IF(ISBLANK('Togo 2012'!$D$41),"",'Togo 2012'!$D$41)</f>
        <v>N/A</v>
      </c>
      <c r="AR39" s="175">
        <f>IF(ISBLANK('Togo 2012'!$E$40),"",'Togo 2012'!$E$40)</f>
        <v>0</v>
      </c>
      <c r="AS39" s="175" t="str">
        <f>IF(ISBLANK('Togo 2012'!$F$40),"",'Togo 2012'!$F$40)</f>
        <v>01/11-12/11</v>
      </c>
      <c r="AT39" s="175" t="str">
        <f>IF(ISBLANK('Togo 2012'!$G$40),"",'Togo 2012'!$G$40)</f>
        <v/>
      </c>
      <c r="AU39" s="174" t="str">
        <f>IF(ISBLANK('Togo 2012'!$H$40),"",'Togo 2012'!$H$40)</f>
        <v>In the budget, 30 million CFA (approximately $60,000) was set aside, but there was a delay in dispensing the funds and they were not used in 2011. Funds have again been allocated for 2012.</v>
      </c>
      <c r="AV39" s="174" t="str">
        <f>IF(ISBLANK('Togo 2012'!$D$42),"",'Togo 2012'!$D$42)</f>
        <v>No</v>
      </c>
      <c r="AW39" s="175" t="str">
        <f>IF(ISBLANK('Togo 2012'!$D$43),"",'Togo 2012'!$D$43)</f>
        <v>N/A</v>
      </c>
      <c r="AX39" s="175">
        <f>IF(ISBLANK('Togo 2012'!$E$42),"",'Togo 2012'!$E$42)</f>
        <v>0</v>
      </c>
      <c r="AY39" s="175" t="str">
        <f>IF(ISBLANK('Togo 2012'!$F$42),"",'Togo 2012'!$F$42)</f>
        <v>01/11-12/11</v>
      </c>
      <c r="AZ39" s="175" t="str">
        <f>IF(ISBLANK('Togo 2012'!$G$42),"",'Togo 2012'!$G$42)</f>
        <v/>
      </c>
      <c r="BA39" s="174" t="str">
        <f>IF(ISBLANK('Togo 2012'!$H$42),"",'Togo 2012'!$H$42)</f>
        <v/>
      </c>
      <c r="BB39" s="176">
        <f>IF(ISBLANK('Togo 2012'!$E$44),"",'Togo 2012'!$E$44)</f>
        <v>0</v>
      </c>
      <c r="BC39" s="174" t="str">
        <f>IF(ISBLANK('Togo 2012'!$H$44),"",'Togo 2012'!$H$44)</f>
        <v/>
      </c>
      <c r="BD39" s="177"/>
      <c r="BE39" s="174" t="str">
        <f>IF(ISBLANK('Togo 2012'!$D$48),"",'Togo 2012'!$D$48)</f>
        <v>Yes</v>
      </c>
      <c r="BF39" s="175" t="str">
        <f>IF(ISBLANK('Togo 2012'!$D$49),"",'Togo 2012'!$D$49)</f>
        <v>UNFPA</v>
      </c>
      <c r="BG39" s="175">
        <f>IF(ISBLANK('Togo 2012'!$E$48),"",'Togo 2012'!$E$48)</f>
        <v>228000</v>
      </c>
      <c r="BH39" s="193" t="str">
        <f>IF(ISBLANK('Togo 2012'!$F$48),"",'Togo 2012'!$F$48)</f>
        <v>01/11-12/11</v>
      </c>
      <c r="BI39" s="175" t="str">
        <f>IF(ISBLANK('Togo 2012'!$G$48),"",'Togo 2012'!$G$48)</f>
        <v>RHInterchange</v>
      </c>
      <c r="BJ39" s="174" t="str">
        <f>IF(ISBLANK('Togo 2012'!$H$48),"",'Togo 2012'!$H$48)</f>
        <v xml:space="preserve">This includes the estimated cost of a condom shipment that was not listed on RHI. </v>
      </c>
      <c r="BK39" s="174" t="str">
        <f>IF(ISBLANK('Togo 2012'!$D$50),"",'Togo 2012'!$D$50)</f>
        <v>No</v>
      </c>
      <c r="BL39" s="175">
        <f>IF(ISBLANK('Togo 2012'!$E$50),"",'Togo 2012'!$E$50)</f>
        <v>0</v>
      </c>
      <c r="BM39" s="175" t="str">
        <f>IF(ISBLANK('Togo 2012'!$F$50),"",'Togo 2012'!$F$50)</f>
        <v>01/11-12/11</v>
      </c>
      <c r="BN39" s="175" t="str">
        <f>IF(ISBLANK('Togo 2012'!$G$50),"",'Togo 2012'!$G$50)</f>
        <v/>
      </c>
      <c r="BO39" s="175" t="str">
        <f>IF(ISBLANK('Togo 2012'!$H$50),"",'Togo 2012'!$H$50)</f>
        <v>PSI (not the MOH) receives funding from the Global Fund to procure condoms.</v>
      </c>
      <c r="BP39" s="174" t="str">
        <f>IF(ISBLANK('Togo 2012'!$D$51),"",'Togo 2012'!$D$51)</f>
        <v>No</v>
      </c>
      <c r="BQ39" s="175">
        <f>IF(ISBLANK('Togo 2012'!$E$51),"",'Togo 2012'!$E$51)</f>
        <v>0</v>
      </c>
      <c r="BR39" s="174" t="str">
        <f>IF(ISBLANK('Togo 2012'!$F$51),"",'Togo 2012'!$F$51)</f>
        <v>01/11-12/11</v>
      </c>
      <c r="BS39" s="175" t="str">
        <f>IF(ISBLANK('Togo 2012'!$G$51),"",'Togo 2012'!$G$51)</f>
        <v/>
      </c>
      <c r="BT39" s="175" t="str">
        <f>IF(ISBLANK('Togo 2012'!$H$51),"",'Togo 2012'!$H$51)</f>
        <v/>
      </c>
      <c r="BU39" s="176">
        <f>IF(ISBLANK('Togo 2012'!$E$52),"",'Togo 2012'!$E$52)</f>
        <v>228000</v>
      </c>
      <c r="BV39" s="175" t="str">
        <f>IF(ISBLANK('Togo 2012'!$H$52),"",'Togo 2012'!$H$52)</f>
        <v/>
      </c>
      <c r="BW39" s="178">
        <f>IF(ISBLANK('Togo 2012'!$F$55),"",'Togo 2012'!$F$55)</f>
        <v>0</v>
      </c>
      <c r="BX39" s="174" t="str">
        <f>IF(ISBLANK('Togo 2012'!$G$55),"",'Togo 2012'!$G$55)</f>
        <v/>
      </c>
      <c r="BY39" s="178">
        <f>IF(ISBLANK('Togo 2012'!$F$56),"",'Togo 2012'!$F$56)</f>
        <v>0.46086209510334025</v>
      </c>
      <c r="BZ39" s="174" t="str">
        <f>IF(ISBLANK('Togo 2012'!$G$56),"",'Togo 2012'!$G$56)</f>
        <v/>
      </c>
      <c r="CA39" s="174" t="str">
        <f>IF(ISBLANK('Togo 2012'!$F$57),"",'Togo 2012'!$F$57)</f>
        <v>Yes</v>
      </c>
      <c r="CB39" s="174" t="str">
        <f>IF(ISBLANK('Togo 2012'!$G$57),"",'Togo 2012'!$G$57)</f>
        <v>The commodities request that was submitted to USAID did not receive a favorable response during the government's fiscal year (01/11-12/11).</v>
      </c>
      <c r="CC39" s="174" t="str">
        <f>IF(ISBLANK('Togo 2012'!$F$59),"",'Togo 2012'!$F$59)</f>
        <v>N/A</v>
      </c>
      <c r="CD39" s="174" t="str">
        <f>IF(ISBLANK('Togo 2012'!$F$60),"",'Togo 2012'!$F$60)</f>
        <v>N/A</v>
      </c>
      <c r="CE39" s="174" t="str">
        <f>IF(ISBLANK('Togo 2012'!$F$61),"",'Togo 2012'!$F$61)</f>
        <v>N/A</v>
      </c>
      <c r="CF39" s="174" t="str">
        <f>IF(ISBLANK('Togo 2012'!$D$62),"",'Togo 2012'!$D$62)</f>
        <v>The Family Health Division has historically utilized the government funds to procure spermicide since this product is not funded by donors. It is reported that 30,000,000 FCFA (~$60,000) have been allocated for 2012 and it is planned that these funds will be used to purchase spermicide. In previous years when the government has funded contraceptives, the money goes to the Directorate of Pharmacy and they manage the procurement.</v>
      </c>
      <c r="CG39" s="344"/>
      <c r="CH39" s="179"/>
      <c r="CI39" s="180" t="str">
        <f>IF(ISBLANK('Togo 2012'!$D$66),"",'Togo 2012'!$D$66)</f>
        <v>Yes</v>
      </c>
      <c r="CJ39" s="180" t="str">
        <f>IF(ISBLANK('Togo 2012'!$D$67),"",'Togo 2012'!$D$67)</f>
        <v>Yes</v>
      </c>
      <c r="CK39" s="180" t="str">
        <f>IF(ISBLANK('Togo 2012'!$D$68),"",'Togo 2012'!$D$68)</f>
        <v>Yes</v>
      </c>
      <c r="CL39" s="180" t="str">
        <f>IF(ISBLANK('Togo 2012'!$D$69),"",'Togo 2012'!$D$69)</f>
        <v>Yes</v>
      </c>
      <c r="CM39" s="180" t="str">
        <f>IF(ISBLANK('Togo 2012'!$D$70),"",'Togo 2012'!$D$70)</f>
        <v>Yes</v>
      </c>
      <c r="CN39" s="180" t="str">
        <f>IF(ISBLANK('Togo 2012'!$D$71),"",'Togo 2012'!$D$71)</f>
        <v>Yes</v>
      </c>
      <c r="CO39" s="180" t="str">
        <f>IF(ISBLANK('Togo 2012'!$D$72),"",'Togo 2012'!$D$72)</f>
        <v>Yes</v>
      </c>
      <c r="CP39" s="180" t="str">
        <f>IF(ISBLANK('Togo 2012'!$D$73),"",'Togo 2012'!$D$73)</f>
        <v>Don't know</v>
      </c>
      <c r="CQ39" s="180" t="str">
        <f>IF(ISBLANK('Togo 2012'!$D$74),"",'Togo 2012'!$D$74)</f>
        <v>Don't know</v>
      </c>
      <c r="CR39" s="180" t="str">
        <f>IF(ISBLANK('Togo 2012'!$D$75),"",'Togo 2012'!$D$75)</f>
        <v>Don't know</v>
      </c>
      <c r="CS39" s="180" t="str">
        <f>IF(ISBLANK('Togo 2012'!$D$76),"",'Togo 2012'!$D$76)</f>
        <v>Yes</v>
      </c>
      <c r="CT39" s="180" t="str">
        <f>IF(ISBLANK('Togo 2012'!$D$77),"",'Togo 2012'!$D$77)</f>
        <v/>
      </c>
      <c r="CU39" s="179"/>
      <c r="CV39" s="180" t="str">
        <f>IF(ISBLANK('Togo 2012'!$F$66),"",'Togo 2012'!$F$66)</f>
        <v>Yes</v>
      </c>
      <c r="CW39" s="180" t="str">
        <f>IF(ISBLANK('Togo 2012'!$F$67),"",'Togo 2012'!$F$67)</f>
        <v>Yes</v>
      </c>
      <c r="CX39" s="180" t="str">
        <f>IF(ISBLANK('Togo 2012'!$F$68),"",'Togo 2012'!$F$68)</f>
        <v>Yes</v>
      </c>
      <c r="CY39" s="180" t="str">
        <f>IF(ISBLANK('Togo 2012'!$F$69),"",'Togo 2012'!$F$69)</f>
        <v>Yes</v>
      </c>
      <c r="CZ39" s="180" t="str">
        <f>IF(ISBLANK('Togo 2012'!$F$70),"",'Togo 2012'!$F$70)</f>
        <v>Yes</v>
      </c>
      <c r="DA39" s="180" t="str">
        <f>IF(ISBLANK('Togo 2012'!$F$71),"",'Togo 2012'!$F$71)</f>
        <v>No</v>
      </c>
      <c r="DB39" s="180" t="str">
        <f>IF(ISBLANK('Togo 2012'!$F$72),"",'Togo 2012'!$F$72)</f>
        <v>Yes</v>
      </c>
      <c r="DC39" s="180" t="str">
        <f>IF(ISBLANK('Togo 2012'!$F$73),"",'Togo 2012'!$F$73)</f>
        <v>Yes</v>
      </c>
      <c r="DD39" s="180" t="str">
        <f>IF(ISBLANK('Togo 2012'!$F$74),"",'Togo 2012'!$F$74)</f>
        <v>Yes</v>
      </c>
      <c r="DE39" s="180" t="str">
        <f>IF(ISBLANK('Togo 2012'!$F$75),"",'Togo 2012'!$F$75)</f>
        <v>Yes</v>
      </c>
      <c r="DF39" s="180" t="str">
        <f>IF(ISBLANK('Togo 2012'!$F$76),"",'Togo 2012'!$F$76)</f>
        <v>Don't know</v>
      </c>
      <c r="DG39" s="180" t="str">
        <f>IF(ISBLANK('Togo 2012'!$F$77),"",'Togo 2012'!$F$77)</f>
        <v>spermicide</v>
      </c>
      <c r="DH39" s="181"/>
      <c r="DI39" s="180" t="str">
        <f>IF(ISBLANK('Togo 2012'!$G$66),"",'Togo 2012'!$G$66)</f>
        <v>Yes</v>
      </c>
      <c r="DJ39" s="180" t="str">
        <f>IF(ISBLANK('Togo 2012'!$G$67),"",'Togo 2012'!$G$67)</f>
        <v>Yes</v>
      </c>
      <c r="DK39" s="180" t="str">
        <f>IF(ISBLANK('Togo 2012'!$G$68),"",'Togo 2012'!$G$68)</f>
        <v>Yes</v>
      </c>
      <c r="DL39" s="180" t="str">
        <f>IF(ISBLANK('Togo 2012'!$G$69),"",'Togo 2012'!$G$69)</f>
        <v>Yes</v>
      </c>
      <c r="DM39" s="180" t="str">
        <f>IF(ISBLANK('Togo 2012'!$G$70),"",'Togo 2012'!$G$70)</f>
        <v>Yes</v>
      </c>
      <c r="DN39" s="180" t="str">
        <f>IF(ISBLANK('Togo 2012'!$G$71),"",'Togo 2012'!$G$71)</f>
        <v>Yes</v>
      </c>
      <c r="DO39" s="180" t="str">
        <f>IF(ISBLANK('Togo 2012'!$G$72),"",'Togo 2012'!$G$72)</f>
        <v>Yes</v>
      </c>
      <c r="DP39" s="180" t="str">
        <f>IF(ISBLANK('Togo 2012'!$G$73),"",'Togo 2012'!$G$73)</f>
        <v>Yes</v>
      </c>
      <c r="DQ39" s="180" t="str">
        <f>IF(ISBLANK('Togo 2012'!$G$74),"",'Togo 2012'!$G$74)</f>
        <v>No</v>
      </c>
      <c r="DR39" s="180" t="str">
        <f>IF(ISBLANK('Togo 2012'!$G$75),"",'Togo 2012'!$G$75)</f>
        <v>No</v>
      </c>
      <c r="DS39" s="180" t="str">
        <f>IF(ISBLANK('Togo 2012'!$G$76),"",'Togo 2012'!$G$76)</f>
        <v>No</v>
      </c>
      <c r="DT39" s="180" t="str">
        <f>IF(ISBLANK('Togo 2012'!$G$77),"",'Togo 2012'!$G$77)</f>
        <v>spermicide</v>
      </c>
      <c r="DU39" s="181"/>
      <c r="DV39" s="180" t="str">
        <f>IF(ISBLANK('Togo 2012'!$H$66),"",'Togo 2012'!$H$66)</f>
        <v>Yes</v>
      </c>
      <c r="DW39" s="180" t="str">
        <f>IF(ISBLANK('Togo 2012'!$H$67),"",'Togo 2012'!$H$67)</f>
        <v>No</v>
      </c>
      <c r="DX39" s="180" t="str">
        <f>IF(ISBLANK('Togo 2012'!$H$68),"",'Togo 2012'!$H$68)</f>
        <v>Yes</v>
      </c>
      <c r="DY39" s="180" t="str">
        <f>IF(ISBLANK('Togo 2012'!$H$69),"",'Togo 2012'!$H$69)</f>
        <v>Yes</v>
      </c>
      <c r="DZ39" s="180" t="str">
        <f>IF(ISBLANK('Togo 2012'!$H$70),"",'Togo 2012'!$H$70)</f>
        <v>Yes</v>
      </c>
      <c r="EA39" s="180" t="str">
        <f>IF(ISBLANK('Togo 2012'!$H$71),"",'Togo 2012'!$H$71)</f>
        <v>Yes</v>
      </c>
      <c r="EB39" s="180" t="str">
        <f>IF(ISBLANK('Togo 2012'!$H$72),"",'Togo 2012'!$H$72)</f>
        <v>Yes</v>
      </c>
      <c r="EC39" s="180" t="str">
        <f>IF(ISBLANK('Togo 2012'!$H$73),"",'Togo 2012'!$H$73)</f>
        <v>No</v>
      </c>
      <c r="ED39" s="180" t="str">
        <f>IF(ISBLANK('Togo 2012'!$H$74),"",'Togo 2012'!$H$74)</f>
        <v>No</v>
      </c>
      <c r="EE39" s="180" t="str">
        <f>IF(ISBLANK('Togo 2012'!$H$75),"",'Togo 2012'!$H$75)</f>
        <v>No</v>
      </c>
      <c r="EF39" s="180" t="str">
        <f>IF(ISBLANK('Togo 2012'!$H$76),"",'Togo 2012'!$H$76)</f>
        <v>Yes</v>
      </c>
      <c r="EG39" s="180" t="str">
        <f>IF(ISBLANK('Togo 2012'!$H$77),"",'Togo 2012'!$H$77)</f>
        <v/>
      </c>
      <c r="EH39" s="180" t="str">
        <f>IF(ISBLANK('Togo 2012'!$D$78),"",'Togo 2012'!$D$78)</f>
        <v xml:space="preserve">Male condoms are primarily distributed to HIV/AIDS associations, as demand through the public sector facilities is low. The MOH gives the condoms to NGOs and uses them for campaigns.  </v>
      </c>
      <c r="EI39" s="182"/>
      <c r="EJ39" s="183" t="str">
        <f>IF(ISBLANK('Togo 2012'!$H$80),"",'Togo 2012'!$H$80)</f>
        <v>Yes</v>
      </c>
      <c r="EK39" s="183" t="str">
        <f>IF(ISBLANK('Togo 2012'!$C$83),"",'Togo 2012'!$C$83)</f>
        <v>Plan National de Sécurisation des produits de Sante de la Reproduction (National Reproductive Health Commodity Security Plan)</v>
      </c>
      <c r="EL39" s="183" t="str">
        <f>IF(ISBLANK('Togo 2012'!$D$83),"",'Togo 2012'!$D$83)</f>
        <v>2008-2012</v>
      </c>
      <c r="EM39" s="183" t="str">
        <f>IF(ISBLANK('Togo 2012'!$F$83),"",'Togo 2012'!$F$83)</f>
        <v>Yes</v>
      </c>
      <c r="EN39" s="183" t="str">
        <f>IF(ISBLANK('Togo 2012'!$G$83),"",'Togo 2012'!$G$83)</f>
        <v>Yes</v>
      </c>
      <c r="EO39" s="183" t="str">
        <f>IF(ISBLANK('Togo 2012'!$F$84),"",'Togo 2012'!$F$84)</f>
        <v>Yes</v>
      </c>
      <c r="EP39" s="183" t="str">
        <f>IF(ISBLANK('Togo 2012'!$E$85),"",'Togo 2012'!$E$85)</f>
        <v>The commercial sector has to pay taxes.</v>
      </c>
      <c r="EQ39" s="183" t="str">
        <f>IF(ISBLANK('Togo 2012'!$E$86),"",'Togo 2012'!$E$86)</f>
        <v>Don't know</v>
      </c>
      <c r="ER39" s="183" t="str">
        <f>IF(ISBLANK('Togo 2012'!$H$87),"",'Togo 2012'!$H$87)</f>
        <v>Yes</v>
      </c>
      <c r="ES39" s="183" t="str">
        <f>IF(ISBLANK('Togo 2012'!$D$88),"",'Togo 2012'!$D$88)</f>
        <v xml:space="preserve">Taxes/duties </v>
      </c>
      <c r="ET39" s="183" t="str">
        <f>IF(ISBLANK('Togo 2012'!$H$89),"",'Togo 2012'!$H$89)</f>
        <v>Yes</v>
      </c>
      <c r="EU39" s="183" t="str">
        <f>IF(ISBLANK('Togo 2012'!$D$90),"",'Togo 2012'!$D$90)</f>
        <v xml:space="preserve">The Association Togolaise pour le Bien-Etre Familial (ATBEF) and PSI have signed an agreement with the government that authorises them to offer their services. To introduce new products, PSI requests and obtains, from the National Pharmaceutical Regulatory Authority, authorizations in accordance with rules and procedures that are in effect.  </v>
      </c>
      <c r="EV39" s="183" t="str">
        <f>IF(ISBLANK('Togo 2012'!$H$91),"",'Togo 2012'!$H$91)</f>
        <v>Yes</v>
      </c>
      <c r="EW39" s="183" t="str">
        <f>IF(ISBLANK('Togo 2012'!$C$94),"",'Togo 2012'!$C$94)</f>
        <v>Implants</v>
      </c>
      <c r="EX39" s="183" t="str">
        <f>IF(ISBLANK('Togo 2012'!$E$94),"",'Togo 2012'!$E$94)</f>
        <v>Only trained providers can provide</v>
      </c>
      <c r="EY39" s="183" t="str">
        <f>IF(ISBLANK('Togo 2012'!$G$94),"",'Togo 2012'!$G$94)</f>
        <v>Unknown</v>
      </c>
      <c r="EZ39" s="183" t="str">
        <f>IF(ISBLANK('Togo 2012'!$C$95),"",'Togo 2012'!$C$95)</f>
        <v>IUDs</v>
      </c>
      <c r="FA39" s="183" t="str">
        <f>IF(ISBLANK('Togo 2012'!$E$95),"",'Togo 2012'!$E$95)</f>
        <v>Only trained providers can provide</v>
      </c>
      <c r="FB39" s="183" t="str">
        <f>IF(ISBLANK('Togo 2012'!$G$95),"",'Togo 2012'!$G$95)</f>
        <v>Unknown</v>
      </c>
      <c r="FC39" s="183" t="str">
        <f>IF(ISBLANK('Togo 2012'!$C$96),"",'Togo 2012'!$C$96)</f>
        <v>Injectables</v>
      </c>
      <c r="FD39" s="183" t="str">
        <f>IF(ISBLANK('Togo 2012'!$E$96),"",'Togo 2012'!$E$96)</f>
        <v>Only trained providers can provide</v>
      </c>
      <c r="FE39" s="183" t="str">
        <f>IF(ISBLANK('Togo 2012'!$G$96),"",'Togo 2012'!$G$96)</f>
        <v>Unknown</v>
      </c>
      <c r="FF39" s="190"/>
      <c r="FG39" s="183" t="str">
        <f>IF(ISBLANK('Togo 2012'!$D$99),"",'Togo 2012'!$D$99)</f>
        <v>No</v>
      </c>
      <c r="FH39" s="183" t="str">
        <f>IF(ISBLANK('Togo 2012'!$E$99),"",'Togo 2012'!$E$99)</f>
        <v/>
      </c>
      <c r="FI39" s="183" t="str">
        <f>IF(ISBLANK('Togo 2012'!$H$99),"",'Togo 2012'!$H$99)</f>
        <v/>
      </c>
      <c r="FJ39" s="183" t="str">
        <f>IF(ISBLANK('Togo 2012'!$D$100),"",'Togo 2012'!$D$100)</f>
        <v>No</v>
      </c>
      <c r="FK39" s="183" t="str">
        <f>IF(ISBLANK('Togo 2012'!$E$100),"",'Togo 2012'!$E$100)</f>
        <v/>
      </c>
      <c r="FL39" s="183" t="str">
        <f>IF(ISBLANK('Togo 2012'!$H$100),"",'Togo 2012'!$H$100)</f>
        <v/>
      </c>
      <c r="FM39" s="183" t="str">
        <f>IF(ISBLANK('Togo 2012'!$D$101),"",'Togo 2012'!$D$101)</f>
        <v>No</v>
      </c>
      <c r="FN39" s="183" t="str">
        <f>IF(ISBLANK('Togo 2012'!$E$101),"",'Togo 2012'!$E$101)</f>
        <v/>
      </c>
      <c r="FO39" s="183" t="str">
        <f>IF(ISBLANK('Togo 2012'!$H$101),"",'Togo 2012'!$H$101)</f>
        <v/>
      </c>
      <c r="FP39" s="184"/>
      <c r="FQ39" s="183" t="str">
        <f>IF(ISBLANK('Togo 2012'!$G$104),"",'Togo 2012'!$G$104)</f>
        <v>Yes</v>
      </c>
      <c r="FR39" s="183" t="str">
        <f>IF(ISBLANK('Togo 2012'!$G$105),"",'Togo 2012'!$G$105)</f>
        <v>Yes</v>
      </c>
      <c r="FS39" s="183" t="str">
        <f>IF(ISBLANK('Togo 2012'!$G$106),"",'Togo 2012'!$G$106)</f>
        <v>No</v>
      </c>
      <c r="FT39" s="183" t="str">
        <f>IF(ISBLANK('Togo 2012'!$D$107),"",'Togo 2012'!$D$107)</f>
        <v>N/A</v>
      </c>
      <c r="FU39" s="184"/>
      <c r="FV39" s="183" t="str">
        <f>IF(ISBLANK('Togo 2012'!$G$109),"",'Togo 2012'!$G$109)</f>
        <v>Yes</v>
      </c>
      <c r="FW39" s="183" t="str">
        <f>IF(ISBLANK('Togo 2012'!$G$110),"",'Togo 2012'!$G$110)</f>
        <v>Yes</v>
      </c>
      <c r="FX39" s="183" t="str">
        <f>IF(ISBLANK('Togo 2012'!$G$111),"",'Togo 2012'!$G$111)</f>
        <v>Yes</v>
      </c>
      <c r="FY39" s="183" t="str">
        <f>IF(ISBLANK('Togo 2012'!$G$112),"",'Togo 2012'!$G$112)</f>
        <v>Yes</v>
      </c>
      <c r="FZ39" s="183" t="str">
        <f>IF(ISBLANK('Togo 2012'!$G$113),"",'Togo 2012'!$G$113)</f>
        <v>No</v>
      </c>
      <c r="GA39" s="183" t="str">
        <f>IF(ISBLANK('Togo 2012'!$G$114),"",'Togo 2012'!$G$114)</f>
        <v>No</v>
      </c>
      <c r="GB39" s="183" t="str">
        <f>IF(ISBLANK('Togo 2012'!$G$115),"",'Togo 2012'!$G$115)</f>
        <v>No</v>
      </c>
      <c r="GC39" s="183" t="str">
        <f>IF(ISBLANK('Togo 2012'!$G$116),"",'Togo 2012'!$G$116)</f>
        <v>No</v>
      </c>
      <c r="GD39" s="183" t="str">
        <f>IF(ISBLANK('Togo 2012'!$G$117),"",'Togo 2012'!$G$117)</f>
        <v>No</v>
      </c>
      <c r="GE39" s="183" t="str">
        <f>IF(ISBLANK('Togo 2012'!$G$118),"",'Togo 2012'!$G$118)</f>
        <v>No</v>
      </c>
      <c r="GF39" s="183" t="str">
        <f>IF(ISBLANK('Togo 2012'!$F$119),"",'Togo 2012'!$F$119)</f>
        <v>N/A</v>
      </c>
      <c r="GG39" s="183">
        <f>IF(ISBLANK('Togo 2012'!$F$120),"",'Togo 2012'!$F$120)</f>
        <v>2006</v>
      </c>
      <c r="GH39" s="183" t="str">
        <f>IF(ISBLANK('Togo 2012'!$D$121),"",'Togo 2012'!$D$121)</f>
        <v>Liste Nationale des Medicaments Essentiels</v>
      </c>
      <c r="GI39" s="183" t="str">
        <f>IF(ISBLANK('Togo 2012'!$D$122),"",'Togo 2012'!$D$122)</f>
        <v/>
      </c>
      <c r="GJ39" s="184"/>
      <c r="GK39" s="183">
        <f>IF(ISBLANK('Togo 2012'!$F$124),"",'Togo 2012'!$F$124)</f>
        <v>2009</v>
      </c>
      <c r="GL39" s="183" t="str">
        <f>IF(ISBLANK('Togo 2012'!$G$125),"",'Togo 2012'!$G$125)</f>
        <v>Yes</v>
      </c>
      <c r="GM39" s="183" t="str">
        <f>IF(ISBLANK('Togo 2012'!$G$126),"",'Togo 2012'!$G$126)</f>
        <v>No</v>
      </c>
      <c r="GN39" s="183" t="str">
        <f>IF(ISBLANK('Togo 2012'!$G$127),"",'Togo 2012'!$G$127)</f>
        <v>No</v>
      </c>
      <c r="GO39" s="183" t="str">
        <f>IF(ISBLANK('Togo 2012'!$G$128),"",'Togo 2012'!$G$128)</f>
        <v>No</v>
      </c>
      <c r="GP39" s="183" t="str">
        <f>IF(ISBLANK('Togo 2012'!$D$129),"",'Togo 2012'!$D$129)</f>
        <v/>
      </c>
      <c r="GQ39" s="197"/>
      <c r="GR39" s="185" t="str">
        <f>IF(ISBLANK('Togo 2012'!$G$131),"",'Togo 2012'!$G$131)</f>
        <v>Yes</v>
      </c>
      <c r="GS39" s="186"/>
      <c r="GT39" s="185" t="str">
        <f>IF(ISBLANK('Togo 2012'!$G$133),"",'Togo 2012'!$G$133)</f>
        <v>No</v>
      </c>
      <c r="GU39" s="185" t="str">
        <f>IF(ISBLANK('Togo 2012'!$G$134),"",'Togo 2012'!$G$134)</f>
        <v>Yes</v>
      </c>
      <c r="GV39" s="185" t="str">
        <f>IF(ISBLANK('Togo 2012'!$G$135),"",'Togo 2012'!$G$135)</f>
        <v>No</v>
      </c>
      <c r="GW39" s="185" t="str">
        <f>IF(ISBLANK('Togo 2012'!$G$136),"",'Togo 2012'!$G$136)</f>
        <v>No</v>
      </c>
      <c r="GX39" s="185" t="str">
        <f>IF(ISBLANK('Togo 2012'!$G$137),"",'Togo 2012'!$G$137)</f>
        <v>No</v>
      </c>
      <c r="GY39" s="185" t="str">
        <f>IF(ISBLANK('Togo 2012'!$G$138),"",'Togo 2012'!$G$138)</f>
        <v>Yes</v>
      </c>
      <c r="GZ39" s="185" t="str">
        <f>IF(ISBLANK('Togo 2012'!$G$139),"",'Togo 2012'!$G$139)</f>
        <v>No</v>
      </c>
      <c r="HA39" s="185" t="str">
        <f>IF(ISBLANK('Togo 2012'!$G$140),"",'Togo 2012'!$G$140)</f>
        <v>No</v>
      </c>
      <c r="HB39" s="185" t="str">
        <f>IF(ISBLANK('Togo 2012'!$G$141),"",'Togo 2012'!$G$141)</f>
        <v>N/A</v>
      </c>
      <c r="HC39" s="185" t="str">
        <f>IF(ISBLANK('Togo 2012'!$F$142),"",'Togo 2012'!$F$142)</f>
        <v>01/11-12/11</v>
      </c>
      <c r="HD39" s="185" t="str">
        <f>IF(ISBLANK('Togo 2012'!$F$143),"",'Togo 2012'!$F$143)</f>
        <v>Warehouse stock cards</v>
      </c>
      <c r="HE39" s="186"/>
      <c r="HF39" s="185" t="str">
        <f>IF(ISBLANK('Togo 2012'!$G$145),"",'Togo 2012'!$G$145)</f>
        <v>Yes</v>
      </c>
      <c r="HG39" s="185" t="str">
        <f>IF(ISBLANK('Togo 2012'!$G$146),"",'Togo 2012'!$G$146)</f>
        <v>No</v>
      </c>
      <c r="HH39" s="191" t="str">
        <f>IF(ISBLANK('Togo 2012'!$D$147),"",'Togo 2012'!$D$147)</f>
        <v>The PSI stockout problem in 2010 led the Ministry of Health to send stock to PSI, which increased the issues from the central warehouse.</v>
      </c>
      <c r="HI39" s="192" t="s">
        <v>202</v>
      </c>
    </row>
    <row r="40" spans="1:217" ht="39.950000000000003" customHeight="1" x14ac:dyDescent="0.2">
      <c r="A40" s="345" t="s">
        <v>594</v>
      </c>
      <c r="B40" s="188"/>
      <c r="C40" s="173" t="str">
        <f>IF(ISBLANK('Uganda 2012'!$H$12),"",'Uganda 2012'!$H$12)</f>
        <v>Yes</v>
      </c>
      <c r="D40" s="173" t="str">
        <f>IF(ISBLANK('Uganda 2012'!$D$13),"",'Uganda 2012'!$D$13)</f>
        <v>Family Planning Revitalization Working Group/Reproductive Health Commodity Security (RHCS)</v>
      </c>
      <c r="E40" s="346"/>
      <c r="F40" s="173" t="str">
        <f>IF(ISBLANK('Uganda 2012'!$D$15),"",'Uganda 2012'!$D$15)</f>
        <v>Yes</v>
      </c>
      <c r="G40" s="173" t="str">
        <f>IF(ISBLANK('Uganda 2012'!$F$15),"",'Uganda 2012'!$F$15)</f>
        <v>Uganda Health Marketing Group (UHMG), Program for Accessible Health, Communication and Education (PACE)</v>
      </c>
      <c r="H40" s="173" t="str">
        <f>IF(ISBLANK('Uganda 2012'!$D$16),"",'Uganda 2012'!$D$16)</f>
        <v>Yes</v>
      </c>
      <c r="I40" s="173" t="str">
        <f>IF(ISBLANK('Uganda 2012'!$F$16),"",'Uganda 2012'!$F$16)</f>
        <v>Marie Stopes Uganda, PACE, Reproductive Health Uganda (RHU), Uganda Protestant Medical Bureau (UPMB)</v>
      </c>
      <c r="J40" s="173" t="str">
        <f>IF(ISBLANK('Uganda 2012'!$D$17),"",'Uganda 2012'!$D$17)</f>
        <v>No</v>
      </c>
      <c r="K40" s="173" t="str">
        <f>IF(ISBLANK('Uganda 2012'!$F$17),"",'Uganda 2012'!$F$17)</f>
        <v/>
      </c>
      <c r="L40" s="173" t="str">
        <f>IF(ISBLANK('Uganda 2012'!$D$18),"",'Uganda 2012'!$D$18)</f>
        <v>Yes</v>
      </c>
      <c r="M40" s="173" t="str">
        <f>IF(ISBLANK('Uganda 2012'!$F$18),"",'Uganda 2012'!$F$18)</f>
        <v>United States Agency for International Development (USAID), Department for International Development (DFID)</v>
      </c>
      <c r="N40" s="173" t="str">
        <f>IF(ISBLANK('Uganda 2012'!$D$19),"",'Uganda 2012'!$D$19)</f>
        <v>Yes</v>
      </c>
      <c r="O40" s="173" t="str">
        <f>IF(ISBLANK('Uganda 2012'!$F$19),"",'Uganda 2012'!$F$19)</f>
        <v>United Nations Population Fund (UNFPA)</v>
      </c>
      <c r="P40" s="173" t="str">
        <f>IF(ISBLANK('Uganda 2012'!$D$20),"",'Uganda 2012'!$D$20)</f>
        <v>Yes</v>
      </c>
      <c r="Q40" s="173" t="str">
        <f>IF(ISBLANK('Uganda 2012'!$F$20),"",'Uganda 2012'!$F$20)</f>
        <v>MOH Reproductive Health Division, AIDS Control Program (ACP), MOH Pharmacy Division</v>
      </c>
      <c r="R40" s="173" t="str">
        <f>IF(ISBLANK('Uganda 2012'!$D$21),"",'Uganda 2012'!$D$21)</f>
        <v>Yes</v>
      </c>
      <c r="S40" s="173" t="str">
        <f>IF(ISBLANK('Uganda 2012'!$F$21),"",'Uganda 2012'!$F$21)</f>
        <v>National Medical Store (NMS)</v>
      </c>
      <c r="T40" s="173" t="str">
        <f>IF(ISBLANK('Uganda 2012'!$D$22),"",'Uganda 2012'!$D$22)</f>
        <v>No</v>
      </c>
      <c r="U40" s="173" t="str">
        <f>IF(ISBLANK('Uganda 2012'!$F$22),"",'Uganda 2012'!$F$22)</f>
        <v/>
      </c>
      <c r="V40" s="173" t="str">
        <f>IF(ISBLANK('Uganda 2012'!$D$23),"",'Uganda 2012'!$D$23)</f>
        <v>Yes</v>
      </c>
      <c r="W40" s="173" t="str">
        <f>IF(ISBLANK('Uganda 2012'!$F$23),"",'Uganda 2012'!$F$23)</f>
        <v>USAID partners: MSH-STRIDES, Reproductive Health Uganda, Marie Stopes Uganda, FHI360 and many others</v>
      </c>
      <c r="X40" s="173" t="str">
        <f>IF(ISBLANK('Uganda 2012'!$H$24),"",'Uganda 2012'!$H$24)</f>
        <v>6 or more times</v>
      </c>
      <c r="Y40" s="173" t="str">
        <f>IF(ISBLANK('Uganda 2012'!$H$25),"",'Uganda 2012'!$H$25)</f>
        <v>No</v>
      </c>
      <c r="Z40" s="173" t="str">
        <f>IF(ISBLANK('Uganda 2012'!$D$26),"",'Uganda 2012'!$D$26)</f>
        <v>Yes</v>
      </c>
      <c r="AA40" s="173" t="str">
        <f>IF(ISBLANK('Uganda 2012'!$F$26),"",'Uganda 2012'!$F$26)</f>
        <v>USAID and UNFPA</v>
      </c>
      <c r="AB40" s="173" t="str">
        <f>IF(ISBLANK('Uganda 2012'!$H$26),"",'Uganda 2012'!$H$26)</f>
        <v>Commodity specialist</v>
      </c>
      <c r="AC40" s="189"/>
      <c r="AD40" s="174" t="str">
        <f>IF(ISBLANK('Uganda 2012'!$F$28),"",'Uganda 2012'!$F$28)</f>
        <v>July</v>
      </c>
      <c r="AE40" s="174" t="str">
        <f>IF(ISBLANK('Uganda 2012'!$H$28),"",'Uganda 2012'!$H$28)</f>
        <v>June</v>
      </c>
      <c r="AF40" s="175">
        <f>IF(ISBLANK('Uganda 2012'!$G$29),"",'Uganda 2012'!$G$29)</f>
        <v>6900000</v>
      </c>
      <c r="AG40" s="169" t="str">
        <f>IF(ISBLANK('Uganda 2012'!$E$30),"",'Uganda 2012'!$E$30)</f>
        <v>01/11 - 12/11</v>
      </c>
      <c r="AH40" s="169" t="str">
        <f>IF(ISBLANK('Uganda 2012'!$G$30),"",'Uganda 2012'!$G$30)</f>
        <v>MOH, NMS, USAID, UNFPA, SURE</v>
      </c>
      <c r="AI40" s="169" t="str">
        <f>IF(ISBLANK('Uganda 2012'!$H$31),"",'Uganda 2012'!$H$31)</f>
        <v>Yes</v>
      </c>
      <c r="AJ40" s="175" t="str">
        <f>IF(ISBLANK('Uganda 2012'!$H$32),"",'Uganda 2012'!$H$32)</f>
        <v>Yes</v>
      </c>
      <c r="AK40" s="175">
        <f>IF(ISBLANK('Uganda 2012'!$E$35),"",'Uganda 2012'!$E$35)</f>
        <v>1000000</v>
      </c>
      <c r="AL40" s="174" t="str">
        <f>IF(ISBLANK('Uganda 2012'!$F$35),"",'Uganda 2012'!$F$35)</f>
        <v>7/10 - 6/11</v>
      </c>
      <c r="AM40" s="174" t="str">
        <f>IF(ISBLANK('Uganda 2012'!$G$35),"",'Uganda 2012'!$G$35)</f>
        <v xml:space="preserve">MOH </v>
      </c>
      <c r="AN40" s="174" t="str">
        <f>IF(ISBLANK('Uganda 2012'!$H$35),"",'Uganda 2012'!$H$35)</f>
        <v>This amount includes other RH products.</v>
      </c>
      <c r="AO40" s="174" t="str">
        <f>IF(ISBLANK('Uganda 2012'!$H$37),"",'Uganda 2012'!$H$37)</f>
        <v>Yes</v>
      </c>
      <c r="AP40" s="174" t="str">
        <f>IF(ISBLANK('Uganda 2012'!$D$40),"",'Uganda 2012'!$D$40)</f>
        <v>Yes</v>
      </c>
      <c r="AQ40" s="174" t="str">
        <f>IF(ISBLANK('Uganda 2012'!$D$41),"",'Uganda 2012'!$D$41)</f>
        <v>Don't know</v>
      </c>
      <c r="AR40" s="175">
        <f>IF(ISBLANK('Uganda 2012'!$E$40),"",'Uganda 2012'!$E$40)</f>
        <v>1500000</v>
      </c>
      <c r="AS40" s="175" t="str">
        <f>IF(ISBLANK('Uganda 2012'!$F$40),"",'Uganda 2012'!$F$40)</f>
        <v>07/10 - 06/11</v>
      </c>
      <c r="AT40" s="175" t="str">
        <f>IF(ISBLANK('Uganda 2012'!$G$40),"",'Uganda 2012'!$G$40)</f>
        <v>MOH</v>
      </c>
      <c r="AU40" s="174" t="str">
        <f>IF(ISBLANK('Uganda 2012'!$H$40),"",'Uganda 2012'!$H$40)</f>
        <v/>
      </c>
      <c r="AV40" s="174" t="str">
        <f>IF(ISBLANK('Uganda 2012'!$D$42),"",'Uganda 2012'!$D$42)</f>
        <v>No</v>
      </c>
      <c r="AW40" s="175" t="str">
        <f>IF(ISBLANK('Uganda 2012'!$D$43),"",'Uganda 2012'!$D$43)</f>
        <v>N/A</v>
      </c>
      <c r="AX40" s="175">
        <f>IF(ISBLANK('Uganda 2012'!$E$42),"",'Uganda 2012'!$E$42)</f>
        <v>0</v>
      </c>
      <c r="AY40" s="175" t="str">
        <f>IF(ISBLANK('Uganda 2012'!$F$42),"",'Uganda 2012'!$F$42)</f>
        <v>07/10-06/11</v>
      </c>
      <c r="AZ40" s="175" t="str">
        <f>IF(ISBLANK('Uganda 2012'!$G$42),"",'Uganda 2012'!$G$42)</f>
        <v/>
      </c>
      <c r="BA40" s="174" t="str">
        <f>IF(ISBLANK('Uganda 2012'!$H$42),"",'Uganda 2012'!$H$42)</f>
        <v/>
      </c>
      <c r="BB40" s="176">
        <f>IF(ISBLANK('Uganda 2012'!$E$44),"",'Uganda 2012'!$E$44)</f>
        <v>1500000</v>
      </c>
      <c r="BC40" s="174" t="str">
        <f>IF(ISBLANK('Uganda 2012'!$H$44),"",'Uganda 2012'!$H$44)</f>
        <v/>
      </c>
      <c r="BD40" s="177"/>
      <c r="BE40" s="174" t="str">
        <f>IF(ISBLANK('Uganda 2012'!$D$48),"",'Uganda 2012'!$D$48)</f>
        <v>Yes</v>
      </c>
      <c r="BF40" s="175" t="str">
        <f>IF(ISBLANK('Uganda 2012'!$D$49),"",'Uganda 2012'!$D$49)</f>
        <v>(UNFPA $373,932, DFID $926,828, USAID $3,572,627)</v>
      </c>
      <c r="BG40" s="175">
        <f>IF(ISBLANK('Uganda 2012'!$E$48),"",'Uganda 2012'!$E$48)</f>
        <v>4873387</v>
      </c>
      <c r="BH40" s="193" t="str">
        <f>IF(ISBLANK('Uganda 2012'!$F$48),"",'Uganda 2012'!$F$48)</f>
        <v>07/10-06/11</v>
      </c>
      <c r="BI40" s="175" t="str">
        <f>IF(ISBLANK('Uganda 2012'!$G$48),"",'Uganda 2012'!$G$48)</f>
        <v>RHI</v>
      </c>
      <c r="BJ40" s="174" t="str">
        <f>IF(ISBLANK('Uganda 2012'!$H$48),"",'Uganda 2012'!$H$48)</f>
        <v>For public sector</v>
      </c>
      <c r="BK40" s="174" t="str">
        <f>IF(ISBLANK('Uganda 2012'!$D$50),"",'Uganda 2012'!$D$50)</f>
        <v>No</v>
      </c>
      <c r="BL40" s="175">
        <f>IF(ISBLANK('Uganda 2012'!$E$50),"",'Uganda 2012'!$E$50)</f>
        <v>0</v>
      </c>
      <c r="BM40" s="175" t="str">
        <f>IF(ISBLANK('Uganda 2012'!$F$50),"",'Uganda 2012'!$F$50)</f>
        <v>07/10-06/11</v>
      </c>
      <c r="BN40" s="175" t="str">
        <f>IF(ISBLANK('Uganda 2012'!$G$50),"",'Uganda 2012'!$G$50)</f>
        <v/>
      </c>
      <c r="BO40" s="175" t="str">
        <f>IF(ISBLANK('Uganda 2012'!$H$50),"",'Uganda 2012'!$H$50)</f>
        <v/>
      </c>
      <c r="BP40" s="174" t="str">
        <f>IF(ISBLANK('Uganda 2012'!$D$51),"",'Uganda 2012'!$D$51)</f>
        <v>No</v>
      </c>
      <c r="BQ40" s="175">
        <f>IF(ISBLANK('Uganda 2012'!$E$51),"",'Uganda 2012'!$E$51)</f>
        <v>0</v>
      </c>
      <c r="BR40" s="174" t="str">
        <f>IF(ISBLANK('Uganda 2012'!$F$51),"",'Uganda 2012'!$F$51)</f>
        <v>07/10-06/11</v>
      </c>
      <c r="BS40" s="175" t="str">
        <f>IF(ISBLANK('Uganda 2012'!$G$51),"",'Uganda 2012'!$G$51)</f>
        <v/>
      </c>
      <c r="BT40" s="175" t="str">
        <f>IF(ISBLANK('Uganda 2012'!$H$51),"",'Uganda 2012'!$H$51)</f>
        <v/>
      </c>
      <c r="BU40" s="176">
        <f>IF(ISBLANK('Uganda 2012'!$E$52),"",'Uganda 2012'!$E$52)</f>
        <v>4873387</v>
      </c>
      <c r="BV40" s="175" t="str">
        <f>IF(ISBLANK('Uganda 2012'!$H$52),"",'Uganda 2012'!$H$52)</f>
        <v/>
      </c>
      <c r="BW40" s="178">
        <f>IF(ISBLANK('Uganda 2012'!$F$55),"",'Uganda 2012'!$F$55)</f>
        <v>0.23535366673952171</v>
      </c>
      <c r="BX40" s="174" t="str">
        <f>IF(ISBLANK('Uganda 2012'!$G$55),"",'Uganda 2012'!$G$55)</f>
        <v/>
      </c>
      <c r="BY40" s="178">
        <f>IF(ISBLANK('Uganda 2012'!$F$56),"",'Uganda 2012'!$F$56)</f>
        <v>0.92367927536231886</v>
      </c>
      <c r="BZ40" s="174" t="str">
        <f>IF(ISBLANK('Uganda 2012'!$G$56),"",'Uganda 2012'!$G$56)</f>
        <v>Not all procurements have been made yet.</v>
      </c>
      <c r="CA40" s="174" t="str">
        <f>IF(ISBLANK('Uganda 2012'!$F$57),"",'Uganda 2012'!$F$57)</f>
        <v/>
      </c>
      <c r="CB40" s="174" t="str">
        <f>IF(ISBLANK('Uganda 2012'!$G$57),"",'Uganda 2012'!$G$57)</f>
        <v/>
      </c>
      <c r="CC40" s="174" t="str">
        <f>IF(ISBLANK('Uganda 2012'!$F$59),"",'Uganda 2012'!$F$59)</f>
        <v>The government (e.g., Central Medical Stores, MOH logistics unit, MOH procurement unit)</v>
      </c>
      <c r="CD40" s="174" t="str">
        <f>IF(ISBLANK('Uganda 2012'!$F$60),"",'Uganda 2012'!$F$60)</f>
        <v>National Medical Stores</v>
      </c>
      <c r="CE40" s="174" t="str">
        <f>IF(ISBLANK('Uganda 2012'!$F$61),"",'Uganda 2012'!$F$61)</f>
        <v>Yes</v>
      </c>
      <c r="CF40" s="174" t="str">
        <f>IF(ISBLANK('Uganda 2012'!$D$62),"",'Uganda 2012'!$D$62)</f>
        <v xml:space="preserve">The World Bank procurement approval is still pending. The World Bank budget is presented separately from Government allocations. Government procurements are taking a very long time to complete, so they may cross into the following year. No World Bank procurements have been made yet. 
</v>
      </c>
      <c r="CG40" s="344"/>
      <c r="CH40" s="179"/>
      <c r="CI40" s="180" t="str">
        <f>IF(ISBLANK('Uganda 2012'!$D$66),"",'Uganda 2012'!$D$66)</f>
        <v>Yes</v>
      </c>
      <c r="CJ40" s="180" t="str">
        <f>IF(ISBLANK('Uganda 2012'!$D$67),"",'Uganda 2012'!$D$67)</f>
        <v>Don't know</v>
      </c>
      <c r="CK40" s="180" t="str">
        <f>IF(ISBLANK('Uganda 2012'!$D$68),"",'Uganda 2012'!$D$68)</f>
        <v>Don't know</v>
      </c>
      <c r="CL40" s="180" t="str">
        <f>IF(ISBLANK('Uganda 2012'!$D$69),"",'Uganda 2012'!$D$69)</f>
        <v>Yes</v>
      </c>
      <c r="CM40" s="180" t="str">
        <f>IF(ISBLANK('Uganda 2012'!$D$70),"",'Uganda 2012'!$D$70)</f>
        <v>Don't know</v>
      </c>
      <c r="CN40" s="180" t="str">
        <f>IF(ISBLANK('Uganda 2012'!$D$71),"",'Uganda 2012'!$D$71)</f>
        <v>Yes</v>
      </c>
      <c r="CO40" s="180" t="str">
        <f>IF(ISBLANK('Uganda 2012'!$D$72),"",'Uganda 2012'!$D$72)</f>
        <v>Don't know</v>
      </c>
      <c r="CP40" s="180" t="str">
        <f>IF(ISBLANK('Uganda 2012'!$D$73),"",'Uganda 2012'!$D$73)</f>
        <v>Don't know</v>
      </c>
      <c r="CQ40" s="180" t="str">
        <f>IF(ISBLANK('Uganda 2012'!$D$74),"",'Uganda 2012'!$D$74)</f>
        <v>Yes</v>
      </c>
      <c r="CR40" s="180" t="str">
        <f>IF(ISBLANK('Uganda 2012'!$D$75),"",'Uganda 2012'!$D$75)</f>
        <v>Yes</v>
      </c>
      <c r="CS40" s="180" t="str">
        <f>IF(ISBLANK('Uganda 2012'!$D$76),"",'Uganda 2012'!$D$76)</f>
        <v>Don't know</v>
      </c>
      <c r="CT40" s="180" t="str">
        <f>IF(ISBLANK('Uganda 2012'!$D$77),"",'Uganda 2012'!$D$77)</f>
        <v/>
      </c>
      <c r="CU40" s="179"/>
      <c r="CV40" s="180" t="str">
        <f>IF(ISBLANK('Uganda 2012'!$F$66),"",'Uganda 2012'!$F$66)</f>
        <v>Yes</v>
      </c>
      <c r="CW40" s="180" t="str">
        <f>IF(ISBLANK('Uganda 2012'!$F$67),"",'Uganda 2012'!$F$67)</f>
        <v>Yes</v>
      </c>
      <c r="CX40" s="180" t="str">
        <f>IF(ISBLANK('Uganda 2012'!$F$68),"",'Uganda 2012'!$F$68)</f>
        <v>Yes</v>
      </c>
      <c r="CY40" s="180" t="str">
        <f>IF(ISBLANK('Uganda 2012'!$F$69),"",'Uganda 2012'!$F$69)</f>
        <v>Yes</v>
      </c>
      <c r="CZ40" s="180" t="str">
        <f>IF(ISBLANK('Uganda 2012'!$F$70),"",'Uganda 2012'!$F$70)</f>
        <v>Yes</v>
      </c>
      <c r="DA40" s="180" t="str">
        <f>IF(ISBLANK('Uganda 2012'!$F$71),"",'Uganda 2012'!$F$71)</f>
        <v>Yes</v>
      </c>
      <c r="DB40" s="180" t="str">
        <f>IF(ISBLANK('Uganda 2012'!$F$72),"",'Uganda 2012'!$F$72)</f>
        <v>No</v>
      </c>
      <c r="DC40" s="180" t="str">
        <f>IF(ISBLANK('Uganda 2012'!$F$73),"",'Uganda 2012'!$F$73)</f>
        <v>Yes</v>
      </c>
      <c r="DD40" s="180" t="str">
        <f>IF(ISBLANK('Uganda 2012'!$F$74),"",'Uganda 2012'!$F$74)</f>
        <v>Yes</v>
      </c>
      <c r="DE40" s="180" t="str">
        <f>IF(ISBLANK('Uganda 2012'!$F$75),"",'Uganda 2012'!$F$75)</f>
        <v>Yes</v>
      </c>
      <c r="DF40" s="180" t="str">
        <f>IF(ISBLANK('Uganda 2012'!$F$76),"",'Uganda 2012'!$F$76)</f>
        <v>No</v>
      </c>
      <c r="DG40" s="180" t="str">
        <f>IF(ISBLANK('Uganda 2012'!$F$77),"",'Uganda 2012'!$F$77)</f>
        <v/>
      </c>
      <c r="DH40" s="181"/>
      <c r="DI40" s="180" t="str">
        <f>IF(ISBLANK('Uganda 2012'!$G$66),"",'Uganda 2012'!$G$66)</f>
        <v>Yes</v>
      </c>
      <c r="DJ40" s="180" t="str">
        <f>IF(ISBLANK('Uganda 2012'!$G$67),"",'Uganda 2012'!$G$67)</f>
        <v>Yes</v>
      </c>
      <c r="DK40" s="180" t="str">
        <f>IF(ISBLANK('Uganda 2012'!$G$68),"",'Uganda 2012'!$G$68)</f>
        <v>Yes</v>
      </c>
      <c r="DL40" s="180" t="str">
        <f>IF(ISBLANK('Uganda 2012'!$G$69),"",'Uganda 2012'!$G$69)</f>
        <v>Yes</v>
      </c>
      <c r="DM40" s="180" t="str">
        <f>IF(ISBLANK('Uganda 2012'!$G$70),"",'Uganda 2012'!$G$70)</f>
        <v>Yes</v>
      </c>
      <c r="DN40" s="180" t="str">
        <f>IF(ISBLANK('Uganda 2012'!$G$71),"",'Uganda 2012'!$G$71)</f>
        <v>Yes</v>
      </c>
      <c r="DO40" s="180" t="str">
        <f>IF(ISBLANK('Uganda 2012'!$G$72),"",'Uganda 2012'!$G$72)</f>
        <v>Yes</v>
      </c>
      <c r="DP40" s="180" t="str">
        <f>IF(ISBLANK('Uganda 2012'!$G$73),"",'Uganda 2012'!$G$73)</f>
        <v>Yes</v>
      </c>
      <c r="DQ40" s="180" t="str">
        <f>IF(ISBLANK('Uganda 2012'!$G$74),"",'Uganda 2012'!$G$74)</f>
        <v>Yes</v>
      </c>
      <c r="DR40" s="180" t="str">
        <f>IF(ISBLANK('Uganda 2012'!$G$75),"",'Uganda 2012'!$G$75)</f>
        <v>Yes</v>
      </c>
      <c r="DS40" s="180" t="str">
        <f>IF(ISBLANK('Uganda 2012'!$G$76),"",'Uganda 2012'!$G$76)</f>
        <v>Don't know</v>
      </c>
      <c r="DT40" s="180" t="str">
        <f>IF(ISBLANK('Uganda 2012'!$G$77),"",'Uganda 2012'!$G$77)</f>
        <v/>
      </c>
      <c r="DU40" s="181"/>
      <c r="DV40" s="180" t="str">
        <f>IF(ISBLANK('Uganda 2012'!$H$66),"",'Uganda 2012'!$H$66)</f>
        <v>Yes</v>
      </c>
      <c r="DW40" s="180" t="str">
        <f>IF(ISBLANK('Uganda 2012'!$H$67),"",'Uganda 2012'!$H$67)</f>
        <v>Yes</v>
      </c>
      <c r="DX40" s="180" t="str">
        <f>IF(ISBLANK('Uganda 2012'!$H$68),"",'Uganda 2012'!$H$68)</f>
        <v>Yes</v>
      </c>
      <c r="DY40" s="180" t="str">
        <f>IF(ISBLANK('Uganda 2012'!$H$69),"",'Uganda 2012'!$H$69)</f>
        <v>Yes</v>
      </c>
      <c r="DZ40" s="180" t="str">
        <f>IF(ISBLANK('Uganda 2012'!$H$70),"",'Uganda 2012'!$H$70)</f>
        <v>Yes</v>
      </c>
      <c r="EA40" s="180" t="str">
        <f>IF(ISBLANK('Uganda 2012'!$H$71),"",'Uganda 2012'!$H$71)</f>
        <v>Yes</v>
      </c>
      <c r="EB40" s="180" t="str">
        <f>IF(ISBLANK('Uganda 2012'!$H$72),"",'Uganda 2012'!$H$72)</f>
        <v>No</v>
      </c>
      <c r="EC40" s="180" t="str">
        <f>IF(ISBLANK('Uganda 2012'!$H$73),"",'Uganda 2012'!$H$73)</f>
        <v>No</v>
      </c>
      <c r="ED40" s="180" t="str">
        <f>IF(ISBLANK('Uganda 2012'!$H$74),"",'Uganda 2012'!$H$74)</f>
        <v>No</v>
      </c>
      <c r="EE40" s="180" t="str">
        <f>IF(ISBLANK('Uganda 2012'!$H$75),"",'Uganda 2012'!$H$75)</f>
        <v>No</v>
      </c>
      <c r="EF40" s="180" t="str">
        <f>IF(ISBLANK('Uganda 2012'!$H$76),"",'Uganda 2012'!$H$76)</f>
        <v>Yes</v>
      </c>
      <c r="EG40" s="180" t="str">
        <f>IF(ISBLANK('Uganda 2012'!$H$77),"",'Uganda 2012'!$H$77)</f>
        <v/>
      </c>
      <c r="EH40" s="180" t="str">
        <f>IF(ISBLANK('Uganda 2012'!$D$78),"",'Uganda 2012'!$D$78)</f>
        <v/>
      </c>
      <c r="EI40" s="182"/>
      <c r="EJ40" s="183" t="str">
        <f>IF(ISBLANK('Uganda 2012'!$H$80),"",'Uganda 2012'!$H$80)</f>
        <v>Yes</v>
      </c>
      <c r="EK40" s="183" t="str">
        <f>IF(ISBLANK('Uganda 2012'!$C$83),"",'Uganda 2012'!$C$83)</f>
        <v>Reproductive Health Commodity Security Strategic Plan</v>
      </c>
      <c r="EL40" s="183" t="str">
        <f>IF(ISBLANK('Uganda 2012'!$D$83),"",'Uganda 2012'!$D$83)</f>
        <v>2010-2015</v>
      </c>
      <c r="EM40" s="183" t="str">
        <f>IF(ISBLANK('Uganda 2012'!$F$83),"",'Uganda 2012'!$F$83)</f>
        <v>Yes</v>
      </c>
      <c r="EN40" s="183" t="str">
        <f>IF(ISBLANK('Uganda 2012'!$G$83),"",'Uganda 2012'!$G$83)</f>
        <v>Yes</v>
      </c>
      <c r="EO40" s="183" t="str">
        <f>IF(ISBLANK('Uganda 2012'!$F$84),"",'Uganda 2012'!$F$84)</f>
        <v>Yes</v>
      </c>
      <c r="EP40" s="183" t="str">
        <f>IF(ISBLANK('Uganda 2012'!$E$85),"",'Uganda 2012'!$E$85)</f>
        <v>All sectors are charged a verification fee by the National Drug Authority (NDA), and Uganda Revenue Authority recently is demanding withholding tax on contraceptives.</v>
      </c>
      <c r="EQ40" s="183" t="str">
        <f>IF(ISBLANK('Uganda 2012'!$E$86),"",'Uganda 2012'!$E$86)</f>
        <v>NDA 2% of FOB value is charged on all pharmaceuticals and Uganda Revenue Authority (URA) 18% and 6% on condoms.</v>
      </c>
      <c r="ER40" s="183" t="str">
        <f>IF(ISBLANK('Uganda 2012'!$H$87),"",'Uganda 2012'!$H$87)</f>
        <v>Yes</v>
      </c>
      <c r="ES40" s="183" t="str">
        <f>IF(ISBLANK('Uganda 2012'!$D$88),"",'Uganda 2012'!$D$88)</f>
        <v>See above for taxes. It takes about 12 months for NDA to register new products; NDA has mandatory pre-shipment for condoms. This takes months which delays entry into the sector.</v>
      </c>
      <c r="ET40" s="183" t="str">
        <f>IF(ISBLANK('Uganda 2012'!$H$89),"",'Uganda 2012'!$H$89)</f>
        <v>Don't know</v>
      </c>
      <c r="EU40" s="183" t="str">
        <f>IF(ISBLANK('Uganda 2012'!$D$90),"",'Uganda 2012'!$D$90)</f>
        <v>Don't know</v>
      </c>
      <c r="EV40" s="183" t="str">
        <f>IF(ISBLANK('Uganda 2012'!$H$91),"",'Uganda 2012'!$H$91)</f>
        <v>Yes</v>
      </c>
      <c r="EW40" s="183" t="str">
        <f>IF(ISBLANK('Uganda 2012'!$C$94),"",'Uganda 2012'!$C$94)</f>
        <v>Injectables</v>
      </c>
      <c r="EX40" s="183" t="str">
        <f>IF(ISBLANK('Uganda 2012'!$E$94),"",'Uganda 2012'!$E$94)</f>
        <v>The MOH policy to allow trained community-based distributors (CBDs) to dispense injectables has not passed.</v>
      </c>
      <c r="EY40" s="183" t="str">
        <f>IF(ISBLANK('Uganda 2012'!$G$94),"",'Uganda 2012'!$G$94)</f>
        <v>No injectables are allowed to be sold through drug shops.</v>
      </c>
      <c r="EZ40" s="183" t="str">
        <f>IF(ISBLANK('Uganda 2012'!$C$95),"",'Uganda 2012'!$C$95)</f>
        <v/>
      </c>
      <c r="FA40" s="183" t="str">
        <f>IF(ISBLANK('Uganda 2012'!$E$95),"",'Uganda 2012'!$E$95)</f>
        <v/>
      </c>
      <c r="FB40" s="183" t="str">
        <f>IF(ISBLANK('Uganda 2012'!$G$95),"",'Uganda 2012'!$G$95)</f>
        <v/>
      </c>
      <c r="FC40" s="183" t="str">
        <f>IF(ISBLANK('Uganda 2012'!$C$96),"",'Uganda 2012'!$C$96)</f>
        <v/>
      </c>
      <c r="FD40" s="183" t="str">
        <f>IF(ISBLANK('Uganda 2012'!$E$96),"",'Uganda 2012'!$E$96)</f>
        <v/>
      </c>
      <c r="FE40" s="183" t="str">
        <f>IF(ISBLANK('Uganda 2012'!$G$96),"",'Uganda 2012'!$G$96)</f>
        <v/>
      </c>
      <c r="FF40" s="190"/>
      <c r="FG40" s="183" t="str">
        <f>IF(ISBLANK('Uganda 2012'!$D$99),"",'Uganda 2012'!$D$99)</f>
        <v>No</v>
      </c>
      <c r="FH40" s="183" t="str">
        <f>IF(ISBLANK('Uganda 2012'!$E$99),"",'Uganda 2012'!$E$99)</f>
        <v/>
      </c>
      <c r="FI40" s="183" t="str">
        <f>IF(ISBLANK('Uganda 2012'!$H$99),"",'Uganda 2012'!$H$99)</f>
        <v/>
      </c>
      <c r="FJ40" s="183" t="str">
        <f>IF(ISBLANK('Uganda 2012'!$D$100),"",'Uganda 2012'!$D$100)</f>
        <v>No</v>
      </c>
      <c r="FK40" s="183" t="str">
        <f>IF(ISBLANK('Uganda 2012'!$E$100),"",'Uganda 2012'!$E$100)</f>
        <v/>
      </c>
      <c r="FL40" s="183" t="str">
        <f>IF(ISBLANK('Uganda 2012'!$H$100),"",'Uganda 2012'!$H$100)</f>
        <v/>
      </c>
      <c r="FM40" s="183" t="str">
        <f>IF(ISBLANK('Uganda 2012'!$D$101),"",'Uganda 2012'!$D$101)</f>
        <v>No</v>
      </c>
      <c r="FN40" s="183" t="str">
        <f>IF(ISBLANK('Uganda 2012'!$E$101),"",'Uganda 2012'!$E$101)</f>
        <v/>
      </c>
      <c r="FO40" s="183" t="str">
        <f>IF(ISBLANK('Uganda 2012'!$H$101),"",'Uganda 2012'!$H$101)</f>
        <v/>
      </c>
      <c r="FP40" s="184"/>
      <c r="FQ40" s="183" t="str">
        <f>IF(ISBLANK('Uganda 2012'!$G$104),"",'Uganda 2012'!$G$104)</f>
        <v>No</v>
      </c>
      <c r="FR40" s="183" t="str">
        <f>IF(ISBLANK('Uganda 2012'!$G$105),"",'Uganda 2012'!$G$105)</f>
        <v>No</v>
      </c>
      <c r="FS40" s="183" t="str">
        <f>IF(ISBLANK('Uganda 2012'!$G$106),"",'Uganda 2012'!$G$106)</f>
        <v>N/A</v>
      </c>
      <c r="FT40" s="183" t="str">
        <f>IF(ISBLANK('Uganda 2012'!$D$107),"",'Uganda 2012'!$D$107)</f>
        <v>N/A</v>
      </c>
      <c r="FU40" s="184"/>
      <c r="FV40" s="183" t="str">
        <f>IF(ISBLANK('Uganda 2012'!$G$109),"",'Uganda 2012'!$G$109)</f>
        <v>Yes</v>
      </c>
      <c r="FW40" s="183" t="str">
        <f>IF(ISBLANK('Uganda 2012'!$G$110),"",'Uganda 2012'!$G$110)</f>
        <v>Yes</v>
      </c>
      <c r="FX40" s="183" t="str">
        <f>IF(ISBLANK('Uganda 2012'!$G$111),"",'Uganda 2012'!$G$111)</f>
        <v>Yes</v>
      </c>
      <c r="FY40" s="183" t="str">
        <f>IF(ISBLANK('Uganda 2012'!$G$112),"",'Uganda 2012'!$G$112)</f>
        <v>Yes</v>
      </c>
      <c r="FZ40" s="183" t="str">
        <f>IF(ISBLANK('Uganda 2012'!$G$113),"",'Uganda 2012'!$G$113)</f>
        <v>Yes</v>
      </c>
      <c r="GA40" s="183" t="str">
        <f>IF(ISBLANK('Uganda 2012'!$G$114),"",'Uganda 2012'!$G$114)</f>
        <v>No</v>
      </c>
      <c r="GB40" s="183" t="str">
        <f>IF(ISBLANK('Uganda 2012'!$G$115),"",'Uganda 2012'!$G$115)</f>
        <v>No</v>
      </c>
      <c r="GC40" s="183" t="str">
        <f>IF(ISBLANK('Uganda 2012'!$G$116),"",'Uganda 2012'!$G$116)</f>
        <v>Yes</v>
      </c>
      <c r="GD40" s="183" t="str">
        <f>IF(ISBLANK('Uganda 2012'!$G$117),"",'Uganda 2012'!$G$117)</f>
        <v>No</v>
      </c>
      <c r="GE40" s="183" t="str">
        <f>IF(ISBLANK('Uganda 2012'!$G$118),"",'Uganda 2012'!$G$118)</f>
        <v>Don't know</v>
      </c>
      <c r="GF40" s="183" t="str">
        <f>IF(ISBLANK('Uganda 2012'!$F$119),"",'Uganda 2012'!$F$119)</f>
        <v>Don't know</v>
      </c>
      <c r="GG40" s="183" t="str">
        <f>IF(ISBLANK('Uganda 2012'!$F$120),"",'Uganda 2012'!$F$120)</f>
        <v>2011/2012</v>
      </c>
      <c r="GH40" s="183" t="str">
        <f>IF(ISBLANK('Uganda 2012'!$D$121),"",'Uganda 2012'!$D$121)</f>
        <v>Essential Medicines, Health and Laboratory Supplies (EMHLS)</v>
      </c>
      <c r="GI40" s="183" t="str">
        <f>IF(ISBLANK('Uganda 2012'!$D$122),"",'Uganda 2012'!$D$122)</f>
        <v>The list has just been revised and has not yet been approved.</v>
      </c>
      <c r="GJ40" s="184"/>
      <c r="GK40" s="183">
        <f>IF(ISBLANK('Uganda 2012'!$F$124),"",'Uganda 2012'!$F$124)</f>
        <v>2010</v>
      </c>
      <c r="GL40" s="183" t="str">
        <f>IF(ISBLANK('Uganda 2012'!$G$125),"",'Uganda 2012'!$G$125)</f>
        <v>Yes</v>
      </c>
      <c r="GM40" s="183" t="str">
        <f>IF(ISBLANK('Uganda 2012'!$G$126),"",'Uganda 2012'!$G$126)</f>
        <v>Yes</v>
      </c>
      <c r="GN40" s="183" t="str">
        <f>IF(ISBLANK('Uganda 2012'!$G$127),"",'Uganda 2012'!$G$127)</f>
        <v>Yes</v>
      </c>
      <c r="GO40" s="183" t="str">
        <f>IF(ISBLANK('Uganda 2012'!$G$128),"",'Uganda 2012'!$G$128)</f>
        <v>No</v>
      </c>
      <c r="GP40" s="183" t="str">
        <f>IF(ISBLANK('Uganda 2012'!$D$129),"",'Uganda 2012'!$D$129)</f>
        <v>Family planning and unmet need are mentioned repeatedly throughout the social sector section (from p. 215 onward). Advocating for reproductive health commodity security, including strengthening logistics, HMIS and LMIS is mentioned (p. 215). CPR is mentioned as a goal to reach the MDGs (p. 23).</v>
      </c>
      <c r="GQ40" s="197"/>
      <c r="GR40" s="185" t="str">
        <f>IF(ISBLANK('Uganda 2012'!$G$131),"",'Uganda 2012'!$G$131)</f>
        <v>Yes</v>
      </c>
      <c r="GS40" s="186"/>
      <c r="GT40" s="185" t="str">
        <f>IF(ISBLANK('Uganda 2012'!$G$133),"",'Uganda 2012'!$G$133)</f>
        <v>No</v>
      </c>
      <c r="GU40" s="185" t="str">
        <f>IF(ISBLANK('Uganda 2012'!$G$134),"",'Uganda 2012'!$G$134)</f>
        <v>Yes</v>
      </c>
      <c r="GV40" s="185" t="str">
        <f>IF(ISBLANK('Uganda 2012'!$G$135),"",'Uganda 2012'!$G$135)</f>
        <v>No</v>
      </c>
      <c r="GW40" s="185" t="str">
        <f>IF(ISBLANK('Uganda 2012'!$G$136),"",'Uganda 2012'!$G$136)</f>
        <v>Yes</v>
      </c>
      <c r="GX40" s="185" t="str">
        <f>IF(ISBLANK('Uganda 2012'!$G$137),"",'Uganda 2012'!$G$137)</f>
        <v>No</v>
      </c>
      <c r="GY40" s="185" t="str">
        <f>IF(ISBLANK('Uganda 2012'!$G$138),"",'Uganda 2012'!$G$138)</f>
        <v>Yes</v>
      </c>
      <c r="GZ40" s="185" t="str">
        <f>IF(ISBLANK('Uganda 2012'!$G$139),"",'Uganda 2012'!$G$139)</f>
        <v>N/A</v>
      </c>
      <c r="HA40" s="185" t="str">
        <f>IF(ISBLANK('Uganda 2012'!$G$140),"",'Uganda 2012'!$G$140)</f>
        <v>No</v>
      </c>
      <c r="HB40" s="185" t="str">
        <f>IF(ISBLANK('Uganda 2012'!$G$141),"",'Uganda 2012'!$G$141)</f>
        <v>N/A</v>
      </c>
      <c r="HC40" s="185" t="str">
        <f>IF(ISBLANK('Uganda 2012'!$F$142),"",'Uganda 2012'!$F$142)</f>
        <v>07/10 - 06/11</v>
      </c>
      <c r="HD40" s="185" t="str">
        <f>IF(ISBLANK('Uganda 2012'!$F$143),"",'Uganda 2012'!$F$143)</f>
        <v>MOH stock status reports</v>
      </c>
      <c r="HE40" s="186"/>
      <c r="HF40" s="185" t="str">
        <f>IF(ISBLANK('Uganda 2012'!$G$145),"",'Uganda 2012'!$G$145)</f>
        <v>No</v>
      </c>
      <c r="HG40" s="185" t="str">
        <f>IF(ISBLANK('Uganda 2012'!$G$146),"",'Uganda 2012'!$G$146)</f>
        <v>No</v>
      </c>
      <c r="HH40" s="191" t="str">
        <f>IF(ISBLANK('Uganda 2012'!$D$147),"",'Uganda 2012'!$D$147)</f>
        <v>It is very difficult to get information on National Medical Store (NMS) procurements and supply plans.</v>
      </c>
      <c r="HI40" s="192" t="s">
        <v>202</v>
      </c>
    </row>
    <row r="41" spans="1:217" ht="39.950000000000003" customHeight="1" x14ac:dyDescent="0.2">
      <c r="A41" s="345" t="s">
        <v>595</v>
      </c>
      <c r="B41" s="188"/>
      <c r="C41" s="173" t="str">
        <f>IF(ISBLANK('Ukraine 2012'!$H$12),"",'Ukraine 2012'!$H$12)</f>
        <v>Yes</v>
      </c>
      <c r="D41" s="173" t="str">
        <f>IF(ISBLANK('Ukraine 2012'!$D$13),"",'Ukraine 2012'!$D$13)</f>
        <v>National Committee for Implementation of the State Program "Reproductive Health of the Nation up to 2015" (SPRHN)</v>
      </c>
      <c r="E41" s="346"/>
      <c r="F41" s="173" t="str">
        <f>IF(ISBLANK('Ukraine 2012'!$D$15),"",'Ukraine 2012'!$D$15)</f>
        <v>No</v>
      </c>
      <c r="G41" s="173" t="str">
        <f>IF(ISBLANK('Ukraine 2012'!$F$15),"",'Ukraine 2012'!$F$15)</f>
        <v/>
      </c>
      <c r="H41" s="173" t="str">
        <f>IF(ISBLANK('Ukraine 2012'!$D$16),"",'Ukraine 2012'!$D$16)</f>
        <v>Yes</v>
      </c>
      <c r="I41" s="173" t="str">
        <f>IF(ISBLANK('Ukraine 2012'!$F$16),"",'Ukraine 2012'!$F$16)</f>
        <v>All-Ukrainian Federation of Young Doctors, All-Ukrainian Women's Society, Women's Health and Family Planning Foundation</v>
      </c>
      <c r="J41" s="173" t="str">
        <f>IF(ISBLANK('Ukraine 2012'!$D$17),"",'Ukraine 2012'!$D$17)</f>
        <v>No</v>
      </c>
      <c r="K41" s="173" t="str">
        <f>IF(ISBLANK('Ukraine 2012'!$F$17),"",'Ukraine 2012'!$F$17)</f>
        <v/>
      </c>
      <c r="L41" s="173" t="str">
        <f>IF(ISBLANK('Ukraine 2012'!$D$18),"",'Ukraine 2012'!$D$18)</f>
        <v>Yes</v>
      </c>
      <c r="M41" s="173" t="str">
        <f>IF(ISBLANK('Ukraine 2012'!$F$18),"",'Ukraine 2012'!$F$18)</f>
        <v>USAID (represented by the staff of the USAID-supported projectsTogether for Health and Maternal &amp; Infant Health Project)</v>
      </c>
      <c r="N41" s="173" t="str">
        <f>IF(ISBLANK('Ukraine 2012'!$D$19),"",'Ukraine 2012'!$D$19)</f>
        <v>Yes</v>
      </c>
      <c r="O41" s="173" t="str">
        <f>IF(ISBLANK('Ukraine 2012'!$F$19),"",'Ukraine 2012'!$F$19)</f>
        <v>UNFPA</v>
      </c>
      <c r="P41" s="173" t="str">
        <f>IF(ISBLANK('Ukraine 2012'!$D$20),"",'Ukraine 2012'!$D$20)</f>
        <v>Yes</v>
      </c>
      <c r="Q41" s="173" t="str">
        <f>IF(ISBLANK('Ukraine 2012'!$F$20),"",'Ukraine 2012'!$F$20)</f>
        <v>MCH Department/RH Division, Finance and Economic Department</v>
      </c>
      <c r="R41" s="173" t="str">
        <f>IF(ISBLANK('Ukraine 2012'!$D$21),"",'Ukraine 2012'!$D$21)</f>
        <v>No</v>
      </c>
      <c r="S41" s="173" t="str">
        <f>IF(ISBLANK('Ukraine 2012'!$F$21),"",'Ukraine 2012'!$F$21)</f>
        <v/>
      </c>
      <c r="T41" s="173" t="str">
        <f>IF(ISBLANK('Ukraine 2012'!$D$22),"",'Ukraine 2012'!$D$22)</f>
        <v>No</v>
      </c>
      <c r="U41" s="173" t="str">
        <f>IF(ISBLANK('Ukraine 2012'!$F$22),"",'Ukraine 2012'!$F$22)</f>
        <v/>
      </c>
      <c r="V41" s="173" t="str">
        <f>IF(ISBLANK('Ukraine 2012'!$D$23),"",'Ukraine 2012'!$D$23)</f>
        <v>Yes</v>
      </c>
      <c r="W41" s="173" t="str">
        <f>IF(ISBLANK('Ukraine 2012'!$F$23),"",'Ukraine 2012'!$F$23)</f>
        <v>Academy of Science, National Academy of Post-Graduate Education</v>
      </c>
      <c r="X41" s="173" t="str">
        <f>IF(ISBLANK('Ukraine 2012'!$H$24),"",'Ukraine 2012'!$H$24)</f>
        <v>0 times</v>
      </c>
      <c r="Y41" s="173" t="str">
        <f>IF(ISBLANK('Ukraine 2012'!$H$25),"",'Ukraine 2012'!$H$25)</f>
        <v>Yes</v>
      </c>
      <c r="Z41" s="173" t="str">
        <f>IF(ISBLANK('Ukraine 2012'!$D$26),"",'Ukraine 2012'!$D$26)</f>
        <v>No</v>
      </c>
      <c r="AA41" s="173" t="str">
        <f>IF(ISBLANK('Ukraine 2012'!$F$26),"",'Ukraine 2012'!$F$26)</f>
        <v>N/A</v>
      </c>
      <c r="AB41" s="173" t="str">
        <f>IF(ISBLANK('Ukraine 2012'!$H$26),"",'Ukraine 2012'!$H$26)</f>
        <v>N/A</v>
      </c>
      <c r="AC41" s="189"/>
      <c r="AD41" s="174" t="str">
        <f>IF(ISBLANK('Ukraine 2012'!$F$28),"",'Ukraine 2012'!$F$28)</f>
        <v>January</v>
      </c>
      <c r="AE41" s="174" t="str">
        <f>IF(ISBLANK('Ukraine 2012'!$H$28),"",'Ukraine 2012'!$H$28)</f>
        <v>December</v>
      </c>
      <c r="AF41" s="175">
        <f>IF(ISBLANK('Ukraine 2012'!$G$29),"",'Ukraine 2012'!$G$29)</f>
        <v>3600000</v>
      </c>
      <c r="AG41" s="169" t="str">
        <f>IF(ISBLANK('Ukraine 2012'!$E$30),"",'Ukraine 2012'!$E$30)</f>
        <v>One-year period between 01/2010 and 12/2015</v>
      </c>
      <c r="AH41" s="169" t="str">
        <f>IF(ISBLANK('Ukraine 2012'!$G$30),"",'Ukraine 2012'!$G$30)</f>
        <v xml:space="preserve">John Snow, Inc. within the USAID Together for Health project </v>
      </c>
      <c r="AI41" s="169" t="str">
        <f>IF(ISBLANK('Ukraine 2012'!$H$31),"",'Ukraine 2012'!$H$31)</f>
        <v>Yes</v>
      </c>
      <c r="AJ41" s="175" t="str">
        <f>IF(ISBLANK('Ukraine 2012'!$H$32),"",'Ukraine 2012'!$H$32)</f>
        <v>Yes</v>
      </c>
      <c r="AK41" s="175">
        <f>IF(ISBLANK('Ukraine 2012'!$E$35),"",'Ukraine 2012'!$E$35)</f>
        <v>677500</v>
      </c>
      <c r="AL41" s="174" t="str">
        <f>IF(ISBLANK('Ukraine 2012'!$F$35),"",'Ukraine 2012'!$F$35)</f>
        <v>01/11-12/11</v>
      </c>
      <c r="AM41" s="174" t="str">
        <f>IF(ISBLANK('Ukraine 2012'!$G$35),"",'Ukraine 2012'!$G$35)</f>
        <v>Ministry of Health and Ministry of Finance of Ukraine</v>
      </c>
      <c r="AN41" s="174" t="str">
        <f>IF(ISBLANK('Ukraine 2012'!$H$35),"",'Ukraine 2012'!$H$35)</f>
        <v>This amount includes central and regional allocations</v>
      </c>
      <c r="AO41" s="174" t="str">
        <f>IF(ISBLANK('Ukraine 2012'!$H$37),"",'Ukraine 2012'!$H$37)</f>
        <v>Yes</v>
      </c>
      <c r="AP41" s="174" t="str">
        <f>IF(ISBLANK('Ukraine 2012'!$D$40),"",'Ukraine 2012'!$D$40)</f>
        <v>Yes</v>
      </c>
      <c r="AQ41" s="174" t="str">
        <f>IF(ISBLANK('Ukraine 2012'!$D$41),"",'Ukraine 2012'!$D$41)</f>
        <v>State Budget of Ukraine for 2011 ($136,000) and regional budgets ($124,000)</v>
      </c>
      <c r="AR41" s="175">
        <f>IF(ISBLANK('Ukraine 2012'!$E$40),"",'Ukraine 2012'!$E$40)</f>
        <v>260000</v>
      </c>
      <c r="AS41" s="175" t="str">
        <f>IF(ISBLANK('Ukraine 2012'!$F$40),"",'Ukraine 2012'!$F$40)</f>
        <v>01/11-12/11</v>
      </c>
      <c r="AT41" s="175" t="str">
        <f>IF(ISBLANK('Ukraine 2012'!$G$40),"",'Ukraine 2012'!$G$40)</f>
        <v>MOH report on implementation of the SPRHN in 2011 and Ministry of Finance</v>
      </c>
      <c r="AU41" s="174" t="str">
        <f>IF(ISBLANK('Ukraine 2012'!$H$40),"",'Ukraine 2012'!$H$40)</f>
        <v>This amount includes the cumulative national and regional budget expenditures.</v>
      </c>
      <c r="AV41" s="174" t="str">
        <f>IF(ISBLANK('Ukraine 2012'!$D$42),"",'Ukraine 2012'!$D$42)</f>
        <v>No</v>
      </c>
      <c r="AW41" s="175" t="str">
        <f>IF(ISBLANK('Ukraine 2012'!$D$43),"",'Ukraine 2012'!$D$43)</f>
        <v>N/A</v>
      </c>
      <c r="AX41" s="175">
        <f>IF(ISBLANK('Ukraine 2012'!$E$42),"",'Ukraine 2012'!$E$42)</f>
        <v>0</v>
      </c>
      <c r="AY41" s="175" t="str">
        <f>IF(ISBLANK('Ukraine 2012'!$F$42),"",'Ukraine 2012'!$F$42)</f>
        <v>01/11-12/11</v>
      </c>
      <c r="AZ41" s="175" t="str">
        <f>IF(ISBLANK('Ukraine 2012'!$G$42),"",'Ukraine 2012'!$G$42)</f>
        <v/>
      </c>
      <c r="BA41" s="174" t="str">
        <f>IF(ISBLANK('Ukraine 2012'!$H$42),"",'Ukraine 2012'!$H$42)</f>
        <v/>
      </c>
      <c r="BB41" s="176">
        <f>IF(ISBLANK('Ukraine 2012'!$E$44),"",'Ukraine 2012'!$E$44)</f>
        <v>260000</v>
      </c>
      <c r="BC41" s="174" t="str">
        <f>IF(ISBLANK('Ukraine 2012'!$H$44),"",'Ukraine 2012'!$H$44)</f>
        <v/>
      </c>
      <c r="BD41" s="177"/>
      <c r="BE41" s="174" t="str">
        <f>IF(ISBLANK('Ukraine 2012'!$D$48),"",'Ukraine 2012'!$D$48)</f>
        <v>Yes</v>
      </c>
      <c r="BF41" s="175" t="str">
        <f>IF(ISBLANK('Ukraine 2012'!$D$49),"",'Ukraine 2012'!$D$49)</f>
        <v>USAID/Washington</v>
      </c>
      <c r="BG41" s="175">
        <f>IF(ISBLANK('Ukraine 2012'!$E$48),"",'Ukraine 2012'!$E$48)</f>
        <v>472430</v>
      </c>
      <c r="BH41" s="175" t="str">
        <f>IF(ISBLANK('Ukraine 2012'!$F$48),"",'Ukraine 2012'!$F$48)</f>
        <v>01/11-12/11</v>
      </c>
      <c r="BI41" s="175" t="str">
        <f>IF(ISBLANK('Ukraine 2012'!$G$48),"",'Ukraine 2012'!$G$48)</f>
        <v>John Snow, Inc. (JSI), through USAID Together for Health Project (consumption estimate) and International HIV/AIDS Alliance in Ukraine</v>
      </c>
      <c r="BJ41" s="174" t="str">
        <f>IF(ISBLANK('Ukraine 2012'!$H$48),"",'Ukraine 2012'!$H$48)</f>
        <v>Includes oral contraceptives, injectables, IUDs, and condoms</v>
      </c>
      <c r="BK41" s="174" t="str">
        <f>IF(ISBLANK('Ukraine 2012'!$D$50),"",'Ukraine 2012'!$D$50)</f>
        <v>No</v>
      </c>
      <c r="BL41" s="175">
        <f>IF(ISBLANK('Ukraine 2012'!$E$50),"",'Ukraine 2012'!$E$50)</f>
        <v>0</v>
      </c>
      <c r="BM41" s="175" t="str">
        <f>IF(ISBLANK('Ukraine 2012'!$F$50),"",'Ukraine 2012'!$F$50)</f>
        <v>01/11-12/11</v>
      </c>
      <c r="BN41" s="175" t="str">
        <f>IF(ISBLANK('Ukraine 2012'!$G$50),"",'Ukraine 2012'!$G$50)</f>
        <v/>
      </c>
      <c r="BO41" s="175" t="str">
        <f>IF(ISBLANK('Ukraine 2012'!$H$50),"",'Ukraine 2012'!$H$50)</f>
        <v/>
      </c>
      <c r="BP41" s="174" t="str">
        <f>IF(ISBLANK('Ukraine 2012'!$D$51),"",'Ukraine 2012'!$D$51)</f>
        <v>No</v>
      </c>
      <c r="BQ41" s="175">
        <f>IF(ISBLANK('Ukraine 2012'!$E$51),"",'Ukraine 2012'!$E$51)</f>
        <v>0</v>
      </c>
      <c r="BR41" s="174" t="str">
        <f>IF(ISBLANK('Ukraine 2012'!$F$51),"",'Ukraine 2012'!$F$51)</f>
        <v>01/11-12/11</v>
      </c>
      <c r="BS41" s="175" t="str">
        <f>IF(ISBLANK('Ukraine 2012'!$G$51),"",'Ukraine 2012'!$G$51)</f>
        <v/>
      </c>
      <c r="BT41" s="175" t="str">
        <f>IF(ISBLANK('Ukraine 2012'!$H$51),"",'Ukraine 2012'!$H$51)</f>
        <v/>
      </c>
      <c r="BU41" s="176">
        <f>IF(ISBLANK('Ukraine 2012'!$E$52),"",'Ukraine 2012'!$E$52)</f>
        <v>472430</v>
      </c>
      <c r="BV41" s="175" t="str">
        <f>IF(ISBLANK('Ukraine 2012'!$H$52),"",'Ukraine 2012'!$H$52)</f>
        <v/>
      </c>
      <c r="BW41" s="178">
        <f>IF(ISBLANK('Ukraine 2012'!$F$55),"",'Ukraine 2012'!$F$55)</f>
        <v>0.35498272872492936</v>
      </c>
      <c r="BX41" s="174" t="str">
        <f>IF(ISBLANK('Ukraine 2012'!$G$55),"",'Ukraine 2012'!$G$55)</f>
        <v/>
      </c>
      <c r="BY41" s="178">
        <f>IF(ISBLANK('Ukraine 2012'!$F$56),"",'Ukraine 2012'!$F$56)</f>
        <v>0.20345277777777779</v>
      </c>
      <c r="BZ41" s="174" t="str">
        <f>IF(ISBLANK('Ukraine 2012'!$G$56),"",'Ukraine 2012'!$G$56)</f>
        <v/>
      </c>
      <c r="CA41" s="174" t="str">
        <f>IF(ISBLANK('Ukraine 2012'!$F$57),"",'Ukraine 2012'!$F$57)</f>
        <v>Yes</v>
      </c>
      <c r="CB41" s="174" t="str">
        <f>IF(ISBLANK('Ukraine 2012'!$G$57),"",'Ukraine 2012'!$G$57)</f>
        <v/>
      </c>
      <c r="CC41" s="174" t="str">
        <f>IF(ISBLANK('Ukraine 2012'!$F$59),"",'Ukraine 2012'!$F$59)</f>
        <v>The government (e.g., Central Medical Stores, MOH logistics unit, MOH procurement unit)</v>
      </c>
      <c r="CD41" s="174" t="str">
        <f>IF(ISBLANK('Ukraine 2012'!$F$60),"",'Ukraine 2012'!$F$60)</f>
        <v>Ministry of Health, MCH Department in particular, and Oblast Health Administrations in collaboration with Oblast FP Centers</v>
      </c>
      <c r="CE41" s="174" t="str">
        <f>IF(ISBLANK('Ukraine 2012'!$F$61),"",'Ukraine 2012'!$F$61)</f>
        <v>No</v>
      </c>
      <c r="CF41" s="174" t="str">
        <f>IF(ISBLANK('Ukraine 2012'!$D$62),"",'Ukraine 2012'!$D$62)</f>
        <v xml:space="preserve">The USAID Together for Health (TfH) project that ended on November 15, 2011 had been working with the Government of Ukraine (GOU) and oblast governments to mobilize budgeted resources for the procurement of contraceptives during the period of January-October 2011. The GOU allocations to finance the SPRHN remained at the same level in terms of local currency during the last 4 years. However, the amounts spent during the last 4 years were different. The USAID TfH project has had limited ability to influence the GOU contraceptive procurement process. Regional councils that made decisions on funding of regional RH programs were reporting decreases in social and health budgets during the last 3-4 years as they had other competing health priorities like HIV/AIDS and TB. The ongoing economic crisis has continued to have a negative impact on the population's ability to purchase contraceptives, especially in rural areas. However, there is no official data to prove this assumption. </v>
      </c>
      <c r="CG41" s="344"/>
      <c r="CH41" s="179"/>
      <c r="CI41" s="180" t="str">
        <f>IF(ISBLANK('Ukraine 2012'!$D$66),"",'Ukraine 2012'!$D$66)</f>
        <v>Yes</v>
      </c>
      <c r="CJ41" s="180" t="str">
        <f>IF(ISBLANK('Ukraine 2012'!$D$67),"",'Ukraine 2012'!$D$67)</f>
        <v>Yes</v>
      </c>
      <c r="CK41" s="180" t="str">
        <f>IF(ISBLANK('Ukraine 2012'!$D$68),"",'Ukraine 2012'!$D$68)</f>
        <v>Yes</v>
      </c>
      <c r="CL41" s="180" t="str">
        <f>IF(ISBLANK('Ukraine 2012'!$D$69),"",'Ukraine 2012'!$D$69)</f>
        <v>No</v>
      </c>
      <c r="CM41" s="180" t="str">
        <f>IF(ISBLANK('Ukraine 2012'!$D$70),"",'Ukraine 2012'!$D$70)</f>
        <v>Yes</v>
      </c>
      <c r="CN41" s="180" t="str">
        <f>IF(ISBLANK('Ukraine 2012'!$D$71),"",'Ukraine 2012'!$D$71)</f>
        <v>Yes</v>
      </c>
      <c r="CO41" s="180" t="str">
        <f>IF(ISBLANK('Ukraine 2012'!$D$72),"",'Ukraine 2012'!$D$72)</f>
        <v>No</v>
      </c>
      <c r="CP41" s="180" t="str">
        <f>IF(ISBLANK('Ukraine 2012'!$D$73),"",'Ukraine 2012'!$D$73)</f>
        <v>Yes</v>
      </c>
      <c r="CQ41" s="180" t="str">
        <f>IF(ISBLANK('Ukraine 2012'!$D$74),"",'Ukraine 2012'!$D$74)</f>
        <v>Yes</v>
      </c>
      <c r="CR41" s="180" t="str">
        <f>IF(ISBLANK('Ukraine 2012'!$D$75),"",'Ukraine 2012'!$D$75)</f>
        <v>Yes</v>
      </c>
      <c r="CS41" s="180" t="str">
        <f>IF(ISBLANK('Ukraine 2012'!$D$76),"",'Ukraine 2012'!$D$76)</f>
        <v>No</v>
      </c>
      <c r="CT41" s="180" t="str">
        <f>IF(ISBLANK('Ukraine 2012'!$D$77),"",'Ukraine 2012'!$D$77)</f>
        <v>Vaginal ring, spermicides, patch</v>
      </c>
      <c r="CU41" s="179"/>
      <c r="CV41" s="180" t="str">
        <f>IF(ISBLANK('Ukraine 2012'!$F$66),"",'Ukraine 2012'!$F$66)</f>
        <v>Yes</v>
      </c>
      <c r="CW41" s="180" t="str">
        <f>IF(ISBLANK('Ukraine 2012'!$F$67),"",'Ukraine 2012'!$F$67)</f>
        <v>Yes</v>
      </c>
      <c r="CX41" s="180" t="str">
        <f>IF(ISBLANK('Ukraine 2012'!$F$68),"",'Ukraine 2012'!$F$68)</f>
        <v>Yes</v>
      </c>
      <c r="CY41" s="180" t="str">
        <f>IF(ISBLANK('Ukraine 2012'!$F$69),"",'Ukraine 2012'!$F$69)</f>
        <v>No</v>
      </c>
      <c r="CZ41" s="180" t="str">
        <f>IF(ISBLANK('Ukraine 2012'!$F$70),"",'Ukraine 2012'!$F$70)</f>
        <v>Yes</v>
      </c>
      <c r="DA41" s="180" t="str">
        <f>IF(ISBLANK('Ukraine 2012'!$F$71),"",'Ukraine 2012'!$F$71)</f>
        <v>Yes</v>
      </c>
      <c r="DB41" s="180" t="str">
        <f>IF(ISBLANK('Ukraine 2012'!$F$72),"",'Ukraine 2012'!$F$72)</f>
        <v>No</v>
      </c>
      <c r="DC41" s="180" t="str">
        <f>IF(ISBLANK('Ukraine 2012'!$F$73),"",'Ukraine 2012'!$F$73)</f>
        <v>Yes</v>
      </c>
      <c r="DD41" s="180" t="str">
        <f>IF(ISBLANK('Ukraine 2012'!$F$74),"",'Ukraine 2012'!$F$74)</f>
        <v>Yes</v>
      </c>
      <c r="DE41" s="180" t="str">
        <f>IF(ISBLANK('Ukraine 2012'!$F$75),"",'Ukraine 2012'!$F$75)</f>
        <v>Yes</v>
      </c>
      <c r="DF41" s="180" t="str">
        <f>IF(ISBLANK('Ukraine 2012'!$F$76),"",'Ukraine 2012'!$F$76)</f>
        <v>No</v>
      </c>
      <c r="DG41" s="180" t="str">
        <f>IF(ISBLANK('Ukraine 2012'!$F$77),"",'Ukraine 2012'!$F$77)</f>
        <v>Vaginal ring, spermicides, patch</v>
      </c>
      <c r="DH41" s="181"/>
      <c r="DI41" s="180" t="str">
        <f>IF(ISBLANK('Ukraine 2012'!$G$66),"",'Ukraine 2012'!$G$66)</f>
        <v>No</v>
      </c>
      <c r="DJ41" s="180" t="str">
        <f>IF(ISBLANK('Ukraine 2012'!$G$67),"",'Ukraine 2012'!$G$67)</f>
        <v>No</v>
      </c>
      <c r="DK41" s="180" t="str">
        <f>IF(ISBLANK('Ukraine 2012'!$G$68),"",'Ukraine 2012'!$G$68)</f>
        <v>No</v>
      </c>
      <c r="DL41" s="180" t="str">
        <f>IF(ISBLANK('Ukraine 2012'!$G$69),"",'Ukraine 2012'!$G$69)</f>
        <v>No</v>
      </c>
      <c r="DM41" s="180" t="str">
        <f>IF(ISBLANK('Ukraine 2012'!$G$70),"",'Ukraine 2012'!$G$70)</f>
        <v>No</v>
      </c>
      <c r="DN41" s="180" t="str">
        <f>IF(ISBLANK('Ukraine 2012'!$G$71),"",'Ukraine 2012'!$G$71)</f>
        <v>Yes</v>
      </c>
      <c r="DO41" s="180" t="str">
        <f>IF(ISBLANK('Ukraine 2012'!$G$72),"",'Ukraine 2012'!$G$72)</f>
        <v>Yes</v>
      </c>
      <c r="DP41" s="180" t="str">
        <f>IF(ISBLANK('Ukraine 2012'!$G$73),"",'Ukraine 2012'!$G$73)</f>
        <v>No</v>
      </c>
      <c r="DQ41" s="180" t="str">
        <f>IF(ISBLANK('Ukraine 2012'!$G$74),"",'Ukraine 2012'!$G$74)</f>
        <v>No</v>
      </c>
      <c r="DR41" s="180" t="str">
        <f>IF(ISBLANK('Ukraine 2012'!$G$75),"",'Ukraine 2012'!$G$75)</f>
        <v>No</v>
      </c>
      <c r="DS41" s="180" t="str">
        <f>IF(ISBLANK('Ukraine 2012'!$G$76),"",'Ukraine 2012'!$G$76)</f>
        <v>No</v>
      </c>
      <c r="DT41" s="180" t="str">
        <f>IF(ISBLANK('Ukraine 2012'!$G$77),"",'Ukraine 2012'!$G$77)</f>
        <v>No</v>
      </c>
      <c r="DU41" s="181"/>
      <c r="DV41" s="180" t="str">
        <f>IF(ISBLANK('Ukraine 2012'!$H$66),"",'Ukraine 2012'!$H$66)</f>
        <v>No</v>
      </c>
      <c r="DW41" s="180" t="str">
        <f>IF(ISBLANK('Ukraine 2012'!$H$67),"",'Ukraine 2012'!$H$67)</f>
        <v>No</v>
      </c>
      <c r="DX41" s="180" t="str">
        <f>IF(ISBLANK('Ukraine 2012'!$H$68),"",'Ukraine 2012'!$H$68)</f>
        <v>No</v>
      </c>
      <c r="DY41" s="180" t="str">
        <f>IF(ISBLANK('Ukraine 2012'!$H$69),"",'Ukraine 2012'!$H$69)</f>
        <v>No</v>
      </c>
      <c r="DZ41" s="180" t="str">
        <f>IF(ISBLANK('Ukraine 2012'!$H$70),"",'Ukraine 2012'!$H$70)</f>
        <v>No</v>
      </c>
      <c r="EA41" s="180" t="str">
        <f>IF(ISBLANK('Ukraine 2012'!$H$71),"",'Ukraine 2012'!$H$71)</f>
        <v>No</v>
      </c>
      <c r="EB41" s="180" t="str">
        <f>IF(ISBLANK('Ukraine 2012'!$H$72),"",'Ukraine 2012'!$H$72)</f>
        <v>No</v>
      </c>
      <c r="EC41" s="180" t="str">
        <f>IF(ISBLANK('Ukraine 2012'!$H$73),"",'Ukraine 2012'!$H$73)</f>
        <v>No</v>
      </c>
      <c r="ED41" s="180" t="str">
        <f>IF(ISBLANK('Ukraine 2012'!$H$74),"",'Ukraine 2012'!$H$74)</f>
        <v>No</v>
      </c>
      <c r="EE41" s="180" t="str">
        <f>IF(ISBLANK('Ukraine 2012'!$H$75),"",'Ukraine 2012'!$H$75)</f>
        <v>No</v>
      </c>
      <c r="EF41" s="180" t="str">
        <f>IF(ISBLANK('Ukraine 2012'!$H$76),"",'Ukraine 2012'!$H$76)</f>
        <v>No</v>
      </c>
      <c r="EG41" s="180" t="str">
        <f>IF(ISBLANK('Ukraine 2012'!$H$77),"",'Ukraine 2012'!$H$77)</f>
        <v>No</v>
      </c>
      <c r="EH41" s="180" t="str">
        <f>IF(ISBLANK('Ukraine 2012'!$D$78),"",'Ukraine 2012'!$D$78)</f>
        <v>The public sector can offer POPs and ECs, but at this point the methods are not available in stock. Implants are not yet registered in Ukraine. NGOs are not allowed by law to support the provision of FP services and commodities, except for counseling and provision of condoms for HIV and pregnancy prevention.  NGOs receive condoms from USAID or GF. There are no FP-related social marketing programs in Ukraine.</v>
      </c>
      <c r="EI41" s="182"/>
      <c r="EJ41" s="183" t="str">
        <f>IF(ISBLANK('Ukraine 2012'!$H$80),"",'Ukraine 2012'!$H$80)</f>
        <v>No</v>
      </c>
      <c r="EK41" s="183" t="str">
        <f>IF(ISBLANK('Ukraine 2012'!$C$83),"",'Ukraine 2012'!$C$83)</f>
        <v/>
      </c>
      <c r="EL41" s="183" t="str">
        <f>IF(ISBLANK('Ukraine 2012'!$D$83),"",'Ukraine 2012'!$D$83)</f>
        <v/>
      </c>
      <c r="EM41" s="183" t="str">
        <f>IF(ISBLANK('Ukraine 2012'!$F$83),"",'Ukraine 2012'!$F$83)</f>
        <v/>
      </c>
      <c r="EN41" s="183" t="str">
        <f>IF(ISBLANK('Ukraine 2012'!$G$83),"",'Ukraine 2012'!$G$83)</f>
        <v/>
      </c>
      <c r="EO41" s="183" t="str">
        <f>IF(ISBLANK('Ukraine 2012'!$F$84),"",'Ukraine 2012'!$F$84)</f>
        <v>Yes</v>
      </c>
      <c r="EP41" s="183" t="str">
        <f>IF(ISBLANK('Ukraine 2012'!$E$85),"",'Ukraine 2012'!$E$85)</f>
        <v>Commercial sector</v>
      </c>
      <c r="EQ41" s="183" t="str">
        <f>IF(ISBLANK('Ukraine 2012'!$E$86),"",'Ukraine 2012'!$E$86)</f>
        <v>There is no VAT for medical drug importation. However, there is a sales tax (10%) according to the January 2012 Cabinet of Ministers regulation. In addition, there is an import taxation for medical devices.</v>
      </c>
      <c r="ER41" s="183" t="str">
        <f>IF(ISBLANK('Ukraine 2012'!$H$87),"",'Ukraine 2012'!$H$87)</f>
        <v>Yes</v>
      </c>
      <c r="ES41" s="183" t="str">
        <f>IF(ISBLANK('Ukraine 2012'!$D$88),"",'Ukraine 2012'!$D$88)</f>
        <v xml:space="preserve">The Ukraine law "On Advertising", article 21 does not allow advertising of prescription-based medicines, including contraceptives. </v>
      </c>
      <c r="ET41" s="183" t="str">
        <f>IF(ISBLANK('Ukraine 2012'!$H$89),"",'Ukraine 2012'!$H$89)</f>
        <v>Yes</v>
      </c>
      <c r="EU41" s="183" t="str">
        <f>IF(ISBLANK('Ukraine 2012'!$D$90),"",'Ukraine 2012'!$D$90)</f>
        <v xml:space="preserve">Drugs (including contraceptives) are exempted from the payment of VAT in Ukraine. Also, private companies have to be registered and licensed. This is a protection against counterfeit drugs. </v>
      </c>
      <c r="EV41" s="183" t="str">
        <f>IF(ISBLANK('Ukraine 2012'!$H$91),"",'Ukraine 2012'!$H$91)</f>
        <v>Yes</v>
      </c>
      <c r="EW41" s="183" t="str">
        <f>IF(ISBLANK('Ukraine 2012'!$C$94),"",'Ukraine 2012'!$C$94)</f>
        <v xml:space="preserve">All hormonal methods </v>
      </c>
      <c r="EX41" s="183" t="str">
        <f>IF(ISBLANK('Ukraine 2012'!$E$94),"",'Ukraine 2012'!$E$94)</f>
        <v xml:space="preserve">Clinics can either dispense or prescribe these methods for purchase in state pharmacies. The prescriptions are written by doctors; midwives and nurses are not allowed to write prescriptions. </v>
      </c>
      <c r="EY41" s="183" t="str">
        <f>IF(ISBLANK('Ukraine 2012'!$G$94),"",'Ukraine 2012'!$G$94)</f>
        <v>Licensed pharmacies sell hormonals based on a doctor's prescription.</v>
      </c>
      <c r="EZ41" s="183" t="str">
        <f>IF(ISBLANK('Ukraine 2012'!$C$95),"",'Ukraine 2012'!$C$95)</f>
        <v>IUDs</v>
      </c>
      <c r="FA41" s="183" t="str">
        <f>IF(ISBLANK('Ukraine 2012'!$E$95),"",'Ukraine 2012'!$E$95)</f>
        <v>Only specially trained ob-gyns can insert IUDs. Family doctors can only prescribe IUDs. Midwives and nurses cannot prescribe them.</v>
      </c>
      <c r="FB41" s="183" t="str">
        <f>IF(ISBLANK('Ukraine 2012'!$G$95),"",'Ukraine 2012'!$G$95)</f>
        <v>Only specially trained ob-gyns can insert IUDs. Family doctors can only prescribe IUDs.</v>
      </c>
      <c r="FC41" s="183" t="str">
        <f>IF(ISBLANK('Ukraine 2012'!$C$96),"",'Ukraine 2012'!$C$96)</f>
        <v>Injectables</v>
      </c>
      <c r="FD41" s="183" t="str">
        <f>IF(ISBLANK('Ukraine 2012'!$E$96),"",'Ukraine 2012'!$E$96)</f>
        <v>Nurses and midwives can provide the Depo injections, in a health facility, upon the recommendation from a doctor.</v>
      </c>
      <c r="FE41" s="183" t="str">
        <f>IF(ISBLANK('Ukraine 2012'!$G$96),"",'Ukraine 2012'!$G$96)</f>
        <v>Licensed pharmacies can sell the injectable, but the injection can be given only under strict supervision of a medical professional.</v>
      </c>
      <c r="FF41" s="190"/>
      <c r="FG41" s="183" t="str">
        <f>IF(ISBLANK('Ukraine 2012'!$D$99),"",'Ukraine 2012'!$D$99)</f>
        <v>No</v>
      </c>
      <c r="FH41" s="183" t="str">
        <f>IF(ISBLANK('Ukraine 2012'!$E$99),"",'Ukraine 2012'!$E$99)</f>
        <v/>
      </c>
      <c r="FI41" s="183" t="str">
        <f>IF(ISBLANK('Ukraine 2012'!$H$99),"",'Ukraine 2012'!$H$99)</f>
        <v/>
      </c>
      <c r="FJ41" s="183" t="str">
        <f>IF(ISBLANK('Ukraine 2012'!$D$100),"",'Ukraine 2012'!$D$100)</f>
        <v>No</v>
      </c>
      <c r="FK41" s="183" t="str">
        <f>IF(ISBLANK('Ukraine 2012'!$E$100),"",'Ukraine 2012'!$E$100)</f>
        <v/>
      </c>
      <c r="FL41" s="183" t="str">
        <f>IF(ISBLANK('Ukraine 2012'!$H$100),"",'Ukraine 2012'!$H$100)</f>
        <v/>
      </c>
      <c r="FM41" s="183" t="str">
        <f>IF(ISBLANK('Ukraine 2012'!$D$101),"",'Ukraine 2012'!$D$101)</f>
        <v>No</v>
      </c>
      <c r="FN41" s="183" t="str">
        <f>IF(ISBLANK('Ukraine 2012'!$E$101),"",'Ukraine 2012'!$E$101)</f>
        <v/>
      </c>
      <c r="FO41" s="183" t="str">
        <f>IF(ISBLANK('Ukraine 2012'!$H$101),"",'Ukraine 2012'!$H$101)</f>
        <v/>
      </c>
      <c r="FP41" s="184"/>
      <c r="FQ41" s="183" t="str">
        <f>IF(ISBLANK('Ukraine 2012'!$G$104),"",'Ukraine 2012'!$G$104)</f>
        <v>No</v>
      </c>
      <c r="FR41" s="183" t="str">
        <f>IF(ISBLANK('Ukraine 2012'!$G$105),"",'Ukraine 2012'!$G$105)</f>
        <v>No</v>
      </c>
      <c r="FS41" s="183" t="str">
        <f>IF(ISBLANK('Ukraine 2012'!$G$106),"",'Ukraine 2012'!$G$106)</f>
        <v>N/A</v>
      </c>
      <c r="FT41" s="183" t="str">
        <f>IF(ISBLANK('Ukraine 2012'!$D$107),"",'Ukraine 2012'!$D$107)</f>
        <v>N/A</v>
      </c>
      <c r="FU41" s="184"/>
      <c r="FV41" s="183" t="str">
        <f>IF(ISBLANK('Ukraine 2012'!$G$109),"",'Ukraine 2012'!$G$109)</f>
        <v>Yes</v>
      </c>
      <c r="FW41" s="183" t="str">
        <f>IF(ISBLANK('Ukraine 2012'!$G$110),"",'Ukraine 2012'!$G$110)</f>
        <v>Yes</v>
      </c>
      <c r="FX41" s="183" t="str">
        <f>IF(ISBLANK('Ukraine 2012'!$G$111),"",'Ukraine 2012'!$G$111)</f>
        <v>Yes</v>
      </c>
      <c r="FY41" s="183" t="str">
        <f>IF(ISBLANK('Ukraine 2012'!$G$112),"",'Ukraine 2012'!$G$112)</f>
        <v>No</v>
      </c>
      <c r="FZ41" s="183" t="str">
        <f>IF(ISBLANK('Ukraine 2012'!$G$113),"",'Ukraine 2012'!$G$113)</f>
        <v>No</v>
      </c>
      <c r="GA41" s="183" t="str">
        <f>IF(ISBLANK('Ukraine 2012'!$G$114),"",'Ukraine 2012'!$G$114)</f>
        <v>No</v>
      </c>
      <c r="GB41" s="183" t="str">
        <f>IF(ISBLANK('Ukraine 2012'!$G$115),"",'Ukraine 2012'!$G$115)</f>
        <v>No</v>
      </c>
      <c r="GC41" s="183" t="str">
        <f>IF(ISBLANK('Ukraine 2012'!$G$116),"",'Ukraine 2012'!$G$116)</f>
        <v>Yes</v>
      </c>
      <c r="GD41" s="183" t="str">
        <f>IF(ISBLANK('Ukraine 2012'!$G$117),"",'Ukraine 2012'!$G$117)</f>
        <v>No</v>
      </c>
      <c r="GE41" s="183" t="str">
        <f>IF(ISBLANK('Ukraine 2012'!$G$118),"",'Ukraine 2012'!$G$118)</f>
        <v>No</v>
      </c>
      <c r="GF41" s="183" t="str">
        <f>IF(ISBLANK('Ukraine 2012'!$F$119),"",'Ukraine 2012'!$F$119)</f>
        <v>N/A</v>
      </c>
      <c r="GG41" s="183">
        <f>IF(ISBLANK('Ukraine 2012'!$F$120),"",'Ukraine 2012'!$F$120)</f>
        <v>2009</v>
      </c>
      <c r="GH41" s="183" t="str">
        <f>IF(ISBLANK('Ukraine 2012'!$D$121),"",'Ukraine 2012'!$D$121)</f>
        <v>National Essential Medicine List</v>
      </c>
      <c r="GI41" s="183" t="str">
        <f>IF(ISBLANK('Ukraine 2012'!$D$122),"",'Ukraine 2012'!$D$122)</f>
        <v>Condoms and IUDs are not part of this list as Ukrainian legislation considers them to be medical devices. A list of essential medical devices does not exist.</v>
      </c>
      <c r="GJ41" s="184"/>
      <c r="GK41" s="183">
        <f>IF(ISBLANK('Ukraine 2012'!$F$124),"",'Ukraine 2012'!$F$124)</f>
        <v>2005</v>
      </c>
      <c r="GL41" s="183" t="str">
        <f>IF(ISBLANK('Ukraine 2012'!$G$125),"",'Ukraine 2012'!$G$125)</f>
        <v>Yes</v>
      </c>
      <c r="GM41" s="183" t="str">
        <f>IF(ISBLANK('Ukraine 2012'!$G$126),"",'Ukraine 2012'!$G$126)</f>
        <v>No</v>
      </c>
      <c r="GN41" s="183" t="str">
        <f>IF(ISBLANK('Ukraine 2012'!$G$127),"",'Ukraine 2012'!$G$127)</f>
        <v>No</v>
      </c>
      <c r="GO41" s="183" t="str">
        <f>IF(ISBLANK('Ukraine 2012'!$G$128),"",'Ukraine 2012'!$G$128)</f>
        <v>No</v>
      </c>
      <c r="GP41" s="183" t="str">
        <f>IF(ISBLANK('Ukraine 2012'!$D$129),"",'Ukraine 2012'!$D$129)</f>
        <v>Improving peoples' abilities to plan the size of their families is one of the priorities under Pillar 5: Human development (p.34) 
The following are priorities for the health sector, but not indicators:
- Procure additional reproductive health commodities
- Family planning supplies for 3 million couples per year
(p.195, Table 7.5)</v>
      </c>
      <c r="GQ41" s="197"/>
      <c r="GR41" s="185" t="str">
        <f>IF(ISBLANK('Ukraine 2012'!$G$131),"",'Ukraine 2012'!$G$131)</f>
        <v>Don't know</v>
      </c>
      <c r="GS41" s="186"/>
      <c r="GT41" s="185" t="str">
        <f>IF(ISBLANK('Ukraine 2012'!$G$133),"",'Ukraine 2012'!$G$133)</f>
        <v>Don't know</v>
      </c>
      <c r="GU41" s="185" t="str">
        <f>IF(ISBLANK('Ukraine 2012'!$G$134),"",'Ukraine 2012'!$G$134)</f>
        <v>N/A</v>
      </c>
      <c r="GV41" s="185" t="str">
        <f>IF(ISBLANK('Ukraine 2012'!$G$135),"",'Ukraine 2012'!$G$135)</f>
        <v>N/A</v>
      </c>
      <c r="GW41" s="185" t="str">
        <f>IF(ISBLANK('Ukraine 2012'!$G$136),"",'Ukraine 2012'!$G$136)</f>
        <v>N/A</v>
      </c>
      <c r="GX41" s="185" t="str">
        <f>IF(ISBLANK('Ukraine 2012'!$G$137),"",'Ukraine 2012'!$G$137)</f>
        <v>Don't know</v>
      </c>
      <c r="GY41" s="185" t="str">
        <f>IF(ISBLANK('Ukraine 2012'!$G$138),"",'Ukraine 2012'!$G$138)</f>
        <v>Don't know</v>
      </c>
      <c r="GZ41" s="185" t="str">
        <f>IF(ISBLANK('Ukraine 2012'!$G$139),"",'Ukraine 2012'!$G$139)</f>
        <v>N/A</v>
      </c>
      <c r="HA41" s="185" t="str">
        <f>IF(ISBLANK('Ukraine 2012'!$G$140),"",'Ukraine 2012'!$G$140)</f>
        <v>N/A</v>
      </c>
      <c r="HB41" s="185" t="str">
        <f>IF(ISBLANK('Ukraine 2012'!$G$141),"",'Ukraine 2012'!$G$141)</f>
        <v>N/A</v>
      </c>
      <c r="HC41" s="185" t="str">
        <f>IF(ISBLANK('Ukraine 2012'!$F$142),"",'Ukraine 2012'!$F$142)</f>
        <v>N/A</v>
      </c>
      <c r="HD41" s="185" t="str">
        <f>IF(ISBLANK('Ukraine 2012'!$F$143),"",'Ukraine 2012'!$F$143)</f>
        <v>The answer "don’t know" means there is no data available at the MOH on how they handle the procured contraceptives. The answer "N/A" means that some of the contraceptives are not registered (e.g., implants and CycleBeads) or are not procured by the GOU (e.g., progestin-only pills, injections, emergency contraceptives).</v>
      </c>
      <c r="HE41" s="186"/>
      <c r="HF41" s="185" t="str">
        <f>IF(ISBLANK('Ukraine 2012'!$G$145),"",'Ukraine 2012'!$G$145)</f>
        <v>Yes</v>
      </c>
      <c r="HG41" s="185" t="str">
        <f>IF(ISBLANK('Ukraine 2012'!$G$146),"",'Ukraine 2012'!$G$146)</f>
        <v>Don't know</v>
      </c>
      <c r="HH41" s="191" t="str">
        <f>IF(ISBLANK('Ukraine 2012'!$D$147),"",'Ukraine 2012'!$D$147)</f>
        <v xml:space="preserve">There are four vulnerable population groups in Ukraine that have access to free contraceptives through the public sector: poor people, HIV+ women, youth aged 18-20, and women with extragenital pathologies. The Ministry of Health (MOH) does not estimate the need for contraceptives for these groups, as they never receive state funding for procurement of contraceptives based on the need. The funding is always limited and represents "what is given by the Ministry of Finance". In addition, there are no clear criteria in the country regarding "who is the poor", and thus, there are no official records on the number of poor people. The MOH reports that they procure contraceptives in sufficient quantities to ensure that up to 100% of women with extragenital pathologies have access to them (the fourth vulnerable group). However, this satisfies only one of the four vulnerable groups. From October 2010 to November 15, 2011, the USAID Together for Health project distributed the USAID-donated contraceptives (DepoProvera, Microgynon, and Copper IUD) that reached the primary health care level in 15 regions of Ukraine (out of a total of 27). The regions had collected data on the distribution of contraceptives and reported to the project. However, since the TfH ended on November 15, 2011 and the newly launched USAID/Ukraine Family Planning Project called "Healthy Women of Ukraine" does not have the task to support the distribution of contraceptives in the former 15 oblasts nor provide contraceptive commodities to the new 12 target oblasts, the data on distribution is not available starting November 2011. </v>
      </c>
      <c r="HI41" s="201" t="s">
        <v>88</v>
      </c>
    </row>
    <row r="42" spans="1:217" ht="39.950000000000003" customHeight="1" x14ac:dyDescent="0.2">
      <c r="A42" s="345" t="s">
        <v>596</v>
      </c>
      <c r="B42" s="188"/>
      <c r="C42" s="173" t="str">
        <f>IF(ISBLANK('Yemen 2012'!$H$12),"",'Yemen 2012'!$H$12)</f>
        <v>Yes</v>
      </c>
      <c r="D42" s="173" t="str">
        <f>IF(ISBLANK('Yemen 2012'!$D$13),"",'Yemen 2012'!$D$13)</f>
        <v>Commodity Security group, a sub-group of RH technical committee</v>
      </c>
      <c r="E42" s="346"/>
      <c r="F42" s="173" t="str">
        <f>IF(ISBLANK('Yemen 2012'!$D$15),"",'Yemen 2012'!$D$15)</f>
        <v>Yes</v>
      </c>
      <c r="G42" s="173" t="str">
        <f>IF(ISBLANK('Yemen 2012'!$F$15),"",'Yemen 2012'!$F$15)</f>
        <v>Marie Stopes International - Yemen (MSI-Y)</v>
      </c>
      <c r="H42" s="173" t="str">
        <f>IF(ISBLANK('Yemen 2012'!$D$16),"",'Yemen 2012'!$D$16)</f>
        <v>Yes</v>
      </c>
      <c r="I42" s="173" t="str">
        <f>IF(ISBLANK('Yemen 2012'!$F$16),"",'Yemen 2012'!$F$16)</f>
        <v>Yemen Family Care Association and Yamaan (a local NGO franchising from MSI-Y)</v>
      </c>
      <c r="J42" s="173" t="str">
        <f>IF(ISBLANK('Yemen 2012'!$D$17),"",'Yemen 2012'!$D$17)</f>
        <v>No</v>
      </c>
      <c r="K42" s="173" t="str">
        <f>IF(ISBLANK('Yemen 2012'!$F$17),"",'Yemen 2012'!$F$17)</f>
        <v/>
      </c>
      <c r="L42" s="173" t="str">
        <f>IF(ISBLANK('Yemen 2012'!$D$18),"",'Yemen 2012'!$D$18)</f>
        <v>Yes</v>
      </c>
      <c r="M42" s="173" t="str">
        <f>IF(ISBLANK('Yemen 2012'!$F$18),"",'Yemen 2012'!$F$18)</f>
        <v>Deutsche Gesellschaft fur Internationale Zusammenarbeit (GIZ)</v>
      </c>
      <c r="N42" s="173" t="str">
        <f>IF(ISBLANK('Yemen 2012'!$D$19),"",'Yemen 2012'!$D$19)</f>
        <v>Yes</v>
      </c>
      <c r="O42" s="173" t="str">
        <f>IF(ISBLANK('Yemen 2012'!$F$19),"",'Yemen 2012'!$F$19)</f>
        <v>UNFPA</v>
      </c>
      <c r="P42" s="173" t="str">
        <f>IF(ISBLANK('Yemen 2012'!$D$20),"",'Yemen 2012'!$D$20)</f>
        <v>Yes</v>
      </c>
      <c r="Q42" s="173" t="str">
        <f>IF(ISBLANK('Yemen 2012'!$F$20),"",'Yemen 2012'!$F$20)</f>
        <v>Supply Director, Director General of Reproductive Health, National Drug Program</v>
      </c>
      <c r="R42" s="173" t="str">
        <f>IF(ISBLANK('Yemen 2012'!$D$21),"",'Yemen 2012'!$D$21)</f>
        <v>Yes</v>
      </c>
      <c r="S42" s="173" t="str">
        <f>IF(ISBLANK('Yemen 2012'!$F$21),"",'Yemen 2012'!$F$21)</f>
        <v>Two central warehouses</v>
      </c>
      <c r="T42" s="173" t="str">
        <f>IF(ISBLANK('Yemen 2012'!$D$22),"",'Yemen 2012'!$D$22)</f>
        <v>No</v>
      </c>
      <c r="U42" s="173" t="str">
        <f>IF(ISBLANK('Yemen 2012'!$F$22),"",'Yemen 2012'!$F$22)</f>
        <v/>
      </c>
      <c r="V42" s="173" t="str">
        <f>IF(ISBLANK('Yemen 2012'!$D$23),"",'Yemen 2012'!$D$23)</f>
        <v>No</v>
      </c>
      <c r="W42" s="173" t="str">
        <f>IF(ISBLANK('Yemen 2012'!$F$23),"",'Yemen 2012'!$F$23)</f>
        <v/>
      </c>
      <c r="X42" s="173" t="str">
        <f>IF(ISBLANK('Yemen 2012'!$H$24),"",'Yemen 2012'!$H$24)</f>
        <v>1-2 times</v>
      </c>
      <c r="Y42" s="173" t="str">
        <f>IF(ISBLANK('Yemen 2012'!$H$25),"",'Yemen 2012'!$H$25)</f>
        <v>No</v>
      </c>
      <c r="Z42" s="173" t="str">
        <f>IF(ISBLANK('Yemen 2012'!$D$26),"",'Yemen 2012'!$D$26)</f>
        <v>Yes</v>
      </c>
      <c r="AA42" s="173" t="str">
        <f>IF(ISBLANK('Yemen 2012'!$F$26),"",'Yemen 2012'!$F$26)</f>
        <v>Population Sector</v>
      </c>
      <c r="AB42" s="173" t="str">
        <f>IF(ISBLANK('Yemen 2012'!$H$26),"",'Yemen 2012'!$H$26)</f>
        <v xml:space="preserve">Deputy Minister for Population Sector </v>
      </c>
      <c r="AC42" s="189"/>
      <c r="AD42" s="174" t="str">
        <f>IF(ISBLANK('Yemen 2012'!$F$28),"",'Yemen 2012'!$F$28)</f>
        <v>January</v>
      </c>
      <c r="AE42" s="174" t="str">
        <f>IF(ISBLANK('Yemen 2012'!$H$28),"",'Yemen 2012'!$H$28)</f>
        <v>December</v>
      </c>
      <c r="AF42" s="175">
        <f>IF(ISBLANK('Yemen 2012'!$G$29),"",'Yemen 2012'!$G$29)</f>
        <v>2000000</v>
      </c>
      <c r="AG42" s="169" t="str">
        <f>IF(ISBLANK('Yemen 2012'!$E$30),"",'Yemen 2012'!$E$30)</f>
        <v>01/11 - 12/11</v>
      </c>
      <c r="AH42" s="169" t="str">
        <f>IF(ISBLANK('Yemen 2012'!$G$30),"",'Yemen 2012'!$G$30)</f>
        <v>An RH Consultant</v>
      </c>
      <c r="AI42" s="169" t="str">
        <f>IF(ISBLANK('Yemen 2012'!$H$31),"",'Yemen 2012'!$H$31)</f>
        <v>No</v>
      </c>
      <c r="AJ42" s="175" t="str">
        <f>IF(ISBLANK('Yemen 2012'!$H$32),"",'Yemen 2012'!$H$32)</f>
        <v>No</v>
      </c>
      <c r="AK42" s="175">
        <f>IF(ISBLANK('Yemen 2012'!$E$35),"",'Yemen 2012'!$E$35)</f>
        <v>0</v>
      </c>
      <c r="AL42" s="174" t="str">
        <f>IF(ISBLANK('Yemen 2012'!$F$35),"",'Yemen 2012'!$F$35)</f>
        <v>01/11 - 12/11</v>
      </c>
      <c r="AM42" s="174" t="str">
        <f>IF(ISBLANK('Yemen 2012'!$G$35),"",'Yemen 2012'!$G$35)</f>
        <v/>
      </c>
      <c r="AN42" s="174" t="str">
        <f>IF(ISBLANK('Yemen 2012'!$H$35),"",'Yemen 2012'!$H$35)</f>
        <v/>
      </c>
      <c r="AO42" s="174" t="str">
        <f>IF(ISBLANK('Yemen 2012'!$H$37),"",'Yemen 2012'!$H$37)</f>
        <v>No</v>
      </c>
      <c r="AP42" s="174" t="str">
        <f>IF(ISBLANK('Yemen 2012'!$D$40),"",'Yemen 2012'!$D$40)</f>
        <v>No</v>
      </c>
      <c r="AQ42" s="174" t="str">
        <f>IF(ISBLANK('Yemen 2012'!$D$41),"",'Yemen 2012'!$D$41)</f>
        <v>N/A</v>
      </c>
      <c r="AR42" s="175">
        <f>IF(ISBLANK('Yemen 2012'!$E$40),"",'Yemen 2012'!$E$40)</f>
        <v>0</v>
      </c>
      <c r="AS42" s="175" t="str">
        <f>IF(ISBLANK('Yemen 2012'!$F$40),"",'Yemen 2012'!$F$40)</f>
        <v>01/11 - 12/11</v>
      </c>
      <c r="AT42" s="175" t="str">
        <f>IF(ISBLANK('Yemen 2012'!$G$40),"",'Yemen 2012'!$G$40)</f>
        <v/>
      </c>
      <c r="AU42" s="174" t="str">
        <f>IF(ISBLANK('Yemen 2012'!$H$40),"",'Yemen 2012'!$H$40)</f>
        <v/>
      </c>
      <c r="AV42" s="174" t="str">
        <f>IF(ISBLANK('Yemen 2012'!$D$42),"",'Yemen 2012'!$D$42)</f>
        <v>No</v>
      </c>
      <c r="AW42" s="175" t="str">
        <f>IF(ISBLANK('Yemen 2012'!$D$43),"",'Yemen 2012'!$D$43)</f>
        <v>N/A</v>
      </c>
      <c r="AX42" s="175">
        <f>IF(ISBLANK('Yemen 2012'!$E$42),"",'Yemen 2012'!$E$42)</f>
        <v>0</v>
      </c>
      <c r="AY42" s="175" t="str">
        <f>IF(ISBLANK('Yemen 2012'!$F$42),"",'Yemen 2012'!$F$42)</f>
        <v>01/11 - 12/11</v>
      </c>
      <c r="AZ42" s="175" t="str">
        <f>IF(ISBLANK('Yemen 2012'!$G$42),"",'Yemen 2012'!$G$42)</f>
        <v/>
      </c>
      <c r="BA42" s="174" t="str">
        <f>IF(ISBLANK('Yemen 2012'!$H$42),"",'Yemen 2012'!$H$42)</f>
        <v/>
      </c>
      <c r="BB42" s="176">
        <f>IF(ISBLANK('Yemen 2012'!$E$44),"",'Yemen 2012'!$E$44)</f>
        <v>0</v>
      </c>
      <c r="BC42" s="174" t="str">
        <f>IF(ISBLANK('Yemen 2012'!$H$44),"",'Yemen 2012'!$H$44)</f>
        <v/>
      </c>
      <c r="BD42" s="177"/>
      <c r="BE42" s="174" t="str">
        <f>IF(ISBLANK('Yemen 2012'!$D$48),"",'Yemen 2012'!$D$48)</f>
        <v>Yes</v>
      </c>
      <c r="BF42" s="175" t="str">
        <f>IF(ISBLANK('Yemen 2012'!$D$49),"",'Yemen 2012'!$D$49)</f>
        <v>UNFPA</v>
      </c>
      <c r="BG42" s="175">
        <f>IF(ISBLANK('Yemen 2012'!$E$48),"",'Yemen 2012'!$E$48)</f>
        <v>1000000</v>
      </c>
      <c r="BH42" s="175" t="str">
        <f>IF(ISBLANK('Yemen 2012'!$F$48),"",'Yemen 2012'!$F$48)</f>
        <v>01/11 - 12/11</v>
      </c>
      <c r="BI42" s="175" t="str">
        <f>IF(ISBLANK('Yemen 2012'!$G$48),"",'Yemen 2012'!$G$48)</f>
        <v>RH General Director</v>
      </c>
      <c r="BJ42" s="174" t="str">
        <f>IF(ISBLANK('Yemen 2012'!$H$48),"",'Yemen 2012'!$H$48)</f>
        <v xml:space="preserve">Half of forecasted amount. </v>
      </c>
      <c r="BK42" s="174" t="str">
        <f>IF(ISBLANK('Yemen 2012'!$D$50),"",'Yemen 2012'!$D$50)</f>
        <v>Don't know</v>
      </c>
      <c r="BL42" s="175" t="str">
        <f>IF(ISBLANK('Yemen 2012'!$E$50),"",'Yemen 2012'!$E$50)</f>
        <v/>
      </c>
      <c r="BM42" s="175" t="str">
        <f>IF(ISBLANK('Yemen 2012'!$F$50),"",'Yemen 2012'!$F$50)</f>
        <v>01/11 - 12/11</v>
      </c>
      <c r="BN42" s="175" t="str">
        <f>IF(ISBLANK('Yemen 2012'!$G$50),"",'Yemen 2012'!$G$50)</f>
        <v/>
      </c>
      <c r="BO42" s="175" t="str">
        <f>IF(ISBLANK('Yemen 2012'!$H$50),"",'Yemen 2012'!$H$50)</f>
        <v/>
      </c>
      <c r="BP42" s="174" t="str">
        <f>IF(ISBLANK('Yemen 2012'!$D$51),"",'Yemen 2012'!$D$51)</f>
        <v>Don't know</v>
      </c>
      <c r="BQ42" s="175" t="str">
        <f>IF(ISBLANK('Yemen 2012'!$E$51),"",'Yemen 2012'!$E$51)</f>
        <v/>
      </c>
      <c r="BR42" s="174" t="str">
        <f>IF(ISBLANK('Yemen 2012'!$F$51),"",'Yemen 2012'!$F$51)</f>
        <v>01/11 - 12/11</v>
      </c>
      <c r="BS42" s="175" t="str">
        <f>IF(ISBLANK('Yemen 2012'!$G$51),"",'Yemen 2012'!$G$51)</f>
        <v/>
      </c>
      <c r="BT42" s="175" t="str">
        <f>IF(ISBLANK('Yemen 2012'!$H$51),"",'Yemen 2012'!$H$51)</f>
        <v/>
      </c>
      <c r="BU42" s="176">
        <f>IF(ISBLANK('Yemen 2012'!$E$52),"",'Yemen 2012'!$E$52)</f>
        <v>1000000</v>
      </c>
      <c r="BV42" s="175" t="str">
        <f>IF(ISBLANK('Yemen 2012'!$H$52),"",'Yemen 2012'!$H$52)</f>
        <v>This does not include Global Fund grants that may have been used.</v>
      </c>
      <c r="BW42" s="178">
        <f>IF(ISBLANK('Yemen 2012'!$F$55),"",'Yemen 2012'!$F$55)</f>
        <v>0</v>
      </c>
      <c r="BX42" s="174" t="str">
        <f>IF(ISBLANK('Yemen 2012'!$G$55),"",'Yemen 2012'!$G$55)</f>
        <v/>
      </c>
      <c r="BY42" s="178">
        <f>IF(ISBLANK('Yemen 2012'!$F$56),"",'Yemen 2012'!$F$56)</f>
        <v>0.5</v>
      </c>
      <c r="BZ42" s="174" t="str">
        <f>IF(ISBLANK('Yemen 2012'!$G$56),"",'Yemen 2012'!$G$56)</f>
        <v/>
      </c>
      <c r="CA42" s="174" t="str">
        <f>IF(ISBLANK('Yemen 2012'!$F$57),"",'Yemen 2012'!$F$57)</f>
        <v>Yes</v>
      </c>
      <c r="CB42" s="174" t="str">
        <f>IF(ISBLANK('Yemen 2012'!$G$57),"",'Yemen 2012'!$G$57)</f>
        <v xml:space="preserve">Funding was provided by UNFPA only. 
</v>
      </c>
      <c r="CC42" s="174" t="str">
        <f>IF(ISBLANK('Yemen 2012'!$F$59),"",'Yemen 2012'!$F$59)</f>
        <v>N/A</v>
      </c>
      <c r="CD42" s="174" t="str">
        <f>IF(ISBLANK('Yemen 2012'!$F$60),"",'Yemen 2012'!$F$60)</f>
        <v>N/A</v>
      </c>
      <c r="CE42" s="174" t="str">
        <f>IF(ISBLANK('Yemen 2012'!$F$61),"",'Yemen 2012'!$F$61)</f>
        <v>N/A</v>
      </c>
      <c r="CF42" s="174" t="str">
        <f>IF(ISBLANK('Yemen 2012'!$D$62),"",'Yemen 2012'!$D$62)</f>
        <v/>
      </c>
      <c r="CG42" s="344"/>
      <c r="CH42" s="179"/>
      <c r="CI42" s="180" t="str">
        <f>IF(ISBLANK('Yemen 2012'!$D$66),"",'Yemen 2012'!$D$66)</f>
        <v>Don't know</v>
      </c>
      <c r="CJ42" s="180" t="str">
        <f>IF(ISBLANK('Yemen 2012'!$D$67),"",'Yemen 2012'!$D$67)</f>
        <v>Don't know</v>
      </c>
      <c r="CK42" s="180" t="str">
        <f>IF(ISBLANK('Yemen 2012'!$D$68),"",'Yemen 2012'!$D$68)</f>
        <v>Don't know</v>
      </c>
      <c r="CL42" s="180" t="str">
        <f>IF(ISBLANK('Yemen 2012'!$D$69),"",'Yemen 2012'!$D$69)</f>
        <v>Don't know</v>
      </c>
      <c r="CM42" s="180" t="str">
        <f>IF(ISBLANK('Yemen 2012'!$D$70),"",'Yemen 2012'!$D$70)</f>
        <v>Don't know</v>
      </c>
      <c r="CN42" s="180" t="str">
        <f>IF(ISBLANK('Yemen 2012'!$D$71),"",'Yemen 2012'!$D$71)</f>
        <v>Don't know</v>
      </c>
      <c r="CO42" s="180" t="str">
        <f>IF(ISBLANK('Yemen 2012'!$D$72),"",'Yemen 2012'!$D$72)</f>
        <v>Don't know</v>
      </c>
      <c r="CP42" s="180" t="str">
        <f>IF(ISBLANK('Yemen 2012'!$D$73),"",'Yemen 2012'!$D$73)</f>
        <v>Don't know</v>
      </c>
      <c r="CQ42" s="180" t="str">
        <f>IF(ISBLANK('Yemen 2012'!$D$74),"",'Yemen 2012'!$D$74)</f>
        <v>Don't know</v>
      </c>
      <c r="CR42" s="180" t="str">
        <f>IF(ISBLANK('Yemen 2012'!$D$75),"",'Yemen 2012'!$D$75)</f>
        <v>Don't know</v>
      </c>
      <c r="CS42" s="180" t="str">
        <f>IF(ISBLANK('Yemen 2012'!$D$76),"",'Yemen 2012'!$D$76)</f>
        <v>Don't know</v>
      </c>
      <c r="CT42" s="180" t="str">
        <f>IF(ISBLANK('Yemen 2012'!$D$77),"",'Yemen 2012'!$D$77)</f>
        <v/>
      </c>
      <c r="CU42" s="179"/>
      <c r="CV42" s="180" t="str">
        <f>IF(ISBLANK('Yemen 2012'!$F$66),"",'Yemen 2012'!$F$66)</f>
        <v>Yes</v>
      </c>
      <c r="CW42" s="180" t="str">
        <f>IF(ISBLANK('Yemen 2012'!$F$67),"",'Yemen 2012'!$F$67)</f>
        <v>Yes</v>
      </c>
      <c r="CX42" s="180" t="str">
        <f>IF(ISBLANK('Yemen 2012'!$F$68),"",'Yemen 2012'!$F$68)</f>
        <v>Yes</v>
      </c>
      <c r="CY42" s="180" t="str">
        <f>IF(ISBLANK('Yemen 2012'!$F$69),"",'Yemen 2012'!$F$69)</f>
        <v>Yes</v>
      </c>
      <c r="CZ42" s="180" t="str">
        <f>IF(ISBLANK('Yemen 2012'!$F$70),"",'Yemen 2012'!$F$70)</f>
        <v>Yes</v>
      </c>
      <c r="DA42" s="180" t="str">
        <f>IF(ISBLANK('Yemen 2012'!$F$71),"",'Yemen 2012'!$F$71)</f>
        <v>Yes</v>
      </c>
      <c r="DB42" s="180" t="str">
        <f>IF(ISBLANK('Yemen 2012'!$F$72),"",'Yemen 2012'!$F$72)</f>
        <v>No</v>
      </c>
      <c r="DC42" s="180" t="str">
        <f>IF(ISBLANK('Yemen 2012'!$F$73),"",'Yemen 2012'!$F$73)</f>
        <v>No</v>
      </c>
      <c r="DD42" s="180" t="str">
        <f>IF(ISBLANK('Yemen 2012'!$F$74),"",'Yemen 2012'!$F$74)</f>
        <v>Yes</v>
      </c>
      <c r="DE42" s="180" t="str">
        <f>IF(ISBLANK('Yemen 2012'!$F$75),"",'Yemen 2012'!$F$75)</f>
        <v>Yes</v>
      </c>
      <c r="DF42" s="180" t="str">
        <f>IF(ISBLANK('Yemen 2012'!$F$76),"",'Yemen 2012'!$F$76)</f>
        <v>No</v>
      </c>
      <c r="DG42" s="180" t="str">
        <f>IF(ISBLANK('Yemen 2012'!$F$77),"",'Yemen 2012'!$F$77)</f>
        <v/>
      </c>
      <c r="DH42" s="181"/>
      <c r="DI42" s="180" t="str">
        <f>IF(ISBLANK('Yemen 2012'!$G$66),"",'Yemen 2012'!$G$66)</f>
        <v>Yes</v>
      </c>
      <c r="DJ42" s="180" t="str">
        <f>IF(ISBLANK('Yemen 2012'!$G$67),"",'Yemen 2012'!$G$67)</f>
        <v>Yes</v>
      </c>
      <c r="DK42" s="180" t="str">
        <f>IF(ISBLANK('Yemen 2012'!$G$68),"",'Yemen 2012'!$G$68)</f>
        <v>Yes</v>
      </c>
      <c r="DL42" s="180" t="str">
        <f>IF(ISBLANK('Yemen 2012'!$G$69),"",'Yemen 2012'!$G$69)</f>
        <v>Yes</v>
      </c>
      <c r="DM42" s="180" t="str">
        <f>IF(ISBLANK('Yemen 2012'!$G$70),"",'Yemen 2012'!$G$70)</f>
        <v>Yes</v>
      </c>
      <c r="DN42" s="180" t="str">
        <f>IF(ISBLANK('Yemen 2012'!$G$71),"",'Yemen 2012'!$G$71)</f>
        <v>Yes</v>
      </c>
      <c r="DO42" s="180" t="str">
        <f>IF(ISBLANK('Yemen 2012'!$G$72),"",'Yemen 2012'!$G$72)</f>
        <v>No</v>
      </c>
      <c r="DP42" s="180" t="str">
        <f>IF(ISBLANK('Yemen 2012'!$G$73),"",'Yemen 2012'!$G$73)</f>
        <v>No</v>
      </c>
      <c r="DQ42" s="180" t="str">
        <f>IF(ISBLANK('Yemen 2012'!$G$74),"",'Yemen 2012'!$G$74)</f>
        <v>No</v>
      </c>
      <c r="DR42" s="180" t="str">
        <f>IF(ISBLANK('Yemen 2012'!$G$75),"",'Yemen 2012'!$G$75)</f>
        <v>No</v>
      </c>
      <c r="DS42" s="180" t="str">
        <f>IF(ISBLANK('Yemen 2012'!$G$76),"",'Yemen 2012'!$G$76)</f>
        <v>No</v>
      </c>
      <c r="DT42" s="180" t="str">
        <f>IF(ISBLANK('Yemen 2012'!$G$77),"",'Yemen 2012'!$G$77)</f>
        <v/>
      </c>
      <c r="DU42" s="181"/>
      <c r="DV42" s="180" t="str">
        <f>IF(ISBLANK('Yemen 2012'!$H$66),"",'Yemen 2012'!$H$66)</f>
        <v>Yes</v>
      </c>
      <c r="DW42" s="180" t="str">
        <f>IF(ISBLANK('Yemen 2012'!$H$67),"",'Yemen 2012'!$H$67)</f>
        <v>Yes</v>
      </c>
      <c r="DX42" s="180" t="str">
        <f>IF(ISBLANK('Yemen 2012'!$H$68),"",'Yemen 2012'!$H$68)</f>
        <v>Yes</v>
      </c>
      <c r="DY42" s="180" t="str">
        <f>IF(ISBLANK('Yemen 2012'!$H$69),"",'Yemen 2012'!$H$69)</f>
        <v>No</v>
      </c>
      <c r="DZ42" s="180" t="str">
        <f>IF(ISBLANK('Yemen 2012'!$H$70),"",'Yemen 2012'!$H$70)</f>
        <v>Yes</v>
      </c>
      <c r="EA42" s="180" t="str">
        <f>IF(ISBLANK('Yemen 2012'!$H$71),"",'Yemen 2012'!$H$71)</f>
        <v>Yes</v>
      </c>
      <c r="EB42" s="180" t="str">
        <f>IF(ISBLANK('Yemen 2012'!$H$72),"",'Yemen 2012'!$H$72)</f>
        <v>No</v>
      </c>
      <c r="EC42" s="180" t="str">
        <f>IF(ISBLANK('Yemen 2012'!$H$73),"",'Yemen 2012'!$H$73)</f>
        <v>No</v>
      </c>
      <c r="ED42" s="180" t="str">
        <f>IF(ISBLANK('Yemen 2012'!$H$74),"",'Yemen 2012'!$H$74)</f>
        <v>No</v>
      </c>
      <c r="EE42" s="180" t="str">
        <f>IF(ISBLANK('Yemen 2012'!$H$75),"",'Yemen 2012'!$H$75)</f>
        <v>No</v>
      </c>
      <c r="EF42" s="180" t="str">
        <f>IF(ISBLANK('Yemen 2012'!$H$76),"",'Yemen 2012'!$H$76)</f>
        <v>No</v>
      </c>
      <c r="EG42" s="180" t="str">
        <f>IF(ISBLANK('Yemen 2012'!$H$77),"",'Yemen 2012'!$H$77)</f>
        <v/>
      </c>
      <c r="EH42" s="180" t="str">
        <f>IF(ISBLANK('Yemen 2012'!$D$78),"",'Yemen 2012'!$D$78)</f>
        <v>The commercial sector information was not filled in this year. Last year, though, all methods were reported to be offered in the commercial sector except for female condoms, emergency contraceptives, and CycleBeads.</v>
      </c>
      <c r="EI42" s="182"/>
      <c r="EJ42" s="183" t="str">
        <f>IF(ISBLANK('Yemen 2012'!$H$80),"",'Yemen 2012'!$H$80)</f>
        <v>Yes</v>
      </c>
      <c r="EK42" s="183" t="str">
        <f>IF(ISBLANK('Yemen 2012'!$C$83),"",'Yemen 2012'!$C$83)</f>
        <v xml:space="preserve">National Reproductive Health Strategy </v>
      </c>
      <c r="EL42" s="183" t="str">
        <f>IF(ISBLANK('Yemen 2012'!$D$83),"",'Yemen 2012'!$D$83)</f>
        <v>2011- 2015</v>
      </c>
      <c r="EM42" s="183" t="str">
        <f>IF(ISBLANK('Yemen 2012'!$F$83),"",'Yemen 2012'!$F$83)</f>
        <v>Yes</v>
      </c>
      <c r="EN42" s="183" t="str">
        <f>IF(ISBLANK('Yemen 2012'!$G$83),"",'Yemen 2012'!$G$83)</f>
        <v>Yes</v>
      </c>
      <c r="EO42" s="183" t="str">
        <f>IF(ISBLANK('Yemen 2012'!$F$84),"",'Yemen 2012'!$F$84)</f>
        <v>No</v>
      </c>
      <c r="EP42" s="183" t="str">
        <f>IF(ISBLANK('Yemen 2012'!$E$85),"",'Yemen 2012'!$E$85)</f>
        <v>N/A</v>
      </c>
      <c r="EQ42" s="183" t="str">
        <f>IF(ISBLANK('Yemen 2012'!$E$86),"",'Yemen 2012'!$E$86)</f>
        <v>N/A</v>
      </c>
      <c r="ER42" s="183" t="str">
        <f>IF(ISBLANK('Yemen 2012'!$H$87),"",'Yemen 2012'!$H$87)</f>
        <v>No</v>
      </c>
      <c r="ES42" s="183" t="str">
        <f>IF(ISBLANK('Yemen 2012'!$D$88),"",'Yemen 2012'!$D$88)</f>
        <v>N/A</v>
      </c>
      <c r="ET42" s="183" t="str">
        <f>IF(ISBLANK('Yemen 2012'!$H$89),"",'Yemen 2012'!$H$89)</f>
        <v>Yes</v>
      </c>
      <c r="EU42" s="183" t="str">
        <f>IF(ISBLANK('Yemen 2012'!$D$90),"",'Yemen 2012'!$D$90)</f>
        <v>Don't know</v>
      </c>
      <c r="EV42" s="183" t="str">
        <f>IF(ISBLANK('Yemen 2012'!$H$91),"",'Yemen 2012'!$H$91)</f>
        <v>Yes</v>
      </c>
      <c r="EW42" s="183" t="str">
        <f>IF(ISBLANK('Yemen 2012'!$C$94),"",'Yemen 2012'!$C$94)</f>
        <v>Implants</v>
      </c>
      <c r="EX42" s="183" t="str">
        <f>IF(ISBLANK('Yemen 2012'!$E$94),"",'Yemen 2012'!$E$94)</f>
        <v>Only the public sector is allowed to sell/dispense the method.</v>
      </c>
      <c r="EY42" s="183" t="str">
        <f>IF(ISBLANK('Yemen 2012'!$G$94),"",'Yemen 2012'!$G$94)</f>
        <v>There is a plan to allow the private sector to offer the method.</v>
      </c>
      <c r="EZ42" s="183" t="str">
        <f>IF(ISBLANK('Yemen 2012'!$C$95),"",'Yemen 2012'!$C$95)</f>
        <v/>
      </c>
      <c r="FA42" s="183" t="str">
        <f>IF(ISBLANK('Yemen 2012'!$E$95),"",'Yemen 2012'!$E$95)</f>
        <v/>
      </c>
      <c r="FB42" s="183" t="str">
        <f>IF(ISBLANK('Yemen 2012'!$G$95),"",'Yemen 2012'!$G$95)</f>
        <v/>
      </c>
      <c r="FC42" s="183" t="str">
        <f>IF(ISBLANK('Yemen 2012'!$C$96),"",'Yemen 2012'!$C$96)</f>
        <v/>
      </c>
      <c r="FD42" s="183" t="str">
        <f>IF(ISBLANK('Yemen 2012'!$E$96),"",'Yemen 2012'!$E$96)</f>
        <v/>
      </c>
      <c r="FE42" s="183" t="str">
        <f>IF(ISBLANK('Yemen 2012'!$G$96),"",'Yemen 2012'!$G$96)</f>
        <v/>
      </c>
      <c r="FF42" s="190"/>
      <c r="FG42" s="183" t="str">
        <f>IF(ISBLANK('Yemen 2012'!$D$99),"",'Yemen 2012'!$D$99)</f>
        <v>No</v>
      </c>
      <c r="FH42" s="183" t="str">
        <f>IF(ISBLANK('Yemen 2012'!$E$99),"",'Yemen 2012'!$E$99)</f>
        <v/>
      </c>
      <c r="FI42" s="183" t="str">
        <f>IF(ISBLANK('Yemen 2012'!$H$99),"",'Yemen 2012'!$H$99)</f>
        <v/>
      </c>
      <c r="FJ42" s="183" t="str">
        <f>IF(ISBLANK('Yemen 2012'!$D$100),"",'Yemen 2012'!$D$100)</f>
        <v>No</v>
      </c>
      <c r="FK42" s="183" t="str">
        <f>IF(ISBLANK('Yemen 2012'!$E$100),"",'Yemen 2012'!$E$100)</f>
        <v/>
      </c>
      <c r="FL42" s="183" t="str">
        <f>IF(ISBLANK('Yemen 2012'!$H$100),"",'Yemen 2012'!$H$100)</f>
        <v/>
      </c>
      <c r="FM42" s="183" t="str">
        <f>IF(ISBLANK('Yemen 2012'!$D$101),"",'Yemen 2012'!$D$101)</f>
        <v>No</v>
      </c>
      <c r="FN42" s="183" t="str">
        <f>IF(ISBLANK('Yemen 2012'!$E$101),"",'Yemen 2012'!$E$101)</f>
        <v/>
      </c>
      <c r="FO42" s="183" t="str">
        <f>IF(ISBLANK('Yemen 2012'!$H$101),"",'Yemen 2012'!$H$101)</f>
        <v/>
      </c>
      <c r="FP42" s="184"/>
      <c r="FQ42" s="183" t="str">
        <f>IF(ISBLANK('Yemen 2012'!$G$104),"",'Yemen 2012'!$G$104)</f>
        <v>No</v>
      </c>
      <c r="FR42" s="183" t="str">
        <f>IF(ISBLANK('Yemen 2012'!$G$105),"",'Yemen 2012'!$G$105)</f>
        <v>No</v>
      </c>
      <c r="FS42" s="183" t="str">
        <f>IF(ISBLANK('Yemen 2012'!$G$106),"",'Yemen 2012'!$G$106)</f>
        <v>N/A</v>
      </c>
      <c r="FT42" s="183" t="str">
        <f>IF(ISBLANK('Yemen 2012'!$D$107),"",'Yemen 2012'!$D$107)</f>
        <v>N/A</v>
      </c>
      <c r="FU42" s="184"/>
      <c r="FV42" s="183" t="str">
        <f>IF(ISBLANK('Yemen 2012'!$G$109),"",'Yemen 2012'!$G$109)</f>
        <v>Yes</v>
      </c>
      <c r="FW42" s="183" t="str">
        <f>IF(ISBLANK('Yemen 2012'!$G$110),"",'Yemen 2012'!$G$110)</f>
        <v>Yes</v>
      </c>
      <c r="FX42" s="183" t="str">
        <f>IF(ISBLANK('Yemen 2012'!$G$111),"",'Yemen 2012'!$G$111)</f>
        <v>Yes</v>
      </c>
      <c r="FY42" s="183" t="str">
        <f>IF(ISBLANK('Yemen 2012'!$G$112),"",'Yemen 2012'!$G$112)</f>
        <v>No</v>
      </c>
      <c r="FZ42" s="183" t="str">
        <f>IF(ISBLANK('Yemen 2012'!$G$113),"",'Yemen 2012'!$G$113)</f>
        <v>Yes</v>
      </c>
      <c r="GA42" s="183" t="str">
        <f>IF(ISBLANK('Yemen 2012'!$G$114),"",'Yemen 2012'!$G$114)</f>
        <v>Yes</v>
      </c>
      <c r="GB42" s="183" t="str">
        <f>IF(ISBLANK('Yemen 2012'!$G$115),"",'Yemen 2012'!$G$115)</f>
        <v>No</v>
      </c>
      <c r="GC42" s="183" t="str">
        <f>IF(ISBLANK('Yemen 2012'!$G$116),"",'Yemen 2012'!$G$116)</f>
        <v>No</v>
      </c>
      <c r="GD42" s="183" t="str">
        <f>IF(ISBLANK('Yemen 2012'!$G$117),"",'Yemen 2012'!$G$117)</f>
        <v>No</v>
      </c>
      <c r="GE42" s="183" t="str">
        <f>IF(ISBLANK('Yemen 2012'!$G$118),"",'Yemen 2012'!$G$118)</f>
        <v>No</v>
      </c>
      <c r="GF42" s="183" t="str">
        <f>IF(ISBLANK('Yemen 2012'!$F$119),"",'Yemen 2012'!$F$119)</f>
        <v>N/A</v>
      </c>
      <c r="GG42" s="183" t="str">
        <f>IF(ISBLANK('Yemen 2012'!$F$120),"",'Yemen 2012'!$F$120)</f>
        <v>Don't know</v>
      </c>
      <c r="GH42" s="183" t="str">
        <f>IF(ISBLANK('Yemen 2012'!$D$121),"",'Yemen 2012'!$D$121)</f>
        <v>National Drug List</v>
      </c>
      <c r="GI42" s="183" t="str">
        <f>IF(ISBLANK('Yemen 2012'!$D$122),"",'Yemen 2012'!$D$122)</f>
        <v>There is a plan to update the list.</v>
      </c>
      <c r="GJ42" s="184"/>
      <c r="GK42" s="183">
        <f>IF(ISBLANK('Yemen 2012'!$F$124),"",'Yemen 2012'!$F$124)</f>
        <v>2002</v>
      </c>
      <c r="GL42" s="183" t="str">
        <f>IF(ISBLANK('Yemen 2012'!$G$125),"",'Yemen 2012'!$G$125)</f>
        <v>Yes</v>
      </c>
      <c r="GM42" s="183" t="str">
        <f>IF(ISBLANK('Yemen 2012'!$G$126),"",'Yemen 2012'!$G$126)</f>
        <v>No</v>
      </c>
      <c r="GN42" s="183" t="str">
        <f>IF(ISBLANK('Yemen 2012'!$G$127),"",'Yemen 2012'!$G$127)</f>
        <v>No</v>
      </c>
      <c r="GO42" s="183" t="str">
        <f>IF(ISBLANK('Yemen 2012'!$G$128),"",'Yemen 2012'!$G$128)</f>
        <v>No</v>
      </c>
      <c r="GP42" s="183" t="str">
        <f>IF(ISBLANK('Yemen 2012'!$D$129),"",'Yemen 2012'!$D$129)</f>
        <v>Population status is one of the objectives under human resources development (p.118).</v>
      </c>
      <c r="GQ42" s="197"/>
      <c r="GR42" s="185" t="str">
        <f>IF(ISBLANK('Yemen 2012'!$G$131),"",'Yemen 2012'!$G$131)</f>
        <v>Yes</v>
      </c>
      <c r="GS42" s="186"/>
      <c r="GT42" s="185" t="str">
        <f>IF(ISBLANK('Yemen 2012'!$G$133),"",'Yemen 2012'!$G$133)</f>
        <v>No</v>
      </c>
      <c r="GU42" s="185" t="str">
        <f>IF(ISBLANK('Yemen 2012'!$G$134),"",'Yemen 2012'!$G$134)</f>
        <v>No</v>
      </c>
      <c r="GV42" s="185" t="str">
        <f>IF(ISBLANK('Yemen 2012'!$G$135),"",'Yemen 2012'!$G$135)</f>
        <v>Yes</v>
      </c>
      <c r="GW42" s="185" t="str">
        <f>IF(ISBLANK('Yemen 2012'!$G$136),"",'Yemen 2012'!$G$136)</f>
        <v>Yes</v>
      </c>
      <c r="GX42" s="185" t="str">
        <f>IF(ISBLANK('Yemen 2012'!$G$137),"",'Yemen 2012'!$G$137)</f>
        <v>No</v>
      </c>
      <c r="GY42" s="185" t="str">
        <f>IF(ISBLANK('Yemen 2012'!$G$138),"",'Yemen 2012'!$G$138)</f>
        <v>Yes</v>
      </c>
      <c r="GZ42" s="185" t="str">
        <f>IF(ISBLANK('Yemen 2012'!$G$139),"",'Yemen 2012'!$G$139)</f>
        <v>N/A</v>
      </c>
      <c r="HA42" s="185" t="str">
        <f>IF(ISBLANK('Yemen 2012'!$G$140),"",'Yemen 2012'!$G$140)</f>
        <v>N/A</v>
      </c>
      <c r="HB42" s="185" t="str">
        <f>IF(ISBLANK('Yemen 2012'!$G$141),"",'Yemen 2012'!$G$141)</f>
        <v>N/A</v>
      </c>
      <c r="HC42" s="185" t="str">
        <f>IF(ISBLANK('Yemen 2012'!$F$142),"",'Yemen 2012'!$F$142)</f>
        <v>Don't know</v>
      </c>
      <c r="HD42" s="185" t="str">
        <f>IF(ISBLANK('Yemen 2012'!$F$143),"",'Yemen 2012'!$F$143)</f>
        <v>Don't know</v>
      </c>
      <c r="HE42" s="186"/>
      <c r="HF42" s="185" t="str">
        <f>IF(ISBLANK('Yemen 2012'!$G$145),"",'Yemen 2012'!$G$145)</f>
        <v>Yes</v>
      </c>
      <c r="HG42" s="185" t="str">
        <f>IF(ISBLANK('Yemen 2012'!$G$146),"",'Yemen 2012'!$G$146)</f>
        <v>Yes</v>
      </c>
      <c r="HH42" s="191" t="str">
        <f>IF(ISBLANK('Yemen 2012'!$D$147),"",'Yemen 2012'!$D$147)</f>
        <v xml:space="preserve">There is a shortage of funds for commodities, even from donors. </v>
      </c>
      <c r="HI42" s="201" t="s">
        <v>88</v>
      </c>
    </row>
    <row r="43" spans="1:217" ht="39.950000000000003" customHeight="1" x14ac:dyDescent="0.2">
      <c r="A43" s="345" t="s">
        <v>597</v>
      </c>
      <c r="B43" s="188"/>
      <c r="C43" s="173" t="str">
        <f>IF(ISBLANK('Zambia 2012'!$H$12),"",'Zambia 2012'!$H$12)</f>
        <v>Yes</v>
      </c>
      <c r="D43" s="173" t="str">
        <f>IF(ISBLANK('Zambia 2012'!$D$13),"",'Zambia 2012'!$D$13)</f>
        <v>Reproductive Health Commodity Security Committee</v>
      </c>
      <c r="E43" s="346"/>
      <c r="F43" s="173" t="str">
        <f>IF(ISBLANK('Zambia 2012'!$D$15),"",'Zambia 2012'!$D$15)</f>
        <v>Yes</v>
      </c>
      <c r="G43" s="173" t="str">
        <f>IF(ISBLANK('Zambia 2012'!$F$15),"",'Zambia 2012'!$F$15)</f>
        <v>Society for Family Health</v>
      </c>
      <c r="H43" s="173" t="str">
        <f>IF(ISBLANK('Zambia 2012'!$D$16),"",'Zambia 2012'!$D$16)</f>
        <v>Yes</v>
      </c>
      <c r="I43" s="173" t="str">
        <f>IF(ISBLANK('Zambia 2012'!$F$16),"",'Zambia 2012'!$F$16)</f>
        <v>Planned Parenthood Association (PPAZ), Marie Stopes International, USAID | DELIVER PROJECT, Zambia Prevention Care and Treatment II (ZPCT II), Center for Infectious Diseases Research in Zambia (CIDRZ), Zambia Integrated State Safety Programme, Family Health International (FHI360)</v>
      </c>
      <c r="J43" s="173" t="str">
        <f>IF(ISBLANK('Zambia 2012'!$D$17),"",'Zambia 2012'!$D$17)</f>
        <v>No</v>
      </c>
      <c r="K43" s="173" t="str">
        <f>IF(ISBLANK('Zambia 2012'!$F$17),"",'Zambia 2012'!$F$17)</f>
        <v/>
      </c>
      <c r="L43" s="173" t="str">
        <f>IF(ISBLANK('Zambia 2012'!$D$18),"",'Zambia 2012'!$D$18)</f>
        <v>Yes</v>
      </c>
      <c r="M43" s="173" t="str">
        <f>IF(ISBLANK('Zambia 2012'!$F$18),"",'Zambia 2012'!$F$18)</f>
        <v>Global Fund, DFID, USAID</v>
      </c>
      <c r="N43" s="173" t="str">
        <f>IF(ISBLANK('Zambia 2012'!$D$19),"",'Zambia 2012'!$D$19)</f>
        <v>Yes</v>
      </c>
      <c r="O43" s="173" t="str">
        <f>IF(ISBLANK('Zambia 2012'!$F$19),"",'Zambia 2012'!$F$19)</f>
        <v>UNFPA, UNICEF, WHO</v>
      </c>
      <c r="P43" s="173" t="str">
        <f>IF(ISBLANK('Zambia 2012'!$D$20),"",'Zambia 2012'!$D$20)</f>
        <v>Yes</v>
      </c>
      <c r="Q43" s="173" t="str">
        <f>IF(ISBLANK('Zambia 2012'!$F$20),"",'Zambia 2012'!$F$20)</f>
        <v>Reproductive and Child Health (under the new  Ministry of Community Development, Mother and Child Health); Pharmacy Under Ministry of Health</v>
      </c>
      <c r="R43" s="173" t="str">
        <f>IF(ISBLANK('Zambia 2012'!$D$21),"",'Zambia 2012'!$D$21)</f>
        <v>Yes</v>
      </c>
      <c r="S43" s="173" t="str">
        <f>IF(ISBLANK('Zambia 2012'!$F$21),"",'Zambia 2012'!$F$21)</f>
        <v>Medical Stores Limited (MSL) - Central Warehouse</v>
      </c>
      <c r="T43" s="173" t="str">
        <f>IF(ISBLANK('Zambia 2012'!$D$22),"",'Zambia 2012'!$D$22)</f>
        <v>Yes</v>
      </c>
      <c r="U43" s="173" t="str">
        <f>IF(ISBLANK('Zambia 2012'!$F$22),"",'Zambia 2012'!$F$22)</f>
        <v>Ministry of Finance and National Planning</v>
      </c>
      <c r="V43" s="173" t="str">
        <f>IF(ISBLANK('Zambia 2012'!$D$23),"",'Zambia 2012'!$D$23)</f>
        <v/>
      </c>
      <c r="W43" s="173" t="str">
        <f>IF(ISBLANK('Zambia 2012'!$F$23),"",'Zambia 2012'!$F$23)</f>
        <v/>
      </c>
      <c r="X43" s="173" t="str">
        <f>IF(ISBLANK('Zambia 2012'!$H$24),"",'Zambia 2012'!$H$24)</f>
        <v>1-2 times</v>
      </c>
      <c r="Y43" s="173" t="str">
        <f>IF(ISBLANK('Zambia 2012'!$H$25),"",'Zambia 2012'!$H$25)</f>
        <v>No</v>
      </c>
      <c r="Z43" s="173" t="str">
        <f>IF(ISBLANK('Zambia 2012'!$D$26),"",'Zambia 2012'!$D$26)</f>
        <v>Yes</v>
      </c>
      <c r="AA43" s="173" t="str">
        <f>IF(ISBLANK('Zambia 2012'!$F$26),"",'Zambia 2012'!$F$26)</f>
        <v>Ministry of Health (MoH)</v>
      </c>
      <c r="AB43" s="173" t="str">
        <f>IF(ISBLANK('Zambia 2012'!$H$26),"",'Zambia 2012'!$H$26)</f>
        <v>Deputy Director Reproductive and Child Health</v>
      </c>
      <c r="AC43" s="189"/>
      <c r="AD43" s="174" t="str">
        <f>IF(ISBLANK('Zambia 2012'!$F$28),"",'Zambia 2012'!$F$28)</f>
        <v>October</v>
      </c>
      <c r="AE43" s="174" t="str">
        <f>IF(ISBLANK('Zambia 2012'!$H$28),"",'Zambia 2012'!$H$28)</f>
        <v>September</v>
      </c>
      <c r="AF43" s="175">
        <f>IF(ISBLANK('Zambia 2012'!$G$29),"",'Zambia 2012'!$G$29)</f>
        <v>5860977</v>
      </c>
      <c r="AG43" s="169" t="str">
        <f>IF(ISBLANK('Zambia 2012'!$E$30),"",'Zambia 2012'!$E$30)</f>
        <v>06/11 - 06/12</v>
      </c>
      <c r="AH43" s="169" t="str">
        <f>IF(ISBLANK('Zambia 2012'!$G$30),"",'Zambia 2012'!$G$30)</f>
        <v>MoH, USAID | DELIVER PROJECT</v>
      </c>
      <c r="AI43" s="169" t="str">
        <f>IF(ISBLANK('Zambia 2012'!$H$31),"",'Zambia 2012'!$H$31)</f>
        <v>Yes</v>
      </c>
      <c r="AJ43" s="175" t="str">
        <f>IF(ISBLANK('Zambia 2012'!$H$32),"",'Zambia 2012'!$H$32)</f>
        <v>Yes</v>
      </c>
      <c r="AK43" s="175">
        <f>IF(ISBLANK('Zambia 2012'!$E$35),"",'Zambia 2012'!$E$35)</f>
        <v>133539.84</v>
      </c>
      <c r="AL43" s="174" t="str">
        <f>IF(ISBLANK('Zambia 2012'!$F$35),"",'Zambia 2012'!$F$35)</f>
        <v>01/11 - 12/11</v>
      </c>
      <c r="AM43" s="174" t="str">
        <f>IF(ISBLANK('Zambia 2012'!$G$35),"",'Zambia 2012'!$G$35)</f>
        <v>PipeLine</v>
      </c>
      <c r="AN43" s="174" t="str">
        <f>IF(ISBLANK('Zambia 2012'!$H$35),"",'Zambia 2012'!$H$35)</f>
        <v/>
      </c>
      <c r="AO43" s="174" t="str">
        <f>IF(ISBLANK('Zambia 2012'!$H$37),"",'Zambia 2012'!$H$37)</f>
        <v>Yes</v>
      </c>
      <c r="AP43" s="174" t="str">
        <f>IF(ISBLANK('Zambia 2012'!$D$40),"",'Zambia 2012'!$D$40)</f>
        <v>No</v>
      </c>
      <c r="AQ43" s="174" t="str">
        <f>IF(ISBLANK('Zambia 2012'!$D$41),"",'Zambia 2012'!$D$41)</f>
        <v>N/A</v>
      </c>
      <c r="AR43" s="175">
        <f>IF(ISBLANK('Zambia 2012'!$E$40),"",'Zambia 2012'!$E$40)</f>
        <v>0</v>
      </c>
      <c r="AS43" s="175" t="str">
        <f>IF(ISBLANK('Zambia 2012'!$F$40),"",'Zambia 2012'!$F$40)</f>
        <v>01/11 - 12/11</v>
      </c>
      <c r="AT43" s="175" t="str">
        <f>IF(ISBLANK('Zambia 2012'!$G$40),"",'Zambia 2012'!$G$40)</f>
        <v/>
      </c>
      <c r="AU43" s="174" t="str">
        <f>IF(ISBLANK('Zambia 2012'!$H$40),"",'Zambia 2012'!$H$40)</f>
        <v/>
      </c>
      <c r="AV43" s="174" t="str">
        <f>IF(ISBLANK('Zambia 2012'!$D$42),"",'Zambia 2012'!$D$42)</f>
        <v>Yes</v>
      </c>
      <c r="AW43" s="174" t="str">
        <f>IF(ISBLANK('Zambia 2012'!$D$43),"",'Zambia 2012'!$D$43)</f>
        <v>DFID</v>
      </c>
      <c r="AX43" s="175">
        <f>IF(ISBLANK('Zambia 2012'!$E$42),"",'Zambia 2012'!$E$42)</f>
        <v>133539.84</v>
      </c>
      <c r="AY43" s="175" t="str">
        <f>IF(ISBLANK('Zambia 2012'!$F$42),"",'Zambia 2012'!$F$42)</f>
        <v>01/11 - 12/11</v>
      </c>
      <c r="AZ43" s="175" t="str">
        <f>IF(ISBLANK('Zambia 2012'!$G$42),"",'Zambia 2012'!$G$42)</f>
        <v>PipeLine</v>
      </c>
      <c r="BA43" s="174" t="str">
        <f>IF(ISBLANK('Zambia 2012'!$H$42),"",'Zambia 2012'!$H$42)</f>
        <v/>
      </c>
      <c r="BB43" s="176">
        <f>IF(ISBLANK('Zambia 2012'!$E$44),"",'Zambia 2012'!$E$44)</f>
        <v>133539.84</v>
      </c>
      <c r="BC43" s="174" t="str">
        <f>IF(ISBLANK('Zambia 2012'!$H$44),"",'Zambia 2012'!$H$44)</f>
        <v/>
      </c>
      <c r="BD43" s="177"/>
      <c r="BE43" s="174" t="str">
        <f>IF(ISBLANK('Zambia 2012'!$D$48),"",'Zambia 2012'!$D$48)</f>
        <v>Yes</v>
      </c>
      <c r="BF43" s="175" t="str">
        <f>IF(ISBLANK('Zambia 2012'!$D$49),"",'Zambia 2012'!$D$49)</f>
        <v>USAID $4,943,571; UNFPA $783,866</v>
      </c>
      <c r="BG43" s="175">
        <f>IF(ISBLANK('Zambia 2012'!$E$48),"",'Zambia 2012'!$E$48)</f>
        <v>5727437</v>
      </c>
      <c r="BH43" s="175" t="str">
        <f>IF(ISBLANK('Zambia 2012'!$F$48),"",'Zambia 2012'!$F$48)</f>
        <v>1/11 - 12/11</v>
      </c>
      <c r="BI43" s="175" t="str">
        <f>IF(ISBLANK('Zambia 2012'!$G$48),"",'Zambia 2012'!$G$48)</f>
        <v>PipeLine</v>
      </c>
      <c r="BJ43" s="174" t="str">
        <f>IF(ISBLANK('Zambia 2012'!$H$48),"",'Zambia 2012'!$H$48)</f>
        <v/>
      </c>
      <c r="BK43" s="174" t="str">
        <f>IF(ISBLANK('Zambia 2012'!$D$50),"",'Zambia 2012'!$D$50)</f>
        <v>No</v>
      </c>
      <c r="BL43" s="175">
        <f>IF(ISBLANK('Zambia 2012'!$E$50),"",'Zambia 2012'!$E$50)</f>
        <v>0</v>
      </c>
      <c r="BM43" s="175" t="str">
        <f>IF(ISBLANK('Zambia 2012'!$F$50),"",'Zambia 2012'!$F$50)</f>
        <v>1/11 - 12/11</v>
      </c>
      <c r="BN43" s="175" t="str">
        <f>IF(ISBLANK('Zambia 2012'!$G$50),"",'Zambia 2012'!$G$50)</f>
        <v/>
      </c>
      <c r="BO43" s="175" t="str">
        <f>IF(ISBLANK('Zambia 2012'!$H$50),"",'Zambia 2012'!$H$50)</f>
        <v/>
      </c>
      <c r="BP43" s="174" t="str">
        <f>IF(ISBLANK('Zambia 2012'!$D$51),"",'Zambia 2012'!$D$51)</f>
        <v>Don't know</v>
      </c>
      <c r="BQ43" s="175" t="str">
        <f>IF(ISBLANK('Zambia 2012'!$E$51),"",'Zambia 2012'!$E$51)</f>
        <v/>
      </c>
      <c r="BR43" s="174" t="str">
        <f>IF(ISBLANK('Zambia 2012'!$F$51),"",'Zambia 2012'!$F$51)</f>
        <v>1/11 - 12/11</v>
      </c>
      <c r="BS43" s="175" t="str">
        <f>IF(ISBLANK('Zambia 2012'!$G$51),"",'Zambia 2012'!$G$51)</f>
        <v/>
      </c>
      <c r="BT43" s="175" t="str">
        <f>IF(ISBLANK('Zambia 2012'!$H$51),"",'Zambia 2012'!$H$51)</f>
        <v/>
      </c>
      <c r="BU43" s="176">
        <f>IF(ISBLANK('Zambia 2012'!$E$52),"",'Zambia 2012'!$E$52)</f>
        <v>5727437</v>
      </c>
      <c r="BV43" s="175" t="str">
        <f>IF(ISBLANK('Zambia 2012'!$H$52),"",'Zambia 2012'!$H$52)</f>
        <v/>
      </c>
      <c r="BW43" s="178">
        <f>IF(ISBLANK('Zambia 2012'!$F$55),"",'Zambia 2012'!$F$55)</f>
        <v>2.2784570498319869E-2</v>
      </c>
      <c r="BX43" s="174" t="str">
        <f>IF(ISBLANK('Zambia 2012'!$G$55),"",'Zambia 2012'!$G$55)</f>
        <v/>
      </c>
      <c r="BY43" s="178">
        <f>IF(ISBLANK('Zambia 2012'!$F$56),"",'Zambia 2012'!$F$56)</f>
        <v>0.9999999727007971</v>
      </c>
      <c r="BZ43" s="174" t="str">
        <f>IF(ISBLANK('Zambia 2012'!$G$56),"",'Zambia 2012'!$G$56)</f>
        <v/>
      </c>
      <c r="CA43" s="174" t="str">
        <f>IF(ISBLANK('Zambia 2012'!$F$57),"",'Zambia 2012'!$F$57)</f>
        <v/>
      </c>
      <c r="CB43" s="174" t="str">
        <f>IF(ISBLANK('Zambia 2012'!$G$57),"",'Zambia 2012'!$G$57)</f>
        <v/>
      </c>
      <c r="CC43" s="174" t="str">
        <f>IF(ISBLANK('Zambia 2012'!$F$59),"",'Zambia 2012'!$F$59)</f>
        <v>The government (e.g., Central Medical Stores, MOH logistics unit, MOH procurement unit)</v>
      </c>
      <c r="CD43" s="174" t="str">
        <f>IF(ISBLANK('Zambia 2012'!$F$60),"",'Zambia 2012'!$F$60)</f>
        <v>MoH procurement unit</v>
      </c>
      <c r="CE43" s="174" t="str">
        <f>IF(ISBLANK('Zambia 2012'!$F$61),"",'Zambia 2012'!$F$61)</f>
        <v>No</v>
      </c>
      <c r="CF43" s="174" t="str">
        <f>IF(ISBLANK('Zambia 2012'!$D$62),"",'Zambia 2012'!$D$62)</f>
        <v xml:space="preserve">The government procured contraceptives using DFID funds in 2011 through the MoH procurement unit. </v>
      </c>
      <c r="CG43" s="344"/>
      <c r="CH43" s="179"/>
      <c r="CI43" s="180" t="str">
        <f>IF(ISBLANK('Zambia 2012'!$D$66),"",'Zambia 2012'!$D$66)</f>
        <v>Yes</v>
      </c>
      <c r="CJ43" s="180" t="str">
        <f>IF(ISBLANK('Zambia 2012'!$D$67),"",'Zambia 2012'!$D$67)</f>
        <v>Yes</v>
      </c>
      <c r="CK43" s="180" t="str">
        <f>IF(ISBLANK('Zambia 2012'!$D$68),"",'Zambia 2012'!$D$68)</f>
        <v>Yes</v>
      </c>
      <c r="CL43" s="180" t="str">
        <f>IF(ISBLANK('Zambia 2012'!$D$69),"",'Zambia 2012'!$D$69)</f>
        <v>Yes</v>
      </c>
      <c r="CM43" s="180" t="str">
        <f>IF(ISBLANK('Zambia 2012'!$D$70),"",'Zambia 2012'!$D$70)</f>
        <v>Yes</v>
      </c>
      <c r="CN43" s="180" t="str">
        <f>IF(ISBLANK('Zambia 2012'!$D$71),"",'Zambia 2012'!$D$71)</f>
        <v>Yes</v>
      </c>
      <c r="CO43" s="180" t="str">
        <f>IF(ISBLANK('Zambia 2012'!$D$72),"",'Zambia 2012'!$D$72)</f>
        <v>Yes</v>
      </c>
      <c r="CP43" s="180" t="str">
        <f>IF(ISBLANK('Zambia 2012'!$D$73),"",'Zambia 2012'!$D$73)</f>
        <v>Yes</v>
      </c>
      <c r="CQ43" s="180" t="str">
        <f>IF(ISBLANK('Zambia 2012'!$D$74),"",'Zambia 2012'!$D$74)</f>
        <v>Don't know</v>
      </c>
      <c r="CR43" s="180" t="str">
        <f>IF(ISBLANK('Zambia 2012'!$D$75),"",'Zambia 2012'!$D$75)</f>
        <v>Don't know</v>
      </c>
      <c r="CS43" s="180" t="str">
        <f>IF(ISBLANK('Zambia 2012'!$D$76),"",'Zambia 2012'!$D$76)</f>
        <v>Don't know</v>
      </c>
      <c r="CT43" s="180" t="str">
        <f>IF(ISBLANK('Zambia 2012'!$D$77),"",'Zambia 2012'!$D$77)</f>
        <v>No</v>
      </c>
      <c r="CU43" s="179"/>
      <c r="CV43" s="180" t="str">
        <f>IF(ISBLANK('Zambia 2012'!$F$66),"",'Zambia 2012'!$F$66)</f>
        <v>Yes</v>
      </c>
      <c r="CW43" s="180" t="str">
        <f>IF(ISBLANK('Zambia 2012'!$F$67),"",'Zambia 2012'!$F$67)</f>
        <v>Yes</v>
      </c>
      <c r="CX43" s="180" t="str">
        <f>IF(ISBLANK('Zambia 2012'!$F$68),"",'Zambia 2012'!$F$68)</f>
        <v>Yes</v>
      </c>
      <c r="CY43" s="180" t="str">
        <f>IF(ISBLANK('Zambia 2012'!$F$69),"",'Zambia 2012'!$F$69)</f>
        <v>Yes</v>
      </c>
      <c r="CZ43" s="180" t="str">
        <f>IF(ISBLANK('Zambia 2012'!$F$70),"",'Zambia 2012'!$F$70)</f>
        <v>Yes</v>
      </c>
      <c r="DA43" s="180" t="str">
        <f>IF(ISBLANK('Zambia 2012'!$F$71),"",'Zambia 2012'!$F$71)</f>
        <v>Yes</v>
      </c>
      <c r="DB43" s="180" t="str">
        <f>IF(ISBLANK('Zambia 2012'!$F$72),"",'Zambia 2012'!$F$72)</f>
        <v>Yes</v>
      </c>
      <c r="DC43" s="180" t="str">
        <f>IF(ISBLANK('Zambia 2012'!$F$73),"",'Zambia 2012'!$F$73)</f>
        <v>Yes</v>
      </c>
      <c r="DD43" s="180" t="str">
        <f>IF(ISBLANK('Zambia 2012'!$F$74),"",'Zambia 2012'!$F$74)</f>
        <v>Yes</v>
      </c>
      <c r="DE43" s="180" t="str">
        <f>IF(ISBLANK('Zambia 2012'!$F$75),"",'Zambia 2012'!$F$75)</f>
        <v>Yes</v>
      </c>
      <c r="DF43" s="180" t="str">
        <f>IF(ISBLANK('Zambia 2012'!$F$76),"",'Zambia 2012'!$F$76)</f>
        <v>No</v>
      </c>
      <c r="DG43" s="180" t="str">
        <f>IF(ISBLANK('Zambia 2012'!$F$77),"",'Zambia 2012'!$F$77)</f>
        <v/>
      </c>
      <c r="DH43" s="181"/>
      <c r="DI43" s="180" t="str">
        <f>IF(ISBLANK('Zambia 2012'!$G$66),"",'Zambia 2012'!$G$66)</f>
        <v>Yes</v>
      </c>
      <c r="DJ43" s="180" t="str">
        <f>IF(ISBLANK('Zambia 2012'!$G$67),"",'Zambia 2012'!$G$67)</f>
        <v>Yes</v>
      </c>
      <c r="DK43" s="180" t="str">
        <f>IF(ISBLANK('Zambia 2012'!$G$68),"",'Zambia 2012'!$G$68)</f>
        <v>Yes</v>
      </c>
      <c r="DL43" s="180" t="str">
        <f>IF(ISBLANK('Zambia 2012'!$G$69),"",'Zambia 2012'!$G$69)</f>
        <v>Yes</v>
      </c>
      <c r="DM43" s="180" t="str">
        <f>IF(ISBLANK('Zambia 2012'!$G$70),"",'Zambia 2012'!$G$70)</f>
        <v>Yes</v>
      </c>
      <c r="DN43" s="180" t="str">
        <f>IF(ISBLANK('Zambia 2012'!$G$71),"",'Zambia 2012'!$G$71)</f>
        <v>Yes</v>
      </c>
      <c r="DO43" s="180" t="str">
        <f>IF(ISBLANK('Zambia 2012'!$G$72),"",'Zambia 2012'!$G$72)</f>
        <v>Yes</v>
      </c>
      <c r="DP43" s="180" t="str">
        <f>IF(ISBLANK('Zambia 2012'!$G$73),"",'Zambia 2012'!$G$73)</f>
        <v>Don't know</v>
      </c>
      <c r="DQ43" s="180" t="str">
        <f>IF(ISBLANK('Zambia 2012'!$G$74),"",'Zambia 2012'!$G$74)</f>
        <v>Don't know</v>
      </c>
      <c r="DR43" s="180" t="str">
        <f>IF(ISBLANK('Zambia 2012'!$G$75),"",'Zambia 2012'!$G$75)</f>
        <v>Don't know</v>
      </c>
      <c r="DS43" s="180" t="str">
        <f>IF(ISBLANK('Zambia 2012'!$G$76),"",'Zambia 2012'!$G$76)</f>
        <v>No</v>
      </c>
      <c r="DT43" s="180" t="str">
        <f>IF(ISBLANK('Zambia 2012'!$G$77),"",'Zambia 2012'!$G$77)</f>
        <v/>
      </c>
      <c r="DU43" s="181"/>
      <c r="DV43" s="180" t="str">
        <f>IF(ISBLANK('Zambia 2012'!$H$66),"",'Zambia 2012'!$H$66)</f>
        <v>Yes</v>
      </c>
      <c r="DW43" s="180" t="str">
        <f>IF(ISBLANK('Zambia 2012'!$H$67),"",'Zambia 2012'!$H$67)</f>
        <v>Yes</v>
      </c>
      <c r="DX43" s="180" t="str">
        <f>IF(ISBLANK('Zambia 2012'!$H$68),"",'Zambia 2012'!$H$68)</f>
        <v>Yes</v>
      </c>
      <c r="DY43" s="180" t="str">
        <f>IF(ISBLANK('Zambia 2012'!$H$69),"",'Zambia 2012'!$H$69)</f>
        <v>Yes</v>
      </c>
      <c r="DZ43" s="180" t="str">
        <f>IF(ISBLANK('Zambia 2012'!$H$70),"",'Zambia 2012'!$H$70)</f>
        <v>Yes</v>
      </c>
      <c r="EA43" s="180" t="str">
        <f>IF(ISBLANK('Zambia 2012'!$H$71),"",'Zambia 2012'!$H$71)</f>
        <v>Yes</v>
      </c>
      <c r="EB43" s="180" t="str">
        <f>IF(ISBLANK('Zambia 2012'!$H$72),"",'Zambia 2012'!$H$72)</f>
        <v>Yes</v>
      </c>
      <c r="EC43" s="180" t="str">
        <f>IF(ISBLANK('Zambia 2012'!$H$73),"",'Zambia 2012'!$H$73)</f>
        <v>No</v>
      </c>
      <c r="ED43" s="180" t="str">
        <f>IF(ISBLANK('Zambia 2012'!$H$74),"",'Zambia 2012'!$H$74)</f>
        <v>No</v>
      </c>
      <c r="EE43" s="180" t="str">
        <f>IF(ISBLANK('Zambia 2012'!$H$75),"",'Zambia 2012'!$H$75)</f>
        <v>No</v>
      </c>
      <c r="EF43" s="180" t="str">
        <f>IF(ISBLANK('Zambia 2012'!$H$76),"",'Zambia 2012'!$H$76)</f>
        <v>No</v>
      </c>
      <c r="EG43" s="180" t="str">
        <f>IF(ISBLANK('Zambia 2012'!$H$77),"",'Zambia 2012'!$H$77)</f>
        <v/>
      </c>
      <c r="EH43" s="180" t="str">
        <f>IF(ISBLANK('Zambia 2012'!$D$78),"",'Zambia 2012'!$D$78)</f>
        <v/>
      </c>
      <c r="EI43" s="182"/>
      <c r="EJ43" s="183" t="str">
        <f>IF(ISBLANK('Zambia 2012'!$H$80),"",'Zambia 2012'!$H$80)</f>
        <v>Yes</v>
      </c>
      <c r="EK43" s="183" t="str">
        <f>IF(ISBLANK('Zambia 2012'!$C$83),"",'Zambia 2012'!$C$83)</f>
        <v>Reproductive Health Commodity Security</v>
      </c>
      <c r="EL43" s="183" t="str">
        <f>IF(ISBLANK('Zambia 2012'!$D$83),"",'Zambia 2012'!$D$83)</f>
        <v>2011 - 2015</v>
      </c>
      <c r="EM43" s="183" t="str">
        <f>IF(ISBLANK('Zambia 2012'!$F$83),"",'Zambia 2012'!$F$83)</f>
        <v>No</v>
      </c>
      <c r="EN43" s="183" t="str">
        <f>IF(ISBLANK('Zambia 2012'!$G$83),"",'Zambia 2012'!$G$83)</f>
        <v>No</v>
      </c>
      <c r="EO43" s="183" t="str">
        <f>IF(ISBLANK('Zambia 2012'!$F$84),"",'Zambia 2012'!$F$84)</f>
        <v>Don't know</v>
      </c>
      <c r="EP43" s="183" t="str">
        <f>IF(ISBLANK('Zambia 2012'!$E$85),"",'Zambia 2012'!$E$85)</f>
        <v>Don't know</v>
      </c>
      <c r="EQ43" s="183" t="str">
        <f>IF(ISBLANK('Zambia 2012'!$E$86),"",'Zambia 2012'!$E$86)</f>
        <v>Don't know</v>
      </c>
      <c r="ER43" s="183" t="str">
        <f>IF(ISBLANK('Zambia 2012'!$H$87),"",'Zambia 2012'!$H$87)</f>
        <v>Yes</v>
      </c>
      <c r="ES43" s="183" t="str">
        <f>IF(ISBLANK('Zambia 2012'!$D$88),"",'Zambia 2012'!$D$88)</f>
        <v>Policy on: 1. sale/distribution of contraceptives restricted to retail pharmacies and private clinics. Only condoms are sold in supermarkets and drugstores. 2. Advertising ban</v>
      </c>
      <c r="ET43" s="183" t="str">
        <f>IF(ISBLANK('Zambia 2012'!$H$89),"",'Zambia 2012'!$H$89)</f>
        <v>Don't know</v>
      </c>
      <c r="EU43" s="183" t="str">
        <f>IF(ISBLANK('Zambia 2012'!$D$90),"",'Zambia 2012'!$D$90)</f>
        <v>Don't know</v>
      </c>
      <c r="EV43" s="183" t="str">
        <f>IF(ISBLANK('Zambia 2012'!$H$91),"",'Zambia 2012'!$H$91)</f>
        <v>Yes</v>
      </c>
      <c r="EW43" s="183" t="str">
        <f>IF(ISBLANK('Zambia 2012'!$C$94),"",'Zambia 2012'!$C$94)</f>
        <v>All except condoms</v>
      </c>
      <c r="EX43" s="183" t="str">
        <f>IF(ISBLANK('Zambia 2012'!$E$94),"",'Zambia 2012'!$E$94)</f>
        <v>N/A</v>
      </c>
      <c r="EY43" s="183" t="str">
        <f>IF(ISBLANK('Zambia 2012'!$G$94),"",'Zambia 2012'!$G$94)</f>
        <v>Sale/distribution of contraceptives restricted to retail pharmacies and private clinics. (Only condoms are sold in supermarkets and drugstores.)</v>
      </c>
      <c r="EZ43" s="183" t="str">
        <f>IF(ISBLANK('Zambia 2012'!$C$95),"",'Zambia 2012'!$C$95)</f>
        <v/>
      </c>
      <c r="FA43" s="183" t="str">
        <f>IF(ISBLANK('Zambia 2012'!$E$95),"",'Zambia 2012'!$E$95)</f>
        <v/>
      </c>
      <c r="FB43" s="183" t="str">
        <f>IF(ISBLANK('Zambia 2012'!$G$95),"",'Zambia 2012'!$G$95)</f>
        <v/>
      </c>
      <c r="FC43" s="183" t="str">
        <f>IF(ISBLANK('Zambia 2012'!$C$96),"",'Zambia 2012'!$C$96)</f>
        <v/>
      </c>
      <c r="FD43" s="183" t="str">
        <f>IF(ISBLANK('Zambia 2012'!$E$96),"",'Zambia 2012'!$E$96)</f>
        <v/>
      </c>
      <c r="FE43" s="183" t="str">
        <f>IF(ISBLANK('Zambia 2012'!$G$96),"",'Zambia 2012'!$G$96)</f>
        <v/>
      </c>
      <c r="FF43" s="190"/>
      <c r="FG43" s="183" t="str">
        <f>IF(ISBLANK('Zambia 2012'!$D$99),"",'Zambia 2012'!$D$99)</f>
        <v>No</v>
      </c>
      <c r="FH43" s="183" t="str">
        <f>IF(ISBLANK('Zambia 2012'!$E$99),"",'Zambia 2012'!$E$99)</f>
        <v/>
      </c>
      <c r="FI43" s="183" t="str">
        <f>IF(ISBLANK('Zambia 2012'!$H$99),"",'Zambia 2012'!$H$99)</f>
        <v/>
      </c>
      <c r="FJ43" s="183" t="str">
        <f>IF(ISBLANK('Zambia 2012'!$D$100),"",'Zambia 2012'!$D$100)</f>
        <v>No</v>
      </c>
      <c r="FK43" s="183" t="str">
        <f>IF(ISBLANK('Zambia 2012'!$E$100),"",'Zambia 2012'!$E$100)</f>
        <v/>
      </c>
      <c r="FL43" s="183" t="str">
        <f>IF(ISBLANK('Zambia 2012'!$H$100),"",'Zambia 2012'!$H$100)</f>
        <v/>
      </c>
      <c r="FM43" s="183" t="str">
        <f>IF(ISBLANK('Zambia 2012'!$D$101),"",'Zambia 2012'!$D$101)</f>
        <v>No</v>
      </c>
      <c r="FN43" s="183" t="str">
        <f>IF(ISBLANK('Zambia 2012'!$E$101),"",'Zambia 2012'!$E$101)</f>
        <v/>
      </c>
      <c r="FO43" s="183" t="str">
        <f>IF(ISBLANK('Zambia 2012'!$H$101),"",'Zambia 2012'!$H$101)</f>
        <v/>
      </c>
      <c r="FP43" s="184"/>
      <c r="FQ43" s="183" t="str">
        <f>IF(ISBLANK('Zambia 2012'!$G$104),"",'Zambia 2012'!$G$104)</f>
        <v>No</v>
      </c>
      <c r="FR43" s="183" t="str">
        <f>IF(ISBLANK('Zambia 2012'!$G$105),"",'Zambia 2012'!$G$105)</f>
        <v>No</v>
      </c>
      <c r="FS43" s="183" t="str">
        <f>IF(ISBLANK('Zambia 2012'!$G$106),"",'Zambia 2012'!$G$106)</f>
        <v>N/A</v>
      </c>
      <c r="FT43" s="183" t="str">
        <f>IF(ISBLANK('Zambia 2012'!$D$107),"",'Zambia 2012'!$D$107)</f>
        <v>N/A</v>
      </c>
      <c r="FU43" s="184"/>
      <c r="FV43" s="183" t="str">
        <f>IF(ISBLANK('Zambia 2012'!$G$109),"",'Zambia 2012'!$G$109)</f>
        <v>Yes</v>
      </c>
      <c r="FW43" s="183" t="str">
        <f>IF(ISBLANK('Zambia 2012'!$G$110),"",'Zambia 2012'!$G$110)</f>
        <v>Yes</v>
      </c>
      <c r="FX43" s="183" t="str">
        <f>IF(ISBLANK('Zambia 2012'!$G$111),"",'Zambia 2012'!$G$111)</f>
        <v>Yes</v>
      </c>
      <c r="FY43" s="183" t="str">
        <f>IF(ISBLANK('Zambia 2012'!$G$112),"",'Zambia 2012'!$G$112)</f>
        <v>Yes</v>
      </c>
      <c r="FZ43" s="183" t="str">
        <f>IF(ISBLANK('Zambia 2012'!$G$113),"",'Zambia 2012'!$G$113)</f>
        <v>Yes</v>
      </c>
      <c r="GA43" s="183" t="str">
        <f>IF(ISBLANK('Zambia 2012'!$G$114),"",'Zambia 2012'!$G$114)</f>
        <v>Yes</v>
      </c>
      <c r="GB43" s="183" t="str">
        <f>IF(ISBLANK('Zambia 2012'!$G$115),"",'Zambia 2012'!$G$115)</f>
        <v>Yes</v>
      </c>
      <c r="GC43" s="183" t="str">
        <f>IF(ISBLANK('Zambia 2012'!$G$116),"",'Zambia 2012'!$G$116)</f>
        <v>Yes</v>
      </c>
      <c r="GD43" s="183" t="str">
        <f>IF(ISBLANK('Zambia 2012'!$G$117),"",'Zambia 2012'!$G$117)</f>
        <v>No</v>
      </c>
      <c r="GE43" s="183" t="str">
        <f>IF(ISBLANK('Zambia 2012'!$G$118),"",'Zambia 2012'!$G$118)</f>
        <v>No</v>
      </c>
      <c r="GF43" s="183" t="str">
        <f>IF(ISBLANK('Zambia 2012'!$F$119),"",'Zambia 2012'!$F$119)</f>
        <v>N/A</v>
      </c>
      <c r="GG43" s="183">
        <f>IF(ISBLANK('Zambia 2012'!$F$120),"",'Zambia 2012'!$F$120)</f>
        <v>2009</v>
      </c>
      <c r="GH43" s="183" t="str">
        <f>IF(ISBLANK('Zambia 2012'!$D$121),"",'Zambia 2012'!$D$121)</f>
        <v>Essential Medicines List</v>
      </c>
      <c r="GI43" s="183" t="str">
        <f>IF(ISBLANK('Zambia 2012'!$D$122),"",'Zambia 2012'!$D$122)</f>
        <v/>
      </c>
      <c r="GJ43" s="184"/>
      <c r="GK43" s="183">
        <f>IF(ISBLANK('Zambia 2012'!$F$124),"",'Zambia 2012'!$F$124)</f>
        <v>2007</v>
      </c>
      <c r="GL43" s="183" t="str">
        <f>IF(ISBLANK('Zambia 2012'!$G$125),"",'Zambia 2012'!$G$125)</f>
        <v>No</v>
      </c>
      <c r="GM43" s="183" t="str">
        <f>IF(ISBLANK('Zambia 2012'!$G$126),"",'Zambia 2012'!$G$126)</f>
        <v>No</v>
      </c>
      <c r="GN43" s="183" t="str">
        <f>IF(ISBLANK('Zambia 2012'!$G$127),"",'Zambia 2012'!$G$127)</f>
        <v>No</v>
      </c>
      <c r="GO43" s="183" t="str">
        <f>IF(ISBLANK('Zambia 2012'!$G$128),"",'Zambia 2012'!$G$128)</f>
        <v>No</v>
      </c>
      <c r="GP43" s="183" t="str">
        <f>IF(ISBLANK('Zambia 2012'!$D$129),"",'Zambia 2012'!$D$129)</f>
        <v>Reproductive health is integrated within the health component (p.179).</v>
      </c>
      <c r="GQ43" s="197"/>
      <c r="GR43" s="185" t="str">
        <f>IF(ISBLANK('Zambia 2012'!$G$131),"",'Zambia 2012'!$G$131)</f>
        <v>Yes</v>
      </c>
      <c r="GS43" s="186"/>
      <c r="GT43" s="185" t="str">
        <f>IF(ISBLANK('Zambia 2012'!$G$133),"",'Zambia 2012'!$G$133)</f>
        <v>No</v>
      </c>
      <c r="GU43" s="185" t="str">
        <f>IF(ISBLANK('Zambia 2012'!$G$134),"",'Zambia 2012'!$G$134)</f>
        <v>No</v>
      </c>
      <c r="GV43" s="185" t="str">
        <f>IF(ISBLANK('Zambia 2012'!$G$135),"",'Zambia 2012'!$G$135)</f>
        <v>No</v>
      </c>
      <c r="GW43" s="185" t="str">
        <f>IF(ISBLANK('Zambia 2012'!$G$136),"",'Zambia 2012'!$G$136)</f>
        <v>No</v>
      </c>
      <c r="GX43" s="185" t="str">
        <f>IF(ISBLANK('Zambia 2012'!$G$137),"",'Zambia 2012'!$G$137)</f>
        <v>Yes</v>
      </c>
      <c r="GY43" s="185" t="str">
        <f>IF(ISBLANK('Zambia 2012'!$G$138),"",'Zambia 2012'!$G$138)</f>
        <v>Yes</v>
      </c>
      <c r="GZ43" s="185" t="str">
        <f>IF(ISBLANK('Zambia 2012'!$G$139),"",'Zambia 2012'!$G$139)</f>
        <v>No</v>
      </c>
      <c r="HA43" s="185" t="str">
        <f>IF(ISBLANK('Zambia 2012'!$G$140),"",'Zambia 2012'!$G$140)</f>
        <v>No</v>
      </c>
      <c r="HB43" s="185" t="str">
        <f>IF(ISBLANK('Zambia 2012'!$G$141),"",'Zambia 2012'!$G$141)</f>
        <v>N/A</v>
      </c>
      <c r="HC43" s="185" t="str">
        <f>IF(ISBLANK('Zambia 2012'!$F$142),"",'Zambia 2012'!$F$142)</f>
        <v>01/11 - 12/11</v>
      </c>
      <c r="HD43" s="185" t="str">
        <f>IF(ISBLANK('Zambia 2012'!$F$143),"",'Zambia 2012'!$F$143)</f>
        <v>PipeLine</v>
      </c>
      <c r="HE43" s="186"/>
      <c r="HF43" s="185" t="str">
        <f>IF(ISBLANK('Zambia 2012'!$G$145),"",'Zambia 2012'!$G$145)</f>
        <v>No</v>
      </c>
      <c r="HG43" s="185" t="str">
        <f>IF(ISBLANK('Zambia 2012'!$G$146),"",'Zambia 2012'!$G$146)</f>
        <v>No</v>
      </c>
      <c r="HH43" s="191" t="str">
        <f>IF(ISBLANK('Zambia 2012'!$D$147),"",'Zambia 2012'!$D$147)</f>
        <v xml:space="preserve">Challenges: Funding, funding delays leading to shipment delays and stockouts; delays in launching RHCS Strategy. Successes: Forecasting and quantification, procurement planning, collaboration with MoH and other partners.  </v>
      </c>
      <c r="HI43" s="192" t="s">
        <v>202</v>
      </c>
    </row>
    <row r="44" spans="1:217" ht="39.950000000000003" customHeight="1" x14ac:dyDescent="0.2">
      <c r="A44" s="345" t="s">
        <v>598</v>
      </c>
      <c r="B44" s="337"/>
      <c r="C44" s="173" t="str">
        <f>IF(ISBLANK('Zimbabwe 2012'!$H$12),"",'Zimbabwe 2012'!$H$12)</f>
        <v>Yes</v>
      </c>
      <c r="D44" s="173" t="str">
        <f>IF(ISBLANK('Zimbabwe 2012'!$D$13),"",'Zimbabwe 2012'!$D$13)</f>
        <v>Reproductive Health Commodity Security Committee</v>
      </c>
      <c r="E44" s="346"/>
      <c r="F44" s="173" t="str">
        <f>IF(ISBLANK('Zimbabwe 2012'!$D$15),"",'Zimbabwe 2012'!$D$15)</f>
        <v>Yes</v>
      </c>
      <c r="G44" s="173" t="str">
        <f>IF(ISBLANK('Zimbabwe 2012'!$F$15),"",'Zimbabwe 2012'!$F$15)</f>
        <v>Population Services International (PSI)</v>
      </c>
      <c r="H44" s="173" t="str">
        <f>IF(ISBLANK('Zimbabwe 2012'!$D$16),"",'Zimbabwe 2012'!$D$16)</f>
        <v>Yes</v>
      </c>
      <c r="I44" s="173" t="str">
        <f>IF(ISBLANK('Zimbabwe 2012'!$F$16),"",'Zimbabwe 2012'!$F$16)</f>
        <v>Population Services Zimbabwe (Marie Stopes affiliate), Elizabeth Glaser Pediatric AIDS Foundation</v>
      </c>
      <c r="J44" s="173" t="str">
        <f>IF(ISBLANK('Zimbabwe 2012'!$D$17),"",'Zimbabwe 2012'!$D$17)</f>
        <v>Yes</v>
      </c>
      <c r="K44" s="173" t="str">
        <f>IF(ISBLANK('Zimbabwe 2012'!$F$17),"",'Zimbabwe 2012'!$F$17)</f>
        <v>CIMAS Healthcare (medical insurance and health services provider)</v>
      </c>
      <c r="L44" s="173" t="str">
        <f>IF(ISBLANK('Zimbabwe 2012'!$D$18),"",'Zimbabwe 2012'!$D$18)</f>
        <v>Yes</v>
      </c>
      <c r="M44" s="173" t="str">
        <f>IF(ISBLANK('Zimbabwe 2012'!$F$18),"",'Zimbabwe 2012'!$F$18)</f>
        <v>USAID, DFID</v>
      </c>
      <c r="N44" s="173" t="str">
        <f>IF(ISBLANK('Zimbabwe 2012'!$D$19),"",'Zimbabwe 2012'!$D$19)</f>
        <v>Yes</v>
      </c>
      <c r="O44" s="173" t="str">
        <f>IF(ISBLANK('Zimbabwe 2012'!$F$19),"",'Zimbabwe 2012'!$F$19)</f>
        <v>UNFPA</v>
      </c>
      <c r="P44" s="173" t="str">
        <f>IF(ISBLANK('Zimbabwe 2012'!$D$20),"",'Zimbabwe 2012'!$D$20)</f>
        <v>Yes</v>
      </c>
      <c r="Q44" s="173" t="str">
        <f>IF(ISBLANK('Zimbabwe 2012'!$F$20),"",'Zimbabwe 2012'!$F$20)</f>
        <v>MoHCW Reproductive Health Unit, Logistics Unit of the Directorate of Pharmacy Services, Zimbabwe National Family Planning Council (ZNFPC)</v>
      </c>
      <c r="R44" s="173" t="str">
        <f>IF(ISBLANK('Zimbabwe 2012'!$D$21),"",'Zimbabwe 2012'!$D$21)</f>
        <v>Yes</v>
      </c>
      <c r="S44" s="173" t="str">
        <f>IF(ISBLANK('Zimbabwe 2012'!$F$21),"",'Zimbabwe 2012'!$F$21)</f>
        <v>NatPharm</v>
      </c>
      <c r="T44" s="173" t="str">
        <f>IF(ISBLANK('Zimbabwe 2012'!$D$22),"",'Zimbabwe 2012'!$D$22)</f>
        <v>No</v>
      </c>
      <c r="U44" s="173" t="str">
        <f>IF(ISBLANK('Zimbabwe 2012'!$F$22),"",'Zimbabwe 2012'!$F$22)</f>
        <v/>
      </c>
      <c r="V44" s="173" t="str">
        <f>IF(ISBLANK('Zimbabwe 2012'!$D$23),"",'Zimbabwe 2012'!$D$23)</f>
        <v>Yes</v>
      </c>
      <c r="W44" s="173" t="str">
        <f>IF(ISBLANK('Zimbabwe 2012'!$F$23),"",'Zimbabwe 2012'!$F$23)</f>
        <v>Medicines Control Authority of Zimbabwe, Crown Agents Zimbabwe, USAID | DELIVER PROJECT</v>
      </c>
      <c r="X44" s="173" t="str">
        <f>IF(ISBLANK('Zimbabwe 2012'!$H$24),"",'Zimbabwe 2012'!$H$24)</f>
        <v>1-2 times</v>
      </c>
      <c r="Y44" s="173" t="str">
        <f>IF(ISBLANK('Zimbabwe 2012'!$H$25),"",'Zimbabwe 2012'!$H$25)</f>
        <v>Yes</v>
      </c>
      <c r="Z44" s="173" t="str">
        <f>IF(ISBLANK('Zimbabwe 2012'!$D$26),"",'Zimbabwe 2012'!$D$26)</f>
        <v>Yes</v>
      </c>
      <c r="AA44" s="173" t="str">
        <f>IF(ISBLANK('Zimbabwe 2012'!$F$26),"",'Zimbabwe 2012'!$F$26)</f>
        <v>ZNFPC</v>
      </c>
      <c r="AB44" s="173" t="str">
        <f>IF(ISBLANK('Zimbabwe 2012'!$H$26),"",'Zimbabwe 2012'!$H$26)</f>
        <v>Executive Director</v>
      </c>
      <c r="AC44" s="189"/>
      <c r="AD44" s="174" t="str">
        <f>IF(ISBLANK('Zimbabwe 2012'!$F$28),"",'Zimbabwe 2012'!$F$28)</f>
        <v>January</v>
      </c>
      <c r="AE44" s="174" t="str">
        <f>IF(ISBLANK('Zimbabwe 2012'!$H$28),"",'Zimbabwe 2012'!$H$28)</f>
        <v>December</v>
      </c>
      <c r="AF44" s="175">
        <f>IF(ISBLANK('Zimbabwe 2012'!$G$29),"",'Zimbabwe 2012'!$G$29)</f>
        <v>11289522.746000001</v>
      </c>
      <c r="AG44" s="169" t="str">
        <f>IF(ISBLANK('Zimbabwe 2012'!$E$30),"",'Zimbabwe 2012'!$E$30)</f>
        <v>1/11 - 12/11</v>
      </c>
      <c r="AH44" s="169" t="str">
        <f>IF(ISBLANK('Zimbabwe 2012'!$G$30),"",'Zimbabwe 2012'!$G$30)</f>
        <v>ZNFPC, NatPharm, Crown Agents, Population Services Zimbabwe (PSZ), USAID | DELIVER PROJECT</v>
      </c>
      <c r="AI44" s="169" t="str">
        <f>IF(ISBLANK('Zimbabwe 2012'!$H$31),"",'Zimbabwe 2012'!$H$31)</f>
        <v>Don't know</v>
      </c>
      <c r="AJ44" s="175" t="str">
        <f>IF(ISBLANK('Zimbabwe 2012'!$H$32),"",'Zimbabwe 2012'!$H$32)</f>
        <v>Don't know</v>
      </c>
      <c r="AK44" s="175" t="str">
        <f>IF(ISBLANK('Zimbabwe 2012'!$E$35),"",'Zimbabwe 2012'!$E$35)</f>
        <v>Don’t know</v>
      </c>
      <c r="AL44" s="174" t="str">
        <f>IF(ISBLANK('Zimbabwe 2012'!$F$35),"",'Zimbabwe 2012'!$F$35)</f>
        <v>1/11 - 12/11</v>
      </c>
      <c r="AM44" s="174" t="str">
        <f>IF(ISBLANK('Zimbabwe 2012'!$G$35),"",'Zimbabwe 2012'!$G$35)</f>
        <v/>
      </c>
      <c r="AN44" s="174" t="str">
        <f>IF(ISBLANK('Zimbabwe 2012'!$H$35),"",'Zimbabwe 2012'!$H$35)</f>
        <v>Government budget allocated to the entire MoHCW-including ZNFPC to cover commodity procurement and other expenditures.</v>
      </c>
      <c r="AO44" s="174" t="str">
        <f>IF(ISBLANK('Zimbabwe 2012'!$H$37),"",'Zimbabwe 2012'!$H$37)</f>
        <v>Don't know</v>
      </c>
      <c r="AP44" s="174" t="str">
        <f>IF(ISBLANK('Zimbabwe 2012'!$D$40),"",'Zimbabwe 2012'!$D$40)</f>
        <v>Don't know</v>
      </c>
      <c r="AQ44" s="174" t="str">
        <f>IF(ISBLANK('Zimbabwe 2012'!$D$41),"",'Zimbabwe 2012'!$D$41)</f>
        <v>N/A</v>
      </c>
      <c r="AR44" s="175" t="str">
        <f>IF(ISBLANK('Zimbabwe 2012'!$E$40),"",'Zimbabwe 2012'!$E$40)</f>
        <v>Don't know</v>
      </c>
      <c r="AS44" s="175" t="str">
        <f>IF(ISBLANK('Zimbabwe 2012'!$F$40),"",'Zimbabwe 2012'!$F$40)</f>
        <v>1/11 - 12/11</v>
      </c>
      <c r="AT44" s="175" t="str">
        <f>IF(ISBLANK('Zimbabwe 2012'!$G$40),"",'Zimbabwe 2012'!$G$40)</f>
        <v/>
      </c>
      <c r="AU44" s="174" t="str">
        <f>IF(ISBLANK('Zimbabwe 2012'!$H$40),"",'Zimbabwe 2012'!$H$40)</f>
        <v>It is not clear if and how much internally generated funds were spent on contraceptives not distributed through the Delivery Team Topping Up (DTTU) system. All contraceptives distributed through DTTU are funded by DFID, USAID, and UNFPA.</v>
      </c>
      <c r="AV44" s="174" t="str">
        <f>IF(ISBLANK('Zimbabwe 2012'!$D$42),"",'Zimbabwe 2012'!$D$42)</f>
        <v>Don't know</v>
      </c>
      <c r="AW44" s="174" t="str">
        <f>IF(ISBLANK('Zimbabwe 2012'!$D$43),"",'Zimbabwe 2012'!$D$43)</f>
        <v>N/A</v>
      </c>
      <c r="AX44" s="175" t="str">
        <f>IF(ISBLANK('Zimbabwe 2012'!$E$42),"",'Zimbabwe 2012'!$E$42)</f>
        <v>Don't know</v>
      </c>
      <c r="AY44" s="175" t="str">
        <f>IF(ISBLANK('Zimbabwe 2012'!$F$42),"",'Zimbabwe 2012'!$F$42)</f>
        <v>1/11 - 12/11</v>
      </c>
      <c r="AZ44" s="175" t="str">
        <f>IF(ISBLANK('Zimbabwe 2012'!$G$42),"",'Zimbabwe 2012'!$G$42)</f>
        <v/>
      </c>
      <c r="BA44" s="174" t="str">
        <f>IF(ISBLANK('Zimbabwe 2012'!$H$42),"",'Zimbabwe 2012'!$H$42)</f>
        <v/>
      </c>
      <c r="BB44" s="176" t="str">
        <f>IF(ISBLANK('Zimbabwe 2012'!$E$44),"",'Zimbabwe 2012'!$E$44)</f>
        <v>Don't know</v>
      </c>
      <c r="BC44" s="174" t="str">
        <f>IF(ISBLANK('Zimbabwe 2012'!$H$44),"",'Zimbabwe 2012'!$H$44)</f>
        <v/>
      </c>
      <c r="BD44" s="177"/>
      <c r="BE44" s="174" t="str">
        <f>IF(ISBLANK('Zimbabwe 2012'!$D$48),"",'Zimbabwe 2012'!$D$48)</f>
        <v>Yes</v>
      </c>
      <c r="BF44" s="175" t="str">
        <f>IF(ISBLANK('Zimbabwe 2012'!$D$49),"",'Zimbabwe 2012'!$D$49)</f>
        <v>USAID (male and female condoms), DFID (contraceptives)</v>
      </c>
      <c r="BG44" s="175">
        <f>IF(ISBLANK('Zimbabwe 2012'!$E$48),"",'Zimbabwe 2012'!$E$48)</f>
        <v>11289522.745999999</v>
      </c>
      <c r="BH44" s="175" t="str">
        <f>IF(ISBLANK('Zimbabwe 2012'!$F$48),"",'Zimbabwe 2012'!$F$48)</f>
        <v>1/11 - 12/11</v>
      </c>
      <c r="BI44" s="175" t="str">
        <f>IF(ISBLANK('Zimbabwe 2012'!$G$48),"",'Zimbabwe 2012'!$G$48)</f>
        <v>DTTU TOP UP database</v>
      </c>
      <c r="BJ44" s="174" t="str">
        <f>IF(ISBLANK('Zimbabwe 2012'!$H$48),"",'Zimbabwe 2012'!$H$48)</f>
        <v>1. Data includes products distributed through DTTU (male and female condoms, Secure, Control, Petogen and Jadelle). 2. Value based on quantity of product distributed to clients (consumption) multiplied by landed unit cost.</v>
      </c>
      <c r="BK44" s="174" t="str">
        <f>IF(ISBLANK('Zimbabwe 2012'!$D$50),"",'Zimbabwe 2012'!$D$50)</f>
        <v>No</v>
      </c>
      <c r="BL44" s="175">
        <f>IF(ISBLANK('Zimbabwe 2012'!$E$50),"",'Zimbabwe 2012'!$E$50)</f>
        <v>0</v>
      </c>
      <c r="BM44" s="175" t="str">
        <f>IF(ISBLANK('Zimbabwe 2012'!$F$50),"",'Zimbabwe 2012'!$F$50)</f>
        <v>1/11 - 12/11</v>
      </c>
      <c r="BN44" s="175" t="str">
        <f>IF(ISBLANK('Zimbabwe 2012'!$G$50),"",'Zimbabwe 2012'!$G$50)</f>
        <v/>
      </c>
      <c r="BO44" s="175" t="str">
        <f>IF(ISBLANK('Zimbabwe 2012'!$H$50),"",'Zimbabwe 2012'!$H$50)</f>
        <v/>
      </c>
      <c r="BP44" s="174" t="str">
        <f>IF(ISBLANK('Zimbabwe 2012'!$D$51),"",'Zimbabwe 2012'!$D$51)</f>
        <v>No</v>
      </c>
      <c r="BQ44" s="175">
        <f>IF(ISBLANK('Zimbabwe 2012'!$E$51),"",'Zimbabwe 2012'!$E$51)</f>
        <v>0</v>
      </c>
      <c r="BR44" s="174" t="str">
        <f>IF(ISBLANK('Zimbabwe 2012'!$F$51),"",'Zimbabwe 2012'!$F$51)</f>
        <v>1/11 - 12/11</v>
      </c>
      <c r="BS44" s="175" t="str">
        <f>IF(ISBLANK('Zimbabwe 2012'!$G$51),"",'Zimbabwe 2012'!$G$51)</f>
        <v/>
      </c>
      <c r="BT44" s="175" t="str">
        <f>IF(ISBLANK('Zimbabwe 2012'!$H$51),"",'Zimbabwe 2012'!$H$51)</f>
        <v/>
      </c>
      <c r="BU44" s="176">
        <f>IF(ISBLANK('Zimbabwe 2012'!$E$52),"",'Zimbabwe 2012'!$E$52)</f>
        <v>11289522.745999999</v>
      </c>
      <c r="BV44" s="175" t="str">
        <f>IF(ISBLANK('Zimbabwe 2012'!$H$52),"",'Zimbabwe 2012'!$H$52)</f>
        <v/>
      </c>
      <c r="BW44" s="178" t="str">
        <f>IF(ISBLANK('Zimbabwe 2012'!$F$55),"",'Zimbabwe 2012'!$F$55)</f>
        <v>Don't know</v>
      </c>
      <c r="BX44" s="174" t="str">
        <f>IF(ISBLANK('Zimbabwe 2012'!$G$55),"",'Zimbabwe 2012'!$G$55)</f>
        <v/>
      </c>
      <c r="BY44" s="178">
        <f>IF(ISBLANK('Zimbabwe 2012'!$F$56),"",'Zimbabwe 2012'!$F$56)</f>
        <v>0.99999999999999989</v>
      </c>
      <c r="BZ44" s="174" t="str">
        <f>IF(ISBLANK('Zimbabwe 2012'!$G$56),"",'Zimbabwe 2012'!$G$56)</f>
        <v/>
      </c>
      <c r="CA44" s="174" t="str">
        <f>IF(ISBLANK('Zimbabwe 2012'!$F$57),"",'Zimbabwe 2012'!$F$57)</f>
        <v/>
      </c>
      <c r="CB44" s="174" t="str">
        <f>IF(ISBLANK('Zimbabwe 2012'!$G$57),"",'Zimbabwe 2012'!$G$57)</f>
        <v/>
      </c>
      <c r="CC44" s="174" t="str">
        <f>IF(ISBLANK('Zimbabwe 2012'!$F$59),"",'Zimbabwe 2012'!$F$59)</f>
        <v>N/A</v>
      </c>
      <c r="CD44" s="174" t="str">
        <f>IF(ISBLANK('Zimbabwe 2012'!$F$60),"",'Zimbabwe 2012'!$F$60)</f>
        <v>N/A</v>
      </c>
      <c r="CE44" s="174" t="str">
        <f>IF(ISBLANK('Zimbabwe 2012'!$F$61),"",'Zimbabwe 2012'!$F$61)</f>
        <v>N/A</v>
      </c>
      <c r="CF44" s="174" t="str">
        <f>IF(ISBLANK('Zimbabwe 2012'!$D$62),"",'Zimbabwe 2012'!$D$62)</f>
        <v xml:space="preserve">The USAID | DELIVER PROJECT (implemented by JSI) procures on behalf of USAID, while Crown Agents Zimbabwe procures on behalf of DFID. The financial data provided represents the monetary value of products distributed through the DTTU system only. Procurement data is not available for other methods sourced and distributed by ZNFPC on a target strategy outside of the DTTU. </v>
      </c>
      <c r="CG44" s="308"/>
      <c r="CH44" s="179"/>
      <c r="CI44" s="180" t="str">
        <f>IF(ISBLANK('Zimbabwe 2012'!$D$66),"",'Zimbabwe 2012'!$D$66)</f>
        <v>Yes</v>
      </c>
      <c r="CJ44" s="180" t="str">
        <f>IF(ISBLANK('Zimbabwe 2012'!$D$67),"",'Zimbabwe 2012'!$D$67)</f>
        <v>Yes</v>
      </c>
      <c r="CK44" s="180" t="str">
        <f>IF(ISBLANK('Zimbabwe 2012'!$D$68),"",'Zimbabwe 2012'!$D$68)</f>
        <v>Yes</v>
      </c>
      <c r="CL44" s="180" t="str">
        <f>IF(ISBLANK('Zimbabwe 2012'!$D$69),"",'Zimbabwe 2012'!$D$69)</f>
        <v>Yes</v>
      </c>
      <c r="CM44" s="180" t="str">
        <f>IF(ISBLANK('Zimbabwe 2012'!$D$70),"",'Zimbabwe 2012'!$D$70)</f>
        <v>Yes</v>
      </c>
      <c r="CN44" s="180" t="str">
        <f>IF(ISBLANK('Zimbabwe 2012'!$D$71),"",'Zimbabwe 2012'!$D$71)</f>
        <v>Yes</v>
      </c>
      <c r="CO44" s="180" t="str">
        <f>IF(ISBLANK('Zimbabwe 2012'!$D$72),"",'Zimbabwe 2012'!$D$72)</f>
        <v>Yes</v>
      </c>
      <c r="CP44" s="180" t="str">
        <f>IF(ISBLANK('Zimbabwe 2012'!$D$73),"",'Zimbabwe 2012'!$D$73)</f>
        <v>Yes</v>
      </c>
      <c r="CQ44" s="180" t="str">
        <f>IF(ISBLANK('Zimbabwe 2012'!$D$74),"",'Zimbabwe 2012'!$D$74)</f>
        <v>Yes</v>
      </c>
      <c r="CR44" s="180" t="str">
        <f>IF(ISBLANK('Zimbabwe 2012'!$D$75),"",'Zimbabwe 2012'!$D$75)</f>
        <v>Yes</v>
      </c>
      <c r="CS44" s="180" t="str">
        <f>IF(ISBLANK('Zimbabwe 2012'!$D$76),"",'Zimbabwe 2012'!$D$76)</f>
        <v>Yes</v>
      </c>
      <c r="CT44" s="180" t="str">
        <f>IF(ISBLANK('Zimbabwe 2012'!$D$77),"",'Zimbabwe 2012'!$D$77)</f>
        <v>No</v>
      </c>
      <c r="CU44" s="179"/>
      <c r="CV44" s="180" t="str">
        <f>IF(ISBLANK('Zimbabwe 2012'!$F$66),"",'Zimbabwe 2012'!$F$66)</f>
        <v>Yes</v>
      </c>
      <c r="CW44" s="180" t="str">
        <f>IF(ISBLANK('Zimbabwe 2012'!$F$67),"",'Zimbabwe 2012'!$F$67)</f>
        <v>Yes</v>
      </c>
      <c r="CX44" s="180" t="str">
        <f>IF(ISBLANK('Zimbabwe 2012'!$F$68),"",'Zimbabwe 2012'!$F$68)</f>
        <v>Yes</v>
      </c>
      <c r="CY44" s="180" t="str">
        <f>IF(ISBLANK('Zimbabwe 2012'!$F$69),"",'Zimbabwe 2012'!$F$69)</f>
        <v>Yes</v>
      </c>
      <c r="CZ44" s="180" t="str">
        <f>IF(ISBLANK('Zimbabwe 2012'!$F$70),"",'Zimbabwe 2012'!$F$70)</f>
        <v>Yes</v>
      </c>
      <c r="DA44" s="180" t="str">
        <f>IF(ISBLANK('Zimbabwe 2012'!$F$71),"",'Zimbabwe 2012'!$F$71)</f>
        <v>Yes</v>
      </c>
      <c r="DB44" s="180" t="str">
        <f>IF(ISBLANK('Zimbabwe 2012'!$F$72),"",'Zimbabwe 2012'!$F$72)</f>
        <v>Yes</v>
      </c>
      <c r="DC44" s="180" t="str">
        <f>IF(ISBLANK('Zimbabwe 2012'!$F$73),"",'Zimbabwe 2012'!$F$73)</f>
        <v>Yes</v>
      </c>
      <c r="DD44" s="180" t="str">
        <f>IF(ISBLANK('Zimbabwe 2012'!$F$74),"",'Zimbabwe 2012'!$F$74)</f>
        <v>Yes</v>
      </c>
      <c r="DE44" s="180" t="str">
        <f>IF(ISBLANK('Zimbabwe 2012'!$F$75),"",'Zimbabwe 2012'!$F$75)</f>
        <v>Yes</v>
      </c>
      <c r="DF44" s="180" t="str">
        <f>IF(ISBLANK('Zimbabwe 2012'!$F$76),"",'Zimbabwe 2012'!$F$76)</f>
        <v>Yes</v>
      </c>
      <c r="DG44" s="180" t="str">
        <f>IF(ISBLANK('Zimbabwe 2012'!$F$77),"",'Zimbabwe 2012'!$F$77)</f>
        <v>No</v>
      </c>
      <c r="DH44" s="181"/>
      <c r="DI44" s="180" t="str">
        <f>IF(ISBLANK('Zimbabwe 2012'!$G$66),"",'Zimbabwe 2012'!$G$66)</f>
        <v>Yes</v>
      </c>
      <c r="DJ44" s="180" t="str">
        <f>IF(ISBLANK('Zimbabwe 2012'!$G$67),"",'Zimbabwe 2012'!$G$67)</f>
        <v>Yes</v>
      </c>
      <c r="DK44" s="180" t="str">
        <f>IF(ISBLANK('Zimbabwe 2012'!$G$68),"",'Zimbabwe 2012'!$G$68)</f>
        <v>Yes</v>
      </c>
      <c r="DL44" s="180" t="str">
        <f>IF(ISBLANK('Zimbabwe 2012'!$G$69),"",'Zimbabwe 2012'!$G$69)</f>
        <v>Yes</v>
      </c>
      <c r="DM44" s="180" t="str">
        <f>IF(ISBLANK('Zimbabwe 2012'!$G$70),"",'Zimbabwe 2012'!$G$70)</f>
        <v>Yes</v>
      </c>
      <c r="DN44" s="180" t="str">
        <f>IF(ISBLANK('Zimbabwe 2012'!$G$71),"",'Zimbabwe 2012'!$G$71)</f>
        <v>Yes</v>
      </c>
      <c r="DO44" s="180" t="str">
        <f>IF(ISBLANK('Zimbabwe 2012'!$G$72),"",'Zimbabwe 2012'!$G$72)</f>
        <v>Yes</v>
      </c>
      <c r="DP44" s="180" t="str">
        <f>IF(ISBLANK('Zimbabwe 2012'!$G$73),"",'Zimbabwe 2012'!$G$73)</f>
        <v>Yes</v>
      </c>
      <c r="DQ44" s="180" t="str">
        <f>IF(ISBLANK('Zimbabwe 2012'!$G$74),"",'Zimbabwe 2012'!$G$74)</f>
        <v>Yes</v>
      </c>
      <c r="DR44" s="180" t="str">
        <f>IF(ISBLANK('Zimbabwe 2012'!$G$75),"",'Zimbabwe 2012'!$G$75)</f>
        <v>Yes</v>
      </c>
      <c r="DS44" s="180" t="str">
        <f>IF(ISBLANK('Zimbabwe 2012'!$G$76),"",'Zimbabwe 2012'!$G$76)</f>
        <v>No</v>
      </c>
      <c r="DT44" s="180" t="str">
        <f>IF(ISBLANK('Zimbabwe 2012'!$G$77),"",'Zimbabwe 2012'!$G$77)</f>
        <v>No</v>
      </c>
      <c r="DU44" s="181"/>
      <c r="DV44" s="180" t="str">
        <f>IF(ISBLANK('Zimbabwe 2012'!$H$66),"",'Zimbabwe 2012'!$H$66)</f>
        <v>Yes</v>
      </c>
      <c r="DW44" s="180" t="str">
        <f>IF(ISBLANK('Zimbabwe 2012'!$H$67),"",'Zimbabwe 2012'!$H$67)</f>
        <v>Yes</v>
      </c>
      <c r="DX44" s="180" t="str">
        <f>IF(ISBLANK('Zimbabwe 2012'!$H$68),"",'Zimbabwe 2012'!$H$68)</f>
        <v>Yes</v>
      </c>
      <c r="DY44" s="180" t="str">
        <f>IF(ISBLANK('Zimbabwe 2012'!$H$69),"",'Zimbabwe 2012'!$H$69)</f>
        <v>Yes</v>
      </c>
      <c r="DZ44" s="180" t="str">
        <f>IF(ISBLANK('Zimbabwe 2012'!$H$70),"",'Zimbabwe 2012'!$H$70)</f>
        <v>No</v>
      </c>
      <c r="EA44" s="180" t="str">
        <f>IF(ISBLANK('Zimbabwe 2012'!$H$71),"",'Zimbabwe 2012'!$H$71)</f>
        <v>Yes</v>
      </c>
      <c r="EB44" s="180" t="str">
        <f>IF(ISBLANK('Zimbabwe 2012'!$H$72),"",'Zimbabwe 2012'!$H$72)</f>
        <v>Yes</v>
      </c>
      <c r="EC44" s="180" t="str">
        <f>IF(ISBLANK('Zimbabwe 2012'!$H$73),"",'Zimbabwe 2012'!$H$73)</f>
        <v>Yes</v>
      </c>
      <c r="ED44" s="180" t="str">
        <f>IF(ISBLANK('Zimbabwe 2012'!$H$74),"",'Zimbabwe 2012'!$H$74)</f>
        <v>Don't know</v>
      </c>
      <c r="EE44" s="180" t="str">
        <f>IF(ISBLANK('Zimbabwe 2012'!$H$75),"",'Zimbabwe 2012'!$H$75)</f>
        <v>Don't know</v>
      </c>
      <c r="EF44" s="180" t="str">
        <f>IF(ISBLANK('Zimbabwe 2012'!$H$76),"",'Zimbabwe 2012'!$H$76)</f>
        <v>No</v>
      </c>
      <c r="EG44" s="180" t="str">
        <f>IF(ISBLANK('Zimbabwe 2012'!$H$77),"",'Zimbabwe 2012'!$H$77)</f>
        <v>No</v>
      </c>
      <c r="EH44" s="180" t="str">
        <f>IF(ISBLANK('Zimbabwe 2012'!$D$78),"",'Zimbabwe 2012'!$D$78)</f>
        <v>PSI has introduced progestin-only pills, combined oral conraceptives, and implants in its New Start and New Life centers.</v>
      </c>
      <c r="EI44" s="182"/>
      <c r="EJ44" s="183" t="str">
        <f>IF(ISBLANK('Zimbabwe 2012'!$H$80),"",'Zimbabwe 2012'!$H$80)</f>
        <v>Yes</v>
      </c>
      <c r="EK44" s="183" t="str">
        <f>IF(ISBLANK('Zimbabwe 2012'!$C$83),"",'Zimbabwe 2012'!$C$83)</f>
        <v>Reproductive Health Commodity Security Strategy</v>
      </c>
      <c r="EL44" s="183" t="str">
        <f>IF(ISBLANK('Zimbabwe 2012'!$D$83),"",'Zimbabwe 2012'!$D$83)</f>
        <v>2011 - 2015</v>
      </c>
      <c r="EM44" s="183" t="str">
        <f>IF(ISBLANK('Zimbabwe 2012'!$F$83),"",'Zimbabwe 2012'!$F$83)</f>
        <v>No</v>
      </c>
      <c r="EN44" s="183" t="str">
        <f>IF(ISBLANK('Zimbabwe 2012'!$G$83),"",'Zimbabwe 2012'!$G$83)</f>
        <v>No</v>
      </c>
      <c r="EO44" s="183" t="str">
        <f>IF(ISBLANK('Zimbabwe 2012'!$F$84),"",'Zimbabwe 2012'!$F$84)</f>
        <v>No</v>
      </c>
      <c r="EP44" s="183" t="str">
        <f>IF(ISBLANK('Zimbabwe 2012'!$E$85),"",'Zimbabwe 2012'!$E$85)</f>
        <v>N/A</v>
      </c>
      <c r="EQ44" s="183" t="str">
        <f>IF(ISBLANK('Zimbabwe 2012'!$E$86),"",'Zimbabwe 2012'!$E$86)</f>
        <v>N/A</v>
      </c>
      <c r="ER44" s="183" t="str">
        <f>IF(ISBLANK('Zimbabwe 2012'!$H$87),"",'Zimbabwe 2012'!$H$87)</f>
        <v>No</v>
      </c>
      <c r="ES44" s="183" t="str">
        <f>IF(ISBLANK('Zimbabwe 2012'!$D$88),"",'Zimbabwe 2012'!$D$88)</f>
        <v>N/A</v>
      </c>
      <c r="ET44" s="183" t="str">
        <f>IF(ISBLANK('Zimbabwe 2012'!$H$89),"",'Zimbabwe 2012'!$H$89)</f>
        <v>Yes</v>
      </c>
      <c r="EU44" s="183" t="str">
        <f>IF(ISBLANK('Zimbabwe 2012'!$D$90),"",'Zimbabwe 2012'!$D$90)</f>
        <v>The private sector is allowed to provide contraceptive methods as long as they meet the applicable regulatory requirements in terms of approval of premises and providers.</v>
      </c>
      <c r="EV44" s="183" t="str">
        <f>IF(ISBLANK('Zimbabwe 2012'!$H$91),"",'Zimbabwe 2012'!$H$91)</f>
        <v>Yes</v>
      </c>
      <c r="EW44" s="183" t="str">
        <f>IF(ISBLANK('Zimbabwe 2012'!$C$94),"",'Zimbabwe 2012'!$C$94)</f>
        <v>Injectables</v>
      </c>
      <c r="EX44" s="183" t="str">
        <f>IF(ISBLANK('Zimbabwe 2012'!$E$94),"",'Zimbabwe 2012'!$E$94)</f>
        <v>Community Based Distributors are not allowed to administer injectables.</v>
      </c>
      <c r="EY44" s="183" t="str">
        <f>IF(ISBLANK('Zimbabwe 2012'!$G$94),"",'Zimbabwe 2012'!$G$94)</f>
        <v>Only qualified and specially trained nurses and doctors are allowed to administer injectables.</v>
      </c>
      <c r="EZ44" s="183" t="str">
        <f>IF(ISBLANK('Zimbabwe 2012'!$C$95),"",'Zimbabwe 2012'!$C$95)</f>
        <v>Implants</v>
      </c>
      <c r="FA44" s="183" t="str">
        <f>IF(ISBLANK('Zimbabwe 2012'!$E$95),"",'Zimbabwe 2012'!$E$95)</f>
        <v>Only qualified and specially trained nurses and doctors are allowed to administer implants.</v>
      </c>
      <c r="FB44" s="183" t="str">
        <f>IF(ISBLANK('Zimbabwe 2012'!$G$95),"",'Zimbabwe 2012'!$G$95)</f>
        <v>Only qualified and specially trained nurses and doctors are allowed to administer implants.</v>
      </c>
      <c r="FC44" s="183" t="str">
        <f>IF(ISBLANK('Zimbabwe 2012'!$C$96),"",'Zimbabwe 2012'!$C$96)</f>
        <v>IUDs</v>
      </c>
      <c r="FD44" s="183" t="str">
        <f>IF(ISBLANK('Zimbabwe 2012'!$E$96),"",'Zimbabwe 2012'!$E$96)</f>
        <v>Only trained doctors approved by ZNFPC can administer IUDs.</v>
      </c>
      <c r="FE44" s="183" t="str">
        <f>IF(ISBLANK('Zimbabwe 2012'!$G$96),"",'Zimbabwe 2012'!$G$96)</f>
        <v>Only trained doctors approved by ZNFPC can administer IUDs.</v>
      </c>
      <c r="FF44" s="190"/>
      <c r="FG44" s="183" t="str">
        <f>IF(ISBLANK('Zimbabwe 2012'!$D$99),"",'Zimbabwe 2012'!$D$99)</f>
        <v>No</v>
      </c>
      <c r="FH44" s="183" t="str">
        <f>IF(ISBLANK('Zimbabwe 2012'!$E$99),"",'Zimbabwe 2012'!$E$99)</f>
        <v/>
      </c>
      <c r="FI44" s="183" t="str">
        <f>IF(ISBLANK('Zimbabwe 2012'!$H$99),"",'Zimbabwe 2012'!$H$99)</f>
        <v/>
      </c>
      <c r="FJ44" s="183" t="str">
        <f>IF(ISBLANK('Zimbabwe 2012'!$D$100),"",'Zimbabwe 2012'!$D$100)</f>
        <v>Yes</v>
      </c>
      <c r="FK44" s="183" t="str">
        <f>IF(ISBLANK('Zimbabwe 2012'!$E$100),"",'Zimbabwe 2012'!$E$100)</f>
        <v>Contraceptives are not for sale to those under 16 years of age. (This is based on an act of Parliament.) However, youth are eligible for emergency contraception in the case of sexual abuse or related circumstances.</v>
      </c>
      <c r="FL44" s="183" t="str">
        <f>IF(ISBLANK('Zimbabwe 2012'!$H$100),"",'Zimbabwe 2012'!$H$100)</f>
        <v>Yes</v>
      </c>
      <c r="FM44" s="183" t="str">
        <f>IF(ISBLANK('Zimbabwe 2012'!$D$101),"",'Zimbabwe 2012'!$D$101)</f>
        <v>No</v>
      </c>
      <c r="FN44" s="183" t="str">
        <f>IF(ISBLANK('Zimbabwe 2012'!$E$101),"",'Zimbabwe 2012'!$E$101)</f>
        <v/>
      </c>
      <c r="FO44" s="183" t="str">
        <f>IF(ISBLANK('Zimbabwe 2012'!$H$101),"",'Zimbabwe 2012'!$H$101)</f>
        <v/>
      </c>
      <c r="FP44" s="184"/>
      <c r="FQ44" s="183" t="str">
        <f>IF(ISBLANK('Zimbabwe 2012'!$G$104),"",'Zimbabwe 2012'!$G$104)</f>
        <v>Yes</v>
      </c>
      <c r="FR44" s="183" t="str">
        <f>IF(ISBLANK('Zimbabwe 2012'!$G$105),"",'Zimbabwe 2012'!$G$105)</f>
        <v>Yes</v>
      </c>
      <c r="FS44" s="183" t="str">
        <f>IF(ISBLANK('Zimbabwe 2012'!$G$106),"",'Zimbabwe 2012'!$G$106)</f>
        <v>Yes</v>
      </c>
      <c r="FT44" s="183" t="str">
        <f>IF(ISBLANK('Zimbabwe 2012'!$D$107),"",'Zimbabwe 2012'!$D$107)</f>
        <v xml:space="preserve">In principle:                                                                                                                   1. There is a general policy on exemption of payment for all healthcare services (including RH/FP) for those above 65 years and those below 5 years although the majority of “women and men of reproductive age” would ordinarily fall outside of this age range.
2. Condoms (whether used for FP or HIV prevention) are free in the public sector.
</v>
      </c>
      <c r="FU44" s="184"/>
      <c r="FV44" s="183" t="str">
        <f>IF(ISBLANK('Zimbabwe 2012'!$G$109),"",'Zimbabwe 2012'!$G$109)</f>
        <v>Yes</v>
      </c>
      <c r="FW44" s="183" t="str">
        <f>IF(ISBLANK('Zimbabwe 2012'!$G$110),"",'Zimbabwe 2012'!$G$110)</f>
        <v>Yes</v>
      </c>
      <c r="FX44" s="183" t="str">
        <f>IF(ISBLANK('Zimbabwe 2012'!$G$111),"",'Zimbabwe 2012'!$G$111)</f>
        <v>Yes</v>
      </c>
      <c r="FY44" s="183" t="str">
        <f>IF(ISBLANK('Zimbabwe 2012'!$G$112),"",'Zimbabwe 2012'!$G$112)</f>
        <v>Yes</v>
      </c>
      <c r="FZ44" s="183" t="str">
        <f>IF(ISBLANK('Zimbabwe 2012'!$G$113),"",'Zimbabwe 2012'!$G$113)</f>
        <v>Yes</v>
      </c>
      <c r="GA44" s="183" t="str">
        <f>IF(ISBLANK('Zimbabwe 2012'!$G$114),"",'Zimbabwe 2012'!$G$114)</f>
        <v>Yes</v>
      </c>
      <c r="GB44" s="183" t="str">
        <f>IF(ISBLANK('Zimbabwe 2012'!$G$115),"",'Zimbabwe 2012'!$G$115)</f>
        <v>Yes</v>
      </c>
      <c r="GC44" s="183" t="str">
        <f>IF(ISBLANK('Zimbabwe 2012'!$G$116),"",'Zimbabwe 2012'!$G$116)</f>
        <v>Yes</v>
      </c>
      <c r="GD44" s="183" t="str">
        <f>IF(ISBLANK('Zimbabwe 2012'!$G$117),"",'Zimbabwe 2012'!$G$117)</f>
        <v>Yes</v>
      </c>
      <c r="GE44" s="183" t="str">
        <f>IF(ISBLANK('Zimbabwe 2012'!$G$118),"",'Zimbabwe 2012'!$G$118)</f>
        <v>No</v>
      </c>
      <c r="GF44" s="183" t="str">
        <f>IF(ISBLANK('Zimbabwe 2012'!$F$119),"",'Zimbabwe 2012'!$F$119)</f>
        <v>N/A</v>
      </c>
      <c r="GG44" s="183">
        <f>IF(ISBLANK('Zimbabwe 2012'!$F$120),"",'Zimbabwe 2012'!$F$120)</f>
        <v>2011</v>
      </c>
      <c r="GH44" s="183" t="str">
        <f>IF(ISBLANK('Zimbabwe 2012'!$D$121),"",'Zimbabwe 2012'!$D$121)</f>
        <v>Essential Medicines List and Standard Treatment guidelines for Zimbabwe, ZNFPC List of approved contraceptive methods and devices</v>
      </c>
      <c r="GI44" s="183" t="str">
        <f>IF(ISBLANK('Zimbabwe 2012'!$D$122),"",'Zimbabwe 2012'!$D$122)</f>
        <v/>
      </c>
      <c r="GJ44" s="184"/>
      <c r="GK44" s="183" t="str">
        <f>IF(ISBLANK('Zimbabwe 2012'!$F$124),"",'Zimbabwe 2012'!$F$124)</f>
        <v>N/A</v>
      </c>
      <c r="GL44" s="183" t="str">
        <f>IF(ISBLANK('Zimbabwe 2012'!$G$125),"",'Zimbabwe 2012'!$G$125)</f>
        <v>N/A</v>
      </c>
      <c r="GM44" s="183" t="str">
        <f>IF(ISBLANK('Zimbabwe 2012'!$G$126),"",'Zimbabwe 2012'!$G$126)</f>
        <v>N/A</v>
      </c>
      <c r="GN44" s="183" t="str">
        <f>IF(ISBLANK('Zimbabwe 2012'!$G$127),"",'Zimbabwe 2012'!$G$127)</f>
        <v>N/A</v>
      </c>
      <c r="GO44" s="183" t="str">
        <f>IF(ISBLANK('Zimbabwe 2012'!$G$128),"",'Zimbabwe 2012'!$G$128)</f>
        <v>N/A</v>
      </c>
      <c r="GP44" s="183" t="str">
        <f>IF(ISBLANK('Zimbabwe 2012'!$D$129),"",'Zimbabwe 2012'!$D$129)</f>
        <v>Document not available on IMF's website</v>
      </c>
      <c r="GQ44" s="197"/>
      <c r="GR44" s="185" t="str">
        <f>IF(ISBLANK('Zimbabwe 2012'!$G$131),"",'Zimbabwe 2012'!$G$131)</f>
        <v>Don't know</v>
      </c>
      <c r="GS44" s="186"/>
      <c r="GT44" s="185" t="str">
        <f>IF(ISBLANK('Zimbabwe 2012'!$G$133),"",'Zimbabwe 2012'!$G$133)</f>
        <v>No</v>
      </c>
      <c r="GU44" s="185" t="str">
        <f>IF(ISBLANK('Zimbabwe 2012'!$G$134),"",'Zimbabwe 2012'!$G$134)</f>
        <v>No</v>
      </c>
      <c r="GV44" s="185" t="str">
        <f>IF(ISBLANK('Zimbabwe 2012'!$G$135),"",'Zimbabwe 2012'!$G$135)</f>
        <v>No</v>
      </c>
      <c r="GW44" s="185" t="str">
        <f>IF(ISBLANK('Zimbabwe 2012'!$G$136),"",'Zimbabwe 2012'!$G$136)</f>
        <v>No</v>
      </c>
      <c r="GX44" s="185" t="str">
        <f>IF(ISBLANK('Zimbabwe 2012'!$G$137),"",'Zimbabwe 2012'!$G$137)</f>
        <v>Don't know</v>
      </c>
      <c r="GY44" s="185" t="str">
        <f>IF(ISBLANK('Zimbabwe 2012'!$G$138),"",'Zimbabwe 2012'!$G$138)</f>
        <v>No</v>
      </c>
      <c r="GZ44" s="185" t="str">
        <f>IF(ISBLANK('Zimbabwe 2012'!$G$139),"",'Zimbabwe 2012'!$G$139)</f>
        <v>No</v>
      </c>
      <c r="HA44" s="185" t="str">
        <f>IF(ISBLANK('Zimbabwe 2012'!$G$140),"",'Zimbabwe 2012'!$G$140)</f>
        <v>Don't know</v>
      </c>
      <c r="HB44" s="185" t="str">
        <f>IF(ISBLANK('Zimbabwe 2012'!$G$141),"",'Zimbabwe 2012'!$G$141)</f>
        <v>Don't know</v>
      </c>
      <c r="HC44" s="185" t="str">
        <f>IF(ISBLANK('Zimbabwe 2012'!$F$142),"",'Zimbabwe 2012'!$F$142)</f>
        <v>1/11 - 12/11</v>
      </c>
      <c r="HD44" s="185" t="str">
        <f>IF(ISBLANK('Zimbabwe 2012'!$F$143),"",'Zimbabwe 2012'!$F$143)</f>
        <v>ZNFPC warehouse records</v>
      </c>
      <c r="HE44" s="186"/>
      <c r="HF44" s="185" t="str">
        <f>IF(ISBLANK('Zimbabwe 2012'!$G$145),"",'Zimbabwe 2012'!$G$145)</f>
        <v>No</v>
      </c>
      <c r="HG44" s="185" t="str">
        <f>IF(ISBLANK('Zimbabwe 2012'!$G$146),"",'Zimbabwe 2012'!$G$146)</f>
        <v>No</v>
      </c>
      <c r="HH44" s="191" t="str">
        <f>IF(ISBLANK('Zimbabwe 2012'!$D$147),"",'Zimbabwe 2012'!$D$147)</f>
        <v>Contraceptives are generally available in full supply in the public sector. No significant issues with commodity security.</v>
      </c>
      <c r="HI44" s="192" t="s">
        <v>202</v>
      </c>
    </row>
    <row r="45" spans="1:217" ht="12.75" x14ac:dyDescent="0.2">
      <c r="A45" s="119" t="s">
        <v>725</v>
      </c>
    </row>
    <row r="46" spans="1:217" ht="12.75" x14ac:dyDescent="0.2">
      <c r="A46" s="133" t="s">
        <v>8</v>
      </c>
    </row>
    <row r="47" spans="1:217" ht="12.75" x14ac:dyDescent="0.2">
      <c r="A47" t="s">
        <v>1513</v>
      </c>
    </row>
  </sheetData>
  <sheetProtection formatColumns="0" formatRows="0" selectLockedCells="1"/>
  <autoFilter ref="A2:HI47"/>
  <mergeCells count="14">
    <mergeCell ref="D1:F1"/>
    <mergeCell ref="G1:H1"/>
    <mergeCell ref="I1:K1"/>
    <mergeCell ref="L1:N1"/>
    <mergeCell ref="O1:P1"/>
    <mergeCell ref="Q1:R1"/>
    <mergeCell ref="GQ1:GT1"/>
    <mergeCell ref="GZ1:HA1"/>
    <mergeCell ref="T1:U1"/>
    <mergeCell ref="AC1:AG1"/>
    <mergeCell ref="CG1:CJ1"/>
    <mergeCell ref="CL1:CM1"/>
    <mergeCell ref="EI1:EN1"/>
    <mergeCell ref="EV1:FF1"/>
  </mergeCells>
  <hyperlinks>
    <hyperlink ref="G1" location="Introduction!A1" display="To jump to the Introduction sheet, click here."/>
    <hyperlink ref="G1:H1" location="Introduction!A1" display="To jump to the Introduction sheet, click here."/>
    <hyperlink ref="AO1" location="Introduction!A1" display="To jump to the Introduction sheet, click here."/>
    <hyperlink ref="CL1" location="Introduction!A1" display="To jump to the Introduction sheet, click here."/>
    <hyperlink ref="GZ1" location="Introduction!A1" display="To jump to the Introduction sheet, click here."/>
    <hyperlink ref="ER1" location="Introduction!A1" display="To jump to the Introduction sheet, click here."/>
    <hyperlink ref="T1" location="'ALL countries 2011 with filter'!GO2" display="E. supply chain"/>
    <hyperlink ref="S1" location="'LINKED ALL countries2012'!EI2" display="D. policies "/>
    <hyperlink ref="Q1" location="'ALL countries 2011 with filter'!CD2" display="C. commodities"/>
    <hyperlink ref="O1" location="'ALL countries 2011 with filter'!AC2" display="B. finance &amp; procurement "/>
    <hyperlink ref="L1" location="'ALL countries 2011 with filter'!B2" display="A. leadership &amp; cooordination   "/>
    <hyperlink ref="L1:N1" location="'LINKED ALL countries2012'!B2" display="A. leadership &amp; cooordination"/>
    <hyperlink ref="O1:P1" location="'LINKED ALL countries2012'!AC2" display="B. finance &amp; procurement "/>
    <hyperlink ref="Q1:R1" location="'LINKED ALL countries2012'!CG2" display="C. commodities"/>
    <hyperlink ref="T1:U1" location="'LINKED ALL countries2012'!GQ2" display="E. supply chain"/>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HK119"/>
  <sheetViews>
    <sheetView zoomScaleNormal="100" workbookViewId="0">
      <pane xSplit="1" ySplit="2" topLeftCell="B3" activePane="bottomRight" state="frozenSplit"/>
      <selection pane="topRight" activeCell="B1" sqref="B1"/>
      <selection pane="bottomLeft" activeCell="A9" sqref="A9"/>
      <selection pane="bottomRight" activeCell="HJ2" sqref="HJ2"/>
    </sheetView>
  </sheetViews>
  <sheetFormatPr defaultRowHeight="30" customHeight="1" outlineLevelCol="1" x14ac:dyDescent="0.2"/>
  <cols>
    <col min="1" max="1" width="17.85546875" style="118" customWidth="1"/>
    <col min="2" max="2" width="3.28515625" bestFit="1" customWidth="1"/>
    <col min="3" max="3" width="18.5703125" customWidth="1"/>
    <col min="4" max="4" width="17.5703125" customWidth="1" outlineLevel="1"/>
    <col min="5" max="5" width="18.140625" customWidth="1" outlineLevel="1"/>
    <col min="6" max="6" width="18.5703125" customWidth="1" outlineLevel="1"/>
    <col min="7" max="7" width="17.140625" customWidth="1" outlineLevel="1"/>
    <col min="8" max="8" width="21.28515625" customWidth="1" outlineLevel="1"/>
    <col min="9" max="9" width="24.85546875" customWidth="1" outlineLevel="1"/>
    <col min="10" max="10" width="25.140625" customWidth="1" outlineLevel="1"/>
    <col min="11" max="11" width="14.7109375" customWidth="1" outlineLevel="1"/>
    <col min="12" max="13" width="12.42578125" customWidth="1" outlineLevel="1"/>
    <col min="14" max="14" width="15.42578125" customWidth="1" outlineLevel="1"/>
    <col min="15" max="15" width="13" customWidth="1" outlineLevel="1"/>
    <col min="16" max="16" width="15.5703125" customWidth="1" outlineLevel="1"/>
    <col min="17" max="17" width="14.7109375" customWidth="1" outlineLevel="1"/>
    <col min="18" max="18" width="14.5703125" customWidth="1" outlineLevel="1"/>
    <col min="19" max="19" width="17.42578125" customWidth="1" outlineLevel="1"/>
    <col min="20" max="23" width="14.5703125" customWidth="1" outlineLevel="1"/>
    <col min="24" max="24" width="15.5703125" customWidth="1"/>
    <col min="25" max="25" width="19.140625" customWidth="1" outlineLevel="1"/>
    <col min="26" max="26" width="14.7109375" customWidth="1"/>
    <col min="27" max="28" width="14.7109375" customWidth="1" outlineLevel="1"/>
    <col min="29" max="29" width="3.28515625" bestFit="1" customWidth="1"/>
    <col min="30" max="30" width="10.42578125" customWidth="1" outlineLevel="1"/>
    <col min="31" max="31" width="10" customWidth="1" outlineLevel="1"/>
    <col min="32" max="35" width="17.140625" customWidth="1"/>
    <col min="36" max="36" width="17.140625" customWidth="1" outlineLevel="1"/>
    <col min="37" max="37" width="17.140625" customWidth="1"/>
    <col min="38" max="40" width="17.140625" customWidth="1" outlineLevel="1"/>
    <col min="41" max="41" width="33.7109375" customWidth="1"/>
    <col min="42" max="42" width="23" style="120" customWidth="1" outlineLevel="1"/>
    <col min="43" max="43" width="21.28515625" style="120" customWidth="1" outlineLevel="1"/>
    <col min="44" max="44" width="20.28515625" style="120" customWidth="1"/>
    <col min="45" max="47" width="21.28515625" style="120" customWidth="1" outlineLevel="1"/>
    <col min="48" max="48" width="35.140625" style="120" customWidth="1" outlineLevel="1"/>
    <col min="49" max="49" width="20.28515625" style="120" customWidth="1" outlineLevel="1"/>
    <col min="50" max="50" width="20.28515625" style="120" customWidth="1"/>
    <col min="51" max="53" width="21.28515625" style="120" customWidth="1" outlineLevel="1"/>
    <col min="54" max="54" width="41" style="120" customWidth="1"/>
    <col min="55" max="55" width="31.140625" style="120" customWidth="1" outlineLevel="1"/>
    <col min="56" max="56" width="23.140625" style="120" bestFit="1" customWidth="1"/>
    <col min="57" max="57" width="31.140625" style="120" customWidth="1"/>
    <col min="58" max="58" width="29" style="120" customWidth="1" outlineLevel="1"/>
    <col min="59" max="59" width="29" style="120" customWidth="1"/>
    <col min="60" max="62" width="29" style="120" customWidth="1" outlineLevel="1"/>
    <col min="63" max="63" width="29" style="120" customWidth="1" outlineLevel="1" collapsed="1"/>
    <col min="64" max="64" width="29" style="120" customWidth="1"/>
    <col min="65" max="67" width="29" style="120" customWidth="1" outlineLevel="1"/>
    <col min="68" max="68" width="29" style="120" customWidth="1" outlineLevel="1" collapsed="1"/>
    <col min="69" max="69" width="29" style="120" customWidth="1"/>
    <col min="70" max="72" width="29" style="120" customWidth="1" outlineLevel="1"/>
    <col min="73" max="73" width="29" style="120" customWidth="1"/>
    <col min="74" max="74" width="29" style="120" customWidth="1" outlineLevel="1"/>
    <col min="75" max="75" width="60.140625" style="121" customWidth="1"/>
    <col min="76" max="76" width="32.140625" style="121" customWidth="1" outlineLevel="1"/>
    <col min="77" max="77" width="32.140625" style="121" customWidth="1"/>
    <col min="78" max="78" width="32.140625" style="121" customWidth="1" outlineLevel="1"/>
    <col min="79" max="79" width="32.140625" style="121" customWidth="1"/>
    <col min="80" max="80" width="32.140625" style="121" customWidth="1" outlineLevel="1"/>
    <col min="81" max="81" width="22.140625" customWidth="1"/>
    <col min="82" max="82" width="20.85546875" customWidth="1"/>
    <col min="83" max="83" width="16.85546875" customWidth="1" outlineLevel="1"/>
    <col min="84" max="84" width="22.28515625" customWidth="1" outlineLevel="1"/>
    <col min="85" max="85" width="3.28515625" bestFit="1" customWidth="1"/>
    <col min="86" max="86" width="21.85546875" customWidth="1"/>
    <col min="87" max="97" width="16" customWidth="1"/>
    <col min="98" max="98" width="16" customWidth="1" outlineLevel="1"/>
    <col min="99" max="99" width="23.85546875" customWidth="1"/>
    <col min="100" max="100" width="15.28515625" customWidth="1"/>
    <col min="101" max="101" width="16.7109375" customWidth="1"/>
    <col min="102" max="102" width="15.7109375" customWidth="1"/>
    <col min="103" max="103" width="12.42578125" customWidth="1"/>
    <col min="104" max="104" width="13.7109375" customWidth="1"/>
    <col min="105" max="105" width="13.5703125" customWidth="1"/>
    <col min="106" max="106" width="15" customWidth="1"/>
    <col min="107" max="110" width="15.28515625" customWidth="1"/>
    <col min="111" max="111" width="15.85546875" customWidth="1" outlineLevel="1"/>
    <col min="112" max="112" width="22.140625" customWidth="1"/>
    <col min="113" max="113" width="13.85546875" customWidth="1"/>
    <col min="114" max="114" width="15.7109375" customWidth="1"/>
    <col min="115" max="115" width="15.42578125" customWidth="1"/>
    <col min="116" max="117" width="13.7109375" customWidth="1"/>
    <col min="118" max="118" width="12.7109375" customWidth="1"/>
    <col min="119" max="119" width="12.85546875" customWidth="1"/>
    <col min="120" max="120" width="16.140625" customWidth="1"/>
    <col min="121" max="122" width="17.28515625" customWidth="1"/>
    <col min="123" max="123" width="19.7109375" customWidth="1"/>
    <col min="124" max="124" width="19.7109375" customWidth="1" outlineLevel="1"/>
    <col min="125" max="125" width="18.28515625" customWidth="1"/>
    <col min="126" max="136" width="14.140625" customWidth="1"/>
    <col min="137" max="138" width="14.140625" customWidth="1" outlineLevel="1"/>
    <col min="139" max="139" width="3.28515625" bestFit="1" customWidth="1"/>
    <col min="140" max="140" width="23" customWidth="1"/>
    <col min="141" max="141" width="16.5703125" customWidth="1" outlineLevel="1"/>
    <col min="142" max="142" width="18.7109375" customWidth="1" outlineLevel="1"/>
    <col min="143" max="143" width="14.7109375" customWidth="1" outlineLevel="1"/>
    <col min="144" max="144" width="16" customWidth="1"/>
    <col min="145" max="145" width="16.42578125" customWidth="1"/>
    <col min="146" max="146" width="15.140625" customWidth="1" outlineLevel="1"/>
    <col min="147" max="147" width="19.42578125" customWidth="1" outlineLevel="1"/>
    <col min="148" max="148" width="24.42578125" customWidth="1"/>
    <col min="149" max="151" width="18" customWidth="1" outlineLevel="1"/>
    <col min="152" max="152" width="17.42578125" customWidth="1"/>
    <col min="153" max="153" width="15.42578125" customWidth="1" outlineLevel="1"/>
    <col min="154" max="154" width="19.7109375" customWidth="1" outlineLevel="1"/>
    <col min="155" max="155" width="17" customWidth="1" outlineLevel="1"/>
    <col min="156" max="156" width="13.5703125" customWidth="1" outlineLevel="1"/>
    <col min="157" max="158" width="19" customWidth="1" outlineLevel="1"/>
    <col min="159" max="159" width="14.42578125" customWidth="1" outlineLevel="1"/>
    <col min="160" max="160" width="15.5703125" customWidth="1" outlineLevel="1"/>
    <col min="161" max="161" width="16.28515625" customWidth="1" outlineLevel="1"/>
    <col min="162" max="162" width="20.85546875" customWidth="1" outlineLevel="1" collapsed="1"/>
    <col min="163" max="163" width="16.7109375" customWidth="1"/>
    <col min="164" max="165" width="21.140625" customWidth="1" outlineLevel="1"/>
    <col min="166" max="166" width="17.85546875" customWidth="1"/>
    <col min="167" max="168" width="17.85546875" customWidth="1" outlineLevel="1"/>
    <col min="169" max="169" width="18.140625" customWidth="1" outlineLevel="1"/>
    <col min="170" max="170" width="17.7109375" customWidth="1" outlineLevel="1"/>
    <col min="171" max="171" width="21.140625" customWidth="1" outlineLevel="1"/>
    <col min="172" max="172" width="17.85546875" customWidth="1" outlineLevel="1" collapsed="1"/>
    <col min="173" max="173" width="13.5703125" customWidth="1"/>
    <col min="174" max="174" width="14.5703125" customWidth="1"/>
    <col min="175" max="175" width="18" customWidth="1"/>
    <col min="176" max="176" width="14.5703125" customWidth="1" outlineLevel="1"/>
    <col min="177" max="177" width="17.42578125" customWidth="1"/>
    <col min="178" max="178" width="15.5703125" customWidth="1"/>
    <col min="179" max="179" width="14.42578125" customWidth="1"/>
    <col min="180" max="180" width="16" customWidth="1"/>
    <col min="181" max="181" width="15.7109375" customWidth="1"/>
    <col min="182" max="182" width="13.5703125" customWidth="1"/>
    <col min="183" max="183" width="14" customWidth="1"/>
    <col min="184" max="184" width="15.5703125" customWidth="1"/>
    <col min="185" max="186" width="17.7109375" customWidth="1"/>
    <col min="187" max="187" width="16" customWidth="1" outlineLevel="1"/>
    <col min="188" max="188" width="19.7109375" customWidth="1" outlineLevel="1"/>
    <col min="189" max="191" width="16.140625" customWidth="1" outlineLevel="1"/>
    <col min="192" max="192" width="12.85546875" customWidth="1"/>
    <col min="193" max="193" width="19.140625" customWidth="1" outlineLevel="1"/>
    <col min="194" max="194" width="15.28515625" customWidth="1"/>
    <col min="195" max="196" width="16.42578125" customWidth="1"/>
    <col min="197" max="197" width="16.85546875" customWidth="1"/>
    <col min="198" max="198" width="16.85546875" customWidth="1" outlineLevel="1"/>
    <col min="199" max="199" width="3.28515625" bestFit="1" customWidth="1"/>
    <col min="200" max="200" width="18.28515625" customWidth="1"/>
    <col min="201" max="201" width="21" customWidth="1"/>
    <col min="202" max="207" width="14.28515625" customWidth="1"/>
    <col min="208" max="208" width="15.85546875" customWidth="1"/>
    <col min="209" max="210" width="13.7109375" customWidth="1"/>
    <col min="211" max="212" width="13.85546875" customWidth="1" outlineLevel="1"/>
    <col min="213" max="215" width="13.85546875" customWidth="1"/>
    <col min="216" max="216" width="18.5703125" customWidth="1" outlineLevel="1"/>
  </cols>
  <sheetData>
    <row r="1" spans="1:219" s="147" customFormat="1" ht="55.5" customHeight="1" x14ac:dyDescent="0.2">
      <c r="A1" s="311"/>
      <c r="B1" s="311"/>
      <c r="C1" s="311"/>
      <c r="D1" s="914" t="s">
        <v>0</v>
      </c>
      <c r="E1" s="914"/>
      <c r="F1" s="914"/>
      <c r="G1" s="912" t="s">
        <v>182</v>
      </c>
      <c r="H1" s="912"/>
      <c r="I1" s="916" t="s">
        <v>564</v>
      </c>
      <c r="J1" s="917"/>
      <c r="K1" s="917"/>
      <c r="L1" s="910" t="s">
        <v>565</v>
      </c>
      <c r="M1" s="910"/>
      <c r="N1" s="910"/>
      <c r="O1" s="910" t="s">
        <v>559</v>
      </c>
      <c r="P1" s="910"/>
      <c r="Q1" s="910" t="s">
        <v>560</v>
      </c>
      <c r="R1" s="910"/>
      <c r="S1" s="318" t="s">
        <v>561</v>
      </c>
      <c r="T1" s="913" t="s">
        <v>562</v>
      </c>
      <c r="U1" s="913"/>
      <c r="V1" s="683"/>
      <c r="W1" s="312"/>
      <c r="Y1" s="313"/>
      <c r="Z1" s="313"/>
      <c r="AA1" s="313"/>
      <c r="AB1" s="313"/>
      <c r="AC1" s="914" t="s">
        <v>0</v>
      </c>
      <c r="AD1" s="914"/>
      <c r="AE1" s="914"/>
      <c r="AF1" s="914"/>
      <c r="AG1" s="914"/>
      <c r="AH1" s="313"/>
      <c r="AI1" s="313"/>
      <c r="AJ1" s="313"/>
      <c r="AK1" s="313"/>
      <c r="AL1" s="313"/>
      <c r="AM1" s="313"/>
      <c r="AN1" s="313"/>
      <c r="AO1" s="327" t="s">
        <v>182</v>
      </c>
      <c r="AP1" s="314"/>
      <c r="AQ1" s="311"/>
      <c r="AS1" s="311"/>
      <c r="AT1" s="312"/>
      <c r="AU1" s="311"/>
      <c r="AV1" s="311"/>
      <c r="AW1" s="312"/>
      <c r="AX1" s="311"/>
      <c r="AY1" s="311"/>
      <c r="AZ1" s="312"/>
      <c r="BA1" s="311"/>
      <c r="BB1" s="311"/>
      <c r="BC1" s="311"/>
      <c r="BD1" s="311"/>
      <c r="BE1" s="311"/>
      <c r="BF1" s="311"/>
      <c r="BG1" s="311"/>
      <c r="BH1" s="311"/>
      <c r="BI1" s="312"/>
      <c r="BJ1" s="311"/>
      <c r="BK1" s="312"/>
      <c r="BL1" s="311"/>
      <c r="BM1" s="312"/>
      <c r="BN1" s="312"/>
      <c r="BO1" s="311"/>
      <c r="BP1" s="311"/>
      <c r="BQ1" s="315"/>
      <c r="BR1" s="311"/>
      <c r="BS1" s="312"/>
      <c r="BT1" s="311"/>
      <c r="BU1" s="311"/>
      <c r="BV1" s="311"/>
      <c r="BW1" s="312"/>
      <c r="BX1" s="312"/>
      <c r="BY1" s="312"/>
      <c r="BZ1" s="312"/>
      <c r="CA1" s="311"/>
      <c r="CB1" s="311"/>
      <c r="CC1" s="311"/>
      <c r="CD1" s="311"/>
      <c r="CE1" s="311"/>
      <c r="CF1" s="330"/>
      <c r="CG1" s="914" t="s">
        <v>566</v>
      </c>
      <c r="CH1" s="914"/>
      <c r="CI1" s="914"/>
      <c r="CJ1" s="914"/>
      <c r="CL1" s="912" t="s">
        <v>182</v>
      </c>
      <c r="CM1" s="912"/>
      <c r="CN1" s="316"/>
      <c r="CO1" s="311"/>
      <c r="CP1" s="311"/>
      <c r="CQ1" s="311"/>
      <c r="CR1" s="311"/>
      <c r="CS1" s="311"/>
      <c r="CT1" s="311"/>
      <c r="CU1" s="311"/>
      <c r="CV1" s="311"/>
      <c r="CW1" s="311"/>
      <c r="CX1" s="311"/>
      <c r="CY1" s="311"/>
      <c r="CZ1" s="311"/>
      <c r="DA1" s="311"/>
      <c r="DB1" s="311"/>
      <c r="DC1" s="311"/>
      <c r="DD1" s="311"/>
      <c r="DE1" s="311"/>
      <c r="DF1" s="311"/>
      <c r="DG1" s="311"/>
      <c r="DH1" s="311"/>
      <c r="DI1" s="311"/>
      <c r="DJ1" s="311"/>
      <c r="DK1" s="311"/>
      <c r="DL1" s="311"/>
      <c r="DM1" s="311"/>
      <c r="DN1" s="311"/>
      <c r="DO1" s="311"/>
      <c r="DP1" s="311"/>
      <c r="DQ1" s="311"/>
      <c r="DR1" s="311"/>
      <c r="DS1" s="311"/>
      <c r="DT1" s="311"/>
      <c r="DU1" s="311"/>
      <c r="DV1" s="312"/>
      <c r="DW1" s="311"/>
      <c r="DX1" s="311"/>
      <c r="DY1" s="311"/>
      <c r="DZ1" s="311"/>
      <c r="EA1" s="311"/>
      <c r="EB1" s="311"/>
      <c r="EC1" s="311"/>
      <c r="ED1" s="311"/>
      <c r="EE1" s="311"/>
      <c r="EF1" s="311"/>
      <c r="EG1" s="311"/>
      <c r="EH1" s="330"/>
      <c r="EI1" s="914" t="s">
        <v>0</v>
      </c>
      <c r="EJ1" s="914"/>
      <c r="EK1" s="914"/>
      <c r="EL1" s="914"/>
      <c r="EM1" s="914"/>
      <c r="EN1" s="914"/>
      <c r="EP1" s="327"/>
      <c r="EQ1" s="311"/>
      <c r="ER1" s="327" t="s">
        <v>182</v>
      </c>
      <c r="ES1" s="311"/>
      <c r="ET1" s="311"/>
      <c r="EU1" s="311"/>
      <c r="EV1" s="915"/>
      <c r="EW1" s="915"/>
      <c r="EX1" s="915"/>
      <c r="EY1" s="915"/>
      <c r="EZ1" s="915"/>
      <c r="FA1" s="915"/>
      <c r="FB1" s="915"/>
      <c r="FC1" s="915"/>
      <c r="FD1" s="915"/>
      <c r="FE1" s="915"/>
      <c r="FF1" s="915"/>
      <c r="FG1" s="311"/>
      <c r="FH1" s="311"/>
      <c r="FI1" s="311"/>
      <c r="FJ1" s="311"/>
      <c r="FK1" s="311"/>
      <c r="FL1" s="311"/>
      <c r="FM1" s="311"/>
      <c r="FN1" s="311"/>
      <c r="FO1" s="311"/>
      <c r="FP1" s="311"/>
      <c r="FQ1" s="311"/>
      <c r="FR1" s="311"/>
      <c r="FS1" s="311"/>
      <c r="FT1" s="311"/>
      <c r="FU1" s="311"/>
      <c r="FV1" s="311"/>
      <c r="FW1" s="311"/>
      <c r="FX1" s="311"/>
      <c r="FY1" s="311"/>
      <c r="FZ1" s="311"/>
      <c r="GA1" s="311"/>
      <c r="GB1" s="311"/>
      <c r="GC1" s="311"/>
      <c r="GD1" s="311"/>
      <c r="GE1" s="311"/>
      <c r="GF1" s="311"/>
      <c r="GG1" s="311"/>
      <c r="GH1" s="311"/>
      <c r="GI1" s="311"/>
      <c r="GJ1" s="312"/>
      <c r="GK1" s="311"/>
      <c r="GL1" s="312"/>
      <c r="GM1" s="311"/>
      <c r="GN1" s="311"/>
      <c r="GO1" s="311"/>
      <c r="GP1" s="311"/>
      <c r="GQ1" s="911" t="s">
        <v>0</v>
      </c>
      <c r="GR1" s="911"/>
      <c r="GS1" s="911"/>
      <c r="GT1" s="911"/>
      <c r="GU1" s="317"/>
      <c r="GW1" s="317"/>
      <c r="GX1" s="317"/>
      <c r="GY1" s="311"/>
      <c r="GZ1" s="912" t="s">
        <v>182</v>
      </c>
      <c r="HA1" s="912"/>
      <c r="HB1" s="311"/>
      <c r="HC1" s="312"/>
      <c r="HD1" s="311"/>
      <c r="HE1" s="311"/>
      <c r="HF1" s="311"/>
      <c r="HG1" s="311"/>
      <c r="HH1" s="311"/>
      <c r="HI1" s="311"/>
    </row>
    <row r="2" spans="1:219" s="122" customFormat="1" ht="222" customHeight="1" x14ac:dyDescent="0.2">
      <c r="A2" s="146" t="s">
        <v>1514</v>
      </c>
      <c r="B2" s="148" t="s">
        <v>29</v>
      </c>
      <c r="C2" s="107" t="s">
        <v>5</v>
      </c>
      <c r="D2" s="319" t="s">
        <v>104</v>
      </c>
      <c r="E2" s="319" t="s">
        <v>32</v>
      </c>
      <c r="F2" s="319" t="s">
        <v>1</v>
      </c>
      <c r="G2" s="319" t="s">
        <v>105</v>
      </c>
      <c r="H2" s="319" t="s">
        <v>2</v>
      </c>
      <c r="I2" s="319" t="s">
        <v>106</v>
      </c>
      <c r="J2" s="319" t="s">
        <v>3</v>
      </c>
      <c r="K2" s="319" t="s">
        <v>107</v>
      </c>
      <c r="L2" s="108" t="s">
        <v>108</v>
      </c>
      <c r="M2" s="108" t="s">
        <v>109</v>
      </c>
      <c r="N2" s="108" t="s">
        <v>110</v>
      </c>
      <c r="O2" s="108" t="s">
        <v>111</v>
      </c>
      <c r="P2" s="108" t="s">
        <v>4</v>
      </c>
      <c r="Q2" s="108" t="s">
        <v>112</v>
      </c>
      <c r="R2" s="108" t="s">
        <v>113</v>
      </c>
      <c r="S2" s="108" t="s">
        <v>114</v>
      </c>
      <c r="T2" s="108" t="s">
        <v>115</v>
      </c>
      <c r="U2" s="319" t="s">
        <v>116</v>
      </c>
      <c r="V2" s="319" t="s">
        <v>352</v>
      </c>
      <c r="W2" s="108" t="s">
        <v>353</v>
      </c>
      <c r="X2" s="108" t="s">
        <v>605</v>
      </c>
      <c r="Y2" s="108" t="s">
        <v>117</v>
      </c>
      <c r="Z2" s="109" t="s">
        <v>604</v>
      </c>
      <c r="AA2" s="109" t="s">
        <v>118</v>
      </c>
      <c r="AB2" s="320" t="s">
        <v>119</v>
      </c>
      <c r="AC2" s="321" t="s">
        <v>30</v>
      </c>
      <c r="AD2" s="322" t="s">
        <v>606</v>
      </c>
      <c r="AE2" s="322" t="s">
        <v>607</v>
      </c>
      <c r="AF2" s="323" t="s">
        <v>1635</v>
      </c>
      <c r="AG2" s="323" t="s">
        <v>1647</v>
      </c>
      <c r="AH2" s="323" t="s">
        <v>608</v>
      </c>
      <c r="AI2" s="322" t="s">
        <v>609</v>
      </c>
      <c r="AJ2" s="324" t="s">
        <v>612</v>
      </c>
      <c r="AK2" s="302" t="s">
        <v>712</v>
      </c>
      <c r="AL2" s="302" t="s">
        <v>713</v>
      </c>
      <c r="AM2" s="302" t="s">
        <v>714</v>
      </c>
      <c r="AN2" s="325" t="s">
        <v>715</v>
      </c>
      <c r="AO2" s="326" t="s">
        <v>613</v>
      </c>
      <c r="AP2" s="125" t="s">
        <v>699</v>
      </c>
      <c r="AQ2" s="125" t="s">
        <v>614</v>
      </c>
      <c r="AR2" s="126" t="s">
        <v>700</v>
      </c>
      <c r="AS2" s="126" t="s">
        <v>701</v>
      </c>
      <c r="AT2" s="126" t="s">
        <v>702</v>
      </c>
      <c r="AU2" s="126" t="s">
        <v>703</v>
      </c>
      <c r="AV2" s="127" t="s">
        <v>704</v>
      </c>
      <c r="AW2" s="128" t="s">
        <v>705</v>
      </c>
      <c r="AX2" s="128" t="s">
        <v>706</v>
      </c>
      <c r="AY2" s="128" t="s">
        <v>707</v>
      </c>
      <c r="AZ2" s="128" t="s">
        <v>708</v>
      </c>
      <c r="BA2" s="128" t="s">
        <v>709</v>
      </c>
      <c r="BB2" s="110" t="s">
        <v>727</v>
      </c>
      <c r="BC2" s="110" t="s">
        <v>711</v>
      </c>
      <c r="BD2" s="301" t="s">
        <v>1644</v>
      </c>
      <c r="BE2" s="141" t="s">
        <v>615</v>
      </c>
      <c r="BF2" s="140" t="s">
        <v>616</v>
      </c>
      <c r="BG2" s="140" t="s">
        <v>617</v>
      </c>
      <c r="BH2" s="140" t="s">
        <v>618</v>
      </c>
      <c r="BI2" s="140" t="s">
        <v>619</v>
      </c>
      <c r="BJ2" s="140" t="s">
        <v>620</v>
      </c>
      <c r="BK2" s="303" t="s">
        <v>1643</v>
      </c>
      <c r="BL2" s="302" t="s">
        <v>1642</v>
      </c>
      <c r="BM2" s="302" t="s">
        <v>621</v>
      </c>
      <c r="BN2" s="302" t="s">
        <v>622</v>
      </c>
      <c r="BO2" s="302" t="s">
        <v>623</v>
      </c>
      <c r="BP2" s="304" t="s">
        <v>1641</v>
      </c>
      <c r="BQ2" s="305" t="s">
        <v>1640</v>
      </c>
      <c r="BR2" s="305" t="s">
        <v>624</v>
      </c>
      <c r="BS2" s="305" t="s">
        <v>625</v>
      </c>
      <c r="BT2" s="305" t="s">
        <v>626</v>
      </c>
      <c r="BU2" s="301" t="s">
        <v>1638</v>
      </c>
      <c r="BV2" s="301" t="s">
        <v>1639</v>
      </c>
      <c r="BW2" s="111" t="s">
        <v>628</v>
      </c>
      <c r="BX2" s="111" t="s">
        <v>627</v>
      </c>
      <c r="BY2" s="306" t="s">
        <v>354</v>
      </c>
      <c r="BZ2" s="306" t="s">
        <v>503</v>
      </c>
      <c r="CA2" s="306" t="s">
        <v>1636</v>
      </c>
      <c r="CB2" s="306" t="s">
        <v>502</v>
      </c>
      <c r="CC2" s="307" t="s">
        <v>629</v>
      </c>
      <c r="CD2" s="307" t="s">
        <v>630</v>
      </c>
      <c r="CE2" s="307" t="s">
        <v>631</v>
      </c>
      <c r="CF2" s="335" t="s">
        <v>632</v>
      </c>
      <c r="CG2" s="336" t="s">
        <v>31</v>
      </c>
      <c r="CH2" s="348" t="s">
        <v>633</v>
      </c>
      <c r="CI2" s="348" t="s">
        <v>739</v>
      </c>
      <c r="CJ2" s="348" t="s">
        <v>738</v>
      </c>
      <c r="CK2" s="348" t="s">
        <v>737</v>
      </c>
      <c r="CL2" s="348" t="s">
        <v>736</v>
      </c>
      <c r="CM2" s="348" t="s">
        <v>735</v>
      </c>
      <c r="CN2" s="348" t="s">
        <v>734</v>
      </c>
      <c r="CO2" s="348" t="s">
        <v>733</v>
      </c>
      <c r="CP2" s="348" t="s">
        <v>732</v>
      </c>
      <c r="CQ2" s="348" t="s">
        <v>731</v>
      </c>
      <c r="CR2" s="348" t="s">
        <v>730</v>
      </c>
      <c r="CS2" s="348" t="s">
        <v>729</v>
      </c>
      <c r="CT2" s="348" t="s">
        <v>728</v>
      </c>
      <c r="CU2" s="112" t="s">
        <v>10</v>
      </c>
      <c r="CV2" s="113" t="s">
        <v>634</v>
      </c>
      <c r="CW2" s="113" t="s">
        <v>639</v>
      </c>
      <c r="CX2" s="113" t="s">
        <v>94</v>
      </c>
      <c r="CY2" s="113" t="s">
        <v>93</v>
      </c>
      <c r="CZ2" s="113" t="s">
        <v>92</v>
      </c>
      <c r="DA2" s="113" t="s">
        <v>91</v>
      </c>
      <c r="DB2" s="113" t="s">
        <v>90</v>
      </c>
      <c r="DC2" s="113" t="s">
        <v>640</v>
      </c>
      <c r="DD2" s="113" t="s">
        <v>123</v>
      </c>
      <c r="DE2" s="113" t="s">
        <v>124</v>
      </c>
      <c r="DF2" s="113" t="s">
        <v>89</v>
      </c>
      <c r="DG2" s="113" t="s">
        <v>7</v>
      </c>
      <c r="DH2" s="347" t="s">
        <v>11</v>
      </c>
      <c r="DI2" s="347" t="s">
        <v>635</v>
      </c>
      <c r="DJ2" s="347" t="s">
        <v>638</v>
      </c>
      <c r="DK2" s="347" t="s">
        <v>188</v>
      </c>
      <c r="DL2" s="347" t="s">
        <v>189</v>
      </c>
      <c r="DM2" s="347" t="s">
        <v>190</v>
      </c>
      <c r="DN2" s="347" t="s">
        <v>191</v>
      </c>
      <c r="DO2" s="347" t="s">
        <v>192</v>
      </c>
      <c r="DP2" s="347" t="s">
        <v>641</v>
      </c>
      <c r="DQ2" s="347" t="s">
        <v>193</v>
      </c>
      <c r="DR2" s="347" t="s">
        <v>194</v>
      </c>
      <c r="DS2" s="347" t="s">
        <v>195</v>
      </c>
      <c r="DT2" s="347" t="s">
        <v>6</v>
      </c>
      <c r="DU2" s="348" t="s">
        <v>504</v>
      </c>
      <c r="DV2" s="348" t="s">
        <v>636</v>
      </c>
      <c r="DW2" s="348" t="s">
        <v>637</v>
      </c>
      <c r="DX2" s="348" t="s">
        <v>505</v>
      </c>
      <c r="DY2" s="348" t="s">
        <v>506</v>
      </c>
      <c r="DZ2" s="348" t="s">
        <v>507</v>
      </c>
      <c r="EA2" s="348" t="s">
        <v>508</v>
      </c>
      <c r="EB2" s="348" t="s">
        <v>509</v>
      </c>
      <c r="EC2" s="348" t="s">
        <v>642</v>
      </c>
      <c r="ED2" s="348" t="s">
        <v>510</v>
      </c>
      <c r="EE2" s="348" t="s">
        <v>511</v>
      </c>
      <c r="EF2" s="348" t="s">
        <v>512</v>
      </c>
      <c r="EG2" s="348" t="s">
        <v>513</v>
      </c>
      <c r="EH2" s="331" t="s">
        <v>514</v>
      </c>
      <c r="EI2" s="332" t="s">
        <v>563</v>
      </c>
      <c r="EJ2" s="333" t="s">
        <v>34</v>
      </c>
      <c r="EK2" s="334" t="s">
        <v>12</v>
      </c>
      <c r="EL2" s="334" t="s">
        <v>643</v>
      </c>
      <c r="EM2" s="334" t="s">
        <v>13</v>
      </c>
      <c r="EN2" s="334" t="s">
        <v>14</v>
      </c>
      <c r="EO2" s="334" t="s">
        <v>244</v>
      </c>
      <c r="EP2" s="114" t="s">
        <v>644</v>
      </c>
      <c r="EQ2" s="114" t="s">
        <v>15</v>
      </c>
      <c r="ER2" s="114" t="s">
        <v>515</v>
      </c>
      <c r="ES2" s="114" t="s">
        <v>646</v>
      </c>
      <c r="ET2" s="114" t="s">
        <v>516</v>
      </c>
      <c r="EU2" s="114" t="s">
        <v>645</v>
      </c>
      <c r="EV2" s="114" t="s">
        <v>656</v>
      </c>
      <c r="EW2" s="114" t="s">
        <v>647</v>
      </c>
      <c r="EX2" s="114" t="s">
        <v>648</v>
      </c>
      <c r="EY2" s="114" t="s">
        <v>649</v>
      </c>
      <c r="EZ2" s="114" t="s">
        <v>650</v>
      </c>
      <c r="FA2" s="114" t="s">
        <v>651</v>
      </c>
      <c r="FB2" s="114" t="s">
        <v>652</v>
      </c>
      <c r="FC2" s="114" t="s">
        <v>653</v>
      </c>
      <c r="FD2" s="114" t="s">
        <v>654</v>
      </c>
      <c r="FE2" s="114" t="s">
        <v>655</v>
      </c>
      <c r="FF2" s="114" t="s">
        <v>332</v>
      </c>
      <c r="FG2" s="114" t="s">
        <v>657</v>
      </c>
      <c r="FH2" s="114" t="s">
        <v>658</v>
      </c>
      <c r="FI2" s="114" t="s">
        <v>659</v>
      </c>
      <c r="FJ2" s="114" t="s">
        <v>660</v>
      </c>
      <c r="FK2" s="114" t="s">
        <v>661</v>
      </c>
      <c r="FL2" s="114" t="s">
        <v>662</v>
      </c>
      <c r="FM2" s="114" t="s">
        <v>663</v>
      </c>
      <c r="FN2" s="114" t="s">
        <v>664</v>
      </c>
      <c r="FO2" s="114" t="s">
        <v>665</v>
      </c>
      <c r="FP2" s="114" t="s">
        <v>669</v>
      </c>
      <c r="FQ2" s="114" t="s">
        <v>666</v>
      </c>
      <c r="FR2" s="114" t="s">
        <v>667</v>
      </c>
      <c r="FS2" s="114" t="s">
        <v>670</v>
      </c>
      <c r="FT2" s="114" t="s">
        <v>668</v>
      </c>
      <c r="FU2" s="114" t="s">
        <v>517</v>
      </c>
      <c r="FV2" s="114" t="s">
        <v>671</v>
      </c>
      <c r="FW2" s="114" t="s">
        <v>672</v>
      </c>
      <c r="FX2" s="114" t="s">
        <v>673</v>
      </c>
      <c r="FY2" s="114" t="s">
        <v>674</v>
      </c>
      <c r="FZ2" s="114" t="s">
        <v>694</v>
      </c>
      <c r="GA2" s="114" t="s">
        <v>675</v>
      </c>
      <c r="GB2" s="114" t="s">
        <v>676</v>
      </c>
      <c r="GC2" s="114" t="s">
        <v>677</v>
      </c>
      <c r="GD2" s="114" t="s">
        <v>678</v>
      </c>
      <c r="GE2" s="114" t="s">
        <v>679</v>
      </c>
      <c r="GF2" s="114" t="s">
        <v>681</v>
      </c>
      <c r="GG2" s="114" t="s">
        <v>16</v>
      </c>
      <c r="GH2" s="115" t="s">
        <v>682</v>
      </c>
      <c r="GI2" s="115" t="s">
        <v>680</v>
      </c>
      <c r="GJ2" s="114" t="s">
        <v>683</v>
      </c>
      <c r="GK2" s="114" t="s">
        <v>684</v>
      </c>
      <c r="GL2" s="114" t="s">
        <v>685</v>
      </c>
      <c r="GM2" s="114" t="s">
        <v>686</v>
      </c>
      <c r="GN2" s="114" t="s">
        <v>687</v>
      </c>
      <c r="GO2" s="114" t="s">
        <v>688</v>
      </c>
      <c r="GP2" s="114" t="s">
        <v>689</v>
      </c>
      <c r="GQ2" s="328" t="s">
        <v>28</v>
      </c>
      <c r="GR2" s="329" t="s">
        <v>17</v>
      </c>
      <c r="GS2" s="329" t="s">
        <v>690</v>
      </c>
      <c r="GT2" s="329" t="s">
        <v>691</v>
      </c>
      <c r="GU2" s="116" t="s">
        <v>692</v>
      </c>
      <c r="GV2" s="116" t="s">
        <v>18</v>
      </c>
      <c r="GW2" s="116" t="s">
        <v>19</v>
      </c>
      <c r="GX2" s="116" t="s">
        <v>20</v>
      </c>
      <c r="GY2" s="116" t="s">
        <v>21</v>
      </c>
      <c r="GZ2" s="116" t="s">
        <v>22</v>
      </c>
      <c r="HA2" s="116" t="s">
        <v>693</v>
      </c>
      <c r="HB2" s="116" t="s">
        <v>23</v>
      </c>
      <c r="HC2" s="116" t="s">
        <v>1646</v>
      </c>
      <c r="HD2" s="116" t="s">
        <v>24</v>
      </c>
      <c r="HE2" s="116" t="s">
        <v>518</v>
      </c>
      <c r="HF2" s="116" t="s">
        <v>695</v>
      </c>
      <c r="HG2" s="116" t="s">
        <v>696</v>
      </c>
      <c r="HH2" s="117" t="s">
        <v>519</v>
      </c>
      <c r="HI2" s="124" t="s">
        <v>87</v>
      </c>
    </row>
    <row r="3" spans="1:219" ht="39.950000000000003" customHeight="1" x14ac:dyDescent="0.2">
      <c r="A3" s="345" t="s">
        <v>599</v>
      </c>
      <c r="B3" s="188"/>
      <c r="C3" s="697" t="s">
        <v>165</v>
      </c>
      <c r="D3" s="697" t="s">
        <v>445</v>
      </c>
      <c r="E3" s="718"/>
      <c r="F3" s="697" t="s">
        <v>165</v>
      </c>
      <c r="G3" s="697" t="s">
        <v>869</v>
      </c>
      <c r="H3" s="697" t="s">
        <v>165</v>
      </c>
      <c r="I3" s="697" t="s">
        <v>446</v>
      </c>
      <c r="J3" s="697" t="s">
        <v>166</v>
      </c>
      <c r="K3" s="697" t="s">
        <v>716</v>
      </c>
      <c r="L3" s="697" t="s">
        <v>166</v>
      </c>
      <c r="M3" s="697" t="s">
        <v>716</v>
      </c>
      <c r="N3" s="697" t="s">
        <v>165</v>
      </c>
      <c r="O3" s="697" t="s">
        <v>76</v>
      </c>
      <c r="P3" s="697" t="s">
        <v>165</v>
      </c>
      <c r="Q3" s="697" t="s">
        <v>447</v>
      </c>
      <c r="R3" s="697" t="s">
        <v>165</v>
      </c>
      <c r="S3" s="697" t="s">
        <v>140</v>
      </c>
      <c r="T3" s="697" t="s">
        <v>166</v>
      </c>
      <c r="U3" s="697" t="s">
        <v>716</v>
      </c>
      <c r="V3" s="697" t="s">
        <v>716</v>
      </c>
      <c r="W3" s="697" t="s">
        <v>716</v>
      </c>
      <c r="X3" s="697" t="s">
        <v>164</v>
      </c>
      <c r="Y3" s="697" t="s">
        <v>166</v>
      </c>
      <c r="Z3" s="697" t="s">
        <v>166</v>
      </c>
      <c r="AA3" s="697" t="s">
        <v>146</v>
      </c>
      <c r="AB3" s="697" t="s">
        <v>146</v>
      </c>
      <c r="AC3" s="189"/>
      <c r="AD3" s="698" t="s">
        <v>264</v>
      </c>
      <c r="AE3" s="698" t="s">
        <v>263</v>
      </c>
      <c r="AF3" s="719" t="s">
        <v>146</v>
      </c>
      <c r="AG3" s="650" t="s">
        <v>146</v>
      </c>
      <c r="AH3" s="719" t="s">
        <v>146</v>
      </c>
      <c r="AI3" s="719" t="s">
        <v>166</v>
      </c>
      <c r="AJ3" s="699" t="s">
        <v>178</v>
      </c>
      <c r="AK3" s="699" t="s">
        <v>178</v>
      </c>
      <c r="AL3" s="687" t="s">
        <v>748</v>
      </c>
      <c r="AM3" s="698" t="s">
        <v>716</v>
      </c>
      <c r="AN3" s="698" t="s">
        <v>870</v>
      </c>
      <c r="AO3" s="698" t="s">
        <v>178</v>
      </c>
      <c r="AP3" s="698" t="s">
        <v>178</v>
      </c>
      <c r="AQ3" s="698" t="s">
        <v>146</v>
      </c>
      <c r="AR3" s="699" t="s">
        <v>178</v>
      </c>
      <c r="AS3" s="688" t="s">
        <v>748</v>
      </c>
      <c r="AT3" s="699" t="s">
        <v>716</v>
      </c>
      <c r="AU3" s="698" t="s">
        <v>448</v>
      </c>
      <c r="AV3" s="698" t="s">
        <v>178</v>
      </c>
      <c r="AW3" s="699" t="s">
        <v>871</v>
      </c>
      <c r="AX3" s="699" t="s">
        <v>178</v>
      </c>
      <c r="AY3" s="690" t="s">
        <v>748</v>
      </c>
      <c r="AZ3" s="699" t="s">
        <v>716</v>
      </c>
      <c r="BA3" s="698" t="s">
        <v>716</v>
      </c>
      <c r="BB3" s="700" t="s">
        <v>178</v>
      </c>
      <c r="BC3" s="698" t="s">
        <v>716</v>
      </c>
      <c r="BD3" s="701"/>
      <c r="BE3" s="698" t="s">
        <v>165</v>
      </c>
      <c r="BF3" s="699" t="s">
        <v>872</v>
      </c>
      <c r="BG3" s="699" t="s">
        <v>178</v>
      </c>
      <c r="BH3" s="692" t="s">
        <v>748</v>
      </c>
      <c r="BI3" s="699" t="s">
        <v>716</v>
      </c>
      <c r="BJ3" s="698" t="s">
        <v>716</v>
      </c>
      <c r="BK3" s="698" t="s">
        <v>166</v>
      </c>
      <c r="BL3" s="699">
        <v>0</v>
      </c>
      <c r="BM3" s="694" t="s">
        <v>748</v>
      </c>
      <c r="BN3" s="699" t="s">
        <v>716</v>
      </c>
      <c r="BO3" s="699" t="s">
        <v>716</v>
      </c>
      <c r="BP3" s="698" t="s">
        <v>166</v>
      </c>
      <c r="BQ3" s="699">
        <v>0</v>
      </c>
      <c r="BR3" s="699" t="s">
        <v>748</v>
      </c>
      <c r="BS3" s="699" t="s">
        <v>716</v>
      </c>
      <c r="BT3" s="175" t="s">
        <v>716</v>
      </c>
      <c r="BU3" s="700" t="s">
        <v>178</v>
      </c>
      <c r="BV3" s="175" t="s">
        <v>716</v>
      </c>
      <c r="BW3" s="702" t="s">
        <v>178</v>
      </c>
      <c r="BX3" s="174" t="s">
        <v>716</v>
      </c>
      <c r="BY3" s="702" t="s">
        <v>178</v>
      </c>
      <c r="BZ3" s="174" t="s">
        <v>716</v>
      </c>
      <c r="CA3" s="698" t="s">
        <v>178</v>
      </c>
      <c r="CB3" s="174" t="s">
        <v>716</v>
      </c>
      <c r="CC3" s="698" t="s">
        <v>146</v>
      </c>
      <c r="CD3" s="698" t="s">
        <v>146</v>
      </c>
      <c r="CE3" s="698" t="s">
        <v>146</v>
      </c>
      <c r="CF3" s="698" t="s">
        <v>716</v>
      </c>
      <c r="CG3" s="344"/>
      <c r="CH3" s="179"/>
      <c r="CI3" s="704" t="s">
        <v>165</v>
      </c>
      <c r="CJ3" s="704" t="s">
        <v>165</v>
      </c>
      <c r="CK3" s="704" t="s">
        <v>165</v>
      </c>
      <c r="CL3" s="704" t="s">
        <v>166</v>
      </c>
      <c r="CM3" s="704" t="s">
        <v>165</v>
      </c>
      <c r="CN3" s="704" t="s">
        <v>165</v>
      </c>
      <c r="CO3" s="704" t="s">
        <v>166</v>
      </c>
      <c r="CP3" s="704" t="s">
        <v>166</v>
      </c>
      <c r="CQ3" s="704" t="s">
        <v>166</v>
      </c>
      <c r="CR3" s="704" t="s">
        <v>165</v>
      </c>
      <c r="CS3" s="704" t="s">
        <v>166</v>
      </c>
      <c r="CT3" s="704" t="s">
        <v>166</v>
      </c>
      <c r="CU3" s="703"/>
      <c r="CV3" s="704" t="s">
        <v>165</v>
      </c>
      <c r="CW3" s="704" t="s">
        <v>165</v>
      </c>
      <c r="CX3" s="704" t="s">
        <v>165</v>
      </c>
      <c r="CY3" s="704" t="s">
        <v>166</v>
      </c>
      <c r="CZ3" s="704" t="s">
        <v>165</v>
      </c>
      <c r="DA3" s="704" t="s">
        <v>165</v>
      </c>
      <c r="DB3" s="704" t="s">
        <v>166</v>
      </c>
      <c r="DC3" s="704" t="s">
        <v>166</v>
      </c>
      <c r="DD3" s="704" t="s">
        <v>166</v>
      </c>
      <c r="DE3" s="704" t="s">
        <v>165</v>
      </c>
      <c r="DF3" s="704" t="s">
        <v>166</v>
      </c>
      <c r="DG3" s="704" t="s">
        <v>166</v>
      </c>
      <c r="DH3" s="705"/>
      <c r="DI3" s="704" t="s">
        <v>165</v>
      </c>
      <c r="DJ3" s="704" t="s">
        <v>165</v>
      </c>
      <c r="DK3" s="704" t="s">
        <v>165</v>
      </c>
      <c r="DL3" s="704" t="s">
        <v>166</v>
      </c>
      <c r="DM3" s="704" t="s">
        <v>165</v>
      </c>
      <c r="DN3" s="704" t="s">
        <v>165</v>
      </c>
      <c r="DO3" s="704" t="s">
        <v>166</v>
      </c>
      <c r="DP3" s="704" t="s">
        <v>166</v>
      </c>
      <c r="DQ3" s="704" t="s">
        <v>166</v>
      </c>
      <c r="DR3" s="704" t="s">
        <v>165</v>
      </c>
      <c r="DS3" s="704" t="s">
        <v>166</v>
      </c>
      <c r="DT3" s="704" t="s">
        <v>166</v>
      </c>
      <c r="DU3" s="705"/>
      <c r="DV3" s="704" t="s">
        <v>165</v>
      </c>
      <c r="DW3" s="704" t="s">
        <v>166</v>
      </c>
      <c r="DX3" s="704" t="s">
        <v>165</v>
      </c>
      <c r="DY3" s="704" t="s">
        <v>166</v>
      </c>
      <c r="DZ3" s="704" t="s">
        <v>166</v>
      </c>
      <c r="EA3" s="704" t="s">
        <v>165</v>
      </c>
      <c r="EB3" s="704" t="s">
        <v>166</v>
      </c>
      <c r="EC3" s="704" t="s">
        <v>166</v>
      </c>
      <c r="ED3" s="704" t="s">
        <v>166</v>
      </c>
      <c r="EE3" s="704" t="s">
        <v>166</v>
      </c>
      <c r="EF3" s="704" t="s">
        <v>166</v>
      </c>
      <c r="EG3" s="704" t="s">
        <v>166</v>
      </c>
      <c r="EH3" s="704" t="s">
        <v>716</v>
      </c>
      <c r="EI3" s="706"/>
      <c r="EJ3" s="707" t="s">
        <v>166</v>
      </c>
      <c r="EK3" s="707" t="s">
        <v>716</v>
      </c>
      <c r="EL3" s="707" t="s">
        <v>716</v>
      </c>
      <c r="EM3" s="707" t="s">
        <v>716</v>
      </c>
      <c r="EN3" s="707" t="s">
        <v>716</v>
      </c>
      <c r="EO3" s="707" t="s">
        <v>165</v>
      </c>
      <c r="EP3" s="707" t="s">
        <v>143</v>
      </c>
      <c r="EQ3" s="707" t="s">
        <v>449</v>
      </c>
      <c r="ER3" s="707" t="s">
        <v>166</v>
      </c>
      <c r="ES3" s="707" t="s">
        <v>146</v>
      </c>
      <c r="ET3" s="707" t="s">
        <v>165</v>
      </c>
      <c r="EU3" s="707" t="s">
        <v>873</v>
      </c>
      <c r="EV3" s="707" t="s">
        <v>166</v>
      </c>
      <c r="EW3" s="707" t="s">
        <v>716</v>
      </c>
      <c r="EX3" s="707" t="s">
        <v>716</v>
      </c>
      <c r="EY3" s="707" t="s">
        <v>716</v>
      </c>
      <c r="EZ3" s="707" t="s">
        <v>716</v>
      </c>
      <c r="FA3" s="707" t="s">
        <v>716</v>
      </c>
      <c r="FB3" s="707" t="s">
        <v>716</v>
      </c>
      <c r="FC3" s="707" t="s">
        <v>716</v>
      </c>
      <c r="FD3" s="707" t="s">
        <v>716</v>
      </c>
      <c r="FE3" s="707" t="s">
        <v>716</v>
      </c>
      <c r="FF3" s="711"/>
      <c r="FG3" s="707" t="s">
        <v>166</v>
      </c>
      <c r="FH3" s="707" t="s">
        <v>716</v>
      </c>
      <c r="FI3" s="707" t="s">
        <v>716</v>
      </c>
      <c r="FJ3" s="707" t="s">
        <v>166</v>
      </c>
      <c r="FK3" s="707" t="s">
        <v>716</v>
      </c>
      <c r="FL3" s="707" t="s">
        <v>716</v>
      </c>
      <c r="FM3" s="707" t="s">
        <v>166</v>
      </c>
      <c r="FN3" s="707" t="s">
        <v>716</v>
      </c>
      <c r="FO3" s="707" t="s">
        <v>716</v>
      </c>
      <c r="FP3" s="708"/>
      <c r="FQ3" s="707" t="s">
        <v>166</v>
      </c>
      <c r="FR3" s="707" t="s">
        <v>166</v>
      </c>
      <c r="FS3" s="707" t="s">
        <v>146</v>
      </c>
      <c r="FT3" s="707" t="s">
        <v>146</v>
      </c>
      <c r="FU3" s="708"/>
      <c r="FV3" s="707" t="s">
        <v>165</v>
      </c>
      <c r="FW3" s="707" t="s">
        <v>165</v>
      </c>
      <c r="FX3" s="707" t="s">
        <v>165</v>
      </c>
      <c r="FY3" s="707" t="s">
        <v>166</v>
      </c>
      <c r="FZ3" s="707" t="s">
        <v>165</v>
      </c>
      <c r="GA3" s="707" t="s">
        <v>165</v>
      </c>
      <c r="GB3" s="707" t="s">
        <v>166</v>
      </c>
      <c r="GC3" s="707" t="s">
        <v>166</v>
      </c>
      <c r="GD3" s="707" t="s">
        <v>166</v>
      </c>
      <c r="GE3" s="707" t="s">
        <v>166</v>
      </c>
      <c r="GF3" s="707" t="s">
        <v>146</v>
      </c>
      <c r="GG3" s="707" t="s">
        <v>1579</v>
      </c>
      <c r="GH3" s="707" t="s">
        <v>450</v>
      </c>
      <c r="GI3" s="707" t="s">
        <v>874</v>
      </c>
      <c r="GJ3" s="708"/>
      <c r="GK3" s="707">
        <v>2008</v>
      </c>
      <c r="GL3" s="707" t="s">
        <v>165</v>
      </c>
      <c r="GM3" s="707" t="s">
        <v>166</v>
      </c>
      <c r="GN3" s="707" t="s">
        <v>165</v>
      </c>
      <c r="GO3" s="707" t="s">
        <v>166</v>
      </c>
      <c r="GP3" s="707" t="s">
        <v>716</v>
      </c>
      <c r="GQ3" s="716"/>
      <c r="GR3" s="709" t="s">
        <v>146</v>
      </c>
      <c r="GS3" s="710"/>
      <c r="GT3" s="709" t="s">
        <v>146</v>
      </c>
      <c r="GU3" s="709" t="s">
        <v>146</v>
      </c>
      <c r="GV3" s="709" t="s">
        <v>146</v>
      </c>
      <c r="GW3" s="709" t="s">
        <v>146</v>
      </c>
      <c r="GX3" s="709" t="s">
        <v>146</v>
      </c>
      <c r="GY3" s="709" t="s">
        <v>146</v>
      </c>
      <c r="GZ3" s="709" t="s">
        <v>146</v>
      </c>
      <c r="HA3" s="709" t="s">
        <v>146</v>
      </c>
      <c r="HB3" s="709" t="s">
        <v>146</v>
      </c>
      <c r="HC3" s="709" t="s">
        <v>146</v>
      </c>
      <c r="HD3" s="709" t="s">
        <v>875</v>
      </c>
      <c r="HE3" s="710"/>
      <c r="HF3" s="709" t="s">
        <v>166</v>
      </c>
      <c r="HG3" s="709" t="s">
        <v>146</v>
      </c>
      <c r="HH3" s="712" t="s">
        <v>451</v>
      </c>
      <c r="HI3" s="200" t="s">
        <v>88</v>
      </c>
      <c r="HJ3" s="198"/>
      <c r="HK3" s="123"/>
    </row>
    <row r="4" spans="1:219" ht="39.950000000000003" customHeight="1" x14ac:dyDescent="0.2">
      <c r="A4" s="345" t="s">
        <v>600</v>
      </c>
      <c r="B4" s="188"/>
      <c r="C4" s="697" t="s">
        <v>166</v>
      </c>
      <c r="D4" s="697" t="s">
        <v>146</v>
      </c>
      <c r="E4" s="718"/>
      <c r="F4" s="697" t="s">
        <v>146</v>
      </c>
      <c r="G4" s="697" t="s">
        <v>716</v>
      </c>
      <c r="H4" s="697" t="s">
        <v>146</v>
      </c>
      <c r="I4" s="697" t="s">
        <v>716</v>
      </c>
      <c r="J4" s="697" t="s">
        <v>146</v>
      </c>
      <c r="K4" s="697" t="s">
        <v>716</v>
      </c>
      <c r="L4" s="697" t="s">
        <v>146</v>
      </c>
      <c r="M4" s="697" t="s">
        <v>716</v>
      </c>
      <c r="N4" s="697" t="s">
        <v>146</v>
      </c>
      <c r="O4" s="697" t="s">
        <v>716</v>
      </c>
      <c r="P4" s="697" t="s">
        <v>146</v>
      </c>
      <c r="Q4" s="697" t="s">
        <v>716</v>
      </c>
      <c r="R4" s="697" t="s">
        <v>146</v>
      </c>
      <c r="S4" s="697" t="s">
        <v>716</v>
      </c>
      <c r="T4" s="697" t="s">
        <v>146</v>
      </c>
      <c r="U4" s="697" t="s">
        <v>716</v>
      </c>
      <c r="V4" s="697" t="s">
        <v>146</v>
      </c>
      <c r="W4" s="697" t="s">
        <v>716</v>
      </c>
      <c r="X4" s="697" t="s">
        <v>146</v>
      </c>
      <c r="Y4" s="697" t="s">
        <v>146</v>
      </c>
      <c r="Z4" s="697" t="s">
        <v>166</v>
      </c>
      <c r="AA4" s="697" t="s">
        <v>146</v>
      </c>
      <c r="AB4" s="697" t="s">
        <v>146</v>
      </c>
      <c r="AC4" s="189"/>
      <c r="AD4" s="698" t="s">
        <v>262</v>
      </c>
      <c r="AE4" s="698" t="s">
        <v>274</v>
      </c>
      <c r="AF4" s="696" t="s">
        <v>146</v>
      </c>
      <c r="AG4" s="169" t="s">
        <v>146</v>
      </c>
      <c r="AH4" s="696" t="s">
        <v>146</v>
      </c>
      <c r="AI4" s="696" t="s">
        <v>166</v>
      </c>
      <c r="AJ4" s="699" t="s">
        <v>166</v>
      </c>
      <c r="AK4" s="699">
        <v>0</v>
      </c>
      <c r="AL4" s="687" t="s">
        <v>748</v>
      </c>
      <c r="AM4" s="698" t="s">
        <v>716</v>
      </c>
      <c r="AN4" s="698" t="s">
        <v>716</v>
      </c>
      <c r="AO4" s="698" t="s">
        <v>166</v>
      </c>
      <c r="AP4" s="698" t="s">
        <v>166</v>
      </c>
      <c r="AQ4" s="698" t="s">
        <v>146</v>
      </c>
      <c r="AR4" s="699">
        <v>0</v>
      </c>
      <c r="AS4" s="688" t="s">
        <v>748</v>
      </c>
      <c r="AT4" s="699" t="s">
        <v>716</v>
      </c>
      <c r="AU4" s="698" t="s">
        <v>716</v>
      </c>
      <c r="AV4" s="698" t="s">
        <v>166</v>
      </c>
      <c r="AW4" s="699" t="s">
        <v>146</v>
      </c>
      <c r="AX4" s="699">
        <v>0</v>
      </c>
      <c r="AY4" s="690" t="s">
        <v>748</v>
      </c>
      <c r="AZ4" s="699" t="s">
        <v>716</v>
      </c>
      <c r="BA4" s="698" t="s">
        <v>716</v>
      </c>
      <c r="BB4" s="700">
        <v>0</v>
      </c>
      <c r="BC4" s="698" t="s">
        <v>716</v>
      </c>
      <c r="BD4" s="701"/>
      <c r="BE4" s="698" t="s">
        <v>165</v>
      </c>
      <c r="BF4" s="699" t="s">
        <v>76</v>
      </c>
      <c r="BG4" s="699">
        <v>12612</v>
      </c>
      <c r="BH4" s="692" t="s">
        <v>748</v>
      </c>
      <c r="BI4" s="699" t="s">
        <v>76</v>
      </c>
      <c r="BJ4" s="698" t="s">
        <v>1460</v>
      </c>
      <c r="BK4" s="698" t="s">
        <v>165</v>
      </c>
      <c r="BL4" s="699">
        <v>59562</v>
      </c>
      <c r="BM4" s="694" t="s">
        <v>748</v>
      </c>
      <c r="BN4" s="699" t="s">
        <v>454</v>
      </c>
      <c r="BO4" s="699" t="s">
        <v>455</v>
      </c>
      <c r="BP4" s="698" t="s">
        <v>166</v>
      </c>
      <c r="BQ4" s="699">
        <v>0</v>
      </c>
      <c r="BR4" s="699" t="s">
        <v>748</v>
      </c>
      <c r="BS4" s="699" t="s">
        <v>716</v>
      </c>
      <c r="BT4" s="175" t="s">
        <v>716</v>
      </c>
      <c r="BU4" s="700">
        <v>72174</v>
      </c>
      <c r="BV4" s="175" t="s">
        <v>716</v>
      </c>
      <c r="BW4" s="702">
        <v>0</v>
      </c>
      <c r="BX4" s="174" t="s">
        <v>716</v>
      </c>
      <c r="BY4" s="702" t="s">
        <v>178</v>
      </c>
      <c r="BZ4" s="174" t="s">
        <v>716</v>
      </c>
      <c r="CA4" s="698" t="s">
        <v>178</v>
      </c>
      <c r="CB4" s="174" t="s">
        <v>716</v>
      </c>
      <c r="CC4" s="698" t="s">
        <v>146</v>
      </c>
      <c r="CD4" s="698" t="s">
        <v>146</v>
      </c>
      <c r="CE4" s="698" t="s">
        <v>146</v>
      </c>
      <c r="CF4" s="698" t="s">
        <v>716</v>
      </c>
      <c r="CG4" s="344"/>
      <c r="CH4" s="179"/>
      <c r="CI4" s="704" t="s">
        <v>165</v>
      </c>
      <c r="CJ4" s="704" t="s">
        <v>165</v>
      </c>
      <c r="CK4" s="704" t="s">
        <v>165</v>
      </c>
      <c r="CL4" s="704" t="s">
        <v>166</v>
      </c>
      <c r="CM4" s="704" t="s">
        <v>165</v>
      </c>
      <c r="CN4" s="704" t="s">
        <v>165</v>
      </c>
      <c r="CO4" s="704" t="s">
        <v>166</v>
      </c>
      <c r="CP4" s="704" t="s">
        <v>165</v>
      </c>
      <c r="CQ4" s="704" t="s">
        <v>178</v>
      </c>
      <c r="CR4" s="704" t="s">
        <v>178</v>
      </c>
      <c r="CS4" s="704" t="s">
        <v>166</v>
      </c>
      <c r="CT4" s="704" t="s">
        <v>99</v>
      </c>
      <c r="CU4" s="703"/>
      <c r="CV4" s="704" t="s">
        <v>165</v>
      </c>
      <c r="CW4" s="704" t="s">
        <v>165</v>
      </c>
      <c r="CX4" s="704" t="s">
        <v>165</v>
      </c>
      <c r="CY4" s="704" t="s">
        <v>166</v>
      </c>
      <c r="CZ4" s="704" t="s">
        <v>165</v>
      </c>
      <c r="DA4" s="704" t="s">
        <v>165</v>
      </c>
      <c r="DB4" s="704" t="s">
        <v>166</v>
      </c>
      <c r="DC4" s="704" t="s">
        <v>165</v>
      </c>
      <c r="DD4" s="704" t="s">
        <v>178</v>
      </c>
      <c r="DE4" s="704" t="s">
        <v>178</v>
      </c>
      <c r="DF4" s="704" t="s">
        <v>166</v>
      </c>
      <c r="DG4" s="704" t="s">
        <v>716</v>
      </c>
      <c r="DH4" s="705"/>
      <c r="DI4" s="704" t="s">
        <v>166</v>
      </c>
      <c r="DJ4" s="704" t="s">
        <v>166</v>
      </c>
      <c r="DK4" s="704" t="s">
        <v>166</v>
      </c>
      <c r="DL4" s="704" t="s">
        <v>166</v>
      </c>
      <c r="DM4" s="704" t="s">
        <v>166</v>
      </c>
      <c r="DN4" s="704" t="s">
        <v>166</v>
      </c>
      <c r="DO4" s="704" t="s">
        <v>166</v>
      </c>
      <c r="DP4" s="704" t="s">
        <v>166</v>
      </c>
      <c r="DQ4" s="704" t="s">
        <v>166</v>
      </c>
      <c r="DR4" s="704" t="s">
        <v>166</v>
      </c>
      <c r="DS4" s="704" t="s">
        <v>166</v>
      </c>
      <c r="DT4" s="704" t="s">
        <v>716</v>
      </c>
      <c r="DU4" s="705"/>
      <c r="DV4" s="704" t="s">
        <v>178</v>
      </c>
      <c r="DW4" s="704" t="s">
        <v>178</v>
      </c>
      <c r="DX4" s="704" t="s">
        <v>178</v>
      </c>
      <c r="DY4" s="704" t="s">
        <v>178</v>
      </c>
      <c r="DZ4" s="704" t="s">
        <v>178</v>
      </c>
      <c r="EA4" s="704" t="s">
        <v>178</v>
      </c>
      <c r="EB4" s="704" t="s">
        <v>178</v>
      </c>
      <c r="EC4" s="704" t="s">
        <v>178</v>
      </c>
      <c r="ED4" s="704" t="s">
        <v>178</v>
      </c>
      <c r="EE4" s="704" t="s">
        <v>178</v>
      </c>
      <c r="EF4" s="704" t="s">
        <v>178</v>
      </c>
      <c r="EG4" s="704" t="s">
        <v>716</v>
      </c>
      <c r="EH4" s="704" t="s">
        <v>716</v>
      </c>
      <c r="EI4" s="706"/>
      <c r="EJ4" s="707" t="s">
        <v>165</v>
      </c>
      <c r="EK4" s="707" t="s">
        <v>100</v>
      </c>
      <c r="EL4" s="707" t="s">
        <v>764</v>
      </c>
      <c r="EM4" s="707" t="s">
        <v>165</v>
      </c>
      <c r="EN4" s="707" t="s">
        <v>165</v>
      </c>
      <c r="EO4" s="707" t="s">
        <v>165</v>
      </c>
      <c r="EP4" s="707" t="s">
        <v>143</v>
      </c>
      <c r="EQ4" s="707" t="s">
        <v>101</v>
      </c>
      <c r="ER4" s="707" t="s">
        <v>165</v>
      </c>
      <c r="ES4" s="707" t="s">
        <v>898</v>
      </c>
      <c r="ET4" s="707" t="s">
        <v>166</v>
      </c>
      <c r="EU4" s="707" t="s">
        <v>146</v>
      </c>
      <c r="EV4" s="707" t="s">
        <v>165</v>
      </c>
      <c r="EW4" s="707" t="s">
        <v>1182</v>
      </c>
      <c r="EX4" s="707" t="s">
        <v>899</v>
      </c>
      <c r="EY4" s="707" t="s">
        <v>146</v>
      </c>
      <c r="EZ4" s="707" t="s">
        <v>716</v>
      </c>
      <c r="FA4" s="707" t="s">
        <v>716</v>
      </c>
      <c r="FB4" s="707" t="s">
        <v>716</v>
      </c>
      <c r="FC4" s="707" t="s">
        <v>716</v>
      </c>
      <c r="FD4" s="707" t="s">
        <v>716</v>
      </c>
      <c r="FE4" s="707" t="s">
        <v>716</v>
      </c>
      <c r="FF4" s="711"/>
      <c r="FG4" s="707" t="s">
        <v>166</v>
      </c>
      <c r="FH4" s="707" t="s">
        <v>716</v>
      </c>
      <c r="FI4" s="707" t="s">
        <v>716</v>
      </c>
      <c r="FJ4" s="707" t="s">
        <v>166</v>
      </c>
      <c r="FK4" s="707" t="s">
        <v>716</v>
      </c>
      <c r="FL4" s="707" t="s">
        <v>716</v>
      </c>
      <c r="FM4" s="707" t="s">
        <v>166</v>
      </c>
      <c r="FN4" s="707" t="s">
        <v>716</v>
      </c>
      <c r="FO4" s="707" t="s">
        <v>716</v>
      </c>
      <c r="FP4" s="708"/>
      <c r="FQ4" s="707" t="s">
        <v>166</v>
      </c>
      <c r="FR4" s="707" t="s">
        <v>166</v>
      </c>
      <c r="FS4" s="707" t="s">
        <v>146</v>
      </c>
      <c r="FT4" s="707" t="s">
        <v>146</v>
      </c>
      <c r="FU4" s="708"/>
      <c r="FV4" s="707" t="s">
        <v>165</v>
      </c>
      <c r="FW4" s="707" t="s">
        <v>165</v>
      </c>
      <c r="FX4" s="707" t="s">
        <v>165</v>
      </c>
      <c r="FY4" s="707" t="s">
        <v>166</v>
      </c>
      <c r="FZ4" s="707" t="s">
        <v>166</v>
      </c>
      <c r="GA4" s="707" t="s">
        <v>166</v>
      </c>
      <c r="GB4" s="707" t="s">
        <v>166</v>
      </c>
      <c r="GC4" s="707" t="s">
        <v>166</v>
      </c>
      <c r="GD4" s="707" t="s">
        <v>166</v>
      </c>
      <c r="GE4" s="707" t="s">
        <v>166</v>
      </c>
      <c r="GF4" s="707" t="s">
        <v>146</v>
      </c>
      <c r="GG4" s="707">
        <v>2007</v>
      </c>
      <c r="GH4" s="707" t="s">
        <v>765</v>
      </c>
      <c r="GI4" s="707" t="s">
        <v>485</v>
      </c>
      <c r="GJ4" s="708"/>
      <c r="GK4" s="707">
        <v>2008</v>
      </c>
      <c r="GL4" s="707" t="s">
        <v>165</v>
      </c>
      <c r="GM4" s="707" t="s">
        <v>166</v>
      </c>
      <c r="GN4" s="707" t="s">
        <v>166</v>
      </c>
      <c r="GO4" s="707" t="s">
        <v>166</v>
      </c>
      <c r="GP4" s="707" t="s">
        <v>716</v>
      </c>
      <c r="GQ4" s="716"/>
      <c r="GR4" s="709" t="s">
        <v>165</v>
      </c>
      <c r="GS4" s="710"/>
      <c r="GT4" s="709" t="s">
        <v>165</v>
      </c>
      <c r="GU4" s="709" t="s">
        <v>165</v>
      </c>
      <c r="GV4" s="709" t="s">
        <v>165</v>
      </c>
      <c r="GW4" s="709" t="s">
        <v>146</v>
      </c>
      <c r="GX4" s="709" t="s">
        <v>166</v>
      </c>
      <c r="GY4" s="709" t="s">
        <v>166</v>
      </c>
      <c r="GZ4" s="709" t="s">
        <v>146</v>
      </c>
      <c r="HA4" s="709" t="s">
        <v>165</v>
      </c>
      <c r="HB4" s="709" t="s">
        <v>146</v>
      </c>
      <c r="HC4" s="709" t="s">
        <v>748</v>
      </c>
      <c r="HD4" s="709" t="s">
        <v>767</v>
      </c>
      <c r="HE4" s="710"/>
      <c r="HF4" s="709" t="s">
        <v>165</v>
      </c>
      <c r="HG4" s="709" t="s">
        <v>165</v>
      </c>
      <c r="HH4" s="712" t="s">
        <v>716</v>
      </c>
      <c r="HI4" s="200" t="s">
        <v>88</v>
      </c>
      <c r="HJ4" s="123"/>
      <c r="HK4" s="123"/>
    </row>
    <row r="5" spans="1:219" ht="39.950000000000003" customHeight="1" x14ac:dyDescent="0.2">
      <c r="A5" s="345" t="s">
        <v>601</v>
      </c>
      <c r="B5" s="188"/>
      <c r="C5" s="697" t="s">
        <v>166</v>
      </c>
      <c r="D5" s="697" t="s">
        <v>146</v>
      </c>
      <c r="E5" s="718"/>
      <c r="F5" s="697" t="s">
        <v>146</v>
      </c>
      <c r="G5" s="697" t="s">
        <v>716</v>
      </c>
      <c r="H5" s="697" t="s">
        <v>146</v>
      </c>
      <c r="I5" s="697" t="s">
        <v>716</v>
      </c>
      <c r="J5" s="697" t="s">
        <v>146</v>
      </c>
      <c r="K5" s="697" t="s">
        <v>716</v>
      </c>
      <c r="L5" s="697" t="s">
        <v>146</v>
      </c>
      <c r="M5" s="697" t="s">
        <v>716</v>
      </c>
      <c r="N5" s="697" t="s">
        <v>146</v>
      </c>
      <c r="O5" s="697" t="s">
        <v>716</v>
      </c>
      <c r="P5" s="697" t="s">
        <v>146</v>
      </c>
      <c r="Q5" s="697" t="s">
        <v>716</v>
      </c>
      <c r="R5" s="697" t="s">
        <v>146</v>
      </c>
      <c r="S5" s="697" t="s">
        <v>716</v>
      </c>
      <c r="T5" s="697" t="s">
        <v>146</v>
      </c>
      <c r="U5" s="697" t="s">
        <v>716</v>
      </c>
      <c r="V5" s="697" t="s">
        <v>146</v>
      </c>
      <c r="W5" s="697" t="s">
        <v>716</v>
      </c>
      <c r="X5" s="697" t="s">
        <v>146</v>
      </c>
      <c r="Y5" s="697" t="s">
        <v>146</v>
      </c>
      <c r="Z5" s="697" t="s">
        <v>165</v>
      </c>
      <c r="AA5" s="697" t="s">
        <v>768</v>
      </c>
      <c r="AB5" s="697" t="s">
        <v>456</v>
      </c>
      <c r="AC5" s="189"/>
      <c r="AD5" s="698" t="s">
        <v>262</v>
      </c>
      <c r="AE5" s="698" t="s">
        <v>274</v>
      </c>
      <c r="AF5" s="699">
        <v>157104</v>
      </c>
      <c r="AG5" s="169" t="s">
        <v>1576</v>
      </c>
      <c r="AH5" s="696" t="s">
        <v>76</v>
      </c>
      <c r="AI5" s="696" t="s">
        <v>166</v>
      </c>
      <c r="AJ5" s="699" t="s">
        <v>166</v>
      </c>
      <c r="AK5" s="699">
        <v>0</v>
      </c>
      <c r="AL5" s="687" t="s">
        <v>748</v>
      </c>
      <c r="AM5" s="698" t="s">
        <v>716</v>
      </c>
      <c r="AN5" s="698" t="s">
        <v>716</v>
      </c>
      <c r="AO5" s="698" t="s">
        <v>166</v>
      </c>
      <c r="AP5" s="698" t="s">
        <v>166</v>
      </c>
      <c r="AQ5" s="698" t="s">
        <v>146</v>
      </c>
      <c r="AR5" s="699">
        <v>0</v>
      </c>
      <c r="AS5" s="688" t="s">
        <v>748</v>
      </c>
      <c r="AT5" s="699" t="s">
        <v>716</v>
      </c>
      <c r="AU5" s="698" t="s">
        <v>716</v>
      </c>
      <c r="AV5" s="698" t="s">
        <v>166</v>
      </c>
      <c r="AW5" s="699" t="s">
        <v>146</v>
      </c>
      <c r="AX5" s="699">
        <v>0</v>
      </c>
      <c r="AY5" s="690" t="s">
        <v>748</v>
      </c>
      <c r="AZ5" s="699" t="s">
        <v>716</v>
      </c>
      <c r="BA5" s="698" t="s">
        <v>716</v>
      </c>
      <c r="BB5" s="700">
        <v>0</v>
      </c>
      <c r="BC5" s="698" t="s">
        <v>716</v>
      </c>
      <c r="BD5" s="701"/>
      <c r="BE5" s="698" t="s">
        <v>166</v>
      </c>
      <c r="BF5" s="699" t="s">
        <v>146</v>
      </c>
      <c r="BG5" s="699">
        <v>0</v>
      </c>
      <c r="BH5" s="692" t="s">
        <v>748</v>
      </c>
      <c r="BI5" s="699" t="s">
        <v>716</v>
      </c>
      <c r="BJ5" s="698" t="s">
        <v>716</v>
      </c>
      <c r="BK5" s="698" t="s">
        <v>165</v>
      </c>
      <c r="BL5" s="699">
        <v>77410</v>
      </c>
      <c r="BM5" s="694" t="s">
        <v>748</v>
      </c>
      <c r="BN5" s="699" t="s">
        <v>935</v>
      </c>
      <c r="BO5" s="699" t="s">
        <v>933</v>
      </c>
      <c r="BP5" s="698" t="s">
        <v>166</v>
      </c>
      <c r="BQ5" s="699">
        <v>0</v>
      </c>
      <c r="BR5" s="699" t="s">
        <v>748</v>
      </c>
      <c r="BS5" s="699" t="s">
        <v>716</v>
      </c>
      <c r="BT5" s="175" t="s">
        <v>716</v>
      </c>
      <c r="BU5" s="700">
        <v>77410</v>
      </c>
      <c r="BV5" s="175" t="s">
        <v>716</v>
      </c>
      <c r="BW5" s="702">
        <v>0</v>
      </c>
      <c r="BX5" s="174" t="s">
        <v>716</v>
      </c>
      <c r="BY5" s="702">
        <v>0.49273092982992156</v>
      </c>
      <c r="BZ5" s="174" t="s">
        <v>1590</v>
      </c>
      <c r="CA5" s="698" t="s">
        <v>165</v>
      </c>
      <c r="CB5" s="174" t="s">
        <v>716</v>
      </c>
      <c r="CC5" s="698" t="s">
        <v>146</v>
      </c>
      <c r="CD5" s="698" t="s">
        <v>146</v>
      </c>
      <c r="CE5" s="698" t="s">
        <v>146</v>
      </c>
      <c r="CF5" s="698" t="s">
        <v>900</v>
      </c>
      <c r="CG5" s="344"/>
      <c r="CH5" s="179"/>
      <c r="CI5" s="704" t="s">
        <v>165</v>
      </c>
      <c r="CJ5" s="704" t="s">
        <v>166</v>
      </c>
      <c r="CK5" s="704" t="s">
        <v>166</v>
      </c>
      <c r="CL5" s="704" t="s">
        <v>166</v>
      </c>
      <c r="CM5" s="704" t="s">
        <v>165</v>
      </c>
      <c r="CN5" s="704" t="s">
        <v>165</v>
      </c>
      <c r="CO5" s="704" t="s">
        <v>166</v>
      </c>
      <c r="CP5" s="704" t="s">
        <v>165</v>
      </c>
      <c r="CQ5" s="704" t="s">
        <v>165</v>
      </c>
      <c r="CR5" s="704" t="s">
        <v>165</v>
      </c>
      <c r="CS5" s="704" t="s">
        <v>166</v>
      </c>
      <c r="CT5" s="704" t="s">
        <v>769</v>
      </c>
      <c r="CU5" s="703"/>
      <c r="CV5" s="704" t="s">
        <v>166</v>
      </c>
      <c r="CW5" s="704" t="s">
        <v>166</v>
      </c>
      <c r="CX5" s="704" t="s">
        <v>166</v>
      </c>
      <c r="CY5" s="704" t="s">
        <v>166</v>
      </c>
      <c r="CZ5" s="704" t="s">
        <v>166</v>
      </c>
      <c r="DA5" s="704" t="s">
        <v>166</v>
      </c>
      <c r="DB5" s="704" t="s">
        <v>166</v>
      </c>
      <c r="DC5" s="704" t="s">
        <v>166</v>
      </c>
      <c r="DD5" s="704" t="s">
        <v>165</v>
      </c>
      <c r="DE5" s="704" t="s">
        <v>165</v>
      </c>
      <c r="DF5" s="704" t="s">
        <v>166</v>
      </c>
      <c r="DG5" s="704" t="s">
        <v>716</v>
      </c>
      <c r="DH5" s="705"/>
      <c r="DI5" s="704" t="s">
        <v>166</v>
      </c>
      <c r="DJ5" s="704" t="s">
        <v>166</v>
      </c>
      <c r="DK5" s="704" t="s">
        <v>166</v>
      </c>
      <c r="DL5" s="704" t="s">
        <v>166</v>
      </c>
      <c r="DM5" s="704" t="s">
        <v>166</v>
      </c>
      <c r="DN5" s="704" t="s">
        <v>166</v>
      </c>
      <c r="DO5" s="704" t="s">
        <v>166</v>
      </c>
      <c r="DP5" s="704" t="s">
        <v>166</v>
      </c>
      <c r="DQ5" s="704" t="s">
        <v>166</v>
      </c>
      <c r="DR5" s="704" t="s">
        <v>166</v>
      </c>
      <c r="DS5" s="704" t="s">
        <v>166</v>
      </c>
      <c r="DT5" s="704" t="s">
        <v>716</v>
      </c>
      <c r="DU5" s="705"/>
      <c r="DV5" s="704" t="s">
        <v>166</v>
      </c>
      <c r="DW5" s="704" t="s">
        <v>166</v>
      </c>
      <c r="DX5" s="704" t="s">
        <v>166</v>
      </c>
      <c r="DY5" s="704" t="s">
        <v>166</v>
      </c>
      <c r="DZ5" s="704" t="s">
        <v>166</v>
      </c>
      <c r="EA5" s="704" t="s">
        <v>165</v>
      </c>
      <c r="EB5" s="704" t="s">
        <v>166</v>
      </c>
      <c r="EC5" s="704" t="s">
        <v>166</v>
      </c>
      <c r="ED5" s="704" t="s">
        <v>166</v>
      </c>
      <c r="EE5" s="704" t="s">
        <v>166</v>
      </c>
      <c r="EF5" s="704" t="s">
        <v>166</v>
      </c>
      <c r="EG5" s="704" t="s">
        <v>716</v>
      </c>
      <c r="EH5" s="704" t="s">
        <v>716</v>
      </c>
      <c r="EI5" s="706"/>
      <c r="EJ5" s="707" t="s">
        <v>166</v>
      </c>
      <c r="EK5" s="707" t="s">
        <v>716</v>
      </c>
      <c r="EL5" s="707" t="s">
        <v>716</v>
      </c>
      <c r="EM5" s="707" t="s">
        <v>716</v>
      </c>
      <c r="EN5" s="707" t="s">
        <v>716</v>
      </c>
      <c r="EO5" s="707" t="s">
        <v>165</v>
      </c>
      <c r="EP5" s="707" t="s">
        <v>486</v>
      </c>
      <c r="EQ5" s="707" t="s">
        <v>901</v>
      </c>
      <c r="ER5" s="707" t="s">
        <v>165</v>
      </c>
      <c r="ES5" s="707" t="s">
        <v>457</v>
      </c>
      <c r="ET5" s="707" t="s">
        <v>165</v>
      </c>
      <c r="EU5" s="707" t="s">
        <v>458</v>
      </c>
      <c r="EV5" s="707" t="s">
        <v>165</v>
      </c>
      <c r="EW5" s="707" t="s">
        <v>903</v>
      </c>
      <c r="EX5" s="707" t="s">
        <v>905</v>
      </c>
      <c r="EY5" s="707" t="s">
        <v>902</v>
      </c>
      <c r="EZ5" s="707" t="s">
        <v>716</v>
      </c>
      <c r="FA5" s="707" t="s">
        <v>716</v>
      </c>
      <c r="FB5" s="707" t="s">
        <v>716</v>
      </c>
      <c r="FC5" s="707" t="s">
        <v>716</v>
      </c>
      <c r="FD5" s="707" t="s">
        <v>716</v>
      </c>
      <c r="FE5" s="707" t="s">
        <v>716</v>
      </c>
      <c r="FF5" s="711"/>
      <c r="FG5" s="707" t="s">
        <v>166</v>
      </c>
      <c r="FH5" s="707" t="s">
        <v>716</v>
      </c>
      <c r="FI5" s="707" t="s">
        <v>716</v>
      </c>
      <c r="FJ5" s="707" t="s">
        <v>166</v>
      </c>
      <c r="FK5" s="707" t="s">
        <v>716</v>
      </c>
      <c r="FL5" s="707" t="s">
        <v>716</v>
      </c>
      <c r="FM5" s="707" t="s">
        <v>165</v>
      </c>
      <c r="FN5" s="707" t="s">
        <v>902</v>
      </c>
      <c r="FO5" s="707" t="s">
        <v>165</v>
      </c>
      <c r="FP5" s="708"/>
      <c r="FQ5" s="707" t="s">
        <v>166</v>
      </c>
      <c r="FR5" s="707" t="s">
        <v>166</v>
      </c>
      <c r="FS5" s="707" t="s">
        <v>146</v>
      </c>
      <c r="FT5" s="707" t="s">
        <v>146</v>
      </c>
      <c r="FU5" s="708"/>
      <c r="FV5" s="707" t="s">
        <v>166</v>
      </c>
      <c r="FW5" s="707" t="s">
        <v>166</v>
      </c>
      <c r="FX5" s="707" t="s">
        <v>166</v>
      </c>
      <c r="FY5" s="707" t="s">
        <v>166</v>
      </c>
      <c r="FZ5" s="707" t="s">
        <v>166</v>
      </c>
      <c r="GA5" s="707" t="s">
        <v>166</v>
      </c>
      <c r="GB5" s="707" t="s">
        <v>166</v>
      </c>
      <c r="GC5" s="707" t="s">
        <v>166</v>
      </c>
      <c r="GD5" s="707" t="s">
        <v>166</v>
      </c>
      <c r="GE5" s="707" t="s">
        <v>166</v>
      </c>
      <c r="GF5" s="707" t="s">
        <v>146</v>
      </c>
      <c r="GG5" s="707">
        <v>2011</v>
      </c>
      <c r="GH5" s="707" t="s">
        <v>459</v>
      </c>
      <c r="GI5" s="707" t="s">
        <v>716</v>
      </c>
      <c r="GJ5" s="708"/>
      <c r="GK5" s="707">
        <v>2003</v>
      </c>
      <c r="GL5" s="707" t="s">
        <v>165</v>
      </c>
      <c r="GM5" s="707" t="s">
        <v>165</v>
      </c>
      <c r="GN5" s="707" t="s">
        <v>166</v>
      </c>
      <c r="GO5" s="707" t="s">
        <v>166</v>
      </c>
      <c r="GP5" s="707" t="s">
        <v>521</v>
      </c>
      <c r="GQ5" s="716"/>
      <c r="GR5" s="709" t="s">
        <v>146</v>
      </c>
      <c r="GS5" s="710"/>
      <c r="GT5" s="709" t="s">
        <v>146</v>
      </c>
      <c r="GU5" s="709" t="s">
        <v>146</v>
      </c>
      <c r="GV5" s="709" t="s">
        <v>146</v>
      </c>
      <c r="GW5" s="709" t="s">
        <v>146</v>
      </c>
      <c r="GX5" s="709" t="s">
        <v>146</v>
      </c>
      <c r="GY5" s="709" t="s">
        <v>146</v>
      </c>
      <c r="GZ5" s="709" t="s">
        <v>146</v>
      </c>
      <c r="HA5" s="709" t="s">
        <v>146</v>
      </c>
      <c r="HB5" s="709" t="s">
        <v>146</v>
      </c>
      <c r="HC5" s="709" t="s">
        <v>146</v>
      </c>
      <c r="HD5" s="709" t="s">
        <v>146</v>
      </c>
      <c r="HE5" s="710"/>
      <c r="HF5" s="709" t="s">
        <v>146</v>
      </c>
      <c r="HG5" s="709" t="s">
        <v>146</v>
      </c>
      <c r="HH5" s="712" t="s">
        <v>904</v>
      </c>
      <c r="HI5" s="200" t="s">
        <v>88</v>
      </c>
    </row>
    <row r="6" spans="1:219" ht="39.950000000000003" customHeight="1" x14ac:dyDescent="0.2">
      <c r="A6" s="345" t="s">
        <v>602</v>
      </c>
      <c r="B6" s="188"/>
      <c r="C6" s="697" t="s">
        <v>165</v>
      </c>
      <c r="D6" s="697" t="s">
        <v>770</v>
      </c>
      <c r="E6" s="718"/>
      <c r="F6" s="697" t="s">
        <v>165</v>
      </c>
      <c r="G6" s="697" t="s">
        <v>96</v>
      </c>
      <c r="H6" s="697" t="s">
        <v>165</v>
      </c>
      <c r="I6" s="697" t="s">
        <v>906</v>
      </c>
      <c r="J6" s="697" t="s">
        <v>166</v>
      </c>
      <c r="K6" s="697" t="s">
        <v>716</v>
      </c>
      <c r="L6" s="697" t="s">
        <v>165</v>
      </c>
      <c r="M6" s="697" t="s">
        <v>771</v>
      </c>
      <c r="N6" s="697" t="s">
        <v>165</v>
      </c>
      <c r="O6" s="697" t="s">
        <v>76</v>
      </c>
      <c r="P6" s="697" t="s">
        <v>165</v>
      </c>
      <c r="Q6" s="697" t="s">
        <v>907</v>
      </c>
      <c r="R6" s="697" t="s">
        <v>165</v>
      </c>
      <c r="S6" s="697" t="s">
        <v>431</v>
      </c>
      <c r="T6" s="697" t="s">
        <v>166</v>
      </c>
      <c r="U6" s="697" t="s">
        <v>716</v>
      </c>
      <c r="V6" s="697" t="s">
        <v>165</v>
      </c>
      <c r="W6" s="697" t="s">
        <v>772</v>
      </c>
      <c r="X6" s="697" t="s">
        <v>164</v>
      </c>
      <c r="Y6" s="697" t="s">
        <v>165</v>
      </c>
      <c r="Z6" s="697" t="s">
        <v>165</v>
      </c>
      <c r="AA6" s="697" t="s">
        <v>77</v>
      </c>
      <c r="AB6" s="697" t="s">
        <v>773</v>
      </c>
      <c r="AC6" s="189"/>
      <c r="AD6" s="698" t="s">
        <v>268</v>
      </c>
      <c r="AE6" s="698" t="s">
        <v>267</v>
      </c>
      <c r="AF6" s="699">
        <v>47000000</v>
      </c>
      <c r="AG6" s="169" t="s">
        <v>908</v>
      </c>
      <c r="AH6" s="696" t="s">
        <v>774</v>
      </c>
      <c r="AI6" s="696" t="s">
        <v>165</v>
      </c>
      <c r="AJ6" s="699" t="s">
        <v>165</v>
      </c>
      <c r="AK6" s="699">
        <v>5333333</v>
      </c>
      <c r="AL6" s="687" t="s">
        <v>775</v>
      </c>
      <c r="AM6" s="698" t="s">
        <v>432</v>
      </c>
      <c r="AN6" s="698" t="s">
        <v>716</v>
      </c>
      <c r="AO6" s="698" t="s">
        <v>165</v>
      </c>
      <c r="AP6" s="698" t="s">
        <v>166</v>
      </c>
      <c r="AQ6" s="698" t="s">
        <v>146</v>
      </c>
      <c r="AR6" s="699">
        <v>0</v>
      </c>
      <c r="AS6" s="688" t="s">
        <v>775</v>
      </c>
      <c r="AT6" s="699" t="s">
        <v>95</v>
      </c>
      <c r="AU6" s="698" t="s">
        <v>716</v>
      </c>
      <c r="AV6" s="698" t="s">
        <v>165</v>
      </c>
      <c r="AW6" s="699" t="s">
        <v>987</v>
      </c>
      <c r="AX6" s="699">
        <v>35690361</v>
      </c>
      <c r="AY6" s="690" t="s">
        <v>775</v>
      </c>
      <c r="AZ6" s="699" t="s">
        <v>95</v>
      </c>
      <c r="BA6" s="698" t="s">
        <v>716</v>
      </c>
      <c r="BB6" s="700">
        <v>35690361</v>
      </c>
      <c r="BC6" s="698" t="s">
        <v>716</v>
      </c>
      <c r="BD6" s="701"/>
      <c r="BE6" s="698" t="s">
        <v>165</v>
      </c>
      <c r="BF6" s="699" t="s">
        <v>776</v>
      </c>
      <c r="BG6" s="699">
        <v>3846153</v>
      </c>
      <c r="BH6" s="692" t="s">
        <v>775</v>
      </c>
      <c r="BI6" s="699" t="s">
        <v>95</v>
      </c>
      <c r="BJ6" s="698" t="s">
        <v>716</v>
      </c>
      <c r="BK6" s="698" t="s">
        <v>166</v>
      </c>
      <c r="BL6" s="699">
        <v>0</v>
      </c>
      <c r="BM6" s="694" t="s">
        <v>775</v>
      </c>
      <c r="BN6" s="699" t="s">
        <v>716</v>
      </c>
      <c r="BO6" s="699" t="s">
        <v>716</v>
      </c>
      <c r="BP6" s="698" t="s">
        <v>166</v>
      </c>
      <c r="BQ6" s="699">
        <v>0</v>
      </c>
      <c r="BR6" s="699" t="s">
        <v>775</v>
      </c>
      <c r="BS6" s="699" t="s">
        <v>716</v>
      </c>
      <c r="BT6" s="175" t="s">
        <v>716</v>
      </c>
      <c r="BU6" s="700">
        <v>3846153</v>
      </c>
      <c r="BV6" s="175" t="s">
        <v>716</v>
      </c>
      <c r="BW6" s="702">
        <v>0.90271896505594806</v>
      </c>
      <c r="BX6" s="174" t="s">
        <v>716</v>
      </c>
      <c r="BY6" s="702">
        <v>0.84120242553191493</v>
      </c>
      <c r="BZ6" s="174" t="s">
        <v>716</v>
      </c>
      <c r="CA6" s="698" t="s">
        <v>166</v>
      </c>
      <c r="CB6" s="174" t="s">
        <v>716</v>
      </c>
      <c r="CC6" s="698" t="s">
        <v>25</v>
      </c>
      <c r="CD6" s="698" t="s">
        <v>433</v>
      </c>
      <c r="CE6" s="698" t="s">
        <v>166</v>
      </c>
      <c r="CF6" s="698" t="s">
        <v>716</v>
      </c>
      <c r="CG6" s="344"/>
      <c r="CH6" s="179"/>
      <c r="CI6" s="704" t="s">
        <v>165</v>
      </c>
      <c r="CJ6" s="704" t="s">
        <v>165</v>
      </c>
      <c r="CK6" s="704" t="s">
        <v>165</v>
      </c>
      <c r="CL6" s="704" t="s">
        <v>166</v>
      </c>
      <c r="CM6" s="704" t="s">
        <v>166</v>
      </c>
      <c r="CN6" s="704" t="s">
        <v>165</v>
      </c>
      <c r="CO6" s="704" t="s">
        <v>166</v>
      </c>
      <c r="CP6" s="704" t="s">
        <v>165</v>
      </c>
      <c r="CQ6" s="704" t="s">
        <v>165</v>
      </c>
      <c r="CR6" s="704" t="s">
        <v>165</v>
      </c>
      <c r="CS6" s="704" t="s">
        <v>166</v>
      </c>
      <c r="CT6" s="704" t="s">
        <v>716</v>
      </c>
      <c r="CU6" s="703"/>
      <c r="CV6" s="704" t="s">
        <v>165</v>
      </c>
      <c r="CW6" s="704" t="s">
        <v>166</v>
      </c>
      <c r="CX6" s="704" t="s">
        <v>165</v>
      </c>
      <c r="CY6" s="704" t="s">
        <v>165</v>
      </c>
      <c r="CZ6" s="704" t="s">
        <v>165</v>
      </c>
      <c r="DA6" s="704" t="s">
        <v>165</v>
      </c>
      <c r="DB6" s="704" t="s">
        <v>166</v>
      </c>
      <c r="DC6" s="704" t="s">
        <v>166</v>
      </c>
      <c r="DD6" s="704" t="s">
        <v>165</v>
      </c>
      <c r="DE6" s="704" t="s">
        <v>165</v>
      </c>
      <c r="DF6" s="704" t="s">
        <v>166</v>
      </c>
      <c r="DG6" s="704" t="s">
        <v>716</v>
      </c>
      <c r="DH6" s="705"/>
      <c r="DI6" s="704" t="s">
        <v>165</v>
      </c>
      <c r="DJ6" s="704" t="s">
        <v>165</v>
      </c>
      <c r="DK6" s="704" t="s">
        <v>165</v>
      </c>
      <c r="DL6" s="704" t="s">
        <v>165</v>
      </c>
      <c r="DM6" s="704" t="s">
        <v>165</v>
      </c>
      <c r="DN6" s="704" t="s">
        <v>165</v>
      </c>
      <c r="DO6" s="704" t="s">
        <v>166</v>
      </c>
      <c r="DP6" s="704" t="s">
        <v>166</v>
      </c>
      <c r="DQ6" s="704" t="s">
        <v>165</v>
      </c>
      <c r="DR6" s="704" t="s">
        <v>165</v>
      </c>
      <c r="DS6" s="704" t="s">
        <v>166</v>
      </c>
      <c r="DT6" s="704" t="s">
        <v>716</v>
      </c>
      <c r="DU6" s="705"/>
      <c r="DV6" s="704" t="s">
        <v>165</v>
      </c>
      <c r="DW6" s="704" t="s">
        <v>165</v>
      </c>
      <c r="DX6" s="704" t="s">
        <v>165</v>
      </c>
      <c r="DY6" s="704" t="s">
        <v>166</v>
      </c>
      <c r="DZ6" s="704" t="s">
        <v>165</v>
      </c>
      <c r="EA6" s="704" t="s">
        <v>165</v>
      </c>
      <c r="EB6" s="704" t="s">
        <v>166</v>
      </c>
      <c r="EC6" s="704" t="s">
        <v>166</v>
      </c>
      <c r="ED6" s="704" t="s">
        <v>166</v>
      </c>
      <c r="EE6" s="704" t="s">
        <v>166</v>
      </c>
      <c r="EF6" s="704" t="s">
        <v>166</v>
      </c>
      <c r="EG6" s="704" t="s">
        <v>716</v>
      </c>
      <c r="EH6" s="704" t="s">
        <v>434</v>
      </c>
      <c r="EI6" s="706"/>
      <c r="EJ6" s="707" t="s">
        <v>165</v>
      </c>
      <c r="EK6" s="707" t="s">
        <v>778</v>
      </c>
      <c r="EL6" s="684" t="s">
        <v>807</v>
      </c>
      <c r="EM6" s="707" t="s">
        <v>165</v>
      </c>
      <c r="EN6" s="707" t="s">
        <v>165</v>
      </c>
      <c r="EO6" s="707" t="s">
        <v>165</v>
      </c>
      <c r="EP6" s="707" t="s">
        <v>435</v>
      </c>
      <c r="EQ6" s="707" t="s">
        <v>97</v>
      </c>
      <c r="ER6" s="707" t="s">
        <v>165</v>
      </c>
      <c r="ES6" s="707" t="s">
        <v>436</v>
      </c>
      <c r="ET6" s="707" t="s">
        <v>165</v>
      </c>
      <c r="EU6" s="707" t="s">
        <v>437</v>
      </c>
      <c r="EV6" s="707" t="s">
        <v>165</v>
      </c>
      <c r="EW6" s="707" t="s">
        <v>204</v>
      </c>
      <c r="EX6" s="707" t="s">
        <v>438</v>
      </c>
      <c r="EY6" s="707" t="s">
        <v>146</v>
      </c>
      <c r="EZ6" s="707" t="s">
        <v>942</v>
      </c>
      <c r="FA6" s="707" t="s">
        <v>146</v>
      </c>
      <c r="FB6" s="707" t="s">
        <v>439</v>
      </c>
      <c r="FC6" s="707" t="s">
        <v>716</v>
      </c>
      <c r="FD6" s="707" t="s">
        <v>716</v>
      </c>
      <c r="FE6" s="707" t="s">
        <v>716</v>
      </c>
      <c r="FF6" s="711"/>
      <c r="FG6" s="707" t="s">
        <v>165</v>
      </c>
      <c r="FH6" s="707" t="s">
        <v>70</v>
      </c>
      <c r="FI6" s="707" t="s">
        <v>165</v>
      </c>
      <c r="FJ6" s="707" t="s">
        <v>166</v>
      </c>
      <c r="FK6" s="707" t="s">
        <v>716</v>
      </c>
      <c r="FL6" s="707" t="s">
        <v>716</v>
      </c>
      <c r="FM6" s="707" t="s">
        <v>165</v>
      </c>
      <c r="FN6" s="707" t="s">
        <v>909</v>
      </c>
      <c r="FO6" s="707" t="s">
        <v>165</v>
      </c>
      <c r="FP6" s="708"/>
      <c r="FQ6" s="707" t="s">
        <v>166</v>
      </c>
      <c r="FR6" s="707" t="s">
        <v>166</v>
      </c>
      <c r="FS6" s="707" t="s">
        <v>146</v>
      </c>
      <c r="FT6" s="707" t="s">
        <v>146</v>
      </c>
      <c r="FU6" s="708"/>
      <c r="FV6" s="707" t="s">
        <v>165</v>
      </c>
      <c r="FW6" s="707" t="s">
        <v>165</v>
      </c>
      <c r="FX6" s="707" t="s">
        <v>165</v>
      </c>
      <c r="FY6" s="707" t="s">
        <v>165</v>
      </c>
      <c r="FZ6" s="707" t="s">
        <v>165</v>
      </c>
      <c r="GA6" s="707" t="s">
        <v>165</v>
      </c>
      <c r="GB6" s="707" t="s">
        <v>166</v>
      </c>
      <c r="GC6" s="707" t="s">
        <v>165</v>
      </c>
      <c r="GD6" s="707" t="s">
        <v>166</v>
      </c>
      <c r="GE6" s="707" t="s">
        <v>166</v>
      </c>
      <c r="GF6" s="707" t="s">
        <v>146</v>
      </c>
      <c r="GG6" s="707">
        <v>2011</v>
      </c>
      <c r="GH6" s="707" t="s">
        <v>440</v>
      </c>
      <c r="GI6" s="707" t="s">
        <v>716</v>
      </c>
      <c r="GJ6" s="708"/>
      <c r="GK6" s="707">
        <v>2005</v>
      </c>
      <c r="GL6" s="707" t="s">
        <v>165</v>
      </c>
      <c r="GM6" s="707" t="s">
        <v>166</v>
      </c>
      <c r="GN6" s="707" t="s">
        <v>165</v>
      </c>
      <c r="GO6" s="707" t="s">
        <v>166</v>
      </c>
      <c r="GP6" s="707" t="s">
        <v>716</v>
      </c>
      <c r="GQ6" s="716"/>
      <c r="GR6" s="709" t="s">
        <v>166</v>
      </c>
      <c r="GS6" s="710"/>
      <c r="GT6" s="709" t="s">
        <v>166</v>
      </c>
      <c r="GU6" s="709" t="s">
        <v>146</v>
      </c>
      <c r="GV6" s="709" t="s">
        <v>166</v>
      </c>
      <c r="GW6" s="709" t="s">
        <v>166</v>
      </c>
      <c r="GX6" s="709" t="s">
        <v>166</v>
      </c>
      <c r="GY6" s="709" t="s">
        <v>166</v>
      </c>
      <c r="GZ6" s="709" t="s">
        <v>146</v>
      </c>
      <c r="HA6" s="709" t="s">
        <v>146</v>
      </c>
      <c r="HB6" s="709" t="s">
        <v>146</v>
      </c>
      <c r="HC6" s="709" t="s">
        <v>748</v>
      </c>
      <c r="HD6" s="709" t="s">
        <v>910</v>
      </c>
      <c r="HE6" s="710"/>
      <c r="HF6" s="709" t="s">
        <v>166</v>
      </c>
      <c r="HG6" s="709" t="s">
        <v>166</v>
      </c>
      <c r="HH6" s="712" t="s">
        <v>911</v>
      </c>
      <c r="HI6" s="200" t="s">
        <v>88</v>
      </c>
    </row>
    <row r="7" spans="1:219" ht="39.950000000000003" customHeight="1" x14ac:dyDescent="0.2">
      <c r="A7" s="345" t="s">
        <v>603</v>
      </c>
      <c r="B7" s="188"/>
      <c r="C7" s="697" t="s">
        <v>165</v>
      </c>
      <c r="D7" s="697" t="s">
        <v>1365</v>
      </c>
      <c r="E7" s="718"/>
      <c r="F7" s="697" t="s">
        <v>165</v>
      </c>
      <c r="G7" s="697" t="s">
        <v>1364</v>
      </c>
      <c r="H7" s="697" t="s">
        <v>165</v>
      </c>
      <c r="I7" s="697" t="s">
        <v>1363</v>
      </c>
      <c r="J7" s="697" t="s">
        <v>166</v>
      </c>
      <c r="K7" s="697" t="s">
        <v>716</v>
      </c>
      <c r="L7" s="697" t="s">
        <v>165</v>
      </c>
      <c r="M7" s="697" t="s">
        <v>77</v>
      </c>
      <c r="N7" s="697" t="s">
        <v>165</v>
      </c>
      <c r="O7" s="697" t="s">
        <v>76</v>
      </c>
      <c r="P7" s="697" t="s">
        <v>165</v>
      </c>
      <c r="Q7" s="697" t="s">
        <v>1362</v>
      </c>
      <c r="R7" s="697" t="s">
        <v>165</v>
      </c>
      <c r="S7" s="697" t="s">
        <v>1361</v>
      </c>
      <c r="T7" s="697" t="s">
        <v>166</v>
      </c>
      <c r="U7" s="697" t="s">
        <v>716</v>
      </c>
      <c r="V7" s="697" t="s">
        <v>165</v>
      </c>
      <c r="W7" s="697" t="s">
        <v>491</v>
      </c>
      <c r="X7" s="697" t="s">
        <v>168</v>
      </c>
      <c r="Y7" s="697" t="s">
        <v>166</v>
      </c>
      <c r="Z7" s="697" t="s">
        <v>165</v>
      </c>
      <c r="AA7" s="697" t="s">
        <v>1360</v>
      </c>
      <c r="AB7" s="697" t="s">
        <v>1359</v>
      </c>
      <c r="AC7" s="189"/>
      <c r="AD7" s="698" t="s">
        <v>262</v>
      </c>
      <c r="AE7" s="698" t="s">
        <v>274</v>
      </c>
      <c r="AF7" s="699">
        <v>2496520.21</v>
      </c>
      <c r="AG7" s="169" t="s">
        <v>178</v>
      </c>
      <c r="AH7" s="696" t="s">
        <v>1358</v>
      </c>
      <c r="AI7" s="696" t="s">
        <v>166</v>
      </c>
      <c r="AJ7" s="699" t="s">
        <v>166</v>
      </c>
      <c r="AK7" s="699">
        <v>0</v>
      </c>
      <c r="AL7" s="687" t="s">
        <v>1626</v>
      </c>
      <c r="AM7" s="698" t="s">
        <v>716</v>
      </c>
      <c r="AN7" s="698" t="s">
        <v>716</v>
      </c>
      <c r="AO7" s="698" t="s">
        <v>165</v>
      </c>
      <c r="AP7" s="698" t="s">
        <v>165</v>
      </c>
      <c r="AQ7" s="698" t="s">
        <v>1356</v>
      </c>
      <c r="AR7" s="699" t="s">
        <v>178</v>
      </c>
      <c r="AS7" s="688" t="s">
        <v>748</v>
      </c>
      <c r="AT7" s="699" t="s">
        <v>716</v>
      </c>
      <c r="AU7" s="698" t="s">
        <v>1357</v>
      </c>
      <c r="AV7" s="698" t="s">
        <v>166</v>
      </c>
      <c r="AW7" s="699" t="s">
        <v>146</v>
      </c>
      <c r="AX7" s="699">
        <v>0</v>
      </c>
      <c r="AY7" s="690" t="s">
        <v>748</v>
      </c>
      <c r="AZ7" s="699" t="s">
        <v>716</v>
      </c>
      <c r="BA7" s="698" t="s">
        <v>716</v>
      </c>
      <c r="BB7" s="700" t="s">
        <v>178</v>
      </c>
      <c r="BC7" s="698" t="s">
        <v>716</v>
      </c>
      <c r="BD7" s="701"/>
      <c r="BE7" s="698" t="s">
        <v>165</v>
      </c>
      <c r="BF7" s="699" t="s">
        <v>76</v>
      </c>
      <c r="BG7" s="699">
        <v>500000</v>
      </c>
      <c r="BH7" s="692" t="s">
        <v>748</v>
      </c>
      <c r="BI7" s="699" t="s">
        <v>136</v>
      </c>
      <c r="BJ7" s="698" t="s">
        <v>1355</v>
      </c>
      <c r="BK7" s="698" t="s">
        <v>166</v>
      </c>
      <c r="BL7" s="699">
        <v>0</v>
      </c>
      <c r="BM7" s="694" t="s">
        <v>748</v>
      </c>
      <c r="BN7" s="699" t="s">
        <v>716</v>
      </c>
      <c r="BO7" s="699" t="s">
        <v>716</v>
      </c>
      <c r="BP7" s="698" t="s">
        <v>178</v>
      </c>
      <c r="BQ7" s="699" t="s">
        <v>716</v>
      </c>
      <c r="BR7" s="699" t="s">
        <v>748</v>
      </c>
      <c r="BS7" s="699" t="s">
        <v>716</v>
      </c>
      <c r="BT7" s="175" t="s">
        <v>716</v>
      </c>
      <c r="BU7" s="700">
        <v>500000</v>
      </c>
      <c r="BV7" s="175" t="s">
        <v>716</v>
      </c>
      <c r="BW7" s="702" t="s">
        <v>178</v>
      </c>
      <c r="BX7" s="174" t="s">
        <v>1600</v>
      </c>
      <c r="BY7" s="702" t="s">
        <v>178</v>
      </c>
      <c r="BZ7" s="174" t="s">
        <v>716</v>
      </c>
      <c r="CA7" s="698" t="s">
        <v>165</v>
      </c>
      <c r="CB7" s="174" t="s">
        <v>716</v>
      </c>
      <c r="CC7" s="698" t="s">
        <v>146</v>
      </c>
      <c r="CD7" s="698" t="s">
        <v>1354</v>
      </c>
      <c r="CE7" s="698" t="s">
        <v>146</v>
      </c>
      <c r="CF7" s="698" t="s">
        <v>368</v>
      </c>
      <c r="CG7" s="344"/>
      <c r="CH7" s="179"/>
      <c r="CI7" s="704" t="s">
        <v>165</v>
      </c>
      <c r="CJ7" s="704" t="s">
        <v>165</v>
      </c>
      <c r="CK7" s="704" t="s">
        <v>165</v>
      </c>
      <c r="CL7" s="704" t="s">
        <v>165</v>
      </c>
      <c r="CM7" s="704" t="s">
        <v>165</v>
      </c>
      <c r="CN7" s="704" t="s">
        <v>165</v>
      </c>
      <c r="CO7" s="704" t="s">
        <v>165</v>
      </c>
      <c r="CP7" s="704" t="s">
        <v>165</v>
      </c>
      <c r="CQ7" s="704" t="s">
        <v>165</v>
      </c>
      <c r="CR7" s="704" t="s">
        <v>165</v>
      </c>
      <c r="CS7" s="704" t="s">
        <v>165</v>
      </c>
      <c r="CT7" s="704" t="s">
        <v>716</v>
      </c>
      <c r="CU7" s="703"/>
      <c r="CV7" s="704" t="s">
        <v>165</v>
      </c>
      <c r="CW7" s="704" t="s">
        <v>165</v>
      </c>
      <c r="CX7" s="704" t="s">
        <v>165</v>
      </c>
      <c r="CY7" s="704" t="s">
        <v>165</v>
      </c>
      <c r="CZ7" s="704" t="s">
        <v>165</v>
      </c>
      <c r="DA7" s="704" t="s">
        <v>165</v>
      </c>
      <c r="DB7" s="704" t="s">
        <v>165</v>
      </c>
      <c r="DC7" s="704" t="s">
        <v>165</v>
      </c>
      <c r="DD7" s="704" t="s">
        <v>165</v>
      </c>
      <c r="DE7" s="704" t="s">
        <v>165</v>
      </c>
      <c r="DF7" s="704" t="s">
        <v>165</v>
      </c>
      <c r="DG7" s="704" t="s">
        <v>716</v>
      </c>
      <c r="DH7" s="705"/>
      <c r="DI7" s="704" t="s">
        <v>165</v>
      </c>
      <c r="DJ7" s="704" t="s">
        <v>165</v>
      </c>
      <c r="DK7" s="704" t="s">
        <v>165</v>
      </c>
      <c r="DL7" s="704" t="s">
        <v>165</v>
      </c>
      <c r="DM7" s="704" t="s">
        <v>165</v>
      </c>
      <c r="DN7" s="704" t="s">
        <v>165</v>
      </c>
      <c r="DO7" s="704" t="s">
        <v>165</v>
      </c>
      <c r="DP7" s="704" t="s">
        <v>165</v>
      </c>
      <c r="DQ7" s="704" t="s">
        <v>165</v>
      </c>
      <c r="DR7" s="704" t="s">
        <v>165</v>
      </c>
      <c r="DS7" s="704" t="s">
        <v>165</v>
      </c>
      <c r="DT7" s="704" t="s">
        <v>1353</v>
      </c>
      <c r="DU7" s="705"/>
      <c r="DV7" s="704" t="s">
        <v>165</v>
      </c>
      <c r="DW7" s="704" t="s">
        <v>166</v>
      </c>
      <c r="DX7" s="704" t="s">
        <v>165</v>
      </c>
      <c r="DY7" s="704" t="s">
        <v>166</v>
      </c>
      <c r="DZ7" s="704" t="s">
        <v>165</v>
      </c>
      <c r="EA7" s="704" t="s">
        <v>165</v>
      </c>
      <c r="EB7" s="704" t="s">
        <v>165</v>
      </c>
      <c r="EC7" s="704" t="s">
        <v>166</v>
      </c>
      <c r="ED7" s="704" t="s">
        <v>166</v>
      </c>
      <c r="EE7" s="704" t="s">
        <v>166</v>
      </c>
      <c r="EF7" s="704" t="s">
        <v>165</v>
      </c>
      <c r="EG7" s="704" t="s">
        <v>716</v>
      </c>
      <c r="EH7" s="704" t="s">
        <v>716</v>
      </c>
      <c r="EI7" s="706"/>
      <c r="EJ7" s="707" t="s">
        <v>166</v>
      </c>
      <c r="EK7" s="707" t="s">
        <v>716</v>
      </c>
      <c r="EL7" s="707" t="s">
        <v>716</v>
      </c>
      <c r="EM7" s="707" t="s">
        <v>716</v>
      </c>
      <c r="EN7" s="707" t="s">
        <v>716</v>
      </c>
      <c r="EO7" s="707" t="s">
        <v>165</v>
      </c>
      <c r="EP7" s="707" t="s">
        <v>1352</v>
      </c>
      <c r="EQ7" s="707" t="s">
        <v>1367</v>
      </c>
      <c r="ER7" s="707" t="s">
        <v>166</v>
      </c>
      <c r="ES7" s="707" t="s">
        <v>146</v>
      </c>
      <c r="ET7" s="707" t="s">
        <v>166</v>
      </c>
      <c r="EU7" s="707" t="s">
        <v>146</v>
      </c>
      <c r="EV7" s="707" t="s">
        <v>166</v>
      </c>
      <c r="EW7" s="707" t="s">
        <v>716</v>
      </c>
      <c r="EX7" s="707" t="s">
        <v>716</v>
      </c>
      <c r="EY7" s="707" t="s">
        <v>716</v>
      </c>
      <c r="EZ7" s="707" t="s">
        <v>716</v>
      </c>
      <c r="FA7" s="707" t="s">
        <v>716</v>
      </c>
      <c r="FB7" s="707" t="s">
        <v>716</v>
      </c>
      <c r="FC7" s="707" t="s">
        <v>716</v>
      </c>
      <c r="FD7" s="707" t="s">
        <v>716</v>
      </c>
      <c r="FE7" s="707" t="s">
        <v>716</v>
      </c>
      <c r="FF7" s="711"/>
      <c r="FG7" s="707" t="s">
        <v>166</v>
      </c>
      <c r="FH7" s="707" t="s">
        <v>716</v>
      </c>
      <c r="FI7" s="707" t="s">
        <v>716</v>
      </c>
      <c r="FJ7" s="707" t="s">
        <v>166</v>
      </c>
      <c r="FK7" s="707" t="s">
        <v>716</v>
      </c>
      <c r="FL7" s="707" t="s">
        <v>716</v>
      </c>
      <c r="FM7" s="707" t="s">
        <v>166</v>
      </c>
      <c r="FN7" s="707" t="s">
        <v>716</v>
      </c>
      <c r="FO7" s="707" t="s">
        <v>716</v>
      </c>
      <c r="FP7" s="708"/>
      <c r="FQ7" s="707" t="s">
        <v>166</v>
      </c>
      <c r="FR7" s="707" t="s">
        <v>166</v>
      </c>
      <c r="FS7" s="707" t="s">
        <v>146</v>
      </c>
      <c r="FT7" s="707" t="s">
        <v>146</v>
      </c>
      <c r="FU7" s="708"/>
      <c r="FV7" s="707" t="s">
        <v>165</v>
      </c>
      <c r="FW7" s="707" t="s">
        <v>165</v>
      </c>
      <c r="FX7" s="707" t="s">
        <v>165</v>
      </c>
      <c r="FY7" s="707" t="s">
        <v>165</v>
      </c>
      <c r="FZ7" s="707" t="s">
        <v>165</v>
      </c>
      <c r="GA7" s="707" t="s">
        <v>165</v>
      </c>
      <c r="GB7" s="707" t="s">
        <v>165</v>
      </c>
      <c r="GC7" s="707" t="s">
        <v>165</v>
      </c>
      <c r="GD7" s="707" t="s">
        <v>165</v>
      </c>
      <c r="GE7" s="707" t="s">
        <v>166</v>
      </c>
      <c r="GF7" s="707" t="s">
        <v>146</v>
      </c>
      <c r="GG7" s="707" t="s">
        <v>1351</v>
      </c>
      <c r="GH7" s="707" t="s">
        <v>1350</v>
      </c>
      <c r="GI7" s="707" t="s">
        <v>716</v>
      </c>
      <c r="GJ7" s="708"/>
      <c r="GK7" s="707">
        <v>2001</v>
      </c>
      <c r="GL7" s="707" t="s">
        <v>166</v>
      </c>
      <c r="GM7" s="707" t="s">
        <v>166</v>
      </c>
      <c r="GN7" s="707" t="s">
        <v>166</v>
      </c>
      <c r="GO7" s="707" t="s">
        <v>166</v>
      </c>
      <c r="GP7" s="707" t="s">
        <v>716</v>
      </c>
      <c r="GQ7" s="716"/>
      <c r="GR7" s="709" t="s">
        <v>178</v>
      </c>
      <c r="GS7" s="710"/>
      <c r="GT7" s="709" t="s">
        <v>166</v>
      </c>
      <c r="GU7" s="709" t="s">
        <v>178</v>
      </c>
      <c r="GV7" s="709" t="s">
        <v>166</v>
      </c>
      <c r="GW7" s="709" t="s">
        <v>166</v>
      </c>
      <c r="GX7" s="709" t="s">
        <v>166</v>
      </c>
      <c r="GY7" s="709" t="s">
        <v>166</v>
      </c>
      <c r="GZ7" s="709" t="s">
        <v>178</v>
      </c>
      <c r="HA7" s="709" t="s">
        <v>1349</v>
      </c>
      <c r="HB7" s="709" t="s">
        <v>1349</v>
      </c>
      <c r="HC7" s="685" t="s">
        <v>748</v>
      </c>
      <c r="HD7" s="709" t="s">
        <v>1347</v>
      </c>
      <c r="HE7" s="710"/>
      <c r="HF7" s="709" t="s">
        <v>166</v>
      </c>
      <c r="HG7" s="709" t="s">
        <v>166</v>
      </c>
      <c r="HH7" s="712" t="s">
        <v>1496</v>
      </c>
      <c r="HI7" s="199" t="s">
        <v>201</v>
      </c>
    </row>
    <row r="8" spans="1:219" ht="39.950000000000003" customHeight="1" x14ac:dyDescent="0.2">
      <c r="A8" s="345" t="s">
        <v>567</v>
      </c>
      <c r="B8" s="188"/>
      <c r="C8" s="697" t="s">
        <v>165</v>
      </c>
      <c r="D8" s="697" t="s">
        <v>487</v>
      </c>
      <c r="E8" s="718"/>
      <c r="F8" s="697" t="s">
        <v>165</v>
      </c>
      <c r="G8" s="697" t="s">
        <v>177</v>
      </c>
      <c r="H8" s="697" t="s">
        <v>165</v>
      </c>
      <c r="I8" s="697" t="s">
        <v>1183</v>
      </c>
      <c r="J8" s="697" t="s">
        <v>165</v>
      </c>
      <c r="K8" s="697" t="s">
        <v>1184</v>
      </c>
      <c r="L8" s="697" t="s">
        <v>165</v>
      </c>
      <c r="M8" s="697" t="s">
        <v>1185</v>
      </c>
      <c r="N8" s="697" t="s">
        <v>165</v>
      </c>
      <c r="O8" s="697" t="s">
        <v>76</v>
      </c>
      <c r="P8" s="697" t="s">
        <v>165</v>
      </c>
      <c r="Q8" s="697" t="s">
        <v>1186</v>
      </c>
      <c r="R8" s="697" t="s">
        <v>165</v>
      </c>
      <c r="S8" s="697" t="s">
        <v>460</v>
      </c>
      <c r="T8" s="697" t="s">
        <v>165</v>
      </c>
      <c r="U8" s="697" t="s">
        <v>1187</v>
      </c>
      <c r="V8" s="697" t="s">
        <v>165</v>
      </c>
      <c r="W8" s="697" t="s">
        <v>1198</v>
      </c>
      <c r="X8" s="697" t="s">
        <v>164</v>
      </c>
      <c r="Y8" s="697" t="s">
        <v>165</v>
      </c>
      <c r="Z8" s="697" t="s">
        <v>165</v>
      </c>
      <c r="AA8" s="697" t="s">
        <v>1199</v>
      </c>
      <c r="AB8" s="697" t="s">
        <v>120</v>
      </c>
      <c r="AC8" s="189"/>
      <c r="AD8" s="698" t="s">
        <v>262</v>
      </c>
      <c r="AE8" s="698" t="s">
        <v>274</v>
      </c>
      <c r="AF8" s="699">
        <v>3458992</v>
      </c>
      <c r="AG8" s="169" t="s">
        <v>178</v>
      </c>
      <c r="AH8" s="696" t="s">
        <v>487</v>
      </c>
      <c r="AI8" s="696" t="s">
        <v>165</v>
      </c>
      <c r="AJ8" s="699" t="s">
        <v>165</v>
      </c>
      <c r="AK8" s="699">
        <v>1000000</v>
      </c>
      <c r="AL8" s="687" t="s">
        <v>805</v>
      </c>
      <c r="AM8" s="698" t="s">
        <v>1188</v>
      </c>
      <c r="AN8" s="698" t="s">
        <v>1189</v>
      </c>
      <c r="AO8" s="698" t="s">
        <v>165</v>
      </c>
      <c r="AP8" s="698" t="s">
        <v>165</v>
      </c>
      <c r="AQ8" s="698" t="s">
        <v>294</v>
      </c>
      <c r="AR8" s="699">
        <v>1000000</v>
      </c>
      <c r="AS8" s="688" t="s">
        <v>748</v>
      </c>
      <c r="AT8" s="699" t="s">
        <v>1190</v>
      </c>
      <c r="AU8" s="698" t="s">
        <v>716</v>
      </c>
      <c r="AV8" s="698" t="s">
        <v>166</v>
      </c>
      <c r="AW8" s="699" t="s">
        <v>146</v>
      </c>
      <c r="AX8" s="699">
        <v>0</v>
      </c>
      <c r="AY8" s="690" t="s">
        <v>748</v>
      </c>
      <c r="AZ8" s="699" t="s">
        <v>716</v>
      </c>
      <c r="BA8" s="698" t="s">
        <v>716</v>
      </c>
      <c r="BB8" s="700">
        <v>1000000</v>
      </c>
      <c r="BC8" s="698" t="s">
        <v>716</v>
      </c>
      <c r="BD8" s="701"/>
      <c r="BE8" s="698" t="s">
        <v>165</v>
      </c>
      <c r="BF8" s="699" t="s">
        <v>1608</v>
      </c>
      <c r="BG8" s="699">
        <v>2456970</v>
      </c>
      <c r="BH8" s="692" t="s">
        <v>748</v>
      </c>
      <c r="BI8" s="699" t="s">
        <v>1200</v>
      </c>
      <c r="BJ8" s="698" t="s">
        <v>1191</v>
      </c>
      <c r="BK8" s="698" t="s">
        <v>166</v>
      </c>
      <c r="BL8" s="699">
        <v>0</v>
      </c>
      <c r="BM8" s="694" t="s">
        <v>748</v>
      </c>
      <c r="BN8" s="699" t="s">
        <v>716</v>
      </c>
      <c r="BO8" s="699" t="s">
        <v>716</v>
      </c>
      <c r="BP8" s="698" t="s">
        <v>166</v>
      </c>
      <c r="BQ8" s="699">
        <v>0</v>
      </c>
      <c r="BR8" s="699" t="s">
        <v>748</v>
      </c>
      <c r="BS8" s="699" t="s">
        <v>716</v>
      </c>
      <c r="BT8" s="175" t="s">
        <v>716</v>
      </c>
      <c r="BU8" s="700">
        <v>2456970</v>
      </c>
      <c r="BV8" s="175" t="s">
        <v>716</v>
      </c>
      <c r="BW8" s="702">
        <v>0.28927066188020145</v>
      </c>
      <c r="BX8" s="174" t="s">
        <v>1192</v>
      </c>
      <c r="BY8" s="702">
        <v>0.9994154366358754</v>
      </c>
      <c r="BZ8" s="174" t="s">
        <v>1591</v>
      </c>
      <c r="CA8" s="698" t="s">
        <v>716</v>
      </c>
      <c r="CB8" s="174" t="s">
        <v>716</v>
      </c>
      <c r="CC8" s="698" t="s">
        <v>25</v>
      </c>
      <c r="CD8" s="698" t="s">
        <v>1193</v>
      </c>
      <c r="CE8" s="698" t="s">
        <v>165</v>
      </c>
      <c r="CF8" s="698" t="s">
        <v>716</v>
      </c>
      <c r="CG8" s="344"/>
      <c r="CH8" s="179"/>
      <c r="CI8" s="704" t="s">
        <v>165</v>
      </c>
      <c r="CJ8" s="704" t="s">
        <v>165</v>
      </c>
      <c r="CK8" s="704" t="s">
        <v>165</v>
      </c>
      <c r="CL8" s="704" t="s">
        <v>166</v>
      </c>
      <c r="CM8" s="704" t="s">
        <v>166</v>
      </c>
      <c r="CN8" s="704" t="s">
        <v>165</v>
      </c>
      <c r="CO8" s="704" t="s">
        <v>165</v>
      </c>
      <c r="CP8" s="704" t="s">
        <v>165</v>
      </c>
      <c r="CQ8" s="704" t="s">
        <v>166</v>
      </c>
      <c r="CR8" s="704" t="s">
        <v>166</v>
      </c>
      <c r="CS8" s="704" t="s">
        <v>166</v>
      </c>
      <c r="CT8" s="704" t="s">
        <v>716</v>
      </c>
      <c r="CU8" s="703"/>
      <c r="CV8" s="704" t="s">
        <v>165</v>
      </c>
      <c r="CW8" s="704" t="s">
        <v>165</v>
      </c>
      <c r="CX8" s="704" t="s">
        <v>165</v>
      </c>
      <c r="CY8" s="704" t="s">
        <v>165</v>
      </c>
      <c r="CZ8" s="704" t="s">
        <v>165</v>
      </c>
      <c r="DA8" s="704" t="s">
        <v>165</v>
      </c>
      <c r="DB8" s="704" t="s">
        <v>165</v>
      </c>
      <c r="DC8" s="704" t="s">
        <v>166</v>
      </c>
      <c r="DD8" s="704" t="s">
        <v>165</v>
      </c>
      <c r="DE8" s="704" t="s">
        <v>165</v>
      </c>
      <c r="DF8" s="704" t="s">
        <v>165</v>
      </c>
      <c r="DG8" s="704" t="s">
        <v>716</v>
      </c>
      <c r="DH8" s="705"/>
      <c r="DI8" s="704" t="s">
        <v>165</v>
      </c>
      <c r="DJ8" s="704" t="s">
        <v>165</v>
      </c>
      <c r="DK8" s="704" t="s">
        <v>165</v>
      </c>
      <c r="DL8" s="704" t="s">
        <v>165</v>
      </c>
      <c r="DM8" s="704" t="s">
        <v>165</v>
      </c>
      <c r="DN8" s="704" t="s">
        <v>165</v>
      </c>
      <c r="DO8" s="704" t="s">
        <v>165</v>
      </c>
      <c r="DP8" s="704" t="s">
        <v>165</v>
      </c>
      <c r="DQ8" s="704" t="s">
        <v>165</v>
      </c>
      <c r="DR8" s="704" t="s">
        <v>165</v>
      </c>
      <c r="DS8" s="704" t="s">
        <v>165</v>
      </c>
      <c r="DT8" s="704" t="s">
        <v>716</v>
      </c>
      <c r="DU8" s="705"/>
      <c r="DV8" s="704" t="s">
        <v>165</v>
      </c>
      <c r="DW8" s="704" t="s">
        <v>166</v>
      </c>
      <c r="DX8" s="704" t="s">
        <v>166</v>
      </c>
      <c r="DY8" s="704" t="s">
        <v>166</v>
      </c>
      <c r="DZ8" s="704" t="s">
        <v>166</v>
      </c>
      <c r="EA8" s="704" t="s">
        <v>165</v>
      </c>
      <c r="EB8" s="704" t="s">
        <v>165</v>
      </c>
      <c r="EC8" s="704" t="s">
        <v>166</v>
      </c>
      <c r="ED8" s="704" t="s">
        <v>166</v>
      </c>
      <c r="EE8" s="704" t="s">
        <v>166</v>
      </c>
      <c r="EF8" s="704" t="s">
        <v>166</v>
      </c>
      <c r="EG8" s="704" t="s">
        <v>716</v>
      </c>
      <c r="EH8" s="704" t="s">
        <v>716</v>
      </c>
      <c r="EI8" s="706"/>
      <c r="EJ8" s="707" t="s">
        <v>165</v>
      </c>
      <c r="EK8" s="707" t="s">
        <v>1201</v>
      </c>
      <c r="EL8" s="684" t="s">
        <v>1628</v>
      </c>
      <c r="EM8" s="707" t="s">
        <v>165</v>
      </c>
      <c r="EN8" s="707" t="s">
        <v>165</v>
      </c>
      <c r="EO8" s="707" t="s">
        <v>165</v>
      </c>
      <c r="EP8" s="707" t="s">
        <v>143</v>
      </c>
      <c r="EQ8" s="707" t="s">
        <v>461</v>
      </c>
      <c r="ER8" s="707" t="s">
        <v>165</v>
      </c>
      <c r="ES8" s="707" t="s">
        <v>178</v>
      </c>
      <c r="ET8" s="707" t="s">
        <v>166</v>
      </c>
      <c r="EU8" s="707" t="s">
        <v>146</v>
      </c>
      <c r="EV8" s="707" t="s">
        <v>165</v>
      </c>
      <c r="EW8" s="707" t="s">
        <v>1202</v>
      </c>
      <c r="EX8" s="707" t="s">
        <v>488</v>
      </c>
      <c r="EY8" s="707" t="s">
        <v>146</v>
      </c>
      <c r="EZ8" s="707" t="s">
        <v>122</v>
      </c>
      <c r="FA8" s="707" t="s">
        <v>1203</v>
      </c>
      <c r="FB8" s="707" t="s">
        <v>146</v>
      </c>
      <c r="FC8" s="707" t="s">
        <v>716</v>
      </c>
      <c r="FD8" s="707" t="s">
        <v>716</v>
      </c>
      <c r="FE8" s="707" t="s">
        <v>716</v>
      </c>
      <c r="FF8" s="711"/>
      <c r="FG8" s="707" t="s">
        <v>166</v>
      </c>
      <c r="FH8" s="707" t="s">
        <v>716</v>
      </c>
      <c r="FI8" s="707" t="s">
        <v>716</v>
      </c>
      <c r="FJ8" s="707" t="s">
        <v>166</v>
      </c>
      <c r="FK8" s="707" t="s">
        <v>716</v>
      </c>
      <c r="FL8" s="707" t="s">
        <v>716</v>
      </c>
      <c r="FM8" s="707" t="s">
        <v>716</v>
      </c>
      <c r="FN8" s="707" t="s">
        <v>716</v>
      </c>
      <c r="FO8" s="707" t="s">
        <v>716</v>
      </c>
      <c r="FP8" s="708"/>
      <c r="FQ8" s="707" t="s">
        <v>165</v>
      </c>
      <c r="FR8" s="707" t="s">
        <v>165</v>
      </c>
      <c r="FS8" s="707" t="s">
        <v>178</v>
      </c>
      <c r="FT8" s="707" t="s">
        <v>178</v>
      </c>
      <c r="FU8" s="708"/>
      <c r="FV8" s="707" t="s">
        <v>165</v>
      </c>
      <c r="FW8" s="707" t="s">
        <v>165</v>
      </c>
      <c r="FX8" s="707" t="s">
        <v>165</v>
      </c>
      <c r="FY8" s="707" t="s">
        <v>165</v>
      </c>
      <c r="FZ8" s="707" t="s">
        <v>165</v>
      </c>
      <c r="GA8" s="707" t="s">
        <v>165</v>
      </c>
      <c r="GB8" s="707" t="s">
        <v>165</v>
      </c>
      <c r="GC8" s="707" t="s">
        <v>165</v>
      </c>
      <c r="GD8" s="707" t="s">
        <v>166</v>
      </c>
      <c r="GE8" s="707" t="s">
        <v>178</v>
      </c>
      <c r="GF8" s="707" t="s">
        <v>178</v>
      </c>
      <c r="GG8" s="707">
        <v>2010</v>
      </c>
      <c r="GH8" s="707" t="s">
        <v>1195</v>
      </c>
      <c r="GI8" s="707" t="s">
        <v>716</v>
      </c>
      <c r="GJ8" s="708"/>
      <c r="GK8" s="707">
        <v>2005</v>
      </c>
      <c r="GL8" s="707" t="s">
        <v>165</v>
      </c>
      <c r="GM8" s="707" t="s">
        <v>166</v>
      </c>
      <c r="GN8" s="707" t="s">
        <v>166</v>
      </c>
      <c r="GO8" s="707" t="s">
        <v>166</v>
      </c>
      <c r="GP8" s="707" t="s">
        <v>522</v>
      </c>
      <c r="GQ8" s="716"/>
      <c r="GR8" s="709" t="s">
        <v>165</v>
      </c>
      <c r="GS8" s="710"/>
      <c r="GT8" s="709" t="s">
        <v>166</v>
      </c>
      <c r="GU8" s="709" t="s">
        <v>166</v>
      </c>
      <c r="GV8" s="709" t="s">
        <v>165</v>
      </c>
      <c r="GW8" s="709" t="s">
        <v>165</v>
      </c>
      <c r="GX8" s="709" t="s">
        <v>165</v>
      </c>
      <c r="GY8" s="709" t="s">
        <v>166</v>
      </c>
      <c r="GZ8" s="709" t="s">
        <v>166</v>
      </c>
      <c r="HA8" s="709" t="s">
        <v>146</v>
      </c>
      <c r="HB8" s="709" t="s">
        <v>166</v>
      </c>
      <c r="HC8" s="685" t="s">
        <v>1621</v>
      </c>
      <c r="HD8" s="709" t="s">
        <v>1197</v>
      </c>
      <c r="HE8" s="710"/>
      <c r="HF8" s="709" t="s">
        <v>166</v>
      </c>
      <c r="HG8" s="709" t="s">
        <v>166</v>
      </c>
      <c r="HH8" s="712" t="s">
        <v>716</v>
      </c>
      <c r="HI8" s="192" t="s">
        <v>202</v>
      </c>
    </row>
    <row r="9" spans="1:219" ht="39.950000000000003" customHeight="1" x14ac:dyDescent="0.2">
      <c r="A9" s="345" t="s">
        <v>1464</v>
      </c>
      <c r="B9" s="188"/>
      <c r="C9" s="697" t="s">
        <v>166</v>
      </c>
      <c r="D9" s="697" t="s">
        <v>146</v>
      </c>
      <c r="E9" s="718"/>
      <c r="F9" s="697" t="s">
        <v>146</v>
      </c>
      <c r="G9" s="697" t="s">
        <v>716</v>
      </c>
      <c r="H9" s="697" t="s">
        <v>146</v>
      </c>
      <c r="I9" s="697" t="s">
        <v>716</v>
      </c>
      <c r="J9" s="697" t="s">
        <v>146</v>
      </c>
      <c r="K9" s="697" t="s">
        <v>716</v>
      </c>
      <c r="L9" s="697" t="s">
        <v>146</v>
      </c>
      <c r="M9" s="697" t="s">
        <v>716</v>
      </c>
      <c r="N9" s="697" t="s">
        <v>146</v>
      </c>
      <c r="O9" s="697" t="s">
        <v>716</v>
      </c>
      <c r="P9" s="697" t="s">
        <v>146</v>
      </c>
      <c r="Q9" s="697" t="s">
        <v>716</v>
      </c>
      <c r="R9" s="697" t="s">
        <v>146</v>
      </c>
      <c r="S9" s="697" t="s">
        <v>716</v>
      </c>
      <c r="T9" s="697" t="s">
        <v>146</v>
      </c>
      <c r="U9" s="697" t="s">
        <v>716</v>
      </c>
      <c r="V9" s="697" t="s">
        <v>146</v>
      </c>
      <c r="W9" s="697" t="s">
        <v>716</v>
      </c>
      <c r="X9" s="697" t="s">
        <v>146</v>
      </c>
      <c r="Y9" s="697" t="s">
        <v>146</v>
      </c>
      <c r="Z9" s="697" t="s">
        <v>178</v>
      </c>
      <c r="AA9" s="697" t="s">
        <v>178</v>
      </c>
      <c r="AB9" s="697" t="s">
        <v>178</v>
      </c>
      <c r="AC9" s="189"/>
      <c r="AD9" s="698" t="s">
        <v>262</v>
      </c>
      <c r="AE9" s="698" t="s">
        <v>274</v>
      </c>
      <c r="AF9" s="699" t="s">
        <v>178</v>
      </c>
      <c r="AG9" s="169" t="s">
        <v>178</v>
      </c>
      <c r="AH9" s="696" t="s">
        <v>178</v>
      </c>
      <c r="AI9" s="696" t="s">
        <v>178</v>
      </c>
      <c r="AJ9" s="699" t="s">
        <v>178</v>
      </c>
      <c r="AK9" s="699" t="s">
        <v>178</v>
      </c>
      <c r="AL9" s="687" t="s">
        <v>748</v>
      </c>
      <c r="AM9" s="698" t="s">
        <v>716</v>
      </c>
      <c r="AN9" s="698" t="s">
        <v>716</v>
      </c>
      <c r="AO9" s="698" t="s">
        <v>178</v>
      </c>
      <c r="AP9" s="698" t="s">
        <v>178</v>
      </c>
      <c r="AQ9" s="698" t="s">
        <v>146</v>
      </c>
      <c r="AR9" s="699" t="s">
        <v>178</v>
      </c>
      <c r="AS9" s="688" t="s">
        <v>748</v>
      </c>
      <c r="AT9" s="699" t="s">
        <v>716</v>
      </c>
      <c r="AU9" s="698" t="s">
        <v>716</v>
      </c>
      <c r="AV9" s="698" t="s">
        <v>178</v>
      </c>
      <c r="AW9" s="699" t="s">
        <v>178</v>
      </c>
      <c r="AX9" s="699" t="s">
        <v>178</v>
      </c>
      <c r="AY9" s="690" t="s">
        <v>748</v>
      </c>
      <c r="AZ9" s="699" t="s">
        <v>716</v>
      </c>
      <c r="BA9" s="698" t="s">
        <v>716</v>
      </c>
      <c r="BB9" s="700" t="s">
        <v>178</v>
      </c>
      <c r="BC9" s="698" t="s">
        <v>716</v>
      </c>
      <c r="BD9" s="701"/>
      <c r="BE9" s="698" t="s">
        <v>165</v>
      </c>
      <c r="BF9" s="699" t="s">
        <v>990</v>
      </c>
      <c r="BG9" s="699">
        <v>600000</v>
      </c>
      <c r="BH9" s="692" t="s">
        <v>748</v>
      </c>
      <c r="BI9" s="699" t="s">
        <v>988</v>
      </c>
      <c r="BJ9" s="698" t="s">
        <v>989</v>
      </c>
      <c r="BK9" s="698" t="s">
        <v>178</v>
      </c>
      <c r="BL9" s="699" t="s">
        <v>716</v>
      </c>
      <c r="BM9" s="694" t="s">
        <v>748</v>
      </c>
      <c r="BN9" s="699" t="s">
        <v>716</v>
      </c>
      <c r="BO9" s="699" t="s">
        <v>716</v>
      </c>
      <c r="BP9" s="698" t="s">
        <v>166</v>
      </c>
      <c r="BQ9" s="699">
        <v>0</v>
      </c>
      <c r="BR9" s="699" t="s">
        <v>748</v>
      </c>
      <c r="BS9" s="699" t="s">
        <v>716</v>
      </c>
      <c r="BT9" s="175" t="s">
        <v>716</v>
      </c>
      <c r="BU9" s="700">
        <v>600000</v>
      </c>
      <c r="BV9" s="175" t="s">
        <v>1171</v>
      </c>
      <c r="BW9" s="702" t="s">
        <v>178</v>
      </c>
      <c r="BX9" s="174" t="s">
        <v>716</v>
      </c>
      <c r="BY9" s="702" t="s">
        <v>178</v>
      </c>
      <c r="BZ9" s="174" t="s">
        <v>716</v>
      </c>
      <c r="CA9" s="698" t="s">
        <v>178</v>
      </c>
      <c r="CB9" s="174" t="s">
        <v>716</v>
      </c>
      <c r="CC9" s="698" t="s">
        <v>146</v>
      </c>
      <c r="CD9" s="698" t="s">
        <v>146</v>
      </c>
      <c r="CE9" s="698" t="s">
        <v>146</v>
      </c>
      <c r="CF9" s="698" t="s">
        <v>716</v>
      </c>
      <c r="CG9" s="344"/>
      <c r="CH9" s="179"/>
      <c r="CI9" s="704" t="s">
        <v>166</v>
      </c>
      <c r="CJ9" s="704" t="s">
        <v>166</v>
      </c>
      <c r="CK9" s="704" t="s">
        <v>166</v>
      </c>
      <c r="CL9" s="704" t="s">
        <v>166</v>
      </c>
      <c r="CM9" s="704" t="s">
        <v>166</v>
      </c>
      <c r="CN9" s="704" t="s">
        <v>165</v>
      </c>
      <c r="CO9" s="704" t="s">
        <v>166</v>
      </c>
      <c r="CP9" s="704" t="s">
        <v>166</v>
      </c>
      <c r="CQ9" s="704" t="s">
        <v>166</v>
      </c>
      <c r="CR9" s="704" t="s">
        <v>166</v>
      </c>
      <c r="CS9" s="704" t="s">
        <v>166</v>
      </c>
      <c r="CT9" s="704" t="s">
        <v>716</v>
      </c>
      <c r="CU9" s="703"/>
      <c r="CV9" s="704" t="s">
        <v>165</v>
      </c>
      <c r="CW9" s="704" t="s">
        <v>165</v>
      </c>
      <c r="CX9" s="704" t="s">
        <v>165</v>
      </c>
      <c r="CY9" s="704" t="s">
        <v>165</v>
      </c>
      <c r="CZ9" s="704" t="s">
        <v>165</v>
      </c>
      <c r="DA9" s="704" t="s">
        <v>165</v>
      </c>
      <c r="DB9" s="704" t="s">
        <v>165</v>
      </c>
      <c r="DC9" s="704" t="s">
        <v>165</v>
      </c>
      <c r="DD9" s="704" t="s">
        <v>165</v>
      </c>
      <c r="DE9" s="704" t="s">
        <v>165</v>
      </c>
      <c r="DF9" s="704" t="s">
        <v>166</v>
      </c>
      <c r="DG9" s="704" t="s">
        <v>716</v>
      </c>
      <c r="DH9" s="705"/>
      <c r="DI9" s="704" t="s">
        <v>165</v>
      </c>
      <c r="DJ9" s="704" t="s">
        <v>165</v>
      </c>
      <c r="DK9" s="704" t="s">
        <v>165</v>
      </c>
      <c r="DL9" s="704" t="s">
        <v>165</v>
      </c>
      <c r="DM9" s="704" t="s">
        <v>165</v>
      </c>
      <c r="DN9" s="704" t="s">
        <v>165</v>
      </c>
      <c r="DO9" s="704" t="s">
        <v>165</v>
      </c>
      <c r="DP9" s="704" t="s">
        <v>165</v>
      </c>
      <c r="DQ9" s="704" t="s">
        <v>166</v>
      </c>
      <c r="DR9" s="704" t="s">
        <v>166</v>
      </c>
      <c r="DS9" s="704" t="s">
        <v>165</v>
      </c>
      <c r="DT9" s="704" t="s">
        <v>716</v>
      </c>
      <c r="DU9" s="705"/>
      <c r="DV9" s="704" t="s">
        <v>166</v>
      </c>
      <c r="DW9" s="704" t="s">
        <v>166</v>
      </c>
      <c r="DX9" s="704" t="s">
        <v>166</v>
      </c>
      <c r="DY9" s="704" t="s">
        <v>166</v>
      </c>
      <c r="DZ9" s="704" t="s">
        <v>166</v>
      </c>
      <c r="EA9" s="704" t="s">
        <v>165</v>
      </c>
      <c r="EB9" s="704" t="s">
        <v>166</v>
      </c>
      <c r="EC9" s="704" t="s">
        <v>166</v>
      </c>
      <c r="ED9" s="704" t="s">
        <v>166</v>
      </c>
      <c r="EE9" s="704" t="s">
        <v>166</v>
      </c>
      <c r="EF9" s="704" t="s">
        <v>166</v>
      </c>
      <c r="EG9" s="704" t="s">
        <v>716</v>
      </c>
      <c r="EH9" s="704" t="s">
        <v>716</v>
      </c>
      <c r="EI9" s="706"/>
      <c r="EJ9" s="707" t="s">
        <v>178</v>
      </c>
      <c r="EK9" s="707" t="s">
        <v>178</v>
      </c>
      <c r="EL9" s="707" t="s">
        <v>178</v>
      </c>
      <c r="EM9" s="707" t="s">
        <v>178</v>
      </c>
      <c r="EN9" s="707" t="s">
        <v>178</v>
      </c>
      <c r="EO9" s="707" t="s">
        <v>166</v>
      </c>
      <c r="EP9" s="707" t="s">
        <v>146</v>
      </c>
      <c r="EQ9" s="707" t="s">
        <v>146</v>
      </c>
      <c r="ER9" s="707" t="s">
        <v>178</v>
      </c>
      <c r="ES9" s="707" t="s">
        <v>178</v>
      </c>
      <c r="ET9" s="707" t="s">
        <v>178</v>
      </c>
      <c r="EU9" s="707" t="s">
        <v>178</v>
      </c>
      <c r="EV9" s="707" t="s">
        <v>178</v>
      </c>
      <c r="EW9" s="707" t="s">
        <v>716</v>
      </c>
      <c r="EX9" s="707" t="s">
        <v>716</v>
      </c>
      <c r="EY9" s="707" t="s">
        <v>716</v>
      </c>
      <c r="EZ9" s="707" t="s">
        <v>716</v>
      </c>
      <c r="FA9" s="707" t="s">
        <v>716</v>
      </c>
      <c r="FB9" s="707" t="s">
        <v>716</v>
      </c>
      <c r="FC9" s="707" t="s">
        <v>716</v>
      </c>
      <c r="FD9" s="707" t="s">
        <v>716</v>
      </c>
      <c r="FE9" s="707" t="s">
        <v>716</v>
      </c>
      <c r="FF9" s="711"/>
      <c r="FG9" s="707" t="s">
        <v>166</v>
      </c>
      <c r="FH9" s="707" t="s">
        <v>716</v>
      </c>
      <c r="FI9" s="707" t="s">
        <v>716</v>
      </c>
      <c r="FJ9" s="707" t="s">
        <v>166</v>
      </c>
      <c r="FK9" s="707" t="s">
        <v>716</v>
      </c>
      <c r="FL9" s="707" t="s">
        <v>716</v>
      </c>
      <c r="FM9" s="707" t="s">
        <v>166</v>
      </c>
      <c r="FN9" s="707" t="s">
        <v>716</v>
      </c>
      <c r="FO9" s="707" t="s">
        <v>716</v>
      </c>
      <c r="FP9" s="708"/>
      <c r="FQ9" s="707" t="s">
        <v>166</v>
      </c>
      <c r="FR9" s="707" t="s">
        <v>166</v>
      </c>
      <c r="FS9" s="707" t="s">
        <v>146</v>
      </c>
      <c r="FT9" s="707" t="s">
        <v>146</v>
      </c>
      <c r="FU9" s="708"/>
      <c r="FV9" s="707" t="s">
        <v>165</v>
      </c>
      <c r="FW9" s="707" t="s">
        <v>165</v>
      </c>
      <c r="FX9" s="707" t="s">
        <v>165</v>
      </c>
      <c r="FY9" s="707" t="s">
        <v>165</v>
      </c>
      <c r="FZ9" s="707" t="s">
        <v>165</v>
      </c>
      <c r="GA9" s="707" t="s">
        <v>165</v>
      </c>
      <c r="GB9" s="707" t="s">
        <v>165</v>
      </c>
      <c r="GC9" s="707" t="s">
        <v>165</v>
      </c>
      <c r="GD9" s="707" t="s">
        <v>166</v>
      </c>
      <c r="GE9" s="707" t="s">
        <v>166</v>
      </c>
      <c r="GF9" s="707" t="s">
        <v>146</v>
      </c>
      <c r="GG9" s="707">
        <v>2011</v>
      </c>
      <c r="GH9" s="707" t="s">
        <v>991</v>
      </c>
      <c r="GI9" s="707" t="s">
        <v>716</v>
      </c>
      <c r="GJ9" s="708"/>
      <c r="GK9" s="707">
        <v>2006</v>
      </c>
      <c r="GL9" s="707" t="s">
        <v>165</v>
      </c>
      <c r="GM9" s="707" t="s">
        <v>166</v>
      </c>
      <c r="GN9" s="707" t="s">
        <v>165</v>
      </c>
      <c r="GO9" s="707" t="s">
        <v>165</v>
      </c>
      <c r="GP9" s="707" t="s">
        <v>716</v>
      </c>
      <c r="GQ9" s="716"/>
      <c r="GR9" s="709" t="s">
        <v>166</v>
      </c>
      <c r="GS9" s="710"/>
      <c r="GT9" s="709" t="s">
        <v>166</v>
      </c>
      <c r="GU9" s="709" t="s">
        <v>166</v>
      </c>
      <c r="GV9" s="709" t="s">
        <v>166</v>
      </c>
      <c r="GW9" s="709" t="s">
        <v>166</v>
      </c>
      <c r="GX9" s="709" t="s">
        <v>166</v>
      </c>
      <c r="GY9" s="709" t="s">
        <v>166</v>
      </c>
      <c r="GZ9" s="709" t="s">
        <v>166</v>
      </c>
      <c r="HA9" s="709" t="s">
        <v>166</v>
      </c>
      <c r="HB9" s="709" t="s">
        <v>146</v>
      </c>
      <c r="HC9" s="685" t="s">
        <v>748</v>
      </c>
      <c r="HD9" s="709" t="s">
        <v>992</v>
      </c>
      <c r="HE9" s="710"/>
      <c r="HF9" s="709" t="s">
        <v>166</v>
      </c>
      <c r="HG9" s="709" t="s">
        <v>166</v>
      </c>
      <c r="HH9" s="712" t="s">
        <v>716</v>
      </c>
      <c r="HI9" s="192" t="s">
        <v>202</v>
      </c>
    </row>
    <row r="10" spans="1:219" ht="39.950000000000003" customHeight="1" x14ac:dyDescent="0.2">
      <c r="A10" s="345" t="s">
        <v>698</v>
      </c>
      <c r="B10" s="188"/>
      <c r="C10" s="697" t="s">
        <v>165</v>
      </c>
      <c r="D10" s="697" t="s">
        <v>1209</v>
      </c>
      <c r="E10" s="718"/>
      <c r="F10" s="697" t="s">
        <v>165</v>
      </c>
      <c r="G10" s="697" t="s">
        <v>489</v>
      </c>
      <c r="H10" s="697" t="s">
        <v>165</v>
      </c>
      <c r="I10" s="697" t="s">
        <v>1204</v>
      </c>
      <c r="J10" s="697" t="s">
        <v>166</v>
      </c>
      <c r="K10" s="697" t="s">
        <v>716</v>
      </c>
      <c r="L10" s="697" t="s">
        <v>165</v>
      </c>
      <c r="M10" s="697" t="s">
        <v>472</v>
      </c>
      <c r="N10" s="697" t="s">
        <v>165</v>
      </c>
      <c r="O10" s="697" t="s">
        <v>374</v>
      </c>
      <c r="P10" s="697" t="s">
        <v>165</v>
      </c>
      <c r="Q10" s="697" t="s">
        <v>490</v>
      </c>
      <c r="R10" s="697" t="s">
        <v>166</v>
      </c>
      <c r="S10" s="697" t="s">
        <v>716</v>
      </c>
      <c r="T10" s="697" t="s">
        <v>166</v>
      </c>
      <c r="U10" s="697" t="s">
        <v>716</v>
      </c>
      <c r="V10" s="697" t="s">
        <v>166</v>
      </c>
      <c r="W10" s="697" t="s">
        <v>716</v>
      </c>
      <c r="X10" s="697" t="s">
        <v>33</v>
      </c>
      <c r="Y10" s="697" t="s">
        <v>165</v>
      </c>
      <c r="Z10" s="697" t="s">
        <v>165</v>
      </c>
      <c r="AA10" s="697" t="s">
        <v>1205</v>
      </c>
      <c r="AB10" s="697" t="s">
        <v>473</v>
      </c>
      <c r="AC10" s="189"/>
      <c r="AD10" s="698" t="s">
        <v>271</v>
      </c>
      <c r="AE10" s="698" t="s">
        <v>270</v>
      </c>
      <c r="AF10" s="699">
        <v>5000000</v>
      </c>
      <c r="AG10" s="169" t="s">
        <v>1207</v>
      </c>
      <c r="AH10" s="696" t="s">
        <v>1340</v>
      </c>
      <c r="AI10" s="696" t="s">
        <v>166</v>
      </c>
      <c r="AJ10" s="699" t="s">
        <v>166</v>
      </c>
      <c r="AK10" s="699">
        <v>0</v>
      </c>
      <c r="AL10" s="687" t="s">
        <v>1207</v>
      </c>
      <c r="AM10" s="698" t="s">
        <v>716</v>
      </c>
      <c r="AN10" s="698" t="s">
        <v>1206</v>
      </c>
      <c r="AO10" s="698" t="s">
        <v>166</v>
      </c>
      <c r="AP10" s="698" t="s">
        <v>166</v>
      </c>
      <c r="AQ10" s="698" t="s">
        <v>146</v>
      </c>
      <c r="AR10" s="699">
        <v>0</v>
      </c>
      <c r="AS10" s="688" t="s">
        <v>1207</v>
      </c>
      <c r="AT10" s="699" t="s">
        <v>716</v>
      </c>
      <c r="AU10" s="698" t="s">
        <v>716</v>
      </c>
      <c r="AV10" s="698" t="s">
        <v>166</v>
      </c>
      <c r="AW10" s="699" t="s">
        <v>146</v>
      </c>
      <c r="AX10" s="699">
        <v>0</v>
      </c>
      <c r="AY10" s="690" t="s">
        <v>1207</v>
      </c>
      <c r="AZ10" s="699" t="s">
        <v>716</v>
      </c>
      <c r="BA10" s="698" t="s">
        <v>716</v>
      </c>
      <c r="BB10" s="700">
        <v>0</v>
      </c>
      <c r="BC10" s="698" t="s">
        <v>716</v>
      </c>
      <c r="BD10" s="701"/>
      <c r="BE10" s="698" t="s">
        <v>165</v>
      </c>
      <c r="BF10" s="699" t="s">
        <v>832</v>
      </c>
      <c r="BG10" s="699">
        <v>5000000</v>
      </c>
      <c r="BH10" s="692" t="s">
        <v>1207</v>
      </c>
      <c r="BI10" s="699" t="s">
        <v>136</v>
      </c>
      <c r="BJ10" s="698" t="s">
        <v>716</v>
      </c>
      <c r="BK10" s="698" t="s">
        <v>165</v>
      </c>
      <c r="BL10" s="699" t="s">
        <v>716</v>
      </c>
      <c r="BM10" s="694" t="s">
        <v>1207</v>
      </c>
      <c r="BN10" s="699" t="s">
        <v>716</v>
      </c>
      <c r="BO10" s="699" t="s">
        <v>1142</v>
      </c>
      <c r="BP10" s="698" t="s">
        <v>166</v>
      </c>
      <c r="BQ10" s="699">
        <v>0</v>
      </c>
      <c r="BR10" s="699" t="s">
        <v>1207</v>
      </c>
      <c r="BS10" s="699" t="s">
        <v>716</v>
      </c>
      <c r="BT10" s="175" t="s">
        <v>716</v>
      </c>
      <c r="BU10" s="700">
        <v>5000000</v>
      </c>
      <c r="BV10" s="175" t="s">
        <v>1461</v>
      </c>
      <c r="BW10" s="702">
        <v>0</v>
      </c>
      <c r="BX10" s="174" t="s">
        <v>1601</v>
      </c>
      <c r="BY10" s="702">
        <v>1</v>
      </c>
      <c r="BZ10" s="174" t="s">
        <v>716</v>
      </c>
      <c r="CA10" s="698" t="s">
        <v>716</v>
      </c>
      <c r="CB10" s="174" t="s">
        <v>716</v>
      </c>
      <c r="CC10" s="698" t="s">
        <v>146</v>
      </c>
      <c r="CD10" s="698" t="s">
        <v>146</v>
      </c>
      <c r="CE10" s="698" t="s">
        <v>146</v>
      </c>
      <c r="CF10" s="698" t="s">
        <v>716</v>
      </c>
      <c r="CG10" s="344"/>
      <c r="CH10" s="179"/>
      <c r="CI10" s="704" t="s">
        <v>165</v>
      </c>
      <c r="CJ10" s="704" t="s">
        <v>165</v>
      </c>
      <c r="CK10" s="704" t="s">
        <v>165</v>
      </c>
      <c r="CL10" s="704" t="s">
        <v>166</v>
      </c>
      <c r="CM10" s="704" t="s">
        <v>166</v>
      </c>
      <c r="CN10" s="704" t="s">
        <v>165</v>
      </c>
      <c r="CO10" s="704" t="s">
        <v>166</v>
      </c>
      <c r="CP10" s="704" t="s">
        <v>165</v>
      </c>
      <c r="CQ10" s="704" t="s">
        <v>166</v>
      </c>
      <c r="CR10" s="704" t="s">
        <v>166</v>
      </c>
      <c r="CS10" s="704" t="s">
        <v>166</v>
      </c>
      <c r="CT10" s="704" t="s">
        <v>716</v>
      </c>
      <c r="CU10" s="703"/>
      <c r="CV10" s="704" t="s">
        <v>165</v>
      </c>
      <c r="CW10" s="704" t="s">
        <v>165</v>
      </c>
      <c r="CX10" s="704" t="s">
        <v>165</v>
      </c>
      <c r="CY10" s="704" t="s">
        <v>165</v>
      </c>
      <c r="CZ10" s="704" t="s">
        <v>165</v>
      </c>
      <c r="DA10" s="704" t="s">
        <v>165</v>
      </c>
      <c r="DB10" s="704" t="s">
        <v>165</v>
      </c>
      <c r="DC10" s="704" t="s">
        <v>165</v>
      </c>
      <c r="DD10" s="704" t="s">
        <v>165</v>
      </c>
      <c r="DE10" s="704" t="s">
        <v>165</v>
      </c>
      <c r="DF10" s="704" t="s">
        <v>165</v>
      </c>
      <c r="DG10" s="704" t="s">
        <v>716</v>
      </c>
      <c r="DH10" s="705"/>
      <c r="DI10" s="704" t="s">
        <v>165</v>
      </c>
      <c r="DJ10" s="704" t="s">
        <v>165</v>
      </c>
      <c r="DK10" s="704" t="s">
        <v>165</v>
      </c>
      <c r="DL10" s="704" t="s">
        <v>165</v>
      </c>
      <c r="DM10" s="704" t="s">
        <v>165</v>
      </c>
      <c r="DN10" s="704" t="s">
        <v>165</v>
      </c>
      <c r="DO10" s="704" t="s">
        <v>165</v>
      </c>
      <c r="DP10" s="704" t="s">
        <v>165</v>
      </c>
      <c r="DQ10" s="704" t="s">
        <v>166</v>
      </c>
      <c r="DR10" s="704" t="s">
        <v>166</v>
      </c>
      <c r="DS10" s="704" t="s">
        <v>165</v>
      </c>
      <c r="DT10" s="704" t="s">
        <v>716</v>
      </c>
      <c r="DU10" s="705"/>
      <c r="DV10" s="704" t="s">
        <v>165</v>
      </c>
      <c r="DW10" s="704" t="s">
        <v>165</v>
      </c>
      <c r="DX10" s="704" t="s">
        <v>165</v>
      </c>
      <c r="DY10" s="704" t="s">
        <v>165</v>
      </c>
      <c r="DZ10" s="704" t="s">
        <v>165</v>
      </c>
      <c r="EA10" s="704" t="s">
        <v>165</v>
      </c>
      <c r="EB10" s="704" t="s">
        <v>165</v>
      </c>
      <c r="EC10" s="704" t="s">
        <v>166</v>
      </c>
      <c r="ED10" s="704" t="s">
        <v>166</v>
      </c>
      <c r="EE10" s="704" t="s">
        <v>166</v>
      </c>
      <c r="EF10" s="704" t="s">
        <v>165</v>
      </c>
      <c r="EG10" s="704" t="s">
        <v>716</v>
      </c>
      <c r="EH10" s="704" t="s">
        <v>716</v>
      </c>
      <c r="EI10" s="706"/>
      <c r="EJ10" s="707" t="s">
        <v>165</v>
      </c>
      <c r="EK10" s="707" t="s">
        <v>1208</v>
      </c>
      <c r="EL10" s="707" t="s">
        <v>239</v>
      </c>
      <c r="EM10" s="707" t="s">
        <v>165</v>
      </c>
      <c r="EN10" s="707" t="s">
        <v>166</v>
      </c>
      <c r="EO10" s="707" t="s">
        <v>165</v>
      </c>
      <c r="EP10" s="707" t="s">
        <v>143</v>
      </c>
      <c r="EQ10" s="707" t="s">
        <v>474</v>
      </c>
      <c r="ER10" s="707" t="s">
        <v>166</v>
      </c>
      <c r="ES10" s="707" t="s">
        <v>146</v>
      </c>
      <c r="ET10" s="707" t="s">
        <v>166</v>
      </c>
      <c r="EU10" s="707" t="s">
        <v>146</v>
      </c>
      <c r="EV10" s="707" t="s">
        <v>166</v>
      </c>
      <c r="EW10" s="707" t="s">
        <v>716</v>
      </c>
      <c r="EX10" s="707" t="s">
        <v>716</v>
      </c>
      <c r="EY10" s="707" t="s">
        <v>716</v>
      </c>
      <c r="EZ10" s="707" t="s">
        <v>716</v>
      </c>
      <c r="FA10" s="707" t="s">
        <v>716</v>
      </c>
      <c r="FB10" s="707" t="s">
        <v>716</v>
      </c>
      <c r="FC10" s="707" t="s">
        <v>716</v>
      </c>
      <c r="FD10" s="707" t="s">
        <v>716</v>
      </c>
      <c r="FE10" s="707" t="s">
        <v>716</v>
      </c>
      <c r="FF10" s="711"/>
      <c r="FG10" s="707" t="s">
        <v>165</v>
      </c>
      <c r="FH10" s="707" t="s">
        <v>1339</v>
      </c>
      <c r="FI10" s="707" t="s">
        <v>166</v>
      </c>
      <c r="FJ10" s="707" t="s">
        <v>165</v>
      </c>
      <c r="FK10" s="707" t="s">
        <v>475</v>
      </c>
      <c r="FL10" s="707" t="s">
        <v>166</v>
      </c>
      <c r="FM10" s="707" t="s">
        <v>165</v>
      </c>
      <c r="FN10" s="707" t="s">
        <v>475</v>
      </c>
      <c r="FO10" s="707" t="s">
        <v>166</v>
      </c>
      <c r="FP10" s="708"/>
      <c r="FQ10" s="707" t="s">
        <v>166</v>
      </c>
      <c r="FR10" s="707" t="s">
        <v>166</v>
      </c>
      <c r="FS10" s="707" t="s">
        <v>146</v>
      </c>
      <c r="FT10" s="707" t="s">
        <v>146</v>
      </c>
      <c r="FU10" s="708"/>
      <c r="FV10" s="707" t="s">
        <v>165</v>
      </c>
      <c r="FW10" s="707" t="s">
        <v>165</v>
      </c>
      <c r="FX10" s="707" t="s">
        <v>165</v>
      </c>
      <c r="FY10" s="707" t="s">
        <v>165</v>
      </c>
      <c r="FZ10" s="707" t="s">
        <v>165</v>
      </c>
      <c r="GA10" s="707" t="s">
        <v>165</v>
      </c>
      <c r="GB10" s="707" t="s">
        <v>165</v>
      </c>
      <c r="GC10" s="707" t="s">
        <v>165</v>
      </c>
      <c r="GD10" s="707" t="s">
        <v>165</v>
      </c>
      <c r="GE10" s="707" t="s">
        <v>178</v>
      </c>
      <c r="GF10" s="707" t="s">
        <v>178</v>
      </c>
      <c r="GG10" s="707">
        <v>2010</v>
      </c>
      <c r="GH10" s="707" t="s">
        <v>1211</v>
      </c>
      <c r="GI10" s="707" t="s">
        <v>716</v>
      </c>
      <c r="GJ10" s="708"/>
      <c r="GK10" s="707" t="s">
        <v>146</v>
      </c>
      <c r="GL10" s="707" t="s">
        <v>146</v>
      </c>
      <c r="GM10" s="707" t="s">
        <v>146</v>
      </c>
      <c r="GN10" s="707" t="s">
        <v>146</v>
      </c>
      <c r="GO10" s="707" t="s">
        <v>146</v>
      </c>
      <c r="GP10" s="707" t="s">
        <v>176</v>
      </c>
      <c r="GQ10" s="716"/>
      <c r="GR10" s="709" t="s">
        <v>165</v>
      </c>
      <c r="GS10" s="710"/>
      <c r="GT10" s="709" t="s">
        <v>165</v>
      </c>
      <c r="GU10" s="709" t="s">
        <v>165</v>
      </c>
      <c r="GV10" s="709" t="s">
        <v>166</v>
      </c>
      <c r="GW10" s="709" t="s">
        <v>165</v>
      </c>
      <c r="GX10" s="709" t="s">
        <v>166</v>
      </c>
      <c r="GY10" s="709" t="s">
        <v>165</v>
      </c>
      <c r="GZ10" s="709" t="s">
        <v>166</v>
      </c>
      <c r="HA10" s="709" t="s">
        <v>165</v>
      </c>
      <c r="HB10" s="709" t="s">
        <v>166</v>
      </c>
      <c r="HC10" s="709" t="s">
        <v>178</v>
      </c>
      <c r="HD10" s="709" t="s">
        <v>463</v>
      </c>
      <c r="HE10" s="710"/>
      <c r="HF10" s="709" t="s">
        <v>165</v>
      </c>
      <c r="HG10" s="709" t="s">
        <v>165</v>
      </c>
      <c r="HH10" s="712" t="s">
        <v>1212</v>
      </c>
      <c r="HI10" s="192" t="s">
        <v>202</v>
      </c>
    </row>
    <row r="11" spans="1:219" ht="39.950000000000003" customHeight="1" x14ac:dyDescent="0.2">
      <c r="A11" s="345" t="s">
        <v>568</v>
      </c>
      <c r="B11" s="188"/>
      <c r="C11" s="697" t="s">
        <v>165</v>
      </c>
      <c r="D11" s="697" t="s">
        <v>1443</v>
      </c>
      <c r="E11" s="718"/>
      <c r="F11" s="697" t="s">
        <v>165</v>
      </c>
      <c r="G11" s="697" t="s">
        <v>1444</v>
      </c>
      <c r="H11" s="697" t="s">
        <v>165</v>
      </c>
      <c r="I11" s="697" t="s">
        <v>1445</v>
      </c>
      <c r="J11" s="697" t="s">
        <v>166</v>
      </c>
      <c r="K11" s="697" t="s">
        <v>716</v>
      </c>
      <c r="L11" s="697" t="s">
        <v>165</v>
      </c>
      <c r="M11" s="697" t="s">
        <v>77</v>
      </c>
      <c r="N11" s="697" t="s">
        <v>165</v>
      </c>
      <c r="O11" s="697" t="s">
        <v>1446</v>
      </c>
      <c r="P11" s="697" t="s">
        <v>165</v>
      </c>
      <c r="Q11" s="697" t="s">
        <v>1447</v>
      </c>
      <c r="R11" s="697" t="s">
        <v>165</v>
      </c>
      <c r="S11" s="697" t="s">
        <v>1448</v>
      </c>
      <c r="T11" s="697" t="s">
        <v>166</v>
      </c>
      <c r="U11" s="697" t="s">
        <v>716</v>
      </c>
      <c r="V11" s="697" t="s">
        <v>166</v>
      </c>
      <c r="W11" s="697" t="s">
        <v>716</v>
      </c>
      <c r="X11" s="697" t="s">
        <v>164</v>
      </c>
      <c r="Y11" s="697" t="s">
        <v>165</v>
      </c>
      <c r="Z11" s="697" t="s">
        <v>165</v>
      </c>
      <c r="AA11" s="697" t="s">
        <v>1449</v>
      </c>
      <c r="AB11" s="697" t="s">
        <v>1575</v>
      </c>
      <c r="AC11" s="189"/>
      <c r="AD11" s="698" t="s">
        <v>262</v>
      </c>
      <c r="AE11" s="698" t="s">
        <v>274</v>
      </c>
      <c r="AF11" s="699">
        <v>1274640</v>
      </c>
      <c r="AG11" s="169" t="s">
        <v>178</v>
      </c>
      <c r="AH11" s="696" t="s">
        <v>178</v>
      </c>
      <c r="AI11" s="696" t="s">
        <v>165</v>
      </c>
      <c r="AJ11" s="699" t="s">
        <v>178</v>
      </c>
      <c r="AK11" s="699" t="s">
        <v>178</v>
      </c>
      <c r="AL11" s="687" t="s">
        <v>748</v>
      </c>
      <c r="AM11" s="698" t="s">
        <v>716</v>
      </c>
      <c r="AN11" s="698" t="s">
        <v>716</v>
      </c>
      <c r="AO11" s="698" t="s">
        <v>165</v>
      </c>
      <c r="AP11" s="698" t="s">
        <v>165</v>
      </c>
      <c r="AQ11" s="698" t="s">
        <v>178</v>
      </c>
      <c r="AR11" s="699">
        <v>268000</v>
      </c>
      <c r="AS11" s="688" t="s">
        <v>748</v>
      </c>
      <c r="AT11" s="699" t="s">
        <v>1450</v>
      </c>
      <c r="AU11" s="698" t="s">
        <v>716</v>
      </c>
      <c r="AV11" s="698" t="s">
        <v>165</v>
      </c>
      <c r="AW11" s="699" t="s">
        <v>1452</v>
      </c>
      <c r="AX11" s="699">
        <v>8000</v>
      </c>
      <c r="AY11" s="690" t="s">
        <v>748</v>
      </c>
      <c r="AZ11" s="699" t="s">
        <v>1450</v>
      </c>
      <c r="BA11" s="698" t="s">
        <v>1451</v>
      </c>
      <c r="BB11" s="700">
        <v>276000</v>
      </c>
      <c r="BC11" s="698" t="s">
        <v>716</v>
      </c>
      <c r="BD11" s="701"/>
      <c r="BE11" s="698" t="s">
        <v>166</v>
      </c>
      <c r="BF11" s="699" t="s">
        <v>146</v>
      </c>
      <c r="BG11" s="699">
        <v>0</v>
      </c>
      <c r="BH11" s="692" t="s">
        <v>748</v>
      </c>
      <c r="BI11" s="699" t="s">
        <v>716</v>
      </c>
      <c r="BJ11" s="698" t="s">
        <v>716</v>
      </c>
      <c r="BK11" s="698" t="s">
        <v>165</v>
      </c>
      <c r="BL11" s="699">
        <v>162247</v>
      </c>
      <c r="BM11" s="694" t="s">
        <v>748</v>
      </c>
      <c r="BN11" s="699" t="s">
        <v>935</v>
      </c>
      <c r="BO11" s="699" t="s">
        <v>1498</v>
      </c>
      <c r="BP11" s="698" t="s">
        <v>166</v>
      </c>
      <c r="BQ11" s="699">
        <v>0</v>
      </c>
      <c r="BR11" s="699" t="s">
        <v>748</v>
      </c>
      <c r="BS11" s="699" t="s">
        <v>716</v>
      </c>
      <c r="BT11" s="175" t="s">
        <v>716</v>
      </c>
      <c r="BU11" s="700">
        <v>162247</v>
      </c>
      <c r="BV11" s="175" t="s">
        <v>716</v>
      </c>
      <c r="BW11" s="702">
        <v>0.62978183535768639</v>
      </c>
      <c r="BX11" s="174" t="s">
        <v>716</v>
      </c>
      <c r="BY11" s="702">
        <v>0.34382021590409839</v>
      </c>
      <c r="BZ11" s="174" t="s">
        <v>716</v>
      </c>
      <c r="CA11" s="698" t="s">
        <v>716</v>
      </c>
      <c r="CB11" s="174" t="s">
        <v>716</v>
      </c>
      <c r="CC11" s="698" t="s">
        <v>25</v>
      </c>
      <c r="CD11" s="698" t="s">
        <v>1453</v>
      </c>
      <c r="CE11" s="698" t="s">
        <v>166</v>
      </c>
      <c r="CF11" s="698" t="s">
        <v>716</v>
      </c>
      <c r="CG11" s="344"/>
      <c r="CH11" s="179"/>
      <c r="CI11" s="704" t="s">
        <v>165</v>
      </c>
      <c r="CJ11" s="704" t="s">
        <v>165</v>
      </c>
      <c r="CK11" s="704" t="s">
        <v>165</v>
      </c>
      <c r="CL11" s="704" t="s">
        <v>165</v>
      </c>
      <c r="CM11" s="704" t="s">
        <v>165</v>
      </c>
      <c r="CN11" s="704" t="s">
        <v>165</v>
      </c>
      <c r="CO11" s="704" t="s">
        <v>166</v>
      </c>
      <c r="CP11" s="704" t="s">
        <v>166</v>
      </c>
      <c r="CQ11" s="704" t="s">
        <v>165</v>
      </c>
      <c r="CR11" s="704" t="s">
        <v>165</v>
      </c>
      <c r="CS11" s="704" t="s">
        <v>165</v>
      </c>
      <c r="CT11" s="704" t="s">
        <v>84</v>
      </c>
      <c r="CU11" s="703"/>
      <c r="CV11" s="704" t="s">
        <v>165</v>
      </c>
      <c r="CW11" s="704" t="s">
        <v>165</v>
      </c>
      <c r="CX11" s="704" t="s">
        <v>165</v>
      </c>
      <c r="CY11" s="704" t="s">
        <v>165</v>
      </c>
      <c r="CZ11" s="704" t="s">
        <v>165</v>
      </c>
      <c r="DA11" s="704" t="s">
        <v>165</v>
      </c>
      <c r="DB11" s="704" t="s">
        <v>166</v>
      </c>
      <c r="DC11" s="704" t="s">
        <v>166</v>
      </c>
      <c r="DD11" s="704" t="s">
        <v>165</v>
      </c>
      <c r="DE11" s="704" t="s">
        <v>165</v>
      </c>
      <c r="DF11" s="704" t="s">
        <v>166</v>
      </c>
      <c r="DG11" s="704" t="s">
        <v>716</v>
      </c>
      <c r="DH11" s="705"/>
      <c r="DI11" s="704" t="s">
        <v>165</v>
      </c>
      <c r="DJ11" s="704" t="s">
        <v>165</v>
      </c>
      <c r="DK11" s="704" t="s">
        <v>165</v>
      </c>
      <c r="DL11" s="704" t="s">
        <v>165</v>
      </c>
      <c r="DM11" s="704" t="s">
        <v>165</v>
      </c>
      <c r="DN11" s="704" t="s">
        <v>165</v>
      </c>
      <c r="DO11" s="704" t="s">
        <v>165</v>
      </c>
      <c r="DP11" s="704" t="s">
        <v>166</v>
      </c>
      <c r="DQ11" s="704" t="s">
        <v>165</v>
      </c>
      <c r="DR11" s="704" t="s">
        <v>165</v>
      </c>
      <c r="DS11" s="704" t="s">
        <v>165</v>
      </c>
      <c r="DT11" s="704" t="s">
        <v>84</v>
      </c>
      <c r="DU11" s="705"/>
      <c r="DV11" s="704" t="s">
        <v>178</v>
      </c>
      <c r="DW11" s="704" t="s">
        <v>178</v>
      </c>
      <c r="DX11" s="704" t="s">
        <v>178</v>
      </c>
      <c r="DY11" s="704" t="s">
        <v>178</v>
      </c>
      <c r="DZ11" s="704" t="s">
        <v>178</v>
      </c>
      <c r="EA11" s="704" t="s">
        <v>178</v>
      </c>
      <c r="EB11" s="704" t="s">
        <v>165</v>
      </c>
      <c r="EC11" s="704" t="s">
        <v>165</v>
      </c>
      <c r="ED11" s="704" t="s">
        <v>178</v>
      </c>
      <c r="EE11" s="704" t="s">
        <v>178</v>
      </c>
      <c r="EF11" s="704" t="s">
        <v>178</v>
      </c>
      <c r="EG11" s="704" t="s">
        <v>716</v>
      </c>
      <c r="EH11" s="704" t="s">
        <v>1454</v>
      </c>
      <c r="EI11" s="706"/>
      <c r="EJ11" s="707" t="s">
        <v>165</v>
      </c>
      <c r="EK11" s="707" t="s">
        <v>1455</v>
      </c>
      <c r="EL11" s="707" t="s">
        <v>1456</v>
      </c>
      <c r="EM11" s="707" t="s">
        <v>165</v>
      </c>
      <c r="EN11" s="707" t="s">
        <v>165</v>
      </c>
      <c r="EO11" s="707" t="s">
        <v>165</v>
      </c>
      <c r="EP11" s="707" t="s">
        <v>826</v>
      </c>
      <c r="EQ11" s="707" t="s">
        <v>1457</v>
      </c>
      <c r="ER11" s="707" t="s">
        <v>166</v>
      </c>
      <c r="ES11" s="707" t="s">
        <v>146</v>
      </c>
      <c r="ET11" s="707" t="s">
        <v>166</v>
      </c>
      <c r="EU11" s="707" t="s">
        <v>146</v>
      </c>
      <c r="EV11" s="707" t="s">
        <v>166</v>
      </c>
      <c r="EW11" s="707" t="s">
        <v>716</v>
      </c>
      <c r="EX11" s="707" t="s">
        <v>716</v>
      </c>
      <c r="EY11" s="707" t="s">
        <v>716</v>
      </c>
      <c r="EZ11" s="707" t="s">
        <v>716</v>
      </c>
      <c r="FA11" s="707" t="s">
        <v>716</v>
      </c>
      <c r="FB11" s="707" t="s">
        <v>716</v>
      </c>
      <c r="FC11" s="707" t="s">
        <v>716</v>
      </c>
      <c r="FD11" s="707" t="s">
        <v>716</v>
      </c>
      <c r="FE11" s="707" t="s">
        <v>716</v>
      </c>
      <c r="FF11" s="711"/>
      <c r="FG11" s="707" t="s">
        <v>166</v>
      </c>
      <c r="FH11" s="707" t="s">
        <v>716</v>
      </c>
      <c r="FI11" s="707" t="s">
        <v>716</v>
      </c>
      <c r="FJ11" s="707" t="s">
        <v>166</v>
      </c>
      <c r="FK11" s="707" t="s">
        <v>716</v>
      </c>
      <c r="FL11" s="707" t="s">
        <v>716</v>
      </c>
      <c r="FM11" s="707" t="s">
        <v>166</v>
      </c>
      <c r="FN11" s="707" t="s">
        <v>716</v>
      </c>
      <c r="FO11" s="707" t="s">
        <v>716</v>
      </c>
      <c r="FP11" s="708"/>
      <c r="FQ11" s="707" t="s">
        <v>166</v>
      </c>
      <c r="FR11" s="707" t="s">
        <v>166</v>
      </c>
      <c r="FS11" s="707" t="s">
        <v>146</v>
      </c>
      <c r="FT11" s="707" t="s">
        <v>146</v>
      </c>
      <c r="FU11" s="708"/>
      <c r="FV11" s="707" t="s">
        <v>165</v>
      </c>
      <c r="FW11" s="707" t="s">
        <v>165</v>
      </c>
      <c r="FX11" s="707" t="s">
        <v>165</v>
      </c>
      <c r="FY11" s="707" t="s">
        <v>166</v>
      </c>
      <c r="FZ11" s="707" t="s">
        <v>165</v>
      </c>
      <c r="GA11" s="707" t="s">
        <v>165</v>
      </c>
      <c r="GB11" s="707" t="s">
        <v>166</v>
      </c>
      <c r="GC11" s="707" t="s">
        <v>166</v>
      </c>
      <c r="GD11" s="707" t="s">
        <v>166</v>
      </c>
      <c r="GE11" s="707" t="s">
        <v>166</v>
      </c>
      <c r="GF11" s="707" t="s">
        <v>146</v>
      </c>
      <c r="GG11" s="707">
        <v>2007</v>
      </c>
      <c r="GH11" s="707" t="s">
        <v>717</v>
      </c>
      <c r="GI11" s="707" t="s">
        <v>716</v>
      </c>
      <c r="GJ11" s="708"/>
      <c r="GK11" s="707" t="s">
        <v>146</v>
      </c>
      <c r="GL11" s="707" t="s">
        <v>146</v>
      </c>
      <c r="GM11" s="707" t="s">
        <v>146</v>
      </c>
      <c r="GN11" s="707" t="s">
        <v>146</v>
      </c>
      <c r="GO11" s="707" t="s">
        <v>146</v>
      </c>
      <c r="GP11" s="707" t="s">
        <v>176</v>
      </c>
      <c r="GQ11" s="716"/>
      <c r="GR11" s="709" t="s">
        <v>165</v>
      </c>
      <c r="GS11" s="710"/>
      <c r="GT11" s="709" t="s">
        <v>165</v>
      </c>
      <c r="GU11" s="709" t="s">
        <v>166</v>
      </c>
      <c r="GV11" s="709" t="s">
        <v>165</v>
      </c>
      <c r="GW11" s="709" t="s">
        <v>166</v>
      </c>
      <c r="GX11" s="709" t="s">
        <v>166</v>
      </c>
      <c r="GY11" s="709" t="s">
        <v>165</v>
      </c>
      <c r="GZ11" s="709" t="s">
        <v>146</v>
      </c>
      <c r="HA11" s="709" t="s">
        <v>146</v>
      </c>
      <c r="HB11" s="709" t="s">
        <v>146</v>
      </c>
      <c r="HC11" s="685" t="s">
        <v>1632</v>
      </c>
      <c r="HD11" s="709" t="s">
        <v>1458</v>
      </c>
      <c r="HE11" s="710"/>
      <c r="HF11" s="709" t="s">
        <v>165</v>
      </c>
      <c r="HG11" s="709" t="s">
        <v>165</v>
      </c>
      <c r="HH11" s="712" t="s">
        <v>716</v>
      </c>
      <c r="HI11" s="199" t="s">
        <v>201</v>
      </c>
    </row>
    <row r="12" spans="1:219" ht="39.950000000000003" customHeight="1" x14ac:dyDescent="0.2">
      <c r="A12" s="345" t="s">
        <v>569</v>
      </c>
      <c r="B12" s="188"/>
      <c r="C12" s="697" t="s">
        <v>165</v>
      </c>
      <c r="D12" s="697" t="s">
        <v>1378</v>
      </c>
      <c r="E12" s="718"/>
      <c r="F12" s="697" t="s">
        <v>165</v>
      </c>
      <c r="G12" s="697" t="s">
        <v>369</v>
      </c>
      <c r="H12" s="697" t="s">
        <v>165</v>
      </c>
      <c r="I12" s="697" t="s">
        <v>1377</v>
      </c>
      <c r="J12" s="697" t="s">
        <v>166</v>
      </c>
      <c r="K12" s="697" t="s">
        <v>716</v>
      </c>
      <c r="L12" s="697" t="s">
        <v>165</v>
      </c>
      <c r="M12" s="697" t="s">
        <v>77</v>
      </c>
      <c r="N12" s="697" t="s">
        <v>165</v>
      </c>
      <c r="O12" s="697" t="s">
        <v>76</v>
      </c>
      <c r="P12" s="697" t="s">
        <v>165</v>
      </c>
      <c r="Q12" s="697" t="s">
        <v>1376</v>
      </c>
      <c r="R12" s="697" t="s">
        <v>166</v>
      </c>
      <c r="S12" s="697" t="s">
        <v>716</v>
      </c>
      <c r="T12" s="697" t="s">
        <v>166</v>
      </c>
      <c r="U12" s="697" t="s">
        <v>716</v>
      </c>
      <c r="V12" s="697" t="s">
        <v>166</v>
      </c>
      <c r="W12" s="697" t="s">
        <v>716</v>
      </c>
      <c r="X12" s="697" t="s">
        <v>164</v>
      </c>
      <c r="Y12" s="697" t="s">
        <v>178</v>
      </c>
      <c r="Z12" s="697" t="s">
        <v>165</v>
      </c>
      <c r="AA12" s="697" t="s">
        <v>1375</v>
      </c>
      <c r="AB12" s="697" t="s">
        <v>85</v>
      </c>
      <c r="AC12" s="189"/>
      <c r="AD12" s="698" t="s">
        <v>262</v>
      </c>
      <c r="AE12" s="698" t="s">
        <v>274</v>
      </c>
      <c r="AF12" s="699">
        <v>1464000</v>
      </c>
      <c r="AG12" s="169" t="s">
        <v>1617</v>
      </c>
      <c r="AH12" s="696" t="s">
        <v>241</v>
      </c>
      <c r="AI12" s="696" t="s">
        <v>166</v>
      </c>
      <c r="AJ12" s="699" t="s">
        <v>165</v>
      </c>
      <c r="AK12" s="699">
        <v>1058225</v>
      </c>
      <c r="AL12" s="687" t="s">
        <v>748</v>
      </c>
      <c r="AM12" s="698" t="s">
        <v>1369</v>
      </c>
      <c r="AN12" s="698" t="s">
        <v>716</v>
      </c>
      <c r="AO12" s="698" t="s">
        <v>165</v>
      </c>
      <c r="AP12" s="698" t="s">
        <v>165</v>
      </c>
      <c r="AQ12" s="698" t="s">
        <v>1373</v>
      </c>
      <c r="AR12" s="699">
        <v>977674</v>
      </c>
      <c r="AS12" s="688" t="s">
        <v>748</v>
      </c>
      <c r="AT12" s="699" t="s">
        <v>187</v>
      </c>
      <c r="AU12" s="698" t="s">
        <v>716</v>
      </c>
      <c r="AV12" s="698" t="s">
        <v>166</v>
      </c>
      <c r="AW12" s="699" t="s">
        <v>146</v>
      </c>
      <c r="AX12" s="699">
        <v>0</v>
      </c>
      <c r="AY12" s="690" t="s">
        <v>748</v>
      </c>
      <c r="AZ12" s="699" t="s">
        <v>716</v>
      </c>
      <c r="BA12" s="698" t="s">
        <v>716</v>
      </c>
      <c r="BB12" s="700">
        <v>977674</v>
      </c>
      <c r="BC12" s="698" t="s">
        <v>716</v>
      </c>
      <c r="BD12" s="701"/>
      <c r="BE12" s="698" t="s">
        <v>166</v>
      </c>
      <c r="BF12" s="699" t="s">
        <v>146</v>
      </c>
      <c r="BG12" s="699">
        <v>0</v>
      </c>
      <c r="BH12" s="692" t="s">
        <v>748</v>
      </c>
      <c r="BI12" s="699" t="s">
        <v>716</v>
      </c>
      <c r="BJ12" s="698" t="s">
        <v>716</v>
      </c>
      <c r="BK12" s="698" t="s">
        <v>166</v>
      </c>
      <c r="BL12" s="699">
        <v>0</v>
      </c>
      <c r="BM12" s="695" t="s">
        <v>748</v>
      </c>
      <c r="BN12" s="699" t="s">
        <v>716</v>
      </c>
      <c r="BO12" s="699" t="s">
        <v>716</v>
      </c>
      <c r="BP12" s="698" t="s">
        <v>166</v>
      </c>
      <c r="BQ12" s="699">
        <v>0</v>
      </c>
      <c r="BR12" s="713" t="s">
        <v>748</v>
      </c>
      <c r="BS12" s="699" t="s">
        <v>716</v>
      </c>
      <c r="BT12" s="175" t="s">
        <v>716</v>
      </c>
      <c r="BU12" s="700">
        <v>0</v>
      </c>
      <c r="BV12" s="175" t="s">
        <v>716</v>
      </c>
      <c r="BW12" s="702">
        <v>1</v>
      </c>
      <c r="BX12" s="174" t="s">
        <v>716</v>
      </c>
      <c r="BY12" s="702">
        <v>0.66781010928961748</v>
      </c>
      <c r="BZ12" s="174" t="s">
        <v>716</v>
      </c>
      <c r="CA12" s="698" t="s">
        <v>178</v>
      </c>
      <c r="CB12" s="174" t="s">
        <v>1583</v>
      </c>
      <c r="CC12" s="698" t="s">
        <v>147</v>
      </c>
      <c r="CD12" s="698" t="s">
        <v>76</v>
      </c>
      <c r="CE12" s="698" t="s">
        <v>166</v>
      </c>
      <c r="CF12" s="698" t="s">
        <v>716</v>
      </c>
      <c r="CG12" s="344"/>
      <c r="CH12" s="179"/>
      <c r="CI12" s="704" t="s">
        <v>165</v>
      </c>
      <c r="CJ12" s="704" t="s">
        <v>165</v>
      </c>
      <c r="CK12" s="704" t="s">
        <v>165</v>
      </c>
      <c r="CL12" s="704" t="s">
        <v>165</v>
      </c>
      <c r="CM12" s="704" t="s">
        <v>165</v>
      </c>
      <c r="CN12" s="704" t="s">
        <v>165</v>
      </c>
      <c r="CO12" s="704" t="s">
        <v>165</v>
      </c>
      <c r="CP12" s="704" t="s">
        <v>165</v>
      </c>
      <c r="CQ12" s="704" t="s">
        <v>165</v>
      </c>
      <c r="CR12" s="704" t="s">
        <v>165</v>
      </c>
      <c r="CS12" s="704" t="s">
        <v>166</v>
      </c>
      <c r="CT12" s="704" t="s">
        <v>716</v>
      </c>
      <c r="CU12" s="703"/>
      <c r="CV12" s="704" t="s">
        <v>165</v>
      </c>
      <c r="CW12" s="704" t="s">
        <v>166</v>
      </c>
      <c r="CX12" s="704" t="s">
        <v>165</v>
      </c>
      <c r="CY12" s="704" t="s">
        <v>165</v>
      </c>
      <c r="CZ12" s="704" t="s">
        <v>165</v>
      </c>
      <c r="DA12" s="704" t="s">
        <v>165</v>
      </c>
      <c r="DB12" s="704" t="s">
        <v>165</v>
      </c>
      <c r="DC12" s="704" t="s">
        <v>166</v>
      </c>
      <c r="DD12" s="704" t="s">
        <v>165</v>
      </c>
      <c r="DE12" s="704" t="s">
        <v>165</v>
      </c>
      <c r="DF12" s="704" t="s">
        <v>166</v>
      </c>
      <c r="DG12" s="704" t="s">
        <v>716</v>
      </c>
      <c r="DH12" s="705"/>
      <c r="DI12" s="704" t="s">
        <v>165</v>
      </c>
      <c r="DJ12" s="704" t="s">
        <v>165</v>
      </c>
      <c r="DK12" s="704" t="s">
        <v>165</v>
      </c>
      <c r="DL12" s="704" t="s">
        <v>165</v>
      </c>
      <c r="DM12" s="704" t="s">
        <v>165</v>
      </c>
      <c r="DN12" s="704" t="s">
        <v>165</v>
      </c>
      <c r="DO12" s="704" t="s">
        <v>165</v>
      </c>
      <c r="DP12" s="704" t="s">
        <v>178</v>
      </c>
      <c r="DQ12" s="704" t="s">
        <v>165</v>
      </c>
      <c r="DR12" s="704" t="s">
        <v>165</v>
      </c>
      <c r="DS12" s="704" t="s">
        <v>165</v>
      </c>
      <c r="DT12" s="704" t="s">
        <v>716</v>
      </c>
      <c r="DU12" s="705"/>
      <c r="DV12" s="704" t="s">
        <v>165</v>
      </c>
      <c r="DW12" s="704" t="s">
        <v>178</v>
      </c>
      <c r="DX12" s="704" t="s">
        <v>165</v>
      </c>
      <c r="DY12" s="704" t="s">
        <v>165</v>
      </c>
      <c r="DZ12" s="704" t="s">
        <v>165</v>
      </c>
      <c r="EA12" s="704" t="s">
        <v>165</v>
      </c>
      <c r="EB12" s="704" t="s">
        <v>165</v>
      </c>
      <c r="EC12" s="704" t="s">
        <v>178</v>
      </c>
      <c r="ED12" s="704" t="s">
        <v>166</v>
      </c>
      <c r="EE12" s="704" t="s">
        <v>166</v>
      </c>
      <c r="EF12" s="704" t="s">
        <v>166</v>
      </c>
      <c r="EG12" s="704" t="s">
        <v>716</v>
      </c>
      <c r="EH12" s="704" t="s">
        <v>716</v>
      </c>
      <c r="EI12" s="706"/>
      <c r="EJ12" s="707" t="s">
        <v>166</v>
      </c>
      <c r="EK12" s="707" t="s">
        <v>716</v>
      </c>
      <c r="EL12" s="707" t="s">
        <v>716</v>
      </c>
      <c r="EM12" s="707" t="s">
        <v>716</v>
      </c>
      <c r="EN12" s="707" t="s">
        <v>716</v>
      </c>
      <c r="EO12" s="707" t="s">
        <v>165</v>
      </c>
      <c r="EP12" s="707" t="s">
        <v>1372</v>
      </c>
      <c r="EQ12" s="707" t="s">
        <v>1371</v>
      </c>
      <c r="ER12" s="707" t="s">
        <v>166</v>
      </c>
      <c r="ES12" s="707" t="s">
        <v>146</v>
      </c>
      <c r="ET12" s="707" t="s">
        <v>178</v>
      </c>
      <c r="EU12" s="707" t="s">
        <v>178</v>
      </c>
      <c r="EV12" s="707" t="s">
        <v>166</v>
      </c>
      <c r="EW12" s="707" t="s">
        <v>716</v>
      </c>
      <c r="EX12" s="707" t="s">
        <v>716</v>
      </c>
      <c r="EY12" s="707" t="s">
        <v>716</v>
      </c>
      <c r="EZ12" s="707" t="s">
        <v>716</v>
      </c>
      <c r="FA12" s="707" t="s">
        <v>716</v>
      </c>
      <c r="FB12" s="707" t="s">
        <v>716</v>
      </c>
      <c r="FC12" s="707" t="s">
        <v>716</v>
      </c>
      <c r="FD12" s="707" t="s">
        <v>716</v>
      </c>
      <c r="FE12" s="707" t="s">
        <v>716</v>
      </c>
      <c r="FF12" s="711"/>
      <c r="FG12" s="707" t="s">
        <v>166</v>
      </c>
      <c r="FH12" s="707" t="s">
        <v>716</v>
      </c>
      <c r="FI12" s="707" t="s">
        <v>716</v>
      </c>
      <c r="FJ12" s="707" t="s">
        <v>166</v>
      </c>
      <c r="FK12" s="707" t="s">
        <v>716</v>
      </c>
      <c r="FL12" s="707" t="s">
        <v>716</v>
      </c>
      <c r="FM12" s="707" t="s">
        <v>166</v>
      </c>
      <c r="FN12" s="707" t="s">
        <v>716</v>
      </c>
      <c r="FO12" s="707" t="s">
        <v>716</v>
      </c>
      <c r="FP12" s="708"/>
      <c r="FQ12" s="707" t="s">
        <v>166</v>
      </c>
      <c r="FR12" s="707" t="s">
        <v>166</v>
      </c>
      <c r="FS12" s="707" t="s">
        <v>146</v>
      </c>
      <c r="FT12" s="707" t="s">
        <v>146</v>
      </c>
      <c r="FU12" s="708"/>
      <c r="FV12" s="707" t="s">
        <v>165</v>
      </c>
      <c r="FW12" s="707" t="s">
        <v>165</v>
      </c>
      <c r="FX12" s="707" t="s">
        <v>165</v>
      </c>
      <c r="FY12" s="707" t="s">
        <v>165</v>
      </c>
      <c r="FZ12" s="707" t="s">
        <v>165</v>
      </c>
      <c r="GA12" s="707" t="s">
        <v>165</v>
      </c>
      <c r="GB12" s="707" t="s">
        <v>166</v>
      </c>
      <c r="GC12" s="707" t="s">
        <v>166</v>
      </c>
      <c r="GD12" s="707" t="s">
        <v>166</v>
      </c>
      <c r="GE12" s="707" t="s">
        <v>178</v>
      </c>
      <c r="GF12" s="707" t="s">
        <v>178</v>
      </c>
      <c r="GG12" s="707">
        <v>2009</v>
      </c>
      <c r="GH12" s="707" t="s">
        <v>1370</v>
      </c>
      <c r="GI12" s="707" t="s">
        <v>716</v>
      </c>
      <c r="GJ12" s="708"/>
      <c r="GK12" s="707" t="s">
        <v>146</v>
      </c>
      <c r="GL12" s="707" t="s">
        <v>146</v>
      </c>
      <c r="GM12" s="707" t="s">
        <v>146</v>
      </c>
      <c r="GN12" s="707" t="s">
        <v>146</v>
      </c>
      <c r="GO12" s="707" t="s">
        <v>146</v>
      </c>
      <c r="GP12" s="707" t="s">
        <v>176</v>
      </c>
      <c r="GQ12" s="716"/>
      <c r="GR12" s="709" t="s">
        <v>165</v>
      </c>
      <c r="GS12" s="710"/>
      <c r="GT12" s="709" t="s">
        <v>165</v>
      </c>
      <c r="GU12" s="709" t="s">
        <v>146</v>
      </c>
      <c r="GV12" s="709" t="s">
        <v>165</v>
      </c>
      <c r="GW12" s="709" t="s">
        <v>178</v>
      </c>
      <c r="GX12" s="709" t="s">
        <v>166</v>
      </c>
      <c r="GY12" s="709" t="s">
        <v>166</v>
      </c>
      <c r="GZ12" s="709" t="s">
        <v>146</v>
      </c>
      <c r="HA12" s="709" t="s">
        <v>146</v>
      </c>
      <c r="HB12" s="709" t="s">
        <v>146</v>
      </c>
      <c r="HC12" s="685" t="s">
        <v>748</v>
      </c>
      <c r="HD12" s="709" t="s">
        <v>1369</v>
      </c>
      <c r="HE12" s="710"/>
      <c r="HF12" s="709" t="s">
        <v>166</v>
      </c>
      <c r="HG12" s="709" t="s">
        <v>165</v>
      </c>
      <c r="HH12" s="712" t="s">
        <v>1368</v>
      </c>
      <c r="HI12" s="199" t="s">
        <v>201</v>
      </c>
    </row>
    <row r="13" spans="1:219" ht="39.950000000000003" customHeight="1" x14ac:dyDescent="0.2">
      <c r="A13" s="345" t="s">
        <v>570</v>
      </c>
      <c r="B13" s="188"/>
      <c r="C13" s="697" t="s">
        <v>165</v>
      </c>
      <c r="D13" s="697" t="s">
        <v>780</v>
      </c>
      <c r="E13" s="718"/>
      <c r="F13" s="697" t="s">
        <v>165</v>
      </c>
      <c r="G13" s="697" t="s">
        <v>380</v>
      </c>
      <c r="H13" s="697" t="s">
        <v>165</v>
      </c>
      <c r="I13" s="697" t="s">
        <v>781</v>
      </c>
      <c r="J13" s="697" t="s">
        <v>166</v>
      </c>
      <c r="K13" s="697" t="s">
        <v>716</v>
      </c>
      <c r="L13" s="697" t="s">
        <v>165</v>
      </c>
      <c r="M13" s="697" t="s">
        <v>381</v>
      </c>
      <c r="N13" s="697" t="s">
        <v>165</v>
      </c>
      <c r="O13" s="697" t="s">
        <v>374</v>
      </c>
      <c r="P13" s="697" t="s">
        <v>165</v>
      </c>
      <c r="Q13" s="697" t="s">
        <v>782</v>
      </c>
      <c r="R13" s="697" t="s">
        <v>166</v>
      </c>
      <c r="S13" s="697" t="s">
        <v>716</v>
      </c>
      <c r="T13" s="697" t="s">
        <v>165</v>
      </c>
      <c r="U13" s="697" t="s">
        <v>135</v>
      </c>
      <c r="V13" s="697" t="s">
        <v>165</v>
      </c>
      <c r="W13" s="697" t="s">
        <v>382</v>
      </c>
      <c r="X13" s="697" t="s">
        <v>167</v>
      </c>
      <c r="Y13" s="697" t="s">
        <v>166</v>
      </c>
      <c r="Z13" s="697" t="s">
        <v>165</v>
      </c>
      <c r="AA13" s="697" t="s">
        <v>383</v>
      </c>
      <c r="AB13" s="697" t="s">
        <v>783</v>
      </c>
      <c r="AC13" s="189"/>
      <c r="AD13" s="698" t="s">
        <v>268</v>
      </c>
      <c r="AE13" s="698" t="s">
        <v>267</v>
      </c>
      <c r="AF13" s="699">
        <v>34000000</v>
      </c>
      <c r="AG13" s="169" t="s">
        <v>775</v>
      </c>
      <c r="AH13" s="696" t="s">
        <v>784</v>
      </c>
      <c r="AI13" s="696" t="s">
        <v>165</v>
      </c>
      <c r="AJ13" s="699" t="s">
        <v>165</v>
      </c>
      <c r="AK13" s="699">
        <v>6600000</v>
      </c>
      <c r="AL13" s="687" t="s">
        <v>775</v>
      </c>
      <c r="AM13" s="698" t="s">
        <v>289</v>
      </c>
      <c r="AN13" s="698" t="s">
        <v>716</v>
      </c>
      <c r="AO13" s="698" t="s">
        <v>166</v>
      </c>
      <c r="AP13" s="698" t="s">
        <v>166</v>
      </c>
      <c r="AQ13" s="698" t="s">
        <v>146</v>
      </c>
      <c r="AR13" s="699">
        <v>0</v>
      </c>
      <c r="AS13" s="688" t="s">
        <v>775</v>
      </c>
      <c r="AT13" s="699" t="s">
        <v>716</v>
      </c>
      <c r="AU13" s="698" t="s">
        <v>716</v>
      </c>
      <c r="AV13" s="698" t="s">
        <v>166</v>
      </c>
      <c r="AW13" s="699" t="s">
        <v>146</v>
      </c>
      <c r="AX13" s="699">
        <v>0</v>
      </c>
      <c r="AY13" s="690" t="s">
        <v>775</v>
      </c>
      <c r="AZ13" s="699" t="s">
        <v>716</v>
      </c>
      <c r="BA13" s="698" t="s">
        <v>785</v>
      </c>
      <c r="BB13" s="700">
        <v>0</v>
      </c>
      <c r="BC13" s="698" t="s">
        <v>716</v>
      </c>
      <c r="BD13" s="701"/>
      <c r="BE13" s="698" t="s">
        <v>165</v>
      </c>
      <c r="BF13" s="699" t="s">
        <v>786</v>
      </c>
      <c r="BG13" s="699">
        <v>16892463</v>
      </c>
      <c r="BH13" s="692" t="s">
        <v>775</v>
      </c>
      <c r="BI13" s="699" t="s">
        <v>296</v>
      </c>
      <c r="BJ13" s="698" t="s">
        <v>716</v>
      </c>
      <c r="BK13" s="698" t="s">
        <v>178</v>
      </c>
      <c r="BL13" s="699" t="s">
        <v>716</v>
      </c>
      <c r="BM13" s="694" t="s">
        <v>775</v>
      </c>
      <c r="BN13" s="699" t="s">
        <v>716</v>
      </c>
      <c r="BO13" s="699" t="s">
        <v>102</v>
      </c>
      <c r="BP13" s="698" t="s">
        <v>166</v>
      </c>
      <c r="BQ13" s="699">
        <v>0</v>
      </c>
      <c r="BR13" s="699" t="s">
        <v>775</v>
      </c>
      <c r="BS13" s="699" t="s">
        <v>716</v>
      </c>
      <c r="BT13" s="175" t="s">
        <v>787</v>
      </c>
      <c r="BU13" s="700">
        <v>16892463</v>
      </c>
      <c r="BV13" s="175" t="s">
        <v>1171</v>
      </c>
      <c r="BW13" s="702">
        <v>0</v>
      </c>
      <c r="BX13" s="174" t="s">
        <v>1585</v>
      </c>
      <c r="BY13" s="702">
        <v>0.49683714705882354</v>
      </c>
      <c r="BZ13" s="174" t="s">
        <v>716</v>
      </c>
      <c r="CA13" s="698" t="s">
        <v>165</v>
      </c>
      <c r="CB13" s="174" t="s">
        <v>1584</v>
      </c>
      <c r="CC13" s="698" t="s">
        <v>25</v>
      </c>
      <c r="CD13" s="698" t="s">
        <v>788</v>
      </c>
      <c r="CE13" s="698" t="s">
        <v>165</v>
      </c>
      <c r="CF13" s="698" t="s">
        <v>789</v>
      </c>
      <c r="CG13" s="344"/>
      <c r="CH13" s="179"/>
      <c r="CI13" s="704" t="s">
        <v>165</v>
      </c>
      <c r="CJ13" s="704" t="s">
        <v>165</v>
      </c>
      <c r="CK13" s="704" t="s">
        <v>165</v>
      </c>
      <c r="CL13" s="704" t="s">
        <v>165</v>
      </c>
      <c r="CM13" s="704" t="s">
        <v>165</v>
      </c>
      <c r="CN13" s="704" t="s">
        <v>165</v>
      </c>
      <c r="CO13" s="704" t="s">
        <v>166</v>
      </c>
      <c r="CP13" s="704" t="s">
        <v>165</v>
      </c>
      <c r="CQ13" s="704" t="s">
        <v>165</v>
      </c>
      <c r="CR13" s="704" t="s">
        <v>165</v>
      </c>
      <c r="CS13" s="704" t="s">
        <v>166</v>
      </c>
      <c r="CT13" s="704" t="s">
        <v>716</v>
      </c>
      <c r="CU13" s="703"/>
      <c r="CV13" s="704" t="s">
        <v>165</v>
      </c>
      <c r="CW13" s="704" t="s">
        <v>165</v>
      </c>
      <c r="CX13" s="704" t="s">
        <v>165</v>
      </c>
      <c r="CY13" s="704" t="s">
        <v>165</v>
      </c>
      <c r="CZ13" s="704" t="s">
        <v>165</v>
      </c>
      <c r="DA13" s="704" t="s">
        <v>165</v>
      </c>
      <c r="DB13" s="704" t="s">
        <v>166</v>
      </c>
      <c r="DC13" s="704" t="s">
        <v>165</v>
      </c>
      <c r="DD13" s="704" t="s">
        <v>165</v>
      </c>
      <c r="DE13" s="704" t="s">
        <v>165</v>
      </c>
      <c r="DF13" s="704" t="s">
        <v>166</v>
      </c>
      <c r="DG13" s="704" t="s">
        <v>716</v>
      </c>
      <c r="DH13" s="705"/>
      <c r="DI13" s="704" t="s">
        <v>165</v>
      </c>
      <c r="DJ13" s="704" t="s">
        <v>165</v>
      </c>
      <c r="DK13" s="704" t="s">
        <v>165</v>
      </c>
      <c r="DL13" s="704" t="s">
        <v>165</v>
      </c>
      <c r="DM13" s="704" t="s">
        <v>165</v>
      </c>
      <c r="DN13" s="704" t="s">
        <v>165</v>
      </c>
      <c r="DO13" s="704" t="s">
        <v>166</v>
      </c>
      <c r="DP13" s="704" t="s">
        <v>165</v>
      </c>
      <c r="DQ13" s="704" t="s">
        <v>165</v>
      </c>
      <c r="DR13" s="704" t="s">
        <v>165</v>
      </c>
      <c r="DS13" s="704" t="s">
        <v>166</v>
      </c>
      <c r="DT13" s="704" t="s">
        <v>716</v>
      </c>
      <c r="DU13" s="705"/>
      <c r="DV13" s="704" t="s">
        <v>165</v>
      </c>
      <c r="DW13" s="704" t="s">
        <v>165</v>
      </c>
      <c r="DX13" s="704" t="s">
        <v>165</v>
      </c>
      <c r="DY13" s="704" t="s">
        <v>165</v>
      </c>
      <c r="DZ13" s="704" t="s">
        <v>165</v>
      </c>
      <c r="EA13" s="704" t="s">
        <v>165</v>
      </c>
      <c r="EB13" s="704" t="s">
        <v>165</v>
      </c>
      <c r="EC13" s="704" t="s">
        <v>165</v>
      </c>
      <c r="ED13" s="704" t="s">
        <v>166</v>
      </c>
      <c r="EE13" s="704" t="s">
        <v>166</v>
      </c>
      <c r="EF13" s="704" t="s">
        <v>166</v>
      </c>
      <c r="EG13" s="704" t="s">
        <v>716</v>
      </c>
      <c r="EH13" s="704" t="s">
        <v>790</v>
      </c>
      <c r="EI13" s="706"/>
      <c r="EJ13" s="707" t="s">
        <v>165</v>
      </c>
      <c r="EK13" s="707" t="s">
        <v>384</v>
      </c>
      <c r="EL13" s="707" t="s">
        <v>71</v>
      </c>
      <c r="EM13" s="707" t="s">
        <v>165</v>
      </c>
      <c r="EN13" s="707" t="s">
        <v>165</v>
      </c>
      <c r="EO13" s="707" t="s">
        <v>166</v>
      </c>
      <c r="EP13" s="707" t="s">
        <v>146</v>
      </c>
      <c r="EQ13" s="707" t="s">
        <v>146</v>
      </c>
      <c r="ER13" s="707" t="s">
        <v>166</v>
      </c>
      <c r="ES13" s="707" t="s">
        <v>146</v>
      </c>
      <c r="ET13" s="707" t="s">
        <v>165</v>
      </c>
      <c r="EU13" s="707" t="s">
        <v>791</v>
      </c>
      <c r="EV13" s="707" t="s">
        <v>166</v>
      </c>
      <c r="EW13" s="707" t="s">
        <v>716</v>
      </c>
      <c r="EX13" s="707" t="s">
        <v>716</v>
      </c>
      <c r="EY13" s="707" t="s">
        <v>716</v>
      </c>
      <c r="EZ13" s="707" t="s">
        <v>716</v>
      </c>
      <c r="FA13" s="707" t="s">
        <v>716</v>
      </c>
      <c r="FB13" s="707" t="s">
        <v>716</v>
      </c>
      <c r="FC13" s="707" t="s">
        <v>716</v>
      </c>
      <c r="FD13" s="707" t="s">
        <v>716</v>
      </c>
      <c r="FE13" s="707" t="s">
        <v>716</v>
      </c>
      <c r="FF13" s="711"/>
      <c r="FG13" s="707" t="s">
        <v>166</v>
      </c>
      <c r="FH13" s="707" t="s">
        <v>716</v>
      </c>
      <c r="FI13" s="707" t="s">
        <v>716</v>
      </c>
      <c r="FJ13" s="707" t="s">
        <v>166</v>
      </c>
      <c r="FK13" s="707" t="s">
        <v>716</v>
      </c>
      <c r="FL13" s="707" t="s">
        <v>716</v>
      </c>
      <c r="FM13" s="707" t="s">
        <v>166</v>
      </c>
      <c r="FN13" s="707" t="s">
        <v>716</v>
      </c>
      <c r="FO13" s="707" t="s">
        <v>716</v>
      </c>
      <c r="FP13" s="708"/>
      <c r="FQ13" s="707" t="s">
        <v>166</v>
      </c>
      <c r="FR13" s="707" t="s">
        <v>166</v>
      </c>
      <c r="FS13" s="707" t="s">
        <v>146</v>
      </c>
      <c r="FT13" s="707" t="s">
        <v>146</v>
      </c>
      <c r="FU13" s="708"/>
      <c r="FV13" s="707" t="s">
        <v>165</v>
      </c>
      <c r="FW13" s="707" t="s">
        <v>165</v>
      </c>
      <c r="FX13" s="707" t="s">
        <v>165</v>
      </c>
      <c r="FY13" s="707" t="s">
        <v>165</v>
      </c>
      <c r="FZ13" s="707" t="s">
        <v>165</v>
      </c>
      <c r="GA13" s="707" t="s">
        <v>165</v>
      </c>
      <c r="GB13" s="707" t="s">
        <v>165</v>
      </c>
      <c r="GC13" s="707" t="s">
        <v>165</v>
      </c>
      <c r="GD13" s="707" t="s">
        <v>166</v>
      </c>
      <c r="GE13" s="707" t="s">
        <v>165</v>
      </c>
      <c r="GF13" s="707" t="s">
        <v>385</v>
      </c>
      <c r="GG13" s="707">
        <v>2010</v>
      </c>
      <c r="GH13" s="707" t="s">
        <v>386</v>
      </c>
      <c r="GI13" s="707" t="s">
        <v>792</v>
      </c>
      <c r="GJ13" s="708"/>
      <c r="GK13" s="707">
        <v>2010</v>
      </c>
      <c r="GL13" s="707" t="s">
        <v>166</v>
      </c>
      <c r="GM13" s="707" t="s">
        <v>166</v>
      </c>
      <c r="GN13" s="707" t="s">
        <v>165</v>
      </c>
      <c r="GO13" s="707" t="s">
        <v>166</v>
      </c>
      <c r="GP13" s="707" t="s">
        <v>716</v>
      </c>
      <c r="GQ13" s="716"/>
      <c r="GR13" s="709" t="s">
        <v>165</v>
      </c>
      <c r="GS13" s="710"/>
      <c r="GT13" s="709" t="s">
        <v>166</v>
      </c>
      <c r="GU13" s="709" t="s">
        <v>165</v>
      </c>
      <c r="GV13" s="709" t="s">
        <v>166</v>
      </c>
      <c r="GW13" s="709" t="s">
        <v>166</v>
      </c>
      <c r="GX13" s="709" t="s">
        <v>165</v>
      </c>
      <c r="GY13" s="709" t="s">
        <v>166</v>
      </c>
      <c r="GZ13" s="709" t="s">
        <v>146</v>
      </c>
      <c r="HA13" s="709" t="s">
        <v>166</v>
      </c>
      <c r="HB13" s="709" t="s">
        <v>146</v>
      </c>
      <c r="HC13" s="709" t="s">
        <v>775</v>
      </c>
      <c r="HD13" s="709" t="s">
        <v>793</v>
      </c>
      <c r="HE13" s="710"/>
      <c r="HF13" s="709" t="s">
        <v>166</v>
      </c>
      <c r="HG13" s="709" t="s">
        <v>166</v>
      </c>
      <c r="HH13" s="712" t="s">
        <v>794</v>
      </c>
      <c r="HI13" s="192" t="s">
        <v>202</v>
      </c>
    </row>
    <row r="14" spans="1:219" ht="39.950000000000003" customHeight="1" x14ac:dyDescent="0.2">
      <c r="A14" s="345" t="s">
        <v>571</v>
      </c>
      <c r="B14" s="188"/>
      <c r="C14" s="697" t="s">
        <v>165</v>
      </c>
      <c r="D14" s="697" t="s">
        <v>1130</v>
      </c>
      <c r="E14" s="718"/>
      <c r="F14" s="697" t="s">
        <v>166</v>
      </c>
      <c r="G14" s="697" t="s">
        <v>716</v>
      </c>
      <c r="H14" s="697" t="s">
        <v>165</v>
      </c>
      <c r="I14" s="697" t="s">
        <v>1131</v>
      </c>
      <c r="J14" s="697" t="s">
        <v>165</v>
      </c>
      <c r="K14" s="697" t="s">
        <v>1132</v>
      </c>
      <c r="L14" s="697" t="s">
        <v>165</v>
      </c>
      <c r="M14" s="697" t="s">
        <v>76</v>
      </c>
      <c r="N14" s="697" t="s">
        <v>165</v>
      </c>
      <c r="O14" s="697" t="s">
        <v>387</v>
      </c>
      <c r="P14" s="697" t="s">
        <v>165</v>
      </c>
      <c r="Q14" s="697" t="s">
        <v>1133</v>
      </c>
      <c r="R14" s="697" t="s">
        <v>165</v>
      </c>
      <c r="S14" s="697" t="s">
        <v>388</v>
      </c>
      <c r="T14" s="697" t="s">
        <v>178</v>
      </c>
      <c r="U14" s="697" t="s">
        <v>716</v>
      </c>
      <c r="V14" s="697" t="s">
        <v>178</v>
      </c>
      <c r="W14" s="697" t="s">
        <v>716</v>
      </c>
      <c r="X14" s="697" t="s">
        <v>164</v>
      </c>
      <c r="Y14" s="697" t="s">
        <v>165</v>
      </c>
      <c r="Z14" s="697" t="s">
        <v>165</v>
      </c>
      <c r="AA14" s="697" t="s">
        <v>1134</v>
      </c>
      <c r="AB14" s="697" t="s">
        <v>1135</v>
      </c>
      <c r="AC14" s="189"/>
      <c r="AD14" s="698" t="s">
        <v>262</v>
      </c>
      <c r="AE14" s="698" t="s">
        <v>274</v>
      </c>
      <c r="AF14" s="699" t="s">
        <v>178</v>
      </c>
      <c r="AG14" s="169" t="s">
        <v>748</v>
      </c>
      <c r="AH14" s="696" t="s">
        <v>491</v>
      </c>
      <c r="AI14" s="696" t="s">
        <v>166</v>
      </c>
      <c r="AJ14" s="699" t="s">
        <v>178</v>
      </c>
      <c r="AK14" s="699" t="s">
        <v>178</v>
      </c>
      <c r="AL14" s="687" t="s">
        <v>748</v>
      </c>
      <c r="AM14" s="698" t="s">
        <v>716</v>
      </c>
      <c r="AN14" s="698" t="s">
        <v>1136</v>
      </c>
      <c r="AO14" s="698" t="s">
        <v>166</v>
      </c>
      <c r="AP14" s="698" t="s">
        <v>166</v>
      </c>
      <c r="AQ14" s="698" t="s">
        <v>146</v>
      </c>
      <c r="AR14" s="699">
        <v>0</v>
      </c>
      <c r="AS14" s="688" t="s">
        <v>748</v>
      </c>
      <c r="AT14" s="699" t="s">
        <v>1137</v>
      </c>
      <c r="AU14" s="698" t="s">
        <v>1138</v>
      </c>
      <c r="AV14" s="698" t="s">
        <v>166</v>
      </c>
      <c r="AW14" s="699" t="s">
        <v>1139</v>
      </c>
      <c r="AX14" s="699">
        <v>0</v>
      </c>
      <c r="AY14" s="690" t="s">
        <v>748</v>
      </c>
      <c r="AZ14" s="699" t="s">
        <v>1137</v>
      </c>
      <c r="BA14" s="698" t="s">
        <v>716</v>
      </c>
      <c r="BB14" s="700">
        <v>0</v>
      </c>
      <c r="BC14" s="698" t="s">
        <v>716</v>
      </c>
      <c r="BD14" s="701"/>
      <c r="BE14" s="698" t="s">
        <v>165</v>
      </c>
      <c r="BF14" s="699" t="s">
        <v>1141</v>
      </c>
      <c r="BG14" s="699">
        <v>500000</v>
      </c>
      <c r="BH14" s="692" t="s">
        <v>748</v>
      </c>
      <c r="BI14" s="699" t="s">
        <v>1140</v>
      </c>
      <c r="BJ14" s="698" t="s">
        <v>716</v>
      </c>
      <c r="BK14" s="698" t="s">
        <v>165</v>
      </c>
      <c r="BL14" s="699" t="s">
        <v>716</v>
      </c>
      <c r="BM14" s="694" t="s">
        <v>178</v>
      </c>
      <c r="BN14" s="699" t="s">
        <v>716</v>
      </c>
      <c r="BO14" s="699" t="s">
        <v>1142</v>
      </c>
      <c r="BP14" s="698" t="s">
        <v>166</v>
      </c>
      <c r="BQ14" s="699">
        <v>0</v>
      </c>
      <c r="BR14" s="698" t="s">
        <v>748</v>
      </c>
      <c r="BS14" s="699" t="s">
        <v>716</v>
      </c>
      <c r="BT14" s="175" t="s">
        <v>716</v>
      </c>
      <c r="BU14" s="700">
        <v>500000</v>
      </c>
      <c r="BV14" s="175" t="s">
        <v>1143</v>
      </c>
      <c r="BW14" s="702">
        <v>0</v>
      </c>
      <c r="BX14" s="174" t="s">
        <v>716</v>
      </c>
      <c r="BY14" s="702" t="s">
        <v>178</v>
      </c>
      <c r="BZ14" s="174" t="s">
        <v>716</v>
      </c>
      <c r="CA14" s="698" t="s">
        <v>166</v>
      </c>
      <c r="CB14" s="174" t="s">
        <v>716</v>
      </c>
      <c r="CC14" s="698" t="s">
        <v>146</v>
      </c>
      <c r="CD14" s="698" t="s">
        <v>146</v>
      </c>
      <c r="CE14" s="698" t="s">
        <v>146</v>
      </c>
      <c r="CF14" s="698" t="s">
        <v>1144</v>
      </c>
      <c r="CG14" s="344"/>
      <c r="CH14" s="179"/>
      <c r="CI14" s="704" t="s">
        <v>165</v>
      </c>
      <c r="CJ14" s="704" t="s">
        <v>165</v>
      </c>
      <c r="CK14" s="704" t="s">
        <v>165</v>
      </c>
      <c r="CL14" s="704" t="s">
        <v>166</v>
      </c>
      <c r="CM14" s="704" t="s">
        <v>165</v>
      </c>
      <c r="CN14" s="704" t="s">
        <v>165</v>
      </c>
      <c r="CO14" s="704" t="s">
        <v>165</v>
      </c>
      <c r="CP14" s="704" t="s">
        <v>166</v>
      </c>
      <c r="CQ14" s="704" t="s">
        <v>166</v>
      </c>
      <c r="CR14" s="704" t="s">
        <v>166</v>
      </c>
      <c r="CS14" s="704" t="s">
        <v>166</v>
      </c>
      <c r="CT14" s="704" t="s">
        <v>716</v>
      </c>
      <c r="CU14" s="703"/>
      <c r="CV14" s="704" t="s">
        <v>165</v>
      </c>
      <c r="CW14" s="704" t="s">
        <v>165</v>
      </c>
      <c r="CX14" s="704" t="s">
        <v>165</v>
      </c>
      <c r="CY14" s="704" t="s">
        <v>165</v>
      </c>
      <c r="CZ14" s="704" t="s">
        <v>165</v>
      </c>
      <c r="DA14" s="704" t="s">
        <v>165</v>
      </c>
      <c r="DB14" s="704" t="s">
        <v>165</v>
      </c>
      <c r="DC14" s="704" t="s">
        <v>165</v>
      </c>
      <c r="DD14" s="704" t="s">
        <v>165</v>
      </c>
      <c r="DE14" s="704" t="s">
        <v>165</v>
      </c>
      <c r="DF14" s="704" t="s">
        <v>165</v>
      </c>
      <c r="DG14" s="704" t="s">
        <v>716</v>
      </c>
      <c r="DH14" s="705"/>
      <c r="DI14" s="704" t="s">
        <v>165</v>
      </c>
      <c r="DJ14" s="704" t="s">
        <v>165</v>
      </c>
      <c r="DK14" s="704" t="s">
        <v>165</v>
      </c>
      <c r="DL14" s="704" t="s">
        <v>165</v>
      </c>
      <c r="DM14" s="704" t="s">
        <v>165</v>
      </c>
      <c r="DN14" s="704" t="s">
        <v>165</v>
      </c>
      <c r="DO14" s="704" t="s">
        <v>165</v>
      </c>
      <c r="DP14" s="704" t="s">
        <v>165</v>
      </c>
      <c r="DQ14" s="704" t="s">
        <v>165</v>
      </c>
      <c r="DR14" s="704" t="s">
        <v>165</v>
      </c>
      <c r="DS14" s="704" t="s">
        <v>165</v>
      </c>
      <c r="DT14" s="704" t="s">
        <v>716</v>
      </c>
      <c r="DU14" s="705"/>
      <c r="DV14" s="704" t="s">
        <v>146</v>
      </c>
      <c r="DW14" s="704" t="s">
        <v>146</v>
      </c>
      <c r="DX14" s="704" t="s">
        <v>146</v>
      </c>
      <c r="DY14" s="704" t="s">
        <v>146</v>
      </c>
      <c r="DZ14" s="704" t="s">
        <v>146</v>
      </c>
      <c r="EA14" s="704" t="s">
        <v>146</v>
      </c>
      <c r="EB14" s="704" t="s">
        <v>146</v>
      </c>
      <c r="EC14" s="704" t="s">
        <v>146</v>
      </c>
      <c r="ED14" s="704" t="s">
        <v>146</v>
      </c>
      <c r="EE14" s="704" t="s">
        <v>146</v>
      </c>
      <c r="EF14" s="704" t="s">
        <v>146</v>
      </c>
      <c r="EG14" s="704" t="s">
        <v>716</v>
      </c>
      <c r="EH14" s="704" t="s">
        <v>1145</v>
      </c>
      <c r="EI14" s="706"/>
      <c r="EJ14" s="707" t="s">
        <v>165</v>
      </c>
      <c r="EK14" s="707" t="s">
        <v>1146</v>
      </c>
      <c r="EL14" s="707" t="s">
        <v>379</v>
      </c>
      <c r="EM14" s="707" t="s">
        <v>165</v>
      </c>
      <c r="EN14" s="707" t="s">
        <v>165</v>
      </c>
      <c r="EO14" s="707" t="s">
        <v>165</v>
      </c>
      <c r="EP14" s="707" t="s">
        <v>1147</v>
      </c>
      <c r="EQ14" s="707" t="s">
        <v>178</v>
      </c>
      <c r="ER14" s="707" t="s">
        <v>165</v>
      </c>
      <c r="ES14" s="707" t="s">
        <v>1148</v>
      </c>
      <c r="ET14" s="707" t="s">
        <v>165</v>
      </c>
      <c r="EU14" s="707" t="s">
        <v>1149</v>
      </c>
      <c r="EV14" s="707" t="s">
        <v>165</v>
      </c>
      <c r="EW14" s="707" t="s">
        <v>1150</v>
      </c>
      <c r="EX14" s="707" t="s">
        <v>1151</v>
      </c>
      <c r="EY14" s="707" t="s">
        <v>1151</v>
      </c>
      <c r="EZ14" s="707" t="s">
        <v>1152</v>
      </c>
      <c r="FA14" s="707" t="s">
        <v>1151</v>
      </c>
      <c r="FB14" s="707" t="s">
        <v>1151</v>
      </c>
      <c r="FC14" s="707" t="s">
        <v>716</v>
      </c>
      <c r="FD14" s="707" t="s">
        <v>716</v>
      </c>
      <c r="FE14" s="707" t="s">
        <v>716</v>
      </c>
      <c r="FF14" s="711"/>
      <c r="FG14" s="707" t="s">
        <v>166</v>
      </c>
      <c r="FH14" s="707" t="s">
        <v>716</v>
      </c>
      <c r="FI14" s="707" t="s">
        <v>716</v>
      </c>
      <c r="FJ14" s="707" t="s">
        <v>166</v>
      </c>
      <c r="FK14" s="707" t="s">
        <v>716</v>
      </c>
      <c r="FL14" s="707" t="s">
        <v>716</v>
      </c>
      <c r="FM14" s="707" t="s">
        <v>166</v>
      </c>
      <c r="FN14" s="707" t="s">
        <v>716</v>
      </c>
      <c r="FO14" s="707" t="s">
        <v>716</v>
      </c>
      <c r="FP14" s="708"/>
      <c r="FQ14" s="707" t="s">
        <v>166</v>
      </c>
      <c r="FR14" s="707" t="s">
        <v>166</v>
      </c>
      <c r="FS14" s="707" t="s">
        <v>146</v>
      </c>
      <c r="FT14" s="707" t="s">
        <v>146</v>
      </c>
      <c r="FU14" s="708"/>
      <c r="FV14" s="707" t="s">
        <v>165</v>
      </c>
      <c r="FW14" s="707" t="s">
        <v>165</v>
      </c>
      <c r="FX14" s="707" t="s">
        <v>165</v>
      </c>
      <c r="FY14" s="707" t="s">
        <v>166</v>
      </c>
      <c r="FZ14" s="707" t="s">
        <v>165</v>
      </c>
      <c r="GA14" s="707" t="s">
        <v>165</v>
      </c>
      <c r="GB14" s="707" t="s">
        <v>165</v>
      </c>
      <c r="GC14" s="707" t="s">
        <v>166</v>
      </c>
      <c r="GD14" s="707" t="s">
        <v>166</v>
      </c>
      <c r="GE14" s="707" t="s">
        <v>166</v>
      </c>
      <c r="GF14" s="707" t="s">
        <v>146</v>
      </c>
      <c r="GG14" s="707">
        <v>2011</v>
      </c>
      <c r="GH14" s="707" t="s">
        <v>459</v>
      </c>
      <c r="GI14" s="707" t="s">
        <v>716</v>
      </c>
      <c r="GJ14" s="708"/>
      <c r="GK14" s="707">
        <v>2007</v>
      </c>
      <c r="GL14" s="707" t="s">
        <v>165</v>
      </c>
      <c r="GM14" s="707" t="s">
        <v>166</v>
      </c>
      <c r="GN14" s="707" t="s">
        <v>166</v>
      </c>
      <c r="GO14" s="707" t="s">
        <v>166</v>
      </c>
      <c r="GP14" s="707" t="s">
        <v>1503</v>
      </c>
      <c r="GQ14" s="716"/>
      <c r="GR14" s="709" t="s">
        <v>165</v>
      </c>
      <c r="GS14" s="710"/>
      <c r="GT14" s="709" t="s">
        <v>166</v>
      </c>
      <c r="GU14" s="709" t="s">
        <v>166</v>
      </c>
      <c r="GV14" s="709" t="s">
        <v>166</v>
      </c>
      <c r="GW14" s="709" t="s">
        <v>146</v>
      </c>
      <c r="GX14" s="709" t="s">
        <v>165</v>
      </c>
      <c r="GY14" s="709" t="s">
        <v>166</v>
      </c>
      <c r="GZ14" s="709" t="s">
        <v>166</v>
      </c>
      <c r="HA14" s="709" t="s">
        <v>146</v>
      </c>
      <c r="HB14" s="709" t="s">
        <v>146</v>
      </c>
      <c r="HC14" s="685" t="s">
        <v>748</v>
      </c>
      <c r="HD14" s="709" t="s">
        <v>1153</v>
      </c>
      <c r="HE14" s="710"/>
      <c r="HF14" s="709" t="s">
        <v>166</v>
      </c>
      <c r="HG14" s="709" t="s">
        <v>166</v>
      </c>
      <c r="HH14" s="712" t="s">
        <v>1154</v>
      </c>
      <c r="HI14" s="201" t="s">
        <v>202</v>
      </c>
    </row>
    <row r="15" spans="1:219" ht="39.950000000000003" customHeight="1" x14ac:dyDescent="0.2">
      <c r="A15" s="345" t="s">
        <v>572</v>
      </c>
      <c r="B15" s="188"/>
      <c r="C15" s="697" t="s">
        <v>165</v>
      </c>
      <c r="D15" s="697" t="s">
        <v>1467</v>
      </c>
      <c r="E15" s="718"/>
      <c r="F15" s="697" t="s">
        <v>166</v>
      </c>
      <c r="G15" s="697" t="s">
        <v>716</v>
      </c>
      <c r="H15" s="697" t="s">
        <v>165</v>
      </c>
      <c r="I15" s="697" t="s">
        <v>389</v>
      </c>
      <c r="J15" s="697" t="s">
        <v>166</v>
      </c>
      <c r="K15" s="697" t="s">
        <v>716</v>
      </c>
      <c r="L15" s="697" t="s">
        <v>165</v>
      </c>
      <c r="M15" s="697" t="s">
        <v>77</v>
      </c>
      <c r="N15" s="697" t="s">
        <v>165</v>
      </c>
      <c r="O15" s="697" t="s">
        <v>258</v>
      </c>
      <c r="P15" s="697" t="s">
        <v>166</v>
      </c>
      <c r="Q15" s="697" t="s">
        <v>716</v>
      </c>
      <c r="R15" s="697" t="s">
        <v>146</v>
      </c>
      <c r="S15" s="697" t="s">
        <v>716</v>
      </c>
      <c r="T15" s="697" t="s">
        <v>166</v>
      </c>
      <c r="U15" s="697" t="s">
        <v>716</v>
      </c>
      <c r="V15" s="697" t="s">
        <v>165</v>
      </c>
      <c r="W15" s="697" t="s">
        <v>390</v>
      </c>
      <c r="X15" s="697" t="s">
        <v>167</v>
      </c>
      <c r="Y15" s="697" t="s">
        <v>166</v>
      </c>
      <c r="Z15" s="697" t="s">
        <v>166</v>
      </c>
      <c r="AA15" s="697" t="s">
        <v>146</v>
      </c>
      <c r="AB15" s="697" t="s">
        <v>146</v>
      </c>
      <c r="AC15" s="189"/>
      <c r="AD15" s="698" t="s">
        <v>262</v>
      </c>
      <c r="AE15" s="698" t="s">
        <v>274</v>
      </c>
      <c r="AF15" s="699" t="s">
        <v>501</v>
      </c>
      <c r="AG15" s="169" t="s">
        <v>1468</v>
      </c>
      <c r="AH15" s="696" t="s">
        <v>391</v>
      </c>
      <c r="AI15" s="696" t="s">
        <v>166</v>
      </c>
      <c r="AJ15" s="699" t="s">
        <v>166</v>
      </c>
      <c r="AK15" s="699">
        <v>0</v>
      </c>
      <c r="AL15" s="687" t="s">
        <v>748</v>
      </c>
      <c r="AM15" s="698" t="s">
        <v>716</v>
      </c>
      <c r="AN15" s="698" t="s">
        <v>392</v>
      </c>
      <c r="AO15" s="698" t="s">
        <v>166</v>
      </c>
      <c r="AP15" s="698" t="s">
        <v>166</v>
      </c>
      <c r="AQ15" s="698" t="s">
        <v>146</v>
      </c>
      <c r="AR15" s="699">
        <v>0</v>
      </c>
      <c r="AS15" s="688" t="s">
        <v>748</v>
      </c>
      <c r="AT15" s="699" t="s">
        <v>716</v>
      </c>
      <c r="AU15" s="698" t="s">
        <v>716</v>
      </c>
      <c r="AV15" s="698" t="s">
        <v>166</v>
      </c>
      <c r="AW15" s="699" t="s">
        <v>146</v>
      </c>
      <c r="AX15" s="699">
        <v>0</v>
      </c>
      <c r="AY15" s="690" t="s">
        <v>748</v>
      </c>
      <c r="AZ15" s="699" t="s">
        <v>716</v>
      </c>
      <c r="BA15" s="698" t="s">
        <v>716</v>
      </c>
      <c r="BB15" s="700">
        <v>0</v>
      </c>
      <c r="BC15" s="698" t="s">
        <v>716</v>
      </c>
      <c r="BD15" s="701"/>
      <c r="BE15" s="698" t="s">
        <v>165</v>
      </c>
      <c r="BF15" s="699" t="s">
        <v>1493</v>
      </c>
      <c r="BG15" s="699">
        <v>77572</v>
      </c>
      <c r="BH15" s="692" t="s">
        <v>748</v>
      </c>
      <c r="BI15" s="699" t="s">
        <v>296</v>
      </c>
      <c r="BJ15" s="698" t="s">
        <v>716</v>
      </c>
      <c r="BK15" s="698" t="s">
        <v>165</v>
      </c>
      <c r="BL15" s="699">
        <v>24316</v>
      </c>
      <c r="BM15" s="694" t="s">
        <v>748</v>
      </c>
      <c r="BN15" s="699" t="s">
        <v>1469</v>
      </c>
      <c r="BO15" s="699" t="s">
        <v>716</v>
      </c>
      <c r="BP15" s="698" t="s">
        <v>178</v>
      </c>
      <c r="BQ15" s="699" t="s">
        <v>716</v>
      </c>
      <c r="BR15" s="698" t="s">
        <v>748</v>
      </c>
      <c r="BS15" s="699" t="s">
        <v>716</v>
      </c>
      <c r="BT15" s="175" t="s">
        <v>716</v>
      </c>
      <c r="BU15" s="700">
        <v>101888</v>
      </c>
      <c r="BV15" s="175" t="s">
        <v>716</v>
      </c>
      <c r="BW15" s="702">
        <v>0</v>
      </c>
      <c r="BX15" s="174" t="s">
        <v>716</v>
      </c>
      <c r="BY15" s="702" t="s">
        <v>178</v>
      </c>
      <c r="BZ15" s="174" t="s">
        <v>716</v>
      </c>
      <c r="CA15" s="698" t="s">
        <v>178</v>
      </c>
      <c r="CB15" s="174" t="s">
        <v>716</v>
      </c>
      <c r="CC15" s="698" t="s">
        <v>146</v>
      </c>
      <c r="CD15" s="698" t="s">
        <v>146</v>
      </c>
      <c r="CE15" s="698" t="s">
        <v>146</v>
      </c>
      <c r="CF15" s="698" t="s">
        <v>716</v>
      </c>
      <c r="CG15" s="344"/>
      <c r="CH15" s="179"/>
      <c r="CI15" s="704" t="s">
        <v>165</v>
      </c>
      <c r="CJ15" s="704" t="s">
        <v>165</v>
      </c>
      <c r="CK15" s="704" t="s">
        <v>166</v>
      </c>
      <c r="CL15" s="704" t="s">
        <v>166</v>
      </c>
      <c r="CM15" s="704" t="s">
        <v>165</v>
      </c>
      <c r="CN15" s="704" t="s">
        <v>165</v>
      </c>
      <c r="CO15" s="704" t="s">
        <v>165</v>
      </c>
      <c r="CP15" s="704" t="s">
        <v>165</v>
      </c>
      <c r="CQ15" s="704" t="s">
        <v>166</v>
      </c>
      <c r="CR15" s="704" t="s">
        <v>165</v>
      </c>
      <c r="CS15" s="704" t="s">
        <v>165</v>
      </c>
      <c r="CT15" s="704" t="s">
        <v>716</v>
      </c>
      <c r="CU15" s="703"/>
      <c r="CV15" s="704" t="s">
        <v>146</v>
      </c>
      <c r="CW15" s="704" t="s">
        <v>146</v>
      </c>
      <c r="CX15" s="704" t="s">
        <v>146</v>
      </c>
      <c r="CY15" s="704" t="s">
        <v>146</v>
      </c>
      <c r="CZ15" s="704" t="s">
        <v>146</v>
      </c>
      <c r="DA15" s="704" t="s">
        <v>146</v>
      </c>
      <c r="DB15" s="704" t="s">
        <v>146</v>
      </c>
      <c r="DC15" s="704" t="s">
        <v>146</v>
      </c>
      <c r="DD15" s="704" t="s">
        <v>146</v>
      </c>
      <c r="DE15" s="704" t="s">
        <v>146</v>
      </c>
      <c r="DF15" s="704" t="s">
        <v>146</v>
      </c>
      <c r="DG15" s="704" t="s">
        <v>716</v>
      </c>
      <c r="DH15" s="705"/>
      <c r="DI15" s="704" t="s">
        <v>165</v>
      </c>
      <c r="DJ15" s="704" t="s">
        <v>165</v>
      </c>
      <c r="DK15" s="704" t="s">
        <v>166</v>
      </c>
      <c r="DL15" s="704" t="s">
        <v>166</v>
      </c>
      <c r="DM15" s="704" t="s">
        <v>166</v>
      </c>
      <c r="DN15" s="704" t="s">
        <v>165</v>
      </c>
      <c r="DO15" s="704" t="s">
        <v>166</v>
      </c>
      <c r="DP15" s="704" t="s">
        <v>166</v>
      </c>
      <c r="DQ15" s="704" t="s">
        <v>166</v>
      </c>
      <c r="DR15" s="704" t="s">
        <v>166</v>
      </c>
      <c r="DS15" s="704" t="s">
        <v>166</v>
      </c>
      <c r="DT15" s="704" t="s">
        <v>716</v>
      </c>
      <c r="DU15" s="705"/>
      <c r="DV15" s="704" t="s">
        <v>165</v>
      </c>
      <c r="DW15" s="704" t="s">
        <v>165</v>
      </c>
      <c r="DX15" s="704" t="s">
        <v>166</v>
      </c>
      <c r="DY15" s="704" t="s">
        <v>166</v>
      </c>
      <c r="DZ15" s="704" t="s">
        <v>166</v>
      </c>
      <c r="EA15" s="704" t="s">
        <v>165</v>
      </c>
      <c r="EB15" s="704" t="s">
        <v>166</v>
      </c>
      <c r="EC15" s="704" t="s">
        <v>166</v>
      </c>
      <c r="ED15" s="704" t="s">
        <v>166</v>
      </c>
      <c r="EE15" s="704" t="s">
        <v>166</v>
      </c>
      <c r="EF15" s="704" t="s">
        <v>166</v>
      </c>
      <c r="EG15" s="704" t="s">
        <v>716</v>
      </c>
      <c r="EH15" s="704" t="s">
        <v>1470</v>
      </c>
      <c r="EI15" s="706"/>
      <c r="EJ15" s="707" t="s">
        <v>165</v>
      </c>
      <c r="EK15" s="707" t="s">
        <v>259</v>
      </c>
      <c r="EL15" s="707" t="s">
        <v>260</v>
      </c>
      <c r="EM15" s="707" t="s">
        <v>165</v>
      </c>
      <c r="EN15" s="707" t="s">
        <v>165</v>
      </c>
      <c r="EO15" s="707" t="s">
        <v>165</v>
      </c>
      <c r="EP15" s="707" t="s">
        <v>1471</v>
      </c>
      <c r="EQ15" s="707" t="s">
        <v>1472</v>
      </c>
      <c r="ER15" s="707" t="s">
        <v>166</v>
      </c>
      <c r="ES15" s="707" t="s">
        <v>146</v>
      </c>
      <c r="ET15" s="707" t="s">
        <v>166</v>
      </c>
      <c r="EU15" s="707" t="s">
        <v>146</v>
      </c>
      <c r="EV15" s="707" t="s">
        <v>165</v>
      </c>
      <c r="EW15" s="707" t="s">
        <v>203</v>
      </c>
      <c r="EX15" s="707" t="s">
        <v>146</v>
      </c>
      <c r="EY15" s="707" t="s">
        <v>393</v>
      </c>
      <c r="EZ15" s="707" t="s">
        <v>716</v>
      </c>
      <c r="FA15" s="707" t="s">
        <v>716</v>
      </c>
      <c r="FB15" s="707" t="s">
        <v>716</v>
      </c>
      <c r="FC15" s="707" t="s">
        <v>716</v>
      </c>
      <c r="FD15" s="707" t="s">
        <v>716</v>
      </c>
      <c r="FE15" s="707" t="s">
        <v>716</v>
      </c>
      <c r="FF15" s="711"/>
      <c r="FG15" s="707" t="s">
        <v>166</v>
      </c>
      <c r="FH15" s="707" t="s">
        <v>716</v>
      </c>
      <c r="FI15" s="707" t="s">
        <v>716</v>
      </c>
      <c r="FJ15" s="707" t="s">
        <v>166</v>
      </c>
      <c r="FK15" s="707" t="s">
        <v>716</v>
      </c>
      <c r="FL15" s="707" t="s">
        <v>716</v>
      </c>
      <c r="FM15" s="707" t="s">
        <v>166</v>
      </c>
      <c r="FN15" s="707" t="s">
        <v>716</v>
      </c>
      <c r="FO15" s="707" t="s">
        <v>716</v>
      </c>
      <c r="FP15" s="708"/>
      <c r="FQ15" s="707" t="s">
        <v>146</v>
      </c>
      <c r="FR15" s="707" t="s">
        <v>146</v>
      </c>
      <c r="FS15" s="707" t="s">
        <v>146</v>
      </c>
      <c r="FT15" s="707" t="s">
        <v>1494</v>
      </c>
      <c r="FU15" s="708"/>
      <c r="FV15" s="707" t="s">
        <v>166</v>
      </c>
      <c r="FW15" s="707" t="s">
        <v>166</v>
      </c>
      <c r="FX15" s="707" t="s">
        <v>166</v>
      </c>
      <c r="FY15" s="707" t="s">
        <v>166</v>
      </c>
      <c r="FZ15" s="707" t="s">
        <v>166</v>
      </c>
      <c r="GA15" s="707" t="s">
        <v>166</v>
      </c>
      <c r="GB15" s="707" t="s">
        <v>166</v>
      </c>
      <c r="GC15" s="707" t="s">
        <v>166</v>
      </c>
      <c r="GD15" s="707" t="s">
        <v>166</v>
      </c>
      <c r="GE15" s="707" t="s">
        <v>166</v>
      </c>
      <c r="GF15" s="707" t="s">
        <v>146</v>
      </c>
      <c r="GG15" s="707" t="s">
        <v>146</v>
      </c>
      <c r="GH15" s="707" t="s">
        <v>1473</v>
      </c>
      <c r="GI15" s="707" t="s">
        <v>1474</v>
      </c>
      <c r="GJ15" s="708"/>
      <c r="GK15" s="707">
        <v>2003</v>
      </c>
      <c r="GL15" s="707" t="s">
        <v>166</v>
      </c>
      <c r="GM15" s="707" t="s">
        <v>166</v>
      </c>
      <c r="GN15" s="707" t="s">
        <v>166</v>
      </c>
      <c r="GO15" s="707" t="s">
        <v>166</v>
      </c>
      <c r="GP15" s="707" t="s">
        <v>716</v>
      </c>
      <c r="GQ15" s="716"/>
      <c r="GR15" s="709" t="s">
        <v>166</v>
      </c>
      <c r="GS15" s="710"/>
      <c r="GT15" s="709" t="s">
        <v>166</v>
      </c>
      <c r="GU15" s="709" t="s">
        <v>166</v>
      </c>
      <c r="GV15" s="709" t="s">
        <v>146</v>
      </c>
      <c r="GW15" s="709" t="s">
        <v>146</v>
      </c>
      <c r="GX15" s="709" t="s">
        <v>166</v>
      </c>
      <c r="GY15" s="709" t="s">
        <v>166</v>
      </c>
      <c r="GZ15" s="709" t="s">
        <v>146</v>
      </c>
      <c r="HA15" s="709" t="s">
        <v>146</v>
      </c>
      <c r="HB15" s="709" t="s">
        <v>146</v>
      </c>
      <c r="HC15" s="709" t="s">
        <v>1475</v>
      </c>
      <c r="HD15" s="709" t="s">
        <v>1495</v>
      </c>
      <c r="HE15" s="710"/>
      <c r="HF15" s="709" t="s">
        <v>146</v>
      </c>
      <c r="HG15" s="709" t="s">
        <v>166</v>
      </c>
      <c r="HH15" s="712" t="s">
        <v>716</v>
      </c>
      <c r="HI15" s="201" t="s">
        <v>88</v>
      </c>
    </row>
    <row r="16" spans="1:219" ht="39.950000000000003" customHeight="1" x14ac:dyDescent="0.2">
      <c r="A16" s="345" t="s">
        <v>573</v>
      </c>
      <c r="B16" s="188"/>
      <c r="C16" s="697" t="s">
        <v>165</v>
      </c>
      <c r="D16" s="697" t="s">
        <v>394</v>
      </c>
      <c r="E16" s="718"/>
      <c r="F16" s="697" t="s">
        <v>165</v>
      </c>
      <c r="G16" s="697" t="s">
        <v>912</v>
      </c>
      <c r="H16" s="697" t="s">
        <v>165</v>
      </c>
      <c r="I16" s="697" t="s">
        <v>795</v>
      </c>
      <c r="J16" s="697" t="s">
        <v>165</v>
      </c>
      <c r="K16" s="697" t="s">
        <v>796</v>
      </c>
      <c r="L16" s="697" t="s">
        <v>165</v>
      </c>
      <c r="M16" s="697" t="s">
        <v>913</v>
      </c>
      <c r="N16" s="697" t="s">
        <v>165</v>
      </c>
      <c r="O16" s="697" t="s">
        <v>395</v>
      </c>
      <c r="P16" s="697" t="s">
        <v>165</v>
      </c>
      <c r="Q16" s="697" t="s">
        <v>914</v>
      </c>
      <c r="R16" s="697" t="s">
        <v>165</v>
      </c>
      <c r="S16" s="697" t="s">
        <v>797</v>
      </c>
      <c r="T16" s="697" t="s">
        <v>165</v>
      </c>
      <c r="U16" s="697" t="s">
        <v>915</v>
      </c>
      <c r="V16" s="697" t="s">
        <v>165</v>
      </c>
      <c r="W16" s="697" t="s">
        <v>1157</v>
      </c>
      <c r="X16" s="697" t="s">
        <v>168</v>
      </c>
      <c r="Y16" s="697" t="s">
        <v>165</v>
      </c>
      <c r="Z16" s="697" t="s">
        <v>165</v>
      </c>
      <c r="AA16" s="697" t="s">
        <v>798</v>
      </c>
      <c r="AB16" s="697" t="s">
        <v>799</v>
      </c>
      <c r="AC16" s="189"/>
      <c r="AD16" s="698" t="s">
        <v>262</v>
      </c>
      <c r="AE16" s="698" t="s">
        <v>274</v>
      </c>
      <c r="AF16" s="699">
        <v>4043572.34</v>
      </c>
      <c r="AG16" s="169" t="s">
        <v>748</v>
      </c>
      <c r="AH16" s="696" t="s">
        <v>800</v>
      </c>
      <c r="AI16" s="696" t="s">
        <v>165</v>
      </c>
      <c r="AJ16" s="699" t="s">
        <v>165</v>
      </c>
      <c r="AK16" s="715">
        <v>2000000</v>
      </c>
      <c r="AL16" s="687" t="s">
        <v>748</v>
      </c>
      <c r="AM16" s="698" t="s">
        <v>801</v>
      </c>
      <c r="AN16" s="698" t="s">
        <v>802</v>
      </c>
      <c r="AO16" s="698" t="s">
        <v>165</v>
      </c>
      <c r="AP16" s="698" t="s">
        <v>166</v>
      </c>
      <c r="AQ16" s="698" t="s">
        <v>146</v>
      </c>
      <c r="AR16" s="699">
        <v>0</v>
      </c>
      <c r="AS16" s="688" t="s">
        <v>748</v>
      </c>
      <c r="AT16" s="699" t="s">
        <v>716</v>
      </c>
      <c r="AU16" s="698" t="s">
        <v>716</v>
      </c>
      <c r="AV16" s="698" t="s">
        <v>165</v>
      </c>
      <c r="AW16" s="699" t="s">
        <v>986</v>
      </c>
      <c r="AX16" s="699">
        <v>55517</v>
      </c>
      <c r="AY16" s="690" t="s">
        <v>748</v>
      </c>
      <c r="AZ16" s="699" t="s">
        <v>804</v>
      </c>
      <c r="BA16" s="698" t="s">
        <v>1155</v>
      </c>
      <c r="BB16" s="700">
        <v>55517</v>
      </c>
      <c r="BC16" s="698" t="s">
        <v>716</v>
      </c>
      <c r="BD16" s="701"/>
      <c r="BE16" s="698" t="s">
        <v>165</v>
      </c>
      <c r="BF16" s="699" t="s">
        <v>917</v>
      </c>
      <c r="BG16" s="699">
        <v>3528870</v>
      </c>
      <c r="BH16" s="692" t="s">
        <v>748</v>
      </c>
      <c r="BI16" s="699" t="s">
        <v>916</v>
      </c>
      <c r="BJ16" s="698" t="s">
        <v>716</v>
      </c>
      <c r="BK16" s="698" t="s">
        <v>165</v>
      </c>
      <c r="BL16" s="699" t="s">
        <v>716</v>
      </c>
      <c r="BM16" s="694" t="s">
        <v>748</v>
      </c>
      <c r="BN16" s="699" t="s">
        <v>716</v>
      </c>
      <c r="BO16" s="699" t="s">
        <v>1159</v>
      </c>
      <c r="BP16" s="698" t="s">
        <v>166</v>
      </c>
      <c r="BQ16" s="699">
        <v>0</v>
      </c>
      <c r="BR16" s="699" t="s">
        <v>748</v>
      </c>
      <c r="BS16" s="699" t="s">
        <v>716</v>
      </c>
      <c r="BT16" s="175" t="s">
        <v>716</v>
      </c>
      <c r="BU16" s="700">
        <v>3528870</v>
      </c>
      <c r="BV16" s="175" t="s">
        <v>1158</v>
      </c>
      <c r="BW16" s="702">
        <v>1.5488561921466627E-2</v>
      </c>
      <c r="BX16" s="174" t="s">
        <v>716</v>
      </c>
      <c r="BY16" s="702">
        <v>0.88644067636489965</v>
      </c>
      <c r="BZ16" s="174" t="s">
        <v>1592</v>
      </c>
      <c r="CA16" s="698" t="s">
        <v>165</v>
      </c>
      <c r="CB16" s="174" t="s">
        <v>716</v>
      </c>
      <c r="CC16" s="698" t="s">
        <v>169</v>
      </c>
      <c r="CD16" s="698" t="s">
        <v>76</v>
      </c>
      <c r="CE16" s="698" t="s">
        <v>166</v>
      </c>
      <c r="CF16" s="698" t="s">
        <v>716</v>
      </c>
      <c r="CG16" s="344"/>
      <c r="CH16" s="179"/>
      <c r="CI16" s="704" t="s">
        <v>165</v>
      </c>
      <c r="CJ16" s="704" t="s">
        <v>165</v>
      </c>
      <c r="CK16" s="704" t="s">
        <v>165</v>
      </c>
      <c r="CL16" s="704" t="s">
        <v>165</v>
      </c>
      <c r="CM16" s="704" t="s">
        <v>165</v>
      </c>
      <c r="CN16" s="704" t="s">
        <v>165</v>
      </c>
      <c r="CO16" s="704" t="s">
        <v>165</v>
      </c>
      <c r="CP16" s="704" t="s">
        <v>165</v>
      </c>
      <c r="CQ16" s="704" t="s">
        <v>166</v>
      </c>
      <c r="CR16" s="704" t="s">
        <v>165</v>
      </c>
      <c r="CS16" s="704" t="s">
        <v>166</v>
      </c>
      <c r="CT16" s="704" t="s">
        <v>716</v>
      </c>
      <c r="CU16" s="703"/>
      <c r="CV16" s="704" t="s">
        <v>165</v>
      </c>
      <c r="CW16" s="704" t="s">
        <v>165</v>
      </c>
      <c r="CX16" s="704" t="s">
        <v>165</v>
      </c>
      <c r="CY16" s="704" t="s">
        <v>165</v>
      </c>
      <c r="CZ16" s="704" t="s">
        <v>165</v>
      </c>
      <c r="DA16" s="704" t="s">
        <v>165</v>
      </c>
      <c r="DB16" s="704" t="s">
        <v>165</v>
      </c>
      <c r="DC16" s="704" t="s">
        <v>165</v>
      </c>
      <c r="DD16" s="704" t="s">
        <v>165</v>
      </c>
      <c r="DE16" s="704" t="s">
        <v>165</v>
      </c>
      <c r="DF16" s="704" t="s">
        <v>165</v>
      </c>
      <c r="DG16" s="704" t="s">
        <v>716</v>
      </c>
      <c r="DH16" s="705"/>
      <c r="DI16" s="704" t="s">
        <v>165</v>
      </c>
      <c r="DJ16" s="704" t="s">
        <v>165</v>
      </c>
      <c r="DK16" s="704" t="s">
        <v>165</v>
      </c>
      <c r="DL16" s="704" t="s">
        <v>165</v>
      </c>
      <c r="DM16" s="704" t="s">
        <v>165</v>
      </c>
      <c r="DN16" s="704" t="s">
        <v>165</v>
      </c>
      <c r="DO16" s="704" t="s">
        <v>165</v>
      </c>
      <c r="DP16" s="704" t="s">
        <v>165</v>
      </c>
      <c r="DQ16" s="704" t="s">
        <v>165</v>
      </c>
      <c r="DR16" s="704" t="s">
        <v>165</v>
      </c>
      <c r="DS16" s="704" t="s">
        <v>166</v>
      </c>
      <c r="DT16" s="704" t="s">
        <v>716</v>
      </c>
      <c r="DU16" s="705"/>
      <c r="DV16" s="704" t="s">
        <v>165</v>
      </c>
      <c r="DW16" s="704" t="s">
        <v>165</v>
      </c>
      <c r="DX16" s="704" t="s">
        <v>165</v>
      </c>
      <c r="DY16" s="704" t="s">
        <v>165</v>
      </c>
      <c r="DZ16" s="704" t="s">
        <v>166</v>
      </c>
      <c r="EA16" s="704" t="s">
        <v>165</v>
      </c>
      <c r="EB16" s="704" t="s">
        <v>165</v>
      </c>
      <c r="EC16" s="704" t="s">
        <v>165</v>
      </c>
      <c r="ED16" s="704" t="s">
        <v>166</v>
      </c>
      <c r="EE16" s="704" t="s">
        <v>166</v>
      </c>
      <c r="EF16" s="704" t="s">
        <v>166</v>
      </c>
      <c r="EG16" s="704" t="s">
        <v>716</v>
      </c>
      <c r="EH16" s="704" t="s">
        <v>1156</v>
      </c>
      <c r="EI16" s="706"/>
      <c r="EJ16" s="707" t="s">
        <v>165</v>
      </c>
      <c r="EK16" s="707" t="s">
        <v>806</v>
      </c>
      <c r="EL16" s="707" t="s">
        <v>807</v>
      </c>
      <c r="EM16" s="707" t="s">
        <v>165</v>
      </c>
      <c r="EN16" s="707" t="s">
        <v>165</v>
      </c>
      <c r="EO16" s="707" t="s">
        <v>165</v>
      </c>
      <c r="EP16" s="707" t="s">
        <v>155</v>
      </c>
      <c r="EQ16" s="707" t="s">
        <v>918</v>
      </c>
      <c r="ER16" s="707" t="s">
        <v>165</v>
      </c>
      <c r="ES16" s="707" t="s">
        <v>919</v>
      </c>
      <c r="ET16" s="707" t="s">
        <v>165</v>
      </c>
      <c r="EU16" s="707" t="s">
        <v>808</v>
      </c>
      <c r="EV16" s="707" t="s">
        <v>165</v>
      </c>
      <c r="EW16" s="707" t="s">
        <v>240</v>
      </c>
      <c r="EX16" s="707" t="s">
        <v>396</v>
      </c>
      <c r="EY16" s="707" t="s">
        <v>396</v>
      </c>
      <c r="EZ16" s="707" t="s">
        <v>716</v>
      </c>
      <c r="FA16" s="707" t="s">
        <v>716</v>
      </c>
      <c r="FB16" s="707" t="s">
        <v>716</v>
      </c>
      <c r="FC16" s="707" t="s">
        <v>716</v>
      </c>
      <c r="FD16" s="707" t="s">
        <v>716</v>
      </c>
      <c r="FE16" s="707" t="s">
        <v>716</v>
      </c>
      <c r="FF16" s="711"/>
      <c r="FG16" s="707" t="s">
        <v>166</v>
      </c>
      <c r="FH16" s="707" t="s">
        <v>716</v>
      </c>
      <c r="FI16" s="707" t="s">
        <v>716</v>
      </c>
      <c r="FJ16" s="707" t="s">
        <v>166</v>
      </c>
      <c r="FK16" s="707" t="s">
        <v>716</v>
      </c>
      <c r="FL16" s="707" t="s">
        <v>716</v>
      </c>
      <c r="FM16" s="707" t="s">
        <v>166</v>
      </c>
      <c r="FN16" s="707" t="s">
        <v>716</v>
      </c>
      <c r="FO16" s="707" t="s">
        <v>716</v>
      </c>
      <c r="FP16" s="708"/>
      <c r="FQ16" s="707" t="s">
        <v>165</v>
      </c>
      <c r="FR16" s="707" t="s">
        <v>165</v>
      </c>
      <c r="FS16" s="707" t="s">
        <v>166</v>
      </c>
      <c r="FT16" s="707" t="s">
        <v>146</v>
      </c>
      <c r="FU16" s="708"/>
      <c r="FV16" s="707" t="s">
        <v>165</v>
      </c>
      <c r="FW16" s="707" t="s">
        <v>165</v>
      </c>
      <c r="FX16" s="707" t="s">
        <v>165</v>
      </c>
      <c r="FY16" s="707" t="s">
        <v>165</v>
      </c>
      <c r="FZ16" s="707" t="s">
        <v>165</v>
      </c>
      <c r="GA16" s="707" t="s">
        <v>165</v>
      </c>
      <c r="GB16" s="707" t="s">
        <v>165</v>
      </c>
      <c r="GC16" s="707" t="s">
        <v>165</v>
      </c>
      <c r="GD16" s="707" t="s">
        <v>166</v>
      </c>
      <c r="GE16" s="707" t="s">
        <v>166</v>
      </c>
      <c r="GF16" s="707" t="s">
        <v>146</v>
      </c>
      <c r="GG16" s="707">
        <v>2010</v>
      </c>
      <c r="GH16" s="707" t="s">
        <v>397</v>
      </c>
      <c r="GI16" s="707" t="s">
        <v>716</v>
      </c>
      <c r="GJ16" s="708"/>
      <c r="GK16" s="707">
        <v>2005</v>
      </c>
      <c r="GL16" s="707" t="s">
        <v>165</v>
      </c>
      <c r="GM16" s="707" t="s">
        <v>166</v>
      </c>
      <c r="GN16" s="707" t="s">
        <v>166</v>
      </c>
      <c r="GO16" s="707" t="s">
        <v>166</v>
      </c>
      <c r="GP16" s="707" t="s">
        <v>716</v>
      </c>
      <c r="GQ16" s="716"/>
      <c r="GR16" s="709" t="s">
        <v>165</v>
      </c>
      <c r="GS16" s="710"/>
      <c r="GT16" s="709" t="s">
        <v>166</v>
      </c>
      <c r="GU16" s="709" t="s">
        <v>166</v>
      </c>
      <c r="GV16" s="709" t="s">
        <v>166</v>
      </c>
      <c r="GW16" s="709" t="s">
        <v>165</v>
      </c>
      <c r="GX16" s="709" t="s">
        <v>166</v>
      </c>
      <c r="GY16" s="709" t="s">
        <v>166</v>
      </c>
      <c r="GZ16" s="709" t="s">
        <v>165</v>
      </c>
      <c r="HA16" s="709" t="s">
        <v>166</v>
      </c>
      <c r="HB16" s="709" t="s">
        <v>146</v>
      </c>
      <c r="HC16" s="685" t="s">
        <v>748</v>
      </c>
      <c r="HD16" s="709" t="s">
        <v>809</v>
      </c>
      <c r="HE16" s="710"/>
      <c r="HF16" s="709" t="s">
        <v>165</v>
      </c>
      <c r="HG16" s="709" t="s">
        <v>165</v>
      </c>
      <c r="HH16" s="712" t="s">
        <v>920</v>
      </c>
      <c r="HI16" s="192" t="s">
        <v>202</v>
      </c>
    </row>
    <row r="17" spans="1:217" ht="39.950000000000003" customHeight="1" x14ac:dyDescent="0.2">
      <c r="A17" s="345" t="s">
        <v>574</v>
      </c>
      <c r="B17" s="188"/>
      <c r="C17" s="697" t="s">
        <v>165</v>
      </c>
      <c r="D17" s="697" t="s">
        <v>1412</v>
      </c>
      <c r="E17" s="718"/>
      <c r="F17" s="697" t="s">
        <v>165</v>
      </c>
      <c r="G17" s="697" t="s">
        <v>1438</v>
      </c>
      <c r="H17" s="697" t="s">
        <v>165</v>
      </c>
      <c r="I17" s="697" t="s">
        <v>1439</v>
      </c>
      <c r="J17" s="697" t="s">
        <v>166</v>
      </c>
      <c r="K17" s="697" t="s">
        <v>716</v>
      </c>
      <c r="L17" s="697" t="s">
        <v>165</v>
      </c>
      <c r="M17" s="697" t="s">
        <v>1413</v>
      </c>
      <c r="N17" s="697" t="s">
        <v>165</v>
      </c>
      <c r="O17" s="697" t="s">
        <v>1414</v>
      </c>
      <c r="P17" s="697" t="s">
        <v>165</v>
      </c>
      <c r="Q17" s="697" t="s">
        <v>1415</v>
      </c>
      <c r="R17" s="697" t="s">
        <v>165</v>
      </c>
      <c r="S17" s="697" t="s">
        <v>1416</v>
      </c>
      <c r="T17" s="697" t="s">
        <v>165</v>
      </c>
      <c r="U17" s="697" t="s">
        <v>1417</v>
      </c>
      <c r="V17" s="697" t="s">
        <v>165</v>
      </c>
      <c r="W17" s="697" t="s">
        <v>1440</v>
      </c>
      <c r="X17" s="697" t="s">
        <v>167</v>
      </c>
      <c r="Y17" s="697" t="s">
        <v>165</v>
      </c>
      <c r="Z17" s="697" t="s">
        <v>165</v>
      </c>
      <c r="AA17" s="697" t="s">
        <v>1573</v>
      </c>
      <c r="AB17" s="697" t="s">
        <v>1418</v>
      </c>
      <c r="AC17" s="189"/>
      <c r="AD17" s="698" t="s">
        <v>262</v>
      </c>
      <c r="AE17" s="698" t="s">
        <v>274</v>
      </c>
      <c r="AF17" s="699">
        <v>1500000</v>
      </c>
      <c r="AG17" s="169" t="s">
        <v>748</v>
      </c>
      <c r="AH17" s="696" t="s">
        <v>370</v>
      </c>
      <c r="AI17" s="696" t="s">
        <v>165</v>
      </c>
      <c r="AJ17" s="699" t="s">
        <v>165</v>
      </c>
      <c r="AK17" s="699">
        <v>2139538</v>
      </c>
      <c r="AL17" s="687" t="s">
        <v>748</v>
      </c>
      <c r="AM17" s="698" t="s">
        <v>1419</v>
      </c>
      <c r="AN17" s="698" t="s">
        <v>716</v>
      </c>
      <c r="AO17" s="698" t="s">
        <v>165</v>
      </c>
      <c r="AP17" s="698" t="s">
        <v>165</v>
      </c>
      <c r="AQ17" s="698" t="s">
        <v>441</v>
      </c>
      <c r="AR17" s="699">
        <v>1174411</v>
      </c>
      <c r="AS17" s="688" t="s">
        <v>748</v>
      </c>
      <c r="AT17" s="699" t="s">
        <v>1420</v>
      </c>
      <c r="AU17" s="698" t="s">
        <v>716</v>
      </c>
      <c r="AV17" s="698" t="s">
        <v>166</v>
      </c>
      <c r="AW17" s="699" t="s">
        <v>146</v>
      </c>
      <c r="AX17" s="699">
        <v>0</v>
      </c>
      <c r="AY17" s="690" t="s">
        <v>748</v>
      </c>
      <c r="AZ17" s="699" t="s">
        <v>716</v>
      </c>
      <c r="BA17" s="698" t="s">
        <v>716</v>
      </c>
      <c r="BB17" s="700">
        <v>1174411</v>
      </c>
      <c r="BC17" s="698" t="s">
        <v>716</v>
      </c>
      <c r="BD17" s="701"/>
      <c r="BE17" s="698" t="s">
        <v>166</v>
      </c>
      <c r="BF17" s="699" t="s">
        <v>146</v>
      </c>
      <c r="BG17" s="699">
        <v>0</v>
      </c>
      <c r="BH17" s="692" t="s">
        <v>748</v>
      </c>
      <c r="BI17" s="699" t="s">
        <v>716</v>
      </c>
      <c r="BJ17" s="698" t="s">
        <v>716</v>
      </c>
      <c r="BK17" s="698" t="s">
        <v>166</v>
      </c>
      <c r="BL17" s="699">
        <v>0</v>
      </c>
      <c r="BM17" s="694" t="s">
        <v>748</v>
      </c>
      <c r="BN17" s="699" t="s">
        <v>716</v>
      </c>
      <c r="BO17" s="699" t="s">
        <v>716</v>
      </c>
      <c r="BP17" s="698" t="s">
        <v>166</v>
      </c>
      <c r="BQ17" s="699">
        <v>0</v>
      </c>
      <c r="BR17" s="699" t="s">
        <v>748</v>
      </c>
      <c r="BS17" s="699" t="s">
        <v>716</v>
      </c>
      <c r="BT17" s="175" t="s">
        <v>716</v>
      </c>
      <c r="BU17" s="700">
        <v>0</v>
      </c>
      <c r="BV17" s="175" t="s">
        <v>716</v>
      </c>
      <c r="BW17" s="702">
        <v>1</v>
      </c>
      <c r="BX17" s="174" t="s">
        <v>716</v>
      </c>
      <c r="BY17" s="702">
        <v>0.78294066666666662</v>
      </c>
      <c r="BZ17" s="174" t="s">
        <v>716</v>
      </c>
      <c r="CA17" s="698" t="s">
        <v>166</v>
      </c>
      <c r="CB17" s="174" t="s">
        <v>716</v>
      </c>
      <c r="CC17" s="698" t="s">
        <v>169</v>
      </c>
      <c r="CD17" s="698" t="s">
        <v>76</v>
      </c>
      <c r="CE17" s="698" t="s">
        <v>166</v>
      </c>
      <c r="CF17" s="698" t="s">
        <v>1421</v>
      </c>
      <c r="CG17" s="344"/>
      <c r="CH17" s="179"/>
      <c r="CI17" s="704" t="s">
        <v>165</v>
      </c>
      <c r="CJ17" s="704" t="s">
        <v>165</v>
      </c>
      <c r="CK17" s="704" t="s">
        <v>165</v>
      </c>
      <c r="CL17" s="704" t="s">
        <v>165</v>
      </c>
      <c r="CM17" s="704" t="s">
        <v>165</v>
      </c>
      <c r="CN17" s="704" t="s">
        <v>165</v>
      </c>
      <c r="CO17" s="704" t="s">
        <v>166</v>
      </c>
      <c r="CP17" s="704" t="s">
        <v>165</v>
      </c>
      <c r="CQ17" s="704" t="s">
        <v>165</v>
      </c>
      <c r="CR17" s="704" t="s">
        <v>165</v>
      </c>
      <c r="CS17" s="704" t="s">
        <v>166</v>
      </c>
      <c r="CT17" s="704" t="s">
        <v>716</v>
      </c>
      <c r="CU17" s="703"/>
      <c r="CV17" s="704" t="s">
        <v>165</v>
      </c>
      <c r="CW17" s="704" t="s">
        <v>166</v>
      </c>
      <c r="CX17" s="704" t="s">
        <v>165</v>
      </c>
      <c r="CY17" s="704" t="s">
        <v>165</v>
      </c>
      <c r="CZ17" s="704" t="s">
        <v>165</v>
      </c>
      <c r="DA17" s="704" t="s">
        <v>165</v>
      </c>
      <c r="DB17" s="704" t="s">
        <v>166</v>
      </c>
      <c r="DC17" s="704" t="s">
        <v>166</v>
      </c>
      <c r="DD17" s="704" t="s">
        <v>165</v>
      </c>
      <c r="DE17" s="704" t="s">
        <v>165</v>
      </c>
      <c r="DF17" s="704" t="s">
        <v>165</v>
      </c>
      <c r="DG17" s="704" t="s">
        <v>716</v>
      </c>
      <c r="DH17" s="705"/>
      <c r="DI17" s="704" t="s">
        <v>165</v>
      </c>
      <c r="DJ17" s="704" t="s">
        <v>165</v>
      </c>
      <c r="DK17" s="704" t="s">
        <v>165</v>
      </c>
      <c r="DL17" s="704" t="s">
        <v>165</v>
      </c>
      <c r="DM17" s="704" t="s">
        <v>165</v>
      </c>
      <c r="DN17" s="704" t="s">
        <v>165</v>
      </c>
      <c r="DO17" s="704" t="s">
        <v>165</v>
      </c>
      <c r="DP17" s="704" t="s">
        <v>166</v>
      </c>
      <c r="DQ17" s="704" t="s">
        <v>165</v>
      </c>
      <c r="DR17" s="704" t="s">
        <v>165</v>
      </c>
      <c r="DS17" s="704" t="s">
        <v>165</v>
      </c>
      <c r="DT17" s="704" t="s">
        <v>716</v>
      </c>
      <c r="DU17" s="705"/>
      <c r="DV17" s="704" t="s">
        <v>165</v>
      </c>
      <c r="DW17" s="704" t="s">
        <v>166</v>
      </c>
      <c r="DX17" s="704" t="s">
        <v>165</v>
      </c>
      <c r="DY17" s="704" t="s">
        <v>165</v>
      </c>
      <c r="DZ17" s="704" t="s">
        <v>165</v>
      </c>
      <c r="EA17" s="704" t="s">
        <v>165</v>
      </c>
      <c r="EB17" s="704" t="s">
        <v>166</v>
      </c>
      <c r="EC17" s="704" t="s">
        <v>166</v>
      </c>
      <c r="ED17" s="704" t="s">
        <v>165</v>
      </c>
      <c r="EE17" s="704" t="s">
        <v>165</v>
      </c>
      <c r="EF17" s="704" t="s">
        <v>165</v>
      </c>
      <c r="EG17" s="704" t="s">
        <v>716</v>
      </c>
      <c r="EH17" s="704" t="s">
        <v>1422</v>
      </c>
      <c r="EI17" s="706"/>
      <c r="EJ17" s="707" t="s">
        <v>165</v>
      </c>
      <c r="EK17" s="707" t="s">
        <v>371</v>
      </c>
      <c r="EL17" s="707" t="s">
        <v>1423</v>
      </c>
      <c r="EM17" s="707" t="s">
        <v>165</v>
      </c>
      <c r="EN17" s="707" t="s">
        <v>165</v>
      </c>
      <c r="EO17" s="707" t="s">
        <v>165</v>
      </c>
      <c r="EP17" s="707" t="s">
        <v>1424</v>
      </c>
      <c r="EQ17" s="707" t="s">
        <v>178</v>
      </c>
      <c r="ER17" s="707" t="s">
        <v>166</v>
      </c>
      <c r="ES17" s="707" t="s">
        <v>146</v>
      </c>
      <c r="ET17" s="707" t="s">
        <v>166</v>
      </c>
      <c r="EU17" s="707" t="s">
        <v>146</v>
      </c>
      <c r="EV17" s="707" t="s">
        <v>166</v>
      </c>
      <c r="EW17" s="707" t="s">
        <v>716</v>
      </c>
      <c r="EX17" s="707" t="s">
        <v>716</v>
      </c>
      <c r="EY17" s="707" t="s">
        <v>716</v>
      </c>
      <c r="EZ17" s="707" t="s">
        <v>716</v>
      </c>
      <c r="FA17" s="707" t="s">
        <v>716</v>
      </c>
      <c r="FB17" s="707" t="s">
        <v>716</v>
      </c>
      <c r="FC17" s="707" t="s">
        <v>716</v>
      </c>
      <c r="FD17" s="707" t="s">
        <v>716</v>
      </c>
      <c r="FE17" s="707" t="s">
        <v>716</v>
      </c>
      <c r="FF17" s="711"/>
      <c r="FG17" s="707" t="s">
        <v>166</v>
      </c>
      <c r="FH17" s="707" t="s">
        <v>716</v>
      </c>
      <c r="FI17" s="707" t="s">
        <v>716</v>
      </c>
      <c r="FJ17" s="707" t="s">
        <v>166</v>
      </c>
      <c r="FK17" s="707" t="s">
        <v>716</v>
      </c>
      <c r="FL17" s="707" t="s">
        <v>716</v>
      </c>
      <c r="FM17" s="707" t="s">
        <v>166</v>
      </c>
      <c r="FN17" s="707" t="s">
        <v>716</v>
      </c>
      <c r="FO17" s="707" t="s">
        <v>716</v>
      </c>
      <c r="FP17" s="708"/>
      <c r="FQ17" s="707" t="s">
        <v>166</v>
      </c>
      <c r="FR17" s="707" t="s">
        <v>166</v>
      </c>
      <c r="FS17" s="707" t="s">
        <v>146</v>
      </c>
      <c r="FT17" s="707" t="s">
        <v>146</v>
      </c>
      <c r="FU17" s="708"/>
      <c r="FV17" s="707" t="s">
        <v>165</v>
      </c>
      <c r="FW17" s="707" t="s">
        <v>165</v>
      </c>
      <c r="FX17" s="707" t="s">
        <v>165</v>
      </c>
      <c r="FY17" s="707" t="s">
        <v>165</v>
      </c>
      <c r="FZ17" s="707" t="s">
        <v>165</v>
      </c>
      <c r="GA17" s="707" t="s">
        <v>165</v>
      </c>
      <c r="GB17" s="707" t="s">
        <v>166</v>
      </c>
      <c r="GC17" s="707" t="s">
        <v>166</v>
      </c>
      <c r="GD17" s="707" t="s">
        <v>165</v>
      </c>
      <c r="GE17" s="707" t="s">
        <v>178</v>
      </c>
      <c r="GF17" s="707" t="s">
        <v>178</v>
      </c>
      <c r="GG17" s="707">
        <v>2011</v>
      </c>
      <c r="GH17" s="707" t="s">
        <v>1425</v>
      </c>
      <c r="GI17" s="707" t="s">
        <v>716</v>
      </c>
      <c r="GJ17" s="708"/>
      <c r="GK17" s="707" t="s">
        <v>146</v>
      </c>
      <c r="GL17" s="707" t="s">
        <v>146</v>
      </c>
      <c r="GM17" s="707" t="s">
        <v>146</v>
      </c>
      <c r="GN17" s="707" t="s">
        <v>146</v>
      </c>
      <c r="GO17" s="707" t="s">
        <v>146</v>
      </c>
      <c r="GP17" s="707" t="s">
        <v>176</v>
      </c>
      <c r="GQ17" s="716"/>
      <c r="GR17" s="709" t="s">
        <v>165</v>
      </c>
      <c r="GS17" s="710"/>
      <c r="GT17" s="709" t="s">
        <v>166</v>
      </c>
      <c r="GU17" s="709" t="s">
        <v>146</v>
      </c>
      <c r="GV17" s="709" t="s">
        <v>165</v>
      </c>
      <c r="GW17" s="709" t="s">
        <v>178</v>
      </c>
      <c r="GX17" s="709" t="s">
        <v>165</v>
      </c>
      <c r="GY17" s="709" t="s">
        <v>166</v>
      </c>
      <c r="GZ17" s="709" t="s">
        <v>146</v>
      </c>
      <c r="HA17" s="709" t="s">
        <v>146</v>
      </c>
      <c r="HB17" s="709" t="s">
        <v>165</v>
      </c>
      <c r="HC17" s="685" t="s">
        <v>748</v>
      </c>
      <c r="HD17" s="709" t="s">
        <v>1426</v>
      </c>
      <c r="HE17" s="710"/>
      <c r="HF17" s="709" t="s">
        <v>166</v>
      </c>
      <c r="HG17" s="709" t="s">
        <v>166</v>
      </c>
      <c r="HH17" s="712" t="s">
        <v>1427</v>
      </c>
      <c r="HI17" s="199" t="s">
        <v>201</v>
      </c>
    </row>
    <row r="18" spans="1:217" ht="39.950000000000003" customHeight="1" x14ac:dyDescent="0.2">
      <c r="A18" s="345" t="s">
        <v>1465</v>
      </c>
      <c r="B18" s="188"/>
      <c r="C18" s="697" t="s">
        <v>165</v>
      </c>
      <c r="D18" s="697" t="s">
        <v>993</v>
      </c>
      <c r="E18" s="718"/>
      <c r="F18" s="697" t="s">
        <v>165</v>
      </c>
      <c r="G18" s="697" t="s">
        <v>994</v>
      </c>
      <c r="H18" s="697" t="s">
        <v>165</v>
      </c>
      <c r="I18" s="697" t="s">
        <v>995</v>
      </c>
      <c r="J18" s="697" t="s">
        <v>165</v>
      </c>
      <c r="K18" s="697" t="s">
        <v>996</v>
      </c>
      <c r="L18" s="697" t="s">
        <v>165</v>
      </c>
      <c r="M18" s="697" t="s">
        <v>77</v>
      </c>
      <c r="N18" s="697" t="s">
        <v>165</v>
      </c>
      <c r="O18" s="697" t="s">
        <v>76</v>
      </c>
      <c r="P18" s="697" t="s">
        <v>165</v>
      </c>
      <c r="Q18" s="697" t="s">
        <v>997</v>
      </c>
      <c r="R18" s="697" t="s">
        <v>165</v>
      </c>
      <c r="S18" s="697" t="s">
        <v>998</v>
      </c>
      <c r="T18" s="697" t="s">
        <v>165</v>
      </c>
      <c r="U18" s="697" t="s">
        <v>999</v>
      </c>
      <c r="V18" s="697" t="s">
        <v>716</v>
      </c>
      <c r="W18" s="697" t="s">
        <v>716</v>
      </c>
      <c r="X18" s="697" t="s">
        <v>164</v>
      </c>
      <c r="Y18" s="697" t="s">
        <v>165</v>
      </c>
      <c r="Z18" s="697" t="s">
        <v>178</v>
      </c>
      <c r="AA18" s="697" t="s">
        <v>178</v>
      </c>
      <c r="AB18" s="697" t="s">
        <v>178</v>
      </c>
      <c r="AC18" s="189"/>
      <c r="AD18" s="698" t="s">
        <v>262</v>
      </c>
      <c r="AE18" s="698" t="s">
        <v>274</v>
      </c>
      <c r="AF18" s="699">
        <v>1206065</v>
      </c>
      <c r="AG18" s="169" t="s">
        <v>748</v>
      </c>
      <c r="AH18" s="696" t="s">
        <v>1577</v>
      </c>
      <c r="AI18" s="696" t="s">
        <v>165</v>
      </c>
      <c r="AJ18" s="699" t="s">
        <v>166</v>
      </c>
      <c r="AK18" s="699">
        <v>0</v>
      </c>
      <c r="AL18" s="687" t="s">
        <v>748</v>
      </c>
      <c r="AM18" s="698" t="s">
        <v>716</v>
      </c>
      <c r="AN18" s="698" t="s">
        <v>1000</v>
      </c>
      <c r="AO18" s="698" t="s">
        <v>166</v>
      </c>
      <c r="AP18" s="698" t="s">
        <v>166</v>
      </c>
      <c r="AQ18" s="698" t="s">
        <v>146</v>
      </c>
      <c r="AR18" s="699">
        <v>0</v>
      </c>
      <c r="AS18" s="688" t="s">
        <v>748</v>
      </c>
      <c r="AT18" s="699" t="s">
        <v>716</v>
      </c>
      <c r="AU18" s="698" t="s">
        <v>716</v>
      </c>
      <c r="AV18" s="698" t="s">
        <v>166</v>
      </c>
      <c r="AW18" s="699" t="s">
        <v>146</v>
      </c>
      <c r="AX18" s="699">
        <v>0</v>
      </c>
      <c r="AY18" s="690" t="s">
        <v>748</v>
      </c>
      <c r="AZ18" s="699" t="s">
        <v>716</v>
      </c>
      <c r="BA18" s="698" t="s">
        <v>716</v>
      </c>
      <c r="BB18" s="700">
        <v>0</v>
      </c>
      <c r="BC18" s="698" t="s">
        <v>716</v>
      </c>
      <c r="BD18" s="701"/>
      <c r="BE18" s="698" t="s">
        <v>165</v>
      </c>
      <c r="BF18" s="699" t="s">
        <v>832</v>
      </c>
      <c r="BG18" s="699">
        <v>710871</v>
      </c>
      <c r="BH18" s="692" t="s">
        <v>748</v>
      </c>
      <c r="BI18" s="699" t="s">
        <v>296</v>
      </c>
      <c r="BJ18" s="698" t="s">
        <v>716</v>
      </c>
      <c r="BK18" s="698" t="s">
        <v>178</v>
      </c>
      <c r="BL18" s="699" t="s">
        <v>716</v>
      </c>
      <c r="BM18" s="694" t="s">
        <v>748</v>
      </c>
      <c r="BN18" s="699" t="s">
        <v>716</v>
      </c>
      <c r="BO18" s="699" t="s">
        <v>716</v>
      </c>
      <c r="BP18" s="698" t="s">
        <v>178</v>
      </c>
      <c r="BQ18" s="699" t="s">
        <v>716</v>
      </c>
      <c r="BR18" s="699" t="s">
        <v>748</v>
      </c>
      <c r="BS18" s="699" t="s">
        <v>716</v>
      </c>
      <c r="BT18" s="175" t="s">
        <v>716</v>
      </c>
      <c r="BU18" s="700">
        <v>710871</v>
      </c>
      <c r="BV18" s="175" t="s">
        <v>1075</v>
      </c>
      <c r="BW18" s="702">
        <v>0</v>
      </c>
      <c r="BX18" s="174" t="s">
        <v>1602</v>
      </c>
      <c r="BY18" s="702">
        <v>0.58941350590556896</v>
      </c>
      <c r="BZ18" s="174" t="s">
        <v>716</v>
      </c>
      <c r="CA18" s="698" t="s">
        <v>716</v>
      </c>
      <c r="CB18" s="174" t="s">
        <v>716</v>
      </c>
      <c r="CC18" s="698" t="s">
        <v>146</v>
      </c>
      <c r="CD18" s="698" t="s">
        <v>146</v>
      </c>
      <c r="CE18" s="698" t="s">
        <v>146</v>
      </c>
      <c r="CF18" s="698" t="s">
        <v>1001</v>
      </c>
      <c r="CG18" s="344"/>
      <c r="CH18" s="179"/>
      <c r="CI18" s="704" t="s">
        <v>165</v>
      </c>
      <c r="CJ18" s="704" t="s">
        <v>165</v>
      </c>
      <c r="CK18" s="704" t="s">
        <v>178</v>
      </c>
      <c r="CL18" s="704" t="s">
        <v>178</v>
      </c>
      <c r="CM18" s="704" t="s">
        <v>178</v>
      </c>
      <c r="CN18" s="704" t="s">
        <v>165</v>
      </c>
      <c r="CO18" s="704" t="s">
        <v>178</v>
      </c>
      <c r="CP18" s="704" t="s">
        <v>165</v>
      </c>
      <c r="CQ18" s="704" t="s">
        <v>178</v>
      </c>
      <c r="CR18" s="704" t="s">
        <v>178</v>
      </c>
      <c r="CS18" s="704" t="s">
        <v>178</v>
      </c>
      <c r="CT18" s="704" t="s">
        <v>716</v>
      </c>
      <c r="CU18" s="703"/>
      <c r="CV18" s="704" t="s">
        <v>165</v>
      </c>
      <c r="CW18" s="704" t="s">
        <v>165</v>
      </c>
      <c r="CX18" s="704" t="s">
        <v>165</v>
      </c>
      <c r="CY18" s="704" t="s">
        <v>165</v>
      </c>
      <c r="CZ18" s="704" t="s">
        <v>165</v>
      </c>
      <c r="DA18" s="704" t="s">
        <v>165</v>
      </c>
      <c r="DB18" s="704" t="s">
        <v>165</v>
      </c>
      <c r="DC18" s="704" t="s">
        <v>165</v>
      </c>
      <c r="DD18" s="704" t="s">
        <v>178</v>
      </c>
      <c r="DE18" s="704" t="s">
        <v>178</v>
      </c>
      <c r="DF18" s="704" t="s">
        <v>165</v>
      </c>
      <c r="DG18" s="704" t="s">
        <v>716</v>
      </c>
      <c r="DH18" s="705"/>
      <c r="DI18" s="704" t="s">
        <v>165</v>
      </c>
      <c r="DJ18" s="704" t="s">
        <v>165</v>
      </c>
      <c r="DK18" s="704" t="s">
        <v>165</v>
      </c>
      <c r="DL18" s="704" t="s">
        <v>165</v>
      </c>
      <c r="DM18" s="704" t="s">
        <v>165</v>
      </c>
      <c r="DN18" s="704" t="s">
        <v>165</v>
      </c>
      <c r="DO18" s="704" t="s">
        <v>165</v>
      </c>
      <c r="DP18" s="704" t="s">
        <v>165</v>
      </c>
      <c r="DQ18" s="704" t="s">
        <v>178</v>
      </c>
      <c r="DR18" s="704" t="s">
        <v>178</v>
      </c>
      <c r="DS18" s="704" t="s">
        <v>165</v>
      </c>
      <c r="DT18" s="704" t="s">
        <v>716</v>
      </c>
      <c r="DU18" s="705"/>
      <c r="DV18" s="704" t="s">
        <v>165</v>
      </c>
      <c r="DW18" s="704" t="s">
        <v>178</v>
      </c>
      <c r="DX18" s="704" t="s">
        <v>165</v>
      </c>
      <c r="DY18" s="704" t="s">
        <v>178</v>
      </c>
      <c r="DZ18" s="704" t="s">
        <v>178</v>
      </c>
      <c r="EA18" s="704" t="s">
        <v>165</v>
      </c>
      <c r="EB18" s="704" t="s">
        <v>166</v>
      </c>
      <c r="EC18" s="704" t="s">
        <v>166</v>
      </c>
      <c r="ED18" s="704" t="s">
        <v>178</v>
      </c>
      <c r="EE18" s="704" t="s">
        <v>178</v>
      </c>
      <c r="EF18" s="704" t="s">
        <v>178</v>
      </c>
      <c r="EG18" s="704" t="s">
        <v>716</v>
      </c>
      <c r="EH18" s="704" t="s">
        <v>1002</v>
      </c>
      <c r="EI18" s="706"/>
      <c r="EJ18" s="707" t="s">
        <v>165</v>
      </c>
      <c r="EK18" s="707" t="s">
        <v>1003</v>
      </c>
      <c r="EL18" s="707" t="s">
        <v>1004</v>
      </c>
      <c r="EM18" s="707" t="s">
        <v>165</v>
      </c>
      <c r="EN18" s="707" t="s">
        <v>178</v>
      </c>
      <c r="EO18" s="707" t="s">
        <v>166</v>
      </c>
      <c r="EP18" s="707" t="s">
        <v>146</v>
      </c>
      <c r="EQ18" s="707" t="s">
        <v>146</v>
      </c>
      <c r="ER18" s="707" t="s">
        <v>166</v>
      </c>
      <c r="ES18" s="707" t="s">
        <v>1005</v>
      </c>
      <c r="ET18" s="707" t="s">
        <v>165</v>
      </c>
      <c r="EU18" s="707" t="s">
        <v>1006</v>
      </c>
      <c r="EV18" s="707" t="s">
        <v>166</v>
      </c>
      <c r="EW18" s="707" t="s">
        <v>716</v>
      </c>
      <c r="EX18" s="707" t="s">
        <v>716</v>
      </c>
      <c r="EY18" s="707" t="s">
        <v>716</v>
      </c>
      <c r="EZ18" s="707" t="s">
        <v>716</v>
      </c>
      <c r="FA18" s="707" t="s">
        <v>716</v>
      </c>
      <c r="FB18" s="707" t="s">
        <v>716</v>
      </c>
      <c r="FC18" s="707" t="s">
        <v>716</v>
      </c>
      <c r="FD18" s="707" t="s">
        <v>716</v>
      </c>
      <c r="FE18" s="707" t="s">
        <v>716</v>
      </c>
      <c r="FF18" s="711"/>
      <c r="FG18" s="707" t="s">
        <v>166</v>
      </c>
      <c r="FH18" s="707" t="s">
        <v>716</v>
      </c>
      <c r="FI18" s="707" t="s">
        <v>716</v>
      </c>
      <c r="FJ18" s="707" t="s">
        <v>166</v>
      </c>
      <c r="FK18" s="707" t="s">
        <v>716</v>
      </c>
      <c r="FL18" s="707" t="s">
        <v>716</v>
      </c>
      <c r="FM18" s="707" t="s">
        <v>716</v>
      </c>
      <c r="FN18" s="707" t="s">
        <v>716</v>
      </c>
      <c r="FO18" s="707" t="s">
        <v>716</v>
      </c>
      <c r="FP18" s="708"/>
      <c r="FQ18" s="707" t="s">
        <v>165</v>
      </c>
      <c r="FR18" s="707" t="s">
        <v>165</v>
      </c>
      <c r="FS18" s="707" t="s">
        <v>165</v>
      </c>
      <c r="FT18" s="707" t="s">
        <v>1007</v>
      </c>
      <c r="FU18" s="708"/>
      <c r="FV18" s="707" t="s">
        <v>165</v>
      </c>
      <c r="FW18" s="707" t="s">
        <v>165</v>
      </c>
      <c r="FX18" s="707" t="s">
        <v>165</v>
      </c>
      <c r="FY18" s="707" t="s">
        <v>165</v>
      </c>
      <c r="FZ18" s="707" t="s">
        <v>165</v>
      </c>
      <c r="GA18" s="707" t="s">
        <v>165</v>
      </c>
      <c r="GB18" s="707" t="s">
        <v>165</v>
      </c>
      <c r="GC18" s="707" t="s">
        <v>165</v>
      </c>
      <c r="GD18" s="707" t="s">
        <v>165</v>
      </c>
      <c r="GE18" s="707" t="s">
        <v>166</v>
      </c>
      <c r="GF18" s="707" t="s">
        <v>146</v>
      </c>
      <c r="GG18" s="707" t="s">
        <v>178</v>
      </c>
      <c r="GH18" s="707" t="s">
        <v>1008</v>
      </c>
      <c r="GI18" s="707" t="s">
        <v>1009</v>
      </c>
      <c r="GJ18" s="708"/>
      <c r="GK18" s="707">
        <v>2007</v>
      </c>
      <c r="GL18" s="707" t="s">
        <v>165</v>
      </c>
      <c r="GM18" s="707" t="s">
        <v>166</v>
      </c>
      <c r="GN18" s="707" t="s">
        <v>165</v>
      </c>
      <c r="GO18" s="707" t="s">
        <v>166</v>
      </c>
      <c r="GP18" s="707" t="s">
        <v>716</v>
      </c>
      <c r="GQ18" s="716"/>
      <c r="GR18" s="709" t="s">
        <v>165</v>
      </c>
      <c r="GS18" s="710"/>
      <c r="GT18" s="709" t="s">
        <v>165</v>
      </c>
      <c r="GU18" s="709" t="s">
        <v>165</v>
      </c>
      <c r="GV18" s="709" t="s">
        <v>165</v>
      </c>
      <c r="GW18" s="709" t="s">
        <v>165</v>
      </c>
      <c r="GX18" s="709" t="s">
        <v>165</v>
      </c>
      <c r="GY18" s="709" t="s">
        <v>165</v>
      </c>
      <c r="GZ18" s="709" t="s">
        <v>166</v>
      </c>
      <c r="HA18" s="709" t="s">
        <v>165</v>
      </c>
      <c r="HB18" s="709" t="s">
        <v>165</v>
      </c>
      <c r="HC18" s="709" t="s">
        <v>748</v>
      </c>
      <c r="HD18" s="709" t="s">
        <v>1010</v>
      </c>
      <c r="HE18" s="710"/>
      <c r="HF18" s="709" t="s">
        <v>178</v>
      </c>
      <c r="HG18" s="709" t="s">
        <v>165</v>
      </c>
      <c r="HH18" s="712" t="s">
        <v>1011</v>
      </c>
      <c r="HI18" s="199" t="s">
        <v>202</v>
      </c>
    </row>
    <row r="19" spans="1:217" ht="39.950000000000003" customHeight="1" x14ac:dyDescent="0.2">
      <c r="A19" s="345" t="s">
        <v>575</v>
      </c>
      <c r="B19" s="188"/>
      <c r="C19" s="697" t="s">
        <v>165</v>
      </c>
      <c r="D19" s="697" t="s">
        <v>398</v>
      </c>
      <c r="E19" s="718"/>
      <c r="F19" s="697" t="s">
        <v>165</v>
      </c>
      <c r="G19" s="697" t="s">
        <v>126</v>
      </c>
      <c r="H19" s="697" t="s">
        <v>165</v>
      </c>
      <c r="I19" s="697" t="s">
        <v>925</v>
      </c>
      <c r="J19" s="697" t="s">
        <v>166</v>
      </c>
      <c r="K19" s="697" t="s">
        <v>716</v>
      </c>
      <c r="L19" s="697" t="s">
        <v>165</v>
      </c>
      <c r="M19" s="697" t="s">
        <v>77</v>
      </c>
      <c r="N19" s="697" t="s">
        <v>165</v>
      </c>
      <c r="O19" s="697" t="s">
        <v>145</v>
      </c>
      <c r="P19" s="697" t="s">
        <v>165</v>
      </c>
      <c r="Q19" s="697" t="s">
        <v>926</v>
      </c>
      <c r="R19" s="697" t="s">
        <v>166</v>
      </c>
      <c r="S19" s="697" t="s">
        <v>716</v>
      </c>
      <c r="T19" s="697" t="s">
        <v>166</v>
      </c>
      <c r="U19" s="697" t="s">
        <v>716</v>
      </c>
      <c r="V19" s="697" t="s">
        <v>166</v>
      </c>
      <c r="W19" s="697" t="s">
        <v>716</v>
      </c>
      <c r="X19" s="697" t="s">
        <v>167</v>
      </c>
      <c r="Y19" s="697" t="s">
        <v>165</v>
      </c>
      <c r="Z19" s="697" t="s">
        <v>165</v>
      </c>
      <c r="AA19" s="697" t="s">
        <v>926</v>
      </c>
      <c r="AB19" s="697" t="s">
        <v>810</v>
      </c>
      <c r="AC19" s="189"/>
      <c r="AD19" s="698" t="s">
        <v>271</v>
      </c>
      <c r="AE19" s="698" t="s">
        <v>270</v>
      </c>
      <c r="AF19" s="699" t="s">
        <v>178</v>
      </c>
      <c r="AG19" s="169" t="s">
        <v>1618</v>
      </c>
      <c r="AH19" s="696" t="s">
        <v>241</v>
      </c>
      <c r="AI19" s="696" t="s">
        <v>166</v>
      </c>
      <c r="AJ19" s="699" t="s">
        <v>166</v>
      </c>
      <c r="AK19" s="699">
        <v>0</v>
      </c>
      <c r="AL19" s="687" t="s">
        <v>805</v>
      </c>
      <c r="AM19" s="698" t="s">
        <v>716</v>
      </c>
      <c r="AN19" s="698" t="s">
        <v>716</v>
      </c>
      <c r="AO19" s="698" t="s">
        <v>166</v>
      </c>
      <c r="AP19" s="698" t="s">
        <v>166</v>
      </c>
      <c r="AQ19" s="698" t="s">
        <v>146</v>
      </c>
      <c r="AR19" s="699">
        <v>0</v>
      </c>
      <c r="AS19" s="688" t="s">
        <v>748</v>
      </c>
      <c r="AT19" s="699" t="s">
        <v>716</v>
      </c>
      <c r="AU19" s="698" t="s">
        <v>716</v>
      </c>
      <c r="AV19" s="698" t="s">
        <v>166</v>
      </c>
      <c r="AW19" s="699" t="s">
        <v>146</v>
      </c>
      <c r="AX19" s="699">
        <v>0</v>
      </c>
      <c r="AY19" s="690" t="s">
        <v>748</v>
      </c>
      <c r="AZ19" s="699" t="s">
        <v>716</v>
      </c>
      <c r="BA19" s="698" t="s">
        <v>716</v>
      </c>
      <c r="BB19" s="700">
        <v>0</v>
      </c>
      <c r="BC19" s="698" t="s">
        <v>716</v>
      </c>
      <c r="BD19" s="701"/>
      <c r="BE19" s="698" t="s">
        <v>165</v>
      </c>
      <c r="BF19" s="699" t="s">
        <v>83</v>
      </c>
      <c r="BG19" s="699">
        <v>3317179</v>
      </c>
      <c r="BH19" s="692" t="s">
        <v>748</v>
      </c>
      <c r="BI19" s="699" t="s">
        <v>811</v>
      </c>
      <c r="BJ19" s="698" t="s">
        <v>927</v>
      </c>
      <c r="BK19" s="698" t="s">
        <v>165</v>
      </c>
      <c r="BL19" s="699">
        <v>275002</v>
      </c>
      <c r="BM19" s="694" t="s">
        <v>748</v>
      </c>
      <c r="BN19" s="699" t="s">
        <v>935</v>
      </c>
      <c r="BO19" s="699" t="s">
        <v>934</v>
      </c>
      <c r="BP19" s="698" t="s">
        <v>178</v>
      </c>
      <c r="BQ19" s="699" t="s">
        <v>716</v>
      </c>
      <c r="BR19" s="699" t="s">
        <v>748</v>
      </c>
      <c r="BS19" s="699" t="s">
        <v>716</v>
      </c>
      <c r="BT19" s="175" t="s">
        <v>716</v>
      </c>
      <c r="BU19" s="700">
        <v>3592181</v>
      </c>
      <c r="BV19" s="175" t="s">
        <v>716</v>
      </c>
      <c r="BW19" s="702">
        <v>0</v>
      </c>
      <c r="BX19" s="174" t="s">
        <v>716</v>
      </c>
      <c r="BY19" s="702" t="s">
        <v>178</v>
      </c>
      <c r="BZ19" s="174" t="s">
        <v>716</v>
      </c>
      <c r="CA19" s="698" t="s">
        <v>716</v>
      </c>
      <c r="CB19" s="174" t="s">
        <v>716</v>
      </c>
      <c r="CC19" s="698" t="s">
        <v>146</v>
      </c>
      <c r="CD19" s="698" t="s">
        <v>146</v>
      </c>
      <c r="CE19" s="698" t="s">
        <v>146</v>
      </c>
      <c r="CF19" s="698" t="s">
        <v>924</v>
      </c>
      <c r="CG19" s="344"/>
      <c r="CH19" s="179"/>
      <c r="CI19" s="704" t="s">
        <v>165</v>
      </c>
      <c r="CJ19" s="704" t="s">
        <v>165</v>
      </c>
      <c r="CK19" s="704" t="s">
        <v>165</v>
      </c>
      <c r="CL19" s="704" t="s">
        <v>165</v>
      </c>
      <c r="CM19" s="704" t="s">
        <v>165</v>
      </c>
      <c r="CN19" s="704" t="s">
        <v>165</v>
      </c>
      <c r="CO19" s="704" t="s">
        <v>165</v>
      </c>
      <c r="CP19" s="704" t="s">
        <v>165</v>
      </c>
      <c r="CQ19" s="704" t="s">
        <v>165</v>
      </c>
      <c r="CR19" s="704" t="s">
        <v>165</v>
      </c>
      <c r="CS19" s="704" t="s">
        <v>165</v>
      </c>
      <c r="CT19" s="704" t="s">
        <v>716</v>
      </c>
      <c r="CU19" s="703"/>
      <c r="CV19" s="704" t="s">
        <v>165</v>
      </c>
      <c r="CW19" s="704" t="s">
        <v>165</v>
      </c>
      <c r="CX19" s="704" t="s">
        <v>165</v>
      </c>
      <c r="CY19" s="704" t="s">
        <v>165</v>
      </c>
      <c r="CZ19" s="704" t="s">
        <v>165</v>
      </c>
      <c r="DA19" s="704" t="s">
        <v>165</v>
      </c>
      <c r="DB19" s="704" t="s">
        <v>165</v>
      </c>
      <c r="DC19" s="704" t="s">
        <v>165</v>
      </c>
      <c r="DD19" s="704" t="s">
        <v>165</v>
      </c>
      <c r="DE19" s="704" t="s">
        <v>165</v>
      </c>
      <c r="DF19" s="704" t="s">
        <v>165</v>
      </c>
      <c r="DG19" s="704" t="s">
        <v>716</v>
      </c>
      <c r="DH19" s="705"/>
      <c r="DI19" s="704" t="s">
        <v>165</v>
      </c>
      <c r="DJ19" s="704" t="s">
        <v>165</v>
      </c>
      <c r="DK19" s="704" t="s">
        <v>165</v>
      </c>
      <c r="DL19" s="704" t="s">
        <v>165</v>
      </c>
      <c r="DM19" s="704" t="s">
        <v>165</v>
      </c>
      <c r="DN19" s="704" t="s">
        <v>165</v>
      </c>
      <c r="DO19" s="704" t="s">
        <v>165</v>
      </c>
      <c r="DP19" s="704" t="s">
        <v>165</v>
      </c>
      <c r="DQ19" s="704" t="s">
        <v>165</v>
      </c>
      <c r="DR19" s="704" t="s">
        <v>165</v>
      </c>
      <c r="DS19" s="704" t="s">
        <v>165</v>
      </c>
      <c r="DT19" s="704" t="s">
        <v>716</v>
      </c>
      <c r="DU19" s="705"/>
      <c r="DV19" s="704" t="s">
        <v>165</v>
      </c>
      <c r="DW19" s="704" t="s">
        <v>166</v>
      </c>
      <c r="DX19" s="704" t="s">
        <v>165</v>
      </c>
      <c r="DY19" s="704" t="s">
        <v>166</v>
      </c>
      <c r="DZ19" s="704" t="s">
        <v>166</v>
      </c>
      <c r="EA19" s="704" t="s">
        <v>165</v>
      </c>
      <c r="EB19" s="704" t="s">
        <v>165</v>
      </c>
      <c r="EC19" s="704" t="s">
        <v>166</v>
      </c>
      <c r="ED19" s="704" t="s">
        <v>166</v>
      </c>
      <c r="EE19" s="704" t="s">
        <v>166</v>
      </c>
      <c r="EF19" s="704" t="s">
        <v>166</v>
      </c>
      <c r="EG19" s="704" t="s">
        <v>716</v>
      </c>
      <c r="EH19" s="704" t="s">
        <v>716</v>
      </c>
      <c r="EI19" s="706"/>
      <c r="EJ19" s="707" t="s">
        <v>165</v>
      </c>
      <c r="EK19" s="707" t="s">
        <v>812</v>
      </c>
      <c r="EL19" s="707" t="s">
        <v>923</v>
      </c>
      <c r="EM19" s="707" t="s">
        <v>165</v>
      </c>
      <c r="EN19" s="707" t="s">
        <v>165</v>
      </c>
      <c r="EO19" s="707" t="s">
        <v>165</v>
      </c>
      <c r="EP19" s="707" t="s">
        <v>399</v>
      </c>
      <c r="EQ19" s="707" t="s">
        <v>178</v>
      </c>
      <c r="ER19" s="707" t="s">
        <v>166</v>
      </c>
      <c r="ES19" s="707" t="s">
        <v>146</v>
      </c>
      <c r="ET19" s="707" t="s">
        <v>165</v>
      </c>
      <c r="EU19" s="707" t="s">
        <v>813</v>
      </c>
      <c r="EV19" s="707" t="s">
        <v>166</v>
      </c>
      <c r="EW19" s="707" t="s">
        <v>716</v>
      </c>
      <c r="EX19" s="707" t="s">
        <v>716</v>
      </c>
      <c r="EY19" s="707" t="s">
        <v>716</v>
      </c>
      <c r="EZ19" s="707" t="s">
        <v>716</v>
      </c>
      <c r="FA19" s="707" t="s">
        <v>716</v>
      </c>
      <c r="FB19" s="707" t="s">
        <v>716</v>
      </c>
      <c r="FC19" s="707" t="s">
        <v>716</v>
      </c>
      <c r="FD19" s="707" t="s">
        <v>716</v>
      </c>
      <c r="FE19" s="707" t="s">
        <v>716</v>
      </c>
      <c r="FF19" s="711"/>
      <c r="FG19" s="707" t="s">
        <v>166</v>
      </c>
      <c r="FH19" s="707" t="s">
        <v>716</v>
      </c>
      <c r="FI19" s="707" t="s">
        <v>716</v>
      </c>
      <c r="FJ19" s="707" t="s">
        <v>166</v>
      </c>
      <c r="FK19" s="707" t="s">
        <v>716</v>
      </c>
      <c r="FL19" s="707" t="s">
        <v>716</v>
      </c>
      <c r="FM19" s="707" t="s">
        <v>166</v>
      </c>
      <c r="FN19" s="707" t="s">
        <v>716</v>
      </c>
      <c r="FO19" s="707" t="s">
        <v>716</v>
      </c>
      <c r="FP19" s="708"/>
      <c r="FQ19" s="707" t="s">
        <v>165</v>
      </c>
      <c r="FR19" s="707" t="s">
        <v>166</v>
      </c>
      <c r="FS19" s="707" t="s">
        <v>165</v>
      </c>
      <c r="FT19" s="707" t="s">
        <v>922</v>
      </c>
      <c r="FU19" s="708"/>
      <c r="FV19" s="707" t="s">
        <v>165</v>
      </c>
      <c r="FW19" s="707" t="s">
        <v>165</v>
      </c>
      <c r="FX19" s="707" t="s">
        <v>165</v>
      </c>
      <c r="FY19" s="707" t="s">
        <v>165</v>
      </c>
      <c r="FZ19" s="707" t="s">
        <v>165</v>
      </c>
      <c r="GA19" s="707" t="s">
        <v>165</v>
      </c>
      <c r="GB19" s="707" t="s">
        <v>166</v>
      </c>
      <c r="GC19" s="707" t="s">
        <v>165</v>
      </c>
      <c r="GD19" s="707" t="s">
        <v>165</v>
      </c>
      <c r="GE19" s="707" t="s">
        <v>166</v>
      </c>
      <c r="GF19" s="707" t="s">
        <v>146</v>
      </c>
      <c r="GG19" s="707">
        <v>2011</v>
      </c>
      <c r="GH19" s="707" t="s">
        <v>921</v>
      </c>
      <c r="GI19" s="707" t="s">
        <v>716</v>
      </c>
      <c r="GJ19" s="708"/>
      <c r="GK19" s="707">
        <v>2008</v>
      </c>
      <c r="GL19" s="707" t="s">
        <v>165</v>
      </c>
      <c r="GM19" s="707" t="s">
        <v>166</v>
      </c>
      <c r="GN19" s="707" t="s">
        <v>165</v>
      </c>
      <c r="GO19" s="707" t="s">
        <v>166</v>
      </c>
      <c r="GP19" s="707" t="s">
        <v>525</v>
      </c>
      <c r="GQ19" s="716"/>
      <c r="GR19" s="709" t="s">
        <v>166</v>
      </c>
      <c r="GS19" s="710"/>
      <c r="GT19" s="709" t="s">
        <v>166</v>
      </c>
      <c r="GU19" s="709" t="s">
        <v>166</v>
      </c>
      <c r="GV19" s="709" t="s">
        <v>166</v>
      </c>
      <c r="GW19" s="709" t="s">
        <v>166</v>
      </c>
      <c r="GX19" s="709" t="s">
        <v>166</v>
      </c>
      <c r="GY19" s="709" t="s">
        <v>166</v>
      </c>
      <c r="GZ19" s="709" t="s">
        <v>166</v>
      </c>
      <c r="HA19" s="709" t="s">
        <v>166</v>
      </c>
      <c r="HB19" s="709" t="s">
        <v>166</v>
      </c>
      <c r="HC19" s="685" t="s">
        <v>1633</v>
      </c>
      <c r="HD19" s="709" t="s">
        <v>400</v>
      </c>
      <c r="HE19" s="710"/>
      <c r="HF19" s="709" t="s">
        <v>165</v>
      </c>
      <c r="HG19" s="709" t="s">
        <v>166</v>
      </c>
      <c r="HH19" s="712" t="s">
        <v>716</v>
      </c>
      <c r="HI19" s="199" t="s">
        <v>201</v>
      </c>
    </row>
    <row r="20" spans="1:217" ht="39.950000000000003" customHeight="1" x14ac:dyDescent="0.2">
      <c r="A20" s="345" t="s">
        <v>576</v>
      </c>
      <c r="B20" s="188"/>
      <c r="C20" s="697" t="s">
        <v>165</v>
      </c>
      <c r="D20" s="697" t="s">
        <v>1393</v>
      </c>
      <c r="E20" s="718"/>
      <c r="F20" s="697" t="s">
        <v>165</v>
      </c>
      <c r="G20" s="697" t="s">
        <v>1394</v>
      </c>
      <c r="H20" s="697" t="s">
        <v>165</v>
      </c>
      <c r="I20" s="697" t="s">
        <v>1395</v>
      </c>
      <c r="J20" s="697" t="s">
        <v>165</v>
      </c>
      <c r="K20" s="697" t="s">
        <v>1396</v>
      </c>
      <c r="L20" s="697" t="s">
        <v>165</v>
      </c>
      <c r="M20" s="697" t="s">
        <v>83</v>
      </c>
      <c r="N20" s="697" t="s">
        <v>165</v>
      </c>
      <c r="O20" s="697" t="s">
        <v>142</v>
      </c>
      <c r="P20" s="697" t="s">
        <v>165</v>
      </c>
      <c r="Q20" s="697" t="s">
        <v>1397</v>
      </c>
      <c r="R20" s="697" t="s">
        <v>165</v>
      </c>
      <c r="S20" s="697" t="s">
        <v>376</v>
      </c>
      <c r="T20" s="697" t="s">
        <v>166</v>
      </c>
      <c r="U20" s="697" t="s">
        <v>716</v>
      </c>
      <c r="V20" s="697" t="s">
        <v>165</v>
      </c>
      <c r="W20" s="697" t="s">
        <v>1398</v>
      </c>
      <c r="X20" s="697" t="s">
        <v>167</v>
      </c>
      <c r="Y20" s="697" t="s">
        <v>166</v>
      </c>
      <c r="Z20" s="697" t="s">
        <v>165</v>
      </c>
      <c r="AA20" s="697" t="s">
        <v>241</v>
      </c>
      <c r="AB20" s="697" t="s">
        <v>1399</v>
      </c>
      <c r="AC20" s="189"/>
      <c r="AD20" s="698" t="s">
        <v>262</v>
      </c>
      <c r="AE20" s="698" t="s">
        <v>274</v>
      </c>
      <c r="AF20" s="699">
        <v>842150.58</v>
      </c>
      <c r="AG20" s="169" t="s">
        <v>1619</v>
      </c>
      <c r="AH20" s="696" t="s">
        <v>241</v>
      </c>
      <c r="AI20" s="696" t="s">
        <v>165</v>
      </c>
      <c r="AJ20" s="699" t="s">
        <v>165</v>
      </c>
      <c r="AK20" s="699">
        <v>842150.58</v>
      </c>
      <c r="AL20" s="687" t="s">
        <v>1401</v>
      </c>
      <c r="AM20" s="698" t="s">
        <v>241</v>
      </c>
      <c r="AN20" s="698" t="s">
        <v>716</v>
      </c>
      <c r="AO20" s="698" t="s">
        <v>165</v>
      </c>
      <c r="AP20" s="698" t="s">
        <v>165</v>
      </c>
      <c r="AQ20" s="698" t="s">
        <v>1402</v>
      </c>
      <c r="AR20" s="699">
        <v>842150.58</v>
      </c>
      <c r="AS20" s="688" t="s">
        <v>1401</v>
      </c>
      <c r="AT20" s="699" t="s">
        <v>187</v>
      </c>
      <c r="AU20" s="698" t="s">
        <v>716</v>
      </c>
      <c r="AV20" s="698" t="s">
        <v>166</v>
      </c>
      <c r="AW20" s="699" t="s">
        <v>146</v>
      </c>
      <c r="AX20" s="699">
        <v>0</v>
      </c>
      <c r="AY20" s="690" t="s">
        <v>1401</v>
      </c>
      <c r="AZ20" s="699" t="s">
        <v>716</v>
      </c>
      <c r="BA20" s="698" t="s">
        <v>716</v>
      </c>
      <c r="BB20" s="700">
        <v>842150.58</v>
      </c>
      <c r="BC20" s="698" t="s">
        <v>716</v>
      </c>
      <c r="BD20" s="701"/>
      <c r="BE20" s="698" t="s">
        <v>166</v>
      </c>
      <c r="BF20" s="699" t="s">
        <v>146</v>
      </c>
      <c r="BG20" s="699">
        <v>0</v>
      </c>
      <c r="BH20" s="692" t="s">
        <v>1401</v>
      </c>
      <c r="BI20" s="699" t="s">
        <v>716</v>
      </c>
      <c r="BJ20" s="698" t="s">
        <v>716</v>
      </c>
      <c r="BK20" s="698" t="s">
        <v>166</v>
      </c>
      <c r="BL20" s="699">
        <v>0</v>
      </c>
      <c r="BM20" s="694" t="s">
        <v>1401</v>
      </c>
      <c r="BN20" s="699" t="s">
        <v>716</v>
      </c>
      <c r="BO20" s="699" t="s">
        <v>716</v>
      </c>
      <c r="BP20" s="698" t="s">
        <v>166</v>
      </c>
      <c r="BQ20" s="699">
        <v>0</v>
      </c>
      <c r="BR20" s="698" t="s">
        <v>1401</v>
      </c>
      <c r="BS20" s="699" t="s">
        <v>716</v>
      </c>
      <c r="BT20" s="175" t="s">
        <v>716</v>
      </c>
      <c r="BU20" s="700">
        <v>0</v>
      </c>
      <c r="BV20" s="175" t="s">
        <v>716</v>
      </c>
      <c r="BW20" s="702">
        <v>1</v>
      </c>
      <c r="BX20" s="174" t="s">
        <v>716</v>
      </c>
      <c r="BY20" s="702">
        <v>1</v>
      </c>
      <c r="BZ20" s="174" t="s">
        <v>716</v>
      </c>
      <c r="CA20" s="698" t="s">
        <v>166</v>
      </c>
      <c r="CB20" s="174" t="s">
        <v>716</v>
      </c>
      <c r="CC20" s="698" t="s">
        <v>169</v>
      </c>
      <c r="CD20" s="698" t="s">
        <v>1403</v>
      </c>
      <c r="CE20" s="698" t="s">
        <v>166</v>
      </c>
      <c r="CF20" s="698" t="s">
        <v>1404</v>
      </c>
      <c r="CG20" s="344"/>
      <c r="CH20" s="179"/>
      <c r="CI20" s="704" t="s">
        <v>165</v>
      </c>
      <c r="CJ20" s="704" t="s">
        <v>166</v>
      </c>
      <c r="CK20" s="704" t="s">
        <v>165</v>
      </c>
      <c r="CL20" s="704" t="s">
        <v>166</v>
      </c>
      <c r="CM20" s="704" t="s">
        <v>165</v>
      </c>
      <c r="CN20" s="704" t="s">
        <v>165</v>
      </c>
      <c r="CO20" s="704" t="s">
        <v>166</v>
      </c>
      <c r="CP20" s="704" t="s">
        <v>166</v>
      </c>
      <c r="CQ20" s="704" t="s">
        <v>165</v>
      </c>
      <c r="CR20" s="704" t="s">
        <v>165</v>
      </c>
      <c r="CS20" s="704" t="s">
        <v>166</v>
      </c>
      <c r="CT20" s="704" t="s">
        <v>178</v>
      </c>
      <c r="CU20" s="703"/>
      <c r="CV20" s="704" t="s">
        <v>165</v>
      </c>
      <c r="CW20" s="704" t="s">
        <v>166</v>
      </c>
      <c r="CX20" s="704" t="s">
        <v>165</v>
      </c>
      <c r="CY20" s="704" t="s">
        <v>166</v>
      </c>
      <c r="CZ20" s="704" t="s">
        <v>165</v>
      </c>
      <c r="DA20" s="704" t="s">
        <v>165</v>
      </c>
      <c r="DB20" s="704" t="s">
        <v>166</v>
      </c>
      <c r="DC20" s="704" t="s">
        <v>166</v>
      </c>
      <c r="DD20" s="704" t="s">
        <v>165</v>
      </c>
      <c r="DE20" s="704" t="s">
        <v>165</v>
      </c>
      <c r="DF20" s="704" t="s">
        <v>166</v>
      </c>
      <c r="DG20" s="704" t="s">
        <v>178</v>
      </c>
      <c r="DH20" s="705"/>
      <c r="DI20" s="704" t="s">
        <v>165</v>
      </c>
      <c r="DJ20" s="704" t="s">
        <v>166</v>
      </c>
      <c r="DK20" s="704" t="s">
        <v>165</v>
      </c>
      <c r="DL20" s="704" t="s">
        <v>166</v>
      </c>
      <c r="DM20" s="704" t="s">
        <v>165</v>
      </c>
      <c r="DN20" s="704" t="s">
        <v>165</v>
      </c>
      <c r="DO20" s="704" t="s">
        <v>166</v>
      </c>
      <c r="DP20" s="704" t="s">
        <v>166</v>
      </c>
      <c r="DQ20" s="704" t="s">
        <v>165</v>
      </c>
      <c r="DR20" s="704" t="s">
        <v>165</v>
      </c>
      <c r="DS20" s="704" t="s">
        <v>166</v>
      </c>
      <c r="DT20" s="704" t="s">
        <v>178</v>
      </c>
      <c r="DU20" s="705"/>
      <c r="DV20" s="704" t="s">
        <v>165</v>
      </c>
      <c r="DW20" s="704" t="s">
        <v>166</v>
      </c>
      <c r="DX20" s="704" t="s">
        <v>165</v>
      </c>
      <c r="DY20" s="704" t="s">
        <v>166</v>
      </c>
      <c r="DZ20" s="704" t="s">
        <v>166</v>
      </c>
      <c r="EA20" s="704" t="s">
        <v>165</v>
      </c>
      <c r="EB20" s="704" t="s">
        <v>166</v>
      </c>
      <c r="EC20" s="704" t="s">
        <v>166</v>
      </c>
      <c r="ED20" s="704" t="s">
        <v>166</v>
      </c>
      <c r="EE20" s="704" t="s">
        <v>166</v>
      </c>
      <c r="EF20" s="704" t="s">
        <v>166</v>
      </c>
      <c r="EG20" s="704" t="s">
        <v>501</v>
      </c>
      <c r="EH20" s="704" t="s">
        <v>716</v>
      </c>
      <c r="EI20" s="706"/>
      <c r="EJ20" s="707" t="s">
        <v>165</v>
      </c>
      <c r="EK20" s="707" t="s">
        <v>372</v>
      </c>
      <c r="EL20" s="707" t="s">
        <v>1405</v>
      </c>
      <c r="EM20" s="707" t="s">
        <v>165</v>
      </c>
      <c r="EN20" s="707" t="s">
        <v>165</v>
      </c>
      <c r="EO20" s="707" t="s">
        <v>166</v>
      </c>
      <c r="EP20" s="707" t="s">
        <v>146</v>
      </c>
      <c r="EQ20" s="707" t="s">
        <v>146</v>
      </c>
      <c r="ER20" s="707" t="s">
        <v>165</v>
      </c>
      <c r="ES20" s="707" t="s">
        <v>1406</v>
      </c>
      <c r="ET20" s="707" t="s">
        <v>165</v>
      </c>
      <c r="EU20" s="707" t="s">
        <v>1407</v>
      </c>
      <c r="EV20" s="707" t="s">
        <v>165</v>
      </c>
      <c r="EW20" s="707" t="s">
        <v>1408</v>
      </c>
      <c r="EX20" s="707" t="s">
        <v>1406</v>
      </c>
      <c r="EY20" s="707" t="s">
        <v>1406</v>
      </c>
      <c r="EZ20" s="707" t="s">
        <v>942</v>
      </c>
      <c r="FA20" s="707" t="s">
        <v>1409</v>
      </c>
      <c r="FB20" s="707" t="s">
        <v>1409</v>
      </c>
      <c r="FC20" s="707" t="s">
        <v>716</v>
      </c>
      <c r="FD20" s="707" t="s">
        <v>716</v>
      </c>
      <c r="FE20" s="707" t="s">
        <v>716</v>
      </c>
      <c r="FF20" s="711"/>
      <c r="FG20" s="707" t="s">
        <v>166</v>
      </c>
      <c r="FH20" s="707" t="s">
        <v>716</v>
      </c>
      <c r="FI20" s="707" t="s">
        <v>716</v>
      </c>
      <c r="FJ20" s="707" t="s">
        <v>166</v>
      </c>
      <c r="FK20" s="707" t="s">
        <v>716</v>
      </c>
      <c r="FL20" s="707" t="s">
        <v>716</v>
      </c>
      <c r="FM20" s="707" t="s">
        <v>166</v>
      </c>
      <c r="FN20" s="707" t="s">
        <v>716</v>
      </c>
      <c r="FO20" s="707" t="s">
        <v>716</v>
      </c>
      <c r="FP20" s="708"/>
      <c r="FQ20" s="707" t="s">
        <v>166</v>
      </c>
      <c r="FR20" s="707" t="s">
        <v>166</v>
      </c>
      <c r="FS20" s="707" t="s">
        <v>146</v>
      </c>
      <c r="FT20" s="707" t="s">
        <v>146</v>
      </c>
      <c r="FU20" s="708"/>
      <c r="FV20" s="707" t="s">
        <v>165</v>
      </c>
      <c r="FW20" s="707" t="s">
        <v>165</v>
      </c>
      <c r="FX20" s="707" t="s">
        <v>165</v>
      </c>
      <c r="FY20" s="707" t="s">
        <v>165</v>
      </c>
      <c r="FZ20" s="707" t="s">
        <v>165</v>
      </c>
      <c r="GA20" s="707" t="s">
        <v>165</v>
      </c>
      <c r="GB20" s="707" t="s">
        <v>166</v>
      </c>
      <c r="GC20" s="707" t="s">
        <v>166</v>
      </c>
      <c r="GD20" s="707" t="s">
        <v>166</v>
      </c>
      <c r="GE20" s="707" t="s">
        <v>178</v>
      </c>
      <c r="GF20" s="707" t="s">
        <v>178</v>
      </c>
      <c r="GG20" s="707">
        <v>2007</v>
      </c>
      <c r="GH20" s="707" t="s">
        <v>442</v>
      </c>
      <c r="GI20" s="707" t="s">
        <v>716</v>
      </c>
      <c r="GJ20" s="708"/>
      <c r="GK20" s="707">
        <v>2001</v>
      </c>
      <c r="GL20" s="707" t="s">
        <v>165</v>
      </c>
      <c r="GM20" s="707" t="s">
        <v>166</v>
      </c>
      <c r="GN20" s="707" t="s">
        <v>166</v>
      </c>
      <c r="GO20" s="707" t="s">
        <v>166</v>
      </c>
      <c r="GP20" s="707" t="s">
        <v>520</v>
      </c>
      <c r="GQ20" s="716"/>
      <c r="GR20" s="709" t="s">
        <v>165</v>
      </c>
      <c r="GS20" s="710"/>
      <c r="GT20" s="709" t="s">
        <v>166</v>
      </c>
      <c r="GU20" s="709" t="s">
        <v>146</v>
      </c>
      <c r="GV20" s="709" t="s">
        <v>166</v>
      </c>
      <c r="GW20" s="709" t="s">
        <v>146</v>
      </c>
      <c r="GX20" s="709" t="s">
        <v>165</v>
      </c>
      <c r="GY20" s="709" t="s">
        <v>166</v>
      </c>
      <c r="GZ20" s="709" t="s">
        <v>146</v>
      </c>
      <c r="HA20" s="709" t="s">
        <v>146</v>
      </c>
      <c r="HB20" s="709" t="s">
        <v>146</v>
      </c>
      <c r="HC20" s="709" t="s">
        <v>1410</v>
      </c>
      <c r="HD20" s="709" t="s">
        <v>187</v>
      </c>
      <c r="HE20" s="710"/>
      <c r="HF20" s="709" t="s">
        <v>165</v>
      </c>
      <c r="HG20" s="709" t="s">
        <v>166</v>
      </c>
      <c r="HH20" s="712" t="s">
        <v>1411</v>
      </c>
      <c r="HI20" s="199" t="s">
        <v>201</v>
      </c>
    </row>
    <row r="21" spans="1:217" ht="39.950000000000003" customHeight="1" x14ac:dyDescent="0.2">
      <c r="A21" s="345" t="s">
        <v>577</v>
      </c>
      <c r="B21" s="188"/>
      <c r="C21" s="697" t="s">
        <v>165</v>
      </c>
      <c r="D21" s="697" t="s">
        <v>401</v>
      </c>
      <c r="E21" s="718"/>
      <c r="F21" s="697" t="s">
        <v>166</v>
      </c>
      <c r="G21" s="697" t="s">
        <v>716</v>
      </c>
      <c r="H21" s="697" t="s">
        <v>166</v>
      </c>
      <c r="I21" s="697" t="s">
        <v>716</v>
      </c>
      <c r="J21" s="697" t="s">
        <v>166</v>
      </c>
      <c r="K21" s="697" t="s">
        <v>716</v>
      </c>
      <c r="L21" s="697" t="s">
        <v>166</v>
      </c>
      <c r="M21" s="697" t="s">
        <v>716</v>
      </c>
      <c r="N21" s="697" t="s">
        <v>166</v>
      </c>
      <c r="O21" s="697" t="s">
        <v>716</v>
      </c>
      <c r="P21" s="697" t="s">
        <v>165</v>
      </c>
      <c r="Q21" s="697" t="s">
        <v>401</v>
      </c>
      <c r="R21" s="697" t="s">
        <v>166</v>
      </c>
      <c r="S21" s="697" t="s">
        <v>716</v>
      </c>
      <c r="T21" s="697" t="s">
        <v>166</v>
      </c>
      <c r="U21" s="697" t="s">
        <v>716</v>
      </c>
      <c r="V21" s="697" t="s">
        <v>166</v>
      </c>
      <c r="W21" s="697" t="s">
        <v>716</v>
      </c>
      <c r="X21" s="697" t="s">
        <v>168</v>
      </c>
      <c r="Y21" s="697" t="s">
        <v>165</v>
      </c>
      <c r="Z21" s="697" t="s">
        <v>165</v>
      </c>
      <c r="AA21" s="697" t="s">
        <v>814</v>
      </c>
      <c r="AB21" s="697" t="s">
        <v>402</v>
      </c>
      <c r="AC21" s="189"/>
      <c r="AD21" s="698" t="s">
        <v>265</v>
      </c>
      <c r="AE21" s="698" t="s">
        <v>264</v>
      </c>
      <c r="AF21" s="699" t="s">
        <v>815</v>
      </c>
      <c r="AG21" s="169" t="s">
        <v>1620</v>
      </c>
      <c r="AH21" s="696" t="s">
        <v>403</v>
      </c>
      <c r="AI21" s="696" t="s">
        <v>165</v>
      </c>
      <c r="AJ21" s="699" t="s">
        <v>165</v>
      </c>
      <c r="AK21" s="699" t="s">
        <v>815</v>
      </c>
      <c r="AL21" s="687" t="s">
        <v>1620</v>
      </c>
      <c r="AM21" s="698" t="s">
        <v>716</v>
      </c>
      <c r="AN21" s="698" t="s">
        <v>816</v>
      </c>
      <c r="AO21" s="698" t="s">
        <v>165</v>
      </c>
      <c r="AP21" s="698" t="s">
        <v>165</v>
      </c>
      <c r="AQ21" s="698" t="s">
        <v>294</v>
      </c>
      <c r="AR21" s="699" t="s">
        <v>817</v>
      </c>
      <c r="AS21" s="688" t="s">
        <v>1620</v>
      </c>
      <c r="AT21" s="699" t="s">
        <v>716</v>
      </c>
      <c r="AU21" s="698" t="s">
        <v>930</v>
      </c>
      <c r="AV21" s="698" t="s">
        <v>166</v>
      </c>
      <c r="AW21" s="699" t="s">
        <v>146</v>
      </c>
      <c r="AX21" s="699">
        <v>0</v>
      </c>
      <c r="AY21" s="690" t="s">
        <v>1620</v>
      </c>
      <c r="AZ21" s="699" t="s">
        <v>716</v>
      </c>
      <c r="BA21" s="698" t="s">
        <v>716</v>
      </c>
      <c r="BB21" s="700" t="s">
        <v>817</v>
      </c>
      <c r="BC21" s="698" t="s">
        <v>716</v>
      </c>
      <c r="BD21" s="701"/>
      <c r="BE21" s="698" t="s">
        <v>166</v>
      </c>
      <c r="BF21" s="699" t="s">
        <v>146</v>
      </c>
      <c r="BG21" s="699">
        <v>0</v>
      </c>
      <c r="BH21" s="692" t="s">
        <v>1620</v>
      </c>
      <c r="BI21" s="699" t="s">
        <v>716</v>
      </c>
      <c r="BJ21" s="698" t="s">
        <v>716</v>
      </c>
      <c r="BK21" s="698" t="s">
        <v>166</v>
      </c>
      <c r="BL21" s="699">
        <v>0</v>
      </c>
      <c r="BM21" s="694" t="s">
        <v>1620</v>
      </c>
      <c r="BN21" s="699" t="s">
        <v>716</v>
      </c>
      <c r="BO21" s="699" t="s">
        <v>716</v>
      </c>
      <c r="BP21" s="698" t="s">
        <v>166</v>
      </c>
      <c r="BQ21" s="699">
        <v>0</v>
      </c>
      <c r="BR21" s="699" t="s">
        <v>1620</v>
      </c>
      <c r="BS21" s="699" t="s">
        <v>716</v>
      </c>
      <c r="BT21" s="175" t="s">
        <v>716</v>
      </c>
      <c r="BU21" s="700">
        <v>0</v>
      </c>
      <c r="BV21" s="175" t="s">
        <v>716</v>
      </c>
      <c r="BW21" s="702">
        <v>1</v>
      </c>
      <c r="BX21" s="174" t="s">
        <v>1594</v>
      </c>
      <c r="BY21" s="702" t="s">
        <v>178</v>
      </c>
      <c r="BZ21" s="174" t="s">
        <v>1593</v>
      </c>
      <c r="CA21" s="698" t="s">
        <v>166</v>
      </c>
      <c r="CB21" s="174" t="s">
        <v>716</v>
      </c>
      <c r="CC21" s="698" t="s">
        <v>25</v>
      </c>
      <c r="CD21" s="698" t="s">
        <v>404</v>
      </c>
      <c r="CE21" s="698" t="s">
        <v>166</v>
      </c>
      <c r="CF21" s="698" t="s">
        <v>818</v>
      </c>
      <c r="CG21" s="344"/>
      <c r="CH21" s="179"/>
      <c r="CI21" s="704" t="s">
        <v>165</v>
      </c>
      <c r="CJ21" s="704" t="s">
        <v>165</v>
      </c>
      <c r="CK21" s="704" t="s">
        <v>165</v>
      </c>
      <c r="CL21" s="704" t="s">
        <v>166</v>
      </c>
      <c r="CM21" s="704" t="s">
        <v>165</v>
      </c>
      <c r="CN21" s="704" t="s">
        <v>165</v>
      </c>
      <c r="CO21" s="704" t="s">
        <v>165</v>
      </c>
      <c r="CP21" s="704" t="s">
        <v>165</v>
      </c>
      <c r="CQ21" s="704" t="s">
        <v>165</v>
      </c>
      <c r="CR21" s="704" t="s">
        <v>165</v>
      </c>
      <c r="CS21" s="704" t="s">
        <v>165</v>
      </c>
      <c r="CT21" s="704" t="s">
        <v>716</v>
      </c>
      <c r="CU21" s="703"/>
      <c r="CV21" s="704" t="s">
        <v>165</v>
      </c>
      <c r="CW21" s="704" t="s">
        <v>166</v>
      </c>
      <c r="CX21" s="704" t="s">
        <v>166</v>
      </c>
      <c r="CY21" s="704" t="s">
        <v>166</v>
      </c>
      <c r="CZ21" s="704" t="s">
        <v>165</v>
      </c>
      <c r="DA21" s="704" t="s">
        <v>165</v>
      </c>
      <c r="DB21" s="704" t="s">
        <v>166</v>
      </c>
      <c r="DC21" s="704" t="s">
        <v>165</v>
      </c>
      <c r="DD21" s="704" t="s">
        <v>165</v>
      </c>
      <c r="DE21" s="704" t="s">
        <v>165</v>
      </c>
      <c r="DF21" s="704" t="s">
        <v>166</v>
      </c>
      <c r="DG21" s="704" t="s">
        <v>716</v>
      </c>
      <c r="DH21" s="705"/>
      <c r="DI21" s="704" t="s">
        <v>165</v>
      </c>
      <c r="DJ21" s="704" t="s">
        <v>166</v>
      </c>
      <c r="DK21" s="704" t="s">
        <v>165</v>
      </c>
      <c r="DL21" s="704" t="s">
        <v>166</v>
      </c>
      <c r="DM21" s="704" t="s">
        <v>165</v>
      </c>
      <c r="DN21" s="704" t="s">
        <v>165</v>
      </c>
      <c r="DO21" s="704" t="s">
        <v>166</v>
      </c>
      <c r="DP21" s="704" t="s">
        <v>165</v>
      </c>
      <c r="DQ21" s="704" t="s">
        <v>165</v>
      </c>
      <c r="DR21" s="704" t="s">
        <v>165</v>
      </c>
      <c r="DS21" s="704" t="s">
        <v>165</v>
      </c>
      <c r="DT21" s="704" t="s">
        <v>716</v>
      </c>
      <c r="DU21" s="705"/>
      <c r="DV21" s="704" t="s">
        <v>165</v>
      </c>
      <c r="DW21" s="704" t="s">
        <v>165</v>
      </c>
      <c r="DX21" s="704" t="s">
        <v>165</v>
      </c>
      <c r="DY21" s="704" t="s">
        <v>166</v>
      </c>
      <c r="DZ21" s="704" t="s">
        <v>165</v>
      </c>
      <c r="EA21" s="704" t="s">
        <v>165</v>
      </c>
      <c r="EB21" s="704" t="s">
        <v>166</v>
      </c>
      <c r="EC21" s="704" t="s">
        <v>165</v>
      </c>
      <c r="ED21" s="704" t="s">
        <v>166</v>
      </c>
      <c r="EE21" s="704" t="s">
        <v>166</v>
      </c>
      <c r="EF21" s="704" t="s">
        <v>165</v>
      </c>
      <c r="EG21" s="704" t="s">
        <v>716</v>
      </c>
      <c r="EH21" s="704" t="s">
        <v>931</v>
      </c>
      <c r="EI21" s="706"/>
      <c r="EJ21" s="707" t="s">
        <v>165</v>
      </c>
      <c r="EK21" s="707" t="s">
        <v>482</v>
      </c>
      <c r="EL21" s="684" t="s">
        <v>1629</v>
      </c>
      <c r="EM21" s="707" t="s">
        <v>165</v>
      </c>
      <c r="EN21" s="707" t="s">
        <v>165</v>
      </c>
      <c r="EO21" s="707" t="s">
        <v>166</v>
      </c>
      <c r="EP21" s="707" t="s">
        <v>146</v>
      </c>
      <c r="EQ21" s="707" t="s">
        <v>146</v>
      </c>
      <c r="ER21" s="707" t="s">
        <v>166</v>
      </c>
      <c r="ES21" s="707" t="s">
        <v>146</v>
      </c>
      <c r="ET21" s="707" t="s">
        <v>165</v>
      </c>
      <c r="EU21" s="707" t="s">
        <v>959</v>
      </c>
      <c r="EV21" s="707" t="s">
        <v>165</v>
      </c>
      <c r="EW21" s="707" t="s">
        <v>204</v>
      </c>
      <c r="EX21" s="707" t="s">
        <v>932</v>
      </c>
      <c r="EY21" s="707" t="s">
        <v>819</v>
      </c>
      <c r="EZ21" s="707" t="s">
        <v>716</v>
      </c>
      <c r="FA21" s="707" t="s">
        <v>716</v>
      </c>
      <c r="FB21" s="707" t="s">
        <v>716</v>
      </c>
      <c r="FC21" s="707" t="s">
        <v>716</v>
      </c>
      <c r="FD21" s="707" t="s">
        <v>716</v>
      </c>
      <c r="FE21" s="707" t="s">
        <v>716</v>
      </c>
      <c r="FF21" s="711"/>
      <c r="FG21" s="707" t="s">
        <v>166</v>
      </c>
      <c r="FH21" s="707" t="s">
        <v>716</v>
      </c>
      <c r="FI21" s="707" t="s">
        <v>716</v>
      </c>
      <c r="FJ21" s="707" t="s">
        <v>166</v>
      </c>
      <c r="FK21" s="707" t="s">
        <v>716</v>
      </c>
      <c r="FL21" s="707" t="s">
        <v>716</v>
      </c>
      <c r="FM21" s="707" t="s">
        <v>166</v>
      </c>
      <c r="FN21" s="707" t="s">
        <v>716</v>
      </c>
      <c r="FO21" s="707" t="s">
        <v>716</v>
      </c>
      <c r="FP21" s="708"/>
      <c r="FQ21" s="707" t="s">
        <v>166</v>
      </c>
      <c r="FR21" s="707" t="s">
        <v>166</v>
      </c>
      <c r="FS21" s="707" t="s">
        <v>146</v>
      </c>
      <c r="FT21" s="707" t="s">
        <v>146</v>
      </c>
      <c r="FU21" s="708"/>
      <c r="FV21" s="707" t="s">
        <v>165</v>
      </c>
      <c r="FW21" s="707" t="s">
        <v>166</v>
      </c>
      <c r="FX21" s="707" t="s">
        <v>166</v>
      </c>
      <c r="FY21" s="707" t="s">
        <v>166</v>
      </c>
      <c r="FZ21" s="707" t="s">
        <v>165</v>
      </c>
      <c r="GA21" s="707" t="s">
        <v>165</v>
      </c>
      <c r="GB21" s="707" t="s">
        <v>166</v>
      </c>
      <c r="GC21" s="707" t="s">
        <v>165</v>
      </c>
      <c r="GD21" s="707" t="s">
        <v>166</v>
      </c>
      <c r="GE21" s="707" t="s">
        <v>166</v>
      </c>
      <c r="GF21" s="707" t="s">
        <v>146</v>
      </c>
      <c r="GG21" s="707">
        <v>2011</v>
      </c>
      <c r="GH21" s="707" t="s">
        <v>960</v>
      </c>
      <c r="GI21" s="707" t="s">
        <v>716</v>
      </c>
      <c r="GJ21" s="708"/>
      <c r="GK21" s="707" t="s">
        <v>146</v>
      </c>
      <c r="GL21" s="707" t="s">
        <v>146</v>
      </c>
      <c r="GM21" s="707" t="s">
        <v>146</v>
      </c>
      <c r="GN21" s="707" t="s">
        <v>146</v>
      </c>
      <c r="GO21" s="707" t="s">
        <v>146</v>
      </c>
      <c r="GP21" s="707" t="s">
        <v>176</v>
      </c>
      <c r="GQ21" s="716"/>
      <c r="GR21" s="709" t="s">
        <v>166</v>
      </c>
      <c r="GS21" s="710"/>
      <c r="GT21" s="709" t="s">
        <v>166</v>
      </c>
      <c r="GU21" s="709" t="s">
        <v>146</v>
      </c>
      <c r="GV21" s="709" t="s">
        <v>146</v>
      </c>
      <c r="GW21" s="709" t="s">
        <v>146</v>
      </c>
      <c r="GX21" s="709" t="s">
        <v>166</v>
      </c>
      <c r="GY21" s="709" t="s">
        <v>166</v>
      </c>
      <c r="GZ21" s="709" t="s">
        <v>146</v>
      </c>
      <c r="HA21" s="709" t="s">
        <v>166</v>
      </c>
      <c r="HB21" s="709" t="s">
        <v>146</v>
      </c>
      <c r="HC21" s="709" t="s">
        <v>748</v>
      </c>
      <c r="HD21" s="709" t="s">
        <v>206</v>
      </c>
      <c r="HE21" s="710"/>
      <c r="HF21" s="709" t="s">
        <v>166</v>
      </c>
      <c r="HG21" s="709" t="s">
        <v>166</v>
      </c>
      <c r="HH21" s="712" t="s">
        <v>929</v>
      </c>
      <c r="HI21" s="201" t="s">
        <v>88</v>
      </c>
    </row>
    <row r="22" spans="1:217" ht="39.950000000000003" customHeight="1" x14ac:dyDescent="0.2">
      <c r="A22" s="345" t="s">
        <v>578</v>
      </c>
      <c r="B22" s="188"/>
      <c r="C22" s="697" t="s">
        <v>165</v>
      </c>
      <c r="D22" s="697" t="s">
        <v>125</v>
      </c>
      <c r="E22" s="718"/>
      <c r="F22" s="697" t="s">
        <v>165</v>
      </c>
      <c r="G22" s="697" t="s">
        <v>207</v>
      </c>
      <c r="H22" s="697" t="s">
        <v>165</v>
      </c>
      <c r="I22" s="697" t="s">
        <v>1476</v>
      </c>
      <c r="J22" s="697" t="s">
        <v>166</v>
      </c>
      <c r="K22" s="697" t="s">
        <v>716</v>
      </c>
      <c r="L22" s="697" t="s">
        <v>165</v>
      </c>
      <c r="M22" s="697" t="s">
        <v>144</v>
      </c>
      <c r="N22" s="697" t="s">
        <v>165</v>
      </c>
      <c r="O22" s="697" t="s">
        <v>76</v>
      </c>
      <c r="P22" s="697" t="s">
        <v>165</v>
      </c>
      <c r="Q22" s="697" t="s">
        <v>1477</v>
      </c>
      <c r="R22" s="697" t="s">
        <v>165</v>
      </c>
      <c r="S22" s="697" t="s">
        <v>278</v>
      </c>
      <c r="T22" s="697" t="s">
        <v>166</v>
      </c>
      <c r="U22" s="697" t="s">
        <v>716</v>
      </c>
      <c r="V22" s="697" t="s">
        <v>716</v>
      </c>
      <c r="W22" s="697" t="s">
        <v>716</v>
      </c>
      <c r="X22" s="697" t="s">
        <v>168</v>
      </c>
      <c r="Y22" s="697" t="s">
        <v>166</v>
      </c>
      <c r="Z22" s="697" t="s">
        <v>165</v>
      </c>
      <c r="AA22" s="697" t="s">
        <v>282</v>
      </c>
      <c r="AB22" s="697" t="s">
        <v>127</v>
      </c>
      <c r="AC22" s="189"/>
      <c r="AD22" s="698" t="s">
        <v>268</v>
      </c>
      <c r="AE22" s="698" t="s">
        <v>267</v>
      </c>
      <c r="AF22" s="699">
        <v>7464045</v>
      </c>
      <c r="AG22" s="169" t="s">
        <v>775</v>
      </c>
      <c r="AH22" s="696" t="s">
        <v>1478</v>
      </c>
      <c r="AI22" s="696" t="s">
        <v>165</v>
      </c>
      <c r="AJ22" s="699" t="s">
        <v>165</v>
      </c>
      <c r="AK22" s="699">
        <v>6762613.1953428201</v>
      </c>
      <c r="AL22" s="687" t="s">
        <v>775</v>
      </c>
      <c r="AM22" s="698" t="s">
        <v>289</v>
      </c>
      <c r="AN22" s="698" t="s">
        <v>1479</v>
      </c>
      <c r="AO22" s="698" t="s">
        <v>165</v>
      </c>
      <c r="AP22" s="698" t="s">
        <v>165</v>
      </c>
      <c r="AQ22" s="698" t="s">
        <v>294</v>
      </c>
      <c r="AR22" s="699">
        <v>6762613.1953428201</v>
      </c>
      <c r="AS22" s="688" t="s">
        <v>775</v>
      </c>
      <c r="AT22" s="699" t="s">
        <v>1274</v>
      </c>
      <c r="AU22" s="698" t="s">
        <v>1480</v>
      </c>
      <c r="AV22" s="698" t="s">
        <v>165</v>
      </c>
      <c r="AW22" s="699" t="s">
        <v>1481</v>
      </c>
      <c r="AX22" s="699">
        <v>4473952</v>
      </c>
      <c r="AY22" s="690" t="s">
        <v>775</v>
      </c>
      <c r="AZ22" s="699" t="s">
        <v>296</v>
      </c>
      <c r="BA22" s="698" t="s">
        <v>716</v>
      </c>
      <c r="BB22" s="700">
        <v>11236565.19534282</v>
      </c>
      <c r="BC22" s="698" t="s">
        <v>716</v>
      </c>
      <c r="BD22" s="701"/>
      <c r="BE22" s="698" t="s">
        <v>165</v>
      </c>
      <c r="BF22" s="699" t="s">
        <v>1483</v>
      </c>
      <c r="BG22" s="699">
        <v>4611009</v>
      </c>
      <c r="BH22" s="692" t="s">
        <v>775</v>
      </c>
      <c r="BI22" s="699" t="s">
        <v>296</v>
      </c>
      <c r="BJ22" s="698" t="s">
        <v>1482</v>
      </c>
      <c r="BK22" s="698" t="s">
        <v>166</v>
      </c>
      <c r="BL22" s="699">
        <v>0</v>
      </c>
      <c r="BM22" s="694" t="s">
        <v>775</v>
      </c>
      <c r="BN22" s="699" t="s">
        <v>716</v>
      </c>
      <c r="BO22" s="699" t="s">
        <v>716</v>
      </c>
      <c r="BP22" s="698" t="s">
        <v>166</v>
      </c>
      <c r="BQ22" s="699">
        <v>0</v>
      </c>
      <c r="BR22" s="699" t="s">
        <v>775</v>
      </c>
      <c r="BS22" s="699" t="s">
        <v>716</v>
      </c>
      <c r="BT22" s="175" t="s">
        <v>716</v>
      </c>
      <c r="BU22" s="700">
        <v>4611009</v>
      </c>
      <c r="BV22" s="175" t="s">
        <v>716</v>
      </c>
      <c r="BW22" s="702">
        <v>0.70904007495638965</v>
      </c>
      <c r="BX22" s="174" t="s">
        <v>716</v>
      </c>
      <c r="BY22" s="702">
        <v>2.1231884581808953</v>
      </c>
      <c r="BZ22" s="174" t="s">
        <v>716</v>
      </c>
      <c r="CA22" s="698" t="s">
        <v>716</v>
      </c>
      <c r="CB22" s="174" t="s">
        <v>716</v>
      </c>
      <c r="CC22" s="698" t="s">
        <v>25</v>
      </c>
      <c r="CD22" s="698" t="s">
        <v>278</v>
      </c>
      <c r="CE22" s="698" t="s">
        <v>165</v>
      </c>
      <c r="CF22" s="698" t="s">
        <v>716</v>
      </c>
      <c r="CG22" s="344"/>
      <c r="CH22" s="179"/>
      <c r="CI22" s="704" t="s">
        <v>165</v>
      </c>
      <c r="CJ22" s="704" t="s">
        <v>165</v>
      </c>
      <c r="CK22" s="704" t="s">
        <v>165</v>
      </c>
      <c r="CL22" s="704" t="s">
        <v>165</v>
      </c>
      <c r="CM22" s="704" t="s">
        <v>165</v>
      </c>
      <c r="CN22" s="704" t="s">
        <v>165</v>
      </c>
      <c r="CO22" s="704" t="s">
        <v>165</v>
      </c>
      <c r="CP22" s="704" t="s">
        <v>165</v>
      </c>
      <c r="CQ22" s="704" t="s">
        <v>165</v>
      </c>
      <c r="CR22" s="704" t="s">
        <v>165</v>
      </c>
      <c r="CS22" s="704" t="s">
        <v>166</v>
      </c>
      <c r="CT22" s="704" t="s">
        <v>319</v>
      </c>
      <c r="CU22" s="703"/>
      <c r="CV22" s="704" t="s">
        <v>165</v>
      </c>
      <c r="CW22" s="704" t="s">
        <v>165</v>
      </c>
      <c r="CX22" s="704" t="s">
        <v>165</v>
      </c>
      <c r="CY22" s="704" t="s">
        <v>165</v>
      </c>
      <c r="CZ22" s="704" t="s">
        <v>165</v>
      </c>
      <c r="DA22" s="704" t="s">
        <v>165</v>
      </c>
      <c r="DB22" s="704" t="s">
        <v>165</v>
      </c>
      <c r="DC22" s="704" t="s">
        <v>165</v>
      </c>
      <c r="DD22" s="704" t="s">
        <v>165</v>
      </c>
      <c r="DE22" s="704" t="s">
        <v>165</v>
      </c>
      <c r="DF22" s="704" t="s">
        <v>165</v>
      </c>
      <c r="DG22" s="704" t="s">
        <v>716</v>
      </c>
      <c r="DH22" s="705"/>
      <c r="DI22" s="704" t="s">
        <v>165</v>
      </c>
      <c r="DJ22" s="704" t="s">
        <v>165</v>
      </c>
      <c r="DK22" s="704" t="s">
        <v>165</v>
      </c>
      <c r="DL22" s="704" t="s">
        <v>165</v>
      </c>
      <c r="DM22" s="704" t="s">
        <v>165</v>
      </c>
      <c r="DN22" s="704" t="s">
        <v>165</v>
      </c>
      <c r="DO22" s="704" t="s">
        <v>165</v>
      </c>
      <c r="DP22" s="704" t="s">
        <v>165</v>
      </c>
      <c r="DQ22" s="704" t="s">
        <v>165</v>
      </c>
      <c r="DR22" s="704" t="s">
        <v>165</v>
      </c>
      <c r="DS22" s="704" t="s">
        <v>166</v>
      </c>
      <c r="DT22" s="704" t="s">
        <v>319</v>
      </c>
      <c r="DU22" s="705"/>
      <c r="DV22" s="704" t="s">
        <v>165</v>
      </c>
      <c r="DW22" s="704" t="s">
        <v>166</v>
      </c>
      <c r="DX22" s="704" t="s">
        <v>165</v>
      </c>
      <c r="DY22" s="704" t="s">
        <v>165</v>
      </c>
      <c r="DZ22" s="704" t="s">
        <v>165</v>
      </c>
      <c r="EA22" s="704" t="s">
        <v>165</v>
      </c>
      <c r="EB22" s="704" t="s">
        <v>165</v>
      </c>
      <c r="EC22" s="704" t="s">
        <v>166</v>
      </c>
      <c r="ED22" s="704" t="s">
        <v>165</v>
      </c>
      <c r="EE22" s="704" t="s">
        <v>165</v>
      </c>
      <c r="EF22" s="704" t="s">
        <v>166</v>
      </c>
      <c r="EG22" s="704" t="s">
        <v>716</v>
      </c>
      <c r="EH22" s="704" t="s">
        <v>1484</v>
      </c>
      <c r="EI22" s="706"/>
      <c r="EJ22" s="707" t="s">
        <v>165</v>
      </c>
      <c r="EK22" s="707" t="s">
        <v>323</v>
      </c>
      <c r="EL22" s="684" t="s">
        <v>209</v>
      </c>
      <c r="EM22" s="707" t="s">
        <v>165</v>
      </c>
      <c r="EN22" s="707" t="s">
        <v>165</v>
      </c>
      <c r="EO22" s="707" t="s">
        <v>166</v>
      </c>
      <c r="EP22" s="707" t="s">
        <v>146</v>
      </c>
      <c r="EQ22" s="707" t="s">
        <v>146</v>
      </c>
      <c r="ER22" s="707" t="s">
        <v>166</v>
      </c>
      <c r="ES22" s="707" t="s">
        <v>146</v>
      </c>
      <c r="ET22" s="707" t="s">
        <v>165</v>
      </c>
      <c r="EU22" s="707" t="s">
        <v>1485</v>
      </c>
      <c r="EV22" s="707" t="s">
        <v>165</v>
      </c>
      <c r="EW22" s="707" t="s">
        <v>331</v>
      </c>
      <c r="EX22" s="707" t="s">
        <v>1486</v>
      </c>
      <c r="EY22" s="707" t="s">
        <v>1487</v>
      </c>
      <c r="EZ22" s="707" t="s">
        <v>716</v>
      </c>
      <c r="FA22" s="707" t="s">
        <v>716</v>
      </c>
      <c r="FB22" s="707" t="s">
        <v>716</v>
      </c>
      <c r="FC22" s="707" t="s">
        <v>716</v>
      </c>
      <c r="FD22" s="707" t="s">
        <v>716</v>
      </c>
      <c r="FE22" s="707" t="s">
        <v>716</v>
      </c>
      <c r="FF22" s="711"/>
      <c r="FG22" s="707" t="s">
        <v>166</v>
      </c>
      <c r="FH22" s="707" t="s">
        <v>716</v>
      </c>
      <c r="FI22" s="707" t="s">
        <v>716</v>
      </c>
      <c r="FJ22" s="707" t="s">
        <v>166</v>
      </c>
      <c r="FK22" s="707" t="s">
        <v>716</v>
      </c>
      <c r="FL22" s="707" t="s">
        <v>716</v>
      </c>
      <c r="FM22" s="707" t="s">
        <v>166</v>
      </c>
      <c r="FN22" s="707" t="s">
        <v>716</v>
      </c>
      <c r="FO22" s="707" t="s">
        <v>716</v>
      </c>
      <c r="FP22" s="708"/>
      <c r="FQ22" s="707" t="s">
        <v>166</v>
      </c>
      <c r="FR22" s="707" t="s">
        <v>166</v>
      </c>
      <c r="FS22" s="707" t="s">
        <v>146</v>
      </c>
      <c r="FT22" s="707" t="s">
        <v>146</v>
      </c>
      <c r="FU22" s="708"/>
      <c r="FV22" s="707" t="s">
        <v>165</v>
      </c>
      <c r="FW22" s="707" t="s">
        <v>166</v>
      </c>
      <c r="FX22" s="707" t="s">
        <v>165</v>
      </c>
      <c r="FY22" s="707" t="s">
        <v>165</v>
      </c>
      <c r="FZ22" s="707" t="s">
        <v>165</v>
      </c>
      <c r="GA22" s="707" t="s">
        <v>165</v>
      </c>
      <c r="GB22" s="707" t="s">
        <v>165</v>
      </c>
      <c r="GC22" s="707" t="s">
        <v>165</v>
      </c>
      <c r="GD22" s="707" t="s">
        <v>166</v>
      </c>
      <c r="GE22" s="707" t="s">
        <v>166</v>
      </c>
      <c r="GF22" s="707" t="s">
        <v>146</v>
      </c>
      <c r="GG22" s="707">
        <v>2010</v>
      </c>
      <c r="GH22" s="707" t="s">
        <v>343</v>
      </c>
      <c r="GI22" s="707" t="s">
        <v>716</v>
      </c>
      <c r="GJ22" s="708"/>
      <c r="GK22" s="707">
        <v>2005</v>
      </c>
      <c r="GL22" s="707" t="s">
        <v>166</v>
      </c>
      <c r="GM22" s="707" t="s">
        <v>166</v>
      </c>
      <c r="GN22" s="707" t="s">
        <v>165</v>
      </c>
      <c r="GO22" s="707" t="s">
        <v>166</v>
      </c>
      <c r="GP22" s="707" t="s">
        <v>716</v>
      </c>
      <c r="GQ22" s="716"/>
      <c r="GR22" s="709" t="s">
        <v>165</v>
      </c>
      <c r="GS22" s="710"/>
      <c r="GT22" s="709" t="s">
        <v>165</v>
      </c>
      <c r="GU22" s="709" t="s">
        <v>166</v>
      </c>
      <c r="GV22" s="709" t="s">
        <v>166</v>
      </c>
      <c r="GW22" s="709" t="s">
        <v>166</v>
      </c>
      <c r="GX22" s="709" t="s">
        <v>166</v>
      </c>
      <c r="GY22" s="709" t="s">
        <v>166</v>
      </c>
      <c r="GZ22" s="709" t="s">
        <v>165</v>
      </c>
      <c r="HA22" s="709" t="s">
        <v>166</v>
      </c>
      <c r="HB22" s="709" t="s">
        <v>165</v>
      </c>
      <c r="HC22" s="685" t="s">
        <v>1620</v>
      </c>
      <c r="HD22" s="709" t="s">
        <v>1489</v>
      </c>
      <c r="HE22" s="710"/>
      <c r="HF22" s="709" t="s">
        <v>166</v>
      </c>
      <c r="HG22" s="709" t="s">
        <v>166</v>
      </c>
      <c r="HH22" s="712" t="s">
        <v>1490</v>
      </c>
      <c r="HI22" s="192" t="s">
        <v>202</v>
      </c>
    </row>
    <row r="23" spans="1:217" ht="39.950000000000003" customHeight="1" x14ac:dyDescent="0.2">
      <c r="A23" s="345" t="s">
        <v>579</v>
      </c>
      <c r="B23" s="188"/>
      <c r="C23" s="697" t="s">
        <v>165</v>
      </c>
      <c r="D23" s="697" t="s">
        <v>985</v>
      </c>
      <c r="E23" s="718"/>
      <c r="F23" s="697" t="s">
        <v>165</v>
      </c>
      <c r="G23" s="697" t="s">
        <v>820</v>
      </c>
      <c r="H23" s="697" t="s">
        <v>165</v>
      </c>
      <c r="I23" s="697" t="s">
        <v>949</v>
      </c>
      <c r="J23" s="697" t="s">
        <v>166</v>
      </c>
      <c r="K23" s="697" t="s">
        <v>716</v>
      </c>
      <c r="L23" s="697" t="s">
        <v>165</v>
      </c>
      <c r="M23" s="697" t="s">
        <v>77</v>
      </c>
      <c r="N23" s="697" t="s">
        <v>165</v>
      </c>
      <c r="O23" s="697" t="s">
        <v>145</v>
      </c>
      <c r="P23" s="697" t="s">
        <v>165</v>
      </c>
      <c r="Q23" s="697" t="s">
        <v>937</v>
      </c>
      <c r="R23" s="697" t="s">
        <v>165</v>
      </c>
      <c r="S23" s="697" t="s">
        <v>938</v>
      </c>
      <c r="T23" s="697" t="s">
        <v>165</v>
      </c>
      <c r="U23" s="697" t="s">
        <v>821</v>
      </c>
      <c r="V23" s="697" t="s">
        <v>716</v>
      </c>
      <c r="W23" s="697" t="s">
        <v>716</v>
      </c>
      <c r="X23" s="697" t="s">
        <v>168</v>
      </c>
      <c r="Y23" s="697" t="s">
        <v>165</v>
      </c>
      <c r="Z23" s="697" t="s">
        <v>166</v>
      </c>
      <c r="AA23" s="697" t="s">
        <v>146</v>
      </c>
      <c r="AB23" s="697" t="s">
        <v>146</v>
      </c>
      <c r="AC23" s="189"/>
      <c r="AD23" s="698" t="s">
        <v>268</v>
      </c>
      <c r="AE23" s="698" t="s">
        <v>267</v>
      </c>
      <c r="AF23" s="699">
        <v>683893.23</v>
      </c>
      <c r="AG23" s="169" t="s">
        <v>775</v>
      </c>
      <c r="AH23" s="696" t="s">
        <v>948</v>
      </c>
      <c r="AI23" s="696" t="s">
        <v>165</v>
      </c>
      <c r="AJ23" s="699" t="s">
        <v>166</v>
      </c>
      <c r="AK23" s="699">
        <v>0</v>
      </c>
      <c r="AL23" s="687" t="s">
        <v>775</v>
      </c>
      <c r="AM23" s="698" t="s">
        <v>411</v>
      </c>
      <c r="AN23" s="698" t="s">
        <v>822</v>
      </c>
      <c r="AO23" s="698" t="s">
        <v>166</v>
      </c>
      <c r="AP23" s="698" t="s">
        <v>166</v>
      </c>
      <c r="AQ23" s="698" t="s">
        <v>146</v>
      </c>
      <c r="AR23" s="699">
        <v>0</v>
      </c>
      <c r="AS23" s="688" t="s">
        <v>775</v>
      </c>
      <c r="AT23" s="699" t="s">
        <v>411</v>
      </c>
      <c r="AU23" s="698" t="s">
        <v>947</v>
      </c>
      <c r="AV23" s="698" t="s">
        <v>166</v>
      </c>
      <c r="AW23" s="699" t="s">
        <v>146</v>
      </c>
      <c r="AX23" s="699">
        <v>0</v>
      </c>
      <c r="AY23" s="690" t="s">
        <v>775</v>
      </c>
      <c r="AZ23" s="699" t="s">
        <v>411</v>
      </c>
      <c r="BA23" s="698" t="s">
        <v>947</v>
      </c>
      <c r="BB23" s="700">
        <v>0</v>
      </c>
      <c r="BC23" s="698" t="s">
        <v>716</v>
      </c>
      <c r="BD23" s="701"/>
      <c r="BE23" s="698" t="s">
        <v>165</v>
      </c>
      <c r="BF23" s="699" t="s">
        <v>823</v>
      </c>
      <c r="BG23" s="699">
        <v>683893.23</v>
      </c>
      <c r="BH23" s="692" t="s">
        <v>775</v>
      </c>
      <c r="BI23" s="699" t="s">
        <v>187</v>
      </c>
      <c r="BJ23" s="698" t="s">
        <v>946</v>
      </c>
      <c r="BK23" s="698" t="s">
        <v>166</v>
      </c>
      <c r="BL23" s="699">
        <v>0</v>
      </c>
      <c r="BM23" s="694" t="s">
        <v>775</v>
      </c>
      <c r="BN23" s="699" t="s">
        <v>824</v>
      </c>
      <c r="BO23" s="699" t="s">
        <v>716</v>
      </c>
      <c r="BP23" s="698" t="s">
        <v>166</v>
      </c>
      <c r="BQ23" s="699">
        <v>0</v>
      </c>
      <c r="BR23" s="699" t="s">
        <v>775</v>
      </c>
      <c r="BS23" s="699" t="s">
        <v>824</v>
      </c>
      <c r="BT23" s="175" t="s">
        <v>716</v>
      </c>
      <c r="BU23" s="700">
        <v>683893.23</v>
      </c>
      <c r="BV23" s="175" t="s">
        <v>716</v>
      </c>
      <c r="BW23" s="702">
        <v>0</v>
      </c>
      <c r="BX23" s="174" t="s">
        <v>1587</v>
      </c>
      <c r="BY23" s="702">
        <v>1</v>
      </c>
      <c r="BZ23" s="174" t="s">
        <v>945</v>
      </c>
      <c r="CA23" s="698" t="s">
        <v>166</v>
      </c>
      <c r="CB23" s="174" t="s">
        <v>1586</v>
      </c>
      <c r="CC23" s="698" t="s">
        <v>146</v>
      </c>
      <c r="CD23" s="698" t="s">
        <v>146</v>
      </c>
      <c r="CE23" s="698" t="s">
        <v>146</v>
      </c>
      <c r="CF23" s="698" t="s">
        <v>939</v>
      </c>
      <c r="CG23" s="344"/>
      <c r="CH23" s="179"/>
      <c r="CI23" s="704" t="s">
        <v>165</v>
      </c>
      <c r="CJ23" s="704" t="s">
        <v>165</v>
      </c>
      <c r="CK23" s="704" t="s">
        <v>165</v>
      </c>
      <c r="CL23" s="704" t="s">
        <v>165</v>
      </c>
      <c r="CM23" s="704" t="s">
        <v>165</v>
      </c>
      <c r="CN23" s="704" t="s">
        <v>165</v>
      </c>
      <c r="CO23" s="704" t="s">
        <v>166</v>
      </c>
      <c r="CP23" s="704" t="s">
        <v>165</v>
      </c>
      <c r="CQ23" s="704" t="s">
        <v>165</v>
      </c>
      <c r="CR23" s="704" t="s">
        <v>165</v>
      </c>
      <c r="CS23" s="704" t="s">
        <v>166</v>
      </c>
      <c r="CT23" s="704" t="s">
        <v>716</v>
      </c>
      <c r="CU23" s="703"/>
      <c r="CV23" s="704" t="s">
        <v>165</v>
      </c>
      <c r="CW23" s="704" t="s">
        <v>165</v>
      </c>
      <c r="CX23" s="704" t="s">
        <v>165</v>
      </c>
      <c r="CY23" s="704" t="s">
        <v>165</v>
      </c>
      <c r="CZ23" s="704" t="s">
        <v>165</v>
      </c>
      <c r="DA23" s="704" t="s">
        <v>165</v>
      </c>
      <c r="DB23" s="704" t="s">
        <v>165</v>
      </c>
      <c r="DC23" s="704" t="s">
        <v>165</v>
      </c>
      <c r="DD23" s="704" t="s">
        <v>165</v>
      </c>
      <c r="DE23" s="704" t="s">
        <v>165</v>
      </c>
      <c r="DF23" s="704" t="s">
        <v>165</v>
      </c>
      <c r="DG23" s="704" t="s">
        <v>716</v>
      </c>
      <c r="DH23" s="705"/>
      <c r="DI23" s="704" t="s">
        <v>165</v>
      </c>
      <c r="DJ23" s="704" t="s">
        <v>165</v>
      </c>
      <c r="DK23" s="704" t="s">
        <v>165</v>
      </c>
      <c r="DL23" s="704" t="s">
        <v>165</v>
      </c>
      <c r="DM23" s="704" t="s">
        <v>165</v>
      </c>
      <c r="DN23" s="704" t="s">
        <v>165</v>
      </c>
      <c r="DO23" s="704" t="s">
        <v>165</v>
      </c>
      <c r="DP23" s="704" t="s">
        <v>165</v>
      </c>
      <c r="DQ23" s="704" t="s">
        <v>166</v>
      </c>
      <c r="DR23" s="704" t="s">
        <v>165</v>
      </c>
      <c r="DS23" s="704" t="s">
        <v>165</v>
      </c>
      <c r="DT23" s="704" t="s">
        <v>716</v>
      </c>
      <c r="DU23" s="705"/>
      <c r="DV23" s="704" t="s">
        <v>165</v>
      </c>
      <c r="DW23" s="704" t="s">
        <v>165</v>
      </c>
      <c r="DX23" s="704" t="s">
        <v>166</v>
      </c>
      <c r="DY23" s="704" t="s">
        <v>166</v>
      </c>
      <c r="DZ23" s="704" t="s">
        <v>166</v>
      </c>
      <c r="EA23" s="704" t="s">
        <v>165</v>
      </c>
      <c r="EB23" s="704" t="s">
        <v>165</v>
      </c>
      <c r="EC23" s="704" t="s">
        <v>166</v>
      </c>
      <c r="ED23" s="704" t="s">
        <v>166</v>
      </c>
      <c r="EE23" s="704" t="s">
        <v>166</v>
      </c>
      <c r="EF23" s="704" t="s">
        <v>166</v>
      </c>
      <c r="EG23" s="704" t="s">
        <v>716</v>
      </c>
      <c r="EH23" s="704" t="s">
        <v>716</v>
      </c>
      <c r="EI23" s="706"/>
      <c r="EJ23" s="707" t="s">
        <v>165</v>
      </c>
      <c r="EK23" s="707" t="s">
        <v>424</v>
      </c>
      <c r="EL23" s="684" t="s">
        <v>239</v>
      </c>
      <c r="EM23" s="707" t="s">
        <v>165</v>
      </c>
      <c r="EN23" s="707" t="s">
        <v>165</v>
      </c>
      <c r="EO23" s="707" t="s">
        <v>165</v>
      </c>
      <c r="EP23" s="707" t="s">
        <v>826</v>
      </c>
      <c r="EQ23" s="707" t="s">
        <v>827</v>
      </c>
      <c r="ER23" s="707" t="s">
        <v>165</v>
      </c>
      <c r="ES23" s="707" t="s">
        <v>943</v>
      </c>
      <c r="ET23" s="707" t="s">
        <v>165</v>
      </c>
      <c r="EU23" s="707" t="s">
        <v>944</v>
      </c>
      <c r="EV23" s="707" t="s">
        <v>166</v>
      </c>
      <c r="EW23" s="707" t="s">
        <v>942</v>
      </c>
      <c r="EX23" s="707" t="s">
        <v>950</v>
      </c>
      <c r="EY23" s="707" t="s">
        <v>951</v>
      </c>
      <c r="EZ23" s="707" t="s">
        <v>716</v>
      </c>
      <c r="FA23" s="707" t="s">
        <v>716</v>
      </c>
      <c r="FB23" s="707" t="s">
        <v>716</v>
      </c>
      <c r="FC23" s="707" t="s">
        <v>716</v>
      </c>
      <c r="FD23" s="707" t="s">
        <v>716</v>
      </c>
      <c r="FE23" s="707" t="s">
        <v>716</v>
      </c>
      <c r="FF23" s="711"/>
      <c r="FG23" s="707" t="s">
        <v>166</v>
      </c>
      <c r="FH23" s="707" t="s">
        <v>716</v>
      </c>
      <c r="FI23" s="707" t="s">
        <v>716</v>
      </c>
      <c r="FJ23" s="707" t="s">
        <v>166</v>
      </c>
      <c r="FK23" s="707" t="s">
        <v>716</v>
      </c>
      <c r="FL23" s="707" t="s">
        <v>716</v>
      </c>
      <c r="FM23" s="707" t="s">
        <v>166</v>
      </c>
      <c r="FN23" s="707" t="s">
        <v>716</v>
      </c>
      <c r="FO23" s="707" t="s">
        <v>716</v>
      </c>
      <c r="FP23" s="708"/>
      <c r="FQ23" s="707" t="s">
        <v>166</v>
      </c>
      <c r="FR23" s="707" t="s">
        <v>166</v>
      </c>
      <c r="FS23" s="707" t="s">
        <v>146</v>
      </c>
      <c r="FT23" s="707" t="s">
        <v>146</v>
      </c>
      <c r="FU23" s="708"/>
      <c r="FV23" s="707" t="s">
        <v>165</v>
      </c>
      <c r="FW23" s="707" t="s">
        <v>165</v>
      </c>
      <c r="FX23" s="707" t="s">
        <v>165</v>
      </c>
      <c r="FY23" s="707" t="s">
        <v>166</v>
      </c>
      <c r="FZ23" s="707" t="s">
        <v>165</v>
      </c>
      <c r="GA23" s="707" t="s">
        <v>165</v>
      </c>
      <c r="GB23" s="707" t="s">
        <v>165</v>
      </c>
      <c r="GC23" s="707" t="s">
        <v>165</v>
      </c>
      <c r="GD23" s="707" t="s">
        <v>166</v>
      </c>
      <c r="GE23" s="707" t="s">
        <v>165</v>
      </c>
      <c r="GF23" s="707" t="s">
        <v>828</v>
      </c>
      <c r="GG23" s="707" t="s">
        <v>941</v>
      </c>
      <c r="GH23" s="707" t="s">
        <v>829</v>
      </c>
      <c r="GI23" s="707" t="s">
        <v>716</v>
      </c>
      <c r="GJ23" s="708"/>
      <c r="GK23" s="707">
        <v>2008</v>
      </c>
      <c r="GL23" s="707" t="s">
        <v>166</v>
      </c>
      <c r="GM23" s="707" t="s">
        <v>166</v>
      </c>
      <c r="GN23" s="707" t="s">
        <v>165</v>
      </c>
      <c r="GO23" s="707" t="s">
        <v>166</v>
      </c>
      <c r="GP23" s="707" t="s">
        <v>716</v>
      </c>
      <c r="GQ23" s="716"/>
      <c r="GR23" s="709" t="s">
        <v>166</v>
      </c>
      <c r="GS23" s="710"/>
      <c r="GT23" s="709" t="s">
        <v>166</v>
      </c>
      <c r="GU23" s="709" t="s">
        <v>166</v>
      </c>
      <c r="GV23" s="709" t="s">
        <v>166</v>
      </c>
      <c r="GW23" s="709" t="s">
        <v>166</v>
      </c>
      <c r="GX23" s="709" t="s">
        <v>166</v>
      </c>
      <c r="GY23" s="709" t="s">
        <v>166</v>
      </c>
      <c r="GZ23" s="709" t="s">
        <v>166</v>
      </c>
      <c r="HA23" s="709" t="s">
        <v>166</v>
      </c>
      <c r="HB23" s="709" t="s">
        <v>166</v>
      </c>
      <c r="HC23" s="709" t="s">
        <v>748</v>
      </c>
      <c r="HD23" s="709" t="s">
        <v>936</v>
      </c>
      <c r="HE23" s="710"/>
      <c r="HF23" s="709" t="s">
        <v>165</v>
      </c>
      <c r="HG23" s="709" t="s">
        <v>166</v>
      </c>
      <c r="HH23" s="712" t="s">
        <v>940</v>
      </c>
      <c r="HI23" s="192" t="s">
        <v>202</v>
      </c>
    </row>
    <row r="24" spans="1:217" ht="39.950000000000003" customHeight="1" x14ac:dyDescent="0.2">
      <c r="A24" s="345" t="s">
        <v>580</v>
      </c>
      <c r="B24" s="188"/>
      <c r="C24" s="697" t="s">
        <v>165</v>
      </c>
      <c r="D24" s="697" t="s">
        <v>1213</v>
      </c>
      <c r="E24" s="718"/>
      <c r="F24" s="697" t="s">
        <v>165</v>
      </c>
      <c r="G24" s="697" t="s">
        <v>830</v>
      </c>
      <c r="H24" s="697" t="s">
        <v>165</v>
      </c>
      <c r="I24" s="697" t="s">
        <v>831</v>
      </c>
      <c r="J24" s="697" t="s">
        <v>165</v>
      </c>
      <c r="K24" s="697" t="s">
        <v>452</v>
      </c>
      <c r="L24" s="697" t="s">
        <v>165</v>
      </c>
      <c r="M24" s="697" t="s">
        <v>832</v>
      </c>
      <c r="N24" s="697" t="s">
        <v>165</v>
      </c>
      <c r="O24" s="697" t="s">
        <v>1214</v>
      </c>
      <c r="P24" s="697" t="s">
        <v>165</v>
      </c>
      <c r="Q24" s="697" t="s">
        <v>1215</v>
      </c>
      <c r="R24" s="697" t="s">
        <v>165</v>
      </c>
      <c r="S24" s="697" t="s">
        <v>1216</v>
      </c>
      <c r="T24" s="697" t="s">
        <v>165</v>
      </c>
      <c r="U24" s="697" t="s">
        <v>453</v>
      </c>
      <c r="V24" s="697" t="s">
        <v>165</v>
      </c>
      <c r="W24" s="697" t="s">
        <v>833</v>
      </c>
      <c r="X24" s="697" t="s">
        <v>164</v>
      </c>
      <c r="Y24" s="697" t="s">
        <v>165</v>
      </c>
      <c r="Z24" s="697" t="s">
        <v>165</v>
      </c>
      <c r="AA24" s="697" t="s">
        <v>834</v>
      </c>
      <c r="AB24" s="697" t="s">
        <v>120</v>
      </c>
      <c r="AC24" s="189"/>
      <c r="AD24" s="698" t="s">
        <v>271</v>
      </c>
      <c r="AE24" s="698" t="s">
        <v>270</v>
      </c>
      <c r="AF24" s="699">
        <v>6501468</v>
      </c>
      <c r="AG24" s="169" t="s">
        <v>748</v>
      </c>
      <c r="AH24" s="696" t="s">
        <v>836</v>
      </c>
      <c r="AI24" s="696" t="s">
        <v>165</v>
      </c>
      <c r="AJ24" s="699" t="s">
        <v>165</v>
      </c>
      <c r="AK24" s="699">
        <v>58627</v>
      </c>
      <c r="AL24" s="687" t="s">
        <v>748</v>
      </c>
      <c r="AM24" s="698" t="s">
        <v>837</v>
      </c>
      <c r="AN24" s="698" t="s">
        <v>716</v>
      </c>
      <c r="AO24" s="698" t="s">
        <v>165</v>
      </c>
      <c r="AP24" s="698" t="s">
        <v>165</v>
      </c>
      <c r="AQ24" s="698" t="s">
        <v>839</v>
      </c>
      <c r="AR24" s="699">
        <v>58627</v>
      </c>
      <c r="AS24" s="688" t="s">
        <v>748</v>
      </c>
      <c r="AT24" s="699" t="s">
        <v>838</v>
      </c>
      <c r="AU24" s="698" t="s">
        <v>716</v>
      </c>
      <c r="AV24" s="698" t="s">
        <v>166</v>
      </c>
      <c r="AW24" s="699" t="s">
        <v>146</v>
      </c>
      <c r="AX24" s="699">
        <v>0</v>
      </c>
      <c r="AY24" s="690" t="s">
        <v>748</v>
      </c>
      <c r="AZ24" s="699" t="s">
        <v>716</v>
      </c>
      <c r="BA24" s="698" t="s">
        <v>716</v>
      </c>
      <c r="BB24" s="700">
        <v>58627</v>
      </c>
      <c r="BC24" s="698" t="s">
        <v>716</v>
      </c>
      <c r="BD24" s="701"/>
      <c r="BE24" s="698" t="s">
        <v>165</v>
      </c>
      <c r="BF24" s="699" t="s">
        <v>76</v>
      </c>
      <c r="BG24" s="699">
        <v>2722116</v>
      </c>
      <c r="BH24" s="692" t="s">
        <v>748</v>
      </c>
      <c r="BI24" s="699" t="s">
        <v>838</v>
      </c>
      <c r="BJ24" s="698" t="s">
        <v>716</v>
      </c>
      <c r="BK24" s="698" t="s">
        <v>166</v>
      </c>
      <c r="BL24" s="699">
        <v>0</v>
      </c>
      <c r="BM24" s="694" t="s">
        <v>748</v>
      </c>
      <c r="BN24" s="699" t="s">
        <v>716</v>
      </c>
      <c r="BO24" s="699" t="s">
        <v>716</v>
      </c>
      <c r="BP24" s="698" t="s">
        <v>166</v>
      </c>
      <c r="BQ24" s="699">
        <v>0</v>
      </c>
      <c r="BR24" s="699" t="s">
        <v>748</v>
      </c>
      <c r="BS24" s="699" t="s">
        <v>716</v>
      </c>
      <c r="BT24" s="175" t="s">
        <v>716</v>
      </c>
      <c r="BU24" s="700">
        <v>2722116</v>
      </c>
      <c r="BV24" s="175" t="s">
        <v>716</v>
      </c>
      <c r="BW24" s="702">
        <v>2.1083214090622544E-2</v>
      </c>
      <c r="BX24" s="174" t="s">
        <v>716</v>
      </c>
      <c r="BY24" s="702">
        <v>0.42771001872192554</v>
      </c>
      <c r="BZ24" s="174" t="s">
        <v>716</v>
      </c>
      <c r="CA24" s="698" t="s">
        <v>716</v>
      </c>
      <c r="CB24" s="174" t="s">
        <v>716</v>
      </c>
      <c r="CC24" s="698" t="s">
        <v>25</v>
      </c>
      <c r="CD24" s="698" t="s">
        <v>840</v>
      </c>
      <c r="CE24" s="698" t="s">
        <v>165</v>
      </c>
      <c r="CF24" s="698" t="s">
        <v>1217</v>
      </c>
      <c r="CG24" s="344"/>
      <c r="CH24" s="179"/>
      <c r="CI24" s="704" t="s">
        <v>165</v>
      </c>
      <c r="CJ24" s="704" t="s">
        <v>166</v>
      </c>
      <c r="CK24" s="704" t="s">
        <v>165</v>
      </c>
      <c r="CL24" s="704" t="s">
        <v>165</v>
      </c>
      <c r="CM24" s="704" t="s">
        <v>165</v>
      </c>
      <c r="CN24" s="704" t="s">
        <v>165</v>
      </c>
      <c r="CO24" s="704" t="s">
        <v>165</v>
      </c>
      <c r="CP24" s="704" t="s">
        <v>165</v>
      </c>
      <c r="CQ24" s="704" t="s">
        <v>178</v>
      </c>
      <c r="CR24" s="704" t="s">
        <v>178</v>
      </c>
      <c r="CS24" s="704" t="s">
        <v>166</v>
      </c>
      <c r="CT24" s="704" t="s">
        <v>716</v>
      </c>
      <c r="CU24" s="703"/>
      <c r="CV24" s="704" t="s">
        <v>165</v>
      </c>
      <c r="CW24" s="704" t="s">
        <v>165</v>
      </c>
      <c r="CX24" s="704" t="s">
        <v>165</v>
      </c>
      <c r="CY24" s="704" t="s">
        <v>165</v>
      </c>
      <c r="CZ24" s="704" t="s">
        <v>165</v>
      </c>
      <c r="DA24" s="704" t="s">
        <v>165</v>
      </c>
      <c r="DB24" s="704" t="s">
        <v>166</v>
      </c>
      <c r="DC24" s="704" t="s">
        <v>166</v>
      </c>
      <c r="DD24" s="704" t="s">
        <v>178</v>
      </c>
      <c r="DE24" s="704" t="s">
        <v>178</v>
      </c>
      <c r="DF24" s="704" t="s">
        <v>165</v>
      </c>
      <c r="DG24" s="704" t="s">
        <v>716</v>
      </c>
      <c r="DH24" s="705"/>
      <c r="DI24" s="704" t="s">
        <v>165</v>
      </c>
      <c r="DJ24" s="704" t="s">
        <v>166</v>
      </c>
      <c r="DK24" s="704" t="s">
        <v>165</v>
      </c>
      <c r="DL24" s="704" t="s">
        <v>165</v>
      </c>
      <c r="DM24" s="704" t="s">
        <v>165</v>
      </c>
      <c r="DN24" s="704" t="s">
        <v>165</v>
      </c>
      <c r="DO24" s="704" t="s">
        <v>165</v>
      </c>
      <c r="DP24" s="704" t="s">
        <v>178</v>
      </c>
      <c r="DQ24" s="704" t="s">
        <v>165</v>
      </c>
      <c r="DR24" s="704" t="s">
        <v>165</v>
      </c>
      <c r="DS24" s="704" t="s">
        <v>178</v>
      </c>
      <c r="DT24" s="704" t="s">
        <v>716</v>
      </c>
      <c r="DU24" s="705"/>
      <c r="DV24" s="704" t="s">
        <v>165</v>
      </c>
      <c r="DW24" s="704" t="s">
        <v>166</v>
      </c>
      <c r="DX24" s="704" t="s">
        <v>165</v>
      </c>
      <c r="DY24" s="704" t="s">
        <v>165</v>
      </c>
      <c r="DZ24" s="704" t="s">
        <v>165</v>
      </c>
      <c r="EA24" s="704" t="s">
        <v>165</v>
      </c>
      <c r="EB24" s="704" t="s">
        <v>165</v>
      </c>
      <c r="EC24" s="704" t="s">
        <v>166</v>
      </c>
      <c r="ED24" s="704" t="s">
        <v>178</v>
      </c>
      <c r="EE24" s="704" t="s">
        <v>178</v>
      </c>
      <c r="EF24" s="704" t="s">
        <v>165</v>
      </c>
      <c r="EG24" s="704" t="s">
        <v>716</v>
      </c>
      <c r="EH24" s="704" t="s">
        <v>1218</v>
      </c>
      <c r="EI24" s="706"/>
      <c r="EJ24" s="707" t="s">
        <v>165</v>
      </c>
      <c r="EK24" s="707" t="s">
        <v>208</v>
      </c>
      <c r="EL24" s="707" t="s">
        <v>209</v>
      </c>
      <c r="EM24" s="707" t="s">
        <v>165</v>
      </c>
      <c r="EN24" s="707" t="s">
        <v>165</v>
      </c>
      <c r="EO24" s="707" t="s">
        <v>165</v>
      </c>
      <c r="EP24" s="707" t="s">
        <v>1219</v>
      </c>
      <c r="EQ24" s="707" t="s">
        <v>1220</v>
      </c>
      <c r="ER24" s="707" t="s">
        <v>165</v>
      </c>
      <c r="ES24" s="707" t="s">
        <v>841</v>
      </c>
      <c r="ET24" s="707" t="s">
        <v>165</v>
      </c>
      <c r="EU24" s="707" t="s">
        <v>1221</v>
      </c>
      <c r="EV24" s="707" t="s">
        <v>165</v>
      </c>
      <c r="EW24" s="707" t="s">
        <v>1226</v>
      </c>
      <c r="EX24" s="707" t="s">
        <v>1224</v>
      </c>
      <c r="EY24" s="707" t="s">
        <v>1225</v>
      </c>
      <c r="EZ24" s="707" t="s">
        <v>1227</v>
      </c>
      <c r="FA24" s="707" t="s">
        <v>1222</v>
      </c>
      <c r="FB24" s="707" t="s">
        <v>1223</v>
      </c>
      <c r="FC24" s="707" t="s">
        <v>1228</v>
      </c>
      <c r="FD24" s="707" t="s">
        <v>1229</v>
      </c>
      <c r="FE24" s="707" t="s">
        <v>1230</v>
      </c>
      <c r="FF24" s="711"/>
      <c r="FG24" s="707" t="s">
        <v>166</v>
      </c>
      <c r="FH24" s="707" t="s">
        <v>716</v>
      </c>
      <c r="FI24" s="707" t="s">
        <v>716</v>
      </c>
      <c r="FJ24" s="707" t="s">
        <v>166</v>
      </c>
      <c r="FK24" s="707" t="s">
        <v>716</v>
      </c>
      <c r="FL24" s="707" t="s">
        <v>716</v>
      </c>
      <c r="FM24" s="707" t="s">
        <v>166</v>
      </c>
      <c r="FN24" s="707" t="s">
        <v>716</v>
      </c>
      <c r="FO24" s="707" t="s">
        <v>716</v>
      </c>
      <c r="FP24" s="708"/>
      <c r="FQ24" s="707" t="s">
        <v>166</v>
      </c>
      <c r="FR24" s="707" t="s">
        <v>166</v>
      </c>
      <c r="FS24" s="707" t="s">
        <v>146</v>
      </c>
      <c r="FT24" s="707" t="s">
        <v>146</v>
      </c>
      <c r="FU24" s="708"/>
      <c r="FV24" s="707" t="s">
        <v>165</v>
      </c>
      <c r="FW24" s="707" t="s">
        <v>165</v>
      </c>
      <c r="FX24" s="707" t="s">
        <v>165</v>
      </c>
      <c r="FY24" s="707" t="s">
        <v>165</v>
      </c>
      <c r="FZ24" s="707" t="s">
        <v>165</v>
      </c>
      <c r="GA24" s="707" t="s">
        <v>165</v>
      </c>
      <c r="GB24" s="707" t="s">
        <v>165</v>
      </c>
      <c r="GC24" s="707" t="s">
        <v>165</v>
      </c>
      <c r="GD24" s="707" t="s">
        <v>165</v>
      </c>
      <c r="GE24" s="707" t="s">
        <v>178</v>
      </c>
      <c r="GF24" s="707" t="s">
        <v>178</v>
      </c>
      <c r="GG24" s="707">
        <v>2011</v>
      </c>
      <c r="GH24" s="707" t="s">
        <v>1231</v>
      </c>
      <c r="GI24" s="707" t="s">
        <v>842</v>
      </c>
      <c r="GJ24" s="708"/>
      <c r="GK24" s="707">
        <v>2007</v>
      </c>
      <c r="GL24" s="707" t="s">
        <v>165</v>
      </c>
      <c r="GM24" s="707" t="s">
        <v>165</v>
      </c>
      <c r="GN24" s="707" t="s">
        <v>165</v>
      </c>
      <c r="GO24" s="707" t="s">
        <v>166</v>
      </c>
      <c r="GP24" s="707" t="s">
        <v>716</v>
      </c>
      <c r="GQ24" s="716"/>
      <c r="GR24" s="709" t="s">
        <v>165</v>
      </c>
      <c r="GS24" s="710"/>
      <c r="GT24" s="709" t="s">
        <v>166</v>
      </c>
      <c r="GU24" s="709" t="s">
        <v>165</v>
      </c>
      <c r="GV24" s="709" t="s">
        <v>165</v>
      </c>
      <c r="GW24" s="709" t="s">
        <v>166</v>
      </c>
      <c r="GX24" s="709" t="s">
        <v>166</v>
      </c>
      <c r="GY24" s="709" t="s">
        <v>166</v>
      </c>
      <c r="GZ24" s="709" t="s">
        <v>146</v>
      </c>
      <c r="HA24" s="709" t="s">
        <v>146</v>
      </c>
      <c r="HB24" s="709" t="s">
        <v>165</v>
      </c>
      <c r="HC24" s="685" t="s">
        <v>748</v>
      </c>
      <c r="HD24" s="709" t="s">
        <v>843</v>
      </c>
      <c r="HE24" s="710"/>
      <c r="HF24" s="709" t="s">
        <v>165</v>
      </c>
      <c r="HG24" s="709" t="s">
        <v>165</v>
      </c>
      <c r="HH24" s="712" t="s">
        <v>844</v>
      </c>
      <c r="HI24" s="192" t="s">
        <v>202</v>
      </c>
    </row>
    <row r="25" spans="1:217" ht="39.950000000000003" customHeight="1" x14ac:dyDescent="0.2">
      <c r="A25" s="345" t="s">
        <v>581</v>
      </c>
      <c r="B25" s="188"/>
      <c r="C25" s="697" t="s">
        <v>165</v>
      </c>
      <c r="D25" s="697" t="s">
        <v>1160</v>
      </c>
      <c r="E25" s="718"/>
      <c r="F25" s="697" t="s">
        <v>165</v>
      </c>
      <c r="G25" s="697" t="s">
        <v>1161</v>
      </c>
      <c r="H25" s="697" t="s">
        <v>165</v>
      </c>
      <c r="I25" s="697" t="s">
        <v>1162</v>
      </c>
      <c r="J25" s="697" t="s">
        <v>165</v>
      </c>
      <c r="K25" s="697" t="s">
        <v>1163</v>
      </c>
      <c r="L25" s="697" t="s">
        <v>165</v>
      </c>
      <c r="M25" s="697" t="s">
        <v>1164</v>
      </c>
      <c r="N25" s="697" t="s">
        <v>165</v>
      </c>
      <c r="O25" s="697" t="s">
        <v>145</v>
      </c>
      <c r="P25" s="697" t="s">
        <v>165</v>
      </c>
      <c r="Q25" s="697" t="s">
        <v>1165</v>
      </c>
      <c r="R25" s="697" t="s">
        <v>165</v>
      </c>
      <c r="S25" s="697" t="s">
        <v>407</v>
      </c>
      <c r="T25" s="697" t="s">
        <v>165</v>
      </c>
      <c r="U25" s="697" t="s">
        <v>1166</v>
      </c>
      <c r="V25" s="697" t="s">
        <v>165</v>
      </c>
      <c r="W25" s="697" t="s">
        <v>1167</v>
      </c>
      <c r="X25" s="697" t="s">
        <v>168</v>
      </c>
      <c r="Y25" s="697" t="s">
        <v>166</v>
      </c>
      <c r="Z25" s="697" t="s">
        <v>165</v>
      </c>
      <c r="AA25" s="697" t="s">
        <v>406</v>
      </c>
      <c r="AB25" s="697" t="s">
        <v>1168</v>
      </c>
      <c r="AC25" s="189"/>
      <c r="AD25" s="698" t="s">
        <v>268</v>
      </c>
      <c r="AE25" s="698" t="s">
        <v>267</v>
      </c>
      <c r="AF25" s="699">
        <v>6725506</v>
      </c>
      <c r="AG25" s="169" t="s">
        <v>748</v>
      </c>
      <c r="AH25" s="696" t="s">
        <v>1169</v>
      </c>
      <c r="AI25" s="696" t="s">
        <v>166</v>
      </c>
      <c r="AJ25" s="699" t="s">
        <v>166</v>
      </c>
      <c r="AK25" s="699">
        <v>0</v>
      </c>
      <c r="AL25" s="687" t="s">
        <v>775</v>
      </c>
      <c r="AM25" s="698" t="s">
        <v>716</v>
      </c>
      <c r="AN25" s="698" t="s">
        <v>716</v>
      </c>
      <c r="AO25" s="698" t="s">
        <v>166</v>
      </c>
      <c r="AP25" s="698" t="s">
        <v>166</v>
      </c>
      <c r="AQ25" s="698" t="s">
        <v>146</v>
      </c>
      <c r="AR25" s="699">
        <v>0</v>
      </c>
      <c r="AS25" s="688" t="s">
        <v>775</v>
      </c>
      <c r="AT25" s="699" t="s">
        <v>716</v>
      </c>
      <c r="AU25" s="698" t="s">
        <v>716</v>
      </c>
      <c r="AV25" s="698" t="s">
        <v>166</v>
      </c>
      <c r="AW25" s="699" t="s">
        <v>146</v>
      </c>
      <c r="AX25" s="699">
        <v>0</v>
      </c>
      <c r="AY25" s="690" t="s">
        <v>775</v>
      </c>
      <c r="AZ25" s="699" t="s">
        <v>716</v>
      </c>
      <c r="BA25" s="698" t="s">
        <v>716</v>
      </c>
      <c r="BB25" s="700">
        <v>0</v>
      </c>
      <c r="BC25" s="698" t="s">
        <v>716</v>
      </c>
      <c r="BD25" s="701"/>
      <c r="BE25" s="698" t="s">
        <v>165</v>
      </c>
      <c r="BF25" s="699" t="s">
        <v>1170</v>
      </c>
      <c r="BG25" s="699">
        <v>4788730</v>
      </c>
      <c r="BH25" s="692" t="s">
        <v>775</v>
      </c>
      <c r="BI25" s="699" t="s">
        <v>296</v>
      </c>
      <c r="BJ25" s="698" t="s">
        <v>716</v>
      </c>
      <c r="BK25" s="698" t="s">
        <v>178</v>
      </c>
      <c r="BL25" s="699" t="s">
        <v>716</v>
      </c>
      <c r="BM25" s="694" t="s">
        <v>775</v>
      </c>
      <c r="BN25" s="699" t="s">
        <v>716</v>
      </c>
      <c r="BO25" s="699" t="s">
        <v>716</v>
      </c>
      <c r="BP25" s="698" t="s">
        <v>166</v>
      </c>
      <c r="BQ25" s="699">
        <v>0</v>
      </c>
      <c r="BR25" s="699" t="s">
        <v>775</v>
      </c>
      <c r="BS25" s="699" t="s">
        <v>716</v>
      </c>
      <c r="BT25" s="175" t="s">
        <v>716</v>
      </c>
      <c r="BU25" s="700">
        <v>4788730</v>
      </c>
      <c r="BV25" s="662" t="s">
        <v>1171</v>
      </c>
      <c r="BW25" s="702">
        <v>0</v>
      </c>
      <c r="BX25" s="174" t="s">
        <v>1596</v>
      </c>
      <c r="BY25" s="702">
        <v>0.71202523646547933</v>
      </c>
      <c r="BZ25" s="174" t="s">
        <v>1595</v>
      </c>
      <c r="CA25" s="698" t="s">
        <v>716</v>
      </c>
      <c r="CB25" s="174" t="s">
        <v>716</v>
      </c>
      <c r="CC25" s="698" t="s">
        <v>146</v>
      </c>
      <c r="CD25" s="698" t="s">
        <v>146</v>
      </c>
      <c r="CE25" s="698" t="s">
        <v>146</v>
      </c>
      <c r="CF25" s="698" t="s">
        <v>1172</v>
      </c>
      <c r="CG25" s="344"/>
      <c r="CH25" s="179"/>
      <c r="CI25" s="704" t="s">
        <v>165</v>
      </c>
      <c r="CJ25" s="704" t="s">
        <v>165</v>
      </c>
      <c r="CK25" s="704" t="s">
        <v>165</v>
      </c>
      <c r="CL25" s="704" t="s">
        <v>165</v>
      </c>
      <c r="CM25" s="704" t="s">
        <v>165</v>
      </c>
      <c r="CN25" s="704" t="s">
        <v>165</v>
      </c>
      <c r="CO25" s="704" t="s">
        <v>165</v>
      </c>
      <c r="CP25" s="704" t="s">
        <v>165</v>
      </c>
      <c r="CQ25" s="704" t="s">
        <v>165</v>
      </c>
      <c r="CR25" s="704" t="s">
        <v>165</v>
      </c>
      <c r="CS25" s="704" t="s">
        <v>166</v>
      </c>
      <c r="CT25" s="704" t="s">
        <v>716</v>
      </c>
      <c r="CU25" s="703"/>
      <c r="CV25" s="704" t="s">
        <v>165</v>
      </c>
      <c r="CW25" s="704" t="s">
        <v>165</v>
      </c>
      <c r="CX25" s="704" t="s">
        <v>165</v>
      </c>
      <c r="CY25" s="704" t="s">
        <v>165</v>
      </c>
      <c r="CZ25" s="704" t="s">
        <v>165</v>
      </c>
      <c r="DA25" s="704" t="s">
        <v>165</v>
      </c>
      <c r="DB25" s="704" t="s">
        <v>165</v>
      </c>
      <c r="DC25" s="704" t="s">
        <v>165</v>
      </c>
      <c r="DD25" s="704" t="s">
        <v>165</v>
      </c>
      <c r="DE25" s="704" t="s">
        <v>165</v>
      </c>
      <c r="DF25" s="704" t="s">
        <v>166</v>
      </c>
      <c r="DG25" s="704" t="s">
        <v>716</v>
      </c>
      <c r="DH25" s="705"/>
      <c r="DI25" s="704" t="s">
        <v>165</v>
      </c>
      <c r="DJ25" s="704" t="s">
        <v>165</v>
      </c>
      <c r="DK25" s="704" t="s">
        <v>165</v>
      </c>
      <c r="DL25" s="704" t="s">
        <v>165</v>
      </c>
      <c r="DM25" s="704" t="s">
        <v>165</v>
      </c>
      <c r="DN25" s="704" t="s">
        <v>165</v>
      </c>
      <c r="DO25" s="704" t="s">
        <v>165</v>
      </c>
      <c r="DP25" s="704" t="s">
        <v>165</v>
      </c>
      <c r="DQ25" s="704" t="s">
        <v>165</v>
      </c>
      <c r="DR25" s="704" t="s">
        <v>165</v>
      </c>
      <c r="DS25" s="704" t="s">
        <v>165</v>
      </c>
      <c r="DT25" s="704" t="s">
        <v>716</v>
      </c>
      <c r="DU25" s="705"/>
      <c r="DV25" s="704" t="s">
        <v>165</v>
      </c>
      <c r="DW25" s="704" t="s">
        <v>165</v>
      </c>
      <c r="DX25" s="704" t="s">
        <v>165</v>
      </c>
      <c r="DY25" s="704" t="s">
        <v>165</v>
      </c>
      <c r="DZ25" s="704" t="s">
        <v>178</v>
      </c>
      <c r="EA25" s="704" t="s">
        <v>165</v>
      </c>
      <c r="EB25" s="704" t="s">
        <v>165</v>
      </c>
      <c r="EC25" s="704" t="s">
        <v>178</v>
      </c>
      <c r="ED25" s="704" t="s">
        <v>165</v>
      </c>
      <c r="EE25" s="704" t="s">
        <v>178</v>
      </c>
      <c r="EF25" s="704" t="s">
        <v>165</v>
      </c>
      <c r="EG25" s="704" t="s">
        <v>716</v>
      </c>
      <c r="EH25" s="704" t="s">
        <v>716</v>
      </c>
      <c r="EI25" s="706"/>
      <c r="EJ25" s="707" t="s">
        <v>165</v>
      </c>
      <c r="EK25" s="707" t="s">
        <v>1173</v>
      </c>
      <c r="EL25" s="684" t="s">
        <v>1630</v>
      </c>
      <c r="EM25" s="707" t="s">
        <v>165</v>
      </c>
      <c r="EN25" s="707" t="s">
        <v>165</v>
      </c>
      <c r="EO25" s="707" t="s">
        <v>165</v>
      </c>
      <c r="EP25" s="707" t="s">
        <v>1175</v>
      </c>
      <c r="EQ25" s="707" t="s">
        <v>1176</v>
      </c>
      <c r="ER25" s="707" t="s">
        <v>166</v>
      </c>
      <c r="ES25" s="707" t="s">
        <v>146</v>
      </c>
      <c r="ET25" s="707" t="s">
        <v>178</v>
      </c>
      <c r="EU25" s="707" t="s">
        <v>178</v>
      </c>
      <c r="EV25" s="707" t="s">
        <v>165</v>
      </c>
      <c r="EW25" s="707" t="s">
        <v>1177</v>
      </c>
      <c r="EX25" s="707" t="s">
        <v>1178</v>
      </c>
      <c r="EY25" s="707" t="s">
        <v>1179</v>
      </c>
      <c r="EZ25" s="707" t="s">
        <v>122</v>
      </c>
      <c r="FA25" s="707" t="s">
        <v>1180</v>
      </c>
      <c r="FB25" s="707" t="s">
        <v>1179</v>
      </c>
      <c r="FC25" s="707" t="s">
        <v>716</v>
      </c>
      <c r="FD25" s="707" t="s">
        <v>716</v>
      </c>
      <c r="FE25" s="707" t="s">
        <v>716</v>
      </c>
      <c r="FF25" s="711"/>
      <c r="FG25" s="707" t="s">
        <v>166</v>
      </c>
      <c r="FH25" s="707" t="s">
        <v>716</v>
      </c>
      <c r="FI25" s="707" t="s">
        <v>716</v>
      </c>
      <c r="FJ25" s="707" t="s">
        <v>166</v>
      </c>
      <c r="FK25" s="707" t="s">
        <v>716</v>
      </c>
      <c r="FL25" s="707" t="s">
        <v>716</v>
      </c>
      <c r="FM25" s="707" t="s">
        <v>166</v>
      </c>
      <c r="FN25" s="707" t="s">
        <v>716</v>
      </c>
      <c r="FO25" s="707" t="s">
        <v>716</v>
      </c>
      <c r="FP25" s="708"/>
      <c r="FQ25" s="707" t="s">
        <v>166</v>
      </c>
      <c r="FR25" s="707" t="s">
        <v>166</v>
      </c>
      <c r="FS25" s="707" t="s">
        <v>146</v>
      </c>
      <c r="FT25" s="707" t="s">
        <v>146</v>
      </c>
      <c r="FU25" s="708"/>
      <c r="FV25" s="707" t="s">
        <v>165</v>
      </c>
      <c r="FW25" s="707" t="s">
        <v>165</v>
      </c>
      <c r="FX25" s="707" t="s">
        <v>165</v>
      </c>
      <c r="FY25" s="707" t="s">
        <v>165</v>
      </c>
      <c r="FZ25" s="707" t="s">
        <v>165</v>
      </c>
      <c r="GA25" s="707" t="s">
        <v>165</v>
      </c>
      <c r="GB25" s="707" t="s">
        <v>166</v>
      </c>
      <c r="GC25" s="707" t="s">
        <v>165</v>
      </c>
      <c r="GD25" s="707" t="s">
        <v>166</v>
      </c>
      <c r="GE25" s="707" t="s">
        <v>166</v>
      </c>
      <c r="GF25" s="707" t="s">
        <v>146</v>
      </c>
      <c r="GG25" s="707">
        <v>2009</v>
      </c>
      <c r="GH25" s="707" t="s">
        <v>408</v>
      </c>
      <c r="GI25" s="707" t="s">
        <v>716</v>
      </c>
      <c r="GJ25" s="708"/>
      <c r="GK25" s="707">
        <v>2007</v>
      </c>
      <c r="GL25" s="707" t="s">
        <v>166</v>
      </c>
      <c r="GM25" s="707" t="s">
        <v>166</v>
      </c>
      <c r="GN25" s="707" t="s">
        <v>165</v>
      </c>
      <c r="GO25" s="707" t="s">
        <v>166</v>
      </c>
      <c r="GP25" s="707" t="s">
        <v>716</v>
      </c>
      <c r="GQ25" s="716"/>
      <c r="GR25" s="709" t="s">
        <v>165</v>
      </c>
      <c r="GS25" s="710"/>
      <c r="GT25" s="709" t="s">
        <v>165</v>
      </c>
      <c r="GU25" s="709" t="s">
        <v>165</v>
      </c>
      <c r="GV25" s="709" t="s">
        <v>166</v>
      </c>
      <c r="GW25" s="709" t="s">
        <v>166</v>
      </c>
      <c r="GX25" s="709" t="s">
        <v>166</v>
      </c>
      <c r="GY25" s="709" t="s">
        <v>166</v>
      </c>
      <c r="GZ25" s="709" t="s">
        <v>166</v>
      </c>
      <c r="HA25" s="709" t="s">
        <v>146</v>
      </c>
      <c r="HB25" s="709" t="s">
        <v>146</v>
      </c>
      <c r="HC25" s="685" t="s">
        <v>775</v>
      </c>
      <c r="HD25" s="709" t="s">
        <v>180</v>
      </c>
      <c r="HE25" s="710"/>
      <c r="HF25" s="709" t="s">
        <v>165</v>
      </c>
      <c r="HG25" s="709" t="s">
        <v>165</v>
      </c>
      <c r="HH25" s="712" t="s">
        <v>1181</v>
      </c>
      <c r="HI25" s="192" t="s">
        <v>202</v>
      </c>
    </row>
    <row r="26" spans="1:217" ht="39.950000000000003" customHeight="1" x14ac:dyDescent="0.2">
      <c r="A26" s="345" t="s">
        <v>582</v>
      </c>
      <c r="B26" s="188"/>
      <c r="C26" s="697" t="s">
        <v>165</v>
      </c>
      <c r="D26" s="697" t="s">
        <v>1240</v>
      </c>
      <c r="E26" s="718"/>
      <c r="F26" s="697" t="s">
        <v>165</v>
      </c>
      <c r="G26" s="697" t="s">
        <v>126</v>
      </c>
      <c r="H26" s="697" t="s">
        <v>165</v>
      </c>
      <c r="I26" s="697" t="s">
        <v>1241</v>
      </c>
      <c r="J26" s="697" t="s">
        <v>165</v>
      </c>
      <c r="K26" s="697" t="s">
        <v>1243</v>
      </c>
      <c r="L26" s="697" t="s">
        <v>165</v>
      </c>
      <c r="M26" s="697" t="s">
        <v>876</v>
      </c>
      <c r="N26" s="697" t="s">
        <v>165</v>
      </c>
      <c r="O26" s="697" t="s">
        <v>258</v>
      </c>
      <c r="P26" s="697" t="s">
        <v>165</v>
      </c>
      <c r="Q26" s="697" t="s">
        <v>1242</v>
      </c>
      <c r="R26" s="697" t="s">
        <v>165</v>
      </c>
      <c r="S26" s="697" t="s">
        <v>181</v>
      </c>
      <c r="T26" s="697" t="s">
        <v>165</v>
      </c>
      <c r="U26" s="697" t="s">
        <v>1244</v>
      </c>
      <c r="V26" s="697" t="s">
        <v>165</v>
      </c>
      <c r="W26" s="697" t="s">
        <v>1245</v>
      </c>
      <c r="X26" s="697" t="s">
        <v>164</v>
      </c>
      <c r="Y26" s="697" t="s">
        <v>165</v>
      </c>
      <c r="Z26" s="697" t="s">
        <v>165</v>
      </c>
      <c r="AA26" s="697" t="s">
        <v>877</v>
      </c>
      <c r="AB26" s="697" t="s">
        <v>178</v>
      </c>
      <c r="AC26" s="189"/>
      <c r="AD26" s="698" t="s">
        <v>262</v>
      </c>
      <c r="AE26" s="698" t="s">
        <v>274</v>
      </c>
      <c r="AF26" s="699">
        <v>1433226</v>
      </c>
      <c r="AG26" s="169" t="s">
        <v>748</v>
      </c>
      <c r="AH26" s="696" t="s">
        <v>1232</v>
      </c>
      <c r="AI26" s="696" t="s">
        <v>165</v>
      </c>
      <c r="AJ26" s="699" t="s">
        <v>165</v>
      </c>
      <c r="AK26" s="699">
        <v>218917</v>
      </c>
      <c r="AL26" s="687" t="s">
        <v>748</v>
      </c>
      <c r="AM26" s="698" t="s">
        <v>877</v>
      </c>
      <c r="AN26" s="698" t="s">
        <v>878</v>
      </c>
      <c r="AO26" s="698" t="s">
        <v>165</v>
      </c>
      <c r="AP26" s="698" t="s">
        <v>165</v>
      </c>
      <c r="AQ26" s="698" t="s">
        <v>1234</v>
      </c>
      <c r="AR26" s="699">
        <v>169644</v>
      </c>
      <c r="AS26" s="689" t="s">
        <v>748</v>
      </c>
      <c r="AT26" s="699" t="s">
        <v>1233</v>
      </c>
      <c r="AU26" s="698" t="s">
        <v>878</v>
      </c>
      <c r="AV26" s="698" t="s">
        <v>166</v>
      </c>
      <c r="AW26" s="699" t="s">
        <v>146</v>
      </c>
      <c r="AX26" s="699">
        <v>0</v>
      </c>
      <c r="AY26" s="691" t="s">
        <v>748</v>
      </c>
      <c r="AZ26" s="699" t="s">
        <v>716</v>
      </c>
      <c r="BA26" s="698" t="s">
        <v>716</v>
      </c>
      <c r="BB26" s="700">
        <v>169644</v>
      </c>
      <c r="BC26" s="698" t="s">
        <v>716</v>
      </c>
      <c r="BD26" s="701"/>
      <c r="BE26" s="698" t="s">
        <v>165</v>
      </c>
      <c r="BF26" s="699" t="s">
        <v>880</v>
      </c>
      <c r="BG26" s="699">
        <v>1937250</v>
      </c>
      <c r="BH26" s="692" t="s">
        <v>748</v>
      </c>
      <c r="BI26" s="699" t="s">
        <v>879</v>
      </c>
      <c r="BJ26" s="698" t="s">
        <v>716</v>
      </c>
      <c r="BK26" s="698" t="s">
        <v>166</v>
      </c>
      <c r="BL26" s="699">
        <v>0</v>
      </c>
      <c r="BM26" s="694" t="s">
        <v>748</v>
      </c>
      <c r="BN26" s="699" t="s">
        <v>716</v>
      </c>
      <c r="BO26" s="699" t="s">
        <v>716</v>
      </c>
      <c r="BP26" s="699" t="s">
        <v>166</v>
      </c>
      <c r="BQ26" s="699">
        <v>0</v>
      </c>
      <c r="BR26" s="699" t="s">
        <v>748</v>
      </c>
      <c r="BS26" s="699" t="s">
        <v>716</v>
      </c>
      <c r="BT26" s="175" t="s">
        <v>716</v>
      </c>
      <c r="BU26" s="700">
        <v>1937250</v>
      </c>
      <c r="BV26" s="175" t="s">
        <v>716</v>
      </c>
      <c r="BW26" s="702">
        <v>8.0518526323583431E-2</v>
      </c>
      <c r="BX26" s="174" t="s">
        <v>1603</v>
      </c>
      <c r="BY26" s="702">
        <v>1.470036128286816</v>
      </c>
      <c r="BZ26" s="174" t="s">
        <v>716</v>
      </c>
      <c r="CA26" s="698" t="s">
        <v>716</v>
      </c>
      <c r="CB26" s="174" t="s">
        <v>716</v>
      </c>
      <c r="CC26" s="698" t="s">
        <v>25</v>
      </c>
      <c r="CD26" s="698" t="s">
        <v>1235</v>
      </c>
      <c r="CE26" s="698" t="s">
        <v>166</v>
      </c>
      <c r="CF26" s="698" t="s">
        <v>716</v>
      </c>
      <c r="CG26" s="344"/>
      <c r="CH26" s="179"/>
      <c r="CI26" s="704" t="s">
        <v>165</v>
      </c>
      <c r="CJ26" s="704" t="s">
        <v>165</v>
      </c>
      <c r="CK26" s="704" t="s">
        <v>165</v>
      </c>
      <c r="CL26" s="704" t="s">
        <v>165</v>
      </c>
      <c r="CM26" s="704" t="s">
        <v>165</v>
      </c>
      <c r="CN26" s="704" t="s">
        <v>165</v>
      </c>
      <c r="CO26" s="704" t="s">
        <v>165</v>
      </c>
      <c r="CP26" s="704" t="s">
        <v>165</v>
      </c>
      <c r="CQ26" s="704" t="s">
        <v>166</v>
      </c>
      <c r="CR26" s="704" t="s">
        <v>166</v>
      </c>
      <c r="CS26" s="704" t="s">
        <v>165</v>
      </c>
      <c r="CT26" s="704" t="s">
        <v>166</v>
      </c>
      <c r="CU26" s="703"/>
      <c r="CV26" s="704" t="s">
        <v>165</v>
      </c>
      <c r="CW26" s="704" t="s">
        <v>165</v>
      </c>
      <c r="CX26" s="704" t="s">
        <v>165</v>
      </c>
      <c r="CY26" s="704" t="s">
        <v>165</v>
      </c>
      <c r="CZ26" s="704" t="s">
        <v>165</v>
      </c>
      <c r="DA26" s="704" t="s">
        <v>165</v>
      </c>
      <c r="DB26" s="704" t="s">
        <v>165</v>
      </c>
      <c r="DC26" s="704" t="s">
        <v>166</v>
      </c>
      <c r="DD26" s="704" t="s">
        <v>165</v>
      </c>
      <c r="DE26" s="704" t="s">
        <v>165</v>
      </c>
      <c r="DF26" s="704" t="s">
        <v>165</v>
      </c>
      <c r="DG26" s="704" t="s">
        <v>166</v>
      </c>
      <c r="DH26" s="705"/>
      <c r="DI26" s="704" t="s">
        <v>165</v>
      </c>
      <c r="DJ26" s="704" t="s">
        <v>165</v>
      </c>
      <c r="DK26" s="704" t="s">
        <v>165</v>
      </c>
      <c r="DL26" s="704" t="s">
        <v>165</v>
      </c>
      <c r="DM26" s="704" t="s">
        <v>165</v>
      </c>
      <c r="DN26" s="704" t="s">
        <v>165</v>
      </c>
      <c r="DO26" s="704" t="s">
        <v>165</v>
      </c>
      <c r="DP26" s="704" t="s">
        <v>166</v>
      </c>
      <c r="DQ26" s="704" t="s">
        <v>166</v>
      </c>
      <c r="DR26" s="704" t="s">
        <v>166</v>
      </c>
      <c r="DS26" s="704" t="s">
        <v>165</v>
      </c>
      <c r="DT26" s="704" t="s">
        <v>166</v>
      </c>
      <c r="DU26" s="705"/>
      <c r="DV26" s="704" t="s">
        <v>165</v>
      </c>
      <c r="DW26" s="704" t="s">
        <v>165</v>
      </c>
      <c r="DX26" s="704" t="s">
        <v>165</v>
      </c>
      <c r="DY26" s="704" t="s">
        <v>165</v>
      </c>
      <c r="DZ26" s="704" t="s">
        <v>165</v>
      </c>
      <c r="EA26" s="704" t="s">
        <v>165</v>
      </c>
      <c r="EB26" s="704" t="s">
        <v>165</v>
      </c>
      <c r="EC26" s="704" t="s">
        <v>166</v>
      </c>
      <c r="ED26" s="704" t="s">
        <v>166</v>
      </c>
      <c r="EE26" s="704" t="s">
        <v>166</v>
      </c>
      <c r="EF26" s="704" t="s">
        <v>165</v>
      </c>
      <c r="EG26" s="704" t="s">
        <v>166</v>
      </c>
      <c r="EH26" s="704" t="s">
        <v>716</v>
      </c>
      <c r="EI26" s="706"/>
      <c r="EJ26" s="707" t="s">
        <v>165</v>
      </c>
      <c r="EK26" s="707" t="s">
        <v>881</v>
      </c>
      <c r="EL26" s="684" t="s">
        <v>379</v>
      </c>
      <c r="EM26" s="707" t="s">
        <v>166</v>
      </c>
      <c r="EN26" s="707" t="s">
        <v>165</v>
      </c>
      <c r="EO26" s="707" t="s">
        <v>165</v>
      </c>
      <c r="EP26" s="707" t="s">
        <v>1236</v>
      </c>
      <c r="EQ26" s="707" t="s">
        <v>178</v>
      </c>
      <c r="ER26" s="707" t="s">
        <v>166</v>
      </c>
      <c r="ES26" s="707" t="s">
        <v>1237</v>
      </c>
      <c r="ET26" s="707" t="s">
        <v>166</v>
      </c>
      <c r="EU26" s="707" t="s">
        <v>146</v>
      </c>
      <c r="EV26" s="707" t="s">
        <v>166</v>
      </c>
      <c r="EW26" s="707" t="s">
        <v>716</v>
      </c>
      <c r="EX26" s="707" t="s">
        <v>716</v>
      </c>
      <c r="EY26" s="707" t="s">
        <v>716</v>
      </c>
      <c r="EZ26" s="707" t="s">
        <v>716</v>
      </c>
      <c r="FA26" s="707" t="s">
        <v>716</v>
      </c>
      <c r="FB26" s="707" t="s">
        <v>716</v>
      </c>
      <c r="FC26" s="707" t="s">
        <v>716</v>
      </c>
      <c r="FD26" s="707" t="s">
        <v>716</v>
      </c>
      <c r="FE26" s="707" t="s">
        <v>716</v>
      </c>
      <c r="FF26" s="711"/>
      <c r="FG26" s="707" t="s">
        <v>166</v>
      </c>
      <c r="FH26" s="707" t="s">
        <v>716</v>
      </c>
      <c r="FI26" s="707" t="s">
        <v>716</v>
      </c>
      <c r="FJ26" s="707" t="s">
        <v>166</v>
      </c>
      <c r="FK26" s="707" t="s">
        <v>716</v>
      </c>
      <c r="FL26" s="707" t="s">
        <v>716</v>
      </c>
      <c r="FM26" s="707" t="s">
        <v>166</v>
      </c>
      <c r="FN26" s="707" t="s">
        <v>716</v>
      </c>
      <c r="FO26" s="707" t="s">
        <v>716</v>
      </c>
      <c r="FP26" s="708"/>
      <c r="FQ26" s="707" t="s">
        <v>165</v>
      </c>
      <c r="FR26" s="707" t="s">
        <v>165</v>
      </c>
      <c r="FS26" s="707" t="s">
        <v>165</v>
      </c>
      <c r="FT26" s="707" t="s">
        <v>1341</v>
      </c>
      <c r="FU26" s="708"/>
      <c r="FV26" s="707" t="s">
        <v>165</v>
      </c>
      <c r="FW26" s="707" t="s">
        <v>165</v>
      </c>
      <c r="FX26" s="707" t="s">
        <v>165</v>
      </c>
      <c r="FY26" s="707" t="s">
        <v>165</v>
      </c>
      <c r="FZ26" s="707" t="s">
        <v>165</v>
      </c>
      <c r="GA26" s="707" t="s">
        <v>165</v>
      </c>
      <c r="GB26" s="707" t="s">
        <v>165</v>
      </c>
      <c r="GC26" s="707" t="s">
        <v>166</v>
      </c>
      <c r="GD26" s="707" t="s">
        <v>165</v>
      </c>
      <c r="GE26" s="707" t="s">
        <v>165</v>
      </c>
      <c r="GF26" s="707" t="s">
        <v>882</v>
      </c>
      <c r="GG26" s="707">
        <v>2010</v>
      </c>
      <c r="GH26" s="707" t="s">
        <v>883</v>
      </c>
      <c r="GI26" s="707" t="s">
        <v>1342</v>
      </c>
      <c r="GJ26" s="708"/>
      <c r="GK26" s="707">
        <v>2008</v>
      </c>
      <c r="GL26" s="707" t="s">
        <v>166</v>
      </c>
      <c r="GM26" s="707" t="s">
        <v>166</v>
      </c>
      <c r="GN26" s="707" t="s">
        <v>166</v>
      </c>
      <c r="GO26" s="707" t="s">
        <v>166</v>
      </c>
      <c r="GP26" s="707" t="s">
        <v>716</v>
      </c>
      <c r="GQ26" s="716"/>
      <c r="GR26" s="709" t="s">
        <v>165</v>
      </c>
      <c r="GS26" s="710"/>
      <c r="GT26" s="709" t="s">
        <v>166</v>
      </c>
      <c r="GU26" s="709" t="s">
        <v>166</v>
      </c>
      <c r="GV26" s="709" t="s">
        <v>166</v>
      </c>
      <c r="GW26" s="709" t="s">
        <v>166</v>
      </c>
      <c r="GX26" s="709" t="s">
        <v>166</v>
      </c>
      <c r="GY26" s="709" t="s">
        <v>165</v>
      </c>
      <c r="GZ26" s="709" t="s">
        <v>166</v>
      </c>
      <c r="HA26" s="709" t="s">
        <v>146</v>
      </c>
      <c r="HB26" s="709" t="s">
        <v>166</v>
      </c>
      <c r="HC26" s="685" t="s">
        <v>748</v>
      </c>
      <c r="HD26" s="709" t="s">
        <v>1238</v>
      </c>
      <c r="HE26" s="710"/>
      <c r="HF26" s="709" t="s">
        <v>165</v>
      </c>
      <c r="HG26" s="709" t="s">
        <v>166</v>
      </c>
      <c r="HH26" s="712" t="s">
        <v>1239</v>
      </c>
      <c r="HI26" s="192" t="s">
        <v>202</v>
      </c>
    </row>
    <row r="27" spans="1:217" ht="39.950000000000003" customHeight="1" x14ac:dyDescent="0.2">
      <c r="A27" s="345" t="s">
        <v>583</v>
      </c>
      <c r="B27" s="188"/>
      <c r="C27" s="697" t="s">
        <v>165</v>
      </c>
      <c r="D27" s="697" t="s">
        <v>845</v>
      </c>
      <c r="E27" s="718"/>
      <c r="F27" s="697" t="s">
        <v>166</v>
      </c>
      <c r="G27" s="697" t="s">
        <v>716</v>
      </c>
      <c r="H27" s="697" t="s">
        <v>166</v>
      </c>
      <c r="I27" s="697" t="s">
        <v>716</v>
      </c>
      <c r="J27" s="697" t="s">
        <v>166</v>
      </c>
      <c r="K27" s="697" t="s">
        <v>716</v>
      </c>
      <c r="L27" s="697" t="s">
        <v>165</v>
      </c>
      <c r="M27" s="697" t="s">
        <v>77</v>
      </c>
      <c r="N27" s="697" t="s">
        <v>165</v>
      </c>
      <c r="O27" s="697" t="s">
        <v>76</v>
      </c>
      <c r="P27" s="697" t="s">
        <v>165</v>
      </c>
      <c r="Q27" s="697" t="s">
        <v>846</v>
      </c>
      <c r="R27" s="697" t="s">
        <v>165</v>
      </c>
      <c r="S27" s="697" t="s">
        <v>718</v>
      </c>
      <c r="T27" s="697" t="s">
        <v>166</v>
      </c>
      <c r="U27" s="697" t="s">
        <v>716</v>
      </c>
      <c r="V27" s="697" t="s">
        <v>166</v>
      </c>
      <c r="W27" s="697" t="s">
        <v>716</v>
      </c>
      <c r="X27" s="697" t="s">
        <v>167</v>
      </c>
      <c r="Y27" s="697" t="s">
        <v>166</v>
      </c>
      <c r="Z27" s="697" t="s">
        <v>165</v>
      </c>
      <c r="AA27" s="697" t="s">
        <v>847</v>
      </c>
      <c r="AB27" s="697" t="s">
        <v>410</v>
      </c>
      <c r="AC27" s="189"/>
      <c r="AD27" s="698" t="s">
        <v>262</v>
      </c>
      <c r="AE27" s="698" t="s">
        <v>274</v>
      </c>
      <c r="AF27" s="699">
        <v>7660701</v>
      </c>
      <c r="AG27" s="169" t="s">
        <v>1207</v>
      </c>
      <c r="AH27" s="696" t="s">
        <v>952</v>
      </c>
      <c r="AI27" s="696" t="s">
        <v>166</v>
      </c>
      <c r="AJ27" s="699" t="s">
        <v>165</v>
      </c>
      <c r="AK27" s="699">
        <v>2000000</v>
      </c>
      <c r="AL27" s="687" t="s">
        <v>1207</v>
      </c>
      <c r="AM27" s="698" t="s">
        <v>958</v>
      </c>
      <c r="AN27" s="698" t="s">
        <v>848</v>
      </c>
      <c r="AO27" s="698" t="s">
        <v>166</v>
      </c>
      <c r="AP27" s="698" t="s">
        <v>166</v>
      </c>
      <c r="AQ27" s="698" t="s">
        <v>146</v>
      </c>
      <c r="AR27" s="699">
        <v>0</v>
      </c>
      <c r="AS27" s="688" t="s">
        <v>1207</v>
      </c>
      <c r="AT27" s="699" t="s">
        <v>716</v>
      </c>
      <c r="AU27" s="698" t="s">
        <v>716</v>
      </c>
      <c r="AV27" s="698" t="s">
        <v>166</v>
      </c>
      <c r="AW27" s="699" t="s">
        <v>146</v>
      </c>
      <c r="AX27" s="699">
        <v>0</v>
      </c>
      <c r="AY27" s="690" t="s">
        <v>1207</v>
      </c>
      <c r="AZ27" s="699" t="s">
        <v>716</v>
      </c>
      <c r="BA27" s="698" t="s">
        <v>716</v>
      </c>
      <c r="BB27" s="700">
        <v>0</v>
      </c>
      <c r="BC27" s="698" t="s">
        <v>716</v>
      </c>
      <c r="BD27" s="701"/>
      <c r="BE27" s="698" t="s">
        <v>165</v>
      </c>
      <c r="BF27" s="699" t="s">
        <v>83</v>
      </c>
      <c r="BG27" s="699">
        <v>6545121</v>
      </c>
      <c r="BH27" s="692" t="s">
        <v>1207</v>
      </c>
      <c r="BI27" s="699" t="s">
        <v>296</v>
      </c>
      <c r="BJ27" s="698" t="s">
        <v>716</v>
      </c>
      <c r="BK27" s="698" t="s">
        <v>166</v>
      </c>
      <c r="BL27" s="699">
        <v>0</v>
      </c>
      <c r="BM27" s="694" t="s">
        <v>1207</v>
      </c>
      <c r="BN27" s="699" t="s">
        <v>716</v>
      </c>
      <c r="BO27" s="699" t="s">
        <v>716</v>
      </c>
      <c r="BP27" s="698" t="s">
        <v>166</v>
      </c>
      <c r="BQ27" s="699">
        <v>0</v>
      </c>
      <c r="BR27" s="699" t="s">
        <v>1207</v>
      </c>
      <c r="BS27" s="699" t="s">
        <v>716</v>
      </c>
      <c r="BT27" s="175" t="s">
        <v>716</v>
      </c>
      <c r="BU27" s="700">
        <v>6545121</v>
      </c>
      <c r="BV27" s="175" t="s">
        <v>716</v>
      </c>
      <c r="BW27" s="702">
        <v>0</v>
      </c>
      <c r="BX27" s="174" t="s">
        <v>716</v>
      </c>
      <c r="BY27" s="702">
        <v>0.85437625094622538</v>
      </c>
      <c r="BZ27" s="174" t="s">
        <v>716</v>
      </c>
      <c r="CA27" s="698" t="s">
        <v>716</v>
      </c>
      <c r="CB27" s="174" t="s">
        <v>716</v>
      </c>
      <c r="CC27" s="698" t="s">
        <v>146</v>
      </c>
      <c r="CD27" s="698" t="s">
        <v>146</v>
      </c>
      <c r="CE27" s="698" t="s">
        <v>146</v>
      </c>
      <c r="CF27" s="698" t="s">
        <v>953</v>
      </c>
      <c r="CG27" s="344"/>
      <c r="CH27" s="179"/>
      <c r="CI27" s="704" t="s">
        <v>165</v>
      </c>
      <c r="CJ27" s="704" t="s">
        <v>165</v>
      </c>
      <c r="CK27" s="704" t="s">
        <v>165</v>
      </c>
      <c r="CL27" s="704" t="s">
        <v>165</v>
      </c>
      <c r="CM27" s="704" t="s">
        <v>165</v>
      </c>
      <c r="CN27" s="704" t="s">
        <v>165</v>
      </c>
      <c r="CO27" s="704" t="s">
        <v>165</v>
      </c>
      <c r="CP27" s="704" t="s">
        <v>165</v>
      </c>
      <c r="CQ27" s="704" t="s">
        <v>165</v>
      </c>
      <c r="CR27" s="704" t="s">
        <v>166</v>
      </c>
      <c r="CS27" s="704" t="s">
        <v>166</v>
      </c>
      <c r="CT27" s="704" t="s">
        <v>716</v>
      </c>
      <c r="CU27" s="703"/>
      <c r="CV27" s="704" t="s">
        <v>165</v>
      </c>
      <c r="CW27" s="704" t="s">
        <v>165</v>
      </c>
      <c r="CX27" s="704" t="s">
        <v>165</v>
      </c>
      <c r="CY27" s="704" t="s">
        <v>166</v>
      </c>
      <c r="CZ27" s="704" t="s">
        <v>165</v>
      </c>
      <c r="DA27" s="704" t="s">
        <v>165</v>
      </c>
      <c r="DB27" s="704" t="s">
        <v>165</v>
      </c>
      <c r="DC27" s="704" t="s">
        <v>166</v>
      </c>
      <c r="DD27" s="704" t="s">
        <v>165</v>
      </c>
      <c r="DE27" s="704" t="s">
        <v>165</v>
      </c>
      <c r="DF27" s="704" t="s">
        <v>166</v>
      </c>
      <c r="DG27" s="704" t="s">
        <v>716</v>
      </c>
      <c r="DH27" s="705"/>
      <c r="DI27" s="704" t="s">
        <v>166</v>
      </c>
      <c r="DJ27" s="704" t="s">
        <v>166</v>
      </c>
      <c r="DK27" s="704" t="s">
        <v>166</v>
      </c>
      <c r="DL27" s="704" t="s">
        <v>166</v>
      </c>
      <c r="DM27" s="704" t="s">
        <v>166</v>
      </c>
      <c r="DN27" s="704" t="s">
        <v>165</v>
      </c>
      <c r="DO27" s="704" t="s">
        <v>165</v>
      </c>
      <c r="DP27" s="704" t="s">
        <v>166</v>
      </c>
      <c r="DQ27" s="704" t="s">
        <v>166</v>
      </c>
      <c r="DR27" s="704" t="s">
        <v>166</v>
      </c>
      <c r="DS27" s="704" t="s">
        <v>166</v>
      </c>
      <c r="DT27" s="704" t="s">
        <v>716</v>
      </c>
      <c r="DU27" s="705"/>
      <c r="DV27" s="704" t="s">
        <v>166</v>
      </c>
      <c r="DW27" s="704" t="s">
        <v>166</v>
      </c>
      <c r="DX27" s="704" t="s">
        <v>166</v>
      </c>
      <c r="DY27" s="704" t="s">
        <v>166</v>
      </c>
      <c r="DZ27" s="704" t="s">
        <v>166</v>
      </c>
      <c r="EA27" s="704" t="s">
        <v>165</v>
      </c>
      <c r="EB27" s="704" t="s">
        <v>165</v>
      </c>
      <c r="EC27" s="704" t="s">
        <v>166</v>
      </c>
      <c r="ED27" s="704" t="s">
        <v>166</v>
      </c>
      <c r="EE27" s="704" t="s">
        <v>166</v>
      </c>
      <c r="EF27" s="704" t="s">
        <v>166</v>
      </c>
      <c r="EG27" s="704" t="s">
        <v>716</v>
      </c>
      <c r="EH27" s="704" t="s">
        <v>954</v>
      </c>
      <c r="EI27" s="706"/>
      <c r="EJ27" s="707" t="s">
        <v>165</v>
      </c>
      <c r="EK27" s="707" t="s">
        <v>412</v>
      </c>
      <c r="EL27" s="707" t="s">
        <v>103</v>
      </c>
      <c r="EM27" s="707" t="s">
        <v>165</v>
      </c>
      <c r="EN27" s="707" t="s">
        <v>165</v>
      </c>
      <c r="EO27" s="707" t="s">
        <v>166</v>
      </c>
      <c r="EP27" s="707" t="s">
        <v>146</v>
      </c>
      <c r="EQ27" s="707" t="s">
        <v>146</v>
      </c>
      <c r="ER27" s="707" t="s">
        <v>166</v>
      </c>
      <c r="ES27" s="707" t="s">
        <v>146</v>
      </c>
      <c r="ET27" s="707" t="s">
        <v>165</v>
      </c>
      <c r="EU27" s="707" t="s">
        <v>955</v>
      </c>
      <c r="EV27" s="707" t="s">
        <v>165</v>
      </c>
      <c r="EW27" s="707" t="s">
        <v>1511</v>
      </c>
      <c r="EX27" s="707" t="s">
        <v>1510</v>
      </c>
      <c r="EY27" s="707" t="s">
        <v>146</v>
      </c>
      <c r="EZ27" s="707" t="s">
        <v>122</v>
      </c>
      <c r="FA27" s="707" t="s">
        <v>1459</v>
      </c>
      <c r="FB27" s="707" t="s">
        <v>146</v>
      </c>
      <c r="FC27" s="707" t="s">
        <v>849</v>
      </c>
      <c r="FD27" s="707" t="s">
        <v>957</v>
      </c>
      <c r="FE27" s="707" t="s">
        <v>146</v>
      </c>
      <c r="FF27" s="711"/>
      <c r="FG27" s="707" t="s">
        <v>166</v>
      </c>
      <c r="FH27" s="707" t="s">
        <v>716</v>
      </c>
      <c r="FI27" s="707" t="s">
        <v>716</v>
      </c>
      <c r="FJ27" s="707" t="s">
        <v>166</v>
      </c>
      <c r="FK27" s="707" t="s">
        <v>716</v>
      </c>
      <c r="FL27" s="707" t="s">
        <v>716</v>
      </c>
      <c r="FM27" s="707" t="s">
        <v>166</v>
      </c>
      <c r="FN27" s="707" t="s">
        <v>716</v>
      </c>
      <c r="FO27" s="707" t="s">
        <v>716</v>
      </c>
      <c r="FP27" s="708"/>
      <c r="FQ27" s="707" t="s">
        <v>166</v>
      </c>
      <c r="FR27" s="707" t="s">
        <v>166</v>
      </c>
      <c r="FS27" s="707" t="s">
        <v>146</v>
      </c>
      <c r="FT27" s="707" t="s">
        <v>146</v>
      </c>
      <c r="FU27" s="708"/>
      <c r="FV27" s="707" t="s">
        <v>165</v>
      </c>
      <c r="FW27" s="707" t="s">
        <v>165</v>
      </c>
      <c r="FX27" s="707" t="s">
        <v>165</v>
      </c>
      <c r="FY27" s="707" t="s">
        <v>165</v>
      </c>
      <c r="FZ27" s="707" t="s">
        <v>165</v>
      </c>
      <c r="GA27" s="707" t="s">
        <v>165</v>
      </c>
      <c r="GB27" s="707" t="s">
        <v>165</v>
      </c>
      <c r="GC27" s="707" t="s">
        <v>165</v>
      </c>
      <c r="GD27" s="707" t="s">
        <v>166</v>
      </c>
      <c r="GE27" s="707" t="s">
        <v>166</v>
      </c>
      <c r="GF27" s="707" t="s">
        <v>146</v>
      </c>
      <c r="GG27" s="707">
        <v>2007</v>
      </c>
      <c r="GH27" s="707" t="s">
        <v>850</v>
      </c>
      <c r="GI27" s="707" t="s">
        <v>716</v>
      </c>
      <c r="GJ27" s="708"/>
      <c r="GK27" s="707">
        <v>2011</v>
      </c>
      <c r="GL27" s="707" t="s">
        <v>166</v>
      </c>
      <c r="GM27" s="707" t="s">
        <v>166</v>
      </c>
      <c r="GN27" s="707" t="s">
        <v>166</v>
      </c>
      <c r="GO27" s="707" t="s">
        <v>166</v>
      </c>
      <c r="GP27" s="707" t="s">
        <v>1504</v>
      </c>
      <c r="GQ27" s="716"/>
      <c r="GR27" s="709" t="s">
        <v>165</v>
      </c>
      <c r="GS27" s="710"/>
      <c r="GT27" s="709" t="s">
        <v>166</v>
      </c>
      <c r="GU27" s="709" t="s">
        <v>166</v>
      </c>
      <c r="GV27" s="709" t="s">
        <v>166</v>
      </c>
      <c r="GW27" s="709" t="s">
        <v>146</v>
      </c>
      <c r="GX27" s="709" t="s">
        <v>165</v>
      </c>
      <c r="GY27" s="709" t="s">
        <v>166</v>
      </c>
      <c r="GZ27" s="709" t="s">
        <v>166</v>
      </c>
      <c r="HA27" s="709" t="s">
        <v>146</v>
      </c>
      <c r="HB27" s="709" t="s">
        <v>146</v>
      </c>
      <c r="HC27" s="685" t="s">
        <v>1634</v>
      </c>
      <c r="HD27" s="709" t="s">
        <v>492</v>
      </c>
      <c r="HE27" s="710"/>
      <c r="HF27" s="709" t="s">
        <v>166</v>
      </c>
      <c r="HG27" s="709" t="s">
        <v>166</v>
      </c>
      <c r="HH27" s="712" t="s">
        <v>956</v>
      </c>
      <c r="HI27" s="192" t="s">
        <v>202</v>
      </c>
    </row>
    <row r="28" spans="1:217" ht="39.950000000000003" customHeight="1" x14ac:dyDescent="0.2">
      <c r="A28" s="345" t="s">
        <v>584</v>
      </c>
      <c r="B28" s="188"/>
      <c r="C28" s="697" t="s">
        <v>165</v>
      </c>
      <c r="D28" s="697" t="s">
        <v>466</v>
      </c>
      <c r="E28" s="718"/>
      <c r="F28" s="697" t="s">
        <v>165</v>
      </c>
      <c r="G28" s="697" t="s">
        <v>467</v>
      </c>
      <c r="H28" s="697" t="s">
        <v>165</v>
      </c>
      <c r="I28" s="697" t="s">
        <v>468</v>
      </c>
      <c r="J28" s="697" t="s">
        <v>166</v>
      </c>
      <c r="K28" s="697" t="s">
        <v>716</v>
      </c>
      <c r="L28" s="697" t="s">
        <v>165</v>
      </c>
      <c r="M28" s="697" t="s">
        <v>469</v>
      </c>
      <c r="N28" s="697" t="s">
        <v>165</v>
      </c>
      <c r="O28" s="697" t="s">
        <v>145</v>
      </c>
      <c r="P28" s="697" t="s">
        <v>165</v>
      </c>
      <c r="Q28" s="697" t="s">
        <v>962</v>
      </c>
      <c r="R28" s="697" t="s">
        <v>165</v>
      </c>
      <c r="S28" s="697" t="s">
        <v>851</v>
      </c>
      <c r="T28" s="697" t="s">
        <v>165</v>
      </c>
      <c r="U28" s="697" t="s">
        <v>470</v>
      </c>
      <c r="V28" s="697" t="s">
        <v>716</v>
      </c>
      <c r="W28" s="697" t="s">
        <v>716</v>
      </c>
      <c r="X28" s="697" t="s">
        <v>168</v>
      </c>
      <c r="Y28" s="697" t="s">
        <v>165</v>
      </c>
      <c r="Z28" s="697" t="s">
        <v>165</v>
      </c>
      <c r="AA28" s="697" t="s">
        <v>852</v>
      </c>
      <c r="AB28" s="697" t="s">
        <v>120</v>
      </c>
      <c r="AC28" s="189"/>
      <c r="AD28" s="698" t="s">
        <v>268</v>
      </c>
      <c r="AE28" s="698" t="s">
        <v>267</v>
      </c>
      <c r="AF28" s="699">
        <v>4254495</v>
      </c>
      <c r="AG28" s="169" t="s">
        <v>775</v>
      </c>
      <c r="AH28" s="696" t="s">
        <v>854</v>
      </c>
      <c r="AI28" s="696" t="s">
        <v>165</v>
      </c>
      <c r="AJ28" s="699" t="s">
        <v>165</v>
      </c>
      <c r="AK28" s="699">
        <v>2819473</v>
      </c>
      <c r="AL28" s="687" t="s">
        <v>775</v>
      </c>
      <c r="AM28" s="698" t="s">
        <v>963</v>
      </c>
      <c r="AN28" s="698" t="s">
        <v>716</v>
      </c>
      <c r="AO28" s="698" t="s">
        <v>165</v>
      </c>
      <c r="AP28" s="698" t="s">
        <v>165</v>
      </c>
      <c r="AQ28" s="698" t="s">
        <v>964</v>
      </c>
      <c r="AR28" s="699">
        <v>2255579</v>
      </c>
      <c r="AS28" s="688" t="s">
        <v>775</v>
      </c>
      <c r="AT28" s="699" t="s">
        <v>963</v>
      </c>
      <c r="AU28" s="698" t="s">
        <v>716</v>
      </c>
      <c r="AV28" s="698" t="s">
        <v>165</v>
      </c>
      <c r="AW28" s="699" t="s">
        <v>855</v>
      </c>
      <c r="AX28" s="699">
        <v>563895</v>
      </c>
      <c r="AY28" s="690" t="s">
        <v>775</v>
      </c>
      <c r="AZ28" s="699" t="s">
        <v>963</v>
      </c>
      <c r="BA28" s="698" t="s">
        <v>716</v>
      </c>
      <c r="BB28" s="700">
        <v>2819474</v>
      </c>
      <c r="BC28" s="698" t="s">
        <v>716</v>
      </c>
      <c r="BD28" s="701"/>
      <c r="BE28" s="698" t="s">
        <v>165</v>
      </c>
      <c r="BF28" s="699" t="s">
        <v>965</v>
      </c>
      <c r="BG28" s="699">
        <v>1435021</v>
      </c>
      <c r="BH28" s="692" t="s">
        <v>775</v>
      </c>
      <c r="BI28" s="699" t="s">
        <v>963</v>
      </c>
      <c r="BJ28" s="698" t="s">
        <v>716</v>
      </c>
      <c r="BK28" s="698" t="s">
        <v>165</v>
      </c>
      <c r="BL28" s="699">
        <v>61000</v>
      </c>
      <c r="BM28" s="694" t="s">
        <v>775</v>
      </c>
      <c r="BN28" s="699" t="s">
        <v>716</v>
      </c>
      <c r="BO28" s="699" t="s">
        <v>1346</v>
      </c>
      <c r="BP28" s="698" t="s">
        <v>166</v>
      </c>
      <c r="BQ28" s="699">
        <v>0</v>
      </c>
      <c r="BR28" s="699" t="s">
        <v>775</v>
      </c>
      <c r="BS28" s="699" t="s">
        <v>716</v>
      </c>
      <c r="BT28" s="175" t="s">
        <v>716</v>
      </c>
      <c r="BU28" s="700">
        <v>1496021</v>
      </c>
      <c r="BV28" s="175" t="s">
        <v>716</v>
      </c>
      <c r="BW28" s="702">
        <v>0.65333733441934239</v>
      </c>
      <c r="BX28" s="174" t="s">
        <v>716</v>
      </c>
      <c r="BY28" s="702">
        <v>1.014337776868935</v>
      </c>
      <c r="BZ28" s="174" t="s">
        <v>1597</v>
      </c>
      <c r="CA28" s="698" t="s">
        <v>716</v>
      </c>
      <c r="CB28" s="174" t="s">
        <v>716</v>
      </c>
      <c r="CC28" s="698" t="s">
        <v>25</v>
      </c>
      <c r="CD28" s="698" t="s">
        <v>471</v>
      </c>
      <c r="CE28" s="698" t="s">
        <v>165</v>
      </c>
      <c r="CF28" s="698" t="s">
        <v>966</v>
      </c>
      <c r="CG28" s="344"/>
      <c r="CH28" s="179"/>
      <c r="CI28" s="704" t="s">
        <v>165</v>
      </c>
      <c r="CJ28" s="704" t="s">
        <v>165</v>
      </c>
      <c r="CK28" s="704" t="s">
        <v>165</v>
      </c>
      <c r="CL28" s="704" t="s">
        <v>165</v>
      </c>
      <c r="CM28" s="704" t="s">
        <v>165</v>
      </c>
      <c r="CN28" s="704" t="s">
        <v>165</v>
      </c>
      <c r="CO28" s="704" t="s">
        <v>165</v>
      </c>
      <c r="CP28" s="704" t="s">
        <v>165</v>
      </c>
      <c r="CQ28" s="704" t="s">
        <v>165</v>
      </c>
      <c r="CR28" s="704" t="s">
        <v>165</v>
      </c>
      <c r="CS28" s="704" t="s">
        <v>166</v>
      </c>
      <c r="CT28" s="704" t="s">
        <v>716</v>
      </c>
      <c r="CU28" s="703"/>
      <c r="CV28" s="704" t="s">
        <v>165</v>
      </c>
      <c r="CW28" s="704" t="s">
        <v>166</v>
      </c>
      <c r="CX28" s="704" t="s">
        <v>165</v>
      </c>
      <c r="CY28" s="704" t="s">
        <v>165</v>
      </c>
      <c r="CZ28" s="704" t="s">
        <v>165</v>
      </c>
      <c r="DA28" s="704" t="s">
        <v>165</v>
      </c>
      <c r="DB28" s="704" t="s">
        <v>166</v>
      </c>
      <c r="DC28" s="704" t="s">
        <v>166</v>
      </c>
      <c r="DD28" s="704" t="s">
        <v>165</v>
      </c>
      <c r="DE28" s="704" t="s">
        <v>165</v>
      </c>
      <c r="DF28" s="704" t="s">
        <v>166</v>
      </c>
      <c r="DG28" s="704" t="s">
        <v>716</v>
      </c>
      <c r="DH28" s="705"/>
      <c r="DI28" s="704" t="s">
        <v>165</v>
      </c>
      <c r="DJ28" s="704" t="s">
        <v>166</v>
      </c>
      <c r="DK28" s="704" t="s">
        <v>165</v>
      </c>
      <c r="DL28" s="704" t="s">
        <v>165</v>
      </c>
      <c r="DM28" s="704" t="s">
        <v>165</v>
      </c>
      <c r="DN28" s="704" t="s">
        <v>165</v>
      </c>
      <c r="DO28" s="704" t="s">
        <v>166</v>
      </c>
      <c r="DP28" s="704" t="s">
        <v>165</v>
      </c>
      <c r="DQ28" s="704" t="s">
        <v>165</v>
      </c>
      <c r="DR28" s="704" t="s">
        <v>165</v>
      </c>
      <c r="DS28" s="704" t="s">
        <v>166</v>
      </c>
      <c r="DT28" s="704" t="s">
        <v>716</v>
      </c>
      <c r="DU28" s="705"/>
      <c r="DV28" s="704" t="s">
        <v>165</v>
      </c>
      <c r="DW28" s="704" t="s">
        <v>166</v>
      </c>
      <c r="DX28" s="704" t="s">
        <v>165</v>
      </c>
      <c r="DY28" s="704" t="s">
        <v>165</v>
      </c>
      <c r="DZ28" s="704" t="s">
        <v>165</v>
      </c>
      <c r="EA28" s="704" t="s">
        <v>165</v>
      </c>
      <c r="EB28" s="704" t="s">
        <v>166</v>
      </c>
      <c r="EC28" s="704" t="s">
        <v>165</v>
      </c>
      <c r="ED28" s="704" t="s">
        <v>165</v>
      </c>
      <c r="EE28" s="704" t="s">
        <v>165</v>
      </c>
      <c r="EF28" s="704" t="s">
        <v>166</v>
      </c>
      <c r="EG28" s="704" t="s">
        <v>716</v>
      </c>
      <c r="EH28" s="704" t="s">
        <v>716</v>
      </c>
      <c r="EI28" s="706"/>
      <c r="EJ28" s="707" t="s">
        <v>165</v>
      </c>
      <c r="EK28" s="707" t="s">
        <v>170</v>
      </c>
      <c r="EL28" s="707" t="s">
        <v>171</v>
      </c>
      <c r="EM28" s="707" t="s">
        <v>165</v>
      </c>
      <c r="EN28" s="707" t="s">
        <v>165</v>
      </c>
      <c r="EO28" s="707" t="s">
        <v>165</v>
      </c>
      <c r="EP28" s="707" t="s">
        <v>143</v>
      </c>
      <c r="EQ28" s="707" t="s">
        <v>890</v>
      </c>
      <c r="ER28" s="707" t="s">
        <v>166</v>
      </c>
      <c r="ES28" s="707" t="s">
        <v>146</v>
      </c>
      <c r="ET28" s="707" t="s">
        <v>165</v>
      </c>
      <c r="EU28" s="707" t="s">
        <v>967</v>
      </c>
      <c r="EV28" s="707" t="s">
        <v>166</v>
      </c>
      <c r="EW28" s="707" t="s">
        <v>716</v>
      </c>
      <c r="EX28" s="707" t="s">
        <v>716</v>
      </c>
      <c r="EY28" s="707" t="s">
        <v>716</v>
      </c>
      <c r="EZ28" s="707" t="s">
        <v>716</v>
      </c>
      <c r="FA28" s="707" t="s">
        <v>716</v>
      </c>
      <c r="FB28" s="707" t="s">
        <v>716</v>
      </c>
      <c r="FC28" s="707" t="s">
        <v>716</v>
      </c>
      <c r="FD28" s="707" t="s">
        <v>716</v>
      </c>
      <c r="FE28" s="707" t="s">
        <v>716</v>
      </c>
      <c r="FF28" s="711"/>
      <c r="FG28" s="707" t="s">
        <v>166</v>
      </c>
      <c r="FH28" s="707" t="s">
        <v>716</v>
      </c>
      <c r="FI28" s="707" t="s">
        <v>716</v>
      </c>
      <c r="FJ28" s="707" t="s">
        <v>166</v>
      </c>
      <c r="FK28" s="707" t="s">
        <v>716</v>
      </c>
      <c r="FL28" s="707" t="s">
        <v>716</v>
      </c>
      <c r="FM28" s="707" t="s">
        <v>166</v>
      </c>
      <c r="FN28" s="707" t="s">
        <v>716</v>
      </c>
      <c r="FO28" s="707" t="s">
        <v>716</v>
      </c>
      <c r="FP28" s="708"/>
      <c r="FQ28" s="707" t="s">
        <v>166</v>
      </c>
      <c r="FR28" s="707" t="s">
        <v>166</v>
      </c>
      <c r="FS28" s="707" t="s">
        <v>146</v>
      </c>
      <c r="FT28" s="707" t="s">
        <v>146</v>
      </c>
      <c r="FU28" s="708"/>
      <c r="FV28" s="707" t="s">
        <v>165</v>
      </c>
      <c r="FW28" s="707" t="s">
        <v>165</v>
      </c>
      <c r="FX28" s="707" t="s">
        <v>165</v>
      </c>
      <c r="FY28" s="707" t="s">
        <v>165</v>
      </c>
      <c r="FZ28" s="707" t="s">
        <v>165</v>
      </c>
      <c r="GA28" s="707" t="s">
        <v>165</v>
      </c>
      <c r="GB28" s="707" t="s">
        <v>165</v>
      </c>
      <c r="GC28" s="707" t="s">
        <v>165</v>
      </c>
      <c r="GD28" s="707" t="s">
        <v>166</v>
      </c>
      <c r="GE28" s="707" t="s">
        <v>166</v>
      </c>
      <c r="GF28" s="707" t="s">
        <v>146</v>
      </c>
      <c r="GG28" s="707">
        <v>2011</v>
      </c>
      <c r="GH28" s="707" t="s">
        <v>891</v>
      </c>
      <c r="GI28" s="707" t="s">
        <v>716</v>
      </c>
      <c r="GJ28" s="708"/>
      <c r="GK28" s="707">
        <v>2003</v>
      </c>
      <c r="GL28" s="707" t="s">
        <v>165</v>
      </c>
      <c r="GM28" s="707" t="s">
        <v>166</v>
      </c>
      <c r="GN28" s="707" t="s">
        <v>165</v>
      </c>
      <c r="GO28" s="707" t="s">
        <v>166</v>
      </c>
      <c r="GP28" s="707" t="s">
        <v>716</v>
      </c>
      <c r="GQ28" s="716"/>
      <c r="GR28" s="709" t="s">
        <v>166</v>
      </c>
      <c r="GS28" s="710"/>
      <c r="GT28" s="709" t="s">
        <v>166</v>
      </c>
      <c r="GU28" s="709" t="s">
        <v>146</v>
      </c>
      <c r="GV28" s="709" t="s">
        <v>166</v>
      </c>
      <c r="GW28" s="709" t="s">
        <v>166</v>
      </c>
      <c r="GX28" s="709" t="s">
        <v>166</v>
      </c>
      <c r="GY28" s="709" t="s">
        <v>166</v>
      </c>
      <c r="GZ28" s="709" t="s">
        <v>146</v>
      </c>
      <c r="HA28" s="709" t="s">
        <v>146</v>
      </c>
      <c r="HB28" s="709" t="s">
        <v>146</v>
      </c>
      <c r="HC28" s="685" t="s">
        <v>775</v>
      </c>
      <c r="HD28" s="709" t="s">
        <v>180</v>
      </c>
      <c r="HE28" s="710"/>
      <c r="HF28" s="709" t="s">
        <v>166</v>
      </c>
      <c r="HG28" s="709" t="s">
        <v>166</v>
      </c>
      <c r="HH28" s="712" t="s">
        <v>968</v>
      </c>
      <c r="HI28" s="201" t="s">
        <v>88</v>
      </c>
    </row>
    <row r="29" spans="1:217" ht="39.950000000000003" customHeight="1" x14ac:dyDescent="0.2">
      <c r="A29" s="345" t="s">
        <v>585</v>
      </c>
      <c r="B29" s="188"/>
      <c r="C29" s="697" t="s">
        <v>165</v>
      </c>
      <c r="D29" s="697" t="s">
        <v>1441</v>
      </c>
      <c r="E29" s="718"/>
      <c r="F29" s="697" t="s">
        <v>165</v>
      </c>
      <c r="G29" s="697" t="s">
        <v>1437</v>
      </c>
      <c r="H29" s="697" t="s">
        <v>165</v>
      </c>
      <c r="I29" s="697" t="s">
        <v>1436</v>
      </c>
      <c r="J29" s="697" t="s">
        <v>166</v>
      </c>
      <c r="K29" s="697" t="s">
        <v>716</v>
      </c>
      <c r="L29" s="697" t="s">
        <v>165</v>
      </c>
      <c r="M29" s="697" t="s">
        <v>832</v>
      </c>
      <c r="N29" s="697" t="s">
        <v>165</v>
      </c>
      <c r="O29" s="697" t="s">
        <v>76</v>
      </c>
      <c r="P29" s="697" t="s">
        <v>165</v>
      </c>
      <c r="Q29" s="697" t="s">
        <v>1428</v>
      </c>
      <c r="R29" s="697" t="s">
        <v>166</v>
      </c>
      <c r="S29" s="697" t="s">
        <v>716</v>
      </c>
      <c r="T29" s="697" t="s">
        <v>166</v>
      </c>
      <c r="U29" s="697" t="s">
        <v>716</v>
      </c>
      <c r="V29" s="697" t="s">
        <v>165</v>
      </c>
      <c r="W29" s="697" t="s">
        <v>1442</v>
      </c>
      <c r="X29" s="697" t="s">
        <v>168</v>
      </c>
      <c r="Y29" s="697" t="s">
        <v>166</v>
      </c>
      <c r="Z29" s="697" t="s">
        <v>165</v>
      </c>
      <c r="AA29" s="697" t="s">
        <v>1605</v>
      </c>
      <c r="AB29" s="697" t="s">
        <v>716</v>
      </c>
      <c r="AC29" s="189"/>
      <c r="AD29" s="698" t="s">
        <v>262</v>
      </c>
      <c r="AE29" s="698" t="s">
        <v>274</v>
      </c>
      <c r="AF29" s="699">
        <v>2740890</v>
      </c>
      <c r="AG29" s="169" t="s">
        <v>1621</v>
      </c>
      <c r="AH29" s="696" t="s">
        <v>1429</v>
      </c>
      <c r="AI29" s="696" t="s">
        <v>165</v>
      </c>
      <c r="AJ29" s="699" t="s">
        <v>165</v>
      </c>
      <c r="AK29" s="699">
        <v>2025890</v>
      </c>
      <c r="AL29" s="687" t="s">
        <v>748</v>
      </c>
      <c r="AM29" s="698" t="s">
        <v>1430</v>
      </c>
      <c r="AN29" s="698" t="s">
        <v>716</v>
      </c>
      <c r="AO29" s="698" t="s">
        <v>165</v>
      </c>
      <c r="AP29" s="698" t="s">
        <v>165</v>
      </c>
      <c r="AQ29" s="698" t="s">
        <v>294</v>
      </c>
      <c r="AR29" s="699">
        <v>2025890</v>
      </c>
      <c r="AS29" s="688" t="s">
        <v>748</v>
      </c>
      <c r="AT29" s="699" t="s">
        <v>1606</v>
      </c>
      <c r="AU29" s="698" t="s">
        <v>716</v>
      </c>
      <c r="AV29" s="698" t="s">
        <v>716</v>
      </c>
      <c r="AW29" s="699" t="s">
        <v>716</v>
      </c>
      <c r="AX29" s="699" t="s">
        <v>716</v>
      </c>
      <c r="AY29" s="690" t="s">
        <v>748</v>
      </c>
      <c r="AZ29" s="699" t="s">
        <v>716</v>
      </c>
      <c r="BA29" s="698" t="s">
        <v>716</v>
      </c>
      <c r="BB29" s="700">
        <v>2025890</v>
      </c>
      <c r="BC29" s="698" t="s">
        <v>716</v>
      </c>
      <c r="BD29" s="701"/>
      <c r="BE29" s="698" t="s">
        <v>165</v>
      </c>
      <c r="BF29" s="699" t="s">
        <v>76</v>
      </c>
      <c r="BG29" s="699">
        <v>715000</v>
      </c>
      <c r="BH29" s="692" t="s">
        <v>748</v>
      </c>
      <c r="BI29" s="699" t="s">
        <v>1431</v>
      </c>
      <c r="BJ29" s="698" t="s">
        <v>716</v>
      </c>
      <c r="BK29" s="698" t="s">
        <v>178</v>
      </c>
      <c r="BL29" s="699" t="s">
        <v>716</v>
      </c>
      <c r="BM29" s="694" t="s">
        <v>748</v>
      </c>
      <c r="BN29" s="699" t="s">
        <v>716</v>
      </c>
      <c r="BO29" s="699" t="s">
        <v>716</v>
      </c>
      <c r="BP29" s="698" t="s">
        <v>178</v>
      </c>
      <c r="BQ29" s="699" t="s">
        <v>716</v>
      </c>
      <c r="BR29" s="699" t="s">
        <v>748</v>
      </c>
      <c r="BS29" s="699" t="s">
        <v>716</v>
      </c>
      <c r="BT29" s="175" t="s">
        <v>716</v>
      </c>
      <c r="BU29" s="700">
        <v>715000</v>
      </c>
      <c r="BV29" s="175" t="s">
        <v>1075</v>
      </c>
      <c r="BW29" s="702">
        <v>0.73913582814341328</v>
      </c>
      <c r="BX29" s="174" t="s">
        <v>716</v>
      </c>
      <c r="BY29" s="702">
        <v>1</v>
      </c>
      <c r="BZ29" s="174" t="s">
        <v>716</v>
      </c>
      <c r="CA29" s="698" t="s">
        <v>716</v>
      </c>
      <c r="CB29" s="174" t="s">
        <v>716</v>
      </c>
      <c r="CC29" s="698" t="s">
        <v>25</v>
      </c>
      <c r="CD29" s="698" t="s">
        <v>373</v>
      </c>
      <c r="CE29" s="698" t="s">
        <v>165</v>
      </c>
      <c r="CF29" s="698" t="s">
        <v>443</v>
      </c>
      <c r="CG29" s="344"/>
      <c r="CH29" s="179"/>
      <c r="CI29" s="704" t="s">
        <v>165</v>
      </c>
      <c r="CJ29" s="704" t="s">
        <v>165</v>
      </c>
      <c r="CK29" s="704" t="s">
        <v>165</v>
      </c>
      <c r="CL29" s="704" t="s">
        <v>165</v>
      </c>
      <c r="CM29" s="704" t="s">
        <v>165</v>
      </c>
      <c r="CN29" s="704" t="s">
        <v>165</v>
      </c>
      <c r="CO29" s="704" t="s">
        <v>166</v>
      </c>
      <c r="CP29" s="704" t="s">
        <v>165</v>
      </c>
      <c r="CQ29" s="704" t="s">
        <v>165</v>
      </c>
      <c r="CR29" s="704" t="s">
        <v>165</v>
      </c>
      <c r="CS29" s="704" t="s">
        <v>166</v>
      </c>
      <c r="CT29" s="704" t="s">
        <v>716</v>
      </c>
      <c r="CU29" s="703"/>
      <c r="CV29" s="704" t="s">
        <v>165</v>
      </c>
      <c r="CW29" s="704" t="s">
        <v>166</v>
      </c>
      <c r="CX29" s="704" t="s">
        <v>165</v>
      </c>
      <c r="CY29" s="704" t="s">
        <v>166</v>
      </c>
      <c r="CZ29" s="704" t="s">
        <v>165</v>
      </c>
      <c r="DA29" s="704" t="s">
        <v>165</v>
      </c>
      <c r="DB29" s="704" t="s">
        <v>166</v>
      </c>
      <c r="DC29" s="704" t="s">
        <v>166</v>
      </c>
      <c r="DD29" s="704" t="s">
        <v>165</v>
      </c>
      <c r="DE29" s="704" t="s">
        <v>165</v>
      </c>
      <c r="DF29" s="704" t="s">
        <v>165</v>
      </c>
      <c r="DG29" s="704" t="s">
        <v>716</v>
      </c>
      <c r="DH29" s="705"/>
      <c r="DI29" s="704" t="s">
        <v>165</v>
      </c>
      <c r="DJ29" s="704" t="s">
        <v>166</v>
      </c>
      <c r="DK29" s="704" t="s">
        <v>165</v>
      </c>
      <c r="DL29" s="704" t="s">
        <v>166</v>
      </c>
      <c r="DM29" s="704" t="s">
        <v>165</v>
      </c>
      <c r="DN29" s="704" t="s">
        <v>165</v>
      </c>
      <c r="DO29" s="704" t="s">
        <v>166</v>
      </c>
      <c r="DP29" s="704" t="s">
        <v>166</v>
      </c>
      <c r="DQ29" s="704" t="s">
        <v>165</v>
      </c>
      <c r="DR29" s="704" t="s">
        <v>165</v>
      </c>
      <c r="DS29" s="704" t="s">
        <v>166</v>
      </c>
      <c r="DT29" s="704" t="s">
        <v>716</v>
      </c>
      <c r="DU29" s="705"/>
      <c r="DV29" s="704" t="s">
        <v>165</v>
      </c>
      <c r="DW29" s="704" t="s">
        <v>166</v>
      </c>
      <c r="DX29" s="704" t="s">
        <v>165</v>
      </c>
      <c r="DY29" s="704" t="s">
        <v>165</v>
      </c>
      <c r="DZ29" s="704" t="s">
        <v>165</v>
      </c>
      <c r="EA29" s="704" t="s">
        <v>165</v>
      </c>
      <c r="EB29" s="704" t="s">
        <v>166</v>
      </c>
      <c r="EC29" s="704" t="s">
        <v>166</v>
      </c>
      <c r="ED29" s="704" t="s">
        <v>165</v>
      </c>
      <c r="EE29" s="704" t="s">
        <v>165</v>
      </c>
      <c r="EF29" s="704" t="s">
        <v>166</v>
      </c>
      <c r="EG29" s="704" t="s">
        <v>716</v>
      </c>
      <c r="EH29" s="704" t="s">
        <v>716</v>
      </c>
      <c r="EI29" s="706"/>
      <c r="EJ29" s="707" t="s">
        <v>165</v>
      </c>
      <c r="EK29" s="707" t="s">
        <v>1432</v>
      </c>
      <c r="EL29" s="707" t="s">
        <v>239</v>
      </c>
      <c r="EM29" s="707" t="s">
        <v>165</v>
      </c>
      <c r="EN29" s="707" t="s">
        <v>165</v>
      </c>
      <c r="EO29" s="707" t="s">
        <v>165</v>
      </c>
      <c r="EP29" s="707" t="s">
        <v>1433</v>
      </c>
      <c r="EQ29" s="707">
        <v>0.15</v>
      </c>
      <c r="ER29" s="707" t="s">
        <v>166</v>
      </c>
      <c r="ES29" s="707" t="s">
        <v>146</v>
      </c>
      <c r="ET29" s="707" t="s">
        <v>165</v>
      </c>
      <c r="EU29" s="707" t="s">
        <v>1607</v>
      </c>
      <c r="EV29" s="707" t="s">
        <v>166</v>
      </c>
      <c r="EW29" s="707" t="s">
        <v>716</v>
      </c>
      <c r="EX29" s="707" t="s">
        <v>716</v>
      </c>
      <c r="EY29" s="707" t="s">
        <v>716</v>
      </c>
      <c r="EZ29" s="707" t="s">
        <v>716</v>
      </c>
      <c r="FA29" s="707" t="s">
        <v>716</v>
      </c>
      <c r="FB29" s="707" t="s">
        <v>716</v>
      </c>
      <c r="FC29" s="707" t="s">
        <v>716</v>
      </c>
      <c r="FD29" s="707" t="s">
        <v>716</v>
      </c>
      <c r="FE29" s="707" t="s">
        <v>716</v>
      </c>
      <c r="FF29" s="711"/>
      <c r="FG29" s="707" t="s">
        <v>166</v>
      </c>
      <c r="FH29" s="707" t="s">
        <v>716</v>
      </c>
      <c r="FI29" s="707" t="s">
        <v>716</v>
      </c>
      <c r="FJ29" s="707" t="s">
        <v>166</v>
      </c>
      <c r="FK29" s="707" t="s">
        <v>716</v>
      </c>
      <c r="FL29" s="707" t="s">
        <v>716</v>
      </c>
      <c r="FM29" s="707" t="s">
        <v>166</v>
      </c>
      <c r="FN29" s="707" t="s">
        <v>716</v>
      </c>
      <c r="FO29" s="707" t="s">
        <v>716</v>
      </c>
      <c r="FP29" s="708"/>
      <c r="FQ29" s="707" t="s">
        <v>166</v>
      </c>
      <c r="FR29" s="707" t="s">
        <v>166</v>
      </c>
      <c r="FS29" s="707" t="s">
        <v>146</v>
      </c>
      <c r="FT29" s="707" t="s">
        <v>146</v>
      </c>
      <c r="FU29" s="708"/>
      <c r="FV29" s="707" t="s">
        <v>165</v>
      </c>
      <c r="FW29" s="707" t="s">
        <v>165</v>
      </c>
      <c r="FX29" s="707" t="s">
        <v>165</v>
      </c>
      <c r="FY29" s="707" t="s">
        <v>166</v>
      </c>
      <c r="FZ29" s="707" t="s">
        <v>165</v>
      </c>
      <c r="GA29" s="707" t="s">
        <v>165</v>
      </c>
      <c r="GB29" s="707" t="s">
        <v>166</v>
      </c>
      <c r="GC29" s="707" t="s">
        <v>166</v>
      </c>
      <c r="GD29" s="707" t="s">
        <v>165</v>
      </c>
      <c r="GE29" s="707" t="s">
        <v>178</v>
      </c>
      <c r="GF29" s="707" t="s">
        <v>178</v>
      </c>
      <c r="GG29" s="707">
        <v>2011</v>
      </c>
      <c r="GH29" s="707" t="s">
        <v>1434</v>
      </c>
      <c r="GI29" s="707" t="s">
        <v>716</v>
      </c>
      <c r="GJ29" s="708"/>
      <c r="GK29" s="707">
        <v>2009</v>
      </c>
      <c r="GL29" s="707" t="s">
        <v>166</v>
      </c>
      <c r="GM29" s="707" t="s">
        <v>166</v>
      </c>
      <c r="GN29" s="707" t="s">
        <v>166</v>
      </c>
      <c r="GO29" s="707" t="s">
        <v>166</v>
      </c>
      <c r="GP29" s="707" t="s">
        <v>716</v>
      </c>
      <c r="GQ29" s="716"/>
      <c r="GR29" s="709" t="s">
        <v>166</v>
      </c>
      <c r="GS29" s="710"/>
      <c r="GT29" s="709" t="s">
        <v>166</v>
      </c>
      <c r="GU29" s="709" t="s">
        <v>146</v>
      </c>
      <c r="GV29" s="709" t="s">
        <v>166</v>
      </c>
      <c r="GW29" s="709" t="s">
        <v>146</v>
      </c>
      <c r="GX29" s="709" t="s">
        <v>166</v>
      </c>
      <c r="GY29" s="709" t="s">
        <v>166</v>
      </c>
      <c r="GZ29" s="709" t="s">
        <v>146</v>
      </c>
      <c r="HA29" s="709" t="s">
        <v>146</v>
      </c>
      <c r="HB29" s="709" t="s">
        <v>166</v>
      </c>
      <c r="HC29" s="685" t="s">
        <v>748</v>
      </c>
      <c r="HD29" s="709" t="s">
        <v>1435</v>
      </c>
      <c r="HE29" s="710"/>
      <c r="HF29" s="709" t="s">
        <v>166</v>
      </c>
      <c r="HG29" s="709" t="s">
        <v>166</v>
      </c>
      <c r="HH29" s="712" t="s">
        <v>716</v>
      </c>
      <c r="HI29" s="199" t="s">
        <v>201</v>
      </c>
    </row>
    <row r="30" spans="1:217" ht="39.950000000000003" customHeight="1" x14ac:dyDescent="0.2">
      <c r="A30" s="345" t="s">
        <v>586</v>
      </c>
      <c r="B30" s="188"/>
      <c r="C30" s="697" t="s">
        <v>165</v>
      </c>
      <c r="D30" s="697" t="s">
        <v>1052</v>
      </c>
      <c r="E30" s="718"/>
      <c r="F30" s="697" t="s">
        <v>165</v>
      </c>
      <c r="G30" s="697" t="s">
        <v>172</v>
      </c>
      <c r="H30" s="697" t="s">
        <v>165</v>
      </c>
      <c r="I30" s="697" t="s">
        <v>414</v>
      </c>
      <c r="J30" s="697" t="s">
        <v>165</v>
      </c>
      <c r="K30" s="697" t="s">
        <v>1053</v>
      </c>
      <c r="L30" s="697" t="s">
        <v>165</v>
      </c>
      <c r="M30" s="697" t="s">
        <v>415</v>
      </c>
      <c r="N30" s="697" t="s">
        <v>165</v>
      </c>
      <c r="O30" s="697" t="s">
        <v>76</v>
      </c>
      <c r="P30" s="697" t="s">
        <v>165</v>
      </c>
      <c r="Q30" s="697" t="s">
        <v>1054</v>
      </c>
      <c r="R30" s="697" t="s">
        <v>165</v>
      </c>
      <c r="S30" s="697" t="s">
        <v>416</v>
      </c>
      <c r="T30" s="697" t="s">
        <v>165</v>
      </c>
      <c r="U30" s="697" t="s">
        <v>417</v>
      </c>
      <c r="V30" s="697" t="s">
        <v>165</v>
      </c>
      <c r="W30" s="697" t="s">
        <v>418</v>
      </c>
      <c r="X30" s="697" t="s">
        <v>164</v>
      </c>
      <c r="Y30" s="697" t="s">
        <v>166</v>
      </c>
      <c r="Z30" s="697" t="s">
        <v>165</v>
      </c>
      <c r="AA30" s="697" t="s">
        <v>183</v>
      </c>
      <c r="AB30" s="697" t="s">
        <v>1055</v>
      </c>
      <c r="AC30" s="189"/>
      <c r="AD30" s="698" t="s">
        <v>262</v>
      </c>
      <c r="AE30" s="698" t="s">
        <v>274</v>
      </c>
      <c r="AF30" s="699">
        <v>9030358.2599999998</v>
      </c>
      <c r="AG30" s="169" t="s">
        <v>748</v>
      </c>
      <c r="AH30" s="696" t="s">
        <v>413</v>
      </c>
      <c r="AI30" s="696" t="s">
        <v>165</v>
      </c>
      <c r="AJ30" s="699" t="s">
        <v>165</v>
      </c>
      <c r="AK30" s="699">
        <v>10700000</v>
      </c>
      <c r="AL30" s="687" t="s">
        <v>748</v>
      </c>
      <c r="AM30" s="698" t="s">
        <v>1056</v>
      </c>
      <c r="AN30" s="698" t="s">
        <v>1057</v>
      </c>
      <c r="AO30" s="698" t="s">
        <v>165</v>
      </c>
      <c r="AP30" s="698" t="s">
        <v>166</v>
      </c>
      <c r="AQ30" s="698" t="s">
        <v>146</v>
      </c>
      <c r="AR30" s="699">
        <v>0</v>
      </c>
      <c r="AS30" s="689" t="s">
        <v>748</v>
      </c>
      <c r="AT30" s="699" t="s">
        <v>1058</v>
      </c>
      <c r="AU30" s="698" t="s">
        <v>716</v>
      </c>
      <c r="AV30" s="698" t="s">
        <v>165</v>
      </c>
      <c r="AW30" s="699" t="s">
        <v>1061</v>
      </c>
      <c r="AX30" s="699">
        <v>3200000</v>
      </c>
      <c r="AY30" s="691" t="s">
        <v>748</v>
      </c>
      <c r="AZ30" s="699" t="s">
        <v>1059</v>
      </c>
      <c r="BA30" s="698" t="s">
        <v>1060</v>
      </c>
      <c r="BB30" s="700">
        <v>3200000</v>
      </c>
      <c r="BC30" s="698" t="s">
        <v>716</v>
      </c>
      <c r="BD30" s="701"/>
      <c r="BE30" s="698" t="s">
        <v>166</v>
      </c>
      <c r="BF30" s="699" t="s">
        <v>146</v>
      </c>
      <c r="BG30" s="699">
        <v>0</v>
      </c>
      <c r="BH30" s="692" t="s">
        <v>748</v>
      </c>
      <c r="BI30" s="699" t="s">
        <v>716</v>
      </c>
      <c r="BJ30" s="698" t="s">
        <v>716</v>
      </c>
      <c r="BK30" s="698" t="s">
        <v>166</v>
      </c>
      <c r="BL30" s="699">
        <v>0</v>
      </c>
      <c r="BM30" s="694" t="s">
        <v>748</v>
      </c>
      <c r="BN30" s="699" t="s">
        <v>716</v>
      </c>
      <c r="BO30" s="699" t="s">
        <v>716</v>
      </c>
      <c r="BP30" s="698" t="s">
        <v>166</v>
      </c>
      <c r="BQ30" s="699">
        <v>0</v>
      </c>
      <c r="BR30" s="699" t="s">
        <v>748</v>
      </c>
      <c r="BS30" s="699" t="s">
        <v>716</v>
      </c>
      <c r="BT30" s="175" t="s">
        <v>716</v>
      </c>
      <c r="BU30" s="700">
        <v>0</v>
      </c>
      <c r="BV30" s="175" t="s">
        <v>716</v>
      </c>
      <c r="BW30" s="702">
        <v>1</v>
      </c>
      <c r="BX30" s="174" t="s">
        <v>716</v>
      </c>
      <c r="BY30" s="702">
        <v>0.35436024882583123</v>
      </c>
      <c r="BZ30" s="174" t="s">
        <v>716</v>
      </c>
      <c r="CA30" s="698" t="s">
        <v>716</v>
      </c>
      <c r="CB30" s="174" t="s">
        <v>716</v>
      </c>
      <c r="CC30" s="698" t="s">
        <v>169</v>
      </c>
      <c r="CD30" s="698" t="s">
        <v>76</v>
      </c>
      <c r="CE30" s="698" t="s">
        <v>166</v>
      </c>
      <c r="CF30" s="698" t="s">
        <v>716</v>
      </c>
      <c r="CG30" s="344"/>
      <c r="CH30" s="179"/>
      <c r="CI30" s="704" t="s">
        <v>165</v>
      </c>
      <c r="CJ30" s="704" t="s">
        <v>165</v>
      </c>
      <c r="CK30" s="704" t="s">
        <v>165</v>
      </c>
      <c r="CL30" s="704" t="s">
        <v>165</v>
      </c>
      <c r="CM30" s="704" t="s">
        <v>165</v>
      </c>
      <c r="CN30" s="704" t="s">
        <v>165</v>
      </c>
      <c r="CO30" s="704" t="s">
        <v>165</v>
      </c>
      <c r="CP30" s="704" t="s">
        <v>165</v>
      </c>
      <c r="CQ30" s="704" t="s">
        <v>165</v>
      </c>
      <c r="CR30" s="704" t="s">
        <v>165</v>
      </c>
      <c r="CS30" s="704" t="s">
        <v>165</v>
      </c>
      <c r="CT30" s="704" t="s">
        <v>166</v>
      </c>
      <c r="CU30" s="703"/>
      <c r="CV30" s="704" t="s">
        <v>165</v>
      </c>
      <c r="CW30" s="704" t="s">
        <v>165</v>
      </c>
      <c r="CX30" s="704" t="s">
        <v>165</v>
      </c>
      <c r="CY30" s="704" t="s">
        <v>165</v>
      </c>
      <c r="CZ30" s="704" t="s">
        <v>165</v>
      </c>
      <c r="DA30" s="704" t="s">
        <v>165</v>
      </c>
      <c r="DB30" s="704" t="s">
        <v>165</v>
      </c>
      <c r="DC30" s="704" t="s">
        <v>166</v>
      </c>
      <c r="DD30" s="704" t="s">
        <v>165</v>
      </c>
      <c r="DE30" s="704" t="s">
        <v>165</v>
      </c>
      <c r="DF30" s="704" t="s">
        <v>166</v>
      </c>
      <c r="DG30" s="704" t="s">
        <v>716</v>
      </c>
      <c r="DH30" s="705"/>
      <c r="DI30" s="704" t="s">
        <v>165</v>
      </c>
      <c r="DJ30" s="704" t="s">
        <v>165</v>
      </c>
      <c r="DK30" s="704" t="s">
        <v>165</v>
      </c>
      <c r="DL30" s="704" t="s">
        <v>165</v>
      </c>
      <c r="DM30" s="704" t="s">
        <v>165</v>
      </c>
      <c r="DN30" s="704" t="s">
        <v>165</v>
      </c>
      <c r="DO30" s="704" t="s">
        <v>165</v>
      </c>
      <c r="DP30" s="704" t="s">
        <v>165</v>
      </c>
      <c r="DQ30" s="704" t="s">
        <v>165</v>
      </c>
      <c r="DR30" s="704" t="s">
        <v>165</v>
      </c>
      <c r="DS30" s="704" t="s">
        <v>165</v>
      </c>
      <c r="DT30" s="704" t="s">
        <v>716</v>
      </c>
      <c r="DU30" s="705"/>
      <c r="DV30" s="704" t="s">
        <v>165</v>
      </c>
      <c r="DW30" s="704" t="s">
        <v>165</v>
      </c>
      <c r="DX30" s="704" t="s">
        <v>165</v>
      </c>
      <c r="DY30" s="704" t="s">
        <v>165</v>
      </c>
      <c r="DZ30" s="704" t="s">
        <v>165</v>
      </c>
      <c r="EA30" s="704" t="s">
        <v>165</v>
      </c>
      <c r="EB30" s="704" t="s">
        <v>165</v>
      </c>
      <c r="EC30" s="704" t="s">
        <v>165</v>
      </c>
      <c r="ED30" s="704" t="s">
        <v>166</v>
      </c>
      <c r="EE30" s="704" t="s">
        <v>166</v>
      </c>
      <c r="EF30" s="704" t="s">
        <v>165</v>
      </c>
      <c r="EG30" s="704" t="s">
        <v>166</v>
      </c>
      <c r="EH30" s="704" t="s">
        <v>716</v>
      </c>
      <c r="EI30" s="706"/>
      <c r="EJ30" s="707" t="s">
        <v>165</v>
      </c>
      <c r="EK30" s="707" t="s">
        <v>137</v>
      </c>
      <c r="EL30" s="707" t="s">
        <v>379</v>
      </c>
      <c r="EM30" s="707" t="s">
        <v>165</v>
      </c>
      <c r="EN30" s="707" t="s">
        <v>165</v>
      </c>
      <c r="EO30" s="707" t="s">
        <v>166</v>
      </c>
      <c r="EP30" s="707" t="s">
        <v>146</v>
      </c>
      <c r="EQ30" s="707" t="s">
        <v>146</v>
      </c>
      <c r="ER30" s="707" t="s">
        <v>166</v>
      </c>
      <c r="ES30" s="707" t="s">
        <v>146</v>
      </c>
      <c r="ET30" s="707" t="s">
        <v>165</v>
      </c>
      <c r="EU30" s="707" t="s">
        <v>1062</v>
      </c>
      <c r="EV30" s="707" t="s">
        <v>165</v>
      </c>
      <c r="EW30" s="707" t="s">
        <v>204</v>
      </c>
      <c r="EX30" s="707" t="s">
        <v>419</v>
      </c>
      <c r="EY30" s="707" t="s">
        <v>138</v>
      </c>
      <c r="EZ30" s="707" t="s">
        <v>179</v>
      </c>
      <c r="FA30" s="707" t="s">
        <v>242</v>
      </c>
      <c r="FB30" s="707" t="s">
        <v>139</v>
      </c>
      <c r="FC30" s="707" t="s">
        <v>203</v>
      </c>
      <c r="FD30" s="707" t="s">
        <v>420</v>
      </c>
      <c r="FE30" s="707" t="s">
        <v>421</v>
      </c>
      <c r="FF30" s="711"/>
      <c r="FG30" s="707" t="s">
        <v>166</v>
      </c>
      <c r="FH30" s="707" t="s">
        <v>716</v>
      </c>
      <c r="FI30" s="707" t="s">
        <v>716</v>
      </c>
      <c r="FJ30" s="707" t="s">
        <v>166</v>
      </c>
      <c r="FK30" s="707" t="s">
        <v>716</v>
      </c>
      <c r="FL30" s="707" t="s">
        <v>716</v>
      </c>
      <c r="FM30" s="707" t="s">
        <v>166</v>
      </c>
      <c r="FN30" s="707" t="s">
        <v>716</v>
      </c>
      <c r="FO30" s="707" t="s">
        <v>716</v>
      </c>
      <c r="FP30" s="708"/>
      <c r="FQ30" s="707" t="s">
        <v>166</v>
      </c>
      <c r="FR30" s="707" t="s">
        <v>166</v>
      </c>
      <c r="FS30" s="707" t="s">
        <v>146</v>
      </c>
      <c r="FT30" s="707" t="s">
        <v>146</v>
      </c>
      <c r="FU30" s="708"/>
      <c r="FV30" s="707" t="s">
        <v>165</v>
      </c>
      <c r="FW30" s="707" t="s">
        <v>165</v>
      </c>
      <c r="FX30" s="707" t="s">
        <v>165</v>
      </c>
      <c r="FY30" s="707" t="s">
        <v>165</v>
      </c>
      <c r="FZ30" s="707" t="s">
        <v>165</v>
      </c>
      <c r="GA30" s="707" t="s">
        <v>165</v>
      </c>
      <c r="GB30" s="707" t="s">
        <v>165</v>
      </c>
      <c r="GC30" s="707" t="s">
        <v>166</v>
      </c>
      <c r="GD30" s="707" t="s">
        <v>178</v>
      </c>
      <c r="GE30" s="707" t="s">
        <v>178</v>
      </c>
      <c r="GF30" s="707" t="s">
        <v>178</v>
      </c>
      <c r="GG30" s="707">
        <v>2010</v>
      </c>
      <c r="GH30" s="707" t="s">
        <v>1063</v>
      </c>
      <c r="GI30" s="707" t="s">
        <v>716</v>
      </c>
      <c r="GJ30" s="708"/>
      <c r="GK30" s="707">
        <v>2004</v>
      </c>
      <c r="GL30" s="707" t="s">
        <v>166</v>
      </c>
      <c r="GM30" s="707" t="s">
        <v>166</v>
      </c>
      <c r="GN30" s="707" t="s">
        <v>166</v>
      </c>
      <c r="GO30" s="707" t="s">
        <v>166</v>
      </c>
      <c r="GP30" s="707" t="s">
        <v>716</v>
      </c>
      <c r="GQ30" s="716"/>
      <c r="GR30" s="709" t="s">
        <v>165</v>
      </c>
      <c r="GS30" s="710"/>
      <c r="GT30" s="709" t="s">
        <v>166</v>
      </c>
      <c r="GU30" s="709" t="s">
        <v>165</v>
      </c>
      <c r="GV30" s="709" t="s">
        <v>165</v>
      </c>
      <c r="GW30" s="709" t="s">
        <v>165</v>
      </c>
      <c r="GX30" s="709" t="s">
        <v>165</v>
      </c>
      <c r="GY30" s="709" t="s">
        <v>165</v>
      </c>
      <c r="GZ30" s="709" t="s">
        <v>165</v>
      </c>
      <c r="HA30" s="709" t="s">
        <v>146</v>
      </c>
      <c r="HB30" s="709" t="s">
        <v>146</v>
      </c>
      <c r="HC30" s="709" t="s">
        <v>748</v>
      </c>
      <c r="HD30" s="709" t="s">
        <v>492</v>
      </c>
      <c r="HE30" s="710"/>
      <c r="HF30" s="709" t="s">
        <v>165</v>
      </c>
      <c r="HG30" s="709" t="s">
        <v>165</v>
      </c>
      <c r="HH30" s="712" t="s">
        <v>1064</v>
      </c>
      <c r="HI30" s="192" t="s">
        <v>202</v>
      </c>
    </row>
    <row r="31" spans="1:217" ht="39.950000000000003" customHeight="1" x14ac:dyDescent="0.2">
      <c r="A31" s="345" t="s">
        <v>587</v>
      </c>
      <c r="B31" s="188"/>
      <c r="C31" s="697" t="s">
        <v>165</v>
      </c>
      <c r="D31" s="697" t="s">
        <v>1254</v>
      </c>
      <c r="E31" s="718"/>
      <c r="F31" s="697" t="s">
        <v>165</v>
      </c>
      <c r="G31" s="697" t="s">
        <v>1246</v>
      </c>
      <c r="H31" s="697" t="s">
        <v>165</v>
      </c>
      <c r="I31" s="697" t="s">
        <v>481</v>
      </c>
      <c r="J31" s="697" t="s">
        <v>166</v>
      </c>
      <c r="K31" s="697" t="s">
        <v>716</v>
      </c>
      <c r="L31" s="697" t="s">
        <v>165</v>
      </c>
      <c r="M31" s="697" t="s">
        <v>141</v>
      </c>
      <c r="N31" s="697" t="s">
        <v>165</v>
      </c>
      <c r="O31" s="697" t="s">
        <v>76</v>
      </c>
      <c r="P31" s="697" t="s">
        <v>165</v>
      </c>
      <c r="Q31" s="697" t="s">
        <v>1253</v>
      </c>
      <c r="R31" s="697" t="s">
        <v>166</v>
      </c>
      <c r="S31" s="697" t="s">
        <v>716</v>
      </c>
      <c r="T31" s="697" t="s">
        <v>165</v>
      </c>
      <c r="U31" s="697" t="s">
        <v>1247</v>
      </c>
      <c r="V31" s="697" t="s">
        <v>716</v>
      </c>
      <c r="W31" s="697" t="s">
        <v>716</v>
      </c>
      <c r="X31" s="697" t="s">
        <v>33</v>
      </c>
      <c r="Y31" s="697" t="s">
        <v>165</v>
      </c>
      <c r="Z31" s="697" t="s">
        <v>166</v>
      </c>
      <c r="AA31" s="697" t="s">
        <v>146</v>
      </c>
      <c r="AB31" s="697" t="s">
        <v>146</v>
      </c>
      <c r="AC31" s="189"/>
      <c r="AD31" s="698" t="s">
        <v>268</v>
      </c>
      <c r="AE31" s="698" t="s">
        <v>267</v>
      </c>
      <c r="AF31" s="699">
        <v>24000000</v>
      </c>
      <c r="AG31" s="169" t="s">
        <v>1622</v>
      </c>
      <c r="AH31" s="696" t="s">
        <v>491</v>
      </c>
      <c r="AI31" s="696" t="s">
        <v>165</v>
      </c>
      <c r="AJ31" s="699" t="s">
        <v>165</v>
      </c>
      <c r="AK31" s="699">
        <v>5200000</v>
      </c>
      <c r="AL31" s="687" t="s">
        <v>775</v>
      </c>
      <c r="AM31" s="698" t="s">
        <v>1580</v>
      </c>
      <c r="AN31" s="698" t="s">
        <v>716</v>
      </c>
      <c r="AO31" s="698" t="s">
        <v>165</v>
      </c>
      <c r="AP31" s="698" t="s">
        <v>165</v>
      </c>
      <c r="AQ31" s="698" t="s">
        <v>294</v>
      </c>
      <c r="AR31" s="699">
        <v>3500000</v>
      </c>
      <c r="AS31" s="688" t="s">
        <v>775</v>
      </c>
      <c r="AT31" s="699" t="s">
        <v>1581</v>
      </c>
      <c r="AU31" s="698" t="s">
        <v>716</v>
      </c>
      <c r="AV31" s="698" t="s">
        <v>166</v>
      </c>
      <c r="AW31" s="699" t="s">
        <v>146</v>
      </c>
      <c r="AX31" s="699">
        <v>0</v>
      </c>
      <c r="AY31" s="690" t="s">
        <v>775</v>
      </c>
      <c r="AZ31" s="699" t="s">
        <v>716</v>
      </c>
      <c r="BA31" s="698" t="s">
        <v>716</v>
      </c>
      <c r="BB31" s="700">
        <v>3500000</v>
      </c>
      <c r="BC31" s="698" t="s">
        <v>716</v>
      </c>
      <c r="BD31" s="701"/>
      <c r="BE31" s="698" t="s">
        <v>165</v>
      </c>
      <c r="BF31" s="699" t="s">
        <v>77</v>
      </c>
      <c r="BG31" s="699">
        <v>19000000</v>
      </c>
      <c r="BH31" s="692" t="s">
        <v>775</v>
      </c>
      <c r="BI31" s="699" t="s">
        <v>1338</v>
      </c>
      <c r="BJ31" s="698" t="s">
        <v>716</v>
      </c>
      <c r="BK31" s="698" t="s">
        <v>166</v>
      </c>
      <c r="BL31" s="699">
        <v>0</v>
      </c>
      <c r="BM31" s="694" t="s">
        <v>775</v>
      </c>
      <c r="BN31" s="699" t="s">
        <v>716</v>
      </c>
      <c r="BO31" s="699" t="s">
        <v>716</v>
      </c>
      <c r="BP31" s="698" t="s">
        <v>166</v>
      </c>
      <c r="BQ31" s="699">
        <v>0</v>
      </c>
      <c r="BR31" s="699" t="s">
        <v>775</v>
      </c>
      <c r="BS31" s="699" t="s">
        <v>716</v>
      </c>
      <c r="BT31" s="175" t="s">
        <v>716</v>
      </c>
      <c r="BU31" s="700">
        <v>19000000</v>
      </c>
      <c r="BV31" s="175" t="s">
        <v>716</v>
      </c>
      <c r="BW31" s="702">
        <v>0.15555555555555556</v>
      </c>
      <c r="BX31" s="174" t="s">
        <v>716</v>
      </c>
      <c r="BY31" s="702">
        <v>0.9375</v>
      </c>
      <c r="BZ31" s="174" t="s">
        <v>716</v>
      </c>
      <c r="CA31" s="698" t="s">
        <v>716</v>
      </c>
      <c r="CB31" s="174" t="s">
        <v>716</v>
      </c>
      <c r="CC31" s="698" t="s">
        <v>169</v>
      </c>
      <c r="CD31" s="698" t="s">
        <v>76</v>
      </c>
      <c r="CE31" s="698" t="s">
        <v>166</v>
      </c>
      <c r="CF31" s="698" t="s">
        <v>716</v>
      </c>
      <c r="CG31" s="344"/>
      <c r="CH31" s="179"/>
      <c r="CI31" s="704" t="s">
        <v>165</v>
      </c>
      <c r="CJ31" s="704" t="s">
        <v>165</v>
      </c>
      <c r="CK31" s="704" t="s">
        <v>165</v>
      </c>
      <c r="CL31" s="704" t="s">
        <v>165</v>
      </c>
      <c r="CM31" s="704" t="s">
        <v>165</v>
      </c>
      <c r="CN31" s="704" t="s">
        <v>165</v>
      </c>
      <c r="CO31" s="704" t="s">
        <v>166</v>
      </c>
      <c r="CP31" s="704" t="s">
        <v>165</v>
      </c>
      <c r="CQ31" s="704" t="s">
        <v>165</v>
      </c>
      <c r="CR31" s="704" t="s">
        <v>165</v>
      </c>
      <c r="CS31" s="704" t="s">
        <v>166</v>
      </c>
      <c r="CT31" s="704" t="s">
        <v>716</v>
      </c>
      <c r="CU31" s="703"/>
      <c r="CV31" s="704" t="s">
        <v>165</v>
      </c>
      <c r="CW31" s="704" t="s">
        <v>165</v>
      </c>
      <c r="CX31" s="704" t="s">
        <v>165</v>
      </c>
      <c r="CY31" s="704" t="s">
        <v>165</v>
      </c>
      <c r="CZ31" s="704" t="s">
        <v>165</v>
      </c>
      <c r="DA31" s="704" t="s">
        <v>165</v>
      </c>
      <c r="DB31" s="704" t="s">
        <v>166</v>
      </c>
      <c r="DC31" s="704" t="s">
        <v>165</v>
      </c>
      <c r="DD31" s="704" t="s">
        <v>165</v>
      </c>
      <c r="DE31" s="704" t="s">
        <v>165</v>
      </c>
      <c r="DF31" s="704" t="s">
        <v>166</v>
      </c>
      <c r="DG31" s="704" t="s">
        <v>716</v>
      </c>
      <c r="DH31" s="705"/>
      <c r="DI31" s="704" t="s">
        <v>165</v>
      </c>
      <c r="DJ31" s="704" t="s">
        <v>166</v>
      </c>
      <c r="DK31" s="704" t="s">
        <v>165</v>
      </c>
      <c r="DL31" s="704" t="s">
        <v>165</v>
      </c>
      <c r="DM31" s="704" t="s">
        <v>165</v>
      </c>
      <c r="DN31" s="704" t="s">
        <v>165</v>
      </c>
      <c r="DO31" s="704" t="s">
        <v>165</v>
      </c>
      <c r="DP31" s="704" t="s">
        <v>165</v>
      </c>
      <c r="DQ31" s="704" t="s">
        <v>165</v>
      </c>
      <c r="DR31" s="704" t="s">
        <v>165</v>
      </c>
      <c r="DS31" s="704" t="s">
        <v>165</v>
      </c>
      <c r="DT31" s="704" t="s">
        <v>716</v>
      </c>
      <c r="DU31" s="705"/>
      <c r="DV31" s="704" t="s">
        <v>165</v>
      </c>
      <c r="DW31" s="704" t="s">
        <v>166</v>
      </c>
      <c r="DX31" s="704" t="s">
        <v>165</v>
      </c>
      <c r="DY31" s="704" t="s">
        <v>166</v>
      </c>
      <c r="DZ31" s="704" t="s">
        <v>165</v>
      </c>
      <c r="EA31" s="704" t="s">
        <v>165</v>
      </c>
      <c r="EB31" s="704" t="s">
        <v>166</v>
      </c>
      <c r="EC31" s="704" t="s">
        <v>165</v>
      </c>
      <c r="ED31" s="704" t="s">
        <v>166</v>
      </c>
      <c r="EE31" s="704" t="s">
        <v>165</v>
      </c>
      <c r="EF31" s="704" t="s">
        <v>165</v>
      </c>
      <c r="EG31" s="704" t="s">
        <v>716</v>
      </c>
      <c r="EH31" s="704" t="s">
        <v>716</v>
      </c>
      <c r="EI31" s="706"/>
      <c r="EJ31" s="707" t="s">
        <v>165</v>
      </c>
      <c r="EK31" s="707" t="s">
        <v>482</v>
      </c>
      <c r="EL31" s="707" t="s">
        <v>1255</v>
      </c>
      <c r="EM31" s="707" t="s">
        <v>165</v>
      </c>
      <c r="EN31" s="707" t="s">
        <v>178</v>
      </c>
      <c r="EO31" s="707" t="s">
        <v>165</v>
      </c>
      <c r="EP31" s="707" t="s">
        <v>524</v>
      </c>
      <c r="EQ31" s="707" t="s">
        <v>1249</v>
      </c>
      <c r="ER31" s="707" t="s">
        <v>166</v>
      </c>
      <c r="ES31" s="707" t="s">
        <v>146</v>
      </c>
      <c r="ET31" s="707" t="s">
        <v>165</v>
      </c>
      <c r="EU31" s="707" t="s">
        <v>1256</v>
      </c>
      <c r="EV31" s="707" t="s">
        <v>165</v>
      </c>
      <c r="EW31" s="707" t="s">
        <v>1257</v>
      </c>
      <c r="EX31" s="707" t="s">
        <v>1252</v>
      </c>
      <c r="EY31" s="707" t="s">
        <v>1252</v>
      </c>
      <c r="EZ31" s="707" t="s">
        <v>716</v>
      </c>
      <c r="FA31" s="707" t="s">
        <v>716</v>
      </c>
      <c r="FB31" s="707" t="s">
        <v>716</v>
      </c>
      <c r="FC31" s="707" t="s">
        <v>716</v>
      </c>
      <c r="FD31" s="707" t="s">
        <v>716</v>
      </c>
      <c r="FE31" s="707" t="s">
        <v>716</v>
      </c>
      <c r="FF31" s="711"/>
      <c r="FG31" s="707" t="s">
        <v>165</v>
      </c>
      <c r="FH31" s="707" t="s">
        <v>1250</v>
      </c>
      <c r="FI31" s="707" t="s">
        <v>178</v>
      </c>
      <c r="FJ31" s="707" t="s">
        <v>166</v>
      </c>
      <c r="FK31" s="707" t="s">
        <v>716</v>
      </c>
      <c r="FL31" s="707" t="s">
        <v>716</v>
      </c>
      <c r="FM31" s="707" t="s">
        <v>178</v>
      </c>
      <c r="FN31" s="707" t="s">
        <v>716</v>
      </c>
      <c r="FO31" s="707" t="s">
        <v>716</v>
      </c>
      <c r="FP31" s="708"/>
      <c r="FQ31" s="707" t="s">
        <v>166</v>
      </c>
      <c r="FR31" s="707" t="s">
        <v>165</v>
      </c>
      <c r="FS31" s="707" t="s">
        <v>165</v>
      </c>
      <c r="FT31" s="707" t="s">
        <v>1258</v>
      </c>
      <c r="FU31" s="708"/>
      <c r="FV31" s="707" t="s">
        <v>165</v>
      </c>
      <c r="FW31" s="707" t="s">
        <v>165</v>
      </c>
      <c r="FX31" s="707" t="s">
        <v>165</v>
      </c>
      <c r="FY31" s="707" t="s">
        <v>165</v>
      </c>
      <c r="FZ31" s="707" t="s">
        <v>165</v>
      </c>
      <c r="GA31" s="707" t="s">
        <v>165</v>
      </c>
      <c r="GB31" s="707" t="s">
        <v>166</v>
      </c>
      <c r="GC31" s="707" t="s">
        <v>165</v>
      </c>
      <c r="GD31" s="707" t="s">
        <v>166</v>
      </c>
      <c r="GE31" s="707" t="s">
        <v>178</v>
      </c>
      <c r="GF31" s="707" t="s">
        <v>178</v>
      </c>
      <c r="GG31" s="707">
        <v>2007</v>
      </c>
      <c r="GH31" s="707" t="s">
        <v>483</v>
      </c>
      <c r="GI31" s="707" t="s">
        <v>716</v>
      </c>
      <c r="GJ31" s="708"/>
      <c r="GK31" s="707">
        <v>2004</v>
      </c>
      <c r="GL31" s="707" t="s">
        <v>165</v>
      </c>
      <c r="GM31" s="707" t="s">
        <v>165</v>
      </c>
      <c r="GN31" s="707" t="s">
        <v>165</v>
      </c>
      <c r="GO31" s="707" t="s">
        <v>166</v>
      </c>
      <c r="GP31" s="707" t="s">
        <v>716</v>
      </c>
      <c r="GQ31" s="716"/>
      <c r="GR31" s="709" t="s">
        <v>165</v>
      </c>
      <c r="GS31" s="710"/>
      <c r="GT31" s="709" t="s">
        <v>166</v>
      </c>
      <c r="GU31" s="709" t="s">
        <v>166</v>
      </c>
      <c r="GV31" s="709" t="s">
        <v>166</v>
      </c>
      <c r="GW31" s="709" t="s">
        <v>165</v>
      </c>
      <c r="GX31" s="709" t="s">
        <v>166</v>
      </c>
      <c r="GY31" s="709" t="s">
        <v>166</v>
      </c>
      <c r="GZ31" s="709" t="s">
        <v>146</v>
      </c>
      <c r="HA31" s="709" t="s">
        <v>166</v>
      </c>
      <c r="HB31" s="709" t="s">
        <v>146</v>
      </c>
      <c r="HC31" s="685" t="s">
        <v>748</v>
      </c>
      <c r="HD31" s="709" t="s">
        <v>1251</v>
      </c>
      <c r="HE31" s="710"/>
      <c r="HF31" s="709" t="s">
        <v>165</v>
      </c>
      <c r="HG31" s="709" t="s">
        <v>166</v>
      </c>
      <c r="HH31" s="712" t="s">
        <v>1259</v>
      </c>
      <c r="HI31" s="201" t="s">
        <v>88</v>
      </c>
    </row>
    <row r="32" spans="1:217" ht="39.950000000000003" customHeight="1" x14ac:dyDescent="0.2">
      <c r="A32" s="345" t="s">
        <v>588</v>
      </c>
      <c r="B32" s="188"/>
      <c r="C32" s="697" t="s">
        <v>165</v>
      </c>
      <c r="D32" s="697" t="s">
        <v>1379</v>
      </c>
      <c r="E32" s="718"/>
      <c r="F32" s="697" t="s">
        <v>165</v>
      </c>
      <c r="G32" s="697" t="s">
        <v>126</v>
      </c>
      <c r="H32" s="697" t="s">
        <v>165</v>
      </c>
      <c r="I32" s="697" t="s">
        <v>1380</v>
      </c>
      <c r="J32" s="697" t="s">
        <v>166</v>
      </c>
      <c r="K32" s="697" t="s">
        <v>716</v>
      </c>
      <c r="L32" s="697" t="s">
        <v>165</v>
      </c>
      <c r="M32" s="697" t="s">
        <v>77</v>
      </c>
      <c r="N32" s="697" t="s">
        <v>165</v>
      </c>
      <c r="O32" s="697" t="s">
        <v>374</v>
      </c>
      <c r="P32" s="697" t="s">
        <v>165</v>
      </c>
      <c r="Q32" s="697" t="s">
        <v>375</v>
      </c>
      <c r="R32" s="697" t="s">
        <v>165</v>
      </c>
      <c r="S32" s="697" t="s">
        <v>376</v>
      </c>
      <c r="T32" s="697" t="s">
        <v>166</v>
      </c>
      <c r="U32" s="697" t="s">
        <v>716</v>
      </c>
      <c r="V32" s="697" t="s">
        <v>165</v>
      </c>
      <c r="W32" s="697" t="s">
        <v>719</v>
      </c>
      <c r="X32" s="697" t="s">
        <v>167</v>
      </c>
      <c r="Y32" s="697" t="s">
        <v>165</v>
      </c>
      <c r="Z32" s="697" t="s">
        <v>165</v>
      </c>
      <c r="AA32" s="697" t="s">
        <v>1381</v>
      </c>
      <c r="AB32" s="697" t="s">
        <v>1382</v>
      </c>
      <c r="AC32" s="189"/>
      <c r="AD32" s="698" t="s">
        <v>271</v>
      </c>
      <c r="AE32" s="698" t="s">
        <v>270</v>
      </c>
      <c r="AF32" s="699">
        <v>582196</v>
      </c>
      <c r="AG32" s="169" t="s">
        <v>1207</v>
      </c>
      <c r="AH32" s="696" t="s">
        <v>610</v>
      </c>
      <c r="AI32" s="696" t="s">
        <v>165</v>
      </c>
      <c r="AJ32" s="699" t="s">
        <v>165</v>
      </c>
      <c r="AK32" s="699">
        <v>582196</v>
      </c>
      <c r="AL32" s="687" t="s">
        <v>748</v>
      </c>
      <c r="AM32" s="698" t="s">
        <v>1383</v>
      </c>
      <c r="AN32" s="698" t="s">
        <v>1384</v>
      </c>
      <c r="AO32" s="698" t="s">
        <v>165</v>
      </c>
      <c r="AP32" s="698" t="s">
        <v>165</v>
      </c>
      <c r="AQ32" s="698" t="s">
        <v>377</v>
      </c>
      <c r="AR32" s="699">
        <v>582196</v>
      </c>
      <c r="AS32" s="688" t="s">
        <v>748</v>
      </c>
      <c r="AT32" s="699" t="s">
        <v>1385</v>
      </c>
      <c r="AU32" s="698" t="s">
        <v>716</v>
      </c>
      <c r="AV32" s="698" t="s">
        <v>166</v>
      </c>
      <c r="AW32" s="699" t="s">
        <v>146</v>
      </c>
      <c r="AX32" s="699">
        <v>0</v>
      </c>
      <c r="AY32" s="690" t="s">
        <v>748</v>
      </c>
      <c r="AZ32" s="699" t="s">
        <v>716</v>
      </c>
      <c r="BA32" s="698" t="s">
        <v>716</v>
      </c>
      <c r="BB32" s="700">
        <v>582196</v>
      </c>
      <c r="BC32" s="698" t="s">
        <v>716</v>
      </c>
      <c r="BD32" s="701"/>
      <c r="BE32" s="698" t="s">
        <v>166</v>
      </c>
      <c r="BF32" s="699" t="s">
        <v>146</v>
      </c>
      <c r="BG32" s="699">
        <v>0</v>
      </c>
      <c r="BH32" s="692" t="s">
        <v>748</v>
      </c>
      <c r="BI32" s="699" t="s">
        <v>716</v>
      </c>
      <c r="BJ32" s="698" t="s">
        <v>716</v>
      </c>
      <c r="BK32" s="698" t="s">
        <v>166</v>
      </c>
      <c r="BL32" s="699">
        <v>0</v>
      </c>
      <c r="BM32" s="694" t="s">
        <v>748</v>
      </c>
      <c r="BN32" s="699" t="s">
        <v>716</v>
      </c>
      <c r="BO32" s="699" t="s">
        <v>716</v>
      </c>
      <c r="BP32" s="698" t="s">
        <v>166</v>
      </c>
      <c r="BQ32" s="699">
        <v>0</v>
      </c>
      <c r="BR32" s="699" t="s">
        <v>748</v>
      </c>
      <c r="BS32" s="699" t="s">
        <v>716</v>
      </c>
      <c r="BT32" s="175" t="s">
        <v>716</v>
      </c>
      <c r="BU32" s="700">
        <v>0</v>
      </c>
      <c r="BV32" s="175" t="s">
        <v>716</v>
      </c>
      <c r="BW32" s="702">
        <v>1</v>
      </c>
      <c r="BX32" s="174" t="s">
        <v>716</v>
      </c>
      <c r="BY32" s="702">
        <v>1</v>
      </c>
      <c r="BZ32" s="174" t="s">
        <v>716</v>
      </c>
      <c r="CA32" s="698" t="s">
        <v>716</v>
      </c>
      <c r="CB32" s="174" t="s">
        <v>716</v>
      </c>
      <c r="CC32" s="698" t="s">
        <v>169</v>
      </c>
      <c r="CD32" s="698" t="s">
        <v>76</v>
      </c>
      <c r="CE32" s="698" t="s">
        <v>166</v>
      </c>
      <c r="CF32" s="698" t="s">
        <v>716</v>
      </c>
      <c r="CG32" s="344"/>
      <c r="CH32" s="179"/>
      <c r="CI32" s="704" t="s">
        <v>165</v>
      </c>
      <c r="CJ32" s="704" t="s">
        <v>165</v>
      </c>
      <c r="CK32" s="704" t="s">
        <v>165</v>
      </c>
      <c r="CL32" s="704" t="s">
        <v>166</v>
      </c>
      <c r="CM32" s="704" t="s">
        <v>165</v>
      </c>
      <c r="CN32" s="704" t="s">
        <v>165</v>
      </c>
      <c r="CO32" s="704" t="s">
        <v>166</v>
      </c>
      <c r="CP32" s="704" t="s">
        <v>165</v>
      </c>
      <c r="CQ32" s="704" t="s">
        <v>165</v>
      </c>
      <c r="CR32" s="704" t="s">
        <v>165</v>
      </c>
      <c r="CS32" s="704" t="s">
        <v>166</v>
      </c>
      <c r="CT32" s="704" t="s">
        <v>1386</v>
      </c>
      <c r="CU32" s="703"/>
      <c r="CV32" s="704" t="s">
        <v>165</v>
      </c>
      <c r="CW32" s="704" t="s">
        <v>166</v>
      </c>
      <c r="CX32" s="704" t="s">
        <v>165</v>
      </c>
      <c r="CY32" s="704" t="s">
        <v>166</v>
      </c>
      <c r="CZ32" s="704" t="s">
        <v>165</v>
      </c>
      <c r="DA32" s="704" t="s">
        <v>165</v>
      </c>
      <c r="DB32" s="704" t="s">
        <v>166</v>
      </c>
      <c r="DC32" s="704" t="s">
        <v>165</v>
      </c>
      <c r="DD32" s="704" t="s">
        <v>165</v>
      </c>
      <c r="DE32" s="704" t="s">
        <v>165</v>
      </c>
      <c r="DF32" s="704" t="s">
        <v>166</v>
      </c>
      <c r="DG32" s="704" t="s">
        <v>716</v>
      </c>
      <c r="DH32" s="705"/>
      <c r="DI32" s="704" t="s">
        <v>165</v>
      </c>
      <c r="DJ32" s="704" t="s">
        <v>165</v>
      </c>
      <c r="DK32" s="704" t="s">
        <v>165</v>
      </c>
      <c r="DL32" s="704" t="s">
        <v>166</v>
      </c>
      <c r="DM32" s="704" t="s">
        <v>165</v>
      </c>
      <c r="DN32" s="704" t="s">
        <v>165</v>
      </c>
      <c r="DO32" s="704" t="s">
        <v>166</v>
      </c>
      <c r="DP32" s="704" t="s">
        <v>166</v>
      </c>
      <c r="DQ32" s="704" t="s">
        <v>165</v>
      </c>
      <c r="DR32" s="704" t="s">
        <v>165</v>
      </c>
      <c r="DS32" s="704" t="s">
        <v>166</v>
      </c>
      <c r="DT32" s="704" t="s">
        <v>378</v>
      </c>
      <c r="DU32" s="705"/>
      <c r="DV32" s="704" t="s">
        <v>165</v>
      </c>
      <c r="DW32" s="704" t="s">
        <v>166</v>
      </c>
      <c r="DX32" s="704" t="s">
        <v>166</v>
      </c>
      <c r="DY32" s="704" t="s">
        <v>166</v>
      </c>
      <c r="DZ32" s="704" t="s">
        <v>166</v>
      </c>
      <c r="EA32" s="704" t="s">
        <v>165</v>
      </c>
      <c r="EB32" s="704" t="s">
        <v>166</v>
      </c>
      <c r="EC32" s="704" t="s">
        <v>165</v>
      </c>
      <c r="ED32" s="704" t="s">
        <v>166</v>
      </c>
      <c r="EE32" s="704" t="s">
        <v>166</v>
      </c>
      <c r="EF32" s="704" t="s">
        <v>166</v>
      </c>
      <c r="EG32" s="704" t="s">
        <v>716</v>
      </c>
      <c r="EH32" s="704" t="s">
        <v>716</v>
      </c>
      <c r="EI32" s="706"/>
      <c r="EJ32" s="707" t="s">
        <v>165</v>
      </c>
      <c r="EK32" s="707" t="s">
        <v>720</v>
      </c>
      <c r="EL32" s="707" t="s">
        <v>379</v>
      </c>
      <c r="EM32" s="707" t="s">
        <v>166</v>
      </c>
      <c r="EN32" s="707" t="s">
        <v>165</v>
      </c>
      <c r="EO32" s="707" t="s">
        <v>165</v>
      </c>
      <c r="EP32" s="707" t="s">
        <v>885</v>
      </c>
      <c r="EQ32" s="707" t="s">
        <v>444</v>
      </c>
      <c r="ER32" s="707" t="s">
        <v>166</v>
      </c>
      <c r="ES32" s="707" t="s">
        <v>146</v>
      </c>
      <c r="ET32" s="707" t="s">
        <v>178</v>
      </c>
      <c r="EU32" s="707" t="s">
        <v>178</v>
      </c>
      <c r="EV32" s="707" t="s">
        <v>166</v>
      </c>
      <c r="EW32" s="707" t="s">
        <v>716</v>
      </c>
      <c r="EX32" s="707" t="s">
        <v>716</v>
      </c>
      <c r="EY32" s="707" t="s">
        <v>716</v>
      </c>
      <c r="EZ32" s="707" t="s">
        <v>716</v>
      </c>
      <c r="FA32" s="707" t="s">
        <v>716</v>
      </c>
      <c r="FB32" s="707" t="s">
        <v>716</v>
      </c>
      <c r="FC32" s="707" t="s">
        <v>716</v>
      </c>
      <c r="FD32" s="707" t="s">
        <v>716</v>
      </c>
      <c r="FE32" s="707" t="s">
        <v>716</v>
      </c>
      <c r="FF32" s="711"/>
      <c r="FG32" s="707" t="s">
        <v>166</v>
      </c>
      <c r="FH32" s="707" t="s">
        <v>716</v>
      </c>
      <c r="FI32" s="707" t="s">
        <v>716</v>
      </c>
      <c r="FJ32" s="707" t="s">
        <v>166</v>
      </c>
      <c r="FK32" s="707" t="s">
        <v>716</v>
      </c>
      <c r="FL32" s="707" t="s">
        <v>716</v>
      </c>
      <c r="FM32" s="707" t="s">
        <v>166</v>
      </c>
      <c r="FN32" s="707" t="s">
        <v>716</v>
      </c>
      <c r="FO32" s="707" t="s">
        <v>716</v>
      </c>
      <c r="FP32" s="708"/>
      <c r="FQ32" s="707" t="s">
        <v>166</v>
      </c>
      <c r="FR32" s="707" t="s">
        <v>166</v>
      </c>
      <c r="FS32" s="707" t="s">
        <v>146</v>
      </c>
      <c r="FT32" s="707" t="s">
        <v>146</v>
      </c>
      <c r="FU32" s="708"/>
      <c r="FV32" s="707" t="s">
        <v>165</v>
      </c>
      <c r="FW32" s="707" t="s">
        <v>165</v>
      </c>
      <c r="FX32" s="707" t="s">
        <v>165</v>
      </c>
      <c r="FY32" s="707" t="s">
        <v>166</v>
      </c>
      <c r="FZ32" s="707" t="s">
        <v>165</v>
      </c>
      <c r="GA32" s="707" t="s">
        <v>165</v>
      </c>
      <c r="GB32" s="707" t="s">
        <v>166</v>
      </c>
      <c r="GC32" s="707" t="s">
        <v>165</v>
      </c>
      <c r="GD32" s="707" t="s">
        <v>166</v>
      </c>
      <c r="GE32" s="707" t="s">
        <v>166</v>
      </c>
      <c r="GF32" s="707" t="s">
        <v>146</v>
      </c>
      <c r="GG32" s="707" t="s">
        <v>1387</v>
      </c>
      <c r="GH32" s="707" t="s">
        <v>1388</v>
      </c>
      <c r="GI32" s="707" t="s">
        <v>1389</v>
      </c>
      <c r="GJ32" s="708"/>
      <c r="GK32" s="707" t="s">
        <v>146</v>
      </c>
      <c r="GL32" s="707" t="s">
        <v>146</v>
      </c>
      <c r="GM32" s="707" t="s">
        <v>146</v>
      </c>
      <c r="GN32" s="707" t="s">
        <v>146</v>
      </c>
      <c r="GO32" s="707" t="s">
        <v>146</v>
      </c>
      <c r="GP32" s="707" t="s">
        <v>176</v>
      </c>
      <c r="GQ32" s="716"/>
      <c r="GR32" s="709" t="s">
        <v>166</v>
      </c>
      <c r="GS32" s="710"/>
      <c r="GT32" s="709" t="s">
        <v>166</v>
      </c>
      <c r="GU32" s="709" t="s">
        <v>146</v>
      </c>
      <c r="GV32" s="709" t="s">
        <v>166</v>
      </c>
      <c r="GW32" s="709" t="s">
        <v>146</v>
      </c>
      <c r="GX32" s="709" t="s">
        <v>166</v>
      </c>
      <c r="GY32" s="709" t="s">
        <v>166</v>
      </c>
      <c r="GZ32" s="709" t="s">
        <v>146</v>
      </c>
      <c r="HA32" s="709" t="s">
        <v>166</v>
      </c>
      <c r="HB32" s="709" t="s">
        <v>146</v>
      </c>
      <c r="HC32" s="709" t="s">
        <v>748</v>
      </c>
      <c r="HD32" s="709" t="s">
        <v>1390</v>
      </c>
      <c r="HE32" s="710"/>
      <c r="HF32" s="709" t="s">
        <v>166</v>
      </c>
      <c r="HG32" s="709" t="s">
        <v>166</v>
      </c>
      <c r="HH32" s="712" t="s">
        <v>1391</v>
      </c>
      <c r="HI32" s="199" t="s">
        <v>201</v>
      </c>
    </row>
    <row r="33" spans="1:217" ht="39.950000000000003" customHeight="1" x14ac:dyDescent="0.2">
      <c r="A33" s="345" t="s">
        <v>589</v>
      </c>
      <c r="B33" s="188"/>
      <c r="C33" s="697" t="s">
        <v>165</v>
      </c>
      <c r="D33" s="697" t="s">
        <v>173</v>
      </c>
      <c r="E33" s="718"/>
      <c r="F33" s="697" t="s">
        <v>165</v>
      </c>
      <c r="G33" s="697" t="s">
        <v>476</v>
      </c>
      <c r="H33" s="697" t="s">
        <v>165</v>
      </c>
      <c r="I33" s="697" t="s">
        <v>477</v>
      </c>
      <c r="J33" s="697" t="s">
        <v>165</v>
      </c>
      <c r="K33" s="697" t="s">
        <v>478</v>
      </c>
      <c r="L33" s="697" t="s">
        <v>165</v>
      </c>
      <c r="M33" s="697" t="s">
        <v>479</v>
      </c>
      <c r="N33" s="697" t="s">
        <v>165</v>
      </c>
      <c r="O33" s="697" t="s">
        <v>76</v>
      </c>
      <c r="P33" s="697" t="s">
        <v>165</v>
      </c>
      <c r="Q33" s="697" t="s">
        <v>1065</v>
      </c>
      <c r="R33" s="697" t="s">
        <v>165</v>
      </c>
      <c r="S33" s="697" t="s">
        <v>480</v>
      </c>
      <c r="T33" s="697" t="s">
        <v>166</v>
      </c>
      <c r="U33" s="697" t="s">
        <v>716</v>
      </c>
      <c r="V33" s="697" t="s">
        <v>716</v>
      </c>
      <c r="W33" s="697" t="s">
        <v>716</v>
      </c>
      <c r="X33" s="697" t="s">
        <v>33</v>
      </c>
      <c r="Y33" s="697" t="s">
        <v>165</v>
      </c>
      <c r="Z33" s="697" t="s">
        <v>165</v>
      </c>
      <c r="AA33" s="697" t="s">
        <v>1066</v>
      </c>
      <c r="AB33" s="697" t="s">
        <v>1067</v>
      </c>
      <c r="AC33" s="189"/>
      <c r="AD33" s="698" t="s">
        <v>262</v>
      </c>
      <c r="AE33" s="698" t="s">
        <v>274</v>
      </c>
      <c r="AF33" s="699" t="s">
        <v>178</v>
      </c>
      <c r="AG33" s="169" t="s">
        <v>1623</v>
      </c>
      <c r="AH33" s="696" t="s">
        <v>1068</v>
      </c>
      <c r="AI33" s="696" t="s">
        <v>166</v>
      </c>
      <c r="AJ33" s="699" t="s">
        <v>165</v>
      </c>
      <c r="AK33" s="699">
        <v>3976190</v>
      </c>
      <c r="AL33" s="687" t="s">
        <v>748</v>
      </c>
      <c r="AM33" s="698" t="s">
        <v>716</v>
      </c>
      <c r="AN33" s="698" t="s">
        <v>1069</v>
      </c>
      <c r="AO33" s="698" t="s">
        <v>165</v>
      </c>
      <c r="AP33" s="698" t="s">
        <v>165</v>
      </c>
      <c r="AQ33" s="698" t="s">
        <v>1072</v>
      </c>
      <c r="AR33" s="699" t="s">
        <v>178</v>
      </c>
      <c r="AS33" s="688" t="s">
        <v>748</v>
      </c>
      <c r="AT33" s="699" t="s">
        <v>1070</v>
      </c>
      <c r="AU33" s="698" t="s">
        <v>1071</v>
      </c>
      <c r="AV33" s="698" t="s">
        <v>166</v>
      </c>
      <c r="AW33" s="699" t="s">
        <v>146</v>
      </c>
      <c r="AX33" s="699">
        <v>0</v>
      </c>
      <c r="AY33" s="690" t="s">
        <v>748</v>
      </c>
      <c r="AZ33" s="699" t="s">
        <v>716</v>
      </c>
      <c r="BA33" s="698" t="s">
        <v>716</v>
      </c>
      <c r="BB33" s="700" t="s">
        <v>178</v>
      </c>
      <c r="BC33" s="698" t="s">
        <v>716</v>
      </c>
      <c r="BD33" s="701"/>
      <c r="BE33" s="698" t="s">
        <v>165</v>
      </c>
      <c r="BF33" s="699" t="s">
        <v>1074</v>
      </c>
      <c r="BG33" s="699">
        <v>1392414.8</v>
      </c>
      <c r="BH33" s="692" t="s">
        <v>748</v>
      </c>
      <c r="BI33" s="699" t="s">
        <v>1073</v>
      </c>
      <c r="BJ33" s="698" t="s">
        <v>716</v>
      </c>
      <c r="BK33" s="698" t="s">
        <v>178</v>
      </c>
      <c r="BL33" s="699" t="s">
        <v>716</v>
      </c>
      <c r="BM33" s="694" t="s">
        <v>748</v>
      </c>
      <c r="BN33" s="699" t="s">
        <v>716</v>
      </c>
      <c r="BO33" s="699" t="s">
        <v>716</v>
      </c>
      <c r="BP33" s="698" t="s">
        <v>178</v>
      </c>
      <c r="BQ33" s="699" t="s">
        <v>716</v>
      </c>
      <c r="BR33" s="699" t="s">
        <v>748</v>
      </c>
      <c r="BS33" s="699" t="s">
        <v>716</v>
      </c>
      <c r="BT33" s="175" t="s">
        <v>716</v>
      </c>
      <c r="BU33" s="700">
        <v>1392414.8</v>
      </c>
      <c r="BV33" s="662" t="s">
        <v>1075</v>
      </c>
      <c r="BW33" s="702" t="s">
        <v>178</v>
      </c>
      <c r="BX33" s="174" t="s">
        <v>716</v>
      </c>
      <c r="BY33" s="702" t="s">
        <v>178</v>
      </c>
      <c r="BZ33" s="174" t="s">
        <v>716</v>
      </c>
      <c r="CA33" s="698" t="s">
        <v>165</v>
      </c>
      <c r="CB33" s="174" t="s">
        <v>716</v>
      </c>
      <c r="CC33" s="698" t="s">
        <v>25</v>
      </c>
      <c r="CD33" s="698" t="s">
        <v>1076</v>
      </c>
      <c r="CE33" s="698" t="s">
        <v>166</v>
      </c>
      <c r="CF33" s="698" t="s">
        <v>1077</v>
      </c>
      <c r="CG33" s="344"/>
      <c r="CH33" s="179"/>
      <c r="CI33" s="704" t="s">
        <v>165</v>
      </c>
      <c r="CJ33" s="704" t="s">
        <v>165</v>
      </c>
      <c r="CK33" s="704" t="s">
        <v>165</v>
      </c>
      <c r="CL33" s="704" t="s">
        <v>178</v>
      </c>
      <c r="CM33" s="704" t="s">
        <v>165</v>
      </c>
      <c r="CN33" s="704" t="s">
        <v>165</v>
      </c>
      <c r="CO33" s="704" t="s">
        <v>178</v>
      </c>
      <c r="CP33" s="704" t="s">
        <v>178</v>
      </c>
      <c r="CQ33" s="704" t="s">
        <v>165</v>
      </c>
      <c r="CR33" s="704" t="s">
        <v>165</v>
      </c>
      <c r="CS33" s="704" t="s">
        <v>165</v>
      </c>
      <c r="CT33" s="704" t="s">
        <v>557</v>
      </c>
      <c r="CU33" s="703"/>
      <c r="CV33" s="704" t="s">
        <v>165</v>
      </c>
      <c r="CW33" s="704" t="s">
        <v>165</v>
      </c>
      <c r="CX33" s="704" t="s">
        <v>165</v>
      </c>
      <c r="CY33" s="704" t="s">
        <v>166</v>
      </c>
      <c r="CZ33" s="704" t="s">
        <v>165</v>
      </c>
      <c r="DA33" s="704" t="s">
        <v>165</v>
      </c>
      <c r="DB33" s="704" t="s">
        <v>166</v>
      </c>
      <c r="DC33" s="704" t="s">
        <v>166</v>
      </c>
      <c r="DD33" s="704" t="s">
        <v>165</v>
      </c>
      <c r="DE33" s="704" t="s">
        <v>165</v>
      </c>
      <c r="DF33" s="704" t="s">
        <v>165</v>
      </c>
      <c r="DG33" s="704" t="s">
        <v>558</v>
      </c>
      <c r="DH33" s="705"/>
      <c r="DI33" s="704" t="s">
        <v>165</v>
      </c>
      <c r="DJ33" s="704" t="s">
        <v>165</v>
      </c>
      <c r="DK33" s="704" t="s">
        <v>165</v>
      </c>
      <c r="DL33" s="704" t="s">
        <v>178</v>
      </c>
      <c r="DM33" s="704" t="s">
        <v>165</v>
      </c>
      <c r="DN33" s="704" t="s">
        <v>165</v>
      </c>
      <c r="DO33" s="704" t="s">
        <v>178</v>
      </c>
      <c r="DP33" s="704" t="s">
        <v>178</v>
      </c>
      <c r="DQ33" s="704" t="s">
        <v>165</v>
      </c>
      <c r="DR33" s="704" t="s">
        <v>165</v>
      </c>
      <c r="DS33" s="704" t="s">
        <v>165</v>
      </c>
      <c r="DT33" s="704" t="s">
        <v>558</v>
      </c>
      <c r="DU33" s="705"/>
      <c r="DV33" s="704" t="s">
        <v>165</v>
      </c>
      <c r="DW33" s="704" t="s">
        <v>165</v>
      </c>
      <c r="DX33" s="704" t="s">
        <v>165</v>
      </c>
      <c r="DY33" s="704" t="s">
        <v>166</v>
      </c>
      <c r="DZ33" s="704" t="s">
        <v>165</v>
      </c>
      <c r="EA33" s="704" t="s">
        <v>165</v>
      </c>
      <c r="EB33" s="704" t="s">
        <v>178</v>
      </c>
      <c r="EC33" s="704" t="s">
        <v>178</v>
      </c>
      <c r="ED33" s="704" t="s">
        <v>178</v>
      </c>
      <c r="EE33" s="704" t="s">
        <v>178</v>
      </c>
      <c r="EF33" s="704" t="s">
        <v>178</v>
      </c>
      <c r="EG33" s="704" t="s">
        <v>501</v>
      </c>
      <c r="EH33" s="704" t="s">
        <v>716</v>
      </c>
      <c r="EI33" s="706"/>
      <c r="EJ33" s="707" t="s">
        <v>165</v>
      </c>
      <c r="EK33" s="707" t="s">
        <v>1078</v>
      </c>
      <c r="EL33" s="707" t="s">
        <v>1079</v>
      </c>
      <c r="EM33" s="707" t="s">
        <v>165</v>
      </c>
      <c r="EN33" s="707" t="s">
        <v>165</v>
      </c>
      <c r="EO33" s="707" t="s">
        <v>165</v>
      </c>
      <c r="EP33" s="707" t="s">
        <v>1080</v>
      </c>
      <c r="EQ33" s="707" t="s">
        <v>178</v>
      </c>
      <c r="ER33" s="707" t="s">
        <v>165</v>
      </c>
      <c r="ES33" s="707" t="s">
        <v>1081</v>
      </c>
      <c r="ET33" s="707" t="s">
        <v>178</v>
      </c>
      <c r="EU33" s="707" t="s">
        <v>178</v>
      </c>
      <c r="EV33" s="707" t="s">
        <v>165</v>
      </c>
      <c r="EW33" s="707" t="s">
        <v>1082</v>
      </c>
      <c r="EX33" s="707" t="s">
        <v>1083</v>
      </c>
      <c r="EY33" s="707" t="s">
        <v>1084</v>
      </c>
      <c r="EZ33" s="707" t="s">
        <v>203</v>
      </c>
      <c r="FA33" s="707" t="s">
        <v>1085</v>
      </c>
      <c r="FB33" s="707" t="s">
        <v>1086</v>
      </c>
      <c r="FC33" s="707" t="s">
        <v>716</v>
      </c>
      <c r="FD33" s="707" t="s">
        <v>716</v>
      </c>
      <c r="FE33" s="707" t="s">
        <v>716</v>
      </c>
      <c r="FF33" s="711"/>
      <c r="FG33" s="707" t="s">
        <v>166</v>
      </c>
      <c r="FH33" s="707" t="s">
        <v>716</v>
      </c>
      <c r="FI33" s="707" t="s">
        <v>716</v>
      </c>
      <c r="FJ33" s="707" t="s">
        <v>166</v>
      </c>
      <c r="FK33" s="707" t="s">
        <v>716</v>
      </c>
      <c r="FL33" s="707" t="s">
        <v>716</v>
      </c>
      <c r="FM33" s="707" t="s">
        <v>166</v>
      </c>
      <c r="FN33" s="707" t="s">
        <v>716</v>
      </c>
      <c r="FO33" s="707" t="s">
        <v>716</v>
      </c>
      <c r="FP33" s="708"/>
      <c r="FQ33" s="707" t="s">
        <v>166</v>
      </c>
      <c r="FR33" s="707" t="s">
        <v>166</v>
      </c>
      <c r="FS33" s="707" t="s">
        <v>146</v>
      </c>
      <c r="FT33" s="707" t="s">
        <v>146</v>
      </c>
      <c r="FU33" s="708"/>
      <c r="FV33" s="707" t="s">
        <v>165</v>
      </c>
      <c r="FW33" s="707" t="s">
        <v>165</v>
      </c>
      <c r="FX33" s="707" t="s">
        <v>165</v>
      </c>
      <c r="FY33" s="707" t="s">
        <v>166</v>
      </c>
      <c r="FZ33" s="707" t="s">
        <v>165</v>
      </c>
      <c r="GA33" s="707" t="s">
        <v>166</v>
      </c>
      <c r="GB33" s="707" t="s">
        <v>166</v>
      </c>
      <c r="GC33" s="707" t="s">
        <v>166</v>
      </c>
      <c r="GD33" s="707" t="s">
        <v>178</v>
      </c>
      <c r="GE33" s="707" t="s">
        <v>166</v>
      </c>
      <c r="GF33" s="707" t="s">
        <v>146</v>
      </c>
      <c r="GG33" s="707">
        <v>2008</v>
      </c>
      <c r="GH33" s="707" t="s">
        <v>1087</v>
      </c>
      <c r="GI33" s="707" t="s">
        <v>1088</v>
      </c>
      <c r="GJ33" s="708"/>
      <c r="GK33" s="707" t="s">
        <v>146</v>
      </c>
      <c r="GL33" s="707" t="s">
        <v>146</v>
      </c>
      <c r="GM33" s="707" t="s">
        <v>146</v>
      </c>
      <c r="GN33" s="707" t="s">
        <v>146</v>
      </c>
      <c r="GO33" s="707" t="s">
        <v>146</v>
      </c>
      <c r="GP33" s="707" t="s">
        <v>176</v>
      </c>
      <c r="GQ33" s="716"/>
      <c r="GR33" s="709" t="s">
        <v>165</v>
      </c>
      <c r="GS33" s="710"/>
      <c r="GT33" s="709" t="s">
        <v>165</v>
      </c>
      <c r="GU33" s="709" t="s">
        <v>165</v>
      </c>
      <c r="GV33" s="709" t="s">
        <v>165</v>
      </c>
      <c r="GW33" s="709" t="s">
        <v>146</v>
      </c>
      <c r="GX33" s="709" t="s">
        <v>165</v>
      </c>
      <c r="GY33" s="709" t="s">
        <v>165</v>
      </c>
      <c r="GZ33" s="709" t="s">
        <v>146</v>
      </c>
      <c r="HA33" s="709" t="s">
        <v>146</v>
      </c>
      <c r="HB33" s="709" t="s">
        <v>165</v>
      </c>
      <c r="HC33" s="685" t="s">
        <v>748</v>
      </c>
      <c r="HD33" s="709" t="s">
        <v>1089</v>
      </c>
      <c r="HE33" s="710"/>
      <c r="HF33" s="709" t="s">
        <v>165</v>
      </c>
      <c r="HG33" s="709" t="s">
        <v>146</v>
      </c>
      <c r="HH33" s="712" t="s">
        <v>1090</v>
      </c>
      <c r="HI33" s="201" t="s">
        <v>88</v>
      </c>
    </row>
    <row r="34" spans="1:217" ht="39.950000000000003" customHeight="1" x14ac:dyDescent="0.2">
      <c r="A34" s="345" t="s">
        <v>590</v>
      </c>
      <c r="B34" s="188"/>
      <c r="C34" s="697" t="s">
        <v>166</v>
      </c>
      <c r="D34" s="697" t="s">
        <v>146</v>
      </c>
      <c r="E34" s="718"/>
      <c r="F34" s="697" t="s">
        <v>146</v>
      </c>
      <c r="G34" s="697" t="s">
        <v>716</v>
      </c>
      <c r="H34" s="697" t="s">
        <v>146</v>
      </c>
      <c r="I34" s="697" t="s">
        <v>716</v>
      </c>
      <c r="J34" s="697" t="s">
        <v>146</v>
      </c>
      <c r="K34" s="697" t="s">
        <v>716</v>
      </c>
      <c r="L34" s="697" t="s">
        <v>146</v>
      </c>
      <c r="M34" s="697" t="s">
        <v>716</v>
      </c>
      <c r="N34" s="697" t="s">
        <v>146</v>
      </c>
      <c r="O34" s="697" t="s">
        <v>716</v>
      </c>
      <c r="P34" s="697" t="s">
        <v>146</v>
      </c>
      <c r="Q34" s="697" t="s">
        <v>716</v>
      </c>
      <c r="R34" s="697" t="s">
        <v>146</v>
      </c>
      <c r="S34" s="697" t="s">
        <v>716</v>
      </c>
      <c r="T34" s="697" t="s">
        <v>146</v>
      </c>
      <c r="U34" s="697" t="s">
        <v>716</v>
      </c>
      <c r="V34" s="697" t="s">
        <v>146</v>
      </c>
      <c r="W34" s="697" t="s">
        <v>716</v>
      </c>
      <c r="X34" s="697" t="s">
        <v>146</v>
      </c>
      <c r="Y34" s="697" t="s">
        <v>146</v>
      </c>
      <c r="Z34" s="697" t="s">
        <v>165</v>
      </c>
      <c r="AA34" s="697" t="s">
        <v>178</v>
      </c>
      <c r="AB34" s="697" t="s">
        <v>178</v>
      </c>
      <c r="AC34" s="189"/>
      <c r="AD34" s="698" t="s">
        <v>262</v>
      </c>
      <c r="AE34" s="698" t="s">
        <v>274</v>
      </c>
      <c r="AF34" s="696" t="s">
        <v>146</v>
      </c>
      <c r="AG34" s="169" t="s">
        <v>146</v>
      </c>
      <c r="AH34" s="696" t="s">
        <v>146</v>
      </c>
      <c r="AI34" s="696" t="s">
        <v>166</v>
      </c>
      <c r="AJ34" s="699" t="s">
        <v>166</v>
      </c>
      <c r="AK34" s="699">
        <v>0</v>
      </c>
      <c r="AL34" s="687" t="s">
        <v>748</v>
      </c>
      <c r="AM34" s="698" t="s">
        <v>716</v>
      </c>
      <c r="AN34" s="698" t="s">
        <v>716</v>
      </c>
      <c r="AO34" s="698" t="s">
        <v>166</v>
      </c>
      <c r="AP34" s="698" t="s">
        <v>166</v>
      </c>
      <c r="AQ34" s="698" t="s">
        <v>146</v>
      </c>
      <c r="AR34" s="699">
        <v>0</v>
      </c>
      <c r="AS34" s="688" t="s">
        <v>748</v>
      </c>
      <c r="AT34" s="699" t="s">
        <v>716</v>
      </c>
      <c r="AU34" s="698" t="s">
        <v>716</v>
      </c>
      <c r="AV34" s="698" t="s">
        <v>166</v>
      </c>
      <c r="AW34" s="699" t="s">
        <v>146</v>
      </c>
      <c r="AX34" s="699">
        <v>0</v>
      </c>
      <c r="AY34" s="690" t="s">
        <v>748</v>
      </c>
      <c r="AZ34" s="699" t="s">
        <v>716</v>
      </c>
      <c r="BA34" s="698" t="s">
        <v>716</v>
      </c>
      <c r="BB34" s="700">
        <v>0</v>
      </c>
      <c r="BC34" s="698" t="s">
        <v>716</v>
      </c>
      <c r="BD34" s="701"/>
      <c r="BE34" s="698" t="s">
        <v>166</v>
      </c>
      <c r="BF34" s="699" t="s">
        <v>146</v>
      </c>
      <c r="BG34" s="699">
        <v>0</v>
      </c>
      <c r="BH34" s="692" t="s">
        <v>748</v>
      </c>
      <c r="BI34" s="699" t="s">
        <v>716</v>
      </c>
      <c r="BJ34" s="698" t="s">
        <v>716</v>
      </c>
      <c r="BK34" s="698" t="s">
        <v>166</v>
      </c>
      <c r="BL34" s="699">
        <v>0</v>
      </c>
      <c r="BM34" s="694" t="s">
        <v>748</v>
      </c>
      <c r="BN34" s="699" t="s">
        <v>716</v>
      </c>
      <c r="BO34" s="699" t="s">
        <v>716</v>
      </c>
      <c r="BP34" s="698" t="s">
        <v>166</v>
      </c>
      <c r="BQ34" s="699">
        <v>0</v>
      </c>
      <c r="BR34" s="699" t="s">
        <v>748</v>
      </c>
      <c r="BS34" s="699" t="s">
        <v>716</v>
      </c>
      <c r="BT34" s="175" t="s">
        <v>716</v>
      </c>
      <c r="BU34" s="700">
        <v>0</v>
      </c>
      <c r="BV34" s="175" t="s">
        <v>716</v>
      </c>
      <c r="BW34" s="702" t="s">
        <v>146</v>
      </c>
      <c r="BX34" s="174" t="s">
        <v>716</v>
      </c>
      <c r="BY34" s="702" t="s">
        <v>146</v>
      </c>
      <c r="BZ34" s="174" t="s">
        <v>716</v>
      </c>
      <c r="CA34" s="698" t="s">
        <v>716</v>
      </c>
      <c r="CB34" s="174" t="s">
        <v>716</v>
      </c>
      <c r="CC34" s="698" t="s">
        <v>146</v>
      </c>
      <c r="CD34" s="698" t="s">
        <v>146</v>
      </c>
      <c r="CE34" s="698" t="s">
        <v>146</v>
      </c>
      <c r="CF34" s="698" t="s">
        <v>716</v>
      </c>
      <c r="CG34" s="344"/>
      <c r="CH34" s="179"/>
      <c r="CI34" s="704" t="s">
        <v>165</v>
      </c>
      <c r="CJ34" s="704" t="s">
        <v>165</v>
      </c>
      <c r="CK34" s="704" t="s">
        <v>165</v>
      </c>
      <c r="CL34" s="704" t="s">
        <v>165</v>
      </c>
      <c r="CM34" s="704" t="s">
        <v>165</v>
      </c>
      <c r="CN34" s="704" t="s">
        <v>165</v>
      </c>
      <c r="CO34" s="704" t="s">
        <v>166</v>
      </c>
      <c r="CP34" s="704" t="s">
        <v>165</v>
      </c>
      <c r="CQ34" s="704" t="s">
        <v>166</v>
      </c>
      <c r="CR34" s="704" t="s">
        <v>165</v>
      </c>
      <c r="CS34" s="704" t="s">
        <v>166</v>
      </c>
      <c r="CT34" s="704" t="s">
        <v>884</v>
      </c>
      <c r="CU34" s="703"/>
      <c r="CV34" s="704" t="s">
        <v>165</v>
      </c>
      <c r="CW34" s="704" t="s">
        <v>165</v>
      </c>
      <c r="CX34" s="704" t="s">
        <v>165</v>
      </c>
      <c r="CY34" s="704" t="s">
        <v>165</v>
      </c>
      <c r="CZ34" s="704" t="s">
        <v>165</v>
      </c>
      <c r="DA34" s="704" t="s">
        <v>165</v>
      </c>
      <c r="DB34" s="704" t="s">
        <v>166</v>
      </c>
      <c r="DC34" s="704" t="s">
        <v>165</v>
      </c>
      <c r="DD34" s="704" t="s">
        <v>166</v>
      </c>
      <c r="DE34" s="704" t="s">
        <v>165</v>
      </c>
      <c r="DF34" s="704" t="s">
        <v>166</v>
      </c>
      <c r="DG34" s="704" t="s">
        <v>884</v>
      </c>
      <c r="DH34" s="705"/>
      <c r="DI34" s="704" t="s">
        <v>146</v>
      </c>
      <c r="DJ34" s="704" t="s">
        <v>146</v>
      </c>
      <c r="DK34" s="704" t="s">
        <v>146</v>
      </c>
      <c r="DL34" s="704" t="s">
        <v>146</v>
      </c>
      <c r="DM34" s="704" t="s">
        <v>146</v>
      </c>
      <c r="DN34" s="704" t="s">
        <v>146</v>
      </c>
      <c r="DO34" s="704" t="s">
        <v>146</v>
      </c>
      <c r="DP34" s="704" t="s">
        <v>146</v>
      </c>
      <c r="DQ34" s="704" t="s">
        <v>146</v>
      </c>
      <c r="DR34" s="704" t="s">
        <v>146</v>
      </c>
      <c r="DS34" s="704" t="s">
        <v>146</v>
      </c>
      <c r="DT34" s="704" t="s">
        <v>146</v>
      </c>
      <c r="DU34" s="705"/>
      <c r="DV34" s="704" t="s">
        <v>146</v>
      </c>
      <c r="DW34" s="704" t="s">
        <v>146</v>
      </c>
      <c r="DX34" s="704" t="s">
        <v>146</v>
      </c>
      <c r="DY34" s="704" t="s">
        <v>146</v>
      </c>
      <c r="DZ34" s="704" t="s">
        <v>146</v>
      </c>
      <c r="EA34" s="704" t="s">
        <v>146</v>
      </c>
      <c r="EB34" s="704" t="s">
        <v>146</v>
      </c>
      <c r="EC34" s="704" t="s">
        <v>146</v>
      </c>
      <c r="ED34" s="704" t="s">
        <v>146</v>
      </c>
      <c r="EE34" s="704" t="s">
        <v>146</v>
      </c>
      <c r="EF34" s="704" t="s">
        <v>146</v>
      </c>
      <c r="EG34" s="704" t="s">
        <v>146</v>
      </c>
      <c r="EH34" s="704" t="s">
        <v>1491</v>
      </c>
      <c r="EI34" s="706"/>
      <c r="EJ34" s="707" t="s">
        <v>166</v>
      </c>
      <c r="EK34" s="707" t="s">
        <v>716</v>
      </c>
      <c r="EL34" s="707" t="s">
        <v>716</v>
      </c>
      <c r="EM34" s="707" t="s">
        <v>716</v>
      </c>
      <c r="EN34" s="707" t="s">
        <v>716</v>
      </c>
      <c r="EO34" s="707" t="s">
        <v>165</v>
      </c>
      <c r="EP34" s="707" t="s">
        <v>885</v>
      </c>
      <c r="EQ34" s="707" t="s">
        <v>428</v>
      </c>
      <c r="ER34" s="707" t="s">
        <v>165</v>
      </c>
      <c r="ES34" s="707" t="s">
        <v>429</v>
      </c>
      <c r="ET34" s="707" t="s">
        <v>165</v>
      </c>
      <c r="EU34" s="707" t="s">
        <v>886</v>
      </c>
      <c r="EV34" s="707" t="s">
        <v>165</v>
      </c>
      <c r="EW34" s="707" t="s">
        <v>210</v>
      </c>
      <c r="EX34" s="707" t="s">
        <v>430</v>
      </c>
      <c r="EY34" s="707" t="s">
        <v>430</v>
      </c>
      <c r="EZ34" s="707" t="s">
        <v>716</v>
      </c>
      <c r="FA34" s="707" t="s">
        <v>716</v>
      </c>
      <c r="FB34" s="707" t="s">
        <v>716</v>
      </c>
      <c r="FC34" s="707" t="s">
        <v>716</v>
      </c>
      <c r="FD34" s="707" t="s">
        <v>716</v>
      </c>
      <c r="FE34" s="707" t="s">
        <v>716</v>
      </c>
      <c r="FF34" s="711"/>
      <c r="FG34" s="707" t="s">
        <v>166</v>
      </c>
      <c r="FH34" s="707" t="s">
        <v>716</v>
      </c>
      <c r="FI34" s="707" t="s">
        <v>716</v>
      </c>
      <c r="FJ34" s="707" t="s">
        <v>166</v>
      </c>
      <c r="FK34" s="707" t="s">
        <v>716</v>
      </c>
      <c r="FL34" s="707" t="s">
        <v>716</v>
      </c>
      <c r="FM34" s="707" t="s">
        <v>165</v>
      </c>
      <c r="FN34" s="707" t="s">
        <v>887</v>
      </c>
      <c r="FO34" s="707" t="s">
        <v>165</v>
      </c>
      <c r="FP34" s="708"/>
      <c r="FQ34" s="707" t="s">
        <v>166</v>
      </c>
      <c r="FR34" s="707" t="s">
        <v>165</v>
      </c>
      <c r="FS34" s="707" t="s">
        <v>165</v>
      </c>
      <c r="FT34" s="707" t="s">
        <v>211</v>
      </c>
      <c r="FU34" s="708"/>
      <c r="FV34" s="707" t="s">
        <v>166</v>
      </c>
      <c r="FW34" s="707" t="s">
        <v>165</v>
      </c>
      <c r="FX34" s="707" t="s">
        <v>166</v>
      </c>
      <c r="FY34" s="707" t="s">
        <v>166</v>
      </c>
      <c r="FZ34" s="707" t="s">
        <v>166</v>
      </c>
      <c r="GA34" s="707" t="s">
        <v>166</v>
      </c>
      <c r="GB34" s="707" t="s">
        <v>166</v>
      </c>
      <c r="GC34" s="707" t="s">
        <v>166</v>
      </c>
      <c r="GD34" s="707" t="s">
        <v>166</v>
      </c>
      <c r="GE34" s="707" t="s">
        <v>166</v>
      </c>
      <c r="GF34" s="707" t="s">
        <v>146</v>
      </c>
      <c r="GG34" s="707">
        <v>2012</v>
      </c>
      <c r="GH34" s="707" t="s">
        <v>888</v>
      </c>
      <c r="GI34" s="707" t="s">
        <v>716</v>
      </c>
      <c r="GJ34" s="708"/>
      <c r="GK34" s="707" t="s">
        <v>146</v>
      </c>
      <c r="GL34" s="707" t="s">
        <v>146</v>
      </c>
      <c r="GM34" s="707" t="s">
        <v>146</v>
      </c>
      <c r="GN34" s="707" t="s">
        <v>146</v>
      </c>
      <c r="GO34" s="707" t="s">
        <v>146</v>
      </c>
      <c r="GP34" s="707" t="s">
        <v>176</v>
      </c>
      <c r="GQ34" s="716"/>
      <c r="GR34" s="709" t="s">
        <v>146</v>
      </c>
      <c r="GS34" s="710"/>
      <c r="GT34" s="709" t="s">
        <v>146</v>
      </c>
      <c r="GU34" s="709" t="s">
        <v>146</v>
      </c>
      <c r="GV34" s="709" t="s">
        <v>146</v>
      </c>
      <c r="GW34" s="709" t="s">
        <v>146</v>
      </c>
      <c r="GX34" s="709" t="s">
        <v>146</v>
      </c>
      <c r="GY34" s="709" t="s">
        <v>146</v>
      </c>
      <c r="GZ34" s="709" t="s">
        <v>146</v>
      </c>
      <c r="HA34" s="709" t="s">
        <v>146</v>
      </c>
      <c r="HB34" s="709" t="s">
        <v>146</v>
      </c>
      <c r="HC34" s="709" t="s">
        <v>146</v>
      </c>
      <c r="HD34" s="709" t="s">
        <v>146</v>
      </c>
      <c r="HE34" s="710"/>
      <c r="HF34" s="709" t="s">
        <v>146</v>
      </c>
      <c r="HG34" s="709" t="s">
        <v>146</v>
      </c>
      <c r="HH34" s="712" t="s">
        <v>889</v>
      </c>
      <c r="HI34" s="201" t="s">
        <v>88</v>
      </c>
    </row>
    <row r="35" spans="1:217" ht="39.950000000000003" customHeight="1" x14ac:dyDescent="0.2">
      <c r="A35" s="345" t="s">
        <v>591</v>
      </c>
      <c r="B35" s="188"/>
      <c r="C35" s="697" t="s">
        <v>165</v>
      </c>
      <c r="D35" s="697" t="s">
        <v>174</v>
      </c>
      <c r="E35" s="718"/>
      <c r="F35" s="697" t="s">
        <v>165</v>
      </c>
      <c r="G35" s="697" t="s">
        <v>205</v>
      </c>
      <c r="H35" s="697" t="s">
        <v>165</v>
      </c>
      <c r="I35" s="697" t="s">
        <v>721</v>
      </c>
      <c r="J35" s="697" t="s">
        <v>165</v>
      </c>
      <c r="K35" s="697" t="s">
        <v>1515</v>
      </c>
      <c r="L35" s="697" t="s">
        <v>165</v>
      </c>
      <c r="M35" s="697" t="s">
        <v>496</v>
      </c>
      <c r="N35" s="697" t="s">
        <v>165</v>
      </c>
      <c r="O35" s="697" t="s">
        <v>76</v>
      </c>
      <c r="P35" s="697" t="s">
        <v>165</v>
      </c>
      <c r="Q35" s="697" t="s">
        <v>722</v>
      </c>
      <c r="R35" s="697" t="s">
        <v>165</v>
      </c>
      <c r="S35" s="697" t="s">
        <v>723</v>
      </c>
      <c r="T35" s="697" t="s">
        <v>166</v>
      </c>
      <c r="U35" s="697" t="s">
        <v>716</v>
      </c>
      <c r="V35" s="697" t="s">
        <v>716</v>
      </c>
      <c r="W35" s="697" t="s">
        <v>716</v>
      </c>
      <c r="X35" s="697" t="s">
        <v>168</v>
      </c>
      <c r="Y35" s="697" t="s">
        <v>165</v>
      </c>
      <c r="Z35" s="697" t="s">
        <v>165</v>
      </c>
      <c r="AA35" s="697" t="s">
        <v>78</v>
      </c>
      <c r="AB35" s="697" t="s">
        <v>1260</v>
      </c>
      <c r="AC35" s="189"/>
      <c r="AD35" s="698" t="s">
        <v>268</v>
      </c>
      <c r="AE35" s="698" t="s">
        <v>267</v>
      </c>
      <c r="AF35" s="699">
        <v>3378857.41</v>
      </c>
      <c r="AG35" s="169" t="s">
        <v>775</v>
      </c>
      <c r="AH35" s="696" t="s">
        <v>611</v>
      </c>
      <c r="AI35" s="696" t="s">
        <v>165</v>
      </c>
      <c r="AJ35" s="699" t="s">
        <v>165</v>
      </c>
      <c r="AK35" s="699">
        <v>630000</v>
      </c>
      <c r="AL35" s="687" t="s">
        <v>775</v>
      </c>
      <c r="AM35" s="698" t="s">
        <v>411</v>
      </c>
      <c r="AN35" s="698" t="s">
        <v>716</v>
      </c>
      <c r="AO35" s="698" t="s">
        <v>165</v>
      </c>
      <c r="AP35" s="698" t="s">
        <v>165</v>
      </c>
      <c r="AQ35" s="698" t="s">
        <v>294</v>
      </c>
      <c r="AR35" s="699">
        <v>161906</v>
      </c>
      <c r="AS35" s="688" t="s">
        <v>775</v>
      </c>
      <c r="AT35" s="699" t="s">
        <v>187</v>
      </c>
      <c r="AU35" s="698" t="s">
        <v>716</v>
      </c>
      <c r="AV35" s="698" t="s">
        <v>166</v>
      </c>
      <c r="AW35" s="699" t="s">
        <v>146</v>
      </c>
      <c r="AX35" s="699">
        <v>0</v>
      </c>
      <c r="AY35" s="690" t="s">
        <v>775</v>
      </c>
      <c r="AZ35" s="699" t="s">
        <v>716</v>
      </c>
      <c r="BA35" s="698" t="s">
        <v>716</v>
      </c>
      <c r="BB35" s="700">
        <v>161906</v>
      </c>
      <c r="BC35" s="698" t="s">
        <v>716</v>
      </c>
      <c r="BD35" s="701"/>
      <c r="BE35" s="698" t="s">
        <v>165</v>
      </c>
      <c r="BF35" s="699" t="s">
        <v>77</v>
      </c>
      <c r="BG35" s="699">
        <v>2311141.34</v>
      </c>
      <c r="BH35" s="692" t="s">
        <v>775</v>
      </c>
      <c r="BI35" s="699" t="s">
        <v>187</v>
      </c>
      <c r="BJ35" s="698" t="s">
        <v>716</v>
      </c>
      <c r="BK35" s="698" t="s">
        <v>166</v>
      </c>
      <c r="BL35" s="699">
        <v>0</v>
      </c>
      <c r="BM35" s="694" t="s">
        <v>775</v>
      </c>
      <c r="BN35" s="699" t="s">
        <v>716</v>
      </c>
      <c r="BO35" s="699" t="s">
        <v>716</v>
      </c>
      <c r="BP35" s="698" t="s">
        <v>165</v>
      </c>
      <c r="BQ35" s="699">
        <v>905809</v>
      </c>
      <c r="BR35" s="699" t="s">
        <v>775</v>
      </c>
      <c r="BS35" s="699" t="s">
        <v>187</v>
      </c>
      <c r="BT35" s="175" t="s">
        <v>716</v>
      </c>
      <c r="BU35" s="700">
        <v>3216950.34</v>
      </c>
      <c r="BV35" s="175" t="s">
        <v>716</v>
      </c>
      <c r="BW35" s="702">
        <v>4.7917396807702101E-2</v>
      </c>
      <c r="BX35" s="174" t="s">
        <v>716</v>
      </c>
      <c r="BY35" s="702">
        <v>0.9999996833249023</v>
      </c>
      <c r="BZ35" s="174" t="s">
        <v>716</v>
      </c>
      <c r="CA35" s="698" t="s">
        <v>166</v>
      </c>
      <c r="CB35" s="174" t="s">
        <v>716</v>
      </c>
      <c r="CC35" s="698" t="s">
        <v>25</v>
      </c>
      <c r="CD35" s="698" t="s">
        <v>1262</v>
      </c>
      <c r="CE35" s="698" t="s">
        <v>166</v>
      </c>
      <c r="CF35" s="698" t="s">
        <v>716</v>
      </c>
      <c r="CG35" s="344"/>
      <c r="CH35" s="179"/>
      <c r="CI35" s="704" t="s">
        <v>165</v>
      </c>
      <c r="CJ35" s="704" t="s">
        <v>165</v>
      </c>
      <c r="CK35" s="704" t="s">
        <v>165</v>
      </c>
      <c r="CL35" s="704" t="s">
        <v>165</v>
      </c>
      <c r="CM35" s="704" t="s">
        <v>165</v>
      </c>
      <c r="CN35" s="704" t="s">
        <v>165</v>
      </c>
      <c r="CO35" s="704" t="s">
        <v>165</v>
      </c>
      <c r="CP35" s="704" t="s">
        <v>165</v>
      </c>
      <c r="CQ35" s="704" t="s">
        <v>165</v>
      </c>
      <c r="CR35" s="704" t="s">
        <v>165</v>
      </c>
      <c r="CS35" s="704" t="s">
        <v>165</v>
      </c>
      <c r="CT35" s="704" t="s">
        <v>716</v>
      </c>
      <c r="CU35" s="703"/>
      <c r="CV35" s="704" t="s">
        <v>165</v>
      </c>
      <c r="CW35" s="704" t="s">
        <v>165</v>
      </c>
      <c r="CX35" s="704" t="s">
        <v>165</v>
      </c>
      <c r="CY35" s="704" t="s">
        <v>165</v>
      </c>
      <c r="CZ35" s="704" t="s">
        <v>165</v>
      </c>
      <c r="DA35" s="704" t="s">
        <v>165</v>
      </c>
      <c r="DB35" s="704" t="s">
        <v>165</v>
      </c>
      <c r="DC35" s="704" t="s">
        <v>165</v>
      </c>
      <c r="DD35" s="704" t="s">
        <v>165</v>
      </c>
      <c r="DE35" s="704" t="s">
        <v>165</v>
      </c>
      <c r="DF35" s="704" t="s">
        <v>165</v>
      </c>
      <c r="DG35" s="704" t="s">
        <v>716</v>
      </c>
      <c r="DH35" s="705"/>
      <c r="DI35" s="704" t="s">
        <v>165</v>
      </c>
      <c r="DJ35" s="704" t="s">
        <v>165</v>
      </c>
      <c r="DK35" s="704" t="s">
        <v>165</v>
      </c>
      <c r="DL35" s="704" t="s">
        <v>165</v>
      </c>
      <c r="DM35" s="704" t="s">
        <v>165</v>
      </c>
      <c r="DN35" s="704" t="s">
        <v>165</v>
      </c>
      <c r="DO35" s="704" t="s">
        <v>165</v>
      </c>
      <c r="DP35" s="704" t="s">
        <v>165</v>
      </c>
      <c r="DQ35" s="704" t="s">
        <v>166</v>
      </c>
      <c r="DR35" s="704" t="s">
        <v>166</v>
      </c>
      <c r="DS35" s="704" t="s">
        <v>165</v>
      </c>
      <c r="DT35" s="704" t="s">
        <v>716</v>
      </c>
      <c r="DU35" s="705"/>
      <c r="DV35" s="704" t="s">
        <v>165</v>
      </c>
      <c r="DW35" s="704" t="s">
        <v>166</v>
      </c>
      <c r="DX35" s="704" t="s">
        <v>165</v>
      </c>
      <c r="DY35" s="704" t="s">
        <v>165</v>
      </c>
      <c r="DZ35" s="704" t="s">
        <v>166</v>
      </c>
      <c r="EA35" s="704" t="s">
        <v>165</v>
      </c>
      <c r="EB35" s="704" t="s">
        <v>166</v>
      </c>
      <c r="EC35" s="704" t="s">
        <v>166</v>
      </c>
      <c r="ED35" s="704" t="s">
        <v>166</v>
      </c>
      <c r="EE35" s="704" t="s">
        <v>166</v>
      </c>
      <c r="EF35" s="704" t="s">
        <v>165</v>
      </c>
      <c r="EG35" s="704" t="s">
        <v>716</v>
      </c>
      <c r="EH35" s="704" t="s">
        <v>716</v>
      </c>
      <c r="EI35" s="706"/>
      <c r="EJ35" s="707" t="s">
        <v>165</v>
      </c>
      <c r="EK35" s="707" t="s">
        <v>462</v>
      </c>
      <c r="EL35" s="684" t="s">
        <v>1631</v>
      </c>
      <c r="EM35" s="707" t="s">
        <v>166</v>
      </c>
      <c r="EN35" s="707" t="s">
        <v>165</v>
      </c>
      <c r="EO35" s="707" t="s">
        <v>166</v>
      </c>
      <c r="EP35" s="707" t="s">
        <v>146</v>
      </c>
      <c r="EQ35" s="707" t="s">
        <v>146</v>
      </c>
      <c r="ER35" s="707" t="s">
        <v>166</v>
      </c>
      <c r="ES35" s="707" t="s">
        <v>146</v>
      </c>
      <c r="ET35" s="707" t="s">
        <v>166</v>
      </c>
      <c r="EU35" s="707" t="s">
        <v>146</v>
      </c>
      <c r="EV35" s="707" t="s">
        <v>166</v>
      </c>
      <c r="EW35" s="707" t="s">
        <v>716</v>
      </c>
      <c r="EX35" s="707" t="s">
        <v>716</v>
      </c>
      <c r="EY35" s="707" t="s">
        <v>716</v>
      </c>
      <c r="EZ35" s="707" t="s">
        <v>716</v>
      </c>
      <c r="FA35" s="707" t="s">
        <v>716</v>
      </c>
      <c r="FB35" s="707" t="s">
        <v>716</v>
      </c>
      <c r="FC35" s="707" t="s">
        <v>716</v>
      </c>
      <c r="FD35" s="707" t="s">
        <v>716</v>
      </c>
      <c r="FE35" s="707" t="s">
        <v>716</v>
      </c>
      <c r="FF35" s="711"/>
      <c r="FG35" s="707" t="s">
        <v>166</v>
      </c>
      <c r="FH35" s="707" t="s">
        <v>716</v>
      </c>
      <c r="FI35" s="707" t="s">
        <v>716</v>
      </c>
      <c r="FJ35" s="707" t="s">
        <v>166</v>
      </c>
      <c r="FK35" s="707" t="s">
        <v>716</v>
      </c>
      <c r="FL35" s="707" t="s">
        <v>716</v>
      </c>
      <c r="FM35" s="707" t="s">
        <v>166</v>
      </c>
      <c r="FN35" s="707" t="s">
        <v>716</v>
      </c>
      <c r="FO35" s="707" t="s">
        <v>716</v>
      </c>
      <c r="FP35" s="708"/>
      <c r="FQ35" s="707" t="s">
        <v>166</v>
      </c>
      <c r="FR35" s="707" t="s">
        <v>166</v>
      </c>
      <c r="FS35" s="707" t="s">
        <v>146</v>
      </c>
      <c r="FT35" s="707" t="s">
        <v>146</v>
      </c>
      <c r="FU35" s="708"/>
      <c r="FV35" s="707" t="s">
        <v>165</v>
      </c>
      <c r="FW35" s="707" t="s">
        <v>165</v>
      </c>
      <c r="FX35" s="707" t="s">
        <v>165</v>
      </c>
      <c r="FY35" s="707" t="s">
        <v>165</v>
      </c>
      <c r="FZ35" s="707" t="s">
        <v>165</v>
      </c>
      <c r="GA35" s="707" t="s">
        <v>165</v>
      </c>
      <c r="GB35" s="707" t="s">
        <v>165</v>
      </c>
      <c r="GC35" s="707" t="s">
        <v>165</v>
      </c>
      <c r="GD35" s="707" t="s">
        <v>166</v>
      </c>
      <c r="GE35" s="707" t="s">
        <v>166</v>
      </c>
      <c r="GF35" s="707" t="s">
        <v>146</v>
      </c>
      <c r="GG35" s="707">
        <v>2009</v>
      </c>
      <c r="GH35" s="707" t="s">
        <v>724</v>
      </c>
      <c r="GI35" s="707" t="s">
        <v>495</v>
      </c>
      <c r="GJ35" s="708"/>
      <c r="GK35" s="707">
        <v>2008</v>
      </c>
      <c r="GL35" s="707" t="s">
        <v>165</v>
      </c>
      <c r="GM35" s="707" t="s">
        <v>165</v>
      </c>
      <c r="GN35" s="707" t="s">
        <v>165</v>
      </c>
      <c r="GO35" s="707" t="s">
        <v>166</v>
      </c>
      <c r="GP35" s="707" t="s">
        <v>1502</v>
      </c>
      <c r="GQ35" s="716"/>
      <c r="GR35" s="709" t="s">
        <v>166</v>
      </c>
      <c r="GS35" s="710"/>
      <c r="GT35" s="709" t="s">
        <v>166</v>
      </c>
      <c r="GU35" s="709" t="s">
        <v>166</v>
      </c>
      <c r="GV35" s="709" t="s">
        <v>166</v>
      </c>
      <c r="GW35" s="709" t="s">
        <v>166</v>
      </c>
      <c r="GX35" s="709" t="s">
        <v>166</v>
      </c>
      <c r="GY35" s="709" t="s">
        <v>166</v>
      </c>
      <c r="GZ35" s="709" t="s">
        <v>166</v>
      </c>
      <c r="HA35" s="709" t="s">
        <v>166</v>
      </c>
      <c r="HB35" s="709" t="s">
        <v>166</v>
      </c>
      <c r="HC35" s="685" t="s">
        <v>775</v>
      </c>
      <c r="HD35" s="709" t="s">
        <v>463</v>
      </c>
      <c r="HE35" s="710"/>
      <c r="HF35" s="709" t="s">
        <v>166</v>
      </c>
      <c r="HG35" s="709" t="s">
        <v>166</v>
      </c>
      <c r="HH35" s="712" t="s">
        <v>1264</v>
      </c>
      <c r="HI35" s="192" t="s">
        <v>202</v>
      </c>
    </row>
    <row r="36" spans="1:217" ht="39.950000000000003" customHeight="1" x14ac:dyDescent="0.2">
      <c r="A36" s="345" t="s">
        <v>592</v>
      </c>
      <c r="B36" s="188"/>
      <c r="C36" s="697" t="s">
        <v>165</v>
      </c>
      <c r="D36" s="697" t="s">
        <v>1091</v>
      </c>
      <c r="E36" s="718"/>
      <c r="F36" s="697" t="s">
        <v>165</v>
      </c>
      <c r="G36" s="697" t="s">
        <v>1092</v>
      </c>
      <c r="H36" s="697" t="s">
        <v>165</v>
      </c>
      <c r="I36" s="697" t="s">
        <v>1093</v>
      </c>
      <c r="J36" s="697" t="s">
        <v>165</v>
      </c>
      <c r="K36" s="697" t="s">
        <v>1094</v>
      </c>
      <c r="L36" s="697" t="s">
        <v>165</v>
      </c>
      <c r="M36" s="697" t="s">
        <v>83</v>
      </c>
      <c r="N36" s="697" t="s">
        <v>165</v>
      </c>
      <c r="O36" s="697" t="s">
        <v>1095</v>
      </c>
      <c r="P36" s="697" t="s">
        <v>165</v>
      </c>
      <c r="Q36" s="697" t="s">
        <v>1096</v>
      </c>
      <c r="R36" s="697" t="s">
        <v>165</v>
      </c>
      <c r="S36" s="697" t="s">
        <v>1097</v>
      </c>
      <c r="T36" s="697" t="s">
        <v>165</v>
      </c>
      <c r="U36" s="697" t="s">
        <v>1098</v>
      </c>
      <c r="V36" s="697" t="s">
        <v>716</v>
      </c>
      <c r="W36" s="697" t="s">
        <v>716</v>
      </c>
      <c r="X36" s="697" t="s">
        <v>164</v>
      </c>
      <c r="Y36" s="697" t="s">
        <v>166</v>
      </c>
      <c r="Z36" s="697" t="s">
        <v>165</v>
      </c>
      <c r="AA36" s="697" t="s">
        <v>1099</v>
      </c>
      <c r="AB36" s="697" t="s">
        <v>1100</v>
      </c>
      <c r="AC36" s="189"/>
      <c r="AD36" s="698" t="s">
        <v>262</v>
      </c>
      <c r="AE36" s="698" t="s">
        <v>274</v>
      </c>
      <c r="AF36" s="714">
        <v>1000000</v>
      </c>
      <c r="AG36" s="169" t="s">
        <v>748</v>
      </c>
      <c r="AH36" s="696" t="s">
        <v>1101</v>
      </c>
      <c r="AI36" s="696" t="s">
        <v>165</v>
      </c>
      <c r="AJ36" s="699" t="s">
        <v>165</v>
      </c>
      <c r="AK36" s="699">
        <v>222222</v>
      </c>
      <c r="AL36" s="687" t="s">
        <v>1621</v>
      </c>
      <c r="AM36" s="698" t="s">
        <v>1103</v>
      </c>
      <c r="AN36" s="698" t="s">
        <v>716</v>
      </c>
      <c r="AO36" s="698" t="s">
        <v>165</v>
      </c>
      <c r="AP36" s="698" t="s">
        <v>165</v>
      </c>
      <c r="AQ36" s="698" t="s">
        <v>1106</v>
      </c>
      <c r="AR36" s="699">
        <v>222222</v>
      </c>
      <c r="AS36" s="688" t="s">
        <v>748</v>
      </c>
      <c r="AT36" s="699" t="s">
        <v>1104</v>
      </c>
      <c r="AU36" s="698" t="s">
        <v>1105</v>
      </c>
      <c r="AV36" s="698" t="s">
        <v>166</v>
      </c>
      <c r="AW36" s="699" t="s">
        <v>146</v>
      </c>
      <c r="AX36" s="699">
        <v>0</v>
      </c>
      <c r="AY36" s="690" t="s">
        <v>748</v>
      </c>
      <c r="AZ36" s="699" t="s">
        <v>1104</v>
      </c>
      <c r="BA36" s="698" t="s">
        <v>716</v>
      </c>
      <c r="BB36" s="700">
        <v>222222</v>
      </c>
      <c r="BC36" s="698" t="s">
        <v>716</v>
      </c>
      <c r="BD36" s="701"/>
      <c r="BE36" s="698" t="s">
        <v>165</v>
      </c>
      <c r="BF36" s="699" t="s">
        <v>1108</v>
      </c>
      <c r="BG36" s="699">
        <v>3482906</v>
      </c>
      <c r="BH36" s="692" t="s">
        <v>748</v>
      </c>
      <c r="BI36" s="699" t="s">
        <v>296</v>
      </c>
      <c r="BJ36" s="698" t="s">
        <v>1107</v>
      </c>
      <c r="BK36" s="698" t="s">
        <v>166</v>
      </c>
      <c r="BL36" s="699">
        <v>0</v>
      </c>
      <c r="BM36" s="694" t="s">
        <v>748</v>
      </c>
      <c r="BN36" s="699" t="s">
        <v>716</v>
      </c>
      <c r="BO36" s="699" t="s">
        <v>716</v>
      </c>
      <c r="BP36" s="698" t="s">
        <v>166</v>
      </c>
      <c r="BQ36" s="699">
        <v>0</v>
      </c>
      <c r="BR36" s="699" t="s">
        <v>748</v>
      </c>
      <c r="BS36" s="699" t="s">
        <v>716</v>
      </c>
      <c r="BT36" s="175" t="s">
        <v>716</v>
      </c>
      <c r="BU36" s="700">
        <v>3482906</v>
      </c>
      <c r="BV36" s="175" t="s">
        <v>716</v>
      </c>
      <c r="BW36" s="702">
        <v>5.9976875292837385E-2</v>
      </c>
      <c r="BX36" s="174" t="s">
        <v>716</v>
      </c>
      <c r="BY36" s="702">
        <v>3.7051280000000002</v>
      </c>
      <c r="BZ36" s="174" t="s">
        <v>1598</v>
      </c>
      <c r="CA36" s="698" t="s">
        <v>166</v>
      </c>
      <c r="CB36" s="174" t="s">
        <v>716</v>
      </c>
      <c r="CC36" s="698" t="s">
        <v>25</v>
      </c>
      <c r="CD36" s="698" t="s">
        <v>1109</v>
      </c>
      <c r="CE36" s="698" t="s">
        <v>165</v>
      </c>
      <c r="CF36" s="698" t="s">
        <v>1110</v>
      </c>
      <c r="CG36" s="344"/>
      <c r="CH36" s="179"/>
      <c r="CI36" s="704" t="s">
        <v>165</v>
      </c>
      <c r="CJ36" s="704" t="s">
        <v>165</v>
      </c>
      <c r="CK36" s="704" t="s">
        <v>165</v>
      </c>
      <c r="CL36" s="704" t="s">
        <v>165</v>
      </c>
      <c r="CM36" s="704" t="s">
        <v>165</v>
      </c>
      <c r="CN36" s="704" t="s">
        <v>165</v>
      </c>
      <c r="CO36" s="704" t="s">
        <v>165</v>
      </c>
      <c r="CP36" s="704" t="s">
        <v>165</v>
      </c>
      <c r="CQ36" s="704" t="s">
        <v>165</v>
      </c>
      <c r="CR36" s="704" t="s">
        <v>165</v>
      </c>
      <c r="CS36" s="704" t="s">
        <v>166</v>
      </c>
      <c r="CT36" s="704" t="s">
        <v>716</v>
      </c>
      <c r="CU36" s="703"/>
      <c r="CV36" s="704" t="s">
        <v>165</v>
      </c>
      <c r="CW36" s="704" t="s">
        <v>165</v>
      </c>
      <c r="CX36" s="704" t="s">
        <v>165</v>
      </c>
      <c r="CY36" s="704" t="s">
        <v>165</v>
      </c>
      <c r="CZ36" s="704" t="s">
        <v>165</v>
      </c>
      <c r="DA36" s="704" t="s">
        <v>165</v>
      </c>
      <c r="DB36" s="704" t="s">
        <v>165</v>
      </c>
      <c r="DC36" s="704" t="s">
        <v>165</v>
      </c>
      <c r="DD36" s="704" t="s">
        <v>165</v>
      </c>
      <c r="DE36" s="704" t="s">
        <v>165</v>
      </c>
      <c r="DF36" s="704" t="s">
        <v>165</v>
      </c>
      <c r="DG36" s="704" t="s">
        <v>716</v>
      </c>
      <c r="DH36" s="705"/>
      <c r="DI36" s="704" t="s">
        <v>165</v>
      </c>
      <c r="DJ36" s="704" t="s">
        <v>165</v>
      </c>
      <c r="DK36" s="704" t="s">
        <v>165</v>
      </c>
      <c r="DL36" s="704" t="s">
        <v>165</v>
      </c>
      <c r="DM36" s="704" t="s">
        <v>165</v>
      </c>
      <c r="DN36" s="704" t="s">
        <v>165</v>
      </c>
      <c r="DO36" s="704" t="s">
        <v>165</v>
      </c>
      <c r="DP36" s="704" t="s">
        <v>165</v>
      </c>
      <c r="DQ36" s="704" t="s">
        <v>166</v>
      </c>
      <c r="DR36" s="704" t="s">
        <v>166</v>
      </c>
      <c r="DS36" s="704" t="s">
        <v>165</v>
      </c>
      <c r="DT36" s="704" t="s">
        <v>716</v>
      </c>
      <c r="DU36" s="705"/>
      <c r="DV36" s="704" t="s">
        <v>165</v>
      </c>
      <c r="DW36" s="704" t="s">
        <v>165</v>
      </c>
      <c r="DX36" s="704" t="s">
        <v>165</v>
      </c>
      <c r="DY36" s="704" t="s">
        <v>165</v>
      </c>
      <c r="DZ36" s="704" t="s">
        <v>165</v>
      </c>
      <c r="EA36" s="704" t="s">
        <v>165</v>
      </c>
      <c r="EB36" s="704" t="s">
        <v>165</v>
      </c>
      <c r="EC36" s="704" t="s">
        <v>165</v>
      </c>
      <c r="ED36" s="704" t="s">
        <v>166</v>
      </c>
      <c r="EE36" s="704" t="s">
        <v>166</v>
      </c>
      <c r="EF36" s="704" t="s">
        <v>166</v>
      </c>
      <c r="EG36" s="704" t="s">
        <v>716</v>
      </c>
      <c r="EH36" s="704" t="s">
        <v>1111</v>
      </c>
      <c r="EI36" s="706"/>
      <c r="EJ36" s="707" t="s">
        <v>165</v>
      </c>
      <c r="EK36" s="707" t="s">
        <v>1112</v>
      </c>
      <c r="EL36" s="684" t="s">
        <v>239</v>
      </c>
      <c r="EM36" s="707" t="s">
        <v>165</v>
      </c>
      <c r="EN36" s="707" t="s">
        <v>165</v>
      </c>
      <c r="EO36" s="707" t="s">
        <v>165</v>
      </c>
      <c r="EP36" s="707" t="s">
        <v>1113</v>
      </c>
      <c r="EQ36" s="707" t="s">
        <v>1516</v>
      </c>
      <c r="ER36" s="707" t="s">
        <v>165</v>
      </c>
      <c r="ES36" s="707" t="s">
        <v>1115</v>
      </c>
      <c r="ET36" s="707" t="s">
        <v>165</v>
      </c>
      <c r="EU36" s="707" t="s">
        <v>1116</v>
      </c>
      <c r="EV36" s="707" t="s">
        <v>165</v>
      </c>
      <c r="EW36" s="707" t="s">
        <v>499</v>
      </c>
      <c r="EX36" s="707" t="s">
        <v>1117</v>
      </c>
      <c r="EY36" s="707" t="s">
        <v>1118</v>
      </c>
      <c r="EZ36" s="707" t="s">
        <v>240</v>
      </c>
      <c r="FA36" s="707" t="s">
        <v>1119</v>
      </c>
      <c r="FB36" s="707" t="s">
        <v>1120</v>
      </c>
      <c r="FC36" s="707" t="s">
        <v>1121</v>
      </c>
      <c r="FD36" s="707" t="s">
        <v>1122</v>
      </c>
      <c r="FE36" s="707" t="s">
        <v>1123</v>
      </c>
      <c r="FF36" s="711"/>
      <c r="FG36" s="707" t="s">
        <v>166</v>
      </c>
      <c r="FH36" s="707" t="s">
        <v>716</v>
      </c>
      <c r="FI36" s="707" t="s">
        <v>716</v>
      </c>
      <c r="FJ36" s="707" t="s">
        <v>166</v>
      </c>
      <c r="FK36" s="707" t="s">
        <v>716</v>
      </c>
      <c r="FL36" s="707" t="s">
        <v>716</v>
      </c>
      <c r="FM36" s="707" t="s">
        <v>166</v>
      </c>
      <c r="FN36" s="707" t="s">
        <v>716</v>
      </c>
      <c r="FO36" s="707" t="s">
        <v>716</v>
      </c>
      <c r="FP36" s="708"/>
      <c r="FQ36" s="707" t="s">
        <v>165</v>
      </c>
      <c r="FR36" s="707" t="s">
        <v>165</v>
      </c>
      <c r="FS36" s="707" t="s">
        <v>165</v>
      </c>
      <c r="FT36" s="707" t="s">
        <v>1124</v>
      </c>
      <c r="FU36" s="708"/>
      <c r="FV36" s="707" t="s">
        <v>165</v>
      </c>
      <c r="FW36" s="707" t="s">
        <v>165</v>
      </c>
      <c r="FX36" s="707" t="s">
        <v>165</v>
      </c>
      <c r="FY36" s="707" t="s">
        <v>165</v>
      </c>
      <c r="FZ36" s="707" t="s">
        <v>165</v>
      </c>
      <c r="GA36" s="707" t="s">
        <v>165</v>
      </c>
      <c r="GB36" s="707" t="s">
        <v>165</v>
      </c>
      <c r="GC36" s="707" t="s">
        <v>165</v>
      </c>
      <c r="GD36" s="707" t="s">
        <v>165</v>
      </c>
      <c r="GE36" s="707" t="s">
        <v>165</v>
      </c>
      <c r="GF36" s="707" t="s">
        <v>175</v>
      </c>
      <c r="GG36" s="707" t="s">
        <v>1125</v>
      </c>
      <c r="GH36" s="707" t="s">
        <v>1126</v>
      </c>
      <c r="GI36" s="707" t="s">
        <v>1127</v>
      </c>
      <c r="GJ36" s="708"/>
      <c r="GK36" s="707">
        <v>2007</v>
      </c>
      <c r="GL36" s="707" t="s">
        <v>165</v>
      </c>
      <c r="GM36" s="707" t="s">
        <v>166</v>
      </c>
      <c r="GN36" s="707" t="s">
        <v>166</v>
      </c>
      <c r="GO36" s="707" t="s">
        <v>166</v>
      </c>
      <c r="GP36" s="707" t="s">
        <v>134</v>
      </c>
      <c r="GQ36" s="716"/>
      <c r="GR36" s="709" t="s">
        <v>165</v>
      </c>
      <c r="GS36" s="710"/>
      <c r="GT36" s="709" t="s">
        <v>166</v>
      </c>
      <c r="GU36" s="709" t="s">
        <v>166</v>
      </c>
      <c r="GV36" s="709" t="s">
        <v>165</v>
      </c>
      <c r="GW36" s="709" t="s">
        <v>165</v>
      </c>
      <c r="GX36" s="709" t="s">
        <v>166</v>
      </c>
      <c r="GY36" s="709" t="s">
        <v>166</v>
      </c>
      <c r="GZ36" s="709" t="s">
        <v>166</v>
      </c>
      <c r="HA36" s="709" t="s">
        <v>165</v>
      </c>
      <c r="HB36" s="709" t="s">
        <v>166</v>
      </c>
      <c r="HC36" s="685" t="s">
        <v>748</v>
      </c>
      <c r="HD36" s="709" t="s">
        <v>1128</v>
      </c>
      <c r="HE36" s="710"/>
      <c r="HF36" s="709" t="s">
        <v>165</v>
      </c>
      <c r="HG36" s="709" t="s">
        <v>166</v>
      </c>
      <c r="HH36" s="712" t="s">
        <v>1129</v>
      </c>
      <c r="HI36" s="192" t="s">
        <v>202</v>
      </c>
    </row>
    <row r="37" spans="1:217" ht="39.950000000000003" customHeight="1" x14ac:dyDescent="0.2">
      <c r="A37" s="345" t="s">
        <v>697</v>
      </c>
      <c r="B37" s="188"/>
      <c r="C37" s="697" t="s">
        <v>165</v>
      </c>
      <c r="D37" s="697" t="s">
        <v>1036</v>
      </c>
      <c r="E37" s="718"/>
      <c r="F37" s="697" t="s">
        <v>165</v>
      </c>
      <c r="G37" s="697" t="s">
        <v>1037</v>
      </c>
      <c r="H37" s="697" t="s">
        <v>165</v>
      </c>
      <c r="I37" s="697" t="s">
        <v>1038</v>
      </c>
      <c r="J37" s="697" t="s">
        <v>166</v>
      </c>
      <c r="K37" s="697" t="s">
        <v>716</v>
      </c>
      <c r="L37" s="697" t="s">
        <v>165</v>
      </c>
      <c r="M37" s="697" t="s">
        <v>1039</v>
      </c>
      <c r="N37" s="697" t="s">
        <v>165</v>
      </c>
      <c r="O37" s="697" t="s">
        <v>76</v>
      </c>
      <c r="P37" s="697" t="s">
        <v>165</v>
      </c>
      <c r="Q37" s="697" t="s">
        <v>406</v>
      </c>
      <c r="R37" s="697" t="s">
        <v>166</v>
      </c>
      <c r="S37" s="697" t="s">
        <v>716</v>
      </c>
      <c r="T37" s="697" t="s">
        <v>166</v>
      </c>
      <c r="U37" s="697" t="s">
        <v>716</v>
      </c>
      <c r="V37" s="697" t="s">
        <v>166</v>
      </c>
      <c r="W37" s="697" t="s">
        <v>716</v>
      </c>
      <c r="X37" s="697" t="s">
        <v>168</v>
      </c>
      <c r="Y37" s="697" t="s">
        <v>166</v>
      </c>
      <c r="Z37" s="697" t="s">
        <v>166</v>
      </c>
      <c r="AA37" s="697" t="s">
        <v>146</v>
      </c>
      <c r="AB37" s="697" t="s">
        <v>146</v>
      </c>
      <c r="AC37" s="189"/>
      <c r="AD37" s="698" t="s">
        <v>269</v>
      </c>
      <c r="AE37" s="698" t="s">
        <v>268</v>
      </c>
      <c r="AF37" s="699" t="s">
        <v>1040</v>
      </c>
      <c r="AG37" s="169" t="s">
        <v>146</v>
      </c>
      <c r="AH37" s="696" t="s">
        <v>146</v>
      </c>
      <c r="AI37" s="696" t="s">
        <v>166</v>
      </c>
      <c r="AJ37" s="699" t="s">
        <v>166</v>
      </c>
      <c r="AK37" s="699">
        <v>0</v>
      </c>
      <c r="AL37" s="687" t="s">
        <v>1041</v>
      </c>
      <c r="AM37" s="698" t="s">
        <v>716</v>
      </c>
      <c r="AN37" s="698" t="s">
        <v>716</v>
      </c>
      <c r="AO37" s="698" t="s">
        <v>178</v>
      </c>
      <c r="AP37" s="698" t="s">
        <v>166</v>
      </c>
      <c r="AQ37" s="698" t="s">
        <v>146</v>
      </c>
      <c r="AR37" s="699">
        <v>0</v>
      </c>
      <c r="AS37" s="688" t="s">
        <v>1041</v>
      </c>
      <c r="AT37" s="699" t="s">
        <v>716</v>
      </c>
      <c r="AU37" s="698" t="s">
        <v>716</v>
      </c>
      <c r="AV37" s="698" t="s">
        <v>178</v>
      </c>
      <c r="AW37" s="699" t="s">
        <v>1042</v>
      </c>
      <c r="AX37" s="699" t="s">
        <v>178</v>
      </c>
      <c r="AY37" s="690" t="s">
        <v>1041</v>
      </c>
      <c r="AZ37" s="699" t="s">
        <v>716</v>
      </c>
      <c r="BA37" s="698" t="s">
        <v>716</v>
      </c>
      <c r="BB37" s="700" t="s">
        <v>178</v>
      </c>
      <c r="BC37" s="698" t="s">
        <v>716</v>
      </c>
      <c r="BD37" s="701"/>
      <c r="BE37" s="698" t="s">
        <v>165</v>
      </c>
      <c r="BF37" s="699" t="s">
        <v>76</v>
      </c>
      <c r="BG37" s="699" t="s">
        <v>178</v>
      </c>
      <c r="BH37" s="692" t="s">
        <v>1041</v>
      </c>
      <c r="BI37" s="699" t="s">
        <v>716</v>
      </c>
      <c r="BJ37" s="698" t="s">
        <v>716</v>
      </c>
      <c r="BK37" s="698" t="s">
        <v>165</v>
      </c>
      <c r="BL37" s="699" t="s">
        <v>178</v>
      </c>
      <c r="BM37" s="694" t="s">
        <v>1041</v>
      </c>
      <c r="BN37" s="699" t="s">
        <v>716</v>
      </c>
      <c r="BO37" s="699" t="s">
        <v>1578</v>
      </c>
      <c r="BP37" s="698" t="s">
        <v>166</v>
      </c>
      <c r="BQ37" s="699">
        <v>0</v>
      </c>
      <c r="BR37" s="699" t="s">
        <v>1041</v>
      </c>
      <c r="BS37" s="699" t="s">
        <v>716</v>
      </c>
      <c r="BT37" s="175" t="s">
        <v>716</v>
      </c>
      <c r="BU37" s="700" t="s">
        <v>178</v>
      </c>
      <c r="BV37" s="175" t="s">
        <v>716</v>
      </c>
      <c r="BW37" s="702" t="s">
        <v>178</v>
      </c>
      <c r="BX37" s="174" t="s">
        <v>716</v>
      </c>
      <c r="BY37" s="702" t="s">
        <v>146</v>
      </c>
      <c r="BZ37" s="174" t="s">
        <v>716</v>
      </c>
      <c r="CA37" s="698" t="s">
        <v>178</v>
      </c>
      <c r="CB37" s="174" t="s">
        <v>716</v>
      </c>
      <c r="CC37" s="698" t="s">
        <v>146</v>
      </c>
      <c r="CD37" s="698" t="s">
        <v>146</v>
      </c>
      <c r="CE37" s="698" t="s">
        <v>146</v>
      </c>
      <c r="CF37" s="698" t="s">
        <v>716</v>
      </c>
      <c r="CG37" s="344"/>
      <c r="CH37" s="179"/>
      <c r="CI37" s="704" t="s">
        <v>165</v>
      </c>
      <c r="CJ37" s="704" t="s">
        <v>165</v>
      </c>
      <c r="CK37" s="704" t="s">
        <v>165</v>
      </c>
      <c r="CL37" s="704" t="s">
        <v>165</v>
      </c>
      <c r="CM37" s="704" t="s">
        <v>165</v>
      </c>
      <c r="CN37" s="704" t="s">
        <v>165</v>
      </c>
      <c r="CO37" s="704" t="s">
        <v>178</v>
      </c>
      <c r="CP37" s="704" t="s">
        <v>165</v>
      </c>
      <c r="CQ37" s="704" t="s">
        <v>166</v>
      </c>
      <c r="CR37" s="704" t="s">
        <v>166</v>
      </c>
      <c r="CS37" s="704" t="s">
        <v>178</v>
      </c>
      <c r="CT37" s="704" t="s">
        <v>102</v>
      </c>
      <c r="CU37" s="703"/>
      <c r="CV37" s="704" t="s">
        <v>165</v>
      </c>
      <c r="CW37" s="704" t="s">
        <v>165</v>
      </c>
      <c r="CX37" s="704" t="s">
        <v>178</v>
      </c>
      <c r="CY37" s="704" t="s">
        <v>178</v>
      </c>
      <c r="CZ37" s="704" t="s">
        <v>178</v>
      </c>
      <c r="DA37" s="704" t="s">
        <v>165</v>
      </c>
      <c r="DB37" s="704" t="s">
        <v>166</v>
      </c>
      <c r="DC37" s="704" t="s">
        <v>178</v>
      </c>
      <c r="DD37" s="704" t="s">
        <v>166</v>
      </c>
      <c r="DE37" s="704" t="s">
        <v>166</v>
      </c>
      <c r="DF37" s="704" t="s">
        <v>178</v>
      </c>
      <c r="DG37" s="704" t="s">
        <v>716</v>
      </c>
      <c r="DH37" s="705"/>
      <c r="DI37" s="704" t="s">
        <v>165</v>
      </c>
      <c r="DJ37" s="704" t="s">
        <v>165</v>
      </c>
      <c r="DK37" s="704" t="s">
        <v>165</v>
      </c>
      <c r="DL37" s="704" t="s">
        <v>165</v>
      </c>
      <c r="DM37" s="704" t="s">
        <v>165</v>
      </c>
      <c r="DN37" s="704" t="s">
        <v>165</v>
      </c>
      <c r="DO37" s="704" t="s">
        <v>165</v>
      </c>
      <c r="DP37" s="704" t="s">
        <v>165</v>
      </c>
      <c r="DQ37" s="704" t="s">
        <v>166</v>
      </c>
      <c r="DR37" s="704" t="s">
        <v>166</v>
      </c>
      <c r="DS37" s="704" t="s">
        <v>165</v>
      </c>
      <c r="DT37" s="704" t="s">
        <v>716</v>
      </c>
      <c r="DU37" s="705"/>
      <c r="DV37" s="704" t="s">
        <v>166</v>
      </c>
      <c r="DW37" s="704" t="s">
        <v>166</v>
      </c>
      <c r="DX37" s="704" t="s">
        <v>178</v>
      </c>
      <c r="DY37" s="704" t="s">
        <v>178</v>
      </c>
      <c r="DZ37" s="704" t="s">
        <v>178</v>
      </c>
      <c r="EA37" s="704" t="s">
        <v>178</v>
      </c>
      <c r="EB37" s="704" t="s">
        <v>178</v>
      </c>
      <c r="EC37" s="704" t="s">
        <v>178</v>
      </c>
      <c r="ED37" s="704" t="s">
        <v>166</v>
      </c>
      <c r="EE37" s="704" t="s">
        <v>166</v>
      </c>
      <c r="EF37" s="704" t="s">
        <v>178</v>
      </c>
      <c r="EG37" s="704" t="s">
        <v>716</v>
      </c>
      <c r="EH37" s="704" t="s">
        <v>1043</v>
      </c>
      <c r="EI37" s="706"/>
      <c r="EJ37" s="707" t="s">
        <v>166</v>
      </c>
      <c r="EK37" s="707" t="s">
        <v>716</v>
      </c>
      <c r="EL37" s="707" t="s">
        <v>716</v>
      </c>
      <c r="EM37" s="707" t="s">
        <v>716</v>
      </c>
      <c r="EN37" s="707" t="s">
        <v>716</v>
      </c>
      <c r="EO37" s="707" t="s">
        <v>165</v>
      </c>
      <c r="EP37" s="707" t="s">
        <v>885</v>
      </c>
      <c r="EQ37" s="707" t="s">
        <v>1044</v>
      </c>
      <c r="ER37" s="707" t="s">
        <v>165</v>
      </c>
      <c r="ES37" s="707" t="s">
        <v>1045</v>
      </c>
      <c r="ET37" s="707" t="s">
        <v>166</v>
      </c>
      <c r="EU37" s="707" t="s">
        <v>1046</v>
      </c>
      <c r="EV37" s="707" t="s">
        <v>178</v>
      </c>
      <c r="EW37" s="707" t="s">
        <v>716</v>
      </c>
      <c r="EX37" s="707" t="s">
        <v>716</v>
      </c>
      <c r="EY37" s="707" t="s">
        <v>716</v>
      </c>
      <c r="EZ37" s="707" t="s">
        <v>716</v>
      </c>
      <c r="FA37" s="707" t="s">
        <v>716</v>
      </c>
      <c r="FB37" s="707" t="s">
        <v>716</v>
      </c>
      <c r="FC37" s="707" t="s">
        <v>716</v>
      </c>
      <c r="FD37" s="707" t="s">
        <v>716</v>
      </c>
      <c r="FE37" s="707" t="s">
        <v>716</v>
      </c>
      <c r="FF37" s="711"/>
      <c r="FG37" s="707" t="s">
        <v>166</v>
      </c>
      <c r="FH37" s="707" t="s">
        <v>1047</v>
      </c>
      <c r="FI37" s="707" t="s">
        <v>166</v>
      </c>
      <c r="FJ37" s="707" t="s">
        <v>166</v>
      </c>
      <c r="FK37" s="707" t="s">
        <v>1047</v>
      </c>
      <c r="FL37" s="707" t="s">
        <v>166</v>
      </c>
      <c r="FM37" s="707" t="s">
        <v>716</v>
      </c>
      <c r="FN37" s="707" t="s">
        <v>716</v>
      </c>
      <c r="FO37" s="707" t="s">
        <v>716</v>
      </c>
      <c r="FP37" s="708"/>
      <c r="FQ37" s="707" t="s">
        <v>166</v>
      </c>
      <c r="FR37" s="707" t="s">
        <v>166</v>
      </c>
      <c r="FS37" s="707" t="s">
        <v>146</v>
      </c>
      <c r="FT37" s="707" t="s">
        <v>146</v>
      </c>
      <c r="FU37" s="708"/>
      <c r="FV37" s="707" t="s">
        <v>165</v>
      </c>
      <c r="FW37" s="707" t="s">
        <v>165</v>
      </c>
      <c r="FX37" s="707" t="s">
        <v>165</v>
      </c>
      <c r="FY37" s="707" t="s">
        <v>165</v>
      </c>
      <c r="FZ37" s="707" t="s">
        <v>165</v>
      </c>
      <c r="GA37" s="707" t="s">
        <v>165</v>
      </c>
      <c r="GB37" s="707" t="s">
        <v>165</v>
      </c>
      <c r="GC37" s="707" t="s">
        <v>165</v>
      </c>
      <c r="GD37" s="707" t="s">
        <v>166</v>
      </c>
      <c r="GE37" s="707" t="s">
        <v>166</v>
      </c>
      <c r="GF37" s="707" t="s">
        <v>146</v>
      </c>
      <c r="GG37" s="707" t="s">
        <v>1048</v>
      </c>
      <c r="GH37" s="707" t="s">
        <v>1049</v>
      </c>
      <c r="GI37" s="707" t="s">
        <v>1050</v>
      </c>
      <c r="GJ37" s="708"/>
      <c r="GK37" s="707" t="s">
        <v>146</v>
      </c>
      <c r="GL37" s="707" t="s">
        <v>146</v>
      </c>
      <c r="GM37" s="707" t="s">
        <v>146</v>
      </c>
      <c r="GN37" s="707" t="s">
        <v>146</v>
      </c>
      <c r="GO37" s="707" t="s">
        <v>146</v>
      </c>
      <c r="GP37" s="707" t="s">
        <v>176</v>
      </c>
      <c r="GQ37" s="716"/>
      <c r="GR37" s="709" t="s">
        <v>178</v>
      </c>
      <c r="GS37" s="710"/>
      <c r="GT37" s="709" t="s">
        <v>178</v>
      </c>
      <c r="GU37" s="709" t="s">
        <v>178</v>
      </c>
      <c r="GV37" s="709" t="s">
        <v>178</v>
      </c>
      <c r="GW37" s="709" t="s">
        <v>178</v>
      </c>
      <c r="GX37" s="709" t="s">
        <v>178</v>
      </c>
      <c r="GY37" s="709" t="s">
        <v>178</v>
      </c>
      <c r="GZ37" s="709" t="s">
        <v>178</v>
      </c>
      <c r="HA37" s="709" t="s">
        <v>178</v>
      </c>
      <c r="HB37" s="709" t="s">
        <v>178</v>
      </c>
      <c r="HC37" s="709" t="s">
        <v>146</v>
      </c>
      <c r="HD37" s="709" t="s">
        <v>146</v>
      </c>
      <c r="HE37" s="710"/>
      <c r="HF37" s="709" t="s">
        <v>165</v>
      </c>
      <c r="HG37" s="709" t="s">
        <v>165</v>
      </c>
      <c r="HH37" s="712" t="s">
        <v>1051</v>
      </c>
      <c r="HI37" s="192" t="s">
        <v>202</v>
      </c>
    </row>
    <row r="38" spans="1:217" ht="39.950000000000003" customHeight="1" x14ac:dyDescent="0.2">
      <c r="A38" s="345" t="s">
        <v>593</v>
      </c>
      <c r="B38" s="188"/>
      <c r="C38" s="697" t="s">
        <v>165</v>
      </c>
      <c r="D38" s="697" t="s">
        <v>464</v>
      </c>
      <c r="E38" s="718"/>
      <c r="F38" s="697" t="s">
        <v>165</v>
      </c>
      <c r="G38" s="697" t="s">
        <v>856</v>
      </c>
      <c r="H38" s="697" t="s">
        <v>165</v>
      </c>
      <c r="I38" s="697" t="s">
        <v>969</v>
      </c>
      <c r="J38" s="697" t="s">
        <v>165</v>
      </c>
      <c r="K38" s="697" t="s">
        <v>970</v>
      </c>
      <c r="L38" s="697" t="s">
        <v>165</v>
      </c>
      <c r="M38" s="697" t="s">
        <v>141</v>
      </c>
      <c r="N38" s="697" t="s">
        <v>165</v>
      </c>
      <c r="O38" s="697" t="s">
        <v>76</v>
      </c>
      <c r="P38" s="697" t="s">
        <v>165</v>
      </c>
      <c r="Q38" s="697" t="s">
        <v>857</v>
      </c>
      <c r="R38" s="697" t="s">
        <v>165</v>
      </c>
      <c r="S38" s="697" t="s">
        <v>82</v>
      </c>
      <c r="T38" s="697" t="s">
        <v>166</v>
      </c>
      <c r="U38" s="697" t="s">
        <v>716</v>
      </c>
      <c r="V38" s="697" t="s">
        <v>166</v>
      </c>
      <c r="W38" s="697" t="s">
        <v>716</v>
      </c>
      <c r="X38" s="697" t="s">
        <v>164</v>
      </c>
      <c r="Y38" s="697" t="s">
        <v>166</v>
      </c>
      <c r="Z38" s="697" t="s">
        <v>165</v>
      </c>
      <c r="AA38" s="697" t="s">
        <v>1613</v>
      </c>
      <c r="AB38" s="697" t="s">
        <v>858</v>
      </c>
      <c r="AC38" s="189"/>
      <c r="AD38" s="698" t="s">
        <v>268</v>
      </c>
      <c r="AE38" s="698" t="s">
        <v>267</v>
      </c>
      <c r="AF38" s="699">
        <v>16904586</v>
      </c>
      <c r="AG38" s="169" t="s">
        <v>775</v>
      </c>
      <c r="AH38" s="696" t="s">
        <v>859</v>
      </c>
      <c r="AI38" s="696" t="s">
        <v>165</v>
      </c>
      <c r="AJ38" s="699" t="s">
        <v>165</v>
      </c>
      <c r="AK38" s="699">
        <v>2187500</v>
      </c>
      <c r="AL38" s="687" t="s">
        <v>775</v>
      </c>
      <c r="AM38" s="698" t="s">
        <v>860</v>
      </c>
      <c r="AN38" s="698" t="s">
        <v>716</v>
      </c>
      <c r="AO38" s="698" t="s">
        <v>165</v>
      </c>
      <c r="AP38" s="698" t="s">
        <v>165</v>
      </c>
      <c r="AQ38" s="698" t="s">
        <v>178</v>
      </c>
      <c r="AR38" s="699">
        <v>692779</v>
      </c>
      <c r="AS38" s="688" t="s">
        <v>775</v>
      </c>
      <c r="AT38" s="699" t="s">
        <v>187</v>
      </c>
      <c r="AU38" s="698" t="s">
        <v>716</v>
      </c>
      <c r="AV38" s="698" t="s">
        <v>165</v>
      </c>
      <c r="AW38" s="699" t="s">
        <v>178</v>
      </c>
      <c r="AX38" s="699">
        <v>4107206</v>
      </c>
      <c r="AY38" s="690" t="s">
        <v>775</v>
      </c>
      <c r="AZ38" s="699" t="s">
        <v>187</v>
      </c>
      <c r="BA38" s="698" t="s">
        <v>716</v>
      </c>
      <c r="BB38" s="700">
        <v>4799985</v>
      </c>
      <c r="BC38" s="698" t="s">
        <v>716</v>
      </c>
      <c r="BD38" s="701"/>
      <c r="BE38" s="698" t="s">
        <v>165</v>
      </c>
      <c r="BF38" s="699" t="s">
        <v>971</v>
      </c>
      <c r="BG38" s="699">
        <v>6544413</v>
      </c>
      <c r="BH38" s="692" t="s">
        <v>775</v>
      </c>
      <c r="BI38" s="699" t="s">
        <v>187</v>
      </c>
      <c r="BJ38" s="698" t="s">
        <v>716</v>
      </c>
      <c r="BK38" s="698" t="s">
        <v>165</v>
      </c>
      <c r="BL38" s="699">
        <v>709440</v>
      </c>
      <c r="BM38" s="694" t="s">
        <v>775</v>
      </c>
      <c r="BN38" s="699" t="s">
        <v>187</v>
      </c>
      <c r="BO38" s="699" t="s">
        <v>716</v>
      </c>
      <c r="BP38" s="698" t="s">
        <v>166</v>
      </c>
      <c r="BQ38" s="699">
        <v>0</v>
      </c>
      <c r="BR38" s="699" t="s">
        <v>775</v>
      </c>
      <c r="BS38" s="699" t="s">
        <v>716</v>
      </c>
      <c r="BT38" s="175" t="s">
        <v>716</v>
      </c>
      <c r="BU38" s="700">
        <v>7253853</v>
      </c>
      <c r="BV38" s="175" t="s">
        <v>716</v>
      </c>
      <c r="BW38" s="702">
        <v>0.39821217109438506</v>
      </c>
      <c r="BX38" s="174" t="s">
        <v>716</v>
      </c>
      <c r="BY38" s="702">
        <v>0.7130513577794807</v>
      </c>
      <c r="BZ38" s="174" t="s">
        <v>716</v>
      </c>
      <c r="CA38" s="698" t="s">
        <v>716</v>
      </c>
      <c r="CB38" s="174" t="s">
        <v>716</v>
      </c>
      <c r="CC38" s="698" t="s">
        <v>25</v>
      </c>
      <c r="CD38" s="698" t="s">
        <v>973</v>
      </c>
      <c r="CE38" s="698" t="s">
        <v>165</v>
      </c>
      <c r="CF38" s="698" t="s">
        <v>716</v>
      </c>
      <c r="CG38" s="344"/>
      <c r="CH38" s="179"/>
      <c r="CI38" s="704" t="s">
        <v>165</v>
      </c>
      <c r="CJ38" s="704" t="s">
        <v>165</v>
      </c>
      <c r="CK38" s="704" t="s">
        <v>165</v>
      </c>
      <c r="CL38" s="704" t="s">
        <v>165</v>
      </c>
      <c r="CM38" s="704" t="s">
        <v>165</v>
      </c>
      <c r="CN38" s="704" t="s">
        <v>165</v>
      </c>
      <c r="CO38" s="704" t="s">
        <v>165</v>
      </c>
      <c r="CP38" s="704" t="s">
        <v>165</v>
      </c>
      <c r="CQ38" s="704" t="s">
        <v>165</v>
      </c>
      <c r="CR38" s="704" t="s">
        <v>165</v>
      </c>
      <c r="CS38" s="704" t="s">
        <v>166</v>
      </c>
      <c r="CT38" s="704" t="s">
        <v>716</v>
      </c>
      <c r="CU38" s="703"/>
      <c r="CV38" s="704" t="s">
        <v>165</v>
      </c>
      <c r="CW38" s="704" t="s">
        <v>165</v>
      </c>
      <c r="CX38" s="704" t="s">
        <v>165</v>
      </c>
      <c r="CY38" s="704" t="s">
        <v>165</v>
      </c>
      <c r="CZ38" s="704" t="s">
        <v>165</v>
      </c>
      <c r="DA38" s="704" t="s">
        <v>165</v>
      </c>
      <c r="DB38" s="704" t="s">
        <v>166</v>
      </c>
      <c r="DC38" s="704" t="s">
        <v>166</v>
      </c>
      <c r="DD38" s="704" t="s">
        <v>165</v>
      </c>
      <c r="DE38" s="704" t="s">
        <v>165</v>
      </c>
      <c r="DF38" s="704" t="s">
        <v>166</v>
      </c>
      <c r="DG38" s="704" t="s">
        <v>716</v>
      </c>
      <c r="DH38" s="705"/>
      <c r="DI38" s="704" t="s">
        <v>165</v>
      </c>
      <c r="DJ38" s="704" t="s">
        <v>165</v>
      </c>
      <c r="DK38" s="704" t="s">
        <v>165</v>
      </c>
      <c r="DL38" s="704" t="s">
        <v>165</v>
      </c>
      <c r="DM38" s="704" t="s">
        <v>165</v>
      </c>
      <c r="DN38" s="704" t="s">
        <v>165</v>
      </c>
      <c r="DO38" s="704" t="s">
        <v>165</v>
      </c>
      <c r="DP38" s="704" t="s">
        <v>166</v>
      </c>
      <c r="DQ38" s="704" t="s">
        <v>165</v>
      </c>
      <c r="DR38" s="704" t="s">
        <v>165</v>
      </c>
      <c r="DS38" s="704" t="s">
        <v>178</v>
      </c>
      <c r="DT38" s="704" t="s">
        <v>716</v>
      </c>
      <c r="DU38" s="705"/>
      <c r="DV38" s="704" t="s">
        <v>165</v>
      </c>
      <c r="DW38" s="704" t="s">
        <v>165</v>
      </c>
      <c r="DX38" s="704" t="s">
        <v>165</v>
      </c>
      <c r="DY38" s="704" t="s">
        <v>165</v>
      </c>
      <c r="DZ38" s="704" t="s">
        <v>165</v>
      </c>
      <c r="EA38" s="704" t="s">
        <v>165</v>
      </c>
      <c r="EB38" s="704" t="s">
        <v>165</v>
      </c>
      <c r="EC38" s="704" t="s">
        <v>165</v>
      </c>
      <c r="ED38" s="704" t="s">
        <v>166</v>
      </c>
      <c r="EE38" s="704" t="s">
        <v>166</v>
      </c>
      <c r="EF38" s="704" t="s">
        <v>166</v>
      </c>
      <c r="EG38" s="704" t="s">
        <v>716</v>
      </c>
      <c r="EH38" s="704" t="s">
        <v>716</v>
      </c>
      <c r="EI38" s="706"/>
      <c r="EJ38" s="707" t="s">
        <v>166</v>
      </c>
      <c r="EK38" s="707" t="s">
        <v>716</v>
      </c>
      <c r="EL38" s="707" t="s">
        <v>716</v>
      </c>
      <c r="EM38" s="707" t="s">
        <v>716</v>
      </c>
      <c r="EN38" s="707" t="s">
        <v>716</v>
      </c>
      <c r="EO38" s="707" t="s">
        <v>166</v>
      </c>
      <c r="EP38" s="707" t="s">
        <v>146</v>
      </c>
      <c r="EQ38" s="707" t="s">
        <v>146</v>
      </c>
      <c r="ER38" s="707" t="s">
        <v>165</v>
      </c>
      <c r="ES38" s="707" t="s">
        <v>974</v>
      </c>
      <c r="ET38" s="707" t="s">
        <v>166</v>
      </c>
      <c r="EU38" s="707" t="s">
        <v>146</v>
      </c>
      <c r="EV38" s="707" t="s">
        <v>165</v>
      </c>
      <c r="EW38" s="707" t="s">
        <v>128</v>
      </c>
      <c r="EX38" s="707" t="s">
        <v>146</v>
      </c>
      <c r="EY38" s="707" t="s">
        <v>977</v>
      </c>
      <c r="EZ38" s="707" t="s">
        <v>240</v>
      </c>
      <c r="FA38" s="707" t="s">
        <v>978</v>
      </c>
      <c r="FB38" s="707" t="s">
        <v>146</v>
      </c>
      <c r="FC38" s="707" t="s">
        <v>716</v>
      </c>
      <c r="FD38" s="707" t="s">
        <v>716</v>
      </c>
      <c r="FE38" s="707" t="s">
        <v>716</v>
      </c>
      <c r="FF38" s="711"/>
      <c r="FG38" s="707" t="s">
        <v>166</v>
      </c>
      <c r="FH38" s="707" t="s">
        <v>716</v>
      </c>
      <c r="FI38" s="707" t="s">
        <v>716</v>
      </c>
      <c r="FJ38" s="707" t="s">
        <v>166</v>
      </c>
      <c r="FK38" s="707" t="s">
        <v>716</v>
      </c>
      <c r="FL38" s="707" t="s">
        <v>716</v>
      </c>
      <c r="FM38" s="707" t="s">
        <v>166</v>
      </c>
      <c r="FN38" s="707" t="s">
        <v>716</v>
      </c>
      <c r="FO38" s="707" t="s">
        <v>716</v>
      </c>
      <c r="FP38" s="708"/>
      <c r="FQ38" s="707" t="s">
        <v>166</v>
      </c>
      <c r="FR38" s="707" t="s">
        <v>166</v>
      </c>
      <c r="FS38" s="707" t="s">
        <v>146</v>
      </c>
      <c r="FT38" s="707" t="s">
        <v>146</v>
      </c>
      <c r="FU38" s="708"/>
      <c r="FV38" s="707" t="s">
        <v>165</v>
      </c>
      <c r="FW38" s="707" t="s">
        <v>165</v>
      </c>
      <c r="FX38" s="707" t="s">
        <v>165</v>
      </c>
      <c r="FY38" s="707" t="s">
        <v>165</v>
      </c>
      <c r="FZ38" s="707" t="s">
        <v>165</v>
      </c>
      <c r="GA38" s="707" t="s">
        <v>165</v>
      </c>
      <c r="GB38" s="707" t="s">
        <v>166</v>
      </c>
      <c r="GC38" s="707" t="s">
        <v>166</v>
      </c>
      <c r="GD38" s="707" t="s">
        <v>166</v>
      </c>
      <c r="GE38" s="707" t="s">
        <v>166</v>
      </c>
      <c r="GF38" s="707" t="s">
        <v>146</v>
      </c>
      <c r="GG38" s="707">
        <v>2007</v>
      </c>
      <c r="GH38" s="707" t="s">
        <v>861</v>
      </c>
      <c r="GI38" s="707" t="s">
        <v>716</v>
      </c>
      <c r="GJ38" s="708"/>
      <c r="GK38" s="707">
        <v>2010</v>
      </c>
      <c r="GL38" s="707" t="s">
        <v>166</v>
      </c>
      <c r="GM38" s="707" t="s">
        <v>165</v>
      </c>
      <c r="GN38" s="707" t="s">
        <v>166</v>
      </c>
      <c r="GO38" s="707" t="s">
        <v>166</v>
      </c>
      <c r="GP38" s="707" t="s">
        <v>1501</v>
      </c>
      <c r="GQ38" s="716"/>
      <c r="GR38" s="709" t="s">
        <v>165</v>
      </c>
      <c r="GS38" s="710"/>
      <c r="GT38" s="709" t="s">
        <v>166</v>
      </c>
      <c r="GU38" s="709" t="s">
        <v>166</v>
      </c>
      <c r="GV38" s="709" t="s">
        <v>165</v>
      </c>
      <c r="GW38" s="709" t="s">
        <v>165</v>
      </c>
      <c r="GX38" s="709" t="s">
        <v>166</v>
      </c>
      <c r="GY38" s="709" t="s">
        <v>166</v>
      </c>
      <c r="GZ38" s="709" t="s">
        <v>146</v>
      </c>
      <c r="HA38" s="709" t="s">
        <v>146</v>
      </c>
      <c r="HB38" s="709" t="s">
        <v>146</v>
      </c>
      <c r="HC38" s="685" t="s">
        <v>775</v>
      </c>
      <c r="HD38" s="709" t="s">
        <v>975</v>
      </c>
      <c r="HE38" s="710"/>
      <c r="HF38" s="709" t="s">
        <v>165</v>
      </c>
      <c r="HG38" s="709" t="s">
        <v>165</v>
      </c>
      <c r="HH38" s="712" t="s">
        <v>976</v>
      </c>
      <c r="HI38" s="192" t="s">
        <v>202</v>
      </c>
    </row>
    <row r="39" spans="1:217" ht="39.950000000000003" customHeight="1" x14ac:dyDescent="0.2">
      <c r="A39" s="345" t="s">
        <v>1466</v>
      </c>
      <c r="B39" s="188"/>
      <c r="C39" s="697" t="s">
        <v>165</v>
      </c>
      <c r="D39" s="697" t="s">
        <v>1012</v>
      </c>
      <c r="E39" s="718"/>
      <c r="F39" s="697" t="s">
        <v>165</v>
      </c>
      <c r="G39" s="697" t="s">
        <v>126</v>
      </c>
      <c r="H39" s="697" t="s">
        <v>165</v>
      </c>
      <c r="I39" s="697" t="s">
        <v>1013</v>
      </c>
      <c r="J39" s="697" t="s">
        <v>165</v>
      </c>
      <c r="K39" s="697" t="s">
        <v>1014</v>
      </c>
      <c r="L39" s="697" t="s">
        <v>165</v>
      </c>
      <c r="M39" s="697" t="s">
        <v>1015</v>
      </c>
      <c r="N39" s="697" t="s">
        <v>165</v>
      </c>
      <c r="O39" s="697" t="s">
        <v>76</v>
      </c>
      <c r="P39" s="697" t="s">
        <v>165</v>
      </c>
      <c r="Q39" s="697" t="s">
        <v>1016</v>
      </c>
      <c r="R39" s="697" t="s">
        <v>165</v>
      </c>
      <c r="S39" s="697" t="s">
        <v>1017</v>
      </c>
      <c r="T39" s="697" t="s">
        <v>165</v>
      </c>
      <c r="U39" s="697" t="s">
        <v>1018</v>
      </c>
      <c r="V39" s="697" t="s">
        <v>165</v>
      </c>
      <c r="W39" s="697" t="s">
        <v>1019</v>
      </c>
      <c r="X39" s="697" t="s">
        <v>33</v>
      </c>
      <c r="Y39" s="697" t="s">
        <v>165</v>
      </c>
      <c r="Z39" s="697" t="s">
        <v>166</v>
      </c>
      <c r="AA39" s="697" t="s">
        <v>146</v>
      </c>
      <c r="AB39" s="697" t="s">
        <v>146</v>
      </c>
      <c r="AC39" s="189"/>
      <c r="AD39" s="698" t="s">
        <v>262</v>
      </c>
      <c r="AE39" s="698" t="s">
        <v>274</v>
      </c>
      <c r="AF39" s="699">
        <v>494725</v>
      </c>
      <c r="AG39" s="169" t="s">
        <v>748</v>
      </c>
      <c r="AH39" s="696" t="s">
        <v>1020</v>
      </c>
      <c r="AI39" s="696" t="s">
        <v>166</v>
      </c>
      <c r="AJ39" s="699" t="s">
        <v>165</v>
      </c>
      <c r="AK39" s="699">
        <v>60400</v>
      </c>
      <c r="AL39" s="687" t="s">
        <v>748</v>
      </c>
      <c r="AM39" s="698" t="s">
        <v>1021</v>
      </c>
      <c r="AN39" s="698" t="s">
        <v>716</v>
      </c>
      <c r="AO39" s="698" t="s">
        <v>166</v>
      </c>
      <c r="AP39" s="698" t="s">
        <v>166</v>
      </c>
      <c r="AQ39" s="698" t="s">
        <v>146</v>
      </c>
      <c r="AR39" s="699">
        <v>0</v>
      </c>
      <c r="AS39" s="688" t="s">
        <v>748</v>
      </c>
      <c r="AT39" s="699" t="s">
        <v>716</v>
      </c>
      <c r="AU39" s="698" t="s">
        <v>1022</v>
      </c>
      <c r="AV39" s="698" t="s">
        <v>166</v>
      </c>
      <c r="AW39" s="699" t="s">
        <v>146</v>
      </c>
      <c r="AX39" s="699">
        <v>0</v>
      </c>
      <c r="AY39" s="690" t="s">
        <v>748</v>
      </c>
      <c r="AZ39" s="699" t="s">
        <v>716</v>
      </c>
      <c r="BA39" s="698" t="s">
        <v>716</v>
      </c>
      <c r="BB39" s="700">
        <v>0</v>
      </c>
      <c r="BC39" s="698" t="s">
        <v>716</v>
      </c>
      <c r="BD39" s="701"/>
      <c r="BE39" s="698" t="s">
        <v>165</v>
      </c>
      <c r="BF39" s="699" t="s">
        <v>76</v>
      </c>
      <c r="BG39" s="699">
        <v>228000</v>
      </c>
      <c r="BH39" s="693" t="s">
        <v>748</v>
      </c>
      <c r="BI39" s="699" t="s">
        <v>296</v>
      </c>
      <c r="BJ39" s="698" t="s">
        <v>1023</v>
      </c>
      <c r="BK39" s="698" t="s">
        <v>166</v>
      </c>
      <c r="BL39" s="699">
        <v>0</v>
      </c>
      <c r="BM39" s="694" t="s">
        <v>748</v>
      </c>
      <c r="BN39" s="699" t="s">
        <v>716</v>
      </c>
      <c r="BO39" s="699" t="s">
        <v>1024</v>
      </c>
      <c r="BP39" s="698" t="s">
        <v>166</v>
      </c>
      <c r="BQ39" s="699">
        <v>0</v>
      </c>
      <c r="BR39" s="699" t="s">
        <v>748</v>
      </c>
      <c r="BS39" s="699" t="s">
        <v>716</v>
      </c>
      <c r="BT39" s="175" t="s">
        <v>716</v>
      </c>
      <c r="BU39" s="700">
        <v>228000</v>
      </c>
      <c r="BV39" s="175" t="s">
        <v>716</v>
      </c>
      <c r="BW39" s="702">
        <v>0</v>
      </c>
      <c r="BX39" s="174" t="s">
        <v>716</v>
      </c>
      <c r="BY39" s="702">
        <v>0.46086209510334025</v>
      </c>
      <c r="BZ39" s="174" t="s">
        <v>716</v>
      </c>
      <c r="CA39" s="698" t="s">
        <v>165</v>
      </c>
      <c r="CB39" s="174" t="s">
        <v>1589</v>
      </c>
      <c r="CC39" s="698" t="s">
        <v>146</v>
      </c>
      <c r="CD39" s="698" t="s">
        <v>146</v>
      </c>
      <c r="CE39" s="698" t="s">
        <v>146</v>
      </c>
      <c r="CF39" s="698" t="s">
        <v>1025</v>
      </c>
      <c r="CG39" s="344"/>
      <c r="CH39" s="179"/>
      <c r="CI39" s="704" t="s">
        <v>165</v>
      </c>
      <c r="CJ39" s="704" t="s">
        <v>165</v>
      </c>
      <c r="CK39" s="704" t="s">
        <v>165</v>
      </c>
      <c r="CL39" s="704" t="s">
        <v>165</v>
      </c>
      <c r="CM39" s="704" t="s">
        <v>165</v>
      </c>
      <c r="CN39" s="704" t="s">
        <v>165</v>
      </c>
      <c r="CO39" s="704" t="s">
        <v>165</v>
      </c>
      <c r="CP39" s="704" t="s">
        <v>178</v>
      </c>
      <c r="CQ39" s="704" t="s">
        <v>178</v>
      </c>
      <c r="CR39" s="704" t="s">
        <v>178</v>
      </c>
      <c r="CS39" s="704" t="s">
        <v>165</v>
      </c>
      <c r="CT39" s="704" t="s">
        <v>716</v>
      </c>
      <c r="CU39" s="703"/>
      <c r="CV39" s="704" t="s">
        <v>165</v>
      </c>
      <c r="CW39" s="704" t="s">
        <v>165</v>
      </c>
      <c r="CX39" s="704" t="s">
        <v>165</v>
      </c>
      <c r="CY39" s="704" t="s">
        <v>165</v>
      </c>
      <c r="CZ39" s="704" t="s">
        <v>165</v>
      </c>
      <c r="DA39" s="704" t="s">
        <v>166</v>
      </c>
      <c r="DB39" s="704" t="s">
        <v>165</v>
      </c>
      <c r="DC39" s="704" t="s">
        <v>165</v>
      </c>
      <c r="DD39" s="704" t="s">
        <v>165</v>
      </c>
      <c r="DE39" s="704" t="s">
        <v>165</v>
      </c>
      <c r="DF39" s="704" t="s">
        <v>178</v>
      </c>
      <c r="DG39" s="704" t="s">
        <v>1026</v>
      </c>
      <c r="DH39" s="705"/>
      <c r="DI39" s="704" t="s">
        <v>165</v>
      </c>
      <c r="DJ39" s="704" t="s">
        <v>165</v>
      </c>
      <c r="DK39" s="704" t="s">
        <v>165</v>
      </c>
      <c r="DL39" s="704" t="s">
        <v>165</v>
      </c>
      <c r="DM39" s="704" t="s">
        <v>165</v>
      </c>
      <c r="DN39" s="704" t="s">
        <v>165</v>
      </c>
      <c r="DO39" s="704" t="s">
        <v>165</v>
      </c>
      <c r="DP39" s="704" t="s">
        <v>165</v>
      </c>
      <c r="DQ39" s="704" t="s">
        <v>166</v>
      </c>
      <c r="DR39" s="704" t="s">
        <v>166</v>
      </c>
      <c r="DS39" s="704" t="s">
        <v>166</v>
      </c>
      <c r="DT39" s="704" t="s">
        <v>1026</v>
      </c>
      <c r="DU39" s="705"/>
      <c r="DV39" s="704" t="s">
        <v>165</v>
      </c>
      <c r="DW39" s="704" t="s">
        <v>166</v>
      </c>
      <c r="DX39" s="704" t="s">
        <v>165</v>
      </c>
      <c r="DY39" s="704" t="s">
        <v>165</v>
      </c>
      <c r="DZ39" s="704" t="s">
        <v>165</v>
      </c>
      <c r="EA39" s="704" t="s">
        <v>165</v>
      </c>
      <c r="EB39" s="704" t="s">
        <v>165</v>
      </c>
      <c r="EC39" s="704" t="s">
        <v>166</v>
      </c>
      <c r="ED39" s="704" t="s">
        <v>166</v>
      </c>
      <c r="EE39" s="704" t="s">
        <v>166</v>
      </c>
      <c r="EF39" s="704" t="s">
        <v>165</v>
      </c>
      <c r="EG39" s="704" t="s">
        <v>716</v>
      </c>
      <c r="EH39" s="704" t="s">
        <v>1027</v>
      </c>
      <c r="EI39" s="706"/>
      <c r="EJ39" s="707" t="s">
        <v>165</v>
      </c>
      <c r="EK39" s="707" t="s">
        <v>1028</v>
      </c>
      <c r="EL39" s="707" t="s">
        <v>239</v>
      </c>
      <c r="EM39" s="707" t="s">
        <v>165</v>
      </c>
      <c r="EN39" s="707" t="s">
        <v>165</v>
      </c>
      <c r="EO39" s="707" t="s">
        <v>165</v>
      </c>
      <c r="EP39" s="707" t="s">
        <v>1029</v>
      </c>
      <c r="EQ39" s="707" t="s">
        <v>178</v>
      </c>
      <c r="ER39" s="707" t="s">
        <v>165</v>
      </c>
      <c r="ES39" s="707" t="s">
        <v>1030</v>
      </c>
      <c r="ET39" s="707" t="s">
        <v>165</v>
      </c>
      <c r="EU39" s="707" t="s">
        <v>1031</v>
      </c>
      <c r="EV39" s="707" t="s">
        <v>165</v>
      </c>
      <c r="EW39" s="707" t="s">
        <v>179</v>
      </c>
      <c r="EX39" s="707" t="s">
        <v>1032</v>
      </c>
      <c r="EY39" s="707" t="s">
        <v>1033</v>
      </c>
      <c r="EZ39" s="707" t="s">
        <v>203</v>
      </c>
      <c r="FA39" s="707" t="s">
        <v>1032</v>
      </c>
      <c r="FB39" s="707" t="s">
        <v>1033</v>
      </c>
      <c r="FC39" s="707" t="s">
        <v>204</v>
      </c>
      <c r="FD39" s="707" t="s">
        <v>1032</v>
      </c>
      <c r="FE39" s="707" t="s">
        <v>1033</v>
      </c>
      <c r="FF39" s="711"/>
      <c r="FG39" s="707" t="s">
        <v>166</v>
      </c>
      <c r="FH39" s="707" t="s">
        <v>716</v>
      </c>
      <c r="FI39" s="707" t="s">
        <v>716</v>
      </c>
      <c r="FJ39" s="707" t="s">
        <v>166</v>
      </c>
      <c r="FK39" s="707" t="s">
        <v>716</v>
      </c>
      <c r="FL39" s="707" t="s">
        <v>716</v>
      </c>
      <c r="FM39" s="707" t="s">
        <v>166</v>
      </c>
      <c r="FN39" s="707" t="s">
        <v>716</v>
      </c>
      <c r="FO39" s="707" t="s">
        <v>716</v>
      </c>
      <c r="FP39" s="708"/>
      <c r="FQ39" s="707" t="s">
        <v>165</v>
      </c>
      <c r="FR39" s="707" t="s">
        <v>165</v>
      </c>
      <c r="FS39" s="707" t="s">
        <v>166</v>
      </c>
      <c r="FT39" s="707" t="s">
        <v>146</v>
      </c>
      <c r="FU39" s="708"/>
      <c r="FV39" s="707" t="s">
        <v>165</v>
      </c>
      <c r="FW39" s="707" t="s">
        <v>165</v>
      </c>
      <c r="FX39" s="707" t="s">
        <v>165</v>
      </c>
      <c r="FY39" s="707" t="s">
        <v>165</v>
      </c>
      <c r="FZ39" s="707" t="s">
        <v>166</v>
      </c>
      <c r="GA39" s="707" t="s">
        <v>166</v>
      </c>
      <c r="GB39" s="707" t="s">
        <v>166</v>
      </c>
      <c r="GC39" s="707" t="s">
        <v>166</v>
      </c>
      <c r="GD39" s="707" t="s">
        <v>166</v>
      </c>
      <c r="GE39" s="707" t="s">
        <v>166</v>
      </c>
      <c r="GF39" s="707" t="s">
        <v>146</v>
      </c>
      <c r="GG39" s="707">
        <v>2006</v>
      </c>
      <c r="GH39" s="707" t="s">
        <v>422</v>
      </c>
      <c r="GI39" s="707" t="s">
        <v>716</v>
      </c>
      <c r="GJ39" s="708"/>
      <c r="GK39" s="707">
        <v>2009</v>
      </c>
      <c r="GL39" s="707" t="s">
        <v>165</v>
      </c>
      <c r="GM39" s="707" t="s">
        <v>166</v>
      </c>
      <c r="GN39" s="707" t="s">
        <v>166</v>
      </c>
      <c r="GO39" s="707" t="s">
        <v>166</v>
      </c>
      <c r="GP39" s="707" t="s">
        <v>716</v>
      </c>
      <c r="GQ39" s="716"/>
      <c r="GR39" s="709" t="s">
        <v>165</v>
      </c>
      <c r="GS39" s="710"/>
      <c r="GT39" s="709" t="s">
        <v>166</v>
      </c>
      <c r="GU39" s="709" t="s">
        <v>165</v>
      </c>
      <c r="GV39" s="709" t="s">
        <v>166</v>
      </c>
      <c r="GW39" s="709" t="s">
        <v>166</v>
      </c>
      <c r="GX39" s="709" t="s">
        <v>166</v>
      </c>
      <c r="GY39" s="709" t="s">
        <v>165</v>
      </c>
      <c r="GZ39" s="709" t="s">
        <v>166</v>
      </c>
      <c r="HA39" s="709" t="s">
        <v>166</v>
      </c>
      <c r="HB39" s="709" t="s">
        <v>146</v>
      </c>
      <c r="HC39" s="709" t="s">
        <v>748</v>
      </c>
      <c r="HD39" s="709" t="s">
        <v>1034</v>
      </c>
      <c r="HE39" s="710"/>
      <c r="HF39" s="709" t="s">
        <v>165</v>
      </c>
      <c r="HG39" s="709" t="s">
        <v>166</v>
      </c>
      <c r="HH39" s="712" t="s">
        <v>1035</v>
      </c>
      <c r="HI39" s="192" t="s">
        <v>202</v>
      </c>
    </row>
    <row r="40" spans="1:217" ht="39.950000000000003" customHeight="1" x14ac:dyDescent="0.2">
      <c r="A40" s="345" t="s">
        <v>594</v>
      </c>
      <c r="B40" s="188"/>
      <c r="C40" s="697" t="s">
        <v>165</v>
      </c>
      <c r="D40" s="697" t="s">
        <v>1266</v>
      </c>
      <c r="E40" s="718"/>
      <c r="F40" s="697" t="s">
        <v>165</v>
      </c>
      <c r="G40" s="697" t="s">
        <v>1267</v>
      </c>
      <c r="H40" s="697" t="s">
        <v>165</v>
      </c>
      <c r="I40" s="697" t="s">
        <v>1268</v>
      </c>
      <c r="J40" s="697" t="s">
        <v>166</v>
      </c>
      <c r="K40" s="697" t="s">
        <v>716</v>
      </c>
      <c r="L40" s="697" t="s">
        <v>165</v>
      </c>
      <c r="M40" s="697" t="s">
        <v>1284</v>
      </c>
      <c r="N40" s="697" t="s">
        <v>165</v>
      </c>
      <c r="O40" s="697" t="s">
        <v>1269</v>
      </c>
      <c r="P40" s="697" t="s">
        <v>165</v>
      </c>
      <c r="Q40" s="697" t="s">
        <v>1270</v>
      </c>
      <c r="R40" s="697" t="s">
        <v>165</v>
      </c>
      <c r="S40" s="697" t="s">
        <v>1271</v>
      </c>
      <c r="T40" s="697" t="s">
        <v>166</v>
      </c>
      <c r="U40" s="697" t="s">
        <v>716</v>
      </c>
      <c r="V40" s="697" t="s">
        <v>165</v>
      </c>
      <c r="W40" s="697" t="s">
        <v>1285</v>
      </c>
      <c r="X40" s="697" t="s">
        <v>167</v>
      </c>
      <c r="Y40" s="697" t="s">
        <v>166</v>
      </c>
      <c r="Z40" s="697" t="s">
        <v>165</v>
      </c>
      <c r="AA40" s="697" t="s">
        <v>212</v>
      </c>
      <c r="AB40" s="697" t="s">
        <v>1272</v>
      </c>
      <c r="AC40" s="189"/>
      <c r="AD40" s="698" t="s">
        <v>268</v>
      </c>
      <c r="AE40" s="698" t="s">
        <v>267</v>
      </c>
      <c r="AF40" s="699">
        <v>6900000</v>
      </c>
      <c r="AG40" s="169" t="s">
        <v>748</v>
      </c>
      <c r="AH40" s="696" t="s">
        <v>1273</v>
      </c>
      <c r="AI40" s="696" t="s">
        <v>165</v>
      </c>
      <c r="AJ40" s="699" t="s">
        <v>165</v>
      </c>
      <c r="AK40" s="699">
        <v>1000000</v>
      </c>
      <c r="AL40" s="687" t="s">
        <v>775</v>
      </c>
      <c r="AM40" s="698" t="s">
        <v>1274</v>
      </c>
      <c r="AN40" s="698" t="s">
        <v>1275</v>
      </c>
      <c r="AO40" s="698" t="s">
        <v>165</v>
      </c>
      <c r="AP40" s="698" t="s">
        <v>165</v>
      </c>
      <c r="AQ40" s="698" t="s">
        <v>178</v>
      </c>
      <c r="AR40" s="699">
        <v>1500000</v>
      </c>
      <c r="AS40" s="688" t="s">
        <v>775</v>
      </c>
      <c r="AT40" s="699" t="s">
        <v>78</v>
      </c>
      <c r="AU40" s="698" t="s">
        <v>716</v>
      </c>
      <c r="AV40" s="698" t="s">
        <v>166</v>
      </c>
      <c r="AW40" s="699" t="s">
        <v>146</v>
      </c>
      <c r="AX40" s="699">
        <v>0</v>
      </c>
      <c r="AY40" s="690" t="s">
        <v>775</v>
      </c>
      <c r="AZ40" s="699" t="s">
        <v>716</v>
      </c>
      <c r="BA40" s="698" t="s">
        <v>716</v>
      </c>
      <c r="BB40" s="700">
        <v>1500000</v>
      </c>
      <c r="BC40" s="698" t="s">
        <v>716</v>
      </c>
      <c r="BD40" s="701"/>
      <c r="BE40" s="698" t="s">
        <v>165</v>
      </c>
      <c r="BF40" s="699" t="s">
        <v>1345</v>
      </c>
      <c r="BG40" s="699">
        <v>4873387</v>
      </c>
      <c r="BH40" s="693" t="s">
        <v>775</v>
      </c>
      <c r="BI40" s="699" t="s">
        <v>1276</v>
      </c>
      <c r="BJ40" s="698" t="s">
        <v>1277</v>
      </c>
      <c r="BK40" s="698" t="s">
        <v>166</v>
      </c>
      <c r="BL40" s="699">
        <v>0</v>
      </c>
      <c r="BM40" s="694" t="s">
        <v>775</v>
      </c>
      <c r="BN40" s="699" t="s">
        <v>716</v>
      </c>
      <c r="BO40" s="699" t="s">
        <v>716</v>
      </c>
      <c r="BP40" s="698" t="s">
        <v>166</v>
      </c>
      <c r="BQ40" s="699">
        <v>0</v>
      </c>
      <c r="BR40" s="699" t="s">
        <v>775</v>
      </c>
      <c r="BS40" s="699" t="s">
        <v>716</v>
      </c>
      <c r="BT40" s="175" t="s">
        <v>716</v>
      </c>
      <c r="BU40" s="700">
        <v>4873387</v>
      </c>
      <c r="BV40" s="175" t="s">
        <v>716</v>
      </c>
      <c r="BW40" s="702">
        <v>0.23535366673952171</v>
      </c>
      <c r="BX40" s="174" t="s">
        <v>716</v>
      </c>
      <c r="BY40" s="702">
        <v>0.92367927536231886</v>
      </c>
      <c r="BZ40" s="174" t="s">
        <v>1599</v>
      </c>
      <c r="CA40" s="698" t="s">
        <v>716</v>
      </c>
      <c r="CB40" s="174" t="s">
        <v>716</v>
      </c>
      <c r="CC40" s="698" t="s">
        <v>25</v>
      </c>
      <c r="CD40" s="698" t="s">
        <v>1278</v>
      </c>
      <c r="CE40" s="698" t="s">
        <v>165</v>
      </c>
      <c r="CF40" s="698" t="s">
        <v>1286</v>
      </c>
      <c r="CG40" s="344"/>
      <c r="CH40" s="179"/>
      <c r="CI40" s="704" t="s">
        <v>165</v>
      </c>
      <c r="CJ40" s="704" t="s">
        <v>178</v>
      </c>
      <c r="CK40" s="704" t="s">
        <v>178</v>
      </c>
      <c r="CL40" s="704" t="s">
        <v>165</v>
      </c>
      <c r="CM40" s="704" t="s">
        <v>178</v>
      </c>
      <c r="CN40" s="704" t="s">
        <v>165</v>
      </c>
      <c r="CO40" s="704" t="s">
        <v>178</v>
      </c>
      <c r="CP40" s="704" t="s">
        <v>178</v>
      </c>
      <c r="CQ40" s="704" t="s">
        <v>165</v>
      </c>
      <c r="CR40" s="704" t="s">
        <v>165</v>
      </c>
      <c r="CS40" s="704" t="s">
        <v>178</v>
      </c>
      <c r="CT40" s="704" t="s">
        <v>716</v>
      </c>
      <c r="CU40" s="703"/>
      <c r="CV40" s="704" t="s">
        <v>165</v>
      </c>
      <c r="CW40" s="704" t="s">
        <v>165</v>
      </c>
      <c r="CX40" s="704" t="s">
        <v>165</v>
      </c>
      <c r="CY40" s="704" t="s">
        <v>165</v>
      </c>
      <c r="CZ40" s="704" t="s">
        <v>165</v>
      </c>
      <c r="DA40" s="704" t="s">
        <v>165</v>
      </c>
      <c r="DB40" s="704" t="s">
        <v>166</v>
      </c>
      <c r="DC40" s="704" t="s">
        <v>165</v>
      </c>
      <c r="DD40" s="704" t="s">
        <v>165</v>
      </c>
      <c r="DE40" s="704" t="s">
        <v>165</v>
      </c>
      <c r="DF40" s="704" t="s">
        <v>166</v>
      </c>
      <c r="DG40" s="704" t="s">
        <v>716</v>
      </c>
      <c r="DH40" s="705"/>
      <c r="DI40" s="704" t="s">
        <v>165</v>
      </c>
      <c r="DJ40" s="704" t="s">
        <v>165</v>
      </c>
      <c r="DK40" s="704" t="s">
        <v>165</v>
      </c>
      <c r="DL40" s="704" t="s">
        <v>165</v>
      </c>
      <c r="DM40" s="704" t="s">
        <v>165</v>
      </c>
      <c r="DN40" s="704" t="s">
        <v>165</v>
      </c>
      <c r="DO40" s="704" t="s">
        <v>165</v>
      </c>
      <c r="DP40" s="704" t="s">
        <v>165</v>
      </c>
      <c r="DQ40" s="704" t="s">
        <v>165</v>
      </c>
      <c r="DR40" s="704" t="s">
        <v>165</v>
      </c>
      <c r="DS40" s="704" t="s">
        <v>178</v>
      </c>
      <c r="DT40" s="704" t="s">
        <v>716</v>
      </c>
      <c r="DU40" s="705"/>
      <c r="DV40" s="704" t="s">
        <v>165</v>
      </c>
      <c r="DW40" s="704" t="s">
        <v>165</v>
      </c>
      <c r="DX40" s="704" t="s">
        <v>165</v>
      </c>
      <c r="DY40" s="704" t="s">
        <v>165</v>
      </c>
      <c r="DZ40" s="704" t="s">
        <v>165</v>
      </c>
      <c r="EA40" s="704" t="s">
        <v>165</v>
      </c>
      <c r="EB40" s="704" t="s">
        <v>166</v>
      </c>
      <c r="EC40" s="704" t="s">
        <v>166</v>
      </c>
      <c r="ED40" s="704" t="s">
        <v>166</v>
      </c>
      <c r="EE40" s="704" t="s">
        <v>166</v>
      </c>
      <c r="EF40" s="704" t="s">
        <v>165</v>
      </c>
      <c r="EG40" s="704" t="s">
        <v>716</v>
      </c>
      <c r="EH40" s="704" t="s">
        <v>716</v>
      </c>
      <c r="EI40" s="706"/>
      <c r="EJ40" s="707" t="s">
        <v>165</v>
      </c>
      <c r="EK40" s="707" t="s">
        <v>500</v>
      </c>
      <c r="EL40" s="707" t="s">
        <v>213</v>
      </c>
      <c r="EM40" s="707" t="s">
        <v>165</v>
      </c>
      <c r="EN40" s="707" t="s">
        <v>165</v>
      </c>
      <c r="EO40" s="707" t="s">
        <v>165</v>
      </c>
      <c r="EP40" s="707" t="s">
        <v>1343</v>
      </c>
      <c r="EQ40" s="707" t="s">
        <v>1344</v>
      </c>
      <c r="ER40" s="707" t="s">
        <v>165</v>
      </c>
      <c r="ES40" s="707" t="s">
        <v>1287</v>
      </c>
      <c r="ET40" s="707" t="s">
        <v>178</v>
      </c>
      <c r="EU40" s="707" t="s">
        <v>178</v>
      </c>
      <c r="EV40" s="707" t="s">
        <v>165</v>
      </c>
      <c r="EW40" s="707" t="s">
        <v>204</v>
      </c>
      <c r="EX40" s="707" t="s">
        <v>1288</v>
      </c>
      <c r="EY40" s="707" t="s">
        <v>1289</v>
      </c>
      <c r="EZ40" s="707" t="s">
        <v>716</v>
      </c>
      <c r="FA40" s="707" t="s">
        <v>716</v>
      </c>
      <c r="FB40" s="707" t="s">
        <v>716</v>
      </c>
      <c r="FC40" s="707" t="s">
        <v>716</v>
      </c>
      <c r="FD40" s="707" t="s">
        <v>716</v>
      </c>
      <c r="FE40" s="707" t="s">
        <v>716</v>
      </c>
      <c r="FF40" s="711"/>
      <c r="FG40" s="707" t="s">
        <v>166</v>
      </c>
      <c r="FH40" s="707" t="s">
        <v>716</v>
      </c>
      <c r="FI40" s="707" t="s">
        <v>716</v>
      </c>
      <c r="FJ40" s="707" t="s">
        <v>166</v>
      </c>
      <c r="FK40" s="707" t="s">
        <v>716</v>
      </c>
      <c r="FL40" s="707" t="s">
        <v>716</v>
      </c>
      <c r="FM40" s="707" t="s">
        <v>166</v>
      </c>
      <c r="FN40" s="707" t="s">
        <v>716</v>
      </c>
      <c r="FO40" s="707" t="s">
        <v>716</v>
      </c>
      <c r="FP40" s="708"/>
      <c r="FQ40" s="707" t="s">
        <v>166</v>
      </c>
      <c r="FR40" s="707" t="s">
        <v>166</v>
      </c>
      <c r="FS40" s="707" t="s">
        <v>146</v>
      </c>
      <c r="FT40" s="707" t="s">
        <v>146</v>
      </c>
      <c r="FU40" s="708"/>
      <c r="FV40" s="707" t="s">
        <v>165</v>
      </c>
      <c r="FW40" s="707" t="s">
        <v>165</v>
      </c>
      <c r="FX40" s="707" t="s">
        <v>165</v>
      </c>
      <c r="FY40" s="707" t="s">
        <v>165</v>
      </c>
      <c r="FZ40" s="707" t="s">
        <v>165</v>
      </c>
      <c r="GA40" s="707" t="s">
        <v>166</v>
      </c>
      <c r="GB40" s="707" t="s">
        <v>166</v>
      </c>
      <c r="GC40" s="707" t="s">
        <v>165</v>
      </c>
      <c r="GD40" s="707" t="s">
        <v>166</v>
      </c>
      <c r="GE40" s="707" t="s">
        <v>178</v>
      </c>
      <c r="GF40" s="707" t="s">
        <v>178</v>
      </c>
      <c r="GG40" s="707" t="s">
        <v>1279</v>
      </c>
      <c r="GH40" s="707" t="s">
        <v>1280</v>
      </c>
      <c r="GI40" s="707" t="s">
        <v>1281</v>
      </c>
      <c r="GJ40" s="708"/>
      <c r="GK40" s="707">
        <v>2010</v>
      </c>
      <c r="GL40" s="707" t="s">
        <v>165</v>
      </c>
      <c r="GM40" s="707" t="s">
        <v>165</v>
      </c>
      <c r="GN40" s="707" t="s">
        <v>165</v>
      </c>
      <c r="GO40" s="707" t="s">
        <v>166</v>
      </c>
      <c r="GP40" s="707" t="s">
        <v>1500</v>
      </c>
      <c r="GQ40" s="716"/>
      <c r="GR40" s="709" t="s">
        <v>165</v>
      </c>
      <c r="GS40" s="710"/>
      <c r="GT40" s="709" t="s">
        <v>166</v>
      </c>
      <c r="GU40" s="709" t="s">
        <v>165</v>
      </c>
      <c r="GV40" s="709" t="s">
        <v>166</v>
      </c>
      <c r="GW40" s="709" t="s">
        <v>165</v>
      </c>
      <c r="GX40" s="709" t="s">
        <v>166</v>
      </c>
      <c r="GY40" s="709" t="s">
        <v>165</v>
      </c>
      <c r="GZ40" s="709" t="s">
        <v>146</v>
      </c>
      <c r="HA40" s="709" t="s">
        <v>166</v>
      </c>
      <c r="HB40" s="709" t="s">
        <v>146</v>
      </c>
      <c r="HC40" s="685" t="s">
        <v>775</v>
      </c>
      <c r="HD40" s="709" t="s">
        <v>1282</v>
      </c>
      <c r="HE40" s="710"/>
      <c r="HF40" s="709" t="s">
        <v>166</v>
      </c>
      <c r="HG40" s="709" t="s">
        <v>166</v>
      </c>
      <c r="HH40" s="712" t="s">
        <v>1283</v>
      </c>
      <c r="HI40" s="192" t="s">
        <v>202</v>
      </c>
    </row>
    <row r="41" spans="1:217" ht="39.950000000000003" customHeight="1" x14ac:dyDescent="0.2">
      <c r="A41" s="345" t="s">
        <v>595</v>
      </c>
      <c r="B41" s="188"/>
      <c r="C41" s="697" t="s">
        <v>165</v>
      </c>
      <c r="D41" s="697" t="s">
        <v>80</v>
      </c>
      <c r="E41" s="718"/>
      <c r="F41" s="697" t="s">
        <v>166</v>
      </c>
      <c r="G41" s="697" t="s">
        <v>716</v>
      </c>
      <c r="H41" s="697" t="s">
        <v>165</v>
      </c>
      <c r="I41" s="697" t="s">
        <v>862</v>
      </c>
      <c r="J41" s="697" t="s">
        <v>166</v>
      </c>
      <c r="K41" s="697" t="s">
        <v>716</v>
      </c>
      <c r="L41" s="697" t="s">
        <v>165</v>
      </c>
      <c r="M41" s="697" t="s">
        <v>980</v>
      </c>
      <c r="N41" s="697" t="s">
        <v>165</v>
      </c>
      <c r="O41" s="697" t="s">
        <v>76</v>
      </c>
      <c r="P41" s="697" t="s">
        <v>165</v>
      </c>
      <c r="Q41" s="697" t="s">
        <v>355</v>
      </c>
      <c r="R41" s="697" t="s">
        <v>166</v>
      </c>
      <c r="S41" s="697" t="s">
        <v>716</v>
      </c>
      <c r="T41" s="697" t="s">
        <v>166</v>
      </c>
      <c r="U41" s="697" t="s">
        <v>716</v>
      </c>
      <c r="V41" s="697" t="s">
        <v>165</v>
      </c>
      <c r="W41" s="697" t="s">
        <v>356</v>
      </c>
      <c r="X41" s="697" t="s">
        <v>33</v>
      </c>
      <c r="Y41" s="697" t="s">
        <v>165</v>
      </c>
      <c r="Z41" s="697" t="s">
        <v>166</v>
      </c>
      <c r="AA41" s="697" t="s">
        <v>146</v>
      </c>
      <c r="AB41" s="697" t="s">
        <v>146</v>
      </c>
      <c r="AC41" s="189"/>
      <c r="AD41" s="698" t="s">
        <v>262</v>
      </c>
      <c r="AE41" s="698" t="s">
        <v>274</v>
      </c>
      <c r="AF41" s="699">
        <v>3600000</v>
      </c>
      <c r="AG41" s="169" t="s">
        <v>1624</v>
      </c>
      <c r="AH41" s="696" t="s">
        <v>981</v>
      </c>
      <c r="AI41" s="696" t="s">
        <v>165</v>
      </c>
      <c r="AJ41" s="699" t="s">
        <v>165</v>
      </c>
      <c r="AK41" s="699">
        <v>677500</v>
      </c>
      <c r="AL41" s="687" t="s">
        <v>748</v>
      </c>
      <c r="AM41" s="698" t="s">
        <v>863</v>
      </c>
      <c r="AN41" s="698" t="s">
        <v>979</v>
      </c>
      <c r="AO41" s="698" t="s">
        <v>165</v>
      </c>
      <c r="AP41" s="698" t="s">
        <v>165</v>
      </c>
      <c r="AQ41" s="698" t="s">
        <v>865</v>
      </c>
      <c r="AR41" s="699">
        <v>260000</v>
      </c>
      <c r="AS41" s="688" t="s">
        <v>748</v>
      </c>
      <c r="AT41" s="699" t="s">
        <v>864</v>
      </c>
      <c r="AU41" s="698" t="s">
        <v>357</v>
      </c>
      <c r="AV41" s="698" t="s">
        <v>166</v>
      </c>
      <c r="AW41" s="699" t="s">
        <v>146</v>
      </c>
      <c r="AX41" s="699">
        <v>0</v>
      </c>
      <c r="AY41" s="690" t="s">
        <v>748</v>
      </c>
      <c r="AZ41" s="699" t="s">
        <v>716</v>
      </c>
      <c r="BA41" s="698" t="s">
        <v>716</v>
      </c>
      <c r="BB41" s="700">
        <v>260000</v>
      </c>
      <c r="BC41" s="698" t="s">
        <v>716</v>
      </c>
      <c r="BD41" s="701"/>
      <c r="BE41" s="698" t="s">
        <v>165</v>
      </c>
      <c r="BF41" s="699" t="s">
        <v>81</v>
      </c>
      <c r="BG41" s="699">
        <v>472430</v>
      </c>
      <c r="BH41" s="692" t="s">
        <v>748</v>
      </c>
      <c r="BI41" s="699" t="s">
        <v>894</v>
      </c>
      <c r="BJ41" s="698" t="s">
        <v>893</v>
      </c>
      <c r="BK41" s="698" t="s">
        <v>166</v>
      </c>
      <c r="BL41" s="699">
        <v>0</v>
      </c>
      <c r="BM41" s="694" t="s">
        <v>748</v>
      </c>
      <c r="BN41" s="699" t="s">
        <v>716</v>
      </c>
      <c r="BO41" s="699" t="s">
        <v>716</v>
      </c>
      <c r="BP41" s="698" t="s">
        <v>166</v>
      </c>
      <c r="BQ41" s="699">
        <v>0</v>
      </c>
      <c r="BR41" s="699" t="s">
        <v>748</v>
      </c>
      <c r="BS41" s="699" t="s">
        <v>716</v>
      </c>
      <c r="BT41" s="175" t="s">
        <v>716</v>
      </c>
      <c r="BU41" s="700">
        <v>472430</v>
      </c>
      <c r="BV41" s="175" t="s">
        <v>716</v>
      </c>
      <c r="BW41" s="702">
        <v>0.35498272872492936</v>
      </c>
      <c r="BX41" s="174" t="s">
        <v>716</v>
      </c>
      <c r="BY41" s="702">
        <v>0.20345277777777779</v>
      </c>
      <c r="BZ41" s="174" t="s">
        <v>716</v>
      </c>
      <c r="CA41" s="698" t="s">
        <v>165</v>
      </c>
      <c r="CB41" s="174" t="s">
        <v>716</v>
      </c>
      <c r="CC41" s="698" t="s">
        <v>25</v>
      </c>
      <c r="CD41" s="698" t="s">
        <v>358</v>
      </c>
      <c r="CE41" s="698" t="s">
        <v>166</v>
      </c>
      <c r="CF41" s="698" t="s">
        <v>1517</v>
      </c>
      <c r="CG41" s="344"/>
      <c r="CH41" s="179"/>
      <c r="CI41" s="704" t="s">
        <v>165</v>
      </c>
      <c r="CJ41" s="704" t="s">
        <v>165</v>
      </c>
      <c r="CK41" s="704" t="s">
        <v>165</v>
      </c>
      <c r="CL41" s="704" t="s">
        <v>166</v>
      </c>
      <c r="CM41" s="704" t="s">
        <v>165</v>
      </c>
      <c r="CN41" s="704" t="s">
        <v>165</v>
      </c>
      <c r="CO41" s="704" t="s">
        <v>166</v>
      </c>
      <c r="CP41" s="704" t="s">
        <v>165</v>
      </c>
      <c r="CQ41" s="704" t="s">
        <v>165</v>
      </c>
      <c r="CR41" s="704" t="s">
        <v>165</v>
      </c>
      <c r="CS41" s="704" t="s">
        <v>166</v>
      </c>
      <c r="CT41" s="704" t="s">
        <v>359</v>
      </c>
      <c r="CU41" s="703"/>
      <c r="CV41" s="704" t="s">
        <v>165</v>
      </c>
      <c r="CW41" s="704" t="s">
        <v>165</v>
      </c>
      <c r="CX41" s="704" t="s">
        <v>165</v>
      </c>
      <c r="CY41" s="704" t="s">
        <v>166</v>
      </c>
      <c r="CZ41" s="704" t="s">
        <v>165</v>
      </c>
      <c r="DA41" s="704" t="s">
        <v>165</v>
      </c>
      <c r="DB41" s="704" t="s">
        <v>166</v>
      </c>
      <c r="DC41" s="704" t="s">
        <v>165</v>
      </c>
      <c r="DD41" s="704" t="s">
        <v>165</v>
      </c>
      <c r="DE41" s="704" t="s">
        <v>165</v>
      </c>
      <c r="DF41" s="704" t="s">
        <v>166</v>
      </c>
      <c r="DG41" s="704" t="s">
        <v>359</v>
      </c>
      <c r="DH41" s="705"/>
      <c r="DI41" s="704" t="s">
        <v>166</v>
      </c>
      <c r="DJ41" s="704" t="s">
        <v>166</v>
      </c>
      <c r="DK41" s="704" t="s">
        <v>166</v>
      </c>
      <c r="DL41" s="704" t="s">
        <v>166</v>
      </c>
      <c r="DM41" s="704" t="s">
        <v>166</v>
      </c>
      <c r="DN41" s="704" t="s">
        <v>165</v>
      </c>
      <c r="DO41" s="704" t="s">
        <v>165</v>
      </c>
      <c r="DP41" s="704" t="s">
        <v>166</v>
      </c>
      <c r="DQ41" s="704" t="s">
        <v>166</v>
      </c>
      <c r="DR41" s="704" t="s">
        <v>166</v>
      </c>
      <c r="DS41" s="704" t="s">
        <v>166</v>
      </c>
      <c r="DT41" s="704" t="s">
        <v>166</v>
      </c>
      <c r="DU41" s="705"/>
      <c r="DV41" s="704" t="s">
        <v>166</v>
      </c>
      <c r="DW41" s="704" t="s">
        <v>166</v>
      </c>
      <c r="DX41" s="704" t="s">
        <v>166</v>
      </c>
      <c r="DY41" s="704" t="s">
        <v>166</v>
      </c>
      <c r="DZ41" s="704" t="s">
        <v>166</v>
      </c>
      <c r="EA41" s="704" t="s">
        <v>166</v>
      </c>
      <c r="EB41" s="704" t="s">
        <v>166</v>
      </c>
      <c r="EC41" s="704" t="s">
        <v>166</v>
      </c>
      <c r="ED41" s="704" t="s">
        <v>166</v>
      </c>
      <c r="EE41" s="704" t="s">
        <v>166</v>
      </c>
      <c r="EF41" s="704" t="s">
        <v>166</v>
      </c>
      <c r="EG41" s="704" t="s">
        <v>166</v>
      </c>
      <c r="EH41" s="704" t="s">
        <v>896</v>
      </c>
      <c r="EI41" s="706"/>
      <c r="EJ41" s="707" t="s">
        <v>166</v>
      </c>
      <c r="EK41" s="707" t="s">
        <v>716</v>
      </c>
      <c r="EL41" s="707" t="s">
        <v>716</v>
      </c>
      <c r="EM41" s="707" t="s">
        <v>716</v>
      </c>
      <c r="EN41" s="707" t="s">
        <v>716</v>
      </c>
      <c r="EO41" s="707" t="s">
        <v>165</v>
      </c>
      <c r="EP41" s="707" t="s">
        <v>143</v>
      </c>
      <c r="EQ41" s="707" t="s">
        <v>866</v>
      </c>
      <c r="ER41" s="707" t="s">
        <v>165</v>
      </c>
      <c r="ES41" s="707" t="s">
        <v>982</v>
      </c>
      <c r="ET41" s="707" t="s">
        <v>165</v>
      </c>
      <c r="EU41" s="707" t="s">
        <v>897</v>
      </c>
      <c r="EV41" s="707" t="s">
        <v>165</v>
      </c>
      <c r="EW41" s="707" t="s">
        <v>360</v>
      </c>
      <c r="EX41" s="707" t="s">
        <v>361</v>
      </c>
      <c r="EY41" s="707" t="s">
        <v>983</v>
      </c>
      <c r="EZ41" s="707" t="s">
        <v>203</v>
      </c>
      <c r="FA41" s="707" t="s">
        <v>362</v>
      </c>
      <c r="FB41" s="707" t="s">
        <v>363</v>
      </c>
      <c r="FC41" s="707" t="s">
        <v>204</v>
      </c>
      <c r="FD41" s="707" t="s">
        <v>364</v>
      </c>
      <c r="FE41" s="707" t="s">
        <v>867</v>
      </c>
      <c r="FF41" s="711"/>
      <c r="FG41" s="707" t="s">
        <v>166</v>
      </c>
      <c r="FH41" s="707" t="s">
        <v>716</v>
      </c>
      <c r="FI41" s="707" t="s">
        <v>716</v>
      </c>
      <c r="FJ41" s="707" t="s">
        <v>166</v>
      </c>
      <c r="FK41" s="707" t="s">
        <v>716</v>
      </c>
      <c r="FL41" s="707" t="s">
        <v>716</v>
      </c>
      <c r="FM41" s="707" t="s">
        <v>166</v>
      </c>
      <c r="FN41" s="707" t="s">
        <v>716</v>
      </c>
      <c r="FO41" s="707" t="s">
        <v>716</v>
      </c>
      <c r="FP41" s="708"/>
      <c r="FQ41" s="707" t="s">
        <v>166</v>
      </c>
      <c r="FR41" s="707" t="s">
        <v>166</v>
      </c>
      <c r="FS41" s="707" t="s">
        <v>146</v>
      </c>
      <c r="FT41" s="707" t="s">
        <v>146</v>
      </c>
      <c r="FU41" s="708"/>
      <c r="FV41" s="707" t="s">
        <v>165</v>
      </c>
      <c r="FW41" s="707" t="s">
        <v>165</v>
      </c>
      <c r="FX41" s="707" t="s">
        <v>165</v>
      </c>
      <c r="FY41" s="707" t="s">
        <v>166</v>
      </c>
      <c r="FZ41" s="707" t="s">
        <v>166</v>
      </c>
      <c r="GA41" s="707" t="s">
        <v>166</v>
      </c>
      <c r="GB41" s="707" t="s">
        <v>166</v>
      </c>
      <c r="GC41" s="707" t="s">
        <v>165</v>
      </c>
      <c r="GD41" s="707" t="s">
        <v>166</v>
      </c>
      <c r="GE41" s="707" t="s">
        <v>166</v>
      </c>
      <c r="GF41" s="707" t="s">
        <v>146</v>
      </c>
      <c r="GG41" s="707">
        <v>2009</v>
      </c>
      <c r="GH41" s="707" t="s">
        <v>365</v>
      </c>
      <c r="GI41" s="707" t="s">
        <v>868</v>
      </c>
      <c r="GJ41" s="708"/>
      <c r="GK41" s="707">
        <v>2005</v>
      </c>
      <c r="GL41" s="707" t="s">
        <v>165</v>
      </c>
      <c r="GM41" s="707" t="s">
        <v>166</v>
      </c>
      <c r="GN41" s="707" t="s">
        <v>166</v>
      </c>
      <c r="GO41" s="707" t="s">
        <v>166</v>
      </c>
      <c r="GP41" s="707" t="s">
        <v>367</v>
      </c>
      <c r="GQ41" s="716"/>
      <c r="GR41" s="709" t="s">
        <v>178</v>
      </c>
      <c r="GS41" s="710"/>
      <c r="GT41" s="709" t="s">
        <v>178</v>
      </c>
      <c r="GU41" s="709" t="s">
        <v>146</v>
      </c>
      <c r="GV41" s="709" t="s">
        <v>146</v>
      </c>
      <c r="GW41" s="709" t="s">
        <v>146</v>
      </c>
      <c r="GX41" s="709" t="s">
        <v>178</v>
      </c>
      <c r="GY41" s="709" t="s">
        <v>178</v>
      </c>
      <c r="GZ41" s="709" t="s">
        <v>146</v>
      </c>
      <c r="HA41" s="709" t="s">
        <v>146</v>
      </c>
      <c r="HB41" s="709" t="s">
        <v>146</v>
      </c>
      <c r="HC41" s="709" t="s">
        <v>146</v>
      </c>
      <c r="HD41" s="709" t="s">
        <v>366</v>
      </c>
      <c r="HE41" s="710"/>
      <c r="HF41" s="709" t="s">
        <v>165</v>
      </c>
      <c r="HG41" s="709" t="s">
        <v>178</v>
      </c>
      <c r="HH41" s="712" t="s">
        <v>984</v>
      </c>
      <c r="HI41" s="201" t="s">
        <v>88</v>
      </c>
    </row>
    <row r="42" spans="1:217" ht="39.950000000000003" customHeight="1" x14ac:dyDescent="0.2">
      <c r="A42" s="345" t="s">
        <v>596</v>
      </c>
      <c r="B42" s="188"/>
      <c r="C42" s="697" t="s">
        <v>165</v>
      </c>
      <c r="D42" s="697" t="s">
        <v>1300</v>
      </c>
      <c r="E42" s="718"/>
      <c r="F42" s="697" t="s">
        <v>165</v>
      </c>
      <c r="G42" s="697" t="s">
        <v>1290</v>
      </c>
      <c r="H42" s="697" t="s">
        <v>165</v>
      </c>
      <c r="I42" s="697" t="s">
        <v>1301</v>
      </c>
      <c r="J42" s="697" t="s">
        <v>166</v>
      </c>
      <c r="K42" s="697" t="s">
        <v>716</v>
      </c>
      <c r="L42" s="697" t="s">
        <v>165</v>
      </c>
      <c r="M42" s="697" t="s">
        <v>1291</v>
      </c>
      <c r="N42" s="697" t="s">
        <v>165</v>
      </c>
      <c r="O42" s="697" t="s">
        <v>76</v>
      </c>
      <c r="P42" s="697" t="s">
        <v>165</v>
      </c>
      <c r="Q42" s="697" t="s">
        <v>1302</v>
      </c>
      <c r="R42" s="697" t="s">
        <v>165</v>
      </c>
      <c r="S42" s="697" t="s">
        <v>1292</v>
      </c>
      <c r="T42" s="697" t="s">
        <v>166</v>
      </c>
      <c r="U42" s="697" t="s">
        <v>716</v>
      </c>
      <c r="V42" s="697" t="s">
        <v>166</v>
      </c>
      <c r="W42" s="697" t="s">
        <v>716</v>
      </c>
      <c r="X42" s="697" t="s">
        <v>164</v>
      </c>
      <c r="Y42" s="697" t="s">
        <v>166</v>
      </c>
      <c r="Z42" s="697" t="s">
        <v>165</v>
      </c>
      <c r="AA42" s="697" t="s">
        <v>1574</v>
      </c>
      <c r="AB42" s="697" t="s">
        <v>1293</v>
      </c>
      <c r="AC42" s="189"/>
      <c r="AD42" s="698" t="s">
        <v>262</v>
      </c>
      <c r="AE42" s="698" t="s">
        <v>274</v>
      </c>
      <c r="AF42" s="699">
        <v>2000000</v>
      </c>
      <c r="AG42" s="169" t="s">
        <v>748</v>
      </c>
      <c r="AH42" s="696" t="s">
        <v>1294</v>
      </c>
      <c r="AI42" s="696" t="s">
        <v>166</v>
      </c>
      <c r="AJ42" s="699" t="s">
        <v>166</v>
      </c>
      <c r="AK42" s="699">
        <v>0</v>
      </c>
      <c r="AL42" s="687" t="s">
        <v>748</v>
      </c>
      <c r="AM42" s="698" t="s">
        <v>716</v>
      </c>
      <c r="AN42" s="698" t="s">
        <v>716</v>
      </c>
      <c r="AO42" s="698" t="s">
        <v>166</v>
      </c>
      <c r="AP42" s="698" t="s">
        <v>166</v>
      </c>
      <c r="AQ42" s="698" t="s">
        <v>146</v>
      </c>
      <c r="AR42" s="699">
        <v>0</v>
      </c>
      <c r="AS42" s="688" t="s">
        <v>748</v>
      </c>
      <c r="AT42" s="699" t="s">
        <v>716</v>
      </c>
      <c r="AU42" s="698" t="s">
        <v>716</v>
      </c>
      <c r="AV42" s="698" t="s">
        <v>166</v>
      </c>
      <c r="AW42" s="699" t="s">
        <v>146</v>
      </c>
      <c r="AX42" s="699">
        <v>0</v>
      </c>
      <c r="AY42" s="690" t="s">
        <v>748</v>
      </c>
      <c r="AZ42" s="699" t="s">
        <v>716</v>
      </c>
      <c r="BA42" s="698" t="s">
        <v>716</v>
      </c>
      <c r="BB42" s="700">
        <v>0</v>
      </c>
      <c r="BC42" s="698" t="s">
        <v>716</v>
      </c>
      <c r="BD42" s="701"/>
      <c r="BE42" s="698" t="s">
        <v>165</v>
      </c>
      <c r="BF42" s="699" t="s">
        <v>76</v>
      </c>
      <c r="BG42" s="699">
        <v>1000000</v>
      </c>
      <c r="BH42" s="692" t="s">
        <v>748</v>
      </c>
      <c r="BI42" s="699" t="s">
        <v>1295</v>
      </c>
      <c r="BJ42" s="698" t="s">
        <v>1296</v>
      </c>
      <c r="BK42" s="698" t="s">
        <v>178</v>
      </c>
      <c r="BL42" s="699" t="s">
        <v>716</v>
      </c>
      <c r="BM42" s="694" t="s">
        <v>748</v>
      </c>
      <c r="BN42" s="699" t="s">
        <v>716</v>
      </c>
      <c r="BO42" s="699" t="s">
        <v>716</v>
      </c>
      <c r="BP42" s="698" t="s">
        <v>178</v>
      </c>
      <c r="BQ42" s="699" t="s">
        <v>716</v>
      </c>
      <c r="BR42" s="699" t="s">
        <v>748</v>
      </c>
      <c r="BS42" s="699" t="s">
        <v>716</v>
      </c>
      <c r="BT42" s="175" t="s">
        <v>716</v>
      </c>
      <c r="BU42" s="700">
        <v>1000000</v>
      </c>
      <c r="BV42" s="175" t="s">
        <v>1075</v>
      </c>
      <c r="BW42" s="702">
        <v>0</v>
      </c>
      <c r="BX42" s="174" t="s">
        <v>716</v>
      </c>
      <c r="BY42" s="702">
        <v>0.5</v>
      </c>
      <c r="BZ42" s="174" t="s">
        <v>716</v>
      </c>
      <c r="CA42" s="698" t="s">
        <v>165</v>
      </c>
      <c r="CB42" s="174" t="s">
        <v>1588</v>
      </c>
      <c r="CC42" s="698" t="s">
        <v>146</v>
      </c>
      <c r="CD42" s="698" t="s">
        <v>146</v>
      </c>
      <c r="CE42" s="698" t="s">
        <v>146</v>
      </c>
      <c r="CF42" s="698" t="s">
        <v>716</v>
      </c>
      <c r="CG42" s="344"/>
      <c r="CH42" s="179"/>
      <c r="CI42" s="704" t="s">
        <v>178</v>
      </c>
      <c r="CJ42" s="704" t="s">
        <v>178</v>
      </c>
      <c r="CK42" s="704" t="s">
        <v>178</v>
      </c>
      <c r="CL42" s="704" t="s">
        <v>178</v>
      </c>
      <c r="CM42" s="704" t="s">
        <v>178</v>
      </c>
      <c r="CN42" s="704" t="s">
        <v>178</v>
      </c>
      <c r="CO42" s="704" t="s">
        <v>178</v>
      </c>
      <c r="CP42" s="704" t="s">
        <v>178</v>
      </c>
      <c r="CQ42" s="704" t="s">
        <v>178</v>
      </c>
      <c r="CR42" s="704" t="s">
        <v>178</v>
      </c>
      <c r="CS42" s="704" t="s">
        <v>178</v>
      </c>
      <c r="CT42" s="704" t="s">
        <v>716</v>
      </c>
      <c r="CU42" s="703"/>
      <c r="CV42" s="704" t="s">
        <v>165</v>
      </c>
      <c r="CW42" s="704" t="s">
        <v>165</v>
      </c>
      <c r="CX42" s="704" t="s">
        <v>165</v>
      </c>
      <c r="CY42" s="704" t="s">
        <v>165</v>
      </c>
      <c r="CZ42" s="704" t="s">
        <v>165</v>
      </c>
      <c r="DA42" s="704" t="s">
        <v>165</v>
      </c>
      <c r="DB42" s="704" t="s">
        <v>166</v>
      </c>
      <c r="DC42" s="704" t="s">
        <v>166</v>
      </c>
      <c r="DD42" s="704" t="s">
        <v>165</v>
      </c>
      <c r="DE42" s="704" t="s">
        <v>165</v>
      </c>
      <c r="DF42" s="704" t="s">
        <v>166</v>
      </c>
      <c r="DG42" s="704" t="s">
        <v>716</v>
      </c>
      <c r="DH42" s="705"/>
      <c r="DI42" s="704" t="s">
        <v>165</v>
      </c>
      <c r="DJ42" s="704" t="s">
        <v>165</v>
      </c>
      <c r="DK42" s="704" t="s">
        <v>165</v>
      </c>
      <c r="DL42" s="704" t="s">
        <v>165</v>
      </c>
      <c r="DM42" s="704" t="s">
        <v>165</v>
      </c>
      <c r="DN42" s="704" t="s">
        <v>165</v>
      </c>
      <c r="DO42" s="704" t="s">
        <v>166</v>
      </c>
      <c r="DP42" s="704" t="s">
        <v>166</v>
      </c>
      <c r="DQ42" s="704" t="s">
        <v>166</v>
      </c>
      <c r="DR42" s="704" t="s">
        <v>166</v>
      </c>
      <c r="DS42" s="704" t="s">
        <v>166</v>
      </c>
      <c r="DT42" s="704" t="s">
        <v>716</v>
      </c>
      <c r="DU42" s="705"/>
      <c r="DV42" s="704" t="s">
        <v>165</v>
      </c>
      <c r="DW42" s="704" t="s">
        <v>165</v>
      </c>
      <c r="DX42" s="704" t="s">
        <v>165</v>
      </c>
      <c r="DY42" s="704" t="s">
        <v>166</v>
      </c>
      <c r="DZ42" s="704" t="s">
        <v>165</v>
      </c>
      <c r="EA42" s="704" t="s">
        <v>165</v>
      </c>
      <c r="EB42" s="704" t="s">
        <v>166</v>
      </c>
      <c r="EC42" s="704" t="s">
        <v>166</v>
      </c>
      <c r="ED42" s="704" t="s">
        <v>166</v>
      </c>
      <c r="EE42" s="704" t="s">
        <v>166</v>
      </c>
      <c r="EF42" s="704" t="s">
        <v>166</v>
      </c>
      <c r="EG42" s="704" t="s">
        <v>716</v>
      </c>
      <c r="EH42" s="704" t="s">
        <v>1463</v>
      </c>
      <c r="EI42" s="706"/>
      <c r="EJ42" s="707" t="s">
        <v>165</v>
      </c>
      <c r="EK42" s="707" t="s">
        <v>384</v>
      </c>
      <c r="EL42" s="684" t="s">
        <v>379</v>
      </c>
      <c r="EM42" s="707" t="s">
        <v>165</v>
      </c>
      <c r="EN42" s="707" t="s">
        <v>165</v>
      </c>
      <c r="EO42" s="707" t="s">
        <v>166</v>
      </c>
      <c r="EP42" s="707" t="s">
        <v>146</v>
      </c>
      <c r="EQ42" s="707" t="s">
        <v>146</v>
      </c>
      <c r="ER42" s="707" t="s">
        <v>166</v>
      </c>
      <c r="ES42" s="707" t="s">
        <v>146</v>
      </c>
      <c r="ET42" s="707" t="s">
        <v>165</v>
      </c>
      <c r="EU42" s="707" t="s">
        <v>178</v>
      </c>
      <c r="EV42" s="707" t="s">
        <v>165</v>
      </c>
      <c r="EW42" s="707" t="s">
        <v>179</v>
      </c>
      <c r="EX42" s="707" t="s">
        <v>1303</v>
      </c>
      <c r="EY42" s="707" t="s">
        <v>1297</v>
      </c>
      <c r="EZ42" s="707" t="s">
        <v>716</v>
      </c>
      <c r="FA42" s="707" t="s">
        <v>716</v>
      </c>
      <c r="FB42" s="707" t="s">
        <v>716</v>
      </c>
      <c r="FC42" s="707" t="s">
        <v>716</v>
      </c>
      <c r="FD42" s="707" t="s">
        <v>716</v>
      </c>
      <c r="FE42" s="707" t="s">
        <v>716</v>
      </c>
      <c r="FF42" s="711"/>
      <c r="FG42" s="707" t="s">
        <v>166</v>
      </c>
      <c r="FH42" s="707" t="s">
        <v>716</v>
      </c>
      <c r="FI42" s="707" t="s">
        <v>716</v>
      </c>
      <c r="FJ42" s="707" t="s">
        <v>166</v>
      </c>
      <c r="FK42" s="707" t="s">
        <v>716</v>
      </c>
      <c r="FL42" s="707" t="s">
        <v>716</v>
      </c>
      <c r="FM42" s="707" t="s">
        <v>166</v>
      </c>
      <c r="FN42" s="707" t="s">
        <v>716</v>
      </c>
      <c r="FO42" s="707" t="s">
        <v>716</v>
      </c>
      <c r="FP42" s="708"/>
      <c r="FQ42" s="707" t="s">
        <v>166</v>
      </c>
      <c r="FR42" s="707" t="s">
        <v>166</v>
      </c>
      <c r="FS42" s="707" t="s">
        <v>146</v>
      </c>
      <c r="FT42" s="707" t="s">
        <v>146</v>
      </c>
      <c r="FU42" s="708"/>
      <c r="FV42" s="707" t="s">
        <v>165</v>
      </c>
      <c r="FW42" s="707" t="s">
        <v>165</v>
      </c>
      <c r="FX42" s="707" t="s">
        <v>165</v>
      </c>
      <c r="FY42" s="707" t="s">
        <v>166</v>
      </c>
      <c r="FZ42" s="707" t="s">
        <v>165</v>
      </c>
      <c r="GA42" s="707" t="s">
        <v>165</v>
      </c>
      <c r="GB42" s="707" t="s">
        <v>166</v>
      </c>
      <c r="GC42" s="707" t="s">
        <v>166</v>
      </c>
      <c r="GD42" s="707" t="s">
        <v>166</v>
      </c>
      <c r="GE42" s="707" t="s">
        <v>166</v>
      </c>
      <c r="GF42" s="707" t="s">
        <v>146</v>
      </c>
      <c r="GG42" s="707" t="s">
        <v>178</v>
      </c>
      <c r="GH42" s="707" t="s">
        <v>1298</v>
      </c>
      <c r="GI42" s="707" t="s">
        <v>1299</v>
      </c>
      <c r="GJ42" s="708"/>
      <c r="GK42" s="707">
        <v>2002</v>
      </c>
      <c r="GL42" s="707" t="s">
        <v>165</v>
      </c>
      <c r="GM42" s="707" t="s">
        <v>166</v>
      </c>
      <c r="GN42" s="707" t="s">
        <v>166</v>
      </c>
      <c r="GO42" s="707" t="s">
        <v>166</v>
      </c>
      <c r="GP42" s="707" t="s">
        <v>1499</v>
      </c>
      <c r="GQ42" s="716"/>
      <c r="GR42" s="709" t="s">
        <v>165</v>
      </c>
      <c r="GS42" s="710"/>
      <c r="GT42" s="709" t="s">
        <v>166</v>
      </c>
      <c r="GU42" s="709" t="s">
        <v>166</v>
      </c>
      <c r="GV42" s="709" t="s">
        <v>165</v>
      </c>
      <c r="GW42" s="709" t="s">
        <v>165</v>
      </c>
      <c r="GX42" s="709" t="s">
        <v>166</v>
      </c>
      <c r="GY42" s="709" t="s">
        <v>165</v>
      </c>
      <c r="GZ42" s="709" t="s">
        <v>146</v>
      </c>
      <c r="HA42" s="709" t="s">
        <v>146</v>
      </c>
      <c r="HB42" s="709" t="s">
        <v>146</v>
      </c>
      <c r="HC42" s="709" t="s">
        <v>178</v>
      </c>
      <c r="HD42" s="709" t="s">
        <v>178</v>
      </c>
      <c r="HE42" s="710"/>
      <c r="HF42" s="709" t="s">
        <v>165</v>
      </c>
      <c r="HG42" s="709" t="s">
        <v>165</v>
      </c>
      <c r="HH42" s="712" t="s">
        <v>1304</v>
      </c>
      <c r="HI42" s="201" t="s">
        <v>88</v>
      </c>
    </row>
    <row r="43" spans="1:217" ht="39.950000000000003" customHeight="1" x14ac:dyDescent="0.2">
      <c r="A43" s="345" t="s">
        <v>597</v>
      </c>
      <c r="B43" s="188"/>
      <c r="C43" s="697" t="s">
        <v>165</v>
      </c>
      <c r="D43" s="697" t="s">
        <v>121</v>
      </c>
      <c r="E43" s="718"/>
      <c r="F43" s="697" t="s">
        <v>165</v>
      </c>
      <c r="G43" s="697" t="s">
        <v>172</v>
      </c>
      <c r="H43" s="697" t="s">
        <v>165</v>
      </c>
      <c r="I43" s="697" t="s">
        <v>1310</v>
      </c>
      <c r="J43" s="697" t="s">
        <v>166</v>
      </c>
      <c r="K43" s="697" t="s">
        <v>716</v>
      </c>
      <c r="L43" s="697" t="s">
        <v>165</v>
      </c>
      <c r="M43" s="697" t="s">
        <v>153</v>
      </c>
      <c r="N43" s="697" t="s">
        <v>165</v>
      </c>
      <c r="O43" s="697" t="s">
        <v>258</v>
      </c>
      <c r="P43" s="697" t="s">
        <v>165</v>
      </c>
      <c r="Q43" s="697" t="s">
        <v>1311</v>
      </c>
      <c r="R43" s="697" t="s">
        <v>165</v>
      </c>
      <c r="S43" s="697" t="s">
        <v>154</v>
      </c>
      <c r="T43" s="697" t="s">
        <v>165</v>
      </c>
      <c r="U43" s="697" t="s">
        <v>423</v>
      </c>
      <c r="V43" s="697" t="s">
        <v>716</v>
      </c>
      <c r="W43" s="697" t="s">
        <v>716</v>
      </c>
      <c r="X43" s="697" t="s">
        <v>164</v>
      </c>
      <c r="Y43" s="697" t="s">
        <v>166</v>
      </c>
      <c r="Z43" s="697" t="s">
        <v>165</v>
      </c>
      <c r="AA43" s="697" t="s">
        <v>1312</v>
      </c>
      <c r="AB43" s="697" t="s">
        <v>1305</v>
      </c>
      <c r="AC43" s="189"/>
      <c r="AD43" s="698" t="s">
        <v>271</v>
      </c>
      <c r="AE43" s="698" t="s">
        <v>270</v>
      </c>
      <c r="AF43" s="699">
        <v>5860977</v>
      </c>
      <c r="AG43" s="169" t="s">
        <v>1625</v>
      </c>
      <c r="AH43" s="696" t="s">
        <v>1307</v>
      </c>
      <c r="AI43" s="696" t="s">
        <v>165</v>
      </c>
      <c r="AJ43" s="699" t="s">
        <v>165</v>
      </c>
      <c r="AK43" s="699">
        <v>133539.84</v>
      </c>
      <c r="AL43" s="687" t="s">
        <v>748</v>
      </c>
      <c r="AM43" s="698" t="s">
        <v>187</v>
      </c>
      <c r="AN43" s="698" t="s">
        <v>716</v>
      </c>
      <c r="AO43" s="698" t="s">
        <v>165</v>
      </c>
      <c r="AP43" s="698" t="s">
        <v>166</v>
      </c>
      <c r="AQ43" s="698" t="s">
        <v>146</v>
      </c>
      <c r="AR43" s="699">
        <v>0</v>
      </c>
      <c r="AS43" s="688" t="s">
        <v>748</v>
      </c>
      <c r="AT43" s="699" t="s">
        <v>716</v>
      </c>
      <c r="AU43" s="698" t="s">
        <v>716</v>
      </c>
      <c r="AV43" s="698" t="s">
        <v>165</v>
      </c>
      <c r="AW43" s="698" t="s">
        <v>1308</v>
      </c>
      <c r="AX43" s="699">
        <v>133539.84</v>
      </c>
      <c r="AY43" s="690" t="s">
        <v>748</v>
      </c>
      <c r="AZ43" s="699" t="s">
        <v>187</v>
      </c>
      <c r="BA43" s="698" t="s">
        <v>716</v>
      </c>
      <c r="BB43" s="700">
        <v>133539.84</v>
      </c>
      <c r="BC43" s="698" t="s">
        <v>716</v>
      </c>
      <c r="BD43" s="701"/>
      <c r="BE43" s="698" t="s">
        <v>165</v>
      </c>
      <c r="BF43" s="699" t="s">
        <v>1309</v>
      </c>
      <c r="BG43" s="699">
        <v>5727437</v>
      </c>
      <c r="BH43" s="692" t="s">
        <v>748</v>
      </c>
      <c r="BI43" s="699" t="s">
        <v>187</v>
      </c>
      <c r="BJ43" s="698" t="s">
        <v>716</v>
      </c>
      <c r="BK43" s="698" t="s">
        <v>166</v>
      </c>
      <c r="BL43" s="699">
        <v>0</v>
      </c>
      <c r="BM43" s="694" t="s">
        <v>748</v>
      </c>
      <c r="BN43" s="699" t="s">
        <v>716</v>
      </c>
      <c r="BO43" s="699" t="s">
        <v>716</v>
      </c>
      <c r="BP43" s="698" t="s">
        <v>178</v>
      </c>
      <c r="BQ43" s="699" t="s">
        <v>716</v>
      </c>
      <c r="BR43" s="699" t="s">
        <v>748</v>
      </c>
      <c r="BS43" s="699" t="s">
        <v>716</v>
      </c>
      <c r="BT43" s="175" t="s">
        <v>716</v>
      </c>
      <c r="BU43" s="700">
        <v>5727437</v>
      </c>
      <c r="BV43" s="175" t="s">
        <v>716</v>
      </c>
      <c r="BW43" s="702">
        <v>2.2784570498319869E-2</v>
      </c>
      <c r="BX43" s="174" t="s">
        <v>716</v>
      </c>
      <c r="BY43" s="702">
        <v>0.9999999727007971</v>
      </c>
      <c r="BZ43" s="174" t="s">
        <v>716</v>
      </c>
      <c r="CA43" s="698" t="s">
        <v>716</v>
      </c>
      <c r="CB43" s="174" t="s">
        <v>716</v>
      </c>
      <c r="CC43" s="698" t="s">
        <v>25</v>
      </c>
      <c r="CD43" s="698" t="s">
        <v>1313</v>
      </c>
      <c r="CE43" s="698" t="s">
        <v>166</v>
      </c>
      <c r="CF43" s="698" t="s">
        <v>1314</v>
      </c>
      <c r="CG43" s="344"/>
      <c r="CH43" s="179"/>
      <c r="CI43" s="704" t="s">
        <v>165</v>
      </c>
      <c r="CJ43" s="704" t="s">
        <v>165</v>
      </c>
      <c r="CK43" s="704" t="s">
        <v>165</v>
      </c>
      <c r="CL43" s="704" t="s">
        <v>165</v>
      </c>
      <c r="CM43" s="704" t="s">
        <v>165</v>
      </c>
      <c r="CN43" s="704" t="s">
        <v>165</v>
      </c>
      <c r="CO43" s="704" t="s">
        <v>165</v>
      </c>
      <c r="CP43" s="704" t="s">
        <v>165</v>
      </c>
      <c r="CQ43" s="704" t="s">
        <v>178</v>
      </c>
      <c r="CR43" s="704" t="s">
        <v>178</v>
      </c>
      <c r="CS43" s="704" t="s">
        <v>178</v>
      </c>
      <c r="CT43" s="704" t="s">
        <v>166</v>
      </c>
      <c r="CU43" s="703"/>
      <c r="CV43" s="704" t="s">
        <v>165</v>
      </c>
      <c r="CW43" s="704" t="s">
        <v>165</v>
      </c>
      <c r="CX43" s="704" t="s">
        <v>165</v>
      </c>
      <c r="CY43" s="704" t="s">
        <v>165</v>
      </c>
      <c r="CZ43" s="704" t="s">
        <v>165</v>
      </c>
      <c r="DA43" s="704" t="s">
        <v>165</v>
      </c>
      <c r="DB43" s="704" t="s">
        <v>165</v>
      </c>
      <c r="DC43" s="704" t="s">
        <v>165</v>
      </c>
      <c r="DD43" s="704" t="s">
        <v>165</v>
      </c>
      <c r="DE43" s="704" t="s">
        <v>165</v>
      </c>
      <c r="DF43" s="704" t="s">
        <v>166</v>
      </c>
      <c r="DG43" s="704" t="s">
        <v>716</v>
      </c>
      <c r="DH43" s="705"/>
      <c r="DI43" s="704" t="s">
        <v>165</v>
      </c>
      <c r="DJ43" s="704" t="s">
        <v>165</v>
      </c>
      <c r="DK43" s="704" t="s">
        <v>165</v>
      </c>
      <c r="DL43" s="704" t="s">
        <v>165</v>
      </c>
      <c r="DM43" s="704" t="s">
        <v>165</v>
      </c>
      <c r="DN43" s="704" t="s">
        <v>165</v>
      </c>
      <c r="DO43" s="704" t="s">
        <v>165</v>
      </c>
      <c r="DP43" s="704" t="s">
        <v>178</v>
      </c>
      <c r="DQ43" s="704" t="s">
        <v>178</v>
      </c>
      <c r="DR43" s="704" t="s">
        <v>178</v>
      </c>
      <c r="DS43" s="704" t="s">
        <v>166</v>
      </c>
      <c r="DT43" s="704" t="s">
        <v>716</v>
      </c>
      <c r="DU43" s="705"/>
      <c r="DV43" s="704" t="s">
        <v>165</v>
      </c>
      <c r="DW43" s="704" t="s">
        <v>165</v>
      </c>
      <c r="DX43" s="704" t="s">
        <v>165</v>
      </c>
      <c r="DY43" s="704" t="s">
        <v>165</v>
      </c>
      <c r="DZ43" s="704" t="s">
        <v>165</v>
      </c>
      <c r="EA43" s="704" t="s">
        <v>165</v>
      </c>
      <c r="EB43" s="704" t="s">
        <v>165</v>
      </c>
      <c r="EC43" s="704" t="s">
        <v>166</v>
      </c>
      <c r="ED43" s="704" t="s">
        <v>166</v>
      </c>
      <c r="EE43" s="704" t="s">
        <v>166</v>
      </c>
      <c r="EF43" s="704" t="s">
        <v>166</v>
      </c>
      <c r="EG43" s="704" t="s">
        <v>716</v>
      </c>
      <c r="EH43" s="704" t="s">
        <v>716</v>
      </c>
      <c r="EI43" s="706"/>
      <c r="EJ43" s="707" t="s">
        <v>165</v>
      </c>
      <c r="EK43" s="707" t="s">
        <v>462</v>
      </c>
      <c r="EL43" s="684" t="s">
        <v>379</v>
      </c>
      <c r="EM43" s="707" t="s">
        <v>166</v>
      </c>
      <c r="EN43" s="707" t="s">
        <v>166</v>
      </c>
      <c r="EO43" s="707" t="s">
        <v>178</v>
      </c>
      <c r="EP43" s="707" t="s">
        <v>178</v>
      </c>
      <c r="EQ43" s="707" t="s">
        <v>178</v>
      </c>
      <c r="ER43" s="707" t="s">
        <v>165</v>
      </c>
      <c r="ES43" s="707" t="s">
        <v>1315</v>
      </c>
      <c r="ET43" s="707" t="s">
        <v>178</v>
      </c>
      <c r="EU43" s="707" t="s">
        <v>178</v>
      </c>
      <c r="EV43" s="707" t="s">
        <v>165</v>
      </c>
      <c r="EW43" s="707" t="s">
        <v>210</v>
      </c>
      <c r="EX43" s="707" t="s">
        <v>146</v>
      </c>
      <c r="EY43" s="707" t="s">
        <v>1317</v>
      </c>
      <c r="EZ43" s="707" t="s">
        <v>716</v>
      </c>
      <c r="FA43" s="707" t="s">
        <v>716</v>
      </c>
      <c r="FB43" s="707" t="s">
        <v>716</v>
      </c>
      <c r="FC43" s="707" t="s">
        <v>716</v>
      </c>
      <c r="FD43" s="707" t="s">
        <v>716</v>
      </c>
      <c r="FE43" s="707" t="s">
        <v>716</v>
      </c>
      <c r="FF43" s="711"/>
      <c r="FG43" s="707" t="s">
        <v>166</v>
      </c>
      <c r="FH43" s="707" t="s">
        <v>716</v>
      </c>
      <c r="FI43" s="707" t="s">
        <v>716</v>
      </c>
      <c r="FJ43" s="707" t="s">
        <v>166</v>
      </c>
      <c r="FK43" s="707" t="s">
        <v>716</v>
      </c>
      <c r="FL43" s="707" t="s">
        <v>716</v>
      </c>
      <c r="FM43" s="707" t="s">
        <v>166</v>
      </c>
      <c r="FN43" s="707" t="s">
        <v>716</v>
      </c>
      <c r="FO43" s="707" t="s">
        <v>716</v>
      </c>
      <c r="FP43" s="708"/>
      <c r="FQ43" s="707" t="s">
        <v>166</v>
      </c>
      <c r="FR43" s="707" t="s">
        <v>166</v>
      </c>
      <c r="FS43" s="707" t="s">
        <v>146</v>
      </c>
      <c r="FT43" s="707" t="s">
        <v>146</v>
      </c>
      <c r="FU43" s="708"/>
      <c r="FV43" s="707" t="s">
        <v>165</v>
      </c>
      <c r="FW43" s="707" t="s">
        <v>165</v>
      </c>
      <c r="FX43" s="707" t="s">
        <v>165</v>
      </c>
      <c r="FY43" s="707" t="s">
        <v>165</v>
      </c>
      <c r="FZ43" s="707" t="s">
        <v>165</v>
      </c>
      <c r="GA43" s="707" t="s">
        <v>165</v>
      </c>
      <c r="GB43" s="707" t="s">
        <v>165</v>
      </c>
      <c r="GC43" s="707" t="s">
        <v>165</v>
      </c>
      <c r="GD43" s="707" t="s">
        <v>166</v>
      </c>
      <c r="GE43" s="707" t="s">
        <v>166</v>
      </c>
      <c r="GF43" s="707" t="s">
        <v>146</v>
      </c>
      <c r="GG43" s="707">
        <v>2009</v>
      </c>
      <c r="GH43" s="707" t="s">
        <v>426</v>
      </c>
      <c r="GI43" s="707" t="s">
        <v>716</v>
      </c>
      <c r="GJ43" s="708"/>
      <c r="GK43" s="707">
        <v>2007</v>
      </c>
      <c r="GL43" s="707" t="s">
        <v>166</v>
      </c>
      <c r="GM43" s="707" t="s">
        <v>166</v>
      </c>
      <c r="GN43" s="707" t="s">
        <v>166</v>
      </c>
      <c r="GO43" s="707" t="s">
        <v>166</v>
      </c>
      <c r="GP43" s="707" t="s">
        <v>523</v>
      </c>
      <c r="GQ43" s="716"/>
      <c r="GR43" s="709" t="s">
        <v>165</v>
      </c>
      <c r="GS43" s="710"/>
      <c r="GT43" s="709" t="s">
        <v>166</v>
      </c>
      <c r="GU43" s="709" t="s">
        <v>166</v>
      </c>
      <c r="GV43" s="709" t="s">
        <v>166</v>
      </c>
      <c r="GW43" s="709" t="s">
        <v>166</v>
      </c>
      <c r="GX43" s="709" t="s">
        <v>165</v>
      </c>
      <c r="GY43" s="709" t="s">
        <v>165</v>
      </c>
      <c r="GZ43" s="709" t="s">
        <v>166</v>
      </c>
      <c r="HA43" s="709" t="s">
        <v>166</v>
      </c>
      <c r="HB43" s="709" t="s">
        <v>146</v>
      </c>
      <c r="HC43" s="685" t="s">
        <v>748</v>
      </c>
      <c r="HD43" s="709" t="s">
        <v>187</v>
      </c>
      <c r="HE43" s="710"/>
      <c r="HF43" s="709" t="s">
        <v>166</v>
      </c>
      <c r="HG43" s="709" t="s">
        <v>166</v>
      </c>
      <c r="HH43" s="712" t="s">
        <v>1316</v>
      </c>
      <c r="HI43" s="192" t="s">
        <v>202</v>
      </c>
    </row>
    <row r="44" spans="1:217" ht="39.950000000000003" customHeight="1" x14ac:dyDescent="0.2">
      <c r="A44" s="345" t="s">
        <v>598</v>
      </c>
      <c r="B44" s="337"/>
      <c r="C44" s="697" t="s">
        <v>165</v>
      </c>
      <c r="D44" s="697" t="s">
        <v>121</v>
      </c>
      <c r="E44" s="718"/>
      <c r="F44" s="697" t="s">
        <v>165</v>
      </c>
      <c r="G44" s="697" t="s">
        <v>126</v>
      </c>
      <c r="H44" s="697" t="s">
        <v>165</v>
      </c>
      <c r="I44" s="697" t="s">
        <v>1326</v>
      </c>
      <c r="J44" s="697" t="s">
        <v>165</v>
      </c>
      <c r="K44" s="697" t="s">
        <v>427</v>
      </c>
      <c r="L44" s="697" t="s">
        <v>165</v>
      </c>
      <c r="M44" s="697" t="s">
        <v>141</v>
      </c>
      <c r="N44" s="697" t="s">
        <v>165</v>
      </c>
      <c r="O44" s="697" t="s">
        <v>76</v>
      </c>
      <c r="P44" s="697" t="s">
        <v>165</v>
      </c>
      <c r="Q44" s="697" t="s">
        <v>1318</v>
      </c>
      <c r="R44" s="697" t="s">
        <v>165</v>
      </c>
      <c r="S44" s="697" t="s">
        <v>184</v>
      </c>
      <c r="T44" s="697" t="s">
        <v>166</v>
      </c>
      <c r="U44" s="697" t="s">
        <v>716</v>
      </c>
      <c r="V44" s="697" t="s">
        <v>165</v>
      </c>
      <c r="W44" s="697" t="s">
        <v>1327</v>
      </c>
      <c r="X44" s="697" t="s">
        <v>164</v>
      </c>
      <c r="Y44" s="697" t="s">
        <v>165</v>
      </c>
      <c r="Z44" s="697" t="s">
        <v>165</v>
      </c>
      <c r="AA44" s="697" t="s">
        <v>185</v>
      </c>
      <c r="AB44" s="697" t="s">
        <v>186</v>
      </c>
      <c r="AC44" s="189"/>
      <c r="AD44" s="698" t="s">
        <v>262</v>
      </c>
      <c r="AE44" s="698" t="s">
        <v>274</v>
      </c>
      <c r="AF44" s="699">
        <v>11289522.746000001</v>
      </c>
      <c r="AG44" s="169" t="s">
        <v>748</v>
      </c>
      <c r="AH44" s="696" t="s">
        <v>1328</v>
      </c>
      <c r="AI44" s="696" t="s">
        <v>178</v>
      </c>
      <c r="AJ44" s="699" t="s">
        <v>178</v>
      </c>
      <c r="AK44" s="699" t="s">
        <v>501</v>
      </c>
      <c r="AL44" s="687" t="s">
        <v>748</v>
      </c>
      <c r="AM44" s="698" t="s">
        <v>716</v>
      </c>
      <c r="AN44" s="698" t="s">
        <v>1329</v>
      </c>
      <c r="AO44" s="698" t="s">
        <v>178</v>
      </c>
      <c r="AP44" s="698" t="s">
        <v>178</v>
      </c>
      <c r="AQ44" s="698" t="s">
        <v>146</v>
      </c>
      <c r="AR44" s="699" t="s">
        <v>178</v>
      </c>
      <c r="AS44" s="688" t="s">
        <v>748</v>
      </c>
      <c r="AT44" s="699" t="s">
        <v>716</v>
      </c>
      <c r="AU44" s="698" t="s">
        <v>1336</v>
      </c>
      <c r="AV44" s="698" t="s">
        <v>178</v>
      </c>
      <c r="AW44" s="698" t="s">
        <v>146</v>
      </c>
      <c r="AX44" s="699" t="s">
        <v>178</v>
      </c>
      <c r="AY44" s="690" t="s">
        <v>748</v>
      </c>
      <c r="AZ44" s="699" t="s">
        <v>716</v>
      </c>
      <c r="BA44" s="698" t="s">
        <v>716</v>
      </c>
      <c r="BB44" s="700" t="s">
        <v>178</v>
      </c>
      <c r="BC44" s="698" t="s">
        <v>716</v>
      </c>
      <c r="BD44" s="701"/>
      <c r="BE44" s="698" t="s">
        <v>165</v>
      </c>
      <c r="BF44" s="699" t="s">
        <v>1320</v>
      </c>
      <c r="BG44" s="699">
        <v>11289522.745999999</v>
      </c>
      <c r="BH44" s="692" t="s">
        <v>748</v>
      </c>
      <c r="BI44" s="699" t="s">
        <v>1319</v>
      </c>
      <c r="BJ44" s="698" t="s">
        <v>1337</v>
      </c>
      <c r="BK44" s="698" t="s">
        <v>166</v>
      </c>
      <c r="BL44" s="699">
        <v>0</v>
      </c>
      <c r="BM44" s="694" t="s">
        <v>748</v>
      </c>
      <c r="BN44" s="699" t="s">
        <v>716</v>
      </c>
      <c r="BO44" s="699" t="s">
        <v>716</v>
      </c>
      <c r="BP44" s="698" t="s">
        <v>166</v>
      </c>
      <c r="BQ44" s="699">
        <v>0</v>
      </c>
      <c r="BR44" s="699" t="s">
        <v>748</v>
      </c>
      <c r="BS44" s="699" t="s">
        <v>716</v>
      </c>
      <c r="BT44" s="175" t="s">
        <v>716</v>
      </c>
      <c r="BU44" s="700">
        <v>11289522.745999999</v>
      </c>
      <c r="BV44" s="175" t="s">
        <v>716</v>
      </c>
      <c r="BW44" s="702" t="s">
        <v>178</v>
      </c>
      <c r="BX44" s="174" t="s">
        <v>716</v>
      </c>
      <c r="BY44" s="702">
        <v>0.99999999999999989</v>
      </c>
      <c r="BZ44" s="174" t="s">
        <v>716</v>
      </c>
      <c r="CA44" s="698" t="s">
        <v>716</v>
      </c>
      <c r="CB44" s="174" t="s">
        <v>716</v>
      </c>
      <c r="CC44" s="698" t="s">
        <v>146</v>
      </c>
      <c r="CD44" s="698" t="s">
        <v>146</v>
      </c>
      <c r="CE44" s="698" t="s">
        <v>146</v>
      </c>
      <c r="CF44" s="698" t="s">
        <v>1330</v>
      </c>
      <c r="CG44" s="308"/>
      <c r="CH44" s="179"/>
      <c r="CI44" s="704" t="s">
        <v>165</v>
      </c>
      <c r="CJ44" s="704" t="s">
        <v>165</v>
      </c>
      <c r="CK44" s="704" t="s">
        <v>165</v>
      </c>
      <c r="CL44" s="704" t="s">
        <v>165</v>
      </c>
      <c r="CM44" s="704" t="s">
        <v>165</v>
      </c>
      <c r="CN44" s="704" t="s">
        <v>165</v>
      </c>
      <c r="CO44" s="704" t="s">
        <v>165</v>
      </c>
      <c r="CP44" s="704" t="s">
        <v>165</v>
      </c>
      <c r="CQ44" s="704" t="s">
        <v>165</v>
      </c>
      <c r="CR44" s="704" t="s">
        <v>165</v>
      </c>
      <c r="CS44" s="704" t="s">
        <v>165</v>
      </c>
      <c r="CT44" s="704" t="s">
        <v>166</v>
      </c>
      <c r="CU44" s="703"/>
      <c r="CV44" s="704" t="s">
        <v>165</v>
      </c>
      <c r="CW44" s="704" t="s">
        <v>165</v>
      </c>
      <c r="CX44" s="704" t="s">
        <v>165</v>
      </c>
      <c r="CY44" s="704" t="s">
        <v>165</v>
      </c>
      <c r="CZ44" s="704" t="s">
        <v>165</v>
      </c>
      <c r="DA44" s="704" t="s">
        <v>165</v>
      </c>
      <c r="DB44" s="704" t="s">
        <v>165</v>
      </c>
      <c r="DC44" s="704" t="s">
        <v>165</v>
      </c>
      <c r="DD44" s="704" t="s">
        <v>165</v>
      </c>
      <c r="DE44" s="704" t="s">
        <v>165</v>
      </c>
      <c r="DF44" s="704" t="s">
        <v>165</v>
      </c>
      <c r="DG44" s="704" t="s">
        <v>166</v>
      </c>
      <c r="DH44" s="705"/>
      <c r="DI44" s="704" t="s">
        <v>165</v>
      </c>
      <c r="DJ44" s="704" t="s">
        <v>165</v>
      </c>
      <c r="DK44" s="704" t="s">
        <v>165</v>
      </c>
      <c r="DL44" s="704" t="s">
        <v>165</v>
      </c>
      <c r="DM44" s="704" t="s">
        <v>165</v>
      </c>
      <c r="DN44" s="704" t="s">
        <v>165</v>
      </c>
      <c r="DO44" s="704" t="s">
        <v>165</v>
      </c>
      <c r="DP44" s="704" t="s">
        <v>165</v>
      </c>
      <c r="DQ44" s="704" t="s">
        <v>165</v>
      </c>
      <c r="DR44" s="704" t="s">
        <v>165</v>
      </c>
      <c r="DS44" s="704" t="s">
        <v>166</v>
      </c>
      <c r="DT44" s="704" t="s">
        <v>166</v>
      </c>
      <c r="DU44" s="705"/>
      <c r="DV44" s="704" t="s">
        <v>165</v>
      </c>
      <c r="DW44" s="704" t="s">
        <v>165</v>
      </c>
      <c r="DX44" s="704" t="s">
        <v>165</v>
      </c>
      <c r="DY44" s="704" t="s">
        <v>165</v>
      </c>
      <c r="DZ44" s="704" t="s">
        <v>166</v>
      </c>
      <c r="EA44" s="704" t="s">
        <v>165</v>
      </c>
      <c r="EB44" s="704" t="s">
        <v>165</v>
      </c>
      <c r="EC44" s="704" t="s">
        <v>165</v>
      </c>
      <c r="ED44" s="704" t="s">
        <v>178</v>
      </c>
      <c r="EE44" s="704" t="s">
        <v>178</v>
      </c>
      <c r="EF44" s="704" t="s">
        <v>166</v>
      </c>
      <c r="EG44" s="704" t="s">
        <v>166</v>
      </c>
      <c r="EH44" s="704" t="s">
        <v>1331</v>
      </c>
      <c r="EI44" s="706"/>
      <c r="EJ44" s="707" t="s">
        <v>165</v>
      </c>
      <c r="EK44" s="707" t="s">
        <v>424</v>
      </c>
      <c r="EL44" s="684" t="s">
        <v>379</v>
      </c>
      <c r="EM44" s="707" t="s">
        <v>166</v>
      </c>
      <c r="EN44" s="707" t="s">
        <v>166</v>
      </c>
      <c r="EO44" s="707" t="s">
        <v>166</v>
      </c>
      <c r="EP44" s="707" t="s">
        <v>146</v>
      </c>
      <c r="EQ44" s="707" t="s">
        <v>146</v>
      </c>
      <c r="ER44" s="707" t="s">
        <v>166</v>
      </c>
      <c r="ES44" s="707" t="s">
        <v>146</v>
      </c>
      <c r="ET44" s="707" t="s">
        <v>165</v>
      </c>
      <c r="EU44" s="707" t="s">
        <v>1321</v>
      </c>
      <c r="EV44" s="707" t="s">
        <v>165</v>
      </c>
      <c r="EW44" s="707" t="s">
        <v>204</v>
      </c>
      <c r="EX44" s="707" t="s">
        <v>1333</v>
      </c>
      <c r="EY44" s="707" t="s">
        <v>1335</v>
      </c>
      <c r="EZ44" s="707" t="s">
        <v>179</v>
      </c>
      <c r="FA44" s="707" t="s">
        <v>1332</v>
      </c>
      <c r="FB44" s="707" t="s">
        <v>1332</v>
      </c>
      <c r="FC44" s="707" t="s">
        <v>203</v>
      </c>
      <c r="FD44" s="707" t="s">
        <v>1334</v>
      </c>
      <c r="FE44" s="707" t="s">
        <v>1334</v>
      </c>
      <c r="FF44" s="711"/>
      <c r="FG44" s="707" t="s">
        <v>166</v>
      </c>
      <c r="FH44" s="707" t="s">
        <v>716</v>
      </c>
      <c r="FI44" s="707" t="s">
        <v>716</v>
      </c>
      <c r="FJ44" s="707" t="s">
        <v>165</v>
      </c>
      <c r="FK44" s="707" t="s">
        <v>1462</v>
      </c>
      <c r="FL44" s="707" t="s">
        <v>165</v>
      </c>
      <c r="FM44" s="707" t="s">
        <v>166</v>
      </c>
      <c r="FN44" s="707" t="s">
        <v>716</v>
      </c>
      <c r="FO44" s="707" t="s">
        <v>716</v>
      </c>
      <c r="FP44" s="708"/>
      <c r="FQ44" s="707" t="s">
        <v>165</v>
      </c>
      <c r="FR44" s="707" t="s">
        <v>165</v>
      </c>
      <c r="FS44" s="707" t="s">
        <v>165</v>
      </c>
      <c r="FT44" s="707" t="s">
        <v>1322</v>
      </c>
      <c r="FU44" s="708"/>
      <c r="FV44" s="707" t="s">
        <v>165</v>
      </c>
      <c r="FW44" s="707" t="s">
        <v>165</v>
      </c>
      <c r="FX44" s="707" t="s">
        <v>165</v>
      </c>
      <c r="FY44" s="707" t="s">
        <v>165</v>
      </c>
      <c r="FZ44" s="707" t="s">
        <v>165</v>
      </c>
      <c r="GA44" s="707" t="s">
        <v>165</v>
      </c>
      <c r="GB44" s="707" t="s">
        <v>165</v>
      </c>
      <c r="GC44" s="707" t="s">
        <v>165</v>
      </c>
      <c r="GD44" s="707" t="s">
        <v>165</v>
      </c>
      <c r="GE44" s="707" t="s">
        <v>166</v>
      </c>
      <c r="GF44" s="707" t="s">
        <v>146</v>
      </c>
      <c r="GG44" s="707">
        <v>2011</v>
      </c>
      <c r="GH44" s="707" t="s">
        <v>1323</v>
      </c>
      <c r="GI44" s="707" t="s">
        <v>716</v>
      </c>
      <c r="GJ44" s="708"/>
      <c r="GK44" s="707" t="s">
        <v>146</v>
      </c>
      <c r="GL44" s="707" t="s">
        <v>146</v>
      </c>
      <c r="GM44" s="707" t="s">
        <v>146</v>
      </c>
      <c r="GN44" s="707" t="s">
        <v>146</v>
      </c>
      <c r="GO44" s="707" t="s">
        <v>146</v>
      </c>
      <c r="GP44" s="707" t="s">
        <v>176</v>
      </c>
      <c r="GQ44" s="716"/>
      <c r="GR44" s="709" t="s">
        <v>178</v>
      </c>
      <c r="GS44" s="710"/>
      <c r="GT44" s="709" t="s">
        <v>166</v>
      </c>
      <c r="GU44" s="709" t="s">
        <v>166</v>
      </c>
      <c r="GV44" s="709" t="s">
        <v>166</v>
      </c>
      <c r="GW44" s="709" t="s">
        <v>166</v>
      </c>
      <c r="GX44" s="709" t="s">
        <v>178</v>
      </c>
      <c r="GY44" s="709" t="s">
        <v>166</v>
      </c>
      <c r="GZ44" s="709" t="s">
        <v>166</v>
      </c>
      <c r="HA44" s="709" t="s">
        <v>178</v>
      </c>
      <c r="HB44" s="709" t="s">
        <v>178</v>
      </c>
      <c r="HC44" s="685" t="s">
        <v>748</v>
      </c>
      <c r="HD44" s="709" t="s">
        <v>1324</v>
      </c>
      <c r="HE44" s="710"/>
      <c r="HF44" s="709" t="s">
        <v>166</v>
      </c>
      <c r="HG44" s="709" t="s">
        <v>166</v>
      </c>
      <c r="HH44" s="712" t="s">
        <v>1325</v>
      </c>
      <c r="HI44" s="192" t="s">
        <v>202</v>
      </c>
    </row>
    <row r="45" spans="1:217" ht="12.75" x14ac:dyDescent="0.2">
      <c r="A45" s="119" t="s">
        <v>725</v>
      </c>
      <c r="C45" s="187"/>
      <c r="D45" s="187"/>
      <c r="E45" s="187"/>
      <c r="F45" s="187"/>
      <c r="G45" s="187"/>
      <c r="H45" s="187"/>
      <c r="I45" s="187"/>
      <c r="J45" s="187"/>
      <c r="K45" s="187"/>
      <c r="L45" s="187"/>
      <c r="M45" s="187"/>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659"/>
      <c r="AQ45" s="659"/>
      <c r="AR45" s="659"/>
      <c r="AS45" s="659"/>
      <c r="AT45" s="659"/>
      <c r="AU45" s="659"/>
      <c r="AV45" s="659"/>
      <c r="AW45" s="659"/>
      <c r="AX45" s="659"/>
      <c r="AY45" s="659"/>
      <c r="AZ45" s="659"/>
      <c r="BA45" s="659"/>
      <c r="BB45" s="659"/>
      <c r="BC45" s="659"/>
      <c r="BD45" s="659"/>
      <c r="BE45" s="659"/>
      <c r="BF45" s="659"/>
      <c r="BG45" s="659"/>
      <c r="BH45" s="659"/>
      <c r="BI45" s="659"/>
      <c r="BJ45" s="659"/>
      <c r="BK45" s="659"/>
      <c r="BL45" s="659"/>
      <c r="BM45" s="659"/>
      <c r="BN45" s="659"/>
      <c r="BO45" s="659"/>
      <c r="BP45" s="659"/>
      <c r="BQ45" s="659"/>
      <c r="BR45" s="659"/>
      <c r="BS45" s="659"/>
      <c r="BT45" s="659"/>
      <c r="BU45" s="659"/>
      <c r="BV45" s="659"/>
      <c r="BW45" s="660"/>
      <c r="BX45" s="660"/>
      <c r="BY45" s="660"/>
      <c r="BZ45" s="660"/>
      <c r="CA45" s="660"/>
      <c r="CB45" s="660"/>
      <c r="CC45" s="187"/>
      <c r="CD45" s="187"/>
      <c r="CE45" s="187"/>
      <c r="CF45" s="187"/>
      <c r="CG45" s="187"/>
      <c r="CH45" s="187"/>
      <c r="CI45" s="187"/>
      <c r="CJ45" s="187"/>
      <c r="CK45" s="187"/>
      <c r="CL45" s="187"/>
      <c r="CM45" s="187"/>
      <c r="CN45" s="187"/>
      <c r="CO45" s="187"/>
      <c r="CP45" s="187"/>
      <c r="CQ45" s="187"/>
      <c r="CR45" s="187"/>
      <c r="CS45" s="187"/>
      <c r="CT45" s="187"/>
      <c r="CU45" s="187"/>
      <c r="CV45" s="187"/>
      <c r="CW45" s="187"/>
      <c r="CX45" s="187"/>
      <c r="CY45" s="187"/>
      <c r="CZ45" s="187"/>
      <c r="DA45" s="187"/>
      <c r="DB45" s="187"/>
      <c r="DC45" s="187"/>
      <c r="DD45" s="187"/>
      <c r="DE45" s="187"/>
      <c r="DF45" s="187"/>
      <c r="DG45" s="187"/>
      <c r="DH45" s="187"/>
      <c r="DI45" s="187"/>
      <c r="DJ45" s="187"/>
      <c r="DK45" s="187"/>
      <c r="DL45" s="187"/>
      <c r="DM45" s="187"/>
      <c r="DN45" s="187"/>
      <c r="DO45" s="187"/>
      <c r="DP45" s="187"/>
      <c r="DQ45" s="187"/>
      <c r="DR45" s="187"/>
      <c r="DS45" s="187"/>
      <c r="DT45" s="187"/>
      <c r="DU45" s="187"/>
      <c r="DV45" s="187"/>
      <c r="DW45" s="187"/>
      <c r="DX45" s="187"/>
      <c r="DY45" s="187"/>
      <c r="DZ45" s="187"/>
      <c r="EA45" s="187"/>
      <c r="EB45" s="187"/>
      <c r="EC45" s="187"/>
      <c r="ED45" s="187"/>
      <c r="EE45" s="187"/>
      <c r="EF45" s="187"/>
      <c r="EG45" s="187"/>
      <c r="EH45" s="187"/>
      <c r="EI45" s="187"/>
      <c r="EJ45" s="187"/>
      <c r="EK45" s="187"/>
      <c r="EL45" s="187"/>
      <c r="EM45" s="187"/>
      <c r="EN45" s="187"/>
      <c r="EO45" s="187"/>
      <c r="EP45" s="187"/>
      <c r="EQ45" s="187"/>
      <c r="ER45" s="187"/>
      <c r="ES45" s="187"/>
      <c r="ET45" s="187"/>
      <c r="EU45" s="187"/>
      <c r="EV45" s="187"/>
      <c r="EW45" s="187"/>
      <c r="EX45" s="187"/>
      <c r="EY45" s="187"/>
      <c r="EZ45" s="187"/>
      <c r="FA45" s="187"/>
      <c r="FB45" s="187"/>
      <c r="FC45" s="187"/>
      <c r="FD45" s="187"/>
      <c r="FE45" s="187"/>
      <c r="FF45" s="187"/>
      <c r="FG45" s="187"/>
      <c r="FH45" s="187"/>
      <c r="FI45" s="187"/>
      <c r="FJ45" s="187"/>
      <c r="FK45" s="187"/>
      <c r="FL45" s="187"/>
      <c r="FM45" s="187"/>
      <c r="FN45" s="187"/>
      <c r="FO45" s="187"/>
      <c r="FP45" s="187"/>
      <c r="FQ45" s="187"/>
      <c r="FR45" s="187"/>
      <c r="FS45" s="187"/>
      <c r="FT45" s="187"/>
      <c r="FU45" s="187"/>
      <c r="FV45" s="187"/>
      <c r="FW45" s="187"/>
      <c r="FX45" s="187"/>
      <c r="FY45" s="187"/>
      <c r="FZ45" s="187"/>
      <c r="GA45" s="187"/>
      <c r="GB45" s="187"/>
      <c r="GC45" s="187"/>
      <c r="GD45" s="187"/>
      <c r="GE45" s="187"/>
      <c r="GF45" s="187"/>
      <c r="GG45" s="187"/>
      <c r="GH45" s="187"/>
      <c r="GI45" s="187"/>
      <c r="GJ45" s="187"/>
      <c r="GK45" s="187"/>
      <c r="GL45" s="187"/>
      <c r="GM45" s="187"/>
      <c r="GN45" s="187"/>
      <c r="GO45" s="187"/>
      <c r="GP45" s="187"/>
      <c r="GQ45" s="187"/>
      <c r="GR45" s="187"/>
      <c r="GS45" s="187"/>
      <c r="GT45" s="187"/>
      <c r="GU45" s="187"/>
      <c r="GV45" s="187"/>
      <c r="GW45" s="187"/>
      <c r="GX45" s="187"/>
      <c r="GY45" s="187"/>
      <c r="GZ45" s="187"/>
      <c r="HA45" s="187"/>
      <c r="HB45" s="187"/>
      <c r="HC45" s="187"/>
      <c r="HD45" s="187"/>
      <c r="HE45" s="187"/>
      <c r="HF45" s="187"/>
      <c r="HG45" s="187"/>
      <c r="HH45" s="187"/>
      <c r="HI45" s="187"/>
    </row>
    <row r="46" spans="1:217" ht="12.75" x14ac:dyDescent="0.2">
      <c r="A46" s="133" t="s">
        <v>1572</v>
      </c>
      <c r="C46" s="187"/>
      <c r="D46" s="187"/>
      <c r="E46" s="187"/>
      <c r="F46" s="187"/>
      <c r="G46" s="187"/>
      <c r="H46" s="187"/>
      <c r="I46" s="187"/>
      <c r="J46" s="187"/>
      <c r="K46" s="187"/>
      <c r="L46" s="187"/>
      <c r="M46" s="187"/>
      <c r="N46" s="187"/>
      <c r="O46" s="187"/>
      <c r="P46" s="187"/>
      <c r="Q46" s="187"/>
      <c r="R46" s="187"/>
      <c r="S46" s="187"/>
      <c r="T46" s="187"/>
      <c r="U46" s="187"/>
      <c r="V46" s="187"/>
      <c r="W46" s="187"/>
      <c r="X46" s="187"/>
      <c r="Y46" s="187"/>
      <c r="Z46" s="187"/>
      <c r="AA46" s="187"/>
      <c r="AB46" s="187"/>
      <c r="AC46" s="187"/>
      <c r="AD46" s="187"/>
      <c r="AE46" s="187"/>
      <c r="AF46" s="187"/>
      <c r="AG46" s="187"/>
      <c r="AH46" s="187"/>
      <c r="AI46" s="187"/>
      <c r="AJ46" s="187"/>
      <c r="AK46" s="187"/>
      <c r="AL46" s="187"/>
      <c r="AM46" s="187"/>
      <c r="AN46" s="187"/>
      <c r="AO46" s="187"/>
      <c r="AP46" s="659"/>
      <c r="AQ46" s="659"/>
      <c r="AR46" s="659"/>
      <c r="AS46" s="659"/>
      <c r="AT46" s="659"/>
      <c r="AU46" s="659"/>
      <c r="AV46" s="659"/>
      <c r="AW46" s="659"/>
      <c r="AX46" s="659"/>
      <c r="AY46" s="659"/>
      <c r="AZ46" s="659"/>
      <c r="BA46" s="659"/>
      <c r="BB46" s="659"/>
      <c r="BC46" s="659"/>
      <c r="BD46" s="659"/>
      <c r="BE46" s="659"/>
      <c r="BF46" s="659"/>
      <c r="BG46" s="659"/>
      <c r="BH46" s="659"/>
      <c r="BI46" s="659"/>
      <c r="BJ46" s="659"/>
      <c r="BK46" s="659"/>
      <c r="BL46" s="659"/>
      <c r="BM46" s="659"/>
      <c r="BN46" s="659"/>
      <c r="BO46" s="659"/>
      <c r="BP46" s="659"/>
      <c r="BQ46" s="659"/>
      <c r="BR46" s="659"/>
      <c r="BS46" s="659"/>
      <c r="BT46" s="659"/>
      <c r="BU46" s="659"/>
      <c r="BV46" s="659"/>
      <c r="BW46" s="660"/>
      <c r="BX46" s="660"/>
      <c r="BY46" s="660"/>
      <c r="BZ46" s="660"/>
      <c r="CA46" s="660"/>
      <c r="CB46" s="660"/>
      <c r="CC46" s="187"/>
      <c r="CD46" s="187"/>
      <c r="CE46" s="187"/>
      <c r="CF46" s="187"/>
      <c r="CG46" s="187"/>
      <c r="CH46" s="187"/>
      <c r="CI46" s="187"/>
      <c r="CJ46" s="187"/>
      <c r="CK46" s="187"/>
      <c r="CL46" s="187"/>
      <c r="CM46" s="187"/>
      <c r="CN46" s="187"/>
      <c r="CO46" s="187"/>
      <c r="CP46" s="187"/>
      <c r="CQ46" s="187"/>
      <c r="CR46" s="187"/>
      <c r="CS46" s="187"/>
      <c r="CT46" s="187"/>
      <c r="CU46" s="187"/>
      <c r="CV46" s="187"/>
      <c r="CW46" s="187"/>
      <c r="CX46" s="187"/>
      <c r="CY46" s="187"/>
      <c r="CZ46" s="187"/>
      <c r="DA46" s="187"/>
      <c r="DB46" s="187"/>
      <c r="DC46" s="187"/>
      <c r="DD46" s="187"/>
      <c r="DE46" s="187"/>
      <c r="DF46" s="187"/>
      <c r="DG46" s="187"/>
      <c r="DH46" s="187"/>
      <c r="DI46" s="187"/>
      <c r="DJ46" s="187"/>
      <c r="DK46" s="187"/>
      <c r="DL46" s="187"/>
      <c r="DM46" s="187"/>
      <c r="DN46" s="187"/>
      <c r="DO46" s="187"/>
      <c r="DP46" s="187"/>
      <c r="DQ46" s="187"/>
      <c r="DR46" s="187"/>
      <c r="DS46" s="187"/>
      <c r="DT46" s="187"/>
      <c r="DU46" s="187"/>
      <c r="DV46" s="187"/>
      <c r="DW46" s="187"/>
      <c r="DX46" s="187"/>
      <c r="DY46" s="187"/>
      <c r="DZ46" s="187"/>
      <c r="EA46" s="187"/>
      <c r="EB46" s="187"/>
      <c r="EC46" s="187"/>
      <c r="ED46" s="187"/>
      <c r="EE46" s="187"/>
      <c r="EF46" s="187"/>
      <c r="EG46" s="187"/>
      <c r="EH46" s="187"/>
      <c r="EI46" s="187"/>
      <c r="EJ46" s="187"/>
      <c r="EK46" s="187"/>
      <c r="EL46" s="187"/>
      <c r="EM46" s="187"/>
      <c r="EN46" s="187"/>
      <c r="EO46" s="187"/>
      <c r="EP46" s="187"/>
      <c r="EQ46" s="187"/>
      <c r="ER46" s="187"/>
      <c r="ES46" s="187"/>
      <c r="ET46" s="187"/>
      <c r="EU46" s="187"/>
      <c r="EV46" s="187"/>
      <c r="EW46" s="187"/>
      <c r="EX46" s="187"/>
      <c r="EY46" s="187"/>
      <c r="EZ46" s="187"/>
      <c r="FA46" s="187"/>
      <c r="FB46" s="187"/>
      <c r="FC46" s="187"/>
      <c r="FD46" s="187"/>
      <c r="FE46" s="187"/>
      <c r="FF46" s="187"/>
      <c r="FG46" s="187"/>
      <c r="FH46" s="187"/>
      <c r="FI46" s="187"/>
      <c r="FJ46" s="187"/>
      <c r="FK46" s="187"/>
      <c r="FL46" s="187"/>
      <c r="FM46" s="187"/>
      <c r="FN46" s="187"/>
      <c r="FO46" s="187"/>
      <c r="FP46" s="187"/>
      <c r="FQ46" s="187"/>
      <c r="FR46" s="187"/>
      <c r="FS46" s="187"/>
      <c r="FT46" s="187"/>
      <c r="FU46" s="187"/>
      <c r="FV46" s="187"/>
      <c r="FW46" s="187"/>
      <c r="FX46" s="187"/>
      <c r="FY46" s="187"/>
      <c r="FZ46" s="187"/>
      <c r="GA46" s="187"/>
      <c r="GB46" s="187"/>
      <c r="GC46" s="187"/>
      <c r="GD46" s="187"/>
      <c r="GE46" s="187"/>
      <c r="GF46" s="187"/>
      <c r="GG46" s="187"/>
      <c r="GH46" s="187"/>
      <c r="GI46" s="187"/>
      <c r="GJ46" s="187"/>
      <c r="GK46" s="187"/>
      <c r="GL46" s="187"/>
      <c r="GM46" s="187"/>
      <c r="GN46" s="187"/>
      <c r="GO46" s="187"/>
      <c r="GP46" s="187"/>
      <c r="GQ46" s="187"/>
      <c r="GR46" s="187"/>
      <c r="GS46" s="187"/>
      <c r="GT46" s="187"/>
      <c r="GU46" s="187"/>
      <c r="GV46" s="187"/>
      <c r="GW46" s="187"/>
      <c r="GX46" s="187"/>
      <c r="GY46" s="187"/>
      <c r="GZ46" s="187"/>
      <c r="HA46" s="187"/>
      <c r="HB46" s="187"/>
      <c r="HC46" s="187"/>
      <c r="HD46" s="187"/>
      <c r="HE46" s="187"/>
      <c r="HF46" s="187"/>
      <c r="HG46" s="187"/>
      <c r="HH46" s="187"/>
      <c r="HI46" s="187"/>
    </row>
    <row r="47" spans="1:217" ht="12.75" x14ac:dyDescent="0.2"/>
    <row r="48" spans="1:217" ht="12.75" x14ac:dyDescent="0.2"/>
    <row r="49" ht="12.75" x14ac:dyDescent="0.2"/>
    <row r="50" ht="12.75" x14ac:dyDescent="0.2"/>
    <row r="51" ht="12.75" x14ac:dyDescent="0.2"/>
    <row r="52" ht="12.75" x14ac:dyDescent="0.2"/>
    <row r="53" ht="12.75" x14ac:dyDescent="0.2"/>
    <row r="117" spans="1:1" ht="30" customHeight="1" x14ac:dyDescent="0.2">
      <c r="A117" s="119" t="s">
        <v>200</v>
      </c>
    </row>
    <row r="118" spans="1:1" ht="30" customHeight="1" x14ac:dyDescent="0.2">
      <c r="A118" s="133" t="s">
        <v>8</v>
      </c>
    </row>
    <row r="119" spans="1:1" ht="30" customHeight="1" x14ac:dyDescent="0.2">
      <c r="A119" t="s">
        <v>9</v>
      </c>
    </row>
  </sheetData>
  <sheetProtection selectLockedCells="1"/>
  <autoFilter ref="A2:HI46"/>
  <mergeCells count="14">
    <mergeCell ref="GZ1:HA1"/>
    <mergeCell ref="EI1:EN1"/>
    <mergeCell ref="GQ1:GT1"/>
    <mergeCell ref="CG1:CJ1"/>
    <mergeCell ref="O1:P1"/>
    <mergeCell ref="Q1:R1"/>
    <mergeCell ref="T1:U1"/>
    <mergeCell ref="CL1:CM1"/>
    <mergeCell ref="AC1:AG1"/>
    <mergeCell ref="D1:F1"/>
    <mergeCell ref="G1:H1"/>
    <mergeCell ref="EV1:FF1"/>
    <mergeCell ref="I1:K1"/>
    <mergeCell ref="L1:N1"/>
  </mergeCells>
  <phoneticPr fontId="5" type="noConversion"/>
  <hyperlinks>
    <hyperlink ref="G1" location="Introduction!A1" display="To jump to the Introduction sheet, click here."/>
    <hyperlink ref="G1:H1" location="Introduction!A1" display="To jump to the Introduction sheet, click here."/>
    <hyperlink ref="L1" location="'ALL countries 2011 with filter'!B2" display="A. leadership &amp; cooordination   "/>
    <hyperlink ref="O1" location="'ALL countries 2011 with filter'!AC2" display="B. finance &amp; procurement "/>
    <hyperlink ref="Q1" location="'ALL countries 2011 with filter'!CD2" display="C. commodities"/>
    <hyperlink ref="S1" location="'ALL countries 2012'!EI2" display="D. policies "/>
    <hyperlink ref="T1" location="'ALL countries 2011 with filter'!GO2" display="E. supply chain"/>
    <hyperlink ref="AO1" location="Introduction!A1" display="To jump to the Introduction sheet, click here."/>
    <hyperlink ref="CL1" location="Introduction!A1" display="To jump to the Introduction sheet, click here."/>
    <hyperlink ref="GZ1" location="Introduction!A1" display="To jump to the Introduction sheet, click here."/>
    <hyperlink ref="ER1" location="Introduction!A1" display="To jump to the Introduction sheet, click here."/>
    <hyperlink ref="L1:N1" location="'ALL countries 2012'!B2" display="A. leadership &amp; cooordination"/>
    <hyperlink ref="O1:P1" location="'ALL countries 2012'!AC2" display="B. finance &amp; procurement "/>
    <hyperlink ref="Q1:R1" location="'ALL countries 2012'!CG2" display="C. commodities"/>
    <hyperlink ref="T1:U1" location="'ALL countries 2012'!GQ2" display="E. supply chain"/>
  </hyperlinks>
  <pageMargins left="0.5" right="0.5" top="0.5" bottom="0.5" header="0.5" footer="0.5"/>
  <pageSetup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40" hidden="1" customWidth="1"/>
    <col min="10" max="10" width="38.5703125" style="40" hidden="1" customWidth="1"/>
    <col min="11" max="11" width="64.42578125" style="9" hidden="1" customWidth="1"/>
    <col min="12" max="12" width="87.7109375" style="36" hidden="1" customWidth="1"/>
    <col min="13" max="13" width="37.28515625" style="36" hidden="1" customWidth="1"/>
    <col min="14" max="14" width="75.28515625" style="36" hidden="1" customWidth="1"/>
    <col min="15" max="15" width="81.7109375" style="36" hidden="1" customWidth="1"/>
    <col min="16" max="16" width="69.42578125" style="36" hidden="1" customWidth="1"/>
    <col min="17" max="17" width="57" style="36" hidden="1" customWidth="1"/>
    <col min="18" max="18" width="87.7109375" style="36" hidden="1" customWidth="1"/>
    <col min="19" max="19" width="25.42578125" style="37" hidden="1" customWidth="1"/>
    <col min="20" max="20" width="43.7109375" style="2" hidden="1" customWidth="1"/>
    <col min="21" max="21" width="37.28515625" style="2" hidden="1" customWidth="1"/>
    <col min="22" max="22" width="56.28515625" style="2" hidden="1" customWidth="1"/>
    <col min="23" max="23" width="11.7109375" style="64" hidden="1" customWidth="1"/>
    <col min="24" max="24" width="146.85546875" style="64" hidden="1" customWidth="1"/>
    <col min="25" max="25" width="107.42578125" style="23" hidden="1" customWidth="1"/>
    <col min="26" max="26" width="1.28515625" style="22"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901"/>
      <c r="B1" s="901"/>
      <c r="C1" s="901"/>
      <c r="D1" s="901"/>
      <c r="E1" s="901"/>
      <c r="F1" s="901"/>
      <c r="G1" s="901"/>
      <c r="H1" s="901"/>
      <c r="I1" s="207" t="s">
        <v>526</v>
      </c>
      <c r="J1" s="36" t="s">
        <v>246</v>
      </c>
      <c r="K1" s="9"/>
      <c r="L1" s="36" t="s">
        <v>251</v>
      </c>
      <c r="M1" s="36" t="s">
        <v>62</v>
      </c>
      <c r="N1" s="9" t="s">
        <v>150</v>
      </c>
      <c r="O1" s="39" t="s">
        <v>33</v>
      </c>
      <c r="P1" s="36"/>
      <c r="Q1" s="36"/>
      <c r="R1" s="9" t="s">
        <v>25</v>
      </c>
      <c r="S1" s="36"/>
      <c r="T1" s="36"/>
      <c r="U1" s="36"/>
      <c r="V1" s="36"/>
      <c r="W1" s="132" t="s">
        <v>165</v>
      </c>
      <c r="X1" s="145" t="s">
        <v>149</v>
      </c>
      <c r="Y1" s="21" t="s">
        <v>262</v>
      </c>
      <c r="Z1" s="21"/>
    </row>
    <row r="2" spans="1:134" s="248" customFormat="1" ht="15.75" x14ac:dyDescent="0.2">
      <c r="A2" s="902"/>
      <c r="B2" s="902"/>
      <c r="C2" s="902"/>
      <c r="D2" s="903"/>
      <c r="E2" s="903"/>
      <c r="F2" s="276"/>
      <c r="G2" s="273"/>
      <c r="H2" s="273"/>
      <c r="I2" s="60"/>
      <c r="J2" s="40"/>
      <c r="K2" s="9" t="s">
        <v>248</v>
      </c>
      <c r="L2" s="36"/>
      <c r="M2" s="36"/>
      <c r="N2" s="9" t="s">
        <v>150</v>
      </c>
      <c r="O2" s="39" t="s">
        <v>164</v>
      </c>
      <c r="P2" s="36" t="s">
        <v>249</v>
      </c>
      <c r="Q2" s="36"/>
      <c r="R2" s="9" t="s">
        <v>169</v>
      </c>
      <c r="S2" s="36" t="s">
        <v>253</v>
      </c>
      <c r="T2" s="82" t="s">
        <v>254</v>
      </c>
      <c r="U2" s="24" t="s">
        <v>255</v>
      </c>
      <c r="V2" s="24" t="s">
        <v>256</v>
      </c>
      <c r="W2" s="76" t="s">
        <v>166</v>
      </c>
      <c r="X2" s="76"/>
      <c r="Y2" s="81" t="s">
        <v>263</v>
      </c>
      <c r="Z2" s="21"/>
    </row>
    <row r="3" spans="1:134" s="248" customFormat="1" ht="15.75" x14ac:dyDescent="0.2">
      <c r="A3" s="904"/>
      <c r="B3" s="904"/>
      <c r="C3" s="904"/>
      <c r="D3" s="904"/>
      <c r="E3" s="904"/>
      <c r="F3" s="904"/>
      <c r="G3" s="904"/>
      <c r="H3" s="904"/>
      <c r="I3" s="60"/>
      <c r="J3" s="40"/>
      <c r="K3" s="9"/>
      <c r="L3" s="36"/>
      <c r="M3" s="36"/>
      <c r="N3" s="9"/>
      <c r="O3" s="39" t="s">
        <v>168</v>
      </c>
      <c r="P3" s="36"/>
      <c r="Q3" s="36"/>
      <c r="R3" s="9" t="s">
        <v>147</v>
      </c>
      <c r="S3" s="36"/>
      <c r="T3" s="82"/>
      <c r="U3" s="24"/>
      <c r="V3" s="24"/>
      <c r="W3" s="76"/>
      <c r="X3" s="76"/>
      <c r="Y3" s="81" t="s">
        <v>264</v>
      </c>
      <c r="Z3" s="21"/>
    </row>
    <row r="4" spans="1:134" s="248" customFormat="1" ht="27.75" customHeight="1" x14ac:dyDescent="0.2">
      <c r="A4" s="286"/>
      <c r="B4" s="286"/>
      <c r="C4" s="286"/>
      <c r="D4" s="905"/>
      <c r="E4" s="905"/>
      <c r="F4" s="906"/>
      <c r="G4" s="906"/>
      <c r="H4" s="906"/>
      <c r="I4" s="10"/>
      <c r="J4" s="40"/>
      <c r="K4" s="9"/>
      <c r="L4" s="36"/>
      <c r="M4" s="36"/>
      <c r="N4" s="9"/>
      <c r="O4" s="9" t="s">
        <v>167</v>
      </c>
      <c r="P4" s="36"/>
      <c r="Q4" s="36"/>
      <c r="R4" s="76" t="s">
        <v>148</v>
      </c>
      <c r="S4" s="36"/>
      <c r="T4" s="82"/>
      <c r="U4" s="24"/>
      <c r="V4" s="24"/>
      <c r="W4" s="76" t="s">
        <v>146</v>
      </c>
      <c r="X4" s="76"/>
      <c r="Y4" s="81" t="s">
        <v>265</v>
      </c>
      <c r="Z4" s="21"/>
    </row>
    <row r="5" spans="1:134" s="248" customFormat="1" ht="15.75" customHeight="1" x14ac:dyDescent="0.2">
      <c r="A5" s="907" t="s">
        <v>182</v>
      </c>
      <c r="B5" s="907"/>
      <c r="C5" s="907"/>
      <c r="D5" s="276"/>
      <c r="E5" s="277"/>
      <c r="F5" s="276"/>
      <c r="G5" s="278"/>
      <c r="H5" s="282"/>
      <c r="I5" s="10"/>
      <c r="J5" s="40"/>
      <c r="K5" s="9"/>
      <c r="L5" s="36"/>
      <c r="M5" s="36"/>
      <c r="N5" s="9"/>
      <c r="O5" s="9"/>
      <c r="P5" s="36"/>
      <c r="Q5" s="36"/>
      <c r="R5" s="36"/>
      <c r="S5" s="36"/>
      <c r="T5" s="82"/>
      <c r="U5" s="24"/>
      <c r="V5" s="24"/>
      <c r="W5" s="76" t="s">
        <v>178</v>
      </c>
      <c r="X5" s="76"/>
      <c r="Y5" s="81" t="s">
        <v>266</v>
      </c>
      <c r="Z5" s="21"/>
    </row>
    <row r="6" spans="1:134" ht="15.75" customHeight="1" x14ac:dyDescent="0.2">
      <c r="A6" s="218"/>
      <c r="B6" s="219"/>
      <c r="C6" s="219"/>
      <c r="D6" s="279"/>
      <c r="E6" s="280"/>
      <c r="F6" s="279"/>
      <c r="G6" s="282"/>
      <c r="H6" s="282"/>
      <c r="I6" s="66"/>
      <c r="O6" s="9" t="s">
        <v>146</v>
      </c>
      <c r="R6" s="9" t="s">
        <v>146</v>
      </c>
      <c r="Y6" s="23" t="s">
        <v>267</v>
      </c>
    </row>
    <row r="7" spans="1:134" ht="24.75" customHeight="1" x14ac:dyDescent="0.2">
      <c r="A7" s="928" t="s">
        <v>1529</v>
      </c>
      <c r="B7" s="928"/>
      <c r="C7" s="928"/>
      <c r="D7" s="928"/>
      <c r="E7" s="928"/>
      <c r="F7" s="928"/>
      <c r="G7" s="928"/>
      <c r="H7" s="928"/>
      <c r="I7" s="10"/>
      <c r="N7" s="9"/>
      <c r="O7" s="9" t="s">
        <v>178</v>
      </c>
      <c r="R7" s="9" t="s">
        <v>178</v>
      </c>
      <c r="T7" s="149"/>
      <c r="X7" s="50" t="str">
        <f>A7</f>
        <v xml:space="preserve">Contraceptive Security (CS) Indicators 2012 Data </v>
      </c>
      <c r="Y7" s="23" t="s">
        <v>268</v>
      </c>
    </row>
    <row r="8" spans="1:134" ht="37.5" customHeight="1" x14ac:dyDescent="0.2">
      <c r="A8" s="904" t="s">
        <v>1530</v>
      </c>
      <c r="B8" s="904"/>
      <c r="C8" s="904"/>
      <c r="D8" s="894"/>
      <c r="E8" s="894"/>
      <c r="F8" s="894"/>
      <c r="G8" s="894"/>
      <c r="H8" s="894"/>
      <c r="I8" s="8"/>
      <c r="J8" s="60">
        <f>G8</f>
        <v>0</v>
      </c>
      <c r="K8" s="9" t="str">
        <f>A8</f>
        <v>Country: Afghanistan</v>
      </c>
      <c r="N8" s="9"/>
      <c r="P8" s="36" t="s">
        <v>250</v>
      </c>
      <c r="T8" s="149">
        <f>D8</f>
        <v>0</v>
      </c>
      <c r="Y8" s="23" t="s">
        <v>269</v>
      </c>
    </row>
    <row r="9" spans="1:134" ht="48" customHeight="1" x14ac:dyDescent="0.2">
      <c r="A9" s="929" t="s">
        <v>1528</v>
      </c>
      <c r="B9" s="929"/>
      <c r="C9" s="929"/>
      <c r="D9" s="929"/>
      <c r="E9" s="929"/>
      <c r="F9" s="929"/>
      <c r="G9" s="929"/>
      <c r="H9" s="929"/>
      <c r="J9" s="60">
        <f>G9</f>
        <v>0</v>
      </c>
      <c r="K9" s="9" t="str">
        <f>A9</f>
        <v>The CS Indicators are presented in the following sections:
               A. leadership &amp; cooordination               B. finance &amp; procurement               C. commodities               D. policies               E. supply chain</v>
      </c>
      <c r="O9" s="9" t="s">
        <v>151</v>
      </c>
      <c r="Q9" s="36" t="s">
        <v>252</v>
      </c>
      <c r="S9" s="50">
        <f>D9</f>
        <v>0</v>
      </c>
      <c r="Y9" s="23" t="s">
        <v>270</v>
      </c>
    </row>
    <row r="10" spans="1:134" s="284" customFormat="1" ht="162" customHeight="1" thickBot="1" x14ac:dyDescent="0.25">
      <c r="A10" s="918" t="s">
        <v>527</v>
      </c>
      <c r="B10" s="919"/>
      <c r="C10" s="919"/>
      <c r="D10" s="919"/>
      <c r="E10" s="919"/>
      <c r="F10" s="919"/>
      <c r="G10" s="919"/>
      <c r="H10" s="919"/>
      <c r="I10" s="104" t="s">
        <v>247</v>
      </c>
      <c r="J10" s="36"/>
      <c r="K10" s="9"/>
      <c r="L10" s="36"/>
      <c r="M10" s="36"/>
      <c r="N10" s="36"/>
      <c r="O10" s="9"/>
      <c r="P10" s="36"/>
      <c r="Q10" s="36"/>
      <c r="R10" s="36" t="s">
        <v>251</v>
      </c>
      <c r="S10" s="37"/>
      <c r="T10" s="37"/>
      <c r="U10" s="37"/>
      <c r="V10" s="37"/>
      <c r="W10" s="37"/>
      <c r="X10" s="285"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283" t="s">
        <v>271</v>
      </c>
      <c r="Z10" s="283"/>
    </row>
    <row r="11" spans="1:134" s="220" customFormat="1" ht="16.5" customHeight="1" thickBot="1" x14ac:dyDescent="0.25">
      <c r="A11" s="865" t="s">
        <v>29</v>
      </c>
      <c r="B11" s="866"/>
      <c r="C11" s="866"/>
      <c r="D11" s="866"/>
      <c r="E11" s="866"/>
      <c r="F11" s="866"/>
      <c r="G11" s="866"/>
      <c r="H11" s="350"/>
      <c r="I11" s="69"/>
      <c r="J11" s="70"/>
      <c r="K11" s="71"/>
      <c r="L11" s="72"/>
      <c r="M11" s="72"/>
      <c r="N11" s="72"/>
      <c r="O11" s="72"/>
      <c r="P11" s="72"/>
      <c r="Q11" s="72"/>
      <c r="R11" s="72"/>
      <c r="S11" s="72"/>
      <c r="T11" s="73"/>
      <c r="U11" s="73"/>
      <c r="V11" s="73"/>
      <c r="W11" s="74"/>
      <c r="X11" s="74"/>
      <c r="Y11" s="75" t="s">
        <v>272</v>
      </c>
      <c r="Z11" s="21"/>
    </row>
    <row r="12" spans="1:134" s="159" customFormat="1" ht="45" customHeight="1" x14ac:dyDescent="0.2">
      <c r="A12" s="774" t="s">
        <v>273</v>
      </c>
      <c r="B12" s="775"/>
      <c r="C12" s="775"/>
      <c r="D12" s="775"/>
      <c r="E12" s="775"/>
      <c r="F12" s="775"/>
      <c r="G12" s="776"/>
      <c r="H12" s="351" t="s">
        <v>165</v>
      </c>
      <c r="I12" s="34"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
      <c r="K12" s="9"/>
      <c r="L12" s="36"/>
      <c r="M12" s="36"/>
      <c r="N12" s="36"/>
      <c r="O12" s="36"/>
      <c r="P12" s="36"/>
      <c r="Q12" s="36"/>
      <c r="R12" s="36"/>
      <c r="S12" s="36"/>
      <c r="T12" s="24"/>
      <c r="U12" s="24"/>
      <c r="V12" s="24"/>
      <c r="W12" s="76"/>
      <c r="X12" s="76"/>
      <c r="Y12" s="77" t="s">
        <v>274</v>
      </c>
      <c r="Z12" s="95"/>
      <c r="DS12" s="222"/>
      <c r="DT12" s="222"/>
      <c r="DU12" s="222"/>
      <c r="DV12" s="222"/>
      <c r="DW12" s="222"/>
      <c r="DX12" s="222"/>
      <c r="DY12" s="222"/>
      <c r="DZ12" s="222"/>
      <c r="EA12" s="222"/>
      <c r="EB12" s="222"/>
      <c r="EC12" s="223"/>
      <c r="ED12" s="223"/>
    </row>
    <row r="13" spans="1:134" s="159" customFormat="1" ht="30" x14ac:dyDescent="0.2">
      <c r="A13" s="352"/>
      <c r="B13" s="764" t="s">
        <v>38</v>
      </c>
      <c r="C13" s="765"/>
      <c r="D13" s="924" t="s">
        <v>445</v>
      </c>
      <c r="E13" s="925"/>
      <c r="F13" s="925"/>
      <c r="G13" s="925"/>
      <c r="H13" s="926"/>
      <c r="I13" s="8"/>
      <c r="J13" s="40"/>
      <c r="K13" s="9" t="str">
        <f>B13</f>
        <v>a. What is the name of the committee?</v>
      </c>
      <c r="L13" s="46" t="str">
        <f>D13</f>
        <v>Contraceptive Security Sub-Committee of the Coordinated Procurement and Distribution Committee at the MoPH</v>
      </c>
      <c r="M13" s="36"/>
      <c r="N13" s="36"/>
      <c r="O13" s="39" t="str">
        <f>D13</f>
        <v>Contraceptive Security Sub-Committee of the Coordinated Procurement and Distribution Committee at the MoPH</v>
      </c>
      <c r="P13" s="36"/>
      <c r="Q13" s="36"/>
      <c r="R13" s="36"/>
      <c r="S13" s="36"/>
      <c r="T13" s="24"/>
      <c r="U13" s="24"/>
      <c r="V13" s="24"/>
      <c r="W13" s="76"/>
      <c r="X13" s="76"/>
      <c r="Y13" s="77"/>
      <c r="Z13" s="95"/>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34"/>
      <c r="J14" s="40"/>
      <c r="K14" s="9" t="str">
        <f>A14</f>
        <v>A2. Are the following organizations represented on the committee?</v>
      </c>
      <c r="L14" s="36"/>
      <c r="M14" s="36"/>
      <c r="N14" s="36"/>
      <c r="O14" s="9"/>
      <c r="P14" s="36"/>
      <c r="Q14" s="36"/>
      <c r="R14" s="36"/>
      <c r="S14" s="36"/>
      <c r="T14" s="24"/>
      <c r="U14" s="24"/>
      <c r="V14" s="24"/>
      <c r="W14" s="76"/>
      <c r="X14" s="76"/>
      <c r="Y14" s="77" t="s">
        <v>178</v>
      </c>
      <c r="Z14" s="95"/>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165</v>
      </c>
      <c r="E15" s="225" t="s">
        <v>159</v>
      </c>
      <c r="F15" s="920" t="s">
        <v>869</v>
      </c>
      <c r="G15" s="921"/>
      <c r="H15" s="922"/>
      <c r="I15" s="8"/>
      <c r="J15" s="40"/>
      <c r="K15" s="9" t="str">
        <f t="shared" ref="K15:K23" si="0">B15</f>
        <v>a. Social marketing</v>
      </c>
      <c r="L15" s="36"/>
      <c r="M15" s="36"/>
      <c r="N15" s="36"/>
      <c r="O15" s="9"/>
      <c r="P15" s="36"/>
      <c r="Q15" s="9" t="str">
        <f t="shared" ref="Q15:Q23" si="1">F15</f>
        <v>Futures Group/COMPRI-A Project, Afghanistan Social Marketing Organization (ASMO), Marie Stopes (very small scale)</v>
      </c>
      <c r="R15" s="36"/>
      <c r="S15" s="36"/>
      <c r="T15" s="24"/>
      <c r="U15" s="24"/>
      <c r="V15" s="24"/>
      <c r="W15" s="76"/>
      <c r="X15" s="76"/>
      <c r="Y15" s="77"/>
      <c r="Z15" s="95"/>
      <c r="DS15" s="222"/>
      <c r="DT15" s="222"/>
      <c r="DU15" s="222"/>
      <c r="DV15" s="222"/>
      <c r="DW15" s="222"/>
      <c r="DX15" s="222"/>
      <c r="DY15" s="222"/>
      <c r="DZ15" s="222"/>
      <c r="EA15" s="222"/>
      <c r="EB15" s="222"/>
      <c r="EC15" s="223"/>
      <c r="ED15" s="223"/>
    </row>
    <row r="16" spans="1:134" s="159" customFormat="1" ht="45" x14ac:dyDescent="0.2">
      <c r="A16" s="262"/>
      <c r="B16" s="764" t="s">
        <v>275</v>
      </c>
      <c r="C16" s="765"/>
      <c r="D16" s="203" t="s">
        <v>165</v>
      </c>
      <c r="E16" s="226" t="s">
        <v>159</v>
      </c>
      <c r="F16" s="920" t="s">
        <v>446</v>
      </c>
      <c r="G16" s="921"/>
      <c r="H16" s="922"/>
      <c r="I16" s="8"/>
      <c r="J16" s="40"/>
      <c r="K16" s="9" t="str">
        <f t="shared" si="0"/>
        <v>b. NGO (for example: service delivery, advocacy, Planned Parenthood affiliate, Marie Stopes affiliate, faith-based organizations, etc.)</v>
      </c>
      <c r="L16" s="36"/>
      <c r="M16" s="36"/>
      <c r="N16" s="36"/>
      <c r="O16" s="9"/>
      <c r="P16" s="36"/>
      <c r="Q16" s="9" t="str">
        <f t="shared" si="1"/>
        <v>Marie Stopes, ASMO</v>
      </c>
      <c r="R16" s="36"/>
      <c r="S16" s="36"/>
      <c r="T16" s="24"/>
      <c r="U16" s="24"/>
      <c r="V16" s="24"/>
      <c r="W16" s="76"/>
      <c r="X16" s="76"/>
      <c r="Y16" s="77"/>
      <c r="Z16" s="95"/>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166</v>
      </c>
      <c r="E17" s="226" t="s">
        <v>159</v>
      </c>
      <c r="F17" s="920"/>
      <c r="G17" s="921"/>
      <c r="H17" s="922"/>
      <c r="I17" s="8"/>
      <c r="J17" s="40"/>
      <c r="K17" s="9" t="str">
        <f t="shared" si="0"/>
        <v>c. Commercial sector (for example: pharmacy associations, manufacturers, etc.)</v>
      </c>
      <c r="L17" s="36"/>
      <c r="M17" s="36"/>
      <c r="N17" s="36"/>
      <c r="O17" s="9"/>
      <c r="P17" s="36"/>
      <c r="Q17" s="9">
        <f t="shared" si="1"/>
        <v>0</v>
      </c>
      <c r="R17" s="36"/>
      <c r="S17" s="36"/>
      <c r="T17" s="24"/>
      <c r="U17" s="24"/>
      <c r="V17" s="24"/>
      <c r="W17" s="76"/>
      <c r="X17" s="76"/>
      <c r="Y17" s="77"/>
      <c r="Z17" s="95"/>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166</v>
      </c>
      <c r="E18" s="226" t="s">
        <v>160</v>
      </c>
      <c r="F18" s="920"/>
      <c r="G18" s="921"/>
      <c r="H18" s="922"/>
      <c r="I18" s="8"/>
      <c r="J18" s="40"/>
      <c r="K18" s="9" t="str">
        <f t="shared" si="0"/>
        <v>d. Donors</v>
      </c>
      <c r="L18" s="36"/>
      <c r="M18" s="36"/>
      <c r="N18" s="36"/>
      <c r="O18" s="9"/>
      <c r="P18" s="36"/>
      <c r="Q18" s="9">
        <f t="shared" si="1"/>
        <v>0</v>
      </c>
      <c r="R18" s="36"/>
      <c r="S18" s="36"/>
      <c r="T18" s="24"/>
      <c r="U18" s="24"/>
      <c r="V18" s="24"/>
      <c r="W18" s="76"/>
      <c r="X18" s="76"/>
      <c r="Y18" s="77"/>
      <c r="Z18" s="95"/>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920" t="s">
        <v>76</v>
      </c>
      <c r="G19" s="921"/>
      <c r="H19" s="922"/>
      <c r="I19" s="8"/>
      <c r="J19" s="40"/>
      <c r="K19" s="9" t="str">
        <f t="shared" si="0"/>
        <v>e. UN agencies</v>
      </c>
      <c r="L19" s="36"/>
      <c r="M19" s="36"/>
      <c r="N19" s="36"/>
      <c r="O19" s="9"/>
      <c r="P19" s="36"/>
      <c r="Q19" s="9" t="str">
        <f t="shared" si="1"/>
        <v>UNFPA</v>
      </c>
      <c r="R19" s="36"/>
      <c r="S19" s="36"/>
      <c r="T19" s="24"/>
      <c r="U19" s="24"/>
      <c r="V19" s="24"/>
      <c r="W19" s="76"/>
      <c r="X19" s="76"/>
      <c r="Y19" s="77"/>
      <c r="Z19" s="95"/>
      <c r="DS19" s="222"/>
      <c r="DT19" s="222"/>
      <c r="DU19" s="222"/>
      <c r="DV19" s="223"/>
      <c r="DW19" s="223"/>
      <c r="DX19" s="223"/>
      <c r="DY19" s="223"/>
      <c r="DZ19" s="223"/>
      <c r="EA19" s="223"/>
      <c r="EB19" s="223"/>
      <c r="EC19" s="223"/>
      <c r="ED19" s="223"/>
    </row>
    <row r="20" spans="1:134" s="159" customFormat="1" ht="45" x14ac:dyDescent="0.2">
      <c r="A20" s="262"/>
      <c r="B20" s="764" t="s">
        <v>277</v>
      </c>
      <c r="C20" s="765"/>
      <c r="D20" s="203" t="s">
        <v>165</v>
      </c>
      <c r="E20" s="226" t="s">
        <v>162</v>
      </c>
      <c r="F20" s="920" t="s">
        <v>447</v>
      </c>
      <c r="G20" s="921"/>
      <c r="H20" s="922"/>
      <c r="I20" s="8"/>
      <c r="J20" s="40"/>
      <c r="K20" s="9" t="str">
        <f t="shared" si="0"/>
        <v>f. Ministry of Health (for example: logistics, reproductive health, family planning, maternal and child health, HIV/AIDS, pharmacy units, etc.)</v>
      </c>
      <c r="L20" s="36"/>
      <c r="M20" s="36"/>
      <c r="N20" s="36"/>
      <c r="O20" s="9"/>
      <c r="P20" s="36"/>
      <c r="Q20" s="33" t="str">
        <f t="shared" si="1"/>
        <v>Reproductive Health Department</v>
      </c>
      <c r="R20" s="36"/>
      <c r="S20" s="36"/>
      <c r="T20" s="24"/>
      <c r="U20" s="24"/>
      <c r="V20" s="24"/>
      <c r="W20" s="76"/>
      <c r="X20" s="76"/>
      <c r="Y20" s="77"/>
      <c r="Z20" s="95"/>
      <c r="DS20" s="222"/>
      <c r="DT20" s="222"/>
      <c r="DU20" s="222"/>
      <c r="DV20" s="223"/>
      <c r="DW20" s="223"/>
      <c r="DX20" s="223"/>
      <c r="DY20" s="223"/>
      <c r="DZ20" s="223"/>
      <c r="EA20" s="223"/>
      <c r="ED20" s="223"/>
    </row>
    <row r="21" spans="1:134" s="159" customFormat="1" x14ac:dyDescent="0.2">
      <c r="A21" s="262"/>
      <c r="B21" s="835" t="s">
        <v>42</v>
      </c>
      <c r="C21" s="835"/>
      <c r="D21" s="203" t="s">
        <v>165</v>
      </c>
      <c r="E21" s="226" t="s">
        <v>163</v>
      </c>
      <c r="F21" s="920" t="s">
        <v>140</v>
      </c>
      <c r="G21" s="921"/>
      <c r="H21" s="922"/>
      <c r="I21" s="8"/>
      <c r="J21" s="40"/>
      <c r="K21" s="9" t="str">
        <f t="shared" si="0"/>
        <v>g. Central Medical Store or Central Warehouse</v>
      </c>
      <c r="L21" s="36"/>
      <c r="M21" s="36"/>
      <c r="N21" s="36"/>
      <c r="O21" s="9"/>
      <c r="P21" s="36"/>
      <c r="Q21" s="9" t="str">
        <f t="shared" si="1"/>
        <v>Central Medical Store</v>
      </c>
      <c r="R21" s="36"/>
      <c r="S21" s="36"/>
      <c r="T21" s="24"/>
      <c r="U21" s="24"/>
      <c r="V21" s="24"/>
      <c r="W21" s="76"/>
      <c r="X21" s="76"/>
      <c r="Y21" s="77"/>
      <c r="Z21" s="95"/>
    </row>
    <row r="22" spans="1:134" s="159" customFormat="1" x14ac:dyDescent="0.2">
      <c r="A22" s="262"/>
      <c r="B22" s="835" t="s">
        <v>68</v>
      </c>
      <c r="C22" s="835"/>
      <c r="D22" s="203" t="s">
        <v>166</v>
      </c>
      <c r="E22" s="226" t="s">
        <v>163</v>
      </c>
      <c r="F22" s="920"/>
      <c r="G22" s="921"/>
      <c r="H22" s="922"/>
      <c r="I22" s="8"/>
      <c r="J22" s="40"/>
      <c r="K22" s="9" t="str">
        <f t="shared" si="0"/>
        <v xml:space="preserve">h. Ministry of Finance or Ministry of Planning </v>
      </c>
      <c r="L22" s="36"/>
      <c r="M22" s="36"/>
      <c r="N22" s="36"/>
      <c r="O22" s="9"/>
      <c r="P22" s="36"/>
      <c r="Q22" s="9">
        <f t="shared" si="1"/>
        <v>0</v>
      </c>
      <c r="R22" s="36"/>
      <c r="S22" s="36"/>
      <c r="T22" s="24"/>
      <c r="U22" s="24"/>
      <c r="V22" s="24"/>
      <c r="W22" s="76"/>
      <c r="X22" s="76"/>
      <c r="Y22" s="77"/>
      <c r="Z22" s="95"/>
    </row>
    <row r="23" spans="1:134" s="158" customFormat="1" x14ac:dyDescent="0.2">
      <c r="A23" s="262"/>
      <c r="B23" s="835" t="s">
        <v>279</v>
      </c>
      <c r="C23" s="835"/>
      <c r="D23" s="203"/>
      <c r="E23" s="226" t="s">
        <v>163</v>
      </c>
      <c r="F23" s="920"/>
      <c r="G23" s="921"/>
      <c r="H23" s="922"/>
      <c r="I23" s="8"/>
      <c r="J23" s="40"/>
      <c r="K23" s="60" t="str">
        <f t="shared" si="0"/>
        <v>i. Other (for example: partners)</v>
      </c>
      <c r="L23" s="40"/>
      <c r="M23" s="40"/>
      <c r="N23" s="40"/>
      <c r="O23" s="60"/>
      <c r="P23" s="40"/>
      <c r="Q23" s="60">
        <f t="shared" si="1"/>
        <v>0</v>
      </c>
      <c r="R23" s="40"/>
      <c r="S23" s="40"/>
      <c r="T23" s="40"/>
      <c r="U23" s="40"/>
      <c r="V23" s="40"/>
      <c r="W23" s="131"/>
      <c r="X23" s="131"/>
      <c r="Y23" s="129"/>
      <c r="Z23" s="129"/>
    </row>
    <row r="24" spans="1:134" s="159" customFormat="1" x14ac:dyDescent="0.2">
      <c r="A24" s="772" t="s">
        <v>152</v>
      </c>
      <c r="B24" s="764"/>
      <c r="C24" s="764"/>
      <c r="D24" s="764"/>
      <c r="E24" s="764"/>
      <c r="F24" s="764"/>
      <c r="G24" s="764"/>
      <c r="H24" s="355" t="s">
        <v>164</v>
      </c>
      <c r="I24" s="30" t="str">
        <f>A24</f>
        <v>A3. How many times did the committee meet during the last year? (0, 1-2, 3-5, or 6+)  (Please select from the dropdown.)</v>
      </c>
      <c r="J24" s="40"/>
      <c r="K24" s="9"/>
      <c r="L24" s="36"/>
      <c r="M24" s="36"/>
      <c r="N24" s="36"/>
      <c r="O24" s="9"/>
      <c r="P24" s="36"/>
      <c r="Q24" s="36"/>
      <c r="R24" s="36"/>
      <c r="S24" s="36"/>
      <c r="T24" s="24"/>
      <c r="U24" s="24"/>
      <c r="V24" s="24"/>
      <c r="W24" s="76"/>
      <c r="X24" s="76"/>
      <c r="Y24" s="77"/>
      <c r="Z24" s="95"/>
    </row>
    <row r="25" spans="1:134" s="159" customFormat="1" x14ac:dyDescent="0.2">
      <c r="A25" s="827" t="s">
        <v>280</v>
      </c>
      <c r="B25" s="828"/>
      <c r="C25" s="828"/>
      <c r="D25" s="835"/>
      <c r="E25" s="835"/>
      <c r="F25" s="835"/>
      <c r="G25" s="836"/>
      <c r="H25" s="355" t="s">
        <v>166</v>
      </c>
      <c r="I25" s="30" t="str">
        <f>A25</f>
        <v xml:space="preserve">A4. Does the committee have legal status?  (Please select from the dropdown.)                                  </v>
      </c>
      <c r="J25" s="40"/>
      <c r="K25" s="9"/>
      <c r="L25" s="36"/>
      <c r="M25" s="36"/>
      <c r="N25" s="36"/>
      <c r="O25" s="9"/>
      <c r="P25" s="36"/>
      <c r="Q25" s="36"/>
      <c r="R25" s="36"/>
      <c r="S25" s="36"/>
      <c r="T25" s="24"/>
      <c r="U25" s="24"/>
      <c r="V25" s="24"/>
      <c r="W25" s="76"/>
      <c r="X25" s="76"/>
      <c r="Y25" s="77"/>
      <c r="Z25" s="95"/>
    </row>
    <row r="26" spans="1:134" s="159" customFormat="1" ht="45.75" thickBot="1" x14ac:dyDescent="0.25">
      <c r="A26" s="853" t="s">
        <v>281</v>
      </c>
      <c r="B26" s="822"/>
      <c r="C26" s="854"/>
      <c r="D26" s="228" t="s">
        <v>166</v>
      </c>
      <c r="E26" s="229" t="s">
        <v>157</v>
      </c>
      <c r="F26" s="153" t="s">
        <v>146</v>
      </c>
      <c r="G26" s="230" t="s">
        <v>63</v>
      </c>
      <c r="H26" s="357" t="s">
        <v>146</v>
      </c>
      <c r="I26" s="30"/>
      <c r="J26" s="40"/>
      <c r="K26" s="9" t="str">
        <f>A26</f>
        <v>A5. Is there a Contraceptive Security "champion"? (someone who consistently brings up and advocates for contraceptive supplies)</v>
      </c>
      <c r="L26" s="36"/>
      <c r="M26" s="36"/>
      <c r="N26" s="36"/>
      <c r="O26" s="9"/>
      <c r="P26" s="36"/>
      <c r="Q26" s="36"/>
      <c r="R26" s="36"/>
      <c r="S26" s="36"/>
      <c r="T26" s="24"/>
      <c r="U26" s="24"/>
      <c r="V26" s="24"/>
      <c r="W26" s="76"/>
      <c r="X26" s="76"/>
      <c r="Y26" s="77"/>
      <c r="Z26" s="95"/>
    </row>
    <row r="27" spans="1:134" s="231" customFormat="1" ht="16.5" customHeight="1" thickBot="1" x14ac:dyDescent="0.3">
      <c r="A27" s="865" t="s">
        <v>30</v>
      </c>
      <c r="B27" s="866"/>
      <c r="C27" s="866"/>
      <c r="D27" s="866"/>
      <c r="E27" s="866"/>
      <c r="F27" s="866"/>
      <c r="G27" s="866"/>
      <c r="H27" s="350"/>
      <c r="I27" s="14"/>
      <c r="J27" s="67"/>
      <c r="K27" s="11"/>
      <c r="L27" s="48"/>
      <c r="M27" s="48"/>
      <c r="N27" s="48"/>
      <c r="O27" s="48"/>
      <c r="P27" s="48"/>
      <c r="Q27" s="48"/>
      <c r="R27" s="48"/>
      <c r="S27" s="48"/>
      <c r="T27" s="67"/>
      <c r="U27" s="67"/>
      <c r="V27" s="67"/>
      <c r="W27" s="78"/>
      <c r="X27" s="78"/>
      <c r="Y27" s="79"/>
      <c r="Z27" s="96"/>
    </row>
    <row r="28" spans="1:134" s="159" customFormat="1" x14ac:dyDescent="0.2">
      <c r="A28" s="834" t="s">
        <v>741</v>
      </c>
      <c r="B28" s="835"/>
      <c r="C28" s="836"/>
      <c r="D28" s="887" t="s">
        <v>283</v>
      </c>
      <c r="E28" s="888"/>
      <c r="F28" s="221" t="s">
        <v>264</v>
      </c>
      <c r="G28" s="359" t="s">
        <v>284</v>
      </c>
      <c r="H28" s="351" t="s">
        <v>263</v>
      </c>
      <c r="I28" s="43"/>
      <c r="J28" s="41"/>
      <c r="K28" s="9">
        <f>B28</f>
        <v>0</v>
      </c>
      <c r="L28" s="36"/>
      <c r="M28" s="36"/>
      <c r="N28" s="36"/>
      <c r="O28" s="36"/>
      <c r="P28" s="36"/>
      <c r="Q28" s="36"/>
      <c r="R28" s="36"/>
      <c r="S28" s="36"/>
      <c r="T28" s="24"/>
      <c r="U28" s="24"/>
      <c r="V28" s="24"/>
      <c r="W28" s="76"/>
      <c r="X28" s="76"/>
      <c r="Y28" s="77"/>
      <c r="Z28" s="95"/>
    </row>
    <row r="29" spans="1:134" s="159" customFormat="1" ht="45" customHeight="1" x14ac:dyDescent="0.2">
      <c r="A29" s="772" t="s">
        <v>742</v>
      </c>
      <c r="B29" s="764"/>
      <c r="C29" s="764"/>
      <c r="D29" s="764"/>
      <c r="E29" s="764"/>
      <c r="F29" s="765"/>
      <c r="G29" s="889" t="s">
        <v>146</v>
      </c>
      <c r="H29" s="890"/>
      <c r="I29" s="12"/>
      <c r="J29" s="60" t="str">
        <f>G29</f>
        <v>N/A</v>
      </c>
      <c r="K29" s="9"/>
      <c r="L29" s="36"/>
      <c r="M29" s="56">
        <f>E29</f>
        <v>0</v>
      </c>
      <c r="N29" s="36"/>
      <c r="O29" s="36"/>
      <c r="P29" s="36"/>
      <c r="Q29" s="36"/>
      <c r="R29" s="36"/>
      <c r="S29" s="36"/>
      <c r="T29" s="24"/>
      <c r="U29" s="24"/>
      <c r="V29" s="24"/>
      <c r="W29" s="76"/>
      <c r="X29" s="76"/>
      <c r="Y29" s="80" t="str">
        <f>A29</f>
        <v>B2. What was the estimated dollar value of contraceptives needed to be procured for the public sector for the most recent complete fiscal year? (in USD currency)
(for example, to cover the needs for FY '10-'11)</v>
      </c>
      <c r="Z29" s="95"/>
    </row>
    <row r="30" spans="1:134" s="159" customFormat="1" ht="58.5" x14ac:dyDescent="0.2">
      <c r="A30" s="772" t="s">
        <v>743</v>
      </c>
      <c r="B30" s="764"/>
      <c r="C30" s="764"/>
      <c r="D30" s="764"/>
      <c r="E30" s="161" t="s">
        <v>146</v>
      </c>
      <c r="F30" s="232" t="s">
        <v>744</v>
      </c>
      <c r="G30" s="891" t="s">
        <v>146</v>
      </c>
      <c r="H30" s="892"/>
      <c r="I30" s="12"/>
      <c r="J30" s="60" t="str">
        <f>G30</f>
        <v>N/A</v>
      </c>
      <c r="K30" s="9"/>
      <c r="L30" s="36"/>
      <c r="M30" s="56" t="str">
        <f>E30</f>
        <v>N/A</v>
      </c>
      <c r="N30" s="36"/>
      <c r="O30" s="36"/>
      <c r="P30" s="36"/>
      <c r="Q30" s="36"/>
      <c r="R30" s="36"/>
      <c r="S30" s="36"/>
      <c r="T30" s="24"/>
      <c r="U30" s="24"/>
      <c r="V30" s="24"/>
      <c r="W30" s="76"/>
      <c r="X30" s="76"/>
      <c r="Y30" s="80" t="str">
        <f>A30</f>
        <v>B3. Time period covered by the forecast/quantification (mm/yy-mm/yy)
(should ideally be FY '10-'11)</v>
      </c>
      <c r="Z30" s="95"/>
    </row>
    <row r="31" spans="1:134" s="159" customFormat="1" ht="15" customHeight="1" x14ac:dyDescent="0.2">
      <c r="A31" s="772" t="s">
        <v>745</v>
      </c>
      <c r="B31" s="764"/>
      <c r="C31" s="764"/>
      <c r="D31" s="764"/>
      <c r="E31" s="764"/>
      <c r="F31" s="764"/>
      <c r="G31" s="765"/>
      <c r="H31" s="355" t="s">
        <v>166</v>
      </c>
      <c r="I31" s="30" t="str">
        <f>A31</f>
        <v>B4. Is there a government budget line item specifically for the procurement of contraceptives?  (Please select from the dropdown list.)</v>
      </c>
      <c r="J31" s="41"/>
      <c r="K31" s="9"/>
      <c r="L31" s="36"/>
      <c r="M31" s="36"/>
      <c r="N31" s="36"/>
      <c r="O31" s="36"/>
      <c r="P31" s="36"/>
      <c r="Q31" s="36"/>
      <c r="R31" s="36"/>
      <c r="S31" s="36"/>
      <c r="T31" s="24"/>
      <c r="U31" s="24"/>
      <c r="V31" s="24"/>
      <c r="W31" s="76"/>
      <c r="X31" s="76"/>
      <c r="Y31" s="77"/>
      <c r="Z31" s="95"/>
    </row>
    <row r="32" spans="1:134" s="159" customFormat="1" ht="90" customHeight="1" x14ac:dyDescent="0.2">
      <c r="A32" s="772" t="s">
        <v>746</v>
      </c>
      <c r="B32" s="764"/>
      <c r="C32" s="764"/>
      <c r="D32" s="764"/>
      <c r="E32" s="764"/>
      <c r="F32" s="764"/>
      <c r="G32" s="765"/>
      <c r="H32" s="355" t="s">
        <v>178</v>
      </c>
      <c r="I32" s="30"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41"/>
      <c r="K32" s="9"/>
      <c r="L32" s="36"/>
      <c r="M32" s="36"/>
      <c r="N32" s="36"/>
      <c r="O32" s="36"/>
      <c r="P32" s="36"/>
      <c r="Q32" s="36"/>
      <c r="R32" s="36"/>
      <c r="S32" s="36"/>
      <c r="T32" s="24"/>
      <c r="U32" s="24"/>
      <c r="V32" s="24"/>
      <c r="W32" s="76"/>
      <c r="X32" s="76"/>
      <c r="Y32" s="77"/>
      <c r="Z32" s="95"/>
    </row>
    <row r="33" spans="1:26" s="159" customFormat="1" ht="15.75" customHeight="1" thickBot="1" x14ac:dyDescent="0.25">
      <c r="A33" s="772" t="s">
        <v>285</v>
      </c>
      <c r="B33" s="764"/>
      <c r="C33" s="764"/>
      <c r="D33" s="764"/>
      <c r="E33" s="764"/>
      <c r="F33" s="764"/>
      <c r="G33" s="764"/>
      <c r="H33" s="773"/>
      <c r="I33" s="4"/>
      <c r="J33" s="41"/>
      <c r="K33" s="9"/>
      <c r="L33" s="36"/>
      <c r="M33" s="36"/>
      <c r="N33" s="36"/>
      <c r="O33" s="36"/>
      <c r="P33" s="36"/>
      <c r="Q33" s="36"/>
      <c r="R33" s="36"/>
      <c r="S33" s="36"/>
      <c r="T33" s="24"/>
      <c r="U33" s="24"/>
      <c r="V33" s="24"/>
      <c r="W33" s="76"/>
      <c r="X33" s="80" t="str">
        <f>A33</f>
        <v>B6. Please complete the table below regarding government allocations for contraceptive procurement.</v>
      </c>
      <c r="Y33" s="77"/>
      <c r="Z33" s="95"/>
    </row>
    <row r="34" spans="1:26" s="159" customFormat="1" ht="147" x14ac:dyDescent="0.2">
      <c r="A34" s="363"/>
      <c r="B34" s="884"/>
      <c r="C34" s="884"/>
      <c r="D34" s="927"/>
      <c r="E34" s="664" t="s">
        <v>286</v>
      </c>
      <c r="F34" s="237" t="s">
        <v>747</v>
      </c>
      <c r="G34" s="238" t="s">
        <v>287</v>
      </c>
      <c r="H34" s="364" t="s">
        <v>158</v>
      </c>
      <c r="I34" s="32"/>
      <c r="J34" s="42"/>
      <c r="K34" s="9">
        <f>A34</f>
        <v>0</v>
      </c>
      <c r="L34" s="36"/>
      <c r="M34" s="36"/>
      <c r="N34" s="36"/>
      <c r="O34" s="36"/>
      <c r="P34" s="36"/>
      <c r="Q34" s="36"/>
      <c r="R34" s="36"/>
      <c r="S34" s="36"/>
      <c r="T34" s="24"/>
      <c r="U34" s="24"/>
      <c r="V34" s="24"/>
      <c r="W34" s="76"/>
      <c r="X34" s="76"/>
      <c r="Y34" s="77"/>
      <c r="Z34" s="95"/>
    </row>
    <row r="35" spans="1:26" s="159" customFormat="1" ht="90" x14ac:dyDescent="0.2">
      <c r="A35" s="262"/>
      <c r="B35" s="764" t="s">
        <v>288</v>
      </c>
      <c r="C35" s="764"/>
      <c r="D35" s="765"/>
      <c r="E35" s="162" t="s">
        <v>178</v>
      </c>
      <c r="F35" s="155" t="s">
        <v>748</v>
      </c>
      <c r="G35" s="162"/>
      <c r="H35" s="362" t="s">
        <v>870</v>
      </c>
      <c r="I35" s="43"/>
      <c r="J35" s="41"/>
      <c r="K35" s="9" t="e">
        <f>#REF!</f>
        <v>#REF!</v>
      </c>
      <c r="L35" s="36"/>
      <c r="M35" s="36"/>
      <c r="N35" s="36"/>
      <c r="O35" s="36"/>
      <c r="P35" s="36"/>
      <c r="Q35" s="36"/>
      <c r="R35" s="36"/>
      <c r="S35" s="36"/>
      <c r="T35" s="24"/>
      <c r="U35" s="24"/>
      <c r="V35" s="24"/>
      <c r="W35" s="76"/>
      <c r="X35" s="76"/>
      <c r="Y35" s="77"/>
      <c r="Z35" s="95"/>
    </row>
    <row r="36" spans="1:26" s="159" customFormat="1" ht="15" hidden="1" customHeight="1" x14ac:dyDescent="0.2">
      <c r="A36" s="883"/>
      <c r="B36" s="884"/>
      <c r="C36" s="884"/>
      <c r="D36" s="884"/>
      <c r="E36" s="884"/>
      <c r="F36" s="884"/>
      <c r="G36" s="884"/>
      <c r="H36" s="885"/>
      <c r="I36" s="43"/>
      <c r="J36" s="41"/>
      <c r="K36" s="9"/>
      <c r="L36" s="36"/>
      <c r="M36" s="36"/>
      <c r="N36" s="36"/>
      <c r="O36" s="36"/>
      <c r="P36" s="36"/>
      <c r="Q36" s="36"/>
      <c r="R36" s="36"/>
      <c r="S36" s="36"/>
      <c r="T36" s="24"/>
      <c r="U36" s="24"/>
      <c r="V36" s="24"/>
      <c r="W36" s="76"/>
      <c r="X36" s="76"/>
      <c r="Y36" s="77"/>
      <c r="Z36" s="95"/>
    </row>
    <row r="37" spans="1:26" s="159" customFormat="1" ht="75" x14ac:dyDescent="0.2">
      <c r="A37" s="772" t="s">
        <v>749</v>
      </c>
      <c r="B37" s="764"/>
      <c r="C37" s="764"/>
      <c r="D37" s="764"/>
      <c r="E37" s="764"/>
      <c r="F37" s="764"/>
      <c r="G37" s="765"/>
      <c r="H37" s="355" t="s">
        <v>178</v>
      </c>
      <c r="I37" s="30"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41"/>
      <c r="K37" s="9"/>
      <c r="L37" s="36"/>
      <c r="M37" s="36"/>
      <c r="N37" s="36"/>
      <c r="O37" s="36"/>
      <c r="P37" s="36"/>
      <c r="Q37" s="36"/>
      <c r="R37" s="36"/>
      <c r="S37" s="36"/>
      <c r="T37" s="24"/>
      <c r="U37" s="24"/>
      <c r="V37" s="24"/>
      <c r="W37" s="76"/>
      <c r="X37" s="76"/>
      <c r="Y37" s="77"/>
      <c r="Z37" s="95"/>
    </row>
    <row r="38" spans="1:26" s="159" customFormat="1" ht="60.75" customHeight="1" thickBot="1" x14ac:dyDescent="0.25">
      <c r="A38" s="772" t="s">
        <v>750</v>
      </c>
      <c r="B38" s="764"/>
      <c r="C38" s="764"/>
      <c r="D38" s="764"/>
      <c r="E38" s="764"/>
      <c r="F38" s="764"/>
      <c r="G38" s="764"/>
      <c r="H38" s="773"/>
      <c r="I38" s="4"/>
      <c r="J38" s="41"/>
      <c r="K38" s="9"/>
      <c r="L38" s="36"/>
      <c r="M38" s="36"/>
      <c r="N38" s="36"/>
      <c r="O38" s="36"/>
      <c r="P38" s="36"/>
      <c r="Q38" s="36"/>
      <c r="R38" s="36"/>
      <c r="S38" s="36"/>
      <c r="T38" s="24"/>
      <c r="U38" s="24"/>
      <c r="V38" s="24"/>
      <c r="W38" s="76"/>
      <c r="X38" s="80"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Y38" s="77"/>
      <c r="Z38" s="95"/>
    </row>
    <row r="39" spans="1:26" s="159" customFormat="1" ht="129.75" x14ac:dyDescent="0.2">
      <c r="A39" s="363"/>
      <c r="B39" s="877" t="s">
        <v>751</v>
      </c>
      <c r="C39" s="886"/>
      <c r="D39" s="236" t="s">
        <v>290</v>
      </c>
      <c r="E39" s="237" t="s">
        <v>69</v>
      </c>
      <c r="F39" s="237" t="s">
        <v>752</v>
      </c>
      <c r="G39" s="238" t="s">
        <v>291</v>
      </c>
      <c r="H39" s="364" t="s">
        <v>158</v>
      </c>
      <c r="I39" s="32"/>
      <c r="J39" s="42"/>
      <c r="K39" s="9">
        <f>A39</f>
        <v>0</v>
      </c>
      <c r="L39" s="36"/>
      <c r="M39" s="36"/>
      <c r="N39" s="36"/>
      <c r="O39" s="36"/>
      <c r="P39" s="36"/>
      <c r="Q39" s="36"/>
      <c r="R39" s="36"/>
      <c r="S39" s="36"/>
      <c r="T39" s="24"/>
      <c r="U39" s="24"/>
      <c r="V39" s="24"/>
      <c r="W39" s="76"/>
      <c r="X39" s="76"/>
      <c r="Y39" s="77"/>
      <c r="Z39" s="95"/>
    </row>
    <row r="40" spans="1:26" s="159" customFormat="1" ht="30" x14ac:dyDescent="0.2">
      <c r="A40" s="363"/>
      <c r="B40" s="764" t="s">
        <v>292</v>
      </c>
      <c r="C40" s="765"/>
      <c r="D40" s="239" t="s">
        <v>178</v>
      </c>
      <c r="E40" s="162" t="s">
        <v>178</v>
      </c>
      <c r="F40" s="155" t="s">
        <v>748</v>
      </c>
      <c r="G40" s="240"/>
      <c r="H40" s="362" t="s">
        <v>448</v>
      </c>
      <c r="I40" s="43"/>
      <c r="J40" s="41"/>
      <c r="K40" s="9" t="str">
        <f>B40</f>
        <v>a. Internally generated funds spent on contraceptive procurement</v>
      </c>
      <c r="L40" s="36"/>
      <c r="M40" s="36"/>
      <c r="N40" s="36"/>
      <c r="O40" s="36"/>
      <c r="P40" s="36"/>
      <c r="Q40" s="36"/>
      <c r="R40" s="36"/>
      <c r="S40" s="36"/>
      <c r="T40" s="24"/>
      <c r="U40" s="24"/>
      <c r="V40" s="24"/>
      <c r="W40" s="76"/>
      <c r="X40" s="76"/>
      <c r="Y40" s="77"/>
      <c r="Z40" s="95"/>
    </row>
    <row r="41" spans="1:26" s="159" customFormat="1" ht="30" x14ac:dyDescent="0.2">
      <c r="A41" s="363"/>
      <c r="B41" s="241"/>
      <c r="C41" s="242" t="s">
        <v>293</v>
      </c>
      <c r="D41" s="800" t="s">
        <v>146</v>
      </c>
      <c r="E41" s="801"/>
      <c r="F41" s="801"/>
      <c r="G41" s="801"/>
      <c r="H41" s="802"/>
      <c r="I41" s="44"/>
      <c r="J41" s="41"/>
      <c r="K41" s="9" t="str">
        <f>C41</f>
        <v>i. Specify source(s) of internally generated funds spent (for example, from taxes or user fees)</v>
      </c>
      <c r="L41" s="36"/>
      <c r="M41" s="36"/>
      <c r="N41" s="36"/>
      <c r="O41" s="39" t="str">
        <f>D41</f>
        <v>N/A</v>
      </c>
      <c r="P41" s="36"/>
      <c r="Q41" s="36"/>
      <c r="R41" s="36"/>
      <c r="S41" s="36"/>
      <c r="T41" s="24"/>
      <c r="U41" s="24"/>
      <c r="V41" s="24"/>
      <c r="W41" s="76"/>
      <c r="X41" s="76"/>
      <c r="Y41" s="77"/>
      <c r="Z41" s="95"/>
    </row>
    <row r="42" spans="1:26" s="159" customFormat="1" ht="60" x14ac:dyDescent="0.2">
      <c r="A42" s="363"/>
      <c r="B42" s="764" t="s">
        <v>295</v>
      </c>
      <c r="C42" s="765"/>
      <c r="D42" s="239" t="s">
        <v>178</v>
      </c>
      <c r="E42" s="162" t="s">
        <v>178</v>
      </c>
      <c r="F42" s="155" t="s">
        <v>748</v>
      </c>
      <c r="G42" s="154"/>
      <c r="H42" s="362"/>
      <c r="I42" s="43"/>
      <c r="J42" s="41"/>
      <c r="K42" s="9" t="str">
        <f>B42</f>
        <v>b. Total of all other government funds spent on contraceptive procurement (basket funds, World Bank credits or loans, and other funds donors gave to the government [e.g., direct budget support])</v>
      </c>
      <c r="L42" s="36"/>
      <c r="M42" s="36"/>
      <c r="N42" s="36"/>
      <c r="O42" s="36"/>
      <c r="P42" s="36"/>
      <c r="Q42" s="36"/>
      <c r="R42" s="36"/>
      <c r="S42" s="36"/>
      <c r="T42" s="24"/>
      <c r="U42" s="24"/>
      <c r="V42" s="24"/>
      <c r="W42" s="76"/>
      <c r="X42" s="76"/>
      <c r="Y42" s="77"/>
      <c r="Z42" s="95"/>
    </row>
    <row r="43" spans="1:26" s="159" customFormat="1" ht="30" x14ac:dyDescent="0.2">
      <c r="A43" s="363"/>
      <c r="B43" s="241"/>
      <c r="C43" s="242" t="s">
        <v>297</v>
      </c>
      <c r="D43" s="925" t="s">
        <v>871</v>
      </c>
      <c r="E43" s="925"/>
      <c r="F43" s="925"/>
      <c r="G43" s="925"/>
      <c r="H43" s="926"/>
      <c r="I43" s="44"/>
      <c r="J43" s="41"/>
      <c r="K43" s="9" t="str">
        <f>C43</f>
        <v>i. Specify source(s) of other government funds spent (for example: basket funding or specific donor)</v>
      </c>
      <c r="L43" s="36"/>
      <c r="M43" s="36"/>
      <c r="N43" s="36"/>
      <c r="O43" s="39" t="str">
        <f>D43</f>
        <v xml:space="preserve">World Bank &amp; EU (provide funds for pharmaceuticals, including contraceptives, as part of the Basic Package of Health Services) </v>
      </c>
      <c r="P43" s="36"/>
      <c r="Q43" s="36"/>
      <c r="R43" s="36"/>
      <c r="S43" s="36"/>
      <c r="T43" s="24"/>
      <c r="U43" s="24"/>
      <c r="V43" s="24"/>
      <c r="W43" s="76"/>
      <c r="X43" s="76"/>
      <c r="Y43" s="77"/>
      <c r="Z43" s="95"/>
    </row>
    <row r="44" spans="1:26" s="159" customFormat="1" ht="45" x14ac:dyDescent="0.2">
      <c r="A44" s="363"/>
      <c r="B44" s="764" t="s">
        <v>298</v>
      </c>
      <c r="C44" s="765"/>
      <c r="D44" s="243"/>
      <c r="E44" s="524" t="s">
        <v>178</v>
      </c>
      <c r="F44" s="244"/>
      <c r="G44" s="244"/>
      <c r="H44" s="362"/>
      <c r="I44" s="43"/>
      <c r="J44" s="41"/>
      <c r="K44" s="9" t="str">
        <f>B44</f>
        <v>c. TOTAL government funds spent on contraceptive procurement
This will auto-calculate.  (It will sum a &amp; b above.)</v>
      </c>
      <c r="L44" s="36"/>
      <c r="M44" s="36"/>
      <c r="N44" s="36"/>
      <c r="O44" s="39"/>
      <c r="P44" s="36"/>
      <c r="Q44" s="36"/>
      <c r="R44" s="36"/>
      <c r="S44" s="36"/>
      <c r="T44" s="24"/>
      <c r="U44" s="24"/>
      <c r="V44" s="24"/>
      <c r="W44" s="76"/>
      <c r="X44" s="76"/>
      <c r="Y44" s="77"/>
      <c r="Z44" s="95"/>
    </row>
    <row r="45" spans="1:26" s="248" customFormat="1" x14ac:dyDescent="0.2">
      <c r="A45" s="365"/>
      <c r="B45" s="245"/>
      <c r="C45" s="245"/>
      <c r="D45" s="246"/>
      <c r="E45" s="164"/>
      <c r="F45" s="164"/>
      <c r="G45" s="247"/>
      <c r="H45" s="366"/>
      <c r="I45" s="68"/>
      <c r="J45" s="41"/>
      <c r="K45" s="9">
        <f>A45</f>
        <v>0</v>
      </c>
      <c r="L45" s="36"/>
      <c r="M45" s="36"/>
      <c r="N45" s="36"/>
      <c r="O45" s="39"/>
      <c r="P45" s="36"/>
      <c r="Q45" s="36"/>
      <c r="R45" s="36"/>
      <c r="S45" s="36"/>
      <c r="T45" s="24"/>
      <c r="U45" s="24"/>
      <c r="V45" s="24"/>
      <c r="W45" s="76"/>
      <c r="X45" s="76"/>
      <c r="Y45" s="81"/>
      <c r="Z45" s="21"/>
    </row>
    <row r="46" spans="1:26" s="159" customFormat="1" ht="30" customHeight="1" x14ac:dyDescent="0.2">
      <c r="A46" s="772" t="s">
        <v>753</v>
      </c>
      <c r="B46" s="764"/>
      <c r="C46" s="764"/>
      <c r="D46" s="764"/>
      <c r="E46" s="764"/>
      <c r="F46" s="764"/>
      <c r="G46" s="764"/>
      <c r="H46" s="773"/>
      <c r="I46" s="4"/>
      <c r="J46" s="41"/>
      <c r="K46" s="9"/>
      <c r="L46" s="36"/>
      <c r="M46" s="36"/>
      <c r="N46" s="36"/>
      <c r="O46" s="36"/>
      <c r="P46" s="36"/>
      <c r="Q46" s="36"/>
      <c r="R46" s="36"/>
      <c r="S46" s="36"/>
      <c r="T46" s="24"/>
      <c r="U46" s="24"/>
      <c r="V46" s="24"/>
      <c r="W46" s="76"/>
      <c r="X46" s="80" t="str">
        <f>A46</f>
        <v xml:space="preserve">B9. Please complete the table below to indicate donor expenditures on contraceptive procurement in the most recent complete fiscal year (FY '10-'11).
</v>
      </c>
      <c r="Y46" s="77"/>
      <c r="Z46" s="95"/>
    </row>
    <row r="47" spans="1:26" s="159" customFormat="1" ht="129.75" x14ac:dyDescent="0.2">
      <c r="A47" s="363" t="s">
        <v>199</v>
      </c>
      <c r="B47" s="877" t="s">
        <v>754</v>
      </c>
      <c r="C47" s="765"/>
      <c r="D47" s="236" t="s">
        <v>299</v>
      </c>
      <c r="E47" s="237" t="s">
        <v>300</v>
      </c>
      <c r="F47" s="237" t="s">
        <v>755</v>
      </c>
      <c r="G47" s="238" t="s">
        <v>301</v>
      </c>
      <c r="H47" s="364" t="s">
        <v>158</v>
      </c>
      <c r="I47" s="25"/>
      <c r="J47" s="41"/>
      <c r="K47" s="9" t="str">
        <f>A47</f>
        <v xml:space="preserve">
</v>
      </c>
      <c r="L47" s="36"/>
      <c r="M47" s="36"/>
      <c r="N47" s="36"/>
      <c r="O47" s="39"/>
      <c r="P47" s="36"/>
      <c r="Q47" s="36"/>
      <c r="R47" s="36"/>
      <c r="S47" s="36"/>
      <c r="T47" s="24"/>
      <c r="U47" s="24"/>
      <c r="V47" s="24"/>
      <c r="W47" s="76"/>
      <c r="X47" s="76"/>
      <c r="Y47" s="77"/>
      <c r="Z47" s="95"/>
    </row>
    <row r="48" spans="1:26" s="159" customFormat="1" x14ac:dyDescent="0.2">
      <c r="A48" s="363"/>
      <c r="B48" s="764" t="s">
        <v>302</v>
      </c>
      <c r="C48" s="765"/>
      <c r="D48" s="239" t="s">
        <v>165</v>
      </c>
      <c r="E48" s="162" t="s">
        <v>178</v>
      </c>
      <c r="F48" s="155" t="s">
        <v>748</v>
      </c>
      <c r="G48" s="156"/>
      <c r="H48" s="367"/>
      <c r="I48" s="12"/>
      <c r="J48" s="41"/>
      <c r="K48" s="9" t="str">
        <f>B48</f>
        <v>a. In-kind donations of contraceptives</v>
      </c>
      <c r="L48" s="36"/>
      <c r="M48" s="36"/>
      <c r="N48" s="36"/>
      <c r="O48" s="39"/>
      <c r="P48" s="36"/>
      <c r="Q48" s="36"/>
      <c r="R48" s="36"/>
      <c r="S48" s="36"/>
      <c r="T48" s="24"/>
      <c r="U48" s="24"/>
      <c r="V48" s="24"/>
      <c r="W48" s="76"/>
      <c r="X48" s="76"/>
      <c r="Y48" s="77"/>
      <c r="Z48" s="95"/>
    </row>
    <row r="49" spans="1:26" s="159" customFormat="1" x14ac:dyDescent="0.2">
      <c r="A49" s="363"/>
      <c r="B49" s="241"/>
      <c r="C49" s="242" t="s">
        <v>303</v>
      </c>
      <c r="D49" s="878" t="s">
        <v>872</v>
      </c>
      <c r="E49" s="879"/>
      <c r="F49" s="879"/>
      <c r="G49" s="879"/>
      <c r="H49" s="880"/>
      <c r="I49" s="165"/>
      <c r="J49" s="41"/>
      <c r="K49" s="9" t="str">
        <f>C49</f>
        <v xml:space="preserve">i. Specify source(s) of in-kind donations </v>
      </c>
      <c r="L49" s="36"/>
      <c r="M49" s="36"/>
      <c r="N49" s="36"/>
      <c r="O49" s="39" t="str">
        <f>D49</f>
        <v>UNFPA &amp; USAID</v>
      </c>
      <c r="P49" s="36"/>
      <c r="Q49" s="36"/>
      <c r="R49" s="36"/>
      <c r="S49" s="36"/>
      <c r="T49" s="24"/>
      <c r="U49" s="24"/>
      <c r="V49" s="24"/>
      <c r="W49" s="76"/>
      <c r="X49" s="76"/>
      <c r="Y49" s="77"/>
      <c r="Z49" s="95"/>
    </row>
    <row r="50" spans="1:26" s="159" customFormat="1" x14ac:dyDescent="0.2">
      <c r="A50" s="363"/>
      <c r="B50" s="764" t="s">
        <v>756</v>
      </c>
      <c r="C50" s="765"/>
      <c r="D50" s="239" t="s">
        <v>166</v>
      </c>
      <c r="E50" s="162">
        <v>0</v>
      </c>
      <c r="F50" s="155" t="s">
        <v>748</v>
      </c>
      <c r="G50" s="156"/>
      <c r="H50" s="367"/>
      <c r="I50" s="12"/>
      <c r="J50" s="41"/>
      <c r="K50" s="9" t="str">
        <f>B50</f>
        <v>b. Global Fund grants used to procure condoms</v>
      </c>
      <c r="L50" s="36"/>
      <c r="M50" s="36"/>
      <c r="N50" s="36"/>
      <c r="O50" s="39"/>
      <c r="P50" s="36"/>
      <c r="Q50" s="36"/>
      <c r="R50" s="36"/>
      <c r="S50" s="36"/>
      <c r="T50" s="24"/>
      <c r="U50" s="24"/>
      <c r="V50" s="24"/>
      <c r="W50" s="76"/>
      <c r="X50" s="76"/>
      <c r="Y50" s="77"/>
      <c r="Z50" s="95"/>
    </row>
    <row r="51" spans="1:26" s="159" customFormat="1" ht="30" x14ac:dyDescent="0.2">
      <c r="A51" s="363"/>
      <c r="B51" s="764" t="s">
        <v>757</v>
      </c>
      <c r="C51" s="765"/>
      <c r="D51" s="239" t="s">
        <v>166</v>
      </c>
      <c r="E51" s="162">
        <v>0</v>
      </c>
      <c r="F51" s="155" t="s">
        <v>748</v>
      </c>
      <c r="G51" s="156"/>
      <c r="H51" s="367"/>
      <c r="I51" s="12"/>
      <c r="J51" s="41"/>
      <c r="K51" s="9" t="str">
        <f>B51</f>
        <v>c. Global Fund grants used to procure contraceptives besides condoms</v>
      </c>
      <c r="L51" s="36"/>
      <c r="M51" s="36"/>
      <c r="N51" s="36"/>
      <c r="O51" s="39"/>
      <c r="P51" s="36"/>
      <c r="Q51" s="36"/>
      <c r="R51" s="36"/>
      <c r="S51" s="36"/>
      <c r="T51" s="24"/>
      <c r="U51" s="24"/>
      <c r="V51" s="24"/>
      <c r="W51" s="76"/>
      <c r="X51" s="76"/>
      <c r="Y51" s="77"/>
      <c r="Z51" s="95"/>
    </row>
    <row r="52" spans="1:26" s="159" customFormat="1" ht="45" x14ac:dyDescent="0.2">
      <c r="A52" s="363"/>
      <c r="B52" s="764" t="s">
        <v>758</v>
      </c>
      <c r="C52" s="765"/>
      <c r="D52" s="243"/>
      <c r="E52" s="524" t="s">
        <v>178</v>
      </c>
      <c r="F52" s="244"/>
      <c r="G52" s="244"/>
      <c r="H52" s="368"/>
      <c r="I52" s="43"/>
      <c r="J52" s="41"/>
      <c r="K52" s="9" t="str">
        <f>B52</f>
        <v>d. TOTAL value of in-kind donations and Global Fund grants spent on contraceptive procurement
This will auto-calculate.  (It will sum a-c above.)</v>
      </c>
      <c r="L52" s="36"/>
      <c r="M52" s="36"/>
      <c r="N52" s="36"/>
      <c r="O52" s="39"/>
      <c r="P52" s="36"/>
      <c r="Q52" s="36"/>
      <c r="R52" s="36"/>
      <c r="S52" s="36"/>
      <c r="T52" s="24"/>
      <c r="U52" s="24"/>
      <c r="V52" s="24"/>
      <c r="W52" s="76"/>
      <c r="X52" s="76"/>
      <c r="Y52" s="77"/>
      <c r="Z52" s="95"/>
    </row>
    <row r="53" spans="1:26" s="248" customFormat="1" x14ac:dyDescent="0.2">
      <c r="A53" s="365"/>
      <c r="B53" s="245"/>
      <c r="C53" s="245"/>
      <c r="D53" s="246"/>
      <c r="E53" s="164"/>
      <c r="F53" s="164"/>
      <c r="G53" s="247"/>
      <c r="H53" s="366"/>
      <c r="I53" s="68"/>
      <c r="J53" s="41"/>
      <c r="K53" s="9">
        <f>A53</f>
        <v>0</v>
      </c>
      <c r="L53" s="36"/>
      <c r="M53" s="36"/>
      <c r="N53" s="36"/>
      <c r="O53" s="39"/>
      <c r="P53" s="36"/>
      <c r="Q53" s="36"/>
      <c r="R53" s="36"/>
      <c r="S53" s="36"/>
      <c r="T53" s="24"/>
      <c r="U53" s="24"/>
      <c r="V53" s="24"/>
      <c r="W53" s="76"/>
      <c r="X53" s="76"/>
      <c r="Y53" s="81"/>
      <c r="Z53" s="21"/>
    </row>
    <row r="54" spans="1:26" s="159" customFormat="1" ht="75" customHeight="1" x14ac:dyDescent="0.2">
      <c r="A54" s="772" t="s">
        <v>759</v>
      </c>
      <c r="B54" s="764"/>
      <c r="C54" s="764"/>
      <c r="D54" s="764"/>
      <c r="E54" s="764"/>
      <c r="F54" s="764"/>
      <c r="G54" s="764"/>
      <c r="H54" s="773"/>
      <c r="I54" s="4"/>
      <c r="J54" s="41"/>
      <c r="K54" s="9"/>
      <c r="L54" s="36"/>
      <c r="M54" s="36"/>
      <c r="N54" s="36"/>
      <c r="O54" s="36"/>
      <c r="P54" s="36"/>
      <c r="Q54" s="36"/>
      <c r="R54" s="36"/>
      <c r="S54" s="36"/>
      <c r="T54" s="24"/>
      <c r="U54" s="24"/>
      <c r="V54" s="24"/>
      <c r="W54" s="76"/>
      <c r="X54" s="80"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4" s="77"/>
      <c r="Z54" s="95"/>
    </row>
    <row r="55" spans="1:26" s="159" customFormat="1" ht="150" x14ac:dyDescent="0.2">
      <c r="A55" s="867" t="s">
        <v>760</v>
      </c>
      <c r="B55" s="868"/>
      <c r="C55" s="868"/>
      <c r="D55" s="868"/>
      <c r="E55" s="869"/>
      <c r="F55" s="166" t="s">
        <v>178</v>
      </c>
      <c r="G55" s="870"/>
      <c r="H55" s="871"/>
      <c r="I55" s="12"/>
      <c r="J55" s="45">
        <f>G55</f>
        <v>0</v>
      </c>
      <c r="K55" s="9"/>
      <c r="L55" s="36"/>
      <c r="M55" s="36"/>
      <c r="N55" s="36"/>
      <c r="O55" s="39"/>
      <c r="P55" s="36"/>
      <c r="Q55" s="36"/>
      <c r="R55" s="46"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36"/>
      <c r="T55" s="24"/>
      <c r="U55" s="24"/>
      <c r="V55" s="24"/>
      <c r="W55" s="76"/>
      <c r="X55" s="76"/>
      <c r="Y55" s="77"/>
      <c r="Z55" s="95"/>
    </row>
    <row r="56" spans="1:26" s="159" customFormat="1" ht="135" x14ac:dyDescent="0.2">
      <c r="A56" s="867" t="s">
        <v>761</v>
      </c>
      <c r="B56" s="872"/>
      <c r="C56" s="872"/>
      <c r="D56" s="872"/>
      <c r="E56" s="873"/>
      <c r="F56" s="166" t="s">
        <v>178</v>
      </c>
      <c r="G56" s="870"/>
      <c r="H56" s="871"/>
      <c r="I56" s="12"/>
      <c r="J56" s="45">
        <f>G56</f>
        <v>0</v>
      </c>
      <c r="K56" s="9"/>
      <c r="L56" s="36"/>
      <c r="M56" s="36"/>
      <c r="N56" s="36"/>
      <c r="O56" s="39"/>
      <c r="P56" s="36"/>
      <c r="Q56" s="36"/>
      <c r="R56" s="46"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36"/>
      <c r="T56" s="24"/>
      <c r="U56" s="24"/>
      <c r="V56" s="24"/>
      <c r="W56" s="76"/>
      <c r="X56" s="76"/>
      <c r="Y56" s="77"/>
      <c r="Z56" s="95"/>
    </row>
    <row r="57" spans="1:26" s="159" customFormat="1" ht="45" x14ac:dyDescent="0.2">
      <c r="A57" s="874" t="s">
        <v>762</v>
      </c>
      <c r="B57" s="875"/>
      <c r="C57" s="875"/>
      <c r="D57" s="875"/>
      <c r="E57" s="876"/>
      <c r="F57" s="152" t="s">
        <v>178</v>
      </c>
      <c r="G57" s="870"/>
      <c r="H57" s="871"/>
      <c r="I57" s="12"/>
      <c r="J57" s="45">
        <f>G57</f>
        <v>0</v>
      </c>
      <c r="K57" s="9"/>
      <c r="L57" s="36"/>
      <c r="M57" s="36"/>
      <c r="N57" s="36"/>
      <c r="O57" s="39"/>
      <c r="P57" s="36"/>
      <c r="Q57" s="36"/>
      <c r="R57" s="46" t="str">
        <f>A57</f>
        <v>B12. If B11 did not calculate automatically, please answer the following question:
Was there a funding gap for the public sector in the last complete fiscal year?
(Please select from the dropdown list.)</v>
      </c>
      <c r="S57" s="36"/>
      <c r="T57" s="24"/>
      <c r="U57" s="24"/>
      <c r="V57" s="24"/>
      <c r="W57" s="76"/>
      <c r="X57" s="76"/>
      <c r="Y57" s="77"/>
      <c r="Z57" s="95"/>
    </row>
    <row r="58" spans="1:26" s="248" customFormat="1" x14ac:dyDescent="0.2">
      <c r="A58" s="369"/>
      <c r="B58" s="249"/>
      <c r="C58" s="249"/>
      <c r="D58" s="250"/>
      <c r="E58" s="167"/>
      <c r="F58" s="167"/>
      <c r="G58" s="251"/>
      <c r="H58" s="370"/>
      <c r="I58" s="68"/>
      <c r="J58" s="41"/>
      <c r="K58" s="9">
        <f>A58</f>
        <v>0</v>
      </c>
      <c r="L58" s="36"/>
      <c r="M58" s="36"/>
      <c r="N58" s="36"/>
      <c r="O58" s="39"/>
      <c r="P58" s="36"/>
      <c r="Q58" s="36"/>
      <c r="R58" s="36"/>
      <c r="S58" s="36"/>
      <c r="T58" s="24"/>
      <c r="U58" s="24"/>
      <c r="V58" s="24"/>
      <c r="W58" s="76"/>
      <c r="X58" s="76"/>
      <c r="Y58" s="81"/>
      <c r="Z58" s="21"/>
    </row>
    <row r="59" spans="1:26" s="159" customFormat="1" ht="45" x14ac:dyDescent="0.2">
      <c r="A59" s="772" t="s">
        <v>305</v>
      </c>
      <c r="B59" s="764"/>
      <c r="C59" s="764"/>
      <c r="D59" s="764"/>
      <c r="E59" s="765"/>
      <c r="F59" s="766" t="s">
        <v>146</v>
      </c>
      <c r="G59" s="863"/>
      <c r="H59" s="767"/>
      <c r="I59" s="13"/>
      <c r="J59" s="41"/>
      <c r="K59" s="9"/>
      <c r="L59" s="36"/>
      <c r="M59" s="36"/>
      <c r="N59" s="36"/>
      <c r="O59" s="36"/>
      <c r="P59" s="36"/>
      <c r="Q59" s="9" t="str">
        <f>F59</f>
        <v>N/A</v>
      </c>
      <c r="R59" s="46" t="str">
        <f>A59</f>
        <v>B13. If the government financed any contraceptive procurement in the most recent complete fiscal year, which entity conducted the procurement(s)? (Please select from the dropdown.)</v>
      </c>
      <c r="S59" s="36"/>
      <c r="T59" s="24"/>
      <c r="U59" s="24"/>
      <c r="V59" s="24"/>
      <c r="W59" s="76"/>
      <c r="X59" s="76"/>
      <c r="Y59" s="77"/>
      <c r="Z59" s="95"/>
    </row>
    <row r="60" spans="1:26" s="159" customFormat="1" x14ac:dyDescent="0.2">
      <c r="A60" s="262"/>
      <c r="B60" s="764" t="s">
        <v>58</v>
      </c>
      <c r="C60" s="764"/>
      <c r="D60" s="764"/>
      <c r="E60" s="764"/>
      <c r="F60" s="769" t="s">
        <v>146</v>
      </c>
      <c r="G60" s="770"/>
      <c r="H60" s="771"/>
      <c r="I60" s="12"/>
      <c r="J60" s="41"/>
      <c r="K60" s="9"/>
      <c r="L60" s="36"/>
      <c r="M60" s="57">
        <f>E60</f>
        <v>0</v>
      </c>
      <c r="N60" s="36"/>
      <c r="O60" s="36"/>
      <c r="P60" s="36"/>
      <c r="Q60" s="9" t="str">
        <f>F60</f>
        <v>N/A</v>
      </c>
      <c r="R60" s="39" t="str">
        <f>B60</f>
        <v>a. Specify entity</v>
      </c>
      <c r="S60" s="36"/>
      <c r="T60" s="24"/>
      <c r="U60" s="24"/>
      <c r="V60" s="24"/>
      <c r="W60" s="76"/>
      <c r="X60" s="76"/>
      <c r="Y60" s="77"/>
      <c r="Z60" s="95"/>
    </row>
    <row r="61" spans="1:26" s="159" customFormat="1" x14ac:dyDescent="0.2">
      <c r="A61" s="356"/>
      <c r="B61" s="227"/>
      <c r="C61" s="764" t="s">
        <v>59</v>
      </c>
      <c r="D61" s="764"/>
      <c r="E61" s="765"/>
      <c r="F61" s="766" t="s">
        <v>146</v>
      </c>
      <c r="G61" s="863"/>
      <c r="H61" s="767"/>
      <c r="I61" s="12"/>
      <c r="J61" s="41"/>
      <c r="K61" s="9"/>
      <c r="L61" s="36"/>
      <c r="M61" s="36"/>
      <c r="N61" s="36"/>
      <c r="O61" s="36"/>
      <c r="P61" s="36"/>
      <c r="Q61" s="9" t="str">
        <f>F61</f>
        <v>N/A</v>
      </c>
      <c r="R61" s="39" t="str">
        <f>C61</f>
        <v>i. Is this a parastatal?</v>
      </c>
      <c r="S61" s="36"/>
      <c r="T61" s="24"/>
      <c r="U61" s="24"/>
      <c r="V61" s="24"/>
      <c r="W61" s="76"/>
      <c r="X61" s="76"/>
      <c r="Y61" s="77"/>
      <c r="Z61" s="95"/>
    </row>
    <row r="62" spans="1:26" s="159" customFormat="1" ht="45.75" thickBot="1" x14ac:dyDescent="0.25">
      <c r="A62" s="864" t="s">
        <v>306</v>
      </c>
      <c r="B62" s="753"/>
      <c r="C62" s="754"/>
      <c r="D62" s="779"/>
      <c r="E62" s="780"/>
      <c r="F62" s="780"/>
      <c r="G62" s="780"/>
      <c r="H62" s="781"/>
      <c r="I62" s="8"/>
      <c r="J62" s="41"/>
      <c r="K62" s="9" t="str">
        <f>A62</f>
        <v xml:space="preserve">B14. Please note any additional comments about finance and procurement.
</v>
      </c>
      <c r="L62" s="36"/>
      <c r="M62" s="36"/>
      <c r="N62" s="36"/>
      <c r="O62" s="9">
        <f>D62</f>
        <v>0</v>
      </c>
      <c r="P62" s="36"/>
      <c r="Q62" s="36"/>
      <c r="R62" s="9"/>
      <c r="S62" s="36"/>
      <c r="T62" s="24"/>
      <c r="U62" s="24"/>
      <c r="V62" s="24"/>
      <c r="W62" s="76"/>
      <c r="X62" s="76"/>
      <c r="Y62" s="77"/>
      <c r="Z62" s="95"/>
    </row>
    <row r="63" spans="1:26" s="159" customFormat="1" ht="16.5" customHeight="1" thickBot="1" x14ac:dyDescent="0.25">
      <c r="A63" s="865" t="s">
        <v>31</v>
      </c>
      <c r="B63" s="866"/>
      <c r="C63" s="866"/>
      <c r="D63" s="866"/>
      <c r="E63" s="866"/>
      <c r="F63" s="866"/>
      <c r="G63" s="866"/>
      <c r="H63" s="371"/>
      <c r="I63" s="14"/>
      <c r="J63" s="41"/>
      <c r="K63" s="9"/>
      <c r="L63" s="36"/>
      <c r="M63" s="36"/>
      <c r="N63" s="36"/>
      <c r="O63" s="36"/>
      <c r="P63" s="36"/>
      <c r="Q63" s="36"/>
      <c r="R63" s="9"/>
      <c r="S63" s="36"/>
      <c r="T63" s="24"/>
      <c r="U63" s="24"/>
      <c r="V63" s="24"/>
      <c r="W63" s="76"/>
      <c r="X63" s="76"/>
      <c r="Y63" s="77"/>
      <c r="Z63" s="95"/>
    </row>
    <row r="64" spans="1:26" s="159" customFormat="1" ht="45" customHeight="1" x14ac:dyDescent="0.2">
      <c r="A64" s="855" t="s">
        <v>763</v>
      </c>
      <c r="B64" s="856"/>
      <c r="C64" s="856"/>
      <c r="D64" s="856"/>
      <c r="E64" s="856"/>
      <c r="F64" s="856"/>
      <c r="G64" s="856"/>
      <c r="H64" s="857"/>
      <c r="I64" s="7"/>
      <c r="J64" s="41"/>
      <c r="K64" s="9"/>
      <c r="L64" s="36"/>
      <c r="M64" s="36"/>
      <c r="N64" s="36"/>
      <c r="O64" s="36"/>
      <c r="P64" s="36"/>
      <c r="Q64" s="36"/>
      <c r="R64" s="9"/>
      <c r="S64" s="36"/>
      <c r="T64" s="24"/>
      <c r="U64" s="24"/>
      <c r="V64" s="24"/>
      <c r="W64" s="76"/>
      <c r="X64" s="80" t="str">
        <f>A64</f>
        <v>C1. Are the following contraceptive methods offered through the commercial sector, public sector, NGOs, or social marketing? (Please indicate which methods are intended to be offered,not whether the method is currently in stock.) 
(Please select from the dropdown list.)</v>
      </c>
      <c r="Y64" s="77"/>
      <c r="Z64" s="95"/>
    </row>
    <row r="65" spans="1:26" s="254" customFormat="1" ht="15.75" x14ac:dyDescent="0.25">
      <c r="A65" s="858" t="s">
        <v>26</v>
      </c>
      <c r="B65" s="859"/>
      <c r="C65" s="860"/>
      <c r="D65" s="861" t="s">
        <v>261</v>
      </c>
      <c r="E65" s="862"/>
      <c r="F65" s="252" t="s">
        <v>307</v>
      </c>
      <c r="G65" s="253" t="s">
        <v>308</v>
      </c>
      <c r="H65" s="372" t="s">
        <v>309</v>
      </c>
      <c r="I65" s="15"/>
      <c r="J65" s="47"/>
      <c r="K65" s="9" t="str">
        <f>A65</f>
        <v>Contraceptive Method</v>
      </c>
      <c r="L65" s="48"/>
      <c r="M65" s="48"/>
      <c r="N65" s="48"/>
      <c r="O65" s="48"/>
      <c r="P65" s="48"/>
      <c r="Q65" s="48"/>
      <c r="R65" s="11"/>
      <c r="S65" s="48"/>
      <c r="T65" s="49"/>
      <c r="U65" s="49"/>
      <c r="V65" s="49"/>
      <c r="W65" s="65"/>
      <c r="X65" s="65"/>
      <c r="Y65" s="3"/>
      <c r="Z65" s="97"/>
    </row>
    <row r="66" spans="1:26" s="159" customFormat="1" ht="30" x14ac:dyDescent="0.2">
      <c r="A66" s="373"/>
      <c r="B66" s="848" t="s">
        <v>310</v>
      </c>
      <c r="C66" s="849"/>
      <c r="D66" s="850" t="s">
        <v>165</v>
      </c>
      <c r="E66" s="850"/>
      <c r="F66" s="255" t="s">
        <v>165</v>
      </c>
      <c r="G66" s="255" t="s">
        <v>165</v>
      </c>
      <c r="H66" s="374" t="s">
        <v>165</v>
      </c>
      <c r="I66" s="8"/>
      <c r="J66" s="41"/>
      <c r="K66" s="9" t="str">
        <f t="shared" ref="K66:K77" si="2">B66</f>
        <v>a. Combined oral contraceptives (estrogen + progestin - for  example, LoFemenol, Microgynon)</v>
      </c>
      <c r="L66" s="36"/>
      <c r="M66" s="36"/>
      <c r="N66" s="36"/>
      <c r="O66" s="36"/>
      <c r="P66" s="36"/>
      <c r="Q66" s="36"/>
      <c r="R66" s="9"/>
      <c r="S66" s="36"/>
      <c r="T66" s="24"/>
      <c r="U66" s="24"/>
      <c r="V66" s="24"/>
      <c r="W66" s="76"/>
      <c r="X66" s="76"/>
      <c r="Y66" s="77"/>
      <c r="Z66" s="95"/>
    </row>
    <row r="67" spans="1:26" s="159" customFormat="1" x14ac:dyDescent="0.2">
      <c r="A67" s="375"/>
      <c r="B67" s="848" t="s">
        <v>311</v>
      </c>
      <c r="C67" s="849"/>
      <c r="D67" s="850" t="s">
        <v>165</v>
      </c>
      <c r="E67" s="850"/>
      <c r="F67" s="255" t="s">
        <v>165</v>
      </c>
      <c r="G67" s="255" t="s">
        <v>165</v>
      </c>
      <c r="H67" s="374" t="s">
        <v>166</v>
      </c>
      <c r="I67" s="8"/>
      <c r="J67" s="41"/>
      <c r="K67" s="9" t="str">
        <f t="shared" si="2"/>
        <v>b. Progestin-only pills (for example, Ovrette, Microlut)</v>
      </c>
      <c r="L67" s="36"/>
      <c r="M67" s="36"/>
      <c r="N67" s="36"/>
      <c r="O67" s="36"/>
      <c r="P67" s="36"/>
      <c r="Q67" s="36"/>
      <c r="R67" s="9"/>
      <c r="S67" s="36"/>
      <c r="T67" s="24"/>
      <c r="U67" s="24"/>
      <c r="V67" s="24"/>
      <c r="W67" s="76"/>
      <c r="X67" s="76"/>
      <c r="Y67" s="77"/>
      <c r="Z67" s="95"/>
    </row>
    <row r="68" spans="1:26" s="159" customFormat="1" x14ac:dyDescent="0.2">
      <c r="A68" s="375"/>
      <c r="B68" s="848" t="s">
        <v>312</v>
      </c>
      <c r="C68" s="849"/>
      <c r="D68" s="850" t="s">
        <v>165</v>
      </c>
      <c r="E68" s="850"/>
      <c r="F68" s="255" t="s">
        <v>165</v>
      </c>
      <c r="G68" s="255" t="s">
        <v>165</v>
      </c>
      <c r="H68" s="374" t="s">
        <v>165</v>
      </c>
      <c r="I68" s="8"/>
      <c r="J68" s="41"/>
      <c r="K68" s="9" t="str">
        <f t="shared" si="2"/>
        <v>c. Hormonal injections (for example, DepoProvera, Noristerat)</v>
      </c>
      <c r="L68" s="36"/>
      <c r="M68" s="36"/>
      <c r="N68" s="36"/>
      <c r="O68" s="36"/>
      <c r="P68" s="36"/>
      <c r="Q68" s="36"/>
      <c r="R68" s="9"/>
      <c r="S68" s="36"/>
      <c r="T68" s="24"/>
      <c r="U68" s="24"/>
      <c r="V68" s="24"/>
      <c r="W68" s="76"/>
      <c r="X68" s="76"/>
      <c r="Y68" s="77"/>
      <c r="Z68" s="95"/>
    </row>
    <row r="69" spans="1:26" s="159" customFormat="1" x14ac:dyDescent="0.2">
      <c r="A69" s="375"/>
      <c r="B69" s="848" t="s">
        <v>313</v>
      </c>
      <c r="C69" s="849"/>
      <c r="D69" s="850" t="s">
        <v>166</v>
      </c>
      <c r="E69" s="850"/>
      <c r="F69" s="255" t="s">
        <v>166</v>
      </c>
      <c r="G69" s="255" t="s">
        <v>166</v>
      </c>
      <c r="H69" s="374" t="s">
        <v>166</v>
      </c>
      <c r="I69" s="8"/>
      <c r="J69" s="41"/>
      <c r="K69" s="9" t="str">
        <f t="shared" si="2"/>
        <v>d. Hormonal implants (for example, Jadelle, Implanon)</v>
      </c>
      <c r="L69" s="36"/>
      <c r="M69" s="36"/>
      <c r="N69" s="36"/>
      <c r="O69" s="36"/>
      <c r="P69" s="36"/>
      <c r="Q69" s="36"/>
      <c r="R69" s="9"/>
      <c r="S69" s="36"/>
      <c r="T69" s="24"/>
      <c r="U69" s="24"/>
      <c r="V69" s="24"/>
      <c r="W69" s="76"/>
      <c r="X69" s="76"/>
      <c r="Y69" s="77"/>
      <c r="Z69" s="95"/>
    </row>
    <row r="70" spans="1:26" s="159" customFormat="1" x14ac:dyDescent="0.2">
      <c r="A70" s="375"/>
      <c r="B70" s="848" t="s">
        <v>314</v>
      </c>
      <c r="C70" s="849"/>
      <c r="D70" s="850" t="s">
        <v>165</v>
      </c>
      <c r="E70" s="850"/>
      <c r="F70" s="255" t="s">
        <v>165</v>
      </c>
      <c r="G70" s="255" t="s">
        <v>165</v>
      </c>
      <c r="H70" s="374" t="s">
        <v>166</v>
      </c>
      <c r="I70" s="8"/>
      <c r="J70" s="41"/>
      <c r="K70" s="9" t="str">
        <f t="shared" si="2"/>
        <v>e. Intrauterine devices (IUDs) (for example, Optima Copper T)</v>
      </c>
      <c r="L70" s="36"/>
      <c r="M70" s="36"/>
      <c r="N70" s="36"/>
      <c r="O70" s="36"/>
      <c r="P70" s="36"/>
      <c r="Q70" s="36"/>
      <c r="R70" s="9"/>
      <c r="S70" s="36"/>
      <c r="T70" s="24"/>
      <c r="U70" s="24"/>
      <c r="V70" s="24"/>
      <c r="W70" s="76"/>
      <c r="X70" s="76"/>
      <c r="Y70" s="77"/>
      <c r="Z70" s="95"/>
    </row>
    <row r="71" spans="1:26" s="159" customFormat="1" x14ac:dyDescent="0.2">
      <c r="A71" s="375"/>
      <c r="B71" s="848" t="s">
        <v>43</v>
      </c>
      <c r="C71" s="849"/>
      <c r="D71" s="850" t="s">
        <v>165</v>
      </c>
      <c r="E71" s="850"/>
      <c r="F71" s="255" t="s">
        <v>165</v>
      </c>
      <c r="G71" s="255" t="s">
        <v>165</v>
      </c>
      <c r="H71" s="374" t="s">
        <v>165</v>
      </c>
      <c r="I71" s="8"/>
      <c r="J71" s="41"/>
      <c r="K71" s="9" t="str">
        <f t="shared" si="2"/>
        <v>f. Male condoms</v>
      </c>
      <c r="L71" s="36"/>
      <c r="M71" s="36"/>
      <c r="N71" s="36"/>
      <c r="O71" s="36"/>
      <c r="P71" s="36"/>
      <c r="Q71" s="36"/>
      <c r="R71" s="9"/>
      <c r="S71" s="36"/>
      <c r="T71" s="24"/>
      <c r="U71" s="24"/>
      <c r="V71" s="24"/>
      <c r="W71" s="76"/>
      <c r="X71" s="76"/>
      <c r="Y71" s="77"/>
      <c r="Z71" s="95"/>
    </row>
    <row r="72" spans="1:26" s="159" customFormat="1" x14ac:dyDescent="0.2">
      <c r="A72" s="375"/>
      <c r="B72" s="848" t="s">
        <v>44</v>
      </c>
      <c r="C72" s="849"/>
      <c r="D72" s="850" t="s">
        <v>166</v>
      </c>
      <c r="E72" s="850"/>
      <c r="F72" s="255" t="s">
        <v>166</v>
      </c>
      <c r="G72" s="255" t="s">
        <v>166</v>
      </c>
      <c r="H72" s="374" t="s">
        <v>166</v>
      </c>
      <c r="I72" s="8"/>
      <c r="J72" s="41"/>
      <c r="K72" s="9" t="str">
        <f t="shared" si="2"/>
        <v>g. Female condoms</v>
      </c>
      <c r="L72" s="36"/>
      <c r="M72" s="36"/>
      <c r="N72" s="36"/>
      <c r="O72" s="36"/>
      <c r="P72" s="36"/>
      <c r="Q72" s="36"/>
      <c r="R72" s="9"/>
      <c r="S72" s="36"/>
      <c r="T72" s="24"/>
      <c r="U72" s="24"/>
      <c r="V72" s="24"/>
      <c r="W72" s="76"/>
      <c r="X72" s="76"/>
      <c r="Y72" s="77"/>
      <c r="Z72" s="95"/>
    </row>
    <row r="73" spans="1:26" s="159" customFormat="1" x14ac:dyDescent="0.2">
      <c r="A73" s="375"/>
      <c r="B73" s="848" t="s">
        <v>315</v>
      </c>
      <c r="C73" s="849"/>
      <c r="D73" s="850" t="s">
        <v>166</v>
      </c>
      <c r="E73" s="850"/>
      <c r="F73" s="255" t="s">
        <v>166</v>
      </c>
      <c r="G73" s="255" t="s">
        <v>166</v>
      </c>
      <c r="H73" s="374" t="s">
        <v>166</v>
      </c>
      <c r="I73" s="8"/>
      <c r="J73" s="41"/>
      <c r="K73" s="9" t="str">
        <f t="shared" si="2"/>
        <v>h. Emergency contraceptive pills (for example, Postinor)</v>
      </c>
      <c r="L73" s="36"/>
      <c r="M73" s="36"/>
      <c r="N73" s="36"/>
      <c r="O73" s="36"/>
      <c r="P73" s="36"/>
      <c r="Q73" s="36"/>
      <c r="R73" s="9"/>
      <c r="S73" s="36"/>
      <c r="T73" s="24"/>
      <c r="U73" s="24"/>
      <c r="V73" s="24"/>
      <c r="W73" s="76"/>
      <c r="X73" s="76"/>
      <c r="Y73" s="77"/>
      <c r="Z73" s="95"/>
    </row>
    <row r="74" spans="1:26" s="159" customFormat="1" x14ac:dyDescent="0.2">
      <c r="A74" s="375"/>
      <c r="B74" s="848" t="s">
        <v>316</v>
      </c>
      <c r="C74" s="849"/>
      <c r="D74" s="850" t="s">
        <v>166</v>
      </c>
      <c r="E74" s="850"/>
      <c r="F74" s="255" t="s">
        <v>166</v>
      </c>
      <c r="G74" s="255" t="s">
        <v>166</v>
      </c>
      <c r="H74" s="374" t="s">
        <v>166</v>
      </c>
      <c r="I74" s="8"/>
      <c r="J74" s="41"/>
      <c r="K74" s="9" t="str">
        <f t="shared" si="2"/>
        <v>i. Long-acting permanent method for males (vasectomy)</v>
      </c>
      <c r="L74" s="36"/>
      <c r="M74" s="36"/>
      <c r="N74" s="36"/>
      <c r="O74" s="36"/>
      <c r="P74" s="36"/>
      <c r="Q74" s="36"/>
      <c r="R74" s="9"/>
      <c r="S74" s="36"/>
      <c r="T74" s="24"/>
      <c r="U74" s="24"/>
      <c r="V74" s="24"/>
      <c r="W74" s="76"/>
      <c r="X74" s="76"/>
      <c r="Y74" s="77"/>
      <c r="Z74" s="95"/>
    </row>
    <row r="75" spans="1:26" s="159" customFormat="1" x14ac:dyDescent="0.2">
      <c r="A75" s="375"/>
      <c r="B75" s="848" t="s">
        <v>317</v>
      </c>
      <c r="C75" s="849"/>
      <c r="D75" s="850" t="s">
        <v>165</v>
      </c>
      <c r="E75" s="850"/>
      <c r="F75" s="255" t="s">
        <v>165</v>
      </c>
      <c r="G75" s="255" t="s">
        <v>165</v>
      </c>
      <c r="H75" s="374" t="s">
        <v>166</v>
      </c>
      <c r="I75" s="8"/>
      <c r="J75" s="41"/>
      <c r="K75" s="9" t="str">
        <f t="shared" si="2"/>
        <v>j. Long-acting permanent method for females (tubal ligation)</v>
      </c>
      <c r="L75" s="36"/>
      <c r="M75" s="36"/>
      <c r="N75" s="36"/>
      <c r="O75" s="36"/>
      <c r="P75" s="36"/>
      <c r="Q75" s="36"/>
      <c r="R75" s="9"/>
      <c r="S75" s="36"/>
      <c r="T75" s="24"/>
      <c r="U75" s="24"/>
      <c r="V75" s="24"/>
      <c r="W75" s="76"/>
      <c r="X75" s="76"/>
      <c r="Y75" s="77"/>
      <c r="Z75" s="95"/>
    </row>
    <row r="76" spans="1:26" s="159" customFormat="1" x14ac:dyDescent="0.2">
      <c r="A76" s="375"/>
      <c r="B76" s="848" t="s">
        <v>45</v>
      </c>
      <c r="C76" s="849"/>
      <c r="D76" s="850" t="s">
        <v>166</v>
      </c>
      <c r="E76" s="850"/>
      <c r="F76" s="255" t="s">
        <v>166</v>
      </c>
      <c r="G76" s="255" t="s">
        <v>166</v>
      </c>
      <c r="H76" s="374" t="s">
        <v>166</v>
      </c>
      <c r="I76" s="8"/>
      <c r="J76" s="41"/>
      <c r="K76" s="9" t="str">
        <f t="shared" si="2"/>
        <v>k. CycleBeads</v>
      </c>
      <c r="L76" s="36"/>
      <c r="M76" s="36"/>
      <c r="N76" s="36"/>
      <c r="O76" s="36"/>
      <c r="P76" s="36"/>
      <c r="Q76" s="36"/>
      <c r="R76" s="9"/>
      <c r="S76" s="36"/>
      <c r="T76" s="24"/>
      <c r="U76" s="24"/>
      <c r="V76" s="24"/>
      <c r="W76" s="76"/>
      <c r="X76" s="76"/>
      <c r="Y76" s="77"/>
      <c r="Z76" s="95"/>
    </row>
    <row r="77" spans="1:26" s="159" customFormat="1" ht="45" x14ac:dyDescent="0.2">
      <c r="A77" s="376"/>
      <c r="B77" s="851" t="s">
        <v>318</v>
      </c>
      <c r="C77" s="852"/>
      <c r="D77" s="850" t="s">
        <v>166</v>
      </c>
      <c r="E77" s="850"/>
      <c r="F77" s="255" t="s">
        <v>166</v>
      </c>
      <c r="G77" s="255" t="s">
        <v>166</v>
      </c>
      <c r="H77" s="374" t="s">
        <v>166</v>
      </c>
      <c r="I77" s="8"/>
      <c r="J77" s="41"/>
      <c r="K77" s="9" t="str">
        <f t="shared" si="2"/>
        <v>l. Other contraceptive methods - specify 
(Please provide the name of the other contraceptive(s) offered, by sector.)</v>
      </c>
      <c r="L77" s="36"/>
      <c r="M77" s="36"/>
      <c r="N77" s="36"/>
      <c r="O77" s="36"/>
      <c r="P77" s="36"/>
      <c r="Q77" s="36"/>
      <c r="R77" s="9"/>
      <c r="S77" s="36"/>
      <c r="T77" s="24"/>
      <c r="U77" s="24"/>
      <c r="V77" s="24"/>
      <c r="W77" s="76"/>
      <c r="X77" s="76"/>
      <c r="Y77" s="77"/>
      <c r="Z77" s="95"/>
    </row>
    <row r="78" spans="1:26" s="159" customFormat="1" ht="30.75" thickBot="1" x14ac:dyDescent="0.25">
      <c r="A78" s="853" t="s">
        <v>320</v>
      </c>
      <c r="B78" s="822"/>
      <c r="C78" s="854"/>
      <c r="D78" s="779"/>
      <c r="E78" s="780"/>
      <c r="F78" s="780"/>
      <c r="G78" s="780"/>
      <c r="H78" s="781"/>
      <c r="I78" s="8"/>
      <c r="J78" s="41"/>
      <c r="K78" s="9" t="str">
        <f>A78</f>
        <v>C2. Please note any comments about the commodities offered.</v>
      </c>
      <c r="L78" s="36"/>
      <c r="M78" s="36"/>
      <c r="N78" s="36"/>
      <c r="O78" s="9">
        <f>D78</f>
        <v>0</v>
      </c>
      <c r="P78" s="36"/>
      <c r="Q78" s="36"/>
      <c r="R78" s="9"/>
      <c r="S78" s="36"/>
      <c r="T78" s="24"/>
      <c r="U78" s="24"/>
      <c r="V78" s="24"/>
      <c r="W78" s="76"/>
      <c r="X78" s="76"/>
      <c r="Y78" s="77"/>
      <c r="Z78" s="95"/>
    </row>
    <row r="79" spans="1:26" s="256" customFormat="1" ht="16.5" customHeight="1" thickBot="1" x14ac:dyDescent="0.3">
      <c r="A79" s="832" t="s">
        <v>27</v>
      </c>
      <c r="B79" s="833"/>
      <c r="C79" s="833"/>
      <c r="D79" s="833"/>
      <c r="E79" s="833"/>
      <c r="F79" s="833"/>
      <c r="G79" s="833"/>
      <c r="H79" s="371"/>
      <c r="I79" s="14"/>
      <c r="J79" s="47"/>
      <c r="K79" s="9"/>
      <c r="L79" s="48"/>
      <c r="M79" s="48"/>
      <c r="N79" s="48"/>
      <c r="O79" s="48"/>
      <c r="P79" s="48"/>
      <c r="Q79" s="48"/>
      <c r="R79" s="11"/>
      <c r="S79" s="48"/>
      <c r="T79" s="49"/>
      <c r="U79" s="49"/>
      <c r="V79" s="49"/>
      <c r="W79" s="65"/>
      <c r="X79" s="65"/>
      <c r="Y79" s="83"/>
      <c r="Z79" s="98"/>
    </row>
    <row r="80" spans="1:26" s="159" customFormat="1" ht="30" customHeight="1" x14ac:dyDescent="0.2">
      <c r="A80" s="834" t="s">
        <v>321</v>
      </c>
      <c r="B80" s="835"/>
      <c r="C80" s="835"/>
      <c r="D80" s="835"/>
      <c r="E80" s="835"/>
      <c r="F80" s="835"/>
      <c r="G80" s="836"/>
      <c r="H80" s="351" t="s">
        <v>166</v>
      </c>
      <c r="I80" s="20" t="str">
        <f>A80</f>
        <v>D1. Is there a contraceptive security or reproductive health commodity security strategy or is contraceptive security explicitly included in a country strategy? (Please select from the dropdown list.)</v>
      </c>
      <c r="J80" s="41"/>
      <c r="K80" s="9"/>
      <c r="L80" s="36"/>
      <c r="M80" s="36"/>
      <c r="N80" s="36"/>
      <c r="O80" s="36"/>
      <c r="P80" s="36"/>
      <c r="Q80" s="36"/>
      <c r="R80" s="9"/>
      <c r="S80" s="36"/>
      <c r="T80" s="24"/>
      <c r="U80" s="24"/>
      <c r="V80" s="24"/>
      <c r="W80" s="76"/>
      <c r="X80" s="76"/>
      <c r="Y80" s="77"/>
      <c r="Z80" s="95"/>
    </row>
    <row r="81" spans="1:26" s="159" customFormat="1" ht="15.75" thickBot="1" x14ac:dyDescent="0.25">
      <c r="A81" s="837" t="s">
        <v>243</v>
      </c>
      <c r="B81" s="838"/>
      <c r="C81" s="838"/>
      <c r="D81" s="257"/>
      <c r="E81" s="257"/>
      <c r="F81" s="257"/>
      <c r="G81" s="257"/>
      <c r="H81" s="377"/>
      <c r="I81" s="5"/>
      <c r="J81" s="41"/>
      <c r="K81" s="9"/>
      <c r="L81" s="36"/>
      <c r="M81" s="36"/>
      <c r="N81" s="36"/>
      <c r="O81" s="36"/>
      <c r="P81" s="36"/>
      <c r="Q81" s="36"/>
      <c r="R81" s="9"/>
      <c r="S81" s="36"/>
      <c r="T81" s="24"/>
      <c r="U81" s="24"/>
      <c r="V81" s="24"/>
      <c r="W81" s="76"/>
      <c r="X81" s="76"/>
      <c r="Y81" s="77"/>
      <c r="Z81" s="95"/>
    </row>
    <row r="82" spans="1:26" s="159" customFormat="1" ht="60" x14ac:dyDescent="0.2">
      <c r="A82" s="839"/>
      <c r="B82" s="841" t="s">
        <v>66</v>
      </c>
      <c r="C82" s="842"/>
      <c r="D82" s="842" t="s">
        <v>322</v>
      </c>
      <c r="E82" s="842"/>
      <c r="F82" s="258" t="s">
        <v>64</v>
      </c>
      <c r="G82" s="842" t="s">
        <v>65</v>
      </c>
      <c r="H82" s="843"/>
      <c r="I82" s="20"/>
      <c r="J82" s="45" t="str">
        <f>G82</f>
        <v>Is the contraceptive security strategy being implemented?</v>
      </c>
      <c r="K82" s="9" t="str">
        <f>B82</f>
        <v>Strategy name</v>
      </c>
      <c r="L82" s="36"/>
      <c r="M82" s="46">
        <f>E82</f>
        <v>0</v>
      </c>
      <c r="N82" s="36"/>
      <c r="O82" s="36"/>
      <c r="P82" s="36"/>
      <c r="Q82" s="36"/>
      <c r="R82" s="9"/>
      <c r="S82" s="9" t="str">
        <f>D82</f>
        <v>Years Covered (including strategy updates)</v>
      </c>
      <c r="T82" s="24"/>
      <c r="U82" s="24"/>
      <c r="V82" s="24"/>
      <c r="W82" s="76"/>
      <c r="X82" s="76"/>
      <c r="Y82" s="77"/>
      <c r="Z82" s="95"/>
    </row>
    <row r="83" spans="1:26" s="159" customFormat="1" ht="15.75" thickBot="1" x14ac:dyDescent="0.25">
      <c r="A83" s="840"/>
      <c r="B83" s="259" t="s">
        <v>35</v>
      </c>
      <c r="C83" s="150"/>
      <c r="D83" s="844"/>
      <c r="E83" s="845"/>
      <c r="F83" s="151"/>
      <c r="G83" s="846"/>
      <c r="H83" s="847"/>
      <c r="I83" s="20"/>
      <c r="J83" s="45">
        <f>G83</f>
        <v>0</v>
      </c>
      <c r="K83" s="9" t="str">
        <f>B83</f>
        <v>a</v>
      </c>
      <c r="L83" s="36"/>
      <c r="M83" s="46">
        <f>E83</f>
        <v>0</v>
      </c>
      <c r="N83" s="36"/>
      <c r="O83" s="36"/>
      <c r="P83" s="36"/>
      <c r="Q83" s="36"/>
      <c r="R83" s="9"/>
      <c r="S83" s="9">
        <f>D83</f>
        <v>0</v>
      </c>
      <c r="T83" s="24"/>
      <c r="U83" s="24"/>
      <c r="V83" s="24"/>
      <c r="W83" s="76"/>
      <c r="X83" s="76"/>
      <c r="Y83" s="77"/>
      <c r="Z83" s="95"/>
    </row>
    <row r="84" spans="1:26" s="159" customFormat="1" ht="30" x14ac:dyDescent="0.2">
      <c r="A84" s="827" t="s">
        <v>244</v>
      </c>
      <c r="B84" s="828"/>
      <c r="C84" s="828"/>
      <c r="D84" s="828"/>
      <c r="E84" s="828"/>
      <c r="F84" s="829" t="s">
        <v>165</v>
      </c>
      <c r="G84" s="830"/>
      <c r="H84" s="831"/>
      <c r="I84" s="20"/>
      <c r="J84" s="45"/>
      <c r="K84" s="9"/>
      <c r="L84" s="36"/>
      <c r="M84" s="36"/>
      <c r="N84" s="36"/>
      <c r="O84" s="36"/>
      <c r="P84" s="36"/>
      <c r="Q84" s="39" t="str">
        <f>F84</f>
        <v>Yes</v>
      </c>
      <c r="R84" s="9" t="str">
        <f>A84</f>
        <v>D2. Are any family planning commodities subject to duties, import taxes, or other fees?</v>
      </c>
      <c r="S84" s="36"/>
      <c r="T84" s="24"/>
      <c r="U84" s="24"/>
      <c r="V84" s="24"/>
      <c r="W84" s="76"/>
      <c r="X84" s="76"/>
      <c r="Y84" s="77"/>
      <c r="Z84" s="95"/>
    </row>
    <row r="85" spans="1:26" s="159" customFormat="1" x14ac:dyDescent="0.2">
      <c r="A85" s="262"/>
      <c r="B85" s="764" t="s">
        <v>325</v>
      </c>
      <c r="C85" s="764"/>
      <c r="D85" s="765"/>
      <c r="E85" s="800" t="s">
        <v>143</v>
      </c>
      <c r="F85" s="801"/>
      <c r="G85" s="801"/>
      <c r="H85" s="802"/>
      <c r="I85" s="20"/>
      <c r="J85" s="45"/>
      <c r="K85" s="9"/>
      <c r="L85" s="36"/>
      <c r="M85" s="46" t="str">
        <f>E85</f>
        <v>Commercial sector</v>
      </c>
      <c r="N85" s="46" t="str">
        <f>E85</f>
        <v>Commercial sector</v>
      </c>
      <c r="O85" s="36"/>
      <c r="P85" s="9"/>
      <c r="Q85" s="36"/>
      <c r="R85" s="9" t="str">
        <f>B85</f>
        <v>a. If yes, for which sectors (public, NGO, social marketing, commercial)?</v>
      </c>
      <c r="S85" s="36"/>
      <c r="T85" s="24"/>
      <c r="U85" s="24"/>
      <c r="V85" s="24"/>
      <c r="W85" s="76"/>
      <c r="X85" s="76"/>
      <c r="Y85" s="77"/>
      <c r="Z85" s="95"/>
    </row>
    <row r="86" spans="1:26" s="159" customFormat="1" ht="45" x14ac:dyDescent="0.2">
      <c r="A86" s="262"/>
      <c r="B86" s="764" t="s">
        <v>46</v>
      </c>
      <c r="C86" s="764"/>
      <c r="D86" s="765"/>
      <c r="E86" s="924" t="s">
        <v>449</v>
      </c>
      <c r="F86" s="925"/>
      <c r="G86" s="925"/>
      <c r="H86" s="926"/>
      <c r="I86" s="20"/>
      <c r="J86" s="45"/>
      <c r="K86" s="9"/>
      <c r="L86" s="36"/>
      <c r="M86" s="46" t="str">
        <f>E86</f>
        <v>Import duties are taken as a percentage of total in products for distribution (not cash).</v>
      </c>
      <c r="N86" s="46" t="str">
        <f>E86</f>
        <v>Import duties are taken as a percentage of total in products for distribution (not cash).</v>
      </c>
      <c r="O86" s="36"/>
      <c r="P86" s="9"/>
      <c r="Q86" s="36"/>
      <c r="R86" s="9" t="str">
        <f>B86</f>
        <v>b. If yes, how much are the duties, taxes, or fees?</v>
      </c>
      <c r="S86" s="36"/>
      <c r="T86" s="24"/>
      <c r="U86" s="24"/>
      <c r="V86" s="24"/>
      <c r="W86" s="76"/>
      <c r="X86" s="76"/>
      <c r="Y86" s="77"/>
      <c r="Z86" s="95"/>
    </row>
    <row r="87" spans="1:26" s="159" customFormat="1" ht="30" customHeight="1" x14ac:dyDescent="0.2">
      <c r="A87" s="772" t="s">
        <v>326</v>
      </c>
      <c r="B87" s="764"/>
      <c r="C87" s="764"/>
      <c r="D87" s="764"/>
      <c r="E87" s="764"/>
      <c r="F87" s="764"/>
      <c r="G87" s="765"/>
      <c r="H87" s="355" t="s">
        <v>166</v>
      </c>
      <c r="I87" s="20" t="str">
        <f>A87</f>
        <v>D3. Are there policies that hinder the ability of the private sector (commercial sector, NGOs, or social marketing) to provide contraceptive methods (for example: price controls, distribution limitations, taxes/duties, advertising bans, etc.)?</v>
      </c>
      <c r="J87" s="45"/>
      <c r="K87" s="9"/>
      <c r="L87" s="36"/>
      <c r="M87" s="36"/>
      <c r="N87" s="36"/>
      <c r="O87" s="36"/>
      <c r="P87" s="9"/>
      <c r="Q87" s="36"/>
      <c r="R87" s="9"/>
      <c r="S87" s="36"/>
      <c r="T87" s="24"/>
      <c r="U87" s="24"/>
      <c r="V87" s="24"/>
      <c r="W87" s="76"/>
      <c r="X87" s="76"/>
      <c r="Y87" s="77"/>
      <c r="Z87" s="95"/>
    </row>
    <row r="88" spans="1:26" s="159" customFormat="1" x14ac:dyDescent="0.2">
      <c r="A88" s="262"/>
      <c r="B88" s="764" t="s">
        <v>47</v>
      </c>
      <c r="C88" s="764"/>
      <c r="D88" s="800" t="s">
        <v>146</v>
      </c>
      <c r="E88" s="801"/>
      <c r="F88" s="801"/>
      <c r="G88" s="801"/>
      <c r="H88" s="802"/>
      <c r="I88" s="20"/>
      <c r="J88" s="45"/>
      <c r="K88" s="9" t="str">
        <f>B88</f>
        <v>a. If yes, describe the policies.</v>
      </c>
      <c r="L88" s="36"/>
      <c r="M88" s="36"/>
      <c r="N88" s="38"/>
      <c r="O88" s="39" t="str">
        <f>D88</f>
        <v>N/A</v>
      </c>
      <c r="P88" s="9"/>
      <c r="Q88" s="36"/>
      <c r="R88" s="36"/>
      <c r="S88" s="36"/>
      <c r="T88" s="24"/>
      <c r="U88" s="24"/>
      <c r="V88" s="24"/>
      <c r="W88" s="76"/>
      <c r="X88" s="76"/>
      <c r="Y88" s="77"/>
      <c r="Z88" s="95"/>
    </row>
    <row r="89" spans="1:26" s="159" customFormat="1" ht="30" customHeight="1" x14ac:dyDescent="0.2">
      <c r="A89" s="772" t="s">
        <v>327</v>
      </c>
      <c r="B89" s="764"/>
      <c r="C89" s="764"/>
      <c r="D89" s="764"/>
      <c r="E89" s="764"/>
      <c r="F89" s="764"/>
      <c r="G89" s="765"/>
      <c r="H89" s="355" t="s">
        <v>165</v>
      </c>
      <c r="I89" s="20" t="str">
        <f>A89</f>
        <v>D4. Are there policies that enable the private sector (commercial sector, NGOs, or social marketing) to provide contraceptive methods?</v>
      </c>
      <c r="J89" s="45"/>
      <c r="K89" s="9"/>
      <c r="L89" s="36"/>
      <c r="M89" s="36"/>
      <c r="N89" s="36"/>
      <c r="O89" s="36"/>
      <c r="P89" s="9"/>
      <c r="Q89" s="36"/>
      <c r="R89" s="9"/>
      <c r="S89" s="36"/>
      <c r="T89" s="24"/>
      <c r="U89" s="24"/>
      <c r="V89" s="24"/>
      <c r="W89" s="76"/>
      <c r="X89" s="76"/>
      <c r="Y89" s="77"/>
      <c r="Z89" s="95"/>
    </row>
    <row r="90" spans="1:26" s="159" customFormat="1" x14ac:dyDescent="0.2">
      <c r="A90" s="262"/>
      <c r="B90" s="764" t="s">
        <v>47</v>
      </c>
      <c r="C90" s="764"/>
      <c r="D90" s="800" t="s">
        <v>873</v>
      </c>
      <c r="E90" s="801"/>
      <c r="F90" s="801"/>
      <c r="G90" s="801"/>
      <c r="H90" s="802"/>
      <c r="I90" s="20"/>
      <c r="J90" s="45"/>
      <c r="K90" s="9" t="str">
        <f>B90</f>
        <v>a. If yes, describe the policies.</v>
      </c>
      <c r="L90" s="36"/>
      <c r="M90" s="36"/>
      <c r="N90" s="38"/>
      <c r="O90" s="39" t="str">
        <f>D90</f>
        <v>National Essential Drug List inclues contraceptives</v>
      </c>
      <c r="P90" s="9"/>
      <c r="Q90" s="36"/>
      <c r="R90" s="36"/>
      <c r="S90" s="36"/>
      <c r="T90" s="24"/>
      <c r="U90" s="24"/>
      <c r="V90" s="24"/>
      <c r="W90" s="76"/>
      <c r="X90" s="76"/>
      <c r="Y90" s="77"/>
      <c r="Z90" s="95"/>
    </row>
    <row r="91" spans="1:26" s="159" customFormat="1" ht="30" customHeight="1" x14ac:dyDescent="0.2">
      <c r="A91" s="772" t="s">
        <v>328</v>
      </c>
      <c r="B91" s="764"/>
      <c r="C91" s="764"/>
      <c r="D91" s="764"/>
      <c r="E91" s="764"/>
      <c r="F91" s="764"/>
      <c r="G91" s="765"/>
      <c r="H91" s="355" t="s">
        <v>166</v>
      </c>
      <c r="I91" s="20" t="str">
        <f>A91</f>
        <v xml:space="preserve">D5. Do policies or regulations exist that restrict who can sell or dispense particular contraceptive methods?
</v>
      </c>
      <c r="J91" s="45"/>
      <c r="K91" s="9"/>
      <c r="L91" s="36"/>
      <c r="M91" s="36"/>
      <c r="N91" s="36"/>
      <c r="O91" s="9"/>
      <c r="P91" s="9"/>
      <c r="Q91" s="36"/>
      <c r="R91" s="36"/>
      <c r="S91" s="36"/>
      <c r="T91" s="24"/>
      <c r="U91" s="24"/>
      <c r="V91" s="24"/>
      <c r="W91" s="76"/>
      <c r="X91" s="76"/>
      <c r="Y91" s="77"/>
      <c r="Z91" s="95"/>
    </row>
    <row r="92" spans="1:26" s="159" customFormat="1" ht="15.75" thickBot="1" x14ac:dyDescent="0.25">
      <c r="A92" s="354"/>
      <c r="B92" s="822" t="s">
        <v>60</v>
      </c>
      <c r="C92" s="822"/>
      <c r="D92" s="260"/>
      <c r="E92" s="261"/>
      <c r="F92" s="261"/>
      <c r="G92" s="261"/>
      <c r="H92" s="378"/>
      <c r="I92" s="17"/>
      <c r="J92" s="45"/>
      <c r="K92" s="9"/>
      <c r="L92" s="36"/>
      <c r="M92" s="36"/>
      <c r="N92" s="36"/>
      <c r="O92" s="9"/>
      <c r="P92" s="9"/>
      <c r="Q92" s="36"/>
      <c r="R92" s="36"/>
      <c r="S92" s="36"/>
      <c r="T92" s="24"/>
      <c r="U92" s="24"/>
      <c r="V92" s="24"/>
      <c r="W92" s="76"/>
      <c r="X92" s="76"/>
      <c r="Y92" s="77"/>
      <c r="Z92" s="95"/>
    </row>
    <row r="93" spans="1:26" s="159" customFormat="1" ht="45" customHeight="1" x14ac:dyDescent="0.2">
      <c r="A93" s="379"/>
      <c r="B93" s="823" t="s">
        <v>156</v>
      </c>
      <c r="C93" s="824"/>
      <c r="D93" s="825"/>
      <c r="E93" s="819" t="s">
        <v>329</v>
      </c>
      <c r="F93" s="821"/>
      <c r="G93" s="819" t="s">
        <v>330</v>
      </c>
      <c r="H93" s="826"/>
      <c r="I93" s="18"/>
      <c r="J93" s="51" t="str">
        <f>G93</f>
        <v>Describe any private sector restriction on who is allowed to sell or dispense the method</v>
      </c>
      <c r="K93" s="9"/>
      <c r="L93" s="36"/>
      <c r="M93" s="36"/>
      <c r="N93" s="36"/>
      <c r="O93" s="9"/>
      <c r="P93" s="9" t="str">
        <f>B93</f>
        <v>Contraceptive Method(s)</v>
      </c>
      <c r="Q93" s="36"/>
      <c r="R93" s="36"/>
      <c r="S93" s="36"/>
      <c r="T93" s="24"/>
      <c r="U93" s="84" t="str">
        <f>E93</f>
        <v>Describe any public sector restriction on who is allowed to sell or dispense the method</v>
      </c>
      <c r="V93" s="24"/>
      <c r="W93" s="76"/>
      <c r="X93" s="76"/>
      <c r="Y93" s="77"/>
      <c r="Z93" s="95"/>
    </row>
    <row r="94" spans="1:26" s="159" customFormat="1" x14ac:dyDescent="0.2">
      <c r="A94" s="380"/>
      <c r="B94" s="262" t="s">
        <v>35</v>
      </c>
      <c r="C94" s="770"/>
      <c r="D94" s="810"/>
      <c r="E94" s="800"/>
      <c r="F94" s="803"/>
      <c r="G94" s="811"/>
      <c r="H94" s="812"/>
      <c r="I94" s="16"/>
      <c r="J94" s="45">
        <f>G94</f>
        <v>0</v>
      </c>
      <c r="K94" s="9"/>
      <c r="L94" s="36"/>
      <c r="M94" s="46">
        <f>E94</f>
        <v>0</v>
      </c>
      <c r="N94" s="36"/>
      <c r="O94" s="9"/>
      <c r="P94" s="9">
        <f>C94</f>
        <v>0</v>
      </c>
      <c r="Q94" s="36"/>
      <c r="R94" s="36"/>
      <c r="S94" s="36"/>
      <c r="T94" s="24"/>
      <c r="U94" s="84">
        <f>E94</f>
        <v>0</v>
      </c>
      <c r="V94" s="24"/>
      <c r="W94" s="76"/>
      <c r="X94" s="76"/>
      <c r="Y94" s="77"/>
      <c r="Z94" s="95"/>
    </row>
    <row r="95" spans="1:26" s="159" customFormat="1" x14ac:dyDescent="0.2">
      <c r="A95" s="380"/>
      <c r="B95" s="262" t="s">
        <v>36</v>
      </c>
      <c r="C95" s="770"/>
      <c r="D95" s="810"/>
      <c r="E95" s="800"/>
      <c r="F95" s="803"/>
      <c r="G95" s="811"/>
      <c r="H95" s="812"/>
      <c r="I95" s="16"/>
      <c r="J95" s="45">
        <f>G95</f>
        <v>0</v>
      </c>
      <c r="K95" s="9"/>
      <c r="L95" s="36"/>
      <c r="M95" s="46">
        <f>E95</f>
        <v>0</v>
      </c>
      <c r="N95" s="36"/>
      <c r="O95" s="9"/>
      <c r="P95" s="9">
        <f>C95</f>
        <v>0</v>
      </c>
      <c r="Q95" s="36"/>
      <c r="R95" s="36"/>
      <c r="S95" s="36"/>
      <c r="T95" s="24"/>
      <c r="U95" s="84">
        <f>E95</f>
        <v>0</v>
      </c>
      <c r="V95" s="24"/>
      <c r="W95" s="76"/>
      <c r="X95" s="76"/>
      <c r="Y95" s="77"/>
      <c r="Z95" s="95"/>
    </row>
    <row r="96" spans="1:26" s="159" customFormat="1" ht="15.75" thickBot="1" x14ac:dyDescent="0.25">
      <c r="A96" s="380"/>
      <c r="B96" s="263" t="s">
        <v>37</v>
      </c>
      <c r="C96" s="780"/>
      <c r="D96" s="813"/>
      <c r="E96" s="804"/>
      <c r="F96" s="806"/>
      <c r="G96" s="814"/>
      <c r="H96" s="815"/>
      <c r="I96" s="16"/>
      <c r="J96" s="45">
        <f>G96</f>
        <v>0</v>
      </c>
      <c r="K96" s="9"/>
      <c r="L96" s="36"/>
      <c r="M96" s="46">
        <f>E96</f>
        <v>0</v>
      </c>
      <c r="N96" s="36"/>
      <c r="O96" s="9"/>
      <c r="P96" s="9">
        <f>C96</f>
        <v>0</v>
      </c>
      <c r="Q96" s="36"/>
      <c r="R96" s="36"/>
      <c r="S96" s="36"/>
      <c r="T96" s="24"/>
      <c r="U96" s="84">
        <f>E96</f>
        <v>0</v>
      </c>
      <c r="V96" s="24"/>
      <c r="W96" s="76"/>
      <c r="X96" s="76"/>
      <c r="Y96" s="77"/>
      <c r="Z96" s="95"/>
    </row>
    <row r="97" spans="1:26" s="264" customFormat="1" ht="15.75" thickBot="1" x14ac:dyDescent="0.25">
      <c r="A97" s="816"/>
      <c r="B97" s="817"/>
      <c r="C97" s="817"/>
      <c r="D97" s="817"/>
      <c r="E97" s="817"/>
      <c r="F97" s="817"/>
      <c r="G97" s="817"/>
      <c r="H97" s="818"/>
      <c r="I97" s="28"/>
      <c r="J97" s="52"/>
      <c r="K97" s="27">
        <f>C97</f>
        <v>0</v>
      </c>
      <c r="L97" s="27"/>
      <c r="M97" s="27"/>
      <c r="N97" s="27"/>
      <c r="O97" s="27"/>
      <c r="P97" s="27"/>
      <c r="Q97" s="27"/>
      <c r="R97" s="27"/>
      <c r="S97" s="27"/>
      <c r="T97" s="27"/>
      <c r="U97" s="27"/>
      <c r="V97" s="27"/>
      <c r="W97" s="85"/>
      <c r="X97" s="85"/>
      <c r="Y97" s="86"/>
      <c r="Z97" s="99"/>
    </row>
    <row r="98" spans="1:26" s="159" customFormat="1" ht="45" customHeight="1" x14ac:dyDescent="0.2">
      <c r="A98" s="774" t="s">
        <v>332</v>
      </c>
      <c r="B98" s="775"/>
      <c r="C98" s="775"/>
      <c r="D98" s="265" t="s">
        <v>61</v>
      </c>
      <c r="E98" s="819" t="s">
        <v>67</v>
      </c>
      <c r="F98" s="820"/>
      <c r="G98" s="821"/>
      <c r="H98" s="381" t="s">
        <v>57</v>
      </c>
      <c r="I98" s="15"/>
      <c r="J98" s="45"/>
      <c r="K98" s="9" t="str">
        <f>A98</f>
        <v>D6. Does the country have laws, regulations, or policies that make it difficult for the following sub-populations to access effective family planning services?</v>
      </c>
      <c r="L98" s="36"/>
      <c r="M98" s="36"/>
      <c r="N98" s="36"/>
      <c r="O98" s="9"/>
      <c r="P98" s="36"/>
      <c r="Q98" s="36"/>
      <c r="R98" s="36"/>
      <c r="S98" s="36"/>
      <c r="T98" s="24"/>
      <c r="U98" s="24"/>
      <c r="V98" s="84" t="str">
        <f>E98</f>
        <v xml:space="preserve">If yes, describe laws/regulations/policies affecting access </v>
      </c>
      <c r="W98" s="76"/>
      <c r="X98" s="76"/>
      <c r="Y98" s="77"/>
      <c r="Z98" s="95"/>
    </row>
    <row r="99" spans="1:26" s="159" customFormat="1" x14ac:dyDescent="0.2">
      <c r="A99" s="262"/>
      <c r="B99" s="764" t="s">
        <v>333</v>
      </c>
      <c r="C99" s="764"/>
      <c r="D99" s="157" t="s">
        <v>166</v>
      </c>
      <c r="E99" s="800"/>
      <c r="F99" s="801"/>
      <c r="G99" s="803"/>
      <c r="H99" s="355"/>
      <c r="I99" s="13"/>
      <c r="J99" s="45"/>
      <c r="K99" s="9" t="str">
        <f>B99</f>
        <v>a. Unmarried people</v>
      </c>
      <c r="L99" s="36"/>
      <c r="M99" s="46">
        <f>E99</f>
        <v>0</v>
      </c>
      <c r="N99" s="36"/>
      <c r="O99" s="9"/>
      <c r="P99" s="36"/>
      <c r="Q99" s="36"/>
      <c r="R99" s="36"/>
      <c r="S99" s="36"/>
      <c r="T99" s="24"/>
      <c r="U99" s="24"/>
      <c r="V99" s="84">
        <f>E99</f>
        <v>0</v>
      </c>
      <c r="W99" s="76"/>
      <c r="X99" s="76"/>
      <c r="Y99" s="77"/>
      <c r="Z99" s="95"/>
    </row>
    <row r="100" spans="1:26" s="159" customFormat="1" x14ac:dyDescent="0.2">
      <c r="A100" s="262"/>
      <c r="B100" s="764" t="s">
        <v>48</v>
      </c>
      <c r="C100" s="764"/>
      <c r="D100" s="157" t="s">
        <v>166</v>
      </c>
      <c r="E100" s="800"/>
      <c r="F100" s="801"/>
      <c r="G100" s="803"/>
      <c r="H100" s="355"/>
      <c r="I100" s="13"/>
      <c r="J100" s="45"/>
      <c r="K100" s="9" t="str">
        <f>B100</f>
        <v>b. Young people</v>
      </c>
      <c r="L100" s="36"/>
      <c r="M100" s="46">
        <f>E100</f>
        <v>0</v>
      </c>
      <c r="N100" s="36"/>
      <c r="O100" s="9"/>
      <c r="P100" s="36"/>
      <c r="Q100" s="36"/>
      <c r="R100" s="36"/>
      <c r="S100" s="36"/>
      <c r="T100" s="24"/>
      <c r="U100" s="24"/>
      <c r="V100" s="84">
        <f>E100</f>
        <v>0</v>
      </c>
      <c r="W100" s="76"/>
      <c r="X100" s="76"/>
      <c r="Y100" s="77"/>
      <c r="Z100" s="95"/>
    </row>
    <row r="101" spans="1:26" s="159" customFormat="1" ht="15.75" thickBot="1" x14ac:dyDescent="0.25">
      <c r="A101" s="263"/>
      <c r="B101" s="753" t="s">
        <v>49</v>
      </c>
      <c r="C101" s="753"/>
      <c r="D101" s="382" t="s">
        <v>166</v>
      </c>
      <c r="E101" s="804"/>
      <c r="F101" s="805"/>
      <c r="G101" s="806"/>
      <c r="H101" s="383"/>
      <c r="I101" s="13"/>
      <c r="J101" s="45"/>
      <c r="K101" s="9" t="str">
        <f>B101</f>
        <v>c. Other</v>
      </c>
      <c r="L101" s="36"/>
      <c r="M101" s="46">
        <f>E101</f>
        <v>0</v>
      </c>
      <c r="N101" s="36"/>
      <c r="O101" s="9"/>
      <c r="P101" s="36"/>
      <c r="Q101" s="36"/>
      <c r="R101" s="36"/>
      <c r="S101" s="36"/>
      <c r="T101" s="24"/>
      <c r="U101" s="24"/>
      <c r="V101" s="84">
        <f>E101</f>
        <v>0</v>
      </c>
      <c r="W101" s="76"/>
      <c r="X101" s="76"/>
      <c r="Y101" s="77"/>
      <c r="Z101" s="95"/>
    </row>
    <row r="102" spans="1:26" s="266" customFormat="1" x14ac:dyDescent="0.2">
      <c r="A102" s="807"/>
      <c r="B102" s="808"/>
      <c r="C102" s="808"/>
      <c r="D102" s="808"/>
      <c r="E102" s="808"/>
      <c r="F102" s="808"/>
      <c r="G102" s="808"/>
      <c r="H102" s="809"/>
      <c r="I102" s="5"/>
      <c r="J102" s="53"/>
      <c r="K102" s="29">
        <f>C102</f>
        <v>0</v>
      </c>
      <c r="L102" s="54"/>
      <c r="M102" s="54"/>
      <c r="N102" s="54"/>
      <c r="O102" s="29"/>
      <c r="P102" s="54"/>
      <c r="Q102" s="54"/>
      <c r="R102" s="54"/>
      <c r="S102" s="54"/>
      <c r="T102" s="54"/>
      <c r="U102" s="54"/>
      <c r="V102" s="54"/>
      <c r="W102" s="87"/>
      <c r="X102" s="87"/>
      <c r="Y102" s="88"/>
      <c r="Z102" s="95"/>
    </row>
    <row r="103" spans="1:26" s="159" customFormat="1" ht="45" customHeight="1" x14ac:dyDescent="0.2">
      <c r="A103" s="772" t="s">
        <v>334</v>
      </c>
      <c r="B103" s="764"/>
      <c r="C103" s="764"/>
      <c r="D103" s="764"/>
      <c r="E103" s="764"/>
      <c r="F103" s="764"/>
      <c r="G103" s="764"/>
      <c r="H103" s="773"/>
      <c r="I103" s="15"/>
      <c r="J103" s="45"/>
      <c r="K103" s="9"/>
      <c r="L103" s="36"/>
      <c r="M103" s="36"/>
      <c r="N103" s="36"/>
      <c r="O103" s="9"/>
      <c r="P103" s="36"/>
      <c r="Q103" s="36"/>
      <c r="R103" s="36"/>
      <c r="S103" s="36"/>
      <c r="T103" s="24"/>
      <c r="U103" s="24"/>
      <c r="V103" s="24"/>
      <c r="W103" s="76"/>
      <c r="X103" s="82" t="str">
        <f>A103</f>
        <v xml:space="preserve">D7. Are there charges* to the client in the public sector for family planning:
*(This question refers to charges by policy, not under-the-table charges.)
</v>
      </c>
      <c r="Y103" s="77"/>
      <c r="Z103" s="95"/>
    </row>
    <row r="104" spans="1:26" s="159" customFormat="1" ht="15" customHeight="1" x14ac:dyDescent="0.2">
      <c r="A104" s="262"/>
      <c r="B104" s="764" t="s">
        <v>50</v>
      </c>
      <c r="C104" s="764"/>
      <c r="D104" s="764"/>
      <c r="E104" s="764"/>
      <c r="F104" s="765"/>
      <c r="G104" s="766" t="s">
        <v>166</v>
      </c>
      <c r="H104" s="767"/>
      <c r="I104" s="16"/>
      <c r="J104" s="45" t="str">
        <f>G104</f>
        <v>No</v>
      </c>
      <c r="K104" s="9"/>
      <c r="L104" s="36"/>
      <c r="M104" s="36"/>
      <c r="N104" s="36"/>
      <c r="O104" s="9"/>
      <c r="P104" s="36"/>
      <c r="Q104" s="36"/>
      <c r="R104" s="36"/>
      <c r="S104" s="36"/>
      <c r="T104" s="24"/>
      <c r="U104" s="24"/>
      <c r="V104" s="24"/>
      <c r="W104" s="76"/>
      <c r="X104" s="76"/>
      <c r="Y104" s="80" t="str">
        <f>B104</f>
        <v>a. Services?</v>
      </c>
      <c r="Z104" s="95"/>
    </row>
    <row r="105" spans="1:26" s="159" customFormat="1" ht="15" customHeight="1" x14ac:dyDescent="0.2">
      <c r="A105" s="262"/>
      <c r="B105" s="764" t="s">
        <v>51</v>
      </c>
      <c r="C105" s="764"/>
      <c r="D105" s="764"/>
      <c r="E105" s="764"/>
      <c r="F105" s="765"/>
      <c r="G105" s="766" t="s">
        <v>166</v>
      </c>
      <c r="H105" s="767"/>
      <c r="I105" s="16"/>
      <c r="J105" s="45" t="str">
        <f>G105</f>
        <v>No</v>
      </c>
      <c r="K105" s="9"/>
      <c r="L105" s="36"/>
      <c r="M105" s="36"/>
      <c r="N105" s="36"/>
      <c r="O105" s="9"/>
      <c r="P105" s="36"/>
      <c r="Q105" s="36"/>
      <c r="R105" s="36"/>
      <c r="S105" s="36"/>
      <c r="T105" s="24"/>
      <c r="U105" s="24"/>
      <c r="V105" s="24"/>
      <c r="W105" s="76"/>
      <c r="X105" s="76"/>
      <c r="Y105" s="80" t="str">
        <f>B105</f>
        <v>b. Commodities?</v>
      </c>
      <c r="Z105" s="95"/>
    </row>
    <row r="106" spans="1:26" s="159" customFormat="1" ht="15" customHeight="1" x14ac:dyDescent="0.2">
      <c r="A106" s="262"/>
      <c r="B106" s="764" t="s">
        <v>52</v>
      </c>
      <c r="C106" s="764"/>
      <c r="D106" s="764"/>
      <c r="E106" s="764"/>
      <c r="F106" s="765"/>
      <c r="G106" s="766" t="s">
        <v>146</v>
      </c>
      <c r="H106" s="767"/>
      <c r="I106" s="16"/>
      <c r="J106" s="45" t="str">
        <f>G106</f>
        <v>N/A</v>
      </c>
      <c r="K106" s="9"/>
      <c r="L106" s="36"/>
      <c r="M106" s="36"/>
      <c r="N106" s="36"/>
      <c r="O106" s="9"/>
      <c r="P106" s="36"/>
      <c r="Q106" s="36"/>
      <c r="R106" s="36"/>
      <c r="S106" s="36"/>
      <c r="T106" s="24"/>
      <c r="U106" s="24"/>
      <c r="V106" s="24"/>
      <c r="W106" s="76"/>
      <c r="X106" s="76"/>
      <c r="Y106" s="80" t="str">
        <f>B106</f>
        <v>c. If yes, are there exemptions for people who cannot afford to pay?</v>
      </c>
      <c r="Z106" s="95"/>
    </row>
    <row r="107" spans="1:26" s="159" customFormat="1" x14ac:dyDescent="0.2">
      <c r="A107" s="262"/>
      <c r="B107" s="241"/>
      <c r="C107" s="242" t="s">
        <v>53</v>
      </c>
      <c r="D107" s="800" t="s">
        <v>146</v>
      </c>
      <c r="E107" s="801"/>
      <c r="F107" s="801"/>
      <c r="G107" s="801"/>
      <c r="H107" s="802"/>
      <c r="I107" s="16"/>
      <c r="J107" s="45"/>
      <c r="K107" s="9" t="str">
        <f>C107</f>
        <v>i. If yes, describe the exemptions.</v>
      </c>
      <c r="L107" s="36"/>
      <c r="M107" s="36"/>
      <c r="N107" s="38"/>
      <c r="O107" s="39" t="str">
        <f>D107</f>
        <v>N/A</v>
      </c>
      <c r="P107" s="36"/>
      <c r="Q107" s="36"/>
      <c r="R107" s="36"/>
      <c r="S107" s="36"/>
      <c r="T107" s="24"/>
      <c r="U107" s="24"/>
      <c r="V107" s="24"/>
      <c r="W107" s="76"/>
      <c r="X107" s="76"/>
      <c r="Y107" s="77"/>
      <c r="Z107" s="95"/>
    </row>
    <row r="108" spans="1:26" s="267" customFormat="1" ht="15.75" customHeight="1" x14ac:dyDescent="0.2">
      <c r="A108" s="772" t="s">
        <v>335</v>
      </c>
      <c r="B108" s="764"/>
      <c r="C108" s="764"/>
      <c r="D108" s="764"/>
      <c r="E108" s="764"/>
      <c r="F108" s="764"/>
      <c r="G108" s="764"/>
      <c r="H108" s="773"/>
      <c r="I108" s="48"/>
      <c r="J108" s="35"/>
      <c r="K108" s="9"/>
      <c r="L108" s="9"/>
      <c r="M108" s="36"/>
      <c r="N108" s="36"/>
      <c r="O108" s="9"/>
      <c r="P108" s="36"/>
      <c r="Q108" s="1"/>
      <c r="R108" s="36"/>
      <c r="S108" s="37"/>
      <c r="T108" s="2"/>
      <c r="U108" s="2"/>
      <c r="V108" s="2"/>
      <c r="W108" s="64"/>
      <c r="X108" s="82" t="str">
        <f>A108</f>
        <v>D8. Are the following contraceptives included in the country's National Essential Medicine List (NEML) or other equivalent priority list?</v>
      </c>
      <c r="Y108" s="1"/>
      <c r="Z108" s="101"/>
    </row>
    <row r="109" spans="1:26" s="267" customFormat="1" ht="15.75" customHeight="1" x14ac:dyDescent="0.2">
      <c r="A109" s="384"/>
      <c r="B109" s="764" t="s">
        <v>336</v>
      </c>
      <c r="C109" s="764"/>
      <c r="D109" s="764"/>
      <c r="E109" s="764"/>
      <c r="F109" s="765"/>
      <c r="G109" s="766" t="s">
        <v>165</v>
      </c>
      <c r="H109" s="767"/>
      <c r="I109" s="48"/>
      <c r="J109" s="45" t="str">
        <f t="shared" ref="J109:J120" si="3">G109</f>
        <v>Yes</v>
      </c>
      <c r="K109" s="9"/>
      <c r="L109" s="9"/>
      <c r="M109" s="36"/>
      <c r="N109" s="36"/>
      <c r="O109" s="9"/>
      <c r="P109" s="36"/>
      <c r="Q109" s="1"/>
      <c r="R109" s="36"/>
      <c r="S109" s="37"/>
      <c r="T109" s="2"/>
      <c r="U109" s="2"/>
      <c r="V109" s="2"/>
      <c r="W109" s="64"/>
      <c r="X109" s="64"/>
      <c r="Y109" s="80" t="str">
        <f t="shared" ref="Y109:Y118" si="4">B109</f>
        <v>a. Combined oral contraceptives</v>
      </c>
      <c r="Z109" s="101"/>
    </row>
    <row r="110" spans="1:26" s="267" customFormat="1" ht="15.75" customHeight="1" x14ac:dyDescent="0.2">
      <c r="A110" s="384"/>
      <c r="B110" s="764" t="s">
        <v>337</v>
      </c>
      <c r="C110" s="764"/>
      <c r="D110" s="764"/>
      <c r="E110" s="764"/>
      <c r="F110" s="765"/>
      <c r="G110" s="766" t="s">
        <v>165</v>
      </c>
      <c r="H110" s="767"/>
      <c r="I110" s="48"/>
      <c r="J110" s="45" t="str">
        <f t="shared" si="3"/>
        <v>Yes</v>
      </c>
      <c r="K110" s="9"/>
      <c r="L110" s="9"/>
      <c r="M110" s="36"/>
      <c r="N110" s="36"/>
      <c r="O110" s="9"/>
      <c r="P110" s="36"/>
      <c r="Q110" s="1"/>
      <c r="R110" s="36"/>
      <c r="S110" s="37"/>
      <c r="T110" s="2"/>
      <c r="U110" s="2"/>
      <c r="V110" s="2"/>
      <c r="W110" s="64"/>
      <c r="X110" s="64"/>
      <c r="Y110" s="80" t="str">
        <f t="shared" si="4"/>
        <v>b. Progestin-only pills</v>
      </c>
      <c r="Z110" s="101"/>
    </row>
    <row r="111" spans="1:26" s="267" customFormat="1" ht="15.75" customHeight="1" x14ac:dyDescent="0.2">
      <c r="A111" s="384"/>
      <c r="B111" s="764" t="s">
        <v>54</v>
      </c>
      <c r="C111" s="764"/>
      <c r="D111" s="764"/>
      <c r="E111" s="764"/>
      <c r="F111" s="765"/>
      <c r="G111" s="766" t="s">
        <v>165</v>
      </c>
      <c r="H111" s="767"/>
      <c r="I111" s="48"/>
      <c r="J111" s="45" t="str">
        <f t="shared" si="3"/>
        <v>Yes</v>
      </c>
      <c r="K111" s="9"/>
      <c r="L111" s="9"/>
      <c r="M111" s="36"/>
      <c r="N111" s="36"/>
      <c r="O111" s="9"/>
      <c r="P111" s="36"/>
      <c r="Q111" s="1"/>
      <c r="R111" s="36"/>
      <c r="S111" s="37"/>
      <c r="T111" s="2"/>
      <c r="U111" s="2"/>
      <c r="V111" s="2"/>
      <c r="W111" s="64"/>
      <c r="X111" s="64"/>
      <c r="Y111" s="80" t="str">
        <f t="shared" si="4"/>
        <v>c. Hormonal injections</v>
      </c>
      <c r="Z111" s="101"/>
    </row>
    <row r="112" spans="1:26" s="267" customFormat="1" ht="15.75" customHeight="1" x14ac:dyDescent="0.2">
      <c r="A112" s="384"/>
      <c r="B112" s="764" t="s">
        <v>55</v>
      </c>
      <c r="C112" s="764"/>
      <c r="D112" s="764"/>
      <c r="E112" s="764"/>
      <c r="F112" s="765"/>
      <c r="G112" s="766" t="s">
        <v>166</v>
      </c>
      <c r="H112" s="767"/>
      <c r="I112" s="48"/>
      <c r="J112" s="45" t="str">
        <f t="shared" si="3"/>
        <v>No</v>
      </c>
      <c r="K112" s="9"/>
      <c r="L112" s="9"/>
      <c r="M112" s="36"/>
      <c r="N112" s="36"/>
      <c r="O112" s="9"/>
      <c r="P112" s="36"/>
      <c r="Q112" s="1"/>
      <c r="R112" s="36"/>
      <c r="S112" s="37"/>
      <c r="T112" s="2"/>
      <c r="U112" s="2"/>
      <c r="V112" s="2"/>
      <c r="W112" s="64"/>
      <c r="X112" s="64"/>
      <c r="Y112" s="80" t="str">
        <f t="shared" si="4"/>
        <v>d. Hormonal implants</v>
      </c>
      <c r="Z112" s="101"/>
    </row>
    <row r="113" spans="1:26" s="267" customFormat="1" ht="15.75" customHeight="1" x14ac:dyDescent="0.2">
      <c r="A113" s="384"/>
      <c r="B113" s="764" t="s">
        <v>56</v>
      </c>
      <c r="C113" s="764"/>
      <c r="D113" s="764"/>
      <c r="E113" s="764"/>
      <c r="F113" s="765"/>
      <c r="G113" s="766" t="s">
        <v>165</v>
      </c>
      <c r="H113" s="767"/>
      <c r="I113" s="48"/>
      <c r="J113" s="45" t="str">
        <f t="shared" si="3"/>
        <v>Yes</v>
      </c>
      <c r="K113" s="9"/>
      <c r="L113" s="9"/>
      <c r="M113" s="36"/>
      <c r="N113" s="36"/>
      <c r="O113" s="9"/>
      <c r="P113" s="36"/>
      <c r="Q113" s="1"/>
      <c r="R113" s="36"/>
      <c r="S113" s="37"/>
      <c r="T113" s="2"/>
      <c r="U113" s="2"/>
      <c r="V113" s="2"/>
      <c r="W113" s="64"/>
      <c r="X113" s="64"/>
      <c r="Y113" s="80" t="str">
        <f t="shared" si="4"/>
        <v>e. Intrauterine devices (IUDs)</v>
      </c>
      <c r="Z113" s="101"/>
    </row>
    <row r="114" spans="1:26" s="267" customFormat="1" ht="15.75" customHeight="1" x14ac:dyDescent="0.2">
      <c r="A114" s="384"/>
      <c r="B114" s="764" t="s">
        <v>43</v>
      </c>
      <c r="C114" s="764"/>
      <c r="D114" s="764"/>
      <c r="E114" s="764"/>
      <c r="F114" s="765"/>
      <c r="G114" s="766" t="s">
        <v>165</v>
      </c>
      <c r="H114" s="767"/>
      <c r="I114" s="48"/>
      <c r="J114" s="45" t="str">
        <f t="shared" si="3"/>
        <v>Yes</v>
      </c>
      <c r="K114" s="9"/>
      <c r="L114" s="9"/>
      <c r="M114" s="36"/>
      <c r="N114" s="36"/>
      <c r="O114" s="9"/>
      <c r="P114" s="36"/>
      <c r="Q114" s="1"/>
      <c r="R114" s="36"/>
      <c r="S114" s="37"/>
      <c r="T114" s="2"/>
      <c r="U114" s="2"/>
      <c r="V114" s="2"/>
      <c r="W114" s="64"/>
      <c r="X114" s="64"/>
      <c r="Y114" s="80" t="str">
        <f t="shared" si="4"/>
        <v>f. Male condoms</v>
      </c>
      <c r="Z114" s="101"/>
    </row>
    <row r="115" spans="1:26" s="267" customFormat="1" ht="15.75" customHeight="1" x14ac:dyDescent="0.2">
      <c r="A115" s="384"/>
      <c r="B115" s="764" t="s">
        <v>44</v>
      </c>
      <c r="C115" s="764"/>
      <c r="D115" s="764"/>
      <c r="E115" s="764"/>
      <c r="F115" s="765"/>
      <c r="G115" s="766" t="s">
        <v>166</v>
      </c>
      <c r="H115" s="767"/>
      <c r="I115" s="48"/>
      <c r="J115" s="45" t="str">
        <f t="shared" si="3"/>
        <v>No</v>
      </c>
      <c r="K115" s="9"/>
      <c r="L115" s="9"/>
      <c r="M115" s="36"/>
      <c r="N115" s="36"/>
      <c r="O115" s="9"/>
      <c r="P115" s="36"/>
      <c r="Q115" s="1"/>
      <c r="R115" s="36"/>
      <c r="S115" s="37"/>
      <c r="T115" s="2"/>
      <c r="U115" s="2"/>
      <c r="V115" s="2"/>
      <c r="W115" s="64"/>
      <c r="X115" s="64"/>
      <c r="Y115" s="80" t="str">
        <f t="shared" si="4"/>
        <v>g. Female condoms</v>
      </c>
      <c r="Z115" s="101"/>
    </row>
    <row r="116" spans="1:26" s="267" customFormat="1" ht="15.75" customHeight="1" x14ac:dyDescent="0.2">
      <c r="A116" s="384"/>
      <c r="B116" s="764" t="s">
        <v>338</v>
      </c>
      <c r="C116" s="764"/>
      <c r="D116" s="764"/>
      <c r="E116" s="764"/>
      <c r="F116" s="765"/>
      <c r="G116" s="766" t="s">
        <v>166</v>
      </c>
      <c r="H116" s="767"/>
      <c r="I116" s="48"/>
      <c r="J116" s="45" t="str">
        <f t="shared" si="3"/>
        <v>No</v>
      </c>
      <c r="K116" s="9"/>
      <c r="L116" s="9"/>
      <c r="M116" s="36"/>
      <c r="N116" s="36"/>
      <c r="O116" s="9"/>
      <c r="P116" s="36"/>
      <c r="Q116" s="1"/>
      <c r="R116" s="36"/>
      <c r="S116" s="37"/>
      <c r="T116" s="2"/>
      <c r="U116" s="2"/>
      <c r="V116" s="2"/>
      <c r="W116" s="64"/>
      <c r="X116" s="64"/>
      <c r="Y116" s="80" t="str">
        <f t="shared" si="4"/>
        <v>h. Emergency contraceptive pills</v>
      </c>
      <c r="Z116" s="101"/>
    </row>
    <row r="117" spans="1:26" s="267" customFormat="1" ht="15.75" customHeight="1" x14ac:dyDescent="0.2">
      <c r="A117" s="384"/>
      <c r="B117" s="764" t="s">
        <v>245</v>
      </c>
      <c r="C117" s="764"/>
      <c r="D117" s="764"/>
      <c r="E117" s="764"/>
      <c r="F117" s="765"/>
      <c r="G117" s="766" t="s">
        <v>166</v>
      </c>
      <c r="H117" s="767"/>
      <c r="I117" s="48"/>
      <c r="J117" s="45" t="str">
        <f t="shared" si="3"/>
        <v>No</v>
      </c>
      <c r="K117" s="9"/>
      <c r="L117" s="9"/>
      <c r="M117" s="36"/>
      <c r="N117" s="36"/>
      <c r="O117" s="9"/>
      <c r="P117" s="36"/>
      <c r="Q117" s="1"/>
      <c r="R117" s="36"/>
      <c r="S117" s="37"/>
      <c r="T117" s="2"/>
      <c r="U117" s="2"/>
      <c r="V117" s="2"/>
      <c r="W117" s="64"/>
      <c r="X117" s="64"/>
      <c r="Y117" s="80" t="str">
        <f t="shared" si="4"/>
        <v>i. CycleBeads</v>
      </c>
      <c r="Z117" s="101"/>
    </row>
    <row r="118" spans="1:26" s="267" customFormat="1" ht="15.75" customHeight="1" x14ac:dyDescent="0.2">
      <c r="A118" s="384"/>
      <c r="B118" s="764" t="s">
        <v>339</v>
      </c>
      <c r="C118" s="764"/>
      <c r="D118" s="764"/>
      <c r="E118" s="764"/>
      <c r="F118" s="765"/>
      <c r="G118" s="766" t="s">
        <v>166</v>
      </c>
      <c r="H118" s="767"/>
      <c r="I118" s="48"/>
      <c r="J118" s="45" t="str">
        <f t="shared" si="3"/>
        <v>No</v>
      </c>
      <c r="K118" s="9"/>
      <c r="L118" s="9"/>
      <c r="M118" s="36"/>
      <c r="N118" s="36"/>
      <c r="O118" s="9"/>
      <c r="P118" s="36"/>
      <c r="Q118" s="1"/>
      <c r="R118" s="36"/>
      <c r="S118" s="37"/>
      <c r="T118" s="2"/>
      <c r="U118" s="2"/>
      <c r="V118" s="2"/>
      <c r="W118" s="64"/>
      <c r="X118" s="64"/>
      <c r="Y118" s="80" t="str">
        <f t="shared" si="4"/>
        <v>j. Any other contraceptive(s)?</v>
      </c>
      <c r="Z118" s="101"/>
    </row>
    <row r="119" spans="1:26" s="267" customFormat="1" ht="15.75" x14ac:dyDescent="0.2">
      <c r="A119" s="384"/>
      <c r="B119" s="224"/>
      <c r="C119" s="764" t="s">
        <v>340</v>
      </c>
      <c r="D119" s="764"/>
      <c r="E119" s="765"/>
      <c r="F119" s="790" t="s">
        <v>146</v>
      </c>
      <c r="G119" s="791"/>
      <c r="H119" s="792"/>
      <c r="I119" s="48"/>
      <c r="J119" s="45">
        <f t="shared" si="3"/>
        <v>0</v>
      </c>
      <c r="K119" s="9"/>
      <c r="L119" s="9"/>
      <c r="M119" s="36"/>
      <c r="N119" s="36"/>
      <c r="O119" s="9"/>
      <c r="P119" s="36"/>
      <c r="Q119" s="1"/>
      <c r="R119" s="9">
        <f>B119</f>
        <v>0</v>
      </c>
      <c r="S119" s="37"/>
      <c r="T119" s="2"/>
      <c r="U119" s="2"/>
      <c r="V119" s="2"/>
      <c r="W119" s="64"/>
      <c r="X119" s="64"/>
      <c r="Y119" s="1"/>
      <c r="Z119" s="101"/>
    </row>
    <row r="120" spans="1:26" s="267" customFormat="1" ht="15.75" x14ac:dyDescent="0.2">
      <c r="A120" s="793" t="s">
        <v>341</v>
      </c>
      <c r="B120" s="794"/>
      <c r="C120" s="794"/>
      <c r="D120" s="795"/>
      <c r="E120" s="796"/>
      <c r="F120" s="923" t="s">
        <v>1579</v>
      </c>
      <c r="G120" s="798"/>
      <c r="H120" s="799"/>
      <c r="I120" s="48"/>
      <c r="J120" s="45">
        <f t="shared" si="3"/>
        <v>0</v>
      </c>
      <c r="K120" s="9"/>
      <c r="L120" s="9"/>
      <c r="M120" s="36"/>
      <c r="N120" s="36"/>
      <c r="O120" s="9"/>
      <c r="P120" s="36"/>
      <c r="Q120" s="1"/>
      <c r="R120" s="9">
        <f>B120</f>
        <v>0</v>
      </c>
      <c r="S120" s="37"/>
      <c r="T120" s="2"/>
      <c r="U120" s="2"/>
      <c r="V120" s="2"/>
      <c r="W120" s="64"/>
      <c r="X120" s="64"/>
      <c r="Y120" s="1"/>
      <c r="Z120" s="101"/>
    </row>
    <row r="121" spans="1:26" s="267" customFormat="1" ht="22.5" customHeight="1" x14ac:dyDescent="0.2">
      <c r="A121" s="772" t="s">
        <v>342</v>
      </c>
      <c r="B121" s="764"/>
      <c r="C121" s="765"/>
      <c r="D121" s="769" t="s">
        <v>450</v>
      </c>
      <c r="E121" s="770"/>
      <c r="F121" s="770"/>
      <c r="G121" s="770"/>
      <c r="H121" s="771"/>
      <c r="I121" s="48"/>
      <c r="J121" s="35"/>
      <c r="K121" s="9" t="str">
        <f>A121</f>
        <v xml:space="preserve">D10. Name of the list(s)
</v>
      </c>
      <c r="L121" s="9"/>
      <c r="M121" s="36"/>
      <c r="N121" s="36"/>
      <c r="O121" s="9" t="str">
        <f>D121</f>
        <v>National Licensed Drug List</v>
      </c>
      <c r="P121" s="36"/>
      <c r="Q121" s="1"/>
      <c r="R121" s="36"/>
      <c r="S121" s="37"/>
      <c r="T121" s="2"/>
      <c r="U121" s="2"/>
      <c r="V121" s="2"/>
      <c r="W121" s="64"/>
      <c r="X121" s="64"/>
      <c r="Y121" s="1"/>
      <c r="Z121" s="101"/>
    </row>
    <row r="122" spans="1:26" s="267" customFormat="1" ht="34.5" customHeight="1" x14ac:dyDescent="0.2">
      <c r="A122" s="772" t="s">
        <v>344</v>
      </c>
      <c r="B122" s="764"/>
      <c r="C122" s="765"/>
      <c r="D122" s="920" t="s">
        <v>874</v>
      </c>
      <c r="E122" s="921"/>
      <c r="F122" s="921"/>
      <c r="G122" s="921"/>
      <c r="H122" s="922"/>
      <c r="I122" s="48"/>
      <c r="J122" s="35"/>
      <c r="K122" s="9" t="str">
        <f>A122</f>
        <v xml:space="preserve">D11. Notes about the list(s)
</v>
      </c>
      <c r="L122" s="9"/>
      <c r="M122" s="36"/>
      <c r="N122" s="36"/>
      <c r="O122" s="9" t="str">
        <f>D122</f>
        <v>The list is currently being updated and revised. Drugs may be added to the list with justification.</v>
      </c>
      <c r="P122" s="36"/>
      <c r="Q122" s="1"/>
      <c r="R122" s="36"/>
      <c r="S122" s="37"/>
      <c r="T122" s="2"/>
      <c r="U122" s="2"/>
      <c r="V122" s="2"/>
      <c r="W122" s="64"/>
      <c r="X122" s="64"/>
      <c r="Y122" s="1"/>
      <c r="Z122" s="101"/>
    </row>
    <row r="123" spans="1:26" s="159" customFormat="1" ht="21.75" customHeight="1" x14ac:dyDescent="0.2">
      <c r="A123" s="772" t="s">
        <v>351</v>
      </c>
      <c r="B123" s="764"/>
      <c r="C123" s="764"/>
      <c r="D123" s="764"/>
      <c r="E123" s="764"/>
      <c r="F123" s="764"/>
      <c r="G123" s="764"/>
      <c r="H123" s="773"/>
      <c r="I123" s="4"/>
      <c r="J123" s="45"/>
      <c r="K123" s="9"/>
      <c r="L123" s="36"/>
      <c r="M123" s="36"/>
      <c r="N123" s="36"/>
      <c r="O123" s="9"/>
      <c r="P123" s="36"/>
      <c r="Q123" s="36"/>
      <c r="R123" s="36"/>
      <c r="S123" s="36"/>
      <c r="T123" s="24"/>
      <c r="U123" s="24"/>
      <c r="V123" s="24"/>
      <c r="W123" s="76"/>
      <c r="X123" s="82" t="str">
        <f>A123</f>
        <v xml:space="preserve">D12.  Information on country's Poverty Reduction Strategy Paper (PRSP)
</v>
      </c>
      <c r="Y123" s="77"/>
      <c r="Z123" s="95"/>
    </row>
    <row r="124" spans="1:26" s="267" customFormat="1" ht="30.75" customHeight="1" x14ac:dyDescent="0.2">
      <c r="A124" s="385"/>
      <c r="B124" s="784" t="s">
        <v>196</v>
      </c>
      <c r="C124" s="785"/>
      <c r="D124" s="785"/>
      <c r="E124" s="786"/>
      <c r="F124" s="787">
        <v>2008</v>
      </c>
      <c r="G124" s="788"/>
      <c r="H124" s="789"/>
      <c r="I124" s="48"/>
      <c r="J124" s="45">
        <f>G124</f>
        <v>0</v>
      </c>
      <c r="K124" s="9"/>
      <c r="L124" s="9"/>
      <c r="M124" s="36"/>
      <c r="N124" s="36"/>
      <c r="O124" s="9"/>
      <c r="P124" s="36"/>
      <c r="Q124" s="1"/>
      <c r="R124" s="9" t="str">
        <f>B124</f>
        <v>a. What year is the Poverty Reduction Strategy Paper from? (most recent actual PRSP on IMF's site [not progress or summary report])</v>
      </c>
      <c r="S124" s="37"/>
      <c r="T124" s="2"/>
      <c r="U124" s="2"/>
      <c r="V124" s="2"/>
      <c r="W124" s="64"/>
      <c r="X124" s="64"/>
      <c r="Y124" s="1"/>
      <c r="Z124" s="101"/>
    </row>
    <row r="125" spans="1:26" s="267" customFormat="1" ht="15.75" customHeight="1" x14ac:dyDescent="0.2">
      <c r="A125" s="384"/>
      <c r="B125" s="764" t="s">
        <v>197</v>
      </c>
      <c r="C125" s="764"/>
      <c r="D125" s="764"/>
      <c r="E125" s="764"/>
      <c r="F125" s="765"/>
      <c r="G125" s="766" t="s">
        <v>165</v>
      </c>
      <c r="H125" s="767"/>
      <c r="I125" s="48"/>
      <c r="J125" s="45" t="str">
        <f>G125</f>
        <v>Yes</v>
      </c>
      <c r="K125" s="9"/>
      <c r="L125" s="9"/>
      <c r="M125" s="36"/>
      <c r="N125" s="36"/>
      <c r="O125" s="9"/>
      <c r="P125" s="36"/>
      <c r="Q125" s="1"/>
      <c r="R125" s="36"/>
      <c r="S125" s="37"/>
      <c r="T125" s="2"/>
      <c r="U125" s="2"/>
      <c r="V125" s="2"/>
      <c r="W125" s="64"/>
      <c r="X125" s="64"/>
      <c r="Y125" s="80" t="str">
        <f>B125</f>
        <v>b. Is family planning or reproductive health a priority in the PRSP?</v>
      </c>
      <c r="Z125" s="101"/>
    </row>
    <row r="126" spans="1:26" s="267" customFormat="1" ht="15.75" customHeight="1" x14ac:dyDescent="0.2">
      <c r="A126" s="384"/>
      <c r="B126" s="764" t="s">
        <v>198</v>
      </c>
      <c r="C126" s="764"/>
      <c r="D126" s="764"/>
      <c r="E126" s="764"/>
      <c r="F126" s="765"/>
      <c r="G126" s="766" t="s">
        <v>166</v>
      </c>
      <c r="H126" s="767"/>
      <c r="I126" s="48"/>
      <c r="J126" s="45" t="str">
        <f>G126</f>
        <v>No</v>
      </c>
      <c r="K126" s="9"/>
      <c r="L126" s="9"/>
      <c r="M126" s="36"/>
      <c r="N126" s="36"/>
      <c r="O126" s="9"/>
      <c r="P126" s="36"/>
      <c r="Q126" s="1"/>
      <c r="R126" s="36"/>
      <c r="S126" s="37"/>
      <c r="T126" s="2"/>
      <c r="U126" s="2"/>
      <c r="V126" s="2"/>
      <c r="W126" s="64"/>
      <c r="X126" s="64"/>
      <c r="Y126" s="80" t="str">
        <f>B126</f>
        <v>c. Is contraceptive security included in the PRSP?</v>
      </c>
      <c r="Z126" s="101"/>
    </row>
    <row r="127" spans="1:26" s="267" customFormat="1" ht="15.75" customHeight="1" x14ac:dyDescent="0.2">
      <c r="A127" s="384"/>
      <c r="B127" s="764" t="s">
        <v>72</v>
      </c>
      <c r="C127" s="764"/>
      <c r="D127" s="764"/>
      <c r="E127" s="764"/>
      <c r="F127" s="765"/>
      <c r="G127" s="766" t="s">
        <v>165</v>
      </c>
      <c r="H127" s="767"/>
      <c r="I127" s="48"/>
      <c r="J127" s="45" t="str">
        <f>G127</f>
        <v>Yes</v>
      </c>
      <c r="K127" s="9"/>
      <c r="L127" s="9"/>
      <c r="M127" s="36"/>
      <c r="N127" s="36"/>
      <c r="O127" s="9"/>
      <c r="P127" s="36"/>
      <c r="Q127" s="1"/>
      <c r="R127" s="36"/>
      <c r="S127" s="37"/>
      <c r="T127" s="2"/>
      <c r="U127" s="2"/>
      <c r="V127" s="2"/>
      <c r="W127" s="64"/>
      <c r="X127" s="64"/>
      <c r="Y127" s="80" t="str">
        <f>B127</f>
        <v>d. Is contraceptive prevalence rate (CPR) included as an indicator in the PRSP?</v>
      </c>
      <c r="Z127" s="101"/>
    </row>
    <row r="128" spans="1:26" s="267" customFormat="1" ht="15.75" customHeight="1" x14ac:dyDescent="0.2">
      <c r="A128" s="384"/>
      <c r="B128" s="764" t="s">
        <v>73</v>
      </c>
      <c r="C128" s="764"/>
      <c r="D128" s="764"/>
      <c r="E128" s="764"/>
      <c r="F128" s="765"/>
      <c r="G128" s="766" t="s">
        <v>166</v>
      </c>
      <c r="H128" s="767"/>
      <c r="I128" s="48"/>
      <c r="J128" s="45" t="str">
        <f>G128</f>
        <v>No</v>
      </c>
      <c r="K128" s="9"/>
      <c r="L128" s="9"/>
      <c r="M128" s="36"/>
      <c r="N128" s="36"/>
      <c r="O128" s="9"/>
      <c r="P128" s="36"/>
      <c r="Q128" s="1"/>
      <c r="R128" s="36"/>
      <c r="S128" s="37"/>
      <c r="T128" s="2"/>
      <c r="U128" s="2"/>
      <c r="V128" s="2"/>
      <c r="W128" s="64"/>
      <c r="X128" s="64"/>
      <c r="Y128" s="80" t="str">
        <f>B128</f>
        <v>e. Are contraceptive supply indicators included in the PRSP?</v>
      </c>
      <c r="Z128" s="101"/>
    </row>
    <row r="129" spans="1:26" s="267" customFormat="1" ht="15.75" customHeight="1" thickBot="1" x14ac:dyDescent="0.25">
      <c r="A129" s="262" t="s">
        <v>74</v>
      </c>
      <c r="B129" s="764" t="s">
        <v>75</v>
      </c>
      <c r="C129" s="765"/>
      <c r="D129" s="779"/>
      <c r="E129" s="780"/>
      <c r="F129" s="780"/>
      <c r="G129" s="780"/>
      <c r="H129" s="781"/>
      <c r="I129" s="48"/>
      <c r="J129" s="35"/>
      <c r="K129" s="9" t="str">
        <f>B129</f>
        <v>f. Notes about the Poverty Reduction Strategy Paper</v>
      </c>
      <c r="L129" s="9"/>
      <c r="M129" s="36"/>
      <c r="N129" s="36"/>
      <c r="O129" s="9">
        <f>D129</f>
        <v>0</v>
      </c>
      <c r="P129" s="36"/>
      <c r="Q129" s="1"/>
      <c r="R129" s="36"/>
      <c r="S129" s="37"/>
      <c r="T129" s="2"/>
      <c r="U129" s="2"/>
      <c r="V129" s="2"/>
      <c r="W129" s="64"/>
      <c r="X129" s="64"/>
      <c r="Y129" s="1"/>
      <c r="Z129" s="101"/>
    </row>
    <row r="130" spans="1:26" s="159" customFormat="1" ht="16.5" customHeight="1" thickBot="1" x14ac:dyDescent="0.25">
      <c r="A130" s="782" t="s">
        <v>28</v>
      </c>
      <c r="B130" s="783"/>
      <c r="C130" s="783"/>
      <c r="D130" s="783"/>
      <c r="E130" s="783"/>
      <c r="F130" s="783"/>
      <c r="G130" s="783"/>
      <c r="H130" s="386"/>
      <c r="I130" s="19"/>
      <c r="J130" s="45"/>
      <c r="K130" s="9"/>
      <c r="L130" s="36"/>
      <c r="M130" s="36"/>
      <c r="N130" s="36"/>
      <c r="O130" s="9"/>
      <c r="P130" s="36"/>
      <c r="Q130" s="36"/>
      <c r="R130" s="36"/>
      <c r="S130" s="36"/>
      <c r="T130" s="24"/>
      <c r="U130" s="24"/>
      <c r="V130" s="24"/>
      <c r="W130" s="76"/>
      <c r="X130" s="76"/>
      <c r="Y130" s="77"/>
      <c r="Z130" s="95"/>
    </row>
    <row r="131" spans="1:26" s="159" customFormat="1" ht="30" customHeight="1" x14ac:dyDescent="0.2">
      <c r="A131" s="774" t="s">
        <v>345</v>
      </c>
      <c r="B131" s="775"/>
      <c r="C131" s="775"/>
      <c r="D131" s="775"/>
      <c r="E131" s="775"/>
      <c r="F131" s="776"/>
      <c r="G131" s="777" t="s">
        <v>146</v>
      </c>
      <c r="H131" s="778"/>
      <c r="I131" s="8"/>
      <c r="J131" s="45" t="str">
        <f>G131</f>
        <v>N/A</v>
      </c>
      <c r="K131" s="9"/>
      <c r="L131" s="36"/>
      <c r="M131" s="36"/>
      <c r="N131" s="36"/>
      <c r="O131" s="9"/>
      <c r="P131" s="36"/>
      <c r="Q131" s="36"/>
      <c r="R131" s="36"/>
      <c r="S131" s="36"/>
      <c r="T131" s="24"/>
      <c r="U131" s="24"/>
      <c r="V131" s="24"/>
      <c r="W131" s="76"/>
      <c r="X131" s="76"/>
      <c r="Y131" s="80" t="str">
        <f>A131</f>
        <v>E1. Have stockouts occurred for any contraceptive at the central* level in the last 12 months?  
*(The central level refers to the central level warehouse for the public sector.)</v>
      </c>
      <c r="Z131" s="95"/>
    </row>
    <row r="132" spans="1:26" s="159" customFormat="1" ht="45" x14ac:dyDescent="0.2">
      <c r="A132" s="772" t="s">
        <v>1507</v>
      </c>
      <c r="B132" s="764"/>
      <c r="C132" s="764"/>
      <c r="D132" s="764"/>
      <c r="E132" s="764"/>
      <c r="F132" s="764"/>
      <c r="G132" s="764"/>
      <c r="H132" s="773"/>
      <c r="I132" s="4"/>
      <c r="J132" s="45"/>
      <c r="K132" s="9"/>
      <c r="L132" s="36"/>
      <c r="M132" s="36"/>
      <c r="N132" s="36"/>
      <c r="O132" s="9"/>
      <c r="P132" s="36"/>
      <c r="Q132" s="36"/>
      <c r="R132" s="36"/>
      <c r="S132" s="36"/>
      <c r="T132" s="24"/>
      <c r="U132" s="24"/>
      <c r="V132" s="24"/>
      <c r="W132" s="76"/>
      <c r="X132" s="82"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Y132" s="77"/>
      <c r="Z132" s="95"/>
    </row>
    <row r="133" spans="1:26" s="159" customFormat="1" ht="15" customHeight="1" x14ac:dyDescent="0.2">
      <c r="A133" s="354"/>
      <c r="B133" s="764" t="s">
        <v>336</v>
      </c>
      <c r="C133" s="764"/>
      <c r="D133" s="764"/>
      <c r="E133" s="764"/>
      <c r="F133" s="765"/>
      <c r="G133" s="766" t="s">
        <v>146</v>
      </c>
      <c r="H133" s="767"/>
      <c r="I133" s="8"/>
      <c r="J133" s="45" t="str">
        <f t="shared" ref="J133:J141" si="5">G133</f>
        <v>N/A</v>
      </c>
      <c r="K133" s="9"/>
      <c r="L133" s="36"/>
      <c r="M133" s="36"/>
      <c r="N133" s="36"/>
      <c r="O133" s="9"/>
      <c r="P133" s="36"/>
      <c r="Q133" s="36"/>
      <c r="R133" s="36"/>
      <c r="S133" s="36"/>
      <c r="T133" s="24"/>
      <c r="U133" s="24"/>
      <c r="V133" s="24"/>
      <c r="W133" s="76"/>
      <c r="X133" s="76"/>
      <c r="Y133" s="80" t="str">
        <f t="shared" ref="Y133:Y141" si="6">B133</f>
        <v>a. Combined oral contraceptives</v>
      </c>
      <c r="Z133" s="95"/>
    </row>
    <row r="134" spans="1:26" s="159" customFormat="1" ht="15" customHeight="1" x14ac:dyDescent="0.2">
      <c r="A134" s="358"/>
      <c r="B134" s="764" t="s">
        <v>337</v>
      </c>
      <c r="C134" s="764"/>
      <c r="D134" s="764"/>
      <c r="E134" s="764"/>
      <c r="F134" s="765"/>
      <c r="G134" s="766" t="s">
        <v>146</v>
      </c>
      <c r="H134" s="767"/>
      <c r="I134" s="8"/>
      <c r="J134" s="45" t="str">
        <f t="shared" si="5"/>
        <v>N/A</v>
      </c>
      <c r="K134" s="9"/>
      <c r="L134" s="36"/>
      <c r="M134" s="36"/>
      <c r="N134" s="36"/>
      <c r="O134" s="36"/>
      <c r="P134" s="36"/>
      <c r="Q134" s="36"/>
      <c r="R134" s="36"/>
      <c r="S134" s="36"/>
      <c r="T134" s="24"/>
      <c r="U134" s="24"/>
      <c r="V134" s="24"/>
      <c r="W134" s="76"/>
      <c r="X134" s="76"/>
      <c r="Y134" s="80" t="str">
        <f t="shared" si="6"/>
        <v>b. Progestin-only pills</v>
      </c>
      <c r="Z134" s="95"/>
    </row>
    <row r="135" spans="1:26" s="159" customFormat="1" ht="15" customHeight="1" x14ac:dyDescent="0.2">
      <c r="A135" s="354"/>
      <c r="B135" s="764" t="s">
        <v>54</v>
      </c>
      <c r="C135" s="764"/>
      <c r="D135" s="764"/>
      <c r="E135" s="764"/>
      <c r="F135" s="765"/>
      <c r="G135" s="766" t="s">
        <v>146</v>
      </c>
      <c r="H135" s="767"/>
      <c r="I135" s="8"/>
      <c r="J135" s="45" t="str">
        <f t="shared" si="5"/>
        <v>N/A</v>
      </c>
      <c r="K135" s="9"/>
      <c r="L135" s="36"/>
      <c r="M135" s="36"/>
      <c r="N135" s="36"/>
      <c r="O135" s="36"/>
      <c r="P135" s="36"/>
      <c r="Q135" s="36"/>
      <c r="R135" s="36"/>
      <c r="S135" s="36"/>
      <c r="T135" s="24"/>
      <c r="U135" s="24"/>
      <c r="V135" s="24"/>
      <c r="W135" s="76"/>
      <c r="X135" s="76"/>
      <c r="Y135" s="80" t="str">
        <f t="shared" si="6"/>
        <v>c. Hormonal injections</v>
      </c>
      <c r="Z135" s="95"/>
    </row>
    <row r="136" spans="1:26" s="159" customFormat="1" ht="15" customHeight="1" x14ac:dyDescent="0.2">
      <c r="A136" s="354"/>
      <c r="B136" s="764" t="s">
        <v>55</v>
      </c>
      <c r="C136" s="764"/>
      <c r="D136" s="764"/>
      <c r="E136" s="764"/>
      <c r="F136" s="765"/>
      <c r="G136" s="766" t="s">
        <v>146</v>
      </c>
      <c r="H136" s="767"/>
      <c r="I136" s="8"/>
      <c r="J136" s="45" t="str">
        <f t="shared" si="5"/>
        <v>N/A</v>
      </c>
      <c r="K136" s="9"/>
      <c r="L136" s="36"/>
      <c r="M136" s="36"/>
      <c r="N136" s="36"/>
      <c r="O136" s="36"/>
      <c r="P136" s="36"/>
      <c r="Q136" s="36"/>
      <c r="R136" s="36"/>
      <c r="S136" s="36"/>
      <c r="T136" s="24"/>
      <c r="U136" s="24"/>
      <c r="V136" s="24"/>
      <c r="W136" s="76"/>
      <c r="X136" s="76"/>
      <c r="Y136" s="80" t="str">
        <f t="shared" si="6"/>
        <v>d. Hormonal implants</v>
      </c>
      <c r="Z136" s="95"/>
    </row>
    <row r="137" spans="1:26" s="159" customFormat="1" ht="15" customHeight="1" x14ac:dyDescent="0.2">
      <c r="A137" s="354"/>
      <c r="B137" s="764" t="s">
        <v>56</v>
      </c>
      <c r="C137" s="764"/>
      <c r="D137" s="764"/>
      <c r="E137" s="764"/>
      <c r="F137" s="765"/>
      <c r="G137" s="766" t="s">
        <v>146</v>
      </c>
      <c r="H137" s="767"/>
      <c r="I137" s="8"/>
      <c r="J137" s="45" t="str">
        <f t="shared" si="5"/>
        <v>N/A</v>
      </c>
      <c r="K137" s="9"/>
      <c r="L137" s="36"/>
      <c r="M137" s="36"/>
      <c r="N137" s="36"/>
      <c r="O137" s="36"/>
      <c r="P137" s="36"/>
      <c r="Q137" s="36"/>
      <c r="R137" s="36"/>
      <c r="S137" s="36"/>
      <c r="T137" s="24"/>
      <c r="U137" s="24"/>
      <c r="V137" s="24"/>
      <c r="W137" s="76"/>
      <c r="X137" s="76"/>
      <c r="Y137" s="80" t="str">
        <f t="shared" si="6"/>
        <v>e. Intrauterine devices (IUDs)</v>
      </c>
      <c r="Z137" s="95"/>
    </row>
    <row r="138" spans="1:26" s="159" customFormat="1" ht="15" customHeight="1" x14ac:dyDescent="0.2">
      <c r="A138" s="354"/>
      <c r="B138" s="764" t="s">
        <v>43</v>
      </c>
      <c r="C138" s="764"/>
      <c r="D138" s="764"/>
      <c r="E138" s="764"/>
      <c r="F138" s="765"/>
      <c r="G138" s="766" t="s">
        <v>146</v>
      </c>
      <c r="H138" s="767"/>
      <c r="I138" s="8"/>
      <c r="J138" s="45" t="str">
        <f t="shared" si="5"/>
        <v>N/A</v>
      </c>
      <c r="K138" s="9"/>
      <c r="L138" s="36"/>
      <c r="M138" s="36"/>
      <c r="N138" s="36"/>
      <c r="O138" s="36"/>
      <c r="P138" s="36"/>
      <c r="Q138" s="36"/>
      <c r="R138" s="36"/>
      <c r="S138" s="36"/>
      <c r="T138" s="24"/>
      <c r="U138" s="24"/>
      <c r="V138" s="24"/>
      <c r="W138" s="76"/>
      <c r="X138" s="76"/>
      <c r="Y138" s="80" t="str">
        <f t="shared" si="6"/>
        <v>f. Male condoms</v>
      </c>
      <c r="Z138" s="95"/>
    </row>
    <row r="139" spans="1:26" s="159" customFormat="1" ht="15" customHeight="1" x14ac:dyDescent="0.2">
      <c r="A139" s="354"/>
      <c r="B139" s="764" t="s">
        <v>44</v>
      </c>
      <c r="C139" s="764"/>
      <c r="D139" s="764"/>
      <c r="E139" s="764"/>
      <c r="F139" s="765"/>
      <c r="G139" s="766" t="s">
        <v>146</v>
      </c>
      <c r="H139" s="767"/>
      <c r="I139" s="8"/>
      <c r="J139" s="45" t="str">
        <f t="shared" si="5"/>
        <v>N/A</v>
      </c>
      <c r="K139" s="9"/>
      <c r="L139" s="36"/>
      <c r="M139" s="36"/>
      <c r="N139" s="36"/>
      <c r="O139" s="36"/>
      <c r="P139" s="36"/>
      <c r="Q139" s="36"/>
      <c r="R139" s="36"/>
      <c r="S139" s="36"/>
      <c r="T139" s="24"/>
      <c r="U139" s="24"/>
      <c r="V139" s="24"/>
      <c r="W139" s="76"/>
      <c r="X139" s="76"/>
      <c r="Y139" s="80" t="str">
        <f t="shared" si="6"/>
        <v>g. Female condoms</v>
      </c>
      <c r="Z139" s="95"/>
    </row>
    <row r="140" spans="1:26" s="159" customFormat="1" ht="15" customHeight="1" x14ac:dyDescent="0.2">
      <c r="A140" s="354"/>
      <c r="B140" s="764" t="s">
        <v>338</v>
      </c>
      <c r="C140" s="764"/>
      <c r="D140" s="764"/>
      <c r="E140" s="764"/>
      <c r="F140" s="765"/>
      <c r="G140" s="766" t="s">
        <v>146</v>
      </c>
      <c r="H140" s="767"/>
      <c r="I140" s="8"/>
      <c r="J140" s="45" t="str">
        <f t="shared" si="5"/>
        <v>N/A</v>
      </c>
      <c r="K140" s="9"/>
      <c r="L140" s="36"/>
      <c r="M140" s="36"/>
      <c r="N140" s="36"/>
      <c r="O140" s="36"/>
      <c r="P140" s="36"/>
      <c r="Q140" s="36"/>
      <c r="R140" s="36"/>
      <c r="S140" s="36"/>
      <c r="T140" s="24"/>
      <c r="U140" s="24"/>
      <c r="V140" s="24"/>
      <c r="W140" s="76"/>
      <c r="X140" s="76"/>
      <c r="Y140" s="80" t="str">
        <f t="shared" si="6"/>
        <v>h. Emergency contraceptive pills</v>
      </c>
      <c r="Z140" s="95"/>
    </row>
    <row r="141" spans="1:26" s="159" customFormat="1" ht="15" customHeight="1" x14ac:dyDescent="0.2">
      <c r="A141" s="354"/>
      <c r="B141" s="764" t="s">
        <v>245</v>
      </c>
      <c r="C141" s="764"/>
      <c r="D141" s="764"/>
      <c r="E141" s="764"/>
      <c r="F141" s="765"/>
      <c r="G141" s="766" t="s">
        <v>146</v>
      </c>
      <c r="H141" s="767"/>
      <c r="I141" s="8"/>
      <c r="J141" s="45" t="str">
        <f t="shared" si="5"/>
        <v>N/A</v>
      </c>
      <c r="K141" s="9"/>
      <c r="L141" s="36"/>
      <c r="M141" s="36"/>
      <c r="N141" s="36"/>
      <c r="O141" s="36"/>
      <c r="P141" s="36"/>
      <c r="Q141" s="36"/>
      <c r="R141" s="36"/>
      <c r="S141" s="36"/>
      <c r="T141" s="24"/>
      <c r="U141" s="24"/>
      <c r="V141" s="24"/>
      <c r="W141" s="76"/>
      <c r="X141" s="76"/>
      <c r="Y141" s="80" t="str">
        <f t="shared" si="6"/>
        <v>i. CycleBeads</v>
      </c>
      <c r="Z141" s="95"/>
    </row>
    <row r="142" spans="1:26" s="159" customFormat="1" ht="30" x14ac:dyDescent="0.2">
      <c r="A142" s="354"/>
      <c r="B142" s="764" t="s">
        <v>766</v>
      </c>
      <c r="C142" s="764"/>
      <c r="D142" s="764"/>
      <c r="E142" s="764"/>
      <c r="F142" s="769" t="s">
        <v>146</v>
      </c>
      <c r="G142" s="770"/>
      <c r="H142" s="771"/>
      <c r="I142" s="8"/>
      <c r="J142" s="45"/>
      <c r="K142" s="9"/>
      <c r="L142" s="36"/>
      <c r="M142" s="9"/>
      <c r="N142" s="36"/>
      <c r="O142" s="36"/>
      <c r="P142" s="36"/>
      <c r="Q142" s="9" t="str">
        <f>F142</f>
        <v>N/A</v>
      </c>
      <c r="R142" s="9" t="str">
        <f>B142</f>
        <v xml:space="preserve">j. Time period of reports reviewed
(mm/yy - mm/yy) (for example, reports from 1/11-12/11) </v>
      </c>
      <c r="S142" s="36"/>
      <c r="T142" s="24"/>
      <c r="U142" s="24"/>
      <c r="V142" s="24"/>
      <c r="W142" s="76"/>
      <c r="X142" s="76"/>
      <c r="Y142" s="77"/>
      <c r="Z142" s="95"/>
    </row>
    <row r="143" spans="1:26" s="159" customFormat="1" ht="45" x14ac:dyDescent="0.2">
      <c r="A143" s="262"/>
      <c r="B143" s="764" t="s">
        <v>346</v>
      </c>
      <c r="C143" s="764"/>
      <c r="D143" s="764"/>
      <c r="E143" s="764"/>
      <c r="F143" s="769" t="s">
        <v>875</v>
      </c>
      <c r="G143" s="770"/>
      <c r="H143" s="771"/>
      <c r="I143" s="8"/>
      <c r="J143" s="45"/>
      <c r="K143" s="9"/>
      <c r="L143" s="9"/>
      <c r="M143" s="36"/>
      <c r="N143" s="36"/>
      <c r="O143" s="36"/>
      <c r="P143" s="36"/>
      <c r="Q143" s="9" t="str">
        <f>F143</f>
        <v>N/A - There are only limited centrally provided contraceptives to the public sector.</v>
      </c>
      <c r="R143" s="9" t="str">
        <f>B143</f>
        <v>k. Data source
(for example: Procurement Planning and Monitoring Report, Logistics Management Information System, periodic physical inventory, warehouse reports)</v>
      </c>
      <c r="S143" s="36"/>
      <c r="T143" s="24"/>
      <c r="U143" s="24"/>
      <c r="V143" s="24"/>
      <c r="W143" s="76"/>
      <c r="X143" s="76"/>
      <c r="Y143" s="77"/>
      <c r="Z143" s="95"/>
    </row>
    <row r="144" spans="1:26" s="159" customFormat="1" x14ac:dyDescent="0.2">
      <c r="A144" s="772" t="s">
        <v>347</v>
      </c>
      <c r="B144" s="764"/>
      <c r="C144" s="764"/>
      <c r="D144" s="764"/>
      <c r="E144" s="764"/>
      <c r="F144" s="764"/>
      <c r="G144" s="764"/>
      <c r="H144" s="773"/>
      <c r="I144" s="4"/>
      <c r="J144" s="41"/>
      <c r="K144" s="9"/>
      <c r="L144" s="36"/>
      <c r="M144" s="36"/>
      <c r="N144" s="36"/>
      <c r="O144" s="9"/>
      <c r="P144" s="36"/>
      <c r="Q144" s="36"/>
      <c r="R144" s="36"/>
      <c r="S144" s="36"/>
      <c r="T144" s="24"/>
      <c r="U144" s="24"/>
      <c r="V144" s="24"/>
      <c r="W144" s="76"/>
      <c r="X144" s="76"/>
      <c r="Y144" s="77"/>
      <c r="Z144" s="95"/>
    </row>
    <row r="145" spans="1:26" s="159" customFormat="1" ht="15" customHeight="1" x14ac:dyDescent="0.2">
      <c r="A145" s="354"/>
      <c r="B145" s="764" t="s">
        <v>348</v>
      </c>
      <c r="C145" s="764"/>
      <c r="D145" s="764"/>
      <c r="E145" s="764"/>
      <c r="F145" s="765"/>
      <c r="G145" s="766" t="s">
        <v>166</v>
      </c>
      <c r="H145" s="767"/>
      <c r="I145" s="8"/>
      <c r="J145" s="45" t="str">
        <f>G145</f>
        <v>No</v>
      </c>
      <c r="K145" s="9"/>
      <c r="L145" s="36"/>
      <c r="M145" s="36"/>
      <c r="N145" s="36"/>
      <c r="O145" s="9"/>
      <c r="P145" s="36"/>
      <c r="Q145" s="36"/>
      <c r="R145" s="36"/>
      <c r="S145" s="36"/>
      <c r="T145" s="24"/>
      <c r="U145" s="24"/>
      <c r="V145" s="24"/>
      <c r="W145" s="76"/>
      <c r="X145" s="76"/>
      <c r="Y145" s="80" t="str">
        <f>B145</f>
        <v>a. service delivery point level (i.e., public sector health facilities)</v>
      </c>
      <c r="Z145" s="95"/>
    </row>
    <row r="146" spans="1:26" s="268" customFormat="1" ht="15.75" customHeight="1" thickBot="1" x14ac:dyDescent="0.25">
      <c r="A146" s="356"/>
      <c r="B146" s="753" t="s">
        <v>349</v>
      </c>
      <c r="C146" s="753"/>
      <c r="D146" s="753"/>
      <c r="E146" s="753"/>
      <c r="F146" s="754"/>
      <c r="G146" s="755" t="s">
        <v>146</v>
      </c>
      <c r="H146" s="756"/>
      <c r="I146" s="55"/>
      <c r="J146" s="89" t="str">
        <f>G146</f>
        <v>N/A</v>
      </c>
      <c r="K146" s="90"/>
      <c r="L146" s="91"/>
      <c r="M146" s="91"/>
      <c r="N146" s="91"/>
      <c r="O146" s="90"/>
      <c r="P146" s="91"/>
      <c r="Q146" s="91"/>
      <c r="R146" s="91"/>
      <c r="S146" s="91"/>
      <c r="T146" s="92"/>
      <c r="U146" s="92"/>
      <c r="V146" s="92"/>
      <c r="W146" s="93"/>
      <c r="X146" s="93"/>
      <c r="Y146" s="94" t="str">
        <f>B146</f>
        <v>b. central level (i.e., central level warehouse for the public sector)</v>
      </c>
      <c r="Z146" s="100"/>
    </row>
    <row r="147" spans="1:26" s="159" customFormat="1" ht="60.75" thickBot="1" x14ac:dyDescent="0.25">
      <c r="A147" s="757" t="s">
        <v>350</v>
      </c>
      <c r="B147" s="758"/>
      <c r="C147" s="759"/>
      <c r="D147" s="760" t="s">
        <v>451</v>
      </c>
      <c r="E147" s="761"/>
      <c r="F147" s="761"/>
      <c r="G147" s="761"/>
      <c r="H147" s="762"/>
      <c r="I147" s="8"/>
      <c r="J147" s="45"/>
      <c r="K147" s="9" t="str">
        <f>A147</f>
        <v xml:space="preserve">F. Please note any overall comments about challenges and/or successes with contraceptive security in your country.
</v>
      </c>
      <c r="L147" s="36"/>
      <c r="M147" s="36"/>
      <c r="N147" s="36"/>
      <c r="O147" s="9" t="str">
        <f>D147</f>
        <v>There is currently an overstock of Depo-provera at a national level.</v>
      </c>
      <c r="P147" s="36"/>
      <c r="Q147" s="36"/>
      <c r="R147" s="36"/>
      <c r="S147" s="36"/>
      <c r="T147" s="24"/>
      <c r="U147" s="24"/>
      <c r="V147" s="24"/>
      <c r="W147" s="76"/>
      <c r="X147" s="76"/>
      <c r="Y147" s="77"/>
      <c r="Z147" s="95"/>
    </row>
    <row r="148" spans="1:26" s="1" customFormat="1" ht="15.75" x14ac:dyDescent="0.2">
      <c r="A148" s="763"/>
      <c r="B148" s="763"/>
      <c r="C148" s="763"/>
      <c r="D148" s="763"/>
      <c r="E148" s="763"/>
      <c r="F148" s="763"/>
      <c r="G148" s="763"/>
      <c r="H148" s="763"/>
      <c r="I148" s="48"/>
      <c r="J148" s="35"/>
      <c r="K148" s="9"/>
      <c r="L148" s="9"/>
      <c r="M148" s="36"/>
      <c r="N148" s="36"/>
      <c r="O148" s="9"/>
      <c r="P148" s="36"/>
      <c r="R148" s="36"/>
      <c r="S148" s="37"/>
      <c r="T148" s="2"/>
      <c r="U148" s="2"/>
      <c r="V148" s="2"/>
      <c r="W148" s="64"/>
      <c r="X148" s="64"/>
      <c r="Z148" s="101"/>
    </row>
    <row r="149" spans="1:26" s="23" customFormat="1" ht="72" customHeight="1" x14ac:dyDescent="0.2">
      <c r="A149" s="768"/>
      <c r="B149" s="768"/>
      <c r="C149" s="768"/>
      <c r="D149" s="768"/>
      <c r="E149" s="768"/>
      <c r="F149" s="768"/>
      <c r="G149" s="768"/>
      <c r="H149" s="768"/>
      <c r="I149" s="6"/>
      <c r="J149" s="40"/>
      <c r="K149" s="9"/>
      <c r="L149" s="36"/>
      <c r="M149" s="36"/>
      <c r="N149" s="36"/>
      <c r="O149" s="9"/>
      <c r="P149" s="36"/>
      <c r="Q149" s="36"/>
      <c r="R149" s="36"/>
      <c r="S149" s="37"/>
      <c r="T149" s="2"/>
      <c r="U149" s="2"/>
      <c r="V149" s="2"/>
      <c r="W149" s="64"/>
      <c r="X149" s="106">
        <f>A149</f>
        <v>0</v>
      </c>
      <c r="Z149" s="22"/>
    </row>
    <row r="150" spans="1:26" s="1" customFormat="1" ht="9.75" customHeight="1" x14ac:dyDescent="0.2">
      <c r="A150" s="387"/>
      <c r="B150" s="387"/>
      <c r="C150" s="387"/>
      <c r="D150" s="387"/>
      <c r="E150" s="387"/>
      <c r="F150" s="387"/>
      <c r="G150" s="387"/>
      <c r="H150" s="387"/>
      <c r="I150" s="9"/>
      <c r="J150" s="35"/>
      <c r="K150" s="9"/>
      <c r="L150" s="36"/>
      <c r="M150" s="36"/>
      <c r="N150" s="36"/>
      <c r="O150" s="9"/>
      <c r="P150" s="36"/>
      <c r="Q150" s="36"/>
      <c r="R150" s="36"/>
      <c r="S150" s="37"/>
      <c r="T150" s="2"/>
      <c r="U150" s="2"/>
      <c r="V150" s="2"/>
      <c r="W150" s="64"/>
      <c r="X150" s="64"/>
      <c r="Z150" s="101"/>
    </row>
    <row r="151" spans="1:26" s="1" customFormat="1" ht="15" customHeight="1" x14ac:dyDescent="0.2">
      <c r="A151" s="387"/>
      <c r="B151" s="387"/>
      <c r="C151" s="387"/>
      <c r="D151" s="387"/>
      <c r="E151" s="387"/>
      <c r="F151" s="387"/>
      <c r="G151" s="387"/>
      <c r="H151" s="387"/>
      <c r="I151" s="9"/>
      <c r="J151" s="40"/>
      <c r="K151" s="9"/>
      <c r="L151" s="36"/>
      <c r="M151" s="36"/>
      <c r="N151" s="36"/>
      <c r="O151" s="9"/>
      <c r="P151" s="36"/>
      <c r="Q151" s="36"/>
      <c r="R151" s="36"/>
      <c r="S151" s="37"/>
      <c r="T151" s="2"/>
      <c r="U151" s="2"/>
      <c r="V151" s="2"/>
      <c r="W151" s="64"/>
      <c r="X151" s="64"/>
      <c r="Z151" s="101"/>
    </row>
    <row r="152" spans="1:26" x14ac:dyDescent="0.2">
      <c r="A152" s="269"/>
      <c r="B152" s="270"/>
      <c r="C152" s="270"/>
      <c r="D152" s="270"/>
      <c r="E152" s="270"/>
      <c r="F152" s="270"/>
      <c r="G152" s="271"/>
      <c r="H152" s="217"/>
      <c r="I152" s="36"/>
      <c r="O152" s="9"/>
    </row>
    <row r="153" spans="1:26" x14ac:dyDescent="0.2">
      <c r="A153" s="215"/>
      <c r="B153" s="215"/>
      <c r="G153" s="272"/>
      <c r="H153" s="273"/>
      <c r="I153" s="36"/>
    </row>
    <row r="154" spans="1:26" x14ac:dyDescent="0.2">
      <c r="A154" s="215"/>
      <c r="B154" s="215"/>
      <c r="G154" s="272"/>
      <c r="H154" s="273"/>
      <c r="I154" s="36"/>
    </row>
    <row r="155" spans="1:26" x14ac:dyDescent="0.2">
      <c r="A155" s="215"/>
      <c r="B155" s="215"/>
      <c r="G155" s="272"/>
      <c r="H155" s="273"/>
      <c r="I155" s="36"/>
    </row>
    <row r="156" spans="1:26" x14ac:dyDescent="0.2">
      <c r="A156" s="215"/>
      <c r="B156" s="215"/>
      <c r="G156" s="272"/>
      <c r="H156" s="273"/>
      <c r="I156" s="36"/>
    </row>
    <row r="157" spans="1:26" x14ac:dyDescent="0.2">
      <c r="A157" s="215"/>
      <c r="B157" s="215"/>
      <c r="G157" s="272"/>
      <c r="H157" s="273"/>
      <c r="I157" s="36"/>
    </row>
    <row r="158" spans="1:26" x14ac:dyDescent="0.2">
      <c r="A158" s="215"/>
      <c r="B158" s="215"/>
      <c r="G158" s="272"/>
      <c r="H158" s="273"/>
      <c r="I158" s="36"/>
    </row>
    <row r="159" spans="1:26" x14ac:dyDescent="0.2">
      <c r="A159" s="215"/>
      <c r="B159" s="215"/>
      <c r="G159" s="272"/>
      <c r="H159" s="273"/>
      <c r="I159" s="36"/>
    </row>
    <row r="160" spans="1:26" x14ac:dyDescent="0.2">
      <c r="A160" s="215"/>
      <c r="B160" s="215"/>
      <c r="G160" s="272"/>
      <c r="H160" s="273"/>
      <c r="I160" s="36"/>
    </row>
    <row r="161" spans="1:134" x14ac:dyDescent="0.2">
      <c r="A161" s="215"/>
      <c r="B161" s="215"/>
      <c r="G161" s="272"/>
      <c r="H161" s="273"/>
      <c r="I161" s="36"/>
    </row>
    <row r="162" spans="1:134" x14ac:dyDescent="0.2">
      <c r="A162" s="215"/>
      <c r="B162" s="215"/>
      <c r="G162" s="272"/>
      <c r="H162" s="273"/>
      <c r="I162" s="36"/>
    </row>
    <row r="163" spans="1:134" x14ac:dyDescent="0.2">
      <c r="A163" s="215"/>
      <c r="B163" s="215"/>
      <c r="G163" s="272"/>
      <c r="H163" s="273"/>
      <c r="I163" s="36"/>
    </row>
    <row r="164" spans="1:134" x14ac:dyDescent="0.2">
      <c r="A164" s="215"/>
      <c r="B164" s="215"/>
      <c r="G164" s="272"/>
      <c r="H164" s="273"/>
      <c r="I164" s="36"/>
    </row>
    <row r="165" spans="1:134" x14ac:dyDescent="0.2">
      <c r="A165" s="215"/>
      <c r="B165" s="215"/>
      <c r="G165" s="272"/>
      <c r="H165" s="273"/>
      <c r="I165" s="36"/>
    </row>
    <row r="166" spans="1:134" s="215" customFormat="1" x14ac:dyDescent="0.2">
      <c r="G166" s="272"/>
      <c r="H166" s="273"/>
      <c r="I166" s="36"/>
      <c r="J166" s="40"/>
      <c r="K166" s="9"/>
      <c r="L166" s="36"/>
      <c r="M166" s="36"/>
      <c r="N166" s="36"/>
      <c r="O166" s="36"/>
      <c r="P166" s="36"/>
      <c r="Q166" s="36"/>
      <c r="R166" s="36"/>
      <c r="S166" s="37"/>
      <c r="T166" s="2"/>
      <c r="U166" s="2"/>
      <c r="V166" s="2"/>
      <c r="W166" s="64"/>
      <c r="X166" s="64"/>
      <c r="Y166" s="23"/>
      <c r="Z166" s="22"/>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36"/>
      <c r="J167" s="40"/>
      <c r="K167" s="9"/>
      <c r="L167" s="36"/>
      <c r="M167" s="36"/>
      <c r="N167" s="36"/>
      <c r="O167" s="36"/>
      <c r="P167" s="36"/>
      <c r="Q167" s="36"/>
      <c r="R167" s="36"/>
      <c r="S167" s="37"/>
      <c r="T167" s="2"/>
      <c r="U167" s="2"/>
      <c r="V167" s="2"/>
      <c r="W167" s="64"/>
      <c r="X167" s="64"/>
      <c r="Y167" s="23"/>
      <c r="Z167" s="22"/>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36"/>
      <c r="J168" s="40"/>
      <c r="K168" s="9"/>
      <c r="L168" s="36"/>
      <c r="M168" s="36"/>
      <c r="N168" s="36"/>
      <c r="O168" s="36"/>
      <c r="P168" s="36"/>
      <c r="Q168" s="36"/>
      <c r="R168" s="36"/>
      <c r="S168" s="37"/>
      <c r="T168" s="2"/>
      <c r="U168" s="2"/>
      <c r="V168" s="2"/>
      <c r="W168" s="64"/>
      <c r="X168" s="64"/>
      <c r="Y168" s="23"/>
      <c r="Z168" s="22"/>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36"/>
      <c r="J169" s="40"/>
      <c r="K169" s="9"/>
      <c r="L169" s="36"/>
      <c r="M169" s="36"/>
      <c r="N169" s="36"/>
      <c r="O169" s="36"/>
      <c r="P169" s="36"/>
      <c r="Q169" s="36"/>
      <c r="R169" s="36"/>
      <c r="S169" s="37"/>
      <c r="T169" s="2"/>
      <c r="U169" s="2"/>
      <c r="V169" s="2"/>
      <c r="W169" s="64"/>
      <c r="X169" s="64"/>
      <c r="Y169" s="23"/>
      <c r="Z169" s="22"/>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36"/>
      <c r="J170" s="40"/>
      <c r="K170" s="9"/>
      <c r="L170" s="36"/>
      <c r="M170" s="36"/>
      <c r="N170" s="36"/>
      <c r="O170" s="36"/>
      <c r="P170" s="36"/>
      <c r="Q170" s="36"/>
      <c r="R170" s="36"/>
      <c r="S170" s="37"/>
      <c r="T170" s="2"/>
      <c r="U170" s="2"/>
      <c r="V170" s="2"/>
      <c r="W170" s="64"/>
      <c r="X170" s="64"/>
      <c r="Y170" s="23"/>
      <c r="Z170" s="22"/>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36"/>
      <c r="J171" s="40"/>
      <c r="K171" s="9"/>
      <c r="L171" s="36"/>
      <c r="M171" s="36"/>
      <c r="N171" s="36"/>
      <c r="O171" s="36"/>
      <c r="P171" s="36"/>
      <c r="Q171" s="36"/>
      <c r="R171" s="36"/>
      <c r="S171" s="37"/>
      <c r="T171" s="2"/>
      <c r="U171" s="2"/>
      <c r="V171" s="2"/>
      <c r="W171" s="64"/>
      <c r="X171" s="64"/>
      <c r="Y171" s="23"/>
      <c r="Z171" s="22"/>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36"/>
      <c r="J172" s="40"/>
      <c r="K172" s="9"/>
      <c r="L172" s="36"/>
      <c r="M172" s="36"/>
      <c r="N172" s="36"/>
      <c r="O172" s="36"/>
      <c r="P172" s="36"/>
      <c r="Q172" s="36"/>
      <c r="R172" s="36"/>
      <c r="S172" s="37"/>
      <c r="T172" s="2"/>
      <c r="U172" s="2"/>
      <c r="V172" s="2"/>
      <c r="W172" s="64"/>
      <c r="X172" s="64"/>
      <c r="Y172" s="23"/>
      <c r="Z172" s="22"/>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36"/>
      <c r="J173" s="40"/>
      <c r="K173" s="9"/>
      <c r="L173" s="36"/>
      <c r="M173" s="36"/>
      <c r="N173" s="36"/>
      <c r="O173" s="36"/>
      <c r="P173" s="36"/>
      <c r="Q173" s="36"/>
      <c r="R173" s="36"/>
      <c r="S173" s="37"/>
      <c r="T173" s="2"/>
      <c r="U173" s="2"/>
      <c r="V173" s="2"/>
      <c r="W173" s="64"/>
      <c r="X173" s="64"/>
      <c r="Y173" s="23"/>
      <c r="Z173" s="22"/>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36"/>
      <c r="J174" s="40"/>
      <c r="K174" s="9"/>
      <c r="L174" s="36"/>
      <c r="M174" s="36"/>
      <c r="N174" s="36"/>
      <c r="O174" s="36"/>
      <c r="P174" s="36"/>
      <c r="Q174" s="36"/>
      <c r="R174" s="36"/>
      <c r="S174" s="37"/>
      <c r="T174" s="2"/>
      <c r="U174" s="2"/>
      <c r="V174" s="2"/>
      <c r="W174" s="64"/>
      <c r="X174" s="64"/>
      <c r="Y174" s="23"/>
      <c r="Z174" s="22"/>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36"/>
      <c r="J175" s="40"/>
      <c r="K175" s="9"/>
      <c r="L175" s="36"/>
      <c r="M175" s="36"/>
      <c r="N175" s="36"/>
      <c r="O175" s="36"/>
      <c r="P175" s="36"/>
      <c r="Q175" s="36"/>
      <c r="R175" s="36"/>
      <c r="S175" s="37"/>
      <c r="T175" s="2"/>
      <c r="U175" s="2"/>
      <c r="V175" s="2"/>
      <c r="W175" s="64"/>
      <c r="X175" s="64"/>
      <c r="Y175" s="23"/>
      <c r="Z175" s="22"/>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36"/>
      <c r="J176" s="40"/>
      <c r="K176" s="9"/>
      <c r="L176" s="36"/>
      <c r="M176" s="36"/>
      <c r="N176" s="36"/>
      <c r="O176" s="36"/>
      <c r="P176" s="36"/>
      <c r="Q176" s="36"/>
      <c r="R176" s="36"/>
      <c r="S176" s="37"/>
      <c r="T176" s="2"/>
      <c r="U176" s="2"/>
      <c r="V176" s="2"/>
      <c r="W176" s="64"/>
      <c r="X176" s="64"/>
      <c r="Y176" s="23"/>
      <c r="Z176" s="22"/>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A1:H1"/>
    <mergeCell ref="A5:C5"/>
    <mergeCell ref="A7:H7"/>
    <mergeCell ref="A2:C2"/>
    <mergeCell ref="D2:E2"/>
    <mergeCell ref="A3:H3"/>
    <mergeCell ref="D4:E4"/>
    <mergeCell ref="F4:H4"/>
    <mergeCell ref="D13:H13"/>
    <mergeCell ref="A11:G11"/>
    <mergeCell ref="A12:G12"/>
    <mergeCell ref="B13:C13"/>
    <mergeCell ref="D8:F8"/>
    <mergeCell ref="A8:C8"/>
    <mergeCell ref="G8:H8"/>
    <mergeCell ref="A9:H9"/>
    <mergeCell ref="A14:C14"/>
    <mergeCell ref="D14:H14"/>
    <mergeCell ref="F15:H15"/>
    <mergeCell ref="F18:H18"/>
    <mergeCell ref="F21:H21"/>
    <mergeCell ref="F19:H19"/>
    <mergeCell ref="F16:H16"/>
    <mergeCell ref="F17:H17"/>
    <mergeCell ref="F20:H20"/>
    <mergeCell ref="B15:C15"/>
    <mergeCell ref="B16:C16"/>
    <mergeCell ref="B17:C17"/>
    <mergeCell ref="F22:H22"/>
    <mergeCell ref="F23:H23"/>
    <mergeCell ref="B18:C18"/>
    <mergeCell ref="B19:C19"/>
    <mergeCell ref="B20:C20"/>
    <mergeCell ref="B21:C21"/>
    <mergeCell ref="B22:C22"/>
    <mergeCell ref="B23:C23"/>
    <mergeCell ref="A24:G24"/>
    <mergeCell ref="A25:G25"/>
    <mergeCell ref="A26:C26"/>
    <mergeCell ref="A29:F29"/>
    <mergeCell ref="G29:H29"/>
    <mergeCell ref="D28:E28"/>
    <mergeCell ref="A27:G27"/>
    <mergeCell ref="A28:C28"/>
    <mergeCell ref="A30:D30"/>
    <mergeCell ref="G30:H30"/>
    <mergeCell ref="A31:G31"/>
    <mergeCell ref="A32:G32"/>
    <mergeCell ref="A33:H33"/>
    <mergeCell ref="B34:D34"/>
    <mergeCell ref="B35:D35"/>
    <mergeCell ref="A36:H36"/>
    <mergeCell ref="A37:G37"/>
    <mergeCell ref="A38:H38"/>
    <mergeCell ref="B39:C39"/>
    <mergeCell ref="B40:C40"/>
    <mergeCell ref="D41:H41"/>
    <mergeCell ref="B42:C42"/>
    <mergeCell ref="B44:C44"/>
    <mergeCell ref="A46:H46"/>
    <mergeCell ref="D43:H43"/>
    <mergeCell ref="B47:C47"/>
    <mergeCell ref="B48:C48"/>
    <mergeCell ref="D49:H49"/>
    <mergeCell ref="B50:C50"/>
    <mergeCell ref="B51:C51"/>
    <mergeCell ref="B52:C52"/>
    <mergeCell ref="A54:H54"/>
    <mergeCell ref="A55:E55"/>
    <mergeCell ref="G55:H55"/>
    <mergeCell ref="A56:E56"/>
    <mergeCell ref="G56:H56"/>
    <mergeCell ref="A57:E57"/>
    <mergeCell ref="G57:H57"/>
    <mergeCell ref="A59:E59"/>
    <mergeCell ref="F59:H59"/>
    <mergeCell ref="B60:E60"/>
    <mergeCell ref="F60:H60"/>
    <mergeCell ref="C61:E61"/>
    <mergeCell ref="F61:H61"/>
    <mergeCell ref="A62:C62"/>
    <mergeCell ref="D62:H62"/>
    <mergeCell ref="A63:G63"/>
    <mergeCell ref="A64:H64"/>
    <mergeCell ref="A65:C65"/>
    <mergeCell ref="D65:E65"/>
    <mergeCell ref="B66:C66"/>
    <mergeCell ref="D66:E66"/>
    <mergeCell ref="B67:C67"/>
    <mergeCell ref="D67:E67"/>
    <mergeCell ref="B68:C68"/>
    <mergeCell ref="D68:E68"/>
    <mergeCell ref="B69:C69"/>
    <mergeCell ref="D69:E69"/>
    <mergeCell ref="B70:C70"/>
    <mergeCell ref="D70:E70"/>
    <mergeCell ref="B71:C71"/>
    <mergeCell ref="D71:E71"/>
    <mergeCell ref="B72:C72"/>
    <mergeCell ref="D72:E72"/>
    <mergeCell ref="B73:C73"/>
    <mergeCell ref="D73:E73"/>
    <mergeCell ref="B74:C74"/>
    <mergeCell ref="D74:E74"/>
    <mergeCell ref="B75:C75"/>
    <mergeCell ref="D75:E75"/>
    <mergeCell ref="B76:C76"/>
    <mergeCell ref="D76:E76"/>
    <mergeCell ref="B77:C77"/>
    <mergeCell ref="D77:E77"/>
    <mergeCell ref="A78:C78"/>
    <mergeCell ref="D78:H78"/>
    <mergeCell ref="A79:G79"/>
    <mergeCell ref="A80:G80"/>
    <mergeCell ref="A81:C81"/>
    <mergeCell ref="A82:A83"/>
    <mergeCell ref="B82:C82"/>
    <mergeCell ref="D82:E82"/>
    <mergeCell ref="G82:H82"/>
    <mergeCell ref="D83:E83"/>
    <mergeCell ref="G83:H83"/>
    <mergeCell ref="A84:E84"/>
    <mergeCell ref="F84:H84"/>
    <mergeCell ref="B85:D85"/>
    <mergeCell ref="E85:H85"/>
    <mergeCell ref="B86:D86"/>
    <mergeCell ref="E86:H86"/>
    <mergeCell ref="A87:G87"/>
    <mergeCell ref="B88:C88"/>
    <mergeCell ref="D88:H88"/>
    <mergeCell ref="A89:G89"/>
    <mergeCell ref="B90:C90"/>
    <mergeCell ref="D90:H90"/>
    <mergeCell ref="A91:G91"/>
    <mergeCell ref="B92:C92"/>
    <mergeCell ref="B93:D93"/>
    <mergeCell ref="E93:F93"/>
    <mergeCell ref="G93:H93"/>
    <mergeCell ref="C94:D94"/>
    <mergeCell ref="E94:F94"/>
    <mergeCell ref="G94:H94"/>
    <mergeCell ref="C95:D95"/>
    <mergeCell ref="E95:F95"/>
    <mergeCell ref="G95:H95"/>
    <mergeCell ref="C96:D96"/>
    <mergeCell ref="E96:F96"/>
    <mergeCell ref="G96:H96"/>
    <mergeCell ref="A97:H97"/>
    <mergeCell ref="A98:C98"/>
    <mergeCell ref="E98:G98"/>
    <mergeCell ref="B99:C99"/>
    <mergeCell ref="E99:G99"/>
    <mergeCell ref="B100:C100"/>
    <mergeCell ref="E100:G100"/>
    <mergeCell ref="B101:C101"/>
    <mergeCell ref="E101:G101"/>
    <mergeCell ref="A102:H102"/>
    <mergeCell ref="A103:H103"/>
    <mergeCell ref="B104:F104"/>
    <mergeCell ref="G104:H104"/>
    <mergeCell ref="B105:F105"/>
    <mergeCell ref="G105:H105"/>
    <mergeCell ref="B106:F106"/>
    <mergeCell ref="G106:H106"/>
    <mergeCell ref="D107:H107"/>
    <mergeCell ref="A108:H108"/>
    <mergeCell ref="B109:F109"/>
    <mergeCell ref="G109:H109"/>
    <mergeCell ref="B110:F110"/>
    <mergeCell ref="G110:H110"/>
    <mergeCell ref="B111:F111"/>
    <mergeCell ref="G111:H111"/>
    <mergeCell ref="B112:F112"/>
    <mergeCell ref="G112:H112"/>
    <mergeCell ref="B113:F113"/>
    <mergeCell ref="G113:H113"/>
    <mergeCell ref="B114:F114"/>
    <mergeCell ref="G114:H114"/>
    <mergeCell ref="B115:F115"/>
    <mergeCell ref="G115:H115"/>
    <mergeCell ref="B116:F116"/>
    <mergeCell ref="G116:H116"/>
    <mergeCell ref="B117:F117"/>
    <mergeCell ref="G117:H117"/>
    <mergeCell ref="B118:F118"/>
    <mergeCell ref="G118:H118"/>
    <mergeCell ref="C119:E119"/>
    <mergeCell ref="F119:H119"/>
    <mergeCell ref="A120:E120"/>
    <mergeCell ref="F120:H120"/>
    <mergeCell ref="A121:C121"/>
    <mergeCell ref="D121:H121"/>
    <mergeCell ref="A122:C122"/>
    <mergeCell ref="A123:H123"/>
    <mergeCell ref="B124:E124"/>
    <mergeCell ref="F124:H124"/>
    <mergeCell ref="D122:H122"/>
    <mergeCell ref="B125:F125"/>
    <mergeCell ref="G125:H125"/>
    <mergeCell ref="B126:F126"/>
    <mergeCell ref="G126:H126"/>
    <mergeCell ref="B127:F127"/>
    <mergeCell ref="G127:H127"/>
    <mergeCell ref="B128:F128"/>
    <mergeCell ref="G128:H128"/>
    <mergeCell ref="B129:C129"/>
    <mergeCell ref="D129:H129"/>
    <mergeCell ref="A130:G130"/>
    <mergeCell ref="B142:E142"/>
    <mergeCell ref="F142:H142"/>
    <mergeCell ref="A10:H10"/>
    <mergeCell ref="B139:F139"/>
    <mergeCell ref="G139:H139"/>
    <mergeCell ref="B140:F140"/>
    <mergeCell ref="G140:H140"/>
    <mergeCell ref="B141:F141"/>
    <mergeCell ref="G141:H141"/>
    <mergeCell ref="B136:F136"/>
    <mergeCell ref="G136:H136"/>
    <mergeCell ref="B137:F137"/>
    <mergeCell ref="G137:H137"/>
    <mergeCell ref="B138:F138"/>
    <mergeCell ref="G138:H138"/>
    <mergeCell ref="A131:F131"/>
    <mergeCell ref="G131:H131"/>
    <mergeCell ref="A132:H132"/>
    <mergeCell ref="B133:F133"/>
    <mergeCell ref="G133:H133"/>
    <mergeCell ref="B134:F134"/>
    <mergeCell ref="G134:H134"/>
    <mergeCell ref="B135:F135"/>
    <mergeCell ref="G135:H135"/>
    <mergeCell ref="A147:C147"/>
    <mergeCell ref="D147:H147"/>
    <mergeCell ref="A148:H148"/>
    <mergeCell ref="A149:H149"/>
    <mergeCell ref="B143:E143"/>
    <mergeCell ref="F143:H143"/>
    <mergeCell ref="A144:H144"/>
    <mergeCell ref="B145:F145"/>
    <mergeCell ref="G145:H145"/>
    <mergeCell ref="B146:F146"/>
    <mergeCell ref="G146:H146"/>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D68 H12 D15 D70:D71">
      <formula1>$W$1:$W$5</formula1>
    </dataValidation>
    <dataValidation type="list" allowBlank="1" showInputMessage="1" showErrorMessage="1" error="Please choose from the dropdown list." sqref="F57 D42 D48 H37 D50:D51 D40 H31:H32 F61 F83:G83 F84 H87 F66:H77 G104:G106 H99:H101 D99:D101 H91 H89 G145:G146 G125:G128 D26 D16:D23 H25 G109:G118 D72:D77 D69 G133:G141">
      <formula1>$W$1:$W$5</formula1>
    </dataValidation>
  </dataValidations>
  <hyperlinks>
    <hyperlink ref="A5:C5" location="Introduction!R10" display="To jump to the Introduction sheet, click here."/>
  </hyperlinks>
  <pageMargins left="0.7" right="0.7" top="0.75" bottom="0.75" header="0.3" footer="0.3"/>
  <pageSetup scale="59" fitToHeight="4" orientation="portrait" r:id="rId1"/>
  <rowBreaks count="4" manualBreakCount="4">
    <brk id="32" max="25" man="1"/>
    <brk id="54" max="25" man="1"/>
    <brk id="92" max="25" man="1"/>
    <brk id="149"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40" hidden="1" customWidth="1"/>
    <col min="10" max="10" width="38.5703125" style="40" hidden="1" customWidth="1"/>
    <col min="11" max="11" width="64.42578125" style="9" hidden="1" customWidth="1"/>
    <col min="12" max="12" width="87.7109375" style="36" hidden="1" customWidth="1"/>
    <col min="13" max="13" width="37.28515625" style="36" hidden="1" customWidth="1"/>
    <col min="14" max="14" width="75.28515625" style="36" hidden="1" customWidth="1"/>
    <col min="15" max="15" width="81.7109375" style="36" hidden="1" customWidth="1"/>
    <col min="16" max="16" width="69.42578125" style="36" hidden="1" customWidth="1"/>
    <col min="17" max="17" width="57" style="36" hidden="1" customWidth="1"/>
    <col min="18" max="18" width="87.7109375" style="36" hidden="1" customWidth="1"/>
    <col min="19" max="19" width="25.42578125" style="37" hidden="1" customWidth="1"/>
    <col min="20" max="20" width="43.7109375" style="2" hidden="1" customWidth="1"/>
    <col min="21" max="21" width="37.28515625" style="2" hidden="1" customWidth="1"/>
    <col min="22" max="22" width="56.28515625" style="2" hidden="1" customWidth="1"/>
    <col min="23" max="23" width="11.7109375" style="64" hidden="1" customWidth="1"/>
    <col min="24" max="24" width="146.85546875" style="64" hidden="1" customWidth="1"/>
    <col min="25" max="25" width="107.42578125" style="23" hidden="1" customWidth="1"/>
    <col min="26" max="26" width="1.28515625" style="22"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901"/>
      <c r="B1" s="901"/>
      <c r="C1" s="901"/>
      <c r="D1" s="901"/>
      <c r="E1" s="901"/>
      <c r="F1" s="901"/>
      <c r="G1" s="901"/>
      <c r="H1" s="901"/>
      <c r="I1" s="207" t="s">
        <v>526</v>
      </c>
      <c r="J1" s="36" t="s">
        <v>246</v>
      </c>
      <c r="K1" s="9"/>
      <c r="L1" s="36" t="s">
        <v>251</v>
      </c>
      <c r="M1" s="36" t="s">
        <v>62</v>
      </c>
      <c r="N1" s="9" t="s">
        <v>150</v>
      </c>
      <c r="O1" s="39" t="s">
        <v>33</v>
      </c>
      <c r="P1" s="36"/>
      <c r="Q1" s="36"/>
      <c r="R1" s="9" t="s">
        <v>25</v>
      </c>
      <c r="S1" s="36"/>
      <c r="T1" s="36"/>
      <c r="U1" s="36"/>
      <c r="V1" s="36"/>
      <c r="W1" s="132" t="s">
        <v>165</v>
      </c>
      <c r="X1" s="145" t="s">
        <v>149</v>
      </c>
      <c r="Y1" s="21" t="s">
        <v>262</v>
      </c>
      <c r="Z1" s="21"/>
    </row>
    <row r="2" spans="1:134" s="248" customFormat="1" ht="15.75" x14ac:dyDescent="0.2">
      <c r="A2" s="902"/>
      <c r="B2" s="902"/>
      <c r="C2" s="902"/>
      <c r="D2" s="903"/>
      <c r="E2" s="903"/>
      <c r="F2" s="276"/>
      <c r="G2" s="273"/>
      <c r="H2" s="273"/>
      <c r="I2" s="60"/>
      <c r="J2" s="40"/>
      <c r="K2" s="9" t="s">
        <v>248</v>
      </c>
      <c r="L2" s="36"/>
      <c r="M2" s="36"/>
      <c r="N2" s="9" t="s">
        <v>150</v>
      </c>
      <c r="O2" s="39" t="s">
        <v>164</v>
      </c>
      <c r="P2" s="36" t="s">
        <v>249</v>
      </c>
      <c r="Q2" s="36"/>
      <c r="R2" s="9" t="s">
        <v>169</v>
      </c>
      <c r="S2" s="36" t="s">
        <v>253</v>
      </c>
      <c r="T2" s="82" t="s">
        <v>254</v>
      </c>
      <c r="U2" s="24" t="s">
        <v>255</v>
      </c>
      <c r="V2" s="24" t="s">
        <v>256</v>
      </c>
      <c r="W2" s="76" t="s">
        <v>166</v>
      </c>
      <c r="X2" s="76"/>
      <c r="Y2" s="81" t="s">
        <v>263</v>
      </c>
      <c r="Z2" s="21"/>
    </row>
    <row r="3" spans="1:134" s="248" customFormat="1" ht="15.75" x14ac:dyDescent="0.2">
      <c r="A3" s="904"/>
      <c r="B3" s="904"/>
      <c r="C3" s="904"/>
      <c r="D3" s="904"/>
      <c r="E3" s="904"/>
      <c r="F3" s="904"/>
      <c r="G3" s="904"/>
      <c r="H3" s="904"/>
      <c r="I3" s="60"/>
      <c r="J3" s="40"/>
      <c r="K3" s="9"/>
      <c r="L3" s="36"/>
      <c r="M3" s="36"/>
      <c r="N3" s="9"/>
      <c r="O3" s="39" t="s">
        <v>168</v>
      </c>
      <c r="P3" s="36"/>
      <c r="Q3" s="36"/>
      <c r="R3" s="9" t="s">
        <v>147</v>
      </c>
      <c r="S3" s="36"/>
      <c r="T3" s="82"/>
      <c r="U3" s="24"/>
      <c r="V3" s="24"/>
      <c r="W3" s="76"/>
      <c r="X3" s="76"/>
      <c r="Y3" s="81" t="s">
        <v>264</v>
      </c>
      <c r="Z3" s="21"/>
    </row>
    <row r="4" spans="1:134" s="248" customFormat="1" ht="27.75" customHeight="1" x14ac:dyDescent="0.2">
      <c r="A4" s="286"/>
      <c r="B4" s="286"/>
      <c r="C4" s="286"/>
      <c r="D4" s="905"/>
      <c r="E4" s="905"/>
      <c r="F4" s="906"/>
      <c r="G4" s="906"/>
      <c r="H4" s="906"/>
      <c r="I4" s="10"/>
      <c r="J4" s="40"/>
      <c r="K4" s="9"/>
      <c r="L4" s="36"/>
      <c r="M4" s="36"/>
      <c r="N4" s="9"/>
      <c r="O4" s="9" t="s">
        <v>167</v>
      </c>
      <c r="P4" s="36"/>
      <c r="Q4" s="36"/>
      <c r="R4" s="76" t="s">
        <v>148</v>
      </c>
      <c r="S4" s="36"/>
      <c r="T4" s="82"/>
      <c r="U4" s="24"/>
      <c r="V4" s="24"/>
      <c r="W4" s="76" t="s">
        <v>146</v>
      </c>
      <c r="X4" s="76"/>
      <c r="Y4" s="81" t="s">
        <v>265</v>
      </c>
      <c r="Z4" s="21"/>
    </row>
    <row r="5" spans="1:134" s="248" customFormat="1" ht="15.75" customHeight="1" x14ac:dyDescent="0.2">
      <c r="A5" s="907" t="s">
        <v>182</v>
      </c>
      <c r="B5" s="907"/>
      <c r="C5" s="907"/>
      <c r="D5" s="276"/>
      <c r="E5" s="277"/>
      <c r="F5" s="276"/>
      <c r="G5" s="278"/>
      <c r="H5" s="282"/>
      <c r="I5" s="10"/>
      <c r="J5" s="40"/>
      <c r="K5" s="9"/>
      <c r="L5" s="36"/>
      <c r="M5" s="36"/>
      <c r="N5" s="9"/>
      <c r="O5" s="9"/>
      <c r="P5" s="36"/>
      <c r="Q5" s="36"/>
      <c r="R5" s="36"/>
      <c r="S5" s="36"/>
      <c r="T5" s="82"/>
      <c r="U5" s="24"/>
      <c r="V5" s="24"/>
      <c r="W5" s="76" t="s">
        <v>178</v>
      </c>
      <c r="X5" s="76"/>
      <c r="Y5" s="81" t="s">
        <v>266</v>
      </c>
      <c r="Z5" s="21"/>
    </row>
    <row r="6" spans="1:134" ht="15.75" customHeight="1" x14ac:dyDescent="0.2">
      <c r="A6" s="218"/>
      <c r="B6" s="219"/>
      <c r="C6" s="219"/>
      <c r="D6" s="279"/>
      <c r="E6" s="280"/>
      <c r="F6" s="279"/>
      <c r="G6" s="282"/>
      <c r="H6" s="282"/>
      <c r="I6" s="66"/>
      <c r="O6" s="9" t="s">
        <v>146</v>
      </c>
      <c r="R6" s="9" t="s">
        <v>146</v>
      </c>
      <c r="Y6" s="23" t="s">
        <v>267</v>
      </c>
    </row>
    <row r="7" spans="1:134" ht="24.75" customHeight="1" x14ac:dyDescent="0.2">
      <c r="A7" s="928" t="s">
        <v>1529</v>
      </c>
      <c r="B7" s="928"/>
      <c r="C7" s="928"/>
      <c r="D7" s="928"/>
      <c r="E7" s="928"/>
      <c r="F7" s="928"/>
      <c r="G7" s="928"/>
      <c r="H7" s="928"/>
      <c r="I7" s="10"/>
      <c r="N7" s="9"/>
      <c r="O7" s="9" t="s">
        <v>178</v>
      </c>
      <c r="R7" s="9" t="s">
        <v>178</v>
      </c>
      <c r="T7" s="149"/>
      <c r="X7" s="50" t="str">
        <f>A7</f>
        <v xml:space="preserve">Contraceptive Security (CS) Indicators 2012 Data </v>
      </c>
      <c r="Y7" s="23" t="s">
        <v>268</v>
      </c>
    </row>
    <row r="8" spans="1:134" ht="37.5" customHeight="1" x14ac:dyDescent="0.2">
      <c r="A8" s="930" t="s">
        <v>1531</v>
      </c>
      <c r="B8" s="930"/>
      <c r="C8" s="930"/>
      <c r="D8" s="894"/>
      <c r="E8" s="894"/>
      <c r="F8" s="894"/>
      <c r="G8" s="894"/>
      <c r="H8" s="894"/>
      <c r="I8" s="8"/>
      <c r="J8" s="60">
        <f>G8</f>
        <v>0</v>
      </c>
      <c r="K8" s="9" t="str">
        <f>A8</f>
        <v>Country: Armenia</v>
      </c>
      <c r="N8" s="9"/>
      <c r="P8" s="36" t="s">
        <v>250</v>
      </c>
      <c r="T8" s="149">
        <f>D8</f>
        <v>0</v>
      </c>
      <c r="Y8" s="23" t="s">
        <v>269</v>
      </c>
    </row>
    <row r="9" spans="1:134" ht="48" customHeight="1" x14ac:dyDescent="0.2">
      <c r="A9" s="929" t="s">
        <v>1528</v>
      </c>
      <c r="B9" s="929"/>
      <c r="C9" s="929"/>
      <c r="D9" s="929"/>
      <c r="E9" s="929"/>
      <c r="F9" s="929"/>
      <c r="G9" s="929"/>
      <c r="H9" s="929"/>
      <c r="J9" s="60">
        <f>G9</f>
        <v>0</v>
      </c>
      <c r="K9" s="9" t="str">
        <f>A9</f>
        <v>The CS Indicators are presented in the following sections:
               A. leadership &amp; cooordination               B. finance &amp; procurement               C. commodities               D. policies               E. supply chain</v>
      </c>
      <c r="O9" s="9" t="s">
        <v>151</v>
      </c>
      <c r="Q9" s="36" t="s">
        <v>252</v>
      </c>
      <c r="S9" s="50">
        <f>D9</f>
        <v>0</v>
      </c>
      <c r="Y9" s="23" t="s">
        <v>270</v>
      </c>
    </row>
    <row r="10" spans="1:134" s="284" customFormat="1" ht="162" customHeight="1" thickBot="1" x14ac:dyDescent="0.25">
      <c r="A10" s="918" t="s">
        <v>527</v>
      </c>
      <c r="B10" s="919"/>
      <c r="C10" s="919"/>
      <c r="D10" s="919"/>
      <c r="E10" s="919"/>
      <c r="F10" s="919"/>
      <c r="G10" s="919"/>
      <c r="H10" s="919"/>
      <c r="I10" s="104" t="s">
        <v>247</v>
      </c>
      <c r="J10" s="36"/>
      <c r="K10" s="9"/>
      <c r="L10" s="36"/>
      <c r="M10" s="36"/>
      <c r="N10" s="36"/>
      <c r="O10" s="9"/>
      <c r="P10" s="36"/>
      <c r="Q10" s="36"/>
      <c r="R10" s="36" t="s">
        <v>251</v>
      </c>
      <c r="S10" s="37"/>
      <c r="T10" s="37"/>
      <c r="U10" s="37"/>
      <c r="V10" s="37"/>
      <c r="W10" s="37"/>
      <c r="X10" s="285"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283" t="s">
        <v>271</v>
      </c>
      <c r="Z10" s="283"/>
    </row>
    <row r="11" spans="1:134" s="220" customFormat="1" ht="16.5" customHeight="1" thickBot="1" x14ac:dyDescent="0.25">
      <c r="A11" s="865" t="s">
        <v>29</v>
      </c>
      <c r="B11" s="866"/>
      <c r="C11" s="866"/>
      <c r="D11" s="866"/>
      <c r="E11" s="866"/>
      <c r="F11" s="866"/>
      <c r="G11" s="866"/>
      <c r="H11" s="350"/>
      <c r="I11" s="69"/>
      <c r="J11" s="70"/>
      <c r="K11" s="71"/>
      <c r="L11" s="72"/>
      <c r="M11" s="72"/>
      <c r="N11" s="72"/>
      <c r="O11" s="72"/>
      <c r="P11" s="72"/>
      <c r="Q11" s="72"/>
      <c r="R11" s="72"/>
      <c r="S11" s="72"/>
      <c r="T11" s="73"/>
      <c r="U11" s="73"/>
      <c r="V11" s="73"/>
      <c r="W11" s="74"/>
      <c r="X11" s="74"/>
      <c r="Y11" s="75" t="s">
        <v>272</v>
      </c>
      <c r="Z11" s="21"/>
    </row>
    <row r="12" spans="1:134" s="159" customFormat="1" ht="45" customHeight="1" x14ac:dyDescent="0.2">
      <c r="A12" s="774" t="s">
        <v>273</v>
      </c>
      <c r="B12" s="775"/>
      <c r="C12" s="775"/>
      <c r="D12" s="775"/>
      <c r="E12" s="775"/>
      <c r="F12" s="775"/>
      <c r="G12" s="776"/>
      <c r="H12" s="351" t="s">
        <v>166</v>
      </c>
      <c r="I12" s="34"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
      <c r="K12" s="9"/>
      <c r="L12" s="36"/>
      <c r="M12" s="36"/>
      <c r="N12" s="36"/>
      <c r="O12" s="36"/>
      <c r="P12" s="36"/>
      <c r="Q12" s="36"/>
      <c r="R12" s="36"/>
      <c r="S12" s="36"/>
      <c r="T12" s="24"/>
      <c r="U12" s="24"/>
      <c r="V12" s="24"/>
      <c r="W12" s="76"/>
      <c r="X12" s="76"/>
      <c r="Y12" s="77" t="s">
        <v>274</v>
      </c>
      <c r="Z12" s="95"/>
      <c r="DS12" s="222"/>
      <c r="DT12" s="222"/>
      <c r="DU12" s="222"/>
      <c r="DV12" s="222"/>
      <c r="DW12" s="222"/>
      <c r="DX12" s="222"/>
      <c r="DY12" s="222"/>
      <c r="DZ12" s="222"/>
      <c r="EA12" s="222"/>
      <c r="EB12" s="222"/>
      <c r="EC12" s="223"/>
      <c r="ED12" s="223"/>
    </row>
    <row r="13" spans="1:134" s="159" customFormat="1" ht="15" customHeight="1" x14ac:dyDescent="0.2">
      <c r="A13" s="352"/>
      <c r="B13" s="764" t="s">
        <v>38</v>
      </c>
      <c r="C13" s="765"/>
      <c r="D13" s="800" t="s">
        <v>146</v>
      </c>
      <c r="E13" s="801"/>
      <c r="F13" s="801"/>
      <c r="G13" s="801"/>
      <c r="H13" s="802"/>
      <c r="I13" s="8"/>
      <c r="J13" s="40"/>
      <c r="K13" s="9" t="str">
        <f>B13</f>
        <v>a. What is the name of the committee?</v>
      </c>
      <c r="L13" s="46" t="str">
        <f>D13</f>
        <v>N/A</v>
      </c>
      <c r="M13" s="36"/>
      <c r="N13" s="36"/>
      <c r="O13" s="39" t="str">
        <f>D13</f>
        <v>N/A</v>
      </c>
      <c r="P13" s="36"/>
      <c r="Q13" s="36"/>
      <c r="R13" s="36"/>
      <c r="S13" s="36"/>
      <c r="T13" s="24"/>
      <c r="U13" s="24"/>
      <c r="V13" s="24"/>
      <c r="W13" s="76"/>
      <c r="X13" s="76"/>
      <c r="Y13" s="77"/>
      <c r="Z13" s="95"/>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34"/>
      <c r="J14" s="40"/>
      <c r="K14" s="9" t="str">
        <f>A14</f>
        <v>A2. Are the following organizations represented on the committee?</v>
      </c>
      <c r="L14" s="36"/>
      <c r="M14" s="36"/>
      <c r="N14" s="36"/>
      <c r="O14" s="9"/>
      <c r="P14" s="36"/>
      <c r="Q14" s="36"/>
      <c r="R14" s="36"/>
      <c r="S14" s="36"/>
      <c r="T14" s="24"/>
      <c r="U14" s="24"/>
      <c r="V14" s="24"/>
      <c r="W14" s="76"/>
      <c r="X14" s="76"/>
      <c r="Y14" s="77" t="s">
        <v>178</v>
      </c>
      <c r="Z14" s="95"/>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146</v>
      </c>
      <c r="E15" s="225" t="s">
        <v>159</v>
      </c>
      <c r="F15" s="769"/>
      <c r="G15" s="770"/>
      <c r="H15" s="771"/>
      <c r="I15" s="8"/>
      <c r="J15" s="40"/>
      <c r="K15" s="9" t="str">
        <f t="shared" ref="K15:K23" si="0">B15</f>
        <v>a. Social marketing</v>
      </c>
      <c r="L15" s="36"/>
      <c r="M15" s="36"/>
      <c r="N15" s="36"/>
      <c r="O15" s="9"/>
      <c r="P15" s="36"/>
      <c r="Q15" s="9">
        <f t="shared" ref="Q15:Q23" si="1">F15</f>
        <v>0</v>
      </c>
      <c r="R15" s="36"/>
      <c r="S15" s="36"/>
      <c r="T15" s="24"/>
      <c r="U15" s="24"/>
      <c r="V15" s="24"/>
      <c r="W15" s="76"/>
      <c r="X15" s="76"/>
      <c r="Y15" s="77"/>
      <c r="Z15" s="95"/>
      <c r="DS15" s="222"/>
      <c r="DT15" s="222"/>
      <c r="DU15" s="222"/>
      <c r="DV15" s="222"/>
      <c r="DW15" s="222"/>
      <c r="DX15" s="222"/>
      <c r="DY15" s="222"/>
      <c r="DZ15" s="222"/>
      <c r="EA15" s="222"/>
      <c r="EB15" s="222"/>
      <c r="EC15" s="223"/>
      <c r="ED15" s="223"/>
    </row>
    <row r="16" spans="1:134" s="159" customFormat="1" ht="45" x14ac:dyDescent="0.2">
      <c r="A16" s="262"/>
      <c r="B16" s="764" t="s">
        <v>275</v>
      </c>
      <c r="C16" s="765"/>
      <c r="D16" s="203" t="s">
        <v>146</v>
      </c>
      <c r="E16" s="226" t="s">
        <v>159</v>
      </c>
      <c r="F16" s="769"/>
      <c r="G16" s="770"/>
      <c r="H16" s="771"/>
      <c r="I16" s="8"/>
      <c r="J16" s="40"/>
      <c r="K16" s="9" t="str">
        <f t="shared" si="0"/>
        <v>b. NGO (for example: service delivery, advocacy, Planned Parenthood affiliate, Marie Stopes affiliate, faith-based organizations, etc.)</v>
      </c>
      <c r="L16" s="36"/>
      <c r="M16" s="36"/>
      <c r="N16" s="36"/>
      <c r="O16" s="9"/>
      <c r="P16" s="36"/>
      <c r="Q16" s="9">
        <f t="shared" si="1"/>
        <v>0</v>
      </c>
      <c r="R16" s="36"/>
      <c r="S16" s="36"/>
      <c r="T16" s="24"/>
      <c r="U16" s="24"/>
      <c r="V16" s="24"/>
      <c r="W16" s="76"/>
      <c r="X16" s="76"/>
      <c r="Y16" s="77"/>
      <c r="Z16" s="95"/>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146</v>
      </c>
      <c r="E17" s="226" t="s">
        <v>159</v>
      </c>
      <c r="F17" s="769"/>
      <c r="G17" s="770"/>
      <c r="H17" s="771"/>
      <c r="I17" s="8"/>
      <c r="J17" s="40"/>
      <c r="K17" s="9" t="str">
        <f t="shared" si="0"/>
        <v>c. Commercial sector (for example: pharmacy associations, manufacturers, etc.)</v>
      </c>
      <c r="L17" s="36"/>
      <c r="M17" s="36"/>
      <c r="N17" s="36"/>
      <c r="O17" s="9"/>
      <c r="P17" s="36"/>
      <c r="Q17" s="9">
        <f t="shared" si="1"/>
        <v>0</v>
      </c>
      <c r="R17" s="36"/>
      <c r="S17" s="36"/>
      <c r="T17" s="24"/>
      <c r="U17" s="24"/>
      <c r="V17" s="24"/>
      <c r="W17" s="76"/>
      <c r="X17" s="76"/>
      <c r="Y17" s="77"/>
      <c r="Z17" s="95"/>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146</v>
      </c>
      <c r="E18" s="226" t="s">
        <v>160</v>
      </c>
      <c r="F18" s="769"/>
      <c r="G18" s="770"/>
      <c r="H18" s="771"/>
      <c r="I18" s="8"/>
      <c r="J18" s="40"/>
      <c r="K18" s="9" t="str">
        <f t="shared" si="0"/>
        <v>d. Donors</v>
      </c>
      <c r="L18" s="36"/>
      <c r="M18" s="36"/>
      <c r="N18" s="36"/>
      <c r="O18" s="9"/>
      <c r="P18" s="36"/>
      <c r="Q18" s="9">
        <f t="shared" si="1"/>
        <v>0</v>
      </c>
      <c r="R18" s="36"/>
      <c r="S18" s="36"/>
      <c r="T18" s="24"/>
      <c r="U18" s="24"/>
      <c r="V18" s="24"/>
      <c r="W18" s="76"/>
      <c r="X18" s="76"/>
      <c r="Y18" s="77"/>
      <c r="Z18" s="95"/>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146</v>
      </c>
      <c r="E19" s="226" t="s">
        <v>161</v>
      </c>
      <c r="F19" s="769"/>
      <c r="G19" s="770"/>
      <c r="H19" s="771"/>
      <c r="I19" s="8"/>
      <c r="J19" s="40"/>
      <c r="K19" s="9" t="str">
        <f t="shared" si="0"/>
        <v>e. UN agencies</v>
      </c>
      <c r="L19" s="36"/>
      <c r="M19" s="36"/>
      <c r="N19" s="36"/>
      <c r="O19" s="9"/>
      <c r="P19" s="36"/>
      <c r="Q19" s="9">
        <f t="shared" si="1"/>
        <v>0</v>
      </c>
      <c r="R19" s="36"/>
      <c r="S19" s="36"/>
      <c r="T19" s="24"/>
      <c r="U19" s="24"/>
      <c r="V19" s="24"/>
      <c r="W19" s="76"/>
      <c r="X19" s="76"/>
      <c r="Y19" s="77"/>
      <c r="Z19" s="95"/>
      <c r="DS19" s="222"/>
      <c r="DT19" s="222"/>
      <c r="DU19" s="222"/>
      <c r="DV19" s="223"/>
      <c r="DW19" s="223"/>
      <c r="DX19" s="223"/>
      <c r="DY19" s="223"/>
      <c r="DZ19" s="223"/>
      <c r="EA19" s="223"/>
      <c r="EB19" s="223"/>
      <c r="EC19" s="223"/>
      <c r="ED19" s="223"/>
    </row>
    <row r="20" spans="1:134" s="159" customFormat="1" ht="45" x14ac:dyDescent="0.2">
      <c r="A20" s="262"/>
      <c r="B20" s="764" t="s">
        <v>277</v>
      </c>
      <c r="C20" s="765"/>
      <c r="D20" s="203" t="s">
        <v>146</v>
      </c>
      <c r="E20" s="226" t="s">
        <v>162</v>
      </c>
      <c r="F20" s="769"/>
      <c r="G20" s="770"/>
      <c r="H20" s="771"/>
      <c r="I20" s="8"/>
      <c r="J20" s="40"/>
      <c r="K20" s="9" t="str">
        <f t="shared" si="0"/>
        <v>f. Ministry of Health (for example: logistics, reproductive health, family planning, maternal and child health, HIV/AIDS, pharmacy units, etc.)</v>
      </c>
      <c r="L20" s="36"/>
      <c r="M20" s="36"/>
      <c r="N20" s="36"/>
      <c r="O20" s="9"/>
      <c r="P20" s="36"/>
      <c r="Q20" s="33">
        <f t="shared" si="1"/>
        <v>0</v>
      </c>
      <c r="R20" s="36"/>
      <c r="S20" s="36"/>
      <c r="T20" s="24"/>
      <c r="U20" s="24"/>
      <c r="V20" s="24"/>
      <c r="W20" s="76"/>
      <c r="X20" s="76"/>
      <c r="Y20" s="77"/>
      <c r="Z20" s="95"/>
      <c r="DS20" s="222"/>
      <c r="DT20" s="222"/>
      <c r="DU20" s="222"/>
      <c r="DV20" s="223"/>
      <c r="DW20" s="223"/>
      <c r="DX20" s="223"/>
      <c r="DY20" s="223"/>
      <c r="DZ20" s="223"/>
      <c r="EA20" s="223"/>
      <c r="ED20" s="223"/>
    </row>
    <row r="21" spans="1:134" s="159" customFormat="1" x14ac:dyDescent="0.2">
      <c r="A21" s="262"/>
      <c r="B21" s="835" t="s">
        <v>42</v>
      </c>
      <c r="C21" s="835"/>
      <c r="D21" s="203" t="s">
        <v>146</v>
      </c>
      <c r="E21" s="226" t="s">
        <v>163</v>
      </c>
      <c r="F21" s="769"/>
      <c r="G21" s="770"/>
      <c r="H21" s="771"/>
      <c r="I21" s="8"/>
      <c r="J21" s="40"/>
      <c r="K21" s="9" t="str">
        <f t="shared" si="0"/>
        <v>g. Central Medical Store or Central Warehouse</v>
      </c>
      <c r="L21" s="36"/>
      <c r="M21" s="36"/>
      <c r="N21" s="36"/>
      <c r="O21" s="9"/>
      <c r="P21" s="36"/>
      <c r="Q21" s="9">
        <f t="shared" si="1"/>
        <v>0</v>
      </c>
      <c r="R21" s="36"/>
      <c r="S21" s="36"/>
      <c r="T21" s="24"/>
      <c r="U21" s="24"/>
      <c r="V21" s="24"/>
      <c r="W21" s="76"/>
      <c r="X21" s="76"/>
      <c r="Y21" s="77"/>
      <c r="Z21" s="95"/>
    </row>
    <row r="22" spans="1:134" s="159" customFormat="1" x14ac:dyDescent="0.2">
      <c r="A22" s="262"/>
      <c r="B22" s="835" t="s">
        <v>68</v>
      </c>
      <c r="C22" s="835"/>
      <c r="D22" s="203" t="s">
        <v>146</v>
      </c>
      <c r="E22" s="226" t="s">
        <v>163</v>
      </c>
      <c r="F22" s="769"/>
      <c r="G22" s="770"/>
      <c r="H22" s="771"/>
      <c r="I22" s="8"/>
      <c r="J22" s="40"/>
      <c r="K22" s="9" t="str">
        <f t="shared" si="0"/>
        <v xml:space="preserve">h. Ministry of Finance or Ministry of Planning </v>
      </c>
      <c r="L22" s="36"/>
      <c r="M22" s="36"/>
      <c r="N22" s="36"/>
      <c r="O22" s="9"/>
      <c r="P22" s="36"/>
      <c r="Q22" s="9">
        <f t="shared" si="1"/>
        <v>0</v>
      </c>
      <c r="R22" s="36"/>
      <c r="S22" s="36"/>
      <c r="T22" s="24"/>
      <c r="U22" s="24"/>
      <c r="V22" s="24"/>
      <c r="W22" s="76"/>
      <c r="X22" s="76"/>
      <c r="Y22" s="77"/>
      <c r="Z22" s="95"/>
    </row>
    <row r="23" spans="1:134" s="158" customFormat="1" x14ac:dyDescent="0.2">
      <c r="A23" s="262"/>
      <c r="B23" s="835" t="s">
        <v>279</v>
      </c>
      <c r="C23" s="835"/>
      <c r="D23" s="203" t="s">
        <v>146</v>
      </c>
      <c r="E23" s="226" t="s">
        <v>163</v>
      </c>
      <c r="F23" s="769"/>
      <c r="G23" s="770"/>
      <c r="H23" s="771"/>
      <c r="I23" s="8"/>
      <c r="J23" s="40"/>
      <c r="K23" s="60" t="str">
        <f t="shared" si="0"/>
        <v>i. Other (for example: partners)</v>
      </c>
      <c r="L23" s="40"/>
      <c r="M23" s="40"/>
      <c r="N23" s="40"/>
      <c r="O23" s="60"/>
      <c r="P23" s="40"/>
      <c r="Q23" s="60">
        <f t="shared" si="1"/>
        <v>0</v>
      </c>
      <c r="R23" s="40"/>
      <c r="S23" s="40"/>
      <c r="T23" s="40"/>
      <c r="U23" s="40"/>
      <c r="V23" s="40"/>
      <c r="W23" s="131"/>
      <c r="X23" s="131"/>
      <c r="Y23" s="129"/>
      <c r="Z23" s="129"/>
    </row>
    <row r="24" spans="1:134" s="159" customFormat="1" x14ac:dyDescent="0.2">
      <c r="A24" s="772" t="s">
        <v>152</v>
      </c>
      <c r="B24" s="764"/>
      <c r="C24" s="764"/>
      <c r="D24" s="764"/>
      <c r="E24" s="764"/>
      <c r="F24" s="764"/>
      <c r="G24" s="764"/>
      <c r="H24" s="355" t="s">
        <v>146</v>
      </c>
      <c r="I24" s="30" t="str">
        <f>A24</f>
        <v>A3. How many times did the committee meet during the last year? (0, 1-2, 3-5, or 6+)  (Please select from the dropdown.)</v>
      </c>
      <c r="J24" s="40"/>
      <c r="K24" s="9"/>
      <c r="L24" s="36"/>
      <c r="M24" s="36"/>
      <c r="N24" s="36"/>
      <c r="O24" s="9"/>
      <c r="P24" s="36"/>
      <c r="Q24" s="36"/>
      <c r="R24" s="36"/>
      <c r="S24" s="36"/>
      <c r="T24" s="24"/>
      <c r="U24" s="24"/>
      <c r="V24" s="24"/>
      <c r="W24" s="76"/>
      <c r="X24" s="76"/>
      <c r="Y24" s="77"/>
      <c r="Z24" s="95"/>
    </row>
    <row r="25" spans="1:134" s="159" customFormat="1" x14ac:dyDescent="0.2">
      <c r="A25" s="827" t="s">
        <v>280</v>
      </c>
      <c r="B25" s="828"/>
      <c r="C25" s="828"/>
      <c r="D25" s="835"/>
      <c r="E25" s="835"/>
      <c r="F25" s="835"/>
      <c r="G25" s="836"/>
      <c r="H25" s="355" t="s">
        <v>146</v>
      </c>
      <c r="I25" s="30" t="str">
        <f>A25</f>
        <v xml:space="preserve">A4. Does the committee have legal status?  (Please select from the dropdown.)                                  </v>
      </c>
      <c r="J25" s="40"/>
      <c r="K25" s="9"/>
      <c r="L25" s="36"/>
      <c r="M25" s="36"/>
      <c r="N25" s="36"/>
      <c r="O25" s="9"/>
      <c r="P25" s="36"/>
      <c r="Q25" s="36"/>
      <c r="R25" s="36"/>
      <c r="S25" s="36"/>
      <c r="T25" s="24"/>
      <c r="U25" s="24"/>
      <c r="V25" s="24"/>
      <c r="W25" s="76"/>
      <c r="X25" s="76"/>
      <c r="Y25" s="77"/>
      <c r="Z25" s="95"/>
    </row>
    <row r="26" spans="1:134" s="159" customFormat="1" ht="45.75" thickBot="1" x14ac:dyDescent="0.25">
      <c r="A26" s="853" t="s">
        <v>281</v>
      </c>
      <c r="B26" s="822"/>
      <c r="C26" s="854"/>
      <c r="D26" s="228" t="s">
        <v>166</v>
      </c>
      <c r="E26" s="229" t="s">
        <v>157</v>
      </c>
      <c r="F26" s="153" t="s">
        <v>146</v>
      </c>
      <c r="G26" s="230" t="s">
        <v>63</v>
      </c>
      <c r="H26" s="357" t="s">
        <v>146</v>
      </c>
      <c r="I26" s="30"/>
      <c r="J26" s="40"/>
      <c r="K26" s="9" t="str">
        <f>A26</f>
        <v>A5. Is there a Contraceptive Security "champion"? (someone who consistently brings up and advocates for contraceptive supplies)</v>
      </c>
      <c r="L26" s="36"/>
      <c r="M26" s="36"/>
      <c r="N26" s="36"/>
      <c r="O26" s="9"/>
      <c r="P26" s="36"/>
      <c r="Q26" s="36"/>
      <c r="R26" s="36"/>
      <c r="S26" s="36"/>
      <c r="T26" s="24"/>
      <c r="U26" s="24"/>
      <c r="V26" s="24"/>
      <c r="W26" s="76"/>
      <c r="X26" s="76"/>
      <c r="Y26" s="77"/>
      <c r="Z26" s="95"/>
    </row>
    <row r="27" spans="1:134" s="231" customFormat="1" ht="16.5" customHeight="1" thickBot="1" x14ac:dyDescent="0.3">
      <c r="A27" s="865" t="s">
        <v>30</v>
      </c>
      <c r="B27" s="866"/>
      <c r="C27" s="866"/>
      <c r="D27" s="866"/>
      <c r="E27" s="866"/>
      <c r="F27" s="866"/>
      <c r="G27" s="866"/>
      <c r="H27" s="350"/>
      <c r="I27" s="14"/>
      <c r="J27" s="67"/>
      <c r="K27" s="11"/>
      <c r="L27" s="48"/>
      <c r="M27" s="48"/>
      <c r="N27" s="48"/>
      <c r="O27" s="48"/>
      <c r="P27" s="48"/>
      <c r="Q27" s="48"/>
      <c r="R27" s="48"/>
      <c r="S27" s="48"/>
      <c r="T27" s="67"/>
      <c r="U27" s="67"/>
      <c r="V27" s="67"/>
      <c r="W27" s="78"/>
      <c r="X27" s="78"/>
      <c r="Y27" s="79"/>
      <c r="Z27" s="96"/>
    </row>
    <row r="28" spans="1:134" s="159" customFormat="1" x14ac:dyDescent="0.2">
      <c r="A28" s="834" t="s">
        <v>741</v>
      </c>
      <c r="B28" s="835"/>
      <c r="C28" s="836"/>
      <c r="D28" s="887" t="s">
        <v>283</v>
      </c>
      <c r="E28" s="888"/>
      <c r="F28" s="221" t="s">
        <v>262</v>
      </c>
      <c r="G28" s="359" t="s">
        <v>284</v>
      </c>
      <c r="H28" s="351" t="s">
        <v>274</v>
      </c>
      <c r="I28" s="43"/>
      <c r="J28" s="41"/>
      <c r="K28" s="9">
        <f>B28</f>
        <v>0</v>
      </c>
      <c r="L28" s="36"/>
      <c r="M28" s="36"/>
      <c r="N28" s="36"/>
      <c r="O28" s="36"/>
      <c r="P28" s="36"/>
      <c r="Q28" s="36"/>
      <c r="R28" s="36"/>
      <c r="S28" s="36"/>
      <c r="T28" s="24"/>
      <c r="U28" s="24"/>
      <c r="V28" s="24"/>
      <c r="W28" s="76"/>
      <c r="X28" s="76"/>
      <c r="Y28" s="77"/>
      <c r="Z28" s="95"/>
    </row>
    <row r="29" spans="1:134" s="159" customFormat="1" ht="45" customHeight="1" x14ac:dyDescent="0.2">
      <c r="A29" s="772" t="s">
        <v>742</v>
      </c>
      <c r="B29" s="764"/>
      <c r="C29" s="764"/>
      <c r="D29" s="764"/>
      <c r="E29" s="764"/>
      <c r="F29" s="765"/>
      <c r="G29" s="889" t="s">
        <v>146</v>
      </c>
      <c r="H29" s="890"/>
      <c r="I29" s="12"/>
      <c r="J29" s="60" t="str">
        <f>G29</f>
        <v>N/A</v>
      </c>
      <c r="K29" s="9"/>
      <c r="L29" s="36"/>
      <c r="M29" s="56">
        <f>E29</f>
        <v>0</v>
      </c>
      <c r="N29" s="36"/>
      <c r="O29" s="36"/>
      <c r="P29" s="36"/>
      <c r="Q29" s="36"/>
      <c r="R29" s="36"/>
      <c r="S29" s="36"/>
      <c r="T29" s="24"/>
      <c r="U29" s="24"/>
      <c r="V29" s="24"/>
      <c r="W29" s="76"/>
      <c r="X29" s="76"/>
      <c r="Y29" s="80" t="str">
        <f>A29</f>
        <v>B2. What was the estimated dollar value of contraceptives needed to be procured for the public sector for the most recent complete fiscal year? (in USD currency)
(for example, to cover the needs for FY '10-'11)</v>
      </c>
      <c r="Z29" s="95"/>
    </row>
    <row r="30" spans="1:134" s="159" customFormat="1" ht="58.5" x14ac:dyDescent="0.2">
      <c r="A30" s="772" t="s">
        <v>743</v>
      </c>
      <c r="B30" s="764"/>
      <c r="C30" s="764"/>
      <c r="D30" s="764"/>
      <c r="E30" s="161" t="s">
        <v>146</v>
      </c>
      <c r="F30" s="232" t="s">
        <v>744</v>
      </c>
      <c r="G30" s="891" t="s">
        <v>146</v>
      </c>
      <c r="H30" s="892"/>
      <c r="I30" s="12"/>
      <c r="J30" s="60" t="str">
        <f>G30</f>
        <v>N/A</v>
      </c>
      <c r="K30" s="9"/>
      <c r="L30" s="36"/>
      <c r="M30" s="56" t="str">
        <f>E30</f>
        <v>N/A</v>
      </c>
      <c r="N30" s="36"/>
      <c r="O30" s="36"/>
      <c r="P30" s="36"/>
      <c r="Q30" s="36"/>
      <c r="R30" s="36"/>
      <c r="S30" s="36"/>
      <c r="T30" s="24"/>
      <c r="U30" s="24"/>
      <c r="V30" s="24"/>
      <c r="W30" s="76"/>
      <c r="X30" s="76"/>
      <c r="Y30" s="80" t="str">
        <f>A30</f>
        <v>B3. Time period covered by the forecast/quantification (mm/yy-mm/yy)
(should ideally be FY '10-'11)</v>
      </c>
      <c r="Z30" s="95"/>
    </row>
    <row r="31" spans="1:134" s="159" customFormat="1" ht="15" customHeight="1" x14ac:dyDescent="0.2">
      <c r="A31" s="772" t="s">
        <v>745</v>
      </c>
      <c r="B31" s="764"/>
      <c r="C31" s="764"/>
      <c r="D31" s="764"/>
      <c r="E31" s="764"/>
      <c r="F31" s="764"/>
      <c r="G31" s="765"/>
      <c r="H31" s="355" t="s">
        <v>166</v>
      </c>
      <c r="I31" s="30" t="str">
        <f>A31</f>
        <v>B4. Is there a government budget line item specifically for the procurement of contraceptives?  (Please select from the dropdown list.)</v>
      </c>
      <c r="J31" s="41"/>
      <c r="K31" s="9"/>
      <c r="L31" s="36"/>
      <c r="M31" s="36"/>
      <c r="N31" s="36"/>
      <c r="O31" s="36"/>
      <c r="P31" s="36"/>
      <c r="Q31" s="36"/>
      <c r="R31" s="36"/>
      <c r="S31" s="36"/>
      <c r="T31" s="24"/>
      <c r="U31" s="24"/>
      <c r="V31" s="24"/>
      <c r="W31" s="76"/>
      <c r="X31" s="76"/>
      <c r="Y31" s="77"/>
      <c r="Z31" s="95"/>
    </row>
    <row r="32" spans="1:134" s="159" customFormat="1" ht="90" customHeight="1" x14ac:dyDescent="0.2">
      <c r="A32" s="772" t="s">
        <v>746</v>
      </c>
      <c r="B32" s="764"/>
      <c r="C32" s="764"/>
      <c r="D32" s="764"/>
      <c r="E32" s="764"/>
      <c r="F32" s="764"/>
      <c r="G32" s="765"/>
      <c r="H32" s="355" t="s">
        <v>166</v>
      </c>
      <c r="I32" s="30"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41"/>
      <c r="K32" s="9"/>
      <c r="L32" s="36"/>
      <c r="M32" s="36"/>
      <c r="N32" s="36"/>
      <c r="O32" s="36"/>
      <c r="P32" s="36"/>
      <c r="Q32" s="36"/>
      <c r="R32" s="36"/>
      <c r="S32" s="36"/>
      <c r="T32" s="24"/>
      <c r="U32" s="24"/>
      <c r="V32" s="24"/>
      <c r="W32" s="76"/>
      <c r="X32" s="76"/>
      <c r="Y32" s="77"/>
      <c r="Z32" s="95"/>
    </row>
    <row r="33" spans="1:26" s="159" customFormat="1" ht="15.75" customHeight="1" thickBot="1" x14ac:dyDescent="0.25">
      <c r="A33" s="772" t="s">
        <v>285</v>
      </c>
      <c r="B33" s="764"/>
      <c r="C33" s="764"/>
      <c r="D33" s="764"/>
      <c r="E33" s="764"/>
      <c r="F33" s="764"/>
      <c r="G33" s="764"/>
      <c r="H33" s="773"/>
      <c r="I33" s="4"/>
      <c r="J33" s="41"/>
      <c r="K33" s="9"/>
      <c r="L33" s="36"/>
      <c r="M33" s="36"/>
      <c r="N33" s="36"/>
      <c r="O33" s="36"/>
      <c r="P33" s="36"/>
      <c r="Q33" s="36"/>
      <c r="R33" s="36"/>
      <c r="S33" s="36"/>
      <c r="T33" s="24"/>
      <c r="U33" s="24"/>
      <c r="V33" s="24"/>
      <c r="W33" s="76"/>
      <c r="X33" s="80" t="str">
        <f>A33</f>
        <v>B6. Please complete the table below regarding government allocations for contraceptive procurement.</v>
      </c>
      <c r="Y33" s="77"/>
      <c r="Z33" s="95"/>
    </row>
    <row r="34" spans="1:26" s="159" customFormat="1" ht="147" x14ac:dyDescent="0.2">
      <c r="A34" s="363"/>
      <c r="B34" s="884"/>
      <c r="C34" s="884"/>
      <c r="D34" s="927"/>
      <c r="E34" s="664" t="s">
        <v>286</v>
      </c>
      <c r="F34" s="237" t="s">
        <v>747</v>
      </c>
      <c r="G34" s="238" t="s">
        <v>287</v>
      </c>
      <c r="H34" s="364" t="s">
        <v>158</v>
      </c>
      <c r="I34" s="32"/>
      <c r="J34" s="42"/>
      <c r="K34" s="9">
        <f>A34</f>
        <v>0</v>
      </c>
      <c r="L34" s="36"/>
      <c r="M34" s="36"/>
      <c r="N34" s="36"/>
      <c r="O34" s="36"/>
      <c r="P34" s="36"/>
      <c r="Q34" s="36"/>
      <c r="R34" s="36"/>
      <c r="S34" s="36"/>
      <c r="T34" s="24"/>
      <c r="U34" s="24"/>
      <c r="V34" s="24"/>
      <c r="W34" s="76"/>
      <c r="X34" s="76"/>
      <c r="Y34" s="77"/>
      <c r="Z34" s="95"/>
    </row>
    <row r="35" spans="1:26" s="159" customFormat="1" x14ac:dyDescent="0.2">
      <c r="A35" s="262"/>
      <c r="B35" s="764" t="s">
        <v>288</v>
      </c>
      <c r="C35" s="764"/>
      <c r="D35" s="765"/>
      <c r="E35" s="162">
        <v>0</v>
      </c>
      <c r="F35" s="168" t="s">
        <v>748</v>
      </c>
      <c r="G35" s="154"/>
      <c r="H35" s="362"/>
      <c r="I35" s="43"/>
      <c r="J35" s="41"/>
      <c r="K35" s="9" t="e">
        <f>#REF!</f>
        <v>#REF!</v>
      </c>
      <c r="L35" s="36"/>
      <c r="M35" s="36"/>
      <c r="N35" s="36"/>
      <c r="O35" s="36"/>
      <c r="P35" s="36"/>
      <c r="Q35" s="36"/>
      <c r="R35" s="36"/>
      <c r="S35" s="36"/>
      <c r="T35" s="24"/>
      <c r="U35" s="24"/>
      <c r="V35" s="24"/>
      <c r="W35" s="76"/>
      <c r="X35" s="76"/>
      <c r="Y35" s="77"/>
      <c r="Z35" s="95"/>
    </row>
    <row r="36" spans="1:26" s="159" customFormat="1" ht="15" hidden="1" customHeight="1" x14ac:dyDescent="0.2">
      <c r="A36" s="883"/>
      <c r="B36" s="884"/>
      <c r="C36" s="884"/>
      <c r="D36" s="884"/>
      <c r="E36" s="884"/>
      <c r="F36" s="884"/>
      <c r="G36" s="884"/>
      <c r="H36" s="885"/>
      <c r="I36" s="43"/>
      <c r="J36" s="41"/>
      <c r="K36" s="9"/>
      <c r="L36" s="36"/>
      <c r="M36" s="36"/>
      <c r="N36" s="36"/>
      <c r="O36" s="36"/>
      <c r="P36" s="36"/>
      <c r="Q36" s="36"/>
      <c r="R36" s="36"/>
      <c r="S36" s="36"/>
      <c r="T36" s="24"/>
      <c r="U36" s="24"/>
      <c r="V36" s="24"/>
      <c r="W36" s="76"/>
      <c r="X36" s="76"/>
      <c r="Y36" s="77"/>
      <c r="Z36" s="95"/>
    </row>
    <row r="37" spans="1:26" s="159" customFormat="1" ht="75" x14ac:dyDescent="0.2">
      <c r="A37" s="772" t="s">
        <v>749</v>
      </c>
      <c r="B37" s="764"/>
      <c r="C37" s="764"/>
      <c r="D37" s="764"/>
      <c r="E37" s="764"/>
      <c r="F37" s="764"/>
      <c r="G37" s="765"/>
      <c r="H37" s="355" t="s">
        <v>166</v>
      </c>
      <c r="I37" s="30"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41"/>
      <c r="K37" s="9"/>
      <c r="L37" s="36"/>
      <c r="M37" s="36"/>
      <c r="N37" s="36"/>
      <c r="O37" s="36"/>
      <c r="P37" s="36"/>
      <c r="Q37" s="36"/>
      <c r="R37" s="36"/>
      <c r="S37" s="36"/>
      <c r="T37" s="24"/>
      <c r="U37" s="24"/>
      <c r="V37" s="24"/>
      <c r="W37" s="76"/>
      <c r="X37" s="76"/>
      <c r="Y37" s="77"/>
      <c r="Z37" s="95"/>
    </row>
    <row r="38" spans="1:26" s="159" customFormat="1" ht="60.75" customHeight="1" thickBot="1" x14ac:dyDescent="0.25">
      <c r="A38" s="772" t="s">
        <v>750</v>
      </c>
      <c r="B38" s="764"/>
      <c r="C38" s="764"/>
      <c r="D38" s="764"/>
      <c r="E38" s="764"/>
      <c r="F38" s="764"/>
      <c r="G38" s="764"/>
      <c r="H38" s="773"/>
      <c r="I38" s="4"/>
      <c r="J38" s="41"/>
      <c r="K38" s="9"/>
      <c r="L38" s="36"/>
      <c r="M38" s="36"/>
      <c r="N38" s="36"/>
      <c r="O38" s="36"/>
      <c r="P38" s="36"/>
      <c r="Q38" s="36"/>
      <c r="R38" s="36"/>
      <c r="S38" s="36"/>
      <c r="T38" s="24"/>
      <c r="U38" s="24"/>
      <c r="V38" s="24"/>
      <c r="W38" s="76"/>
      <c r="X38" s="80"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Y38" s="77"/>
      <c r="Z38" s="95"/>
    </row>
    <row r="39" spans="1:26" s="159" customFormat="1" ht="129.75" x14ac:dyDescent="0.2">
      <c r="A39" s="363"/>
      <c r="B39" s="877" t="s">
        <v>751</v>
      </c>
      <c r="C39" s="886"/>
      <c r="D39" s="236" t="s">
        <v>290</v>
      </c>
      <c r="E39" s="237" t="s">
        <v>69</v>
      </c>
      <c r="F39" s="237" t="s">
        <v>752</v>
      </c>
      <c r="G39" s="238" t="s">
        <v>291</v>
      </c>
      <c r="H39" s="364" t="s">
        <v>158</v>
      </c>
      <c r="I39" s="32"/>
      <c r="J39" s="42"/>
      <c r="K39" s="9">
        <f>A39</f>
        <v>0</v>
      </c>
      <c r="L39" s="36"/>
      <c r="M39" s="36"/>
      <c r="N39" s="36"/>
      <c r="O39" s="36"/>
      <c r="P39" s="36"/>
      <c r="Q39" s="36"/>
      <c r="R39" s="36"/>
      <c r="S39" s="36"/>
      <c r="T39" s="24"/>
      <c r="U39" s="24"/>
      <c r="V39" s="24"/>
      <c r="W39" s="76"/>
      <c r="X39" s="76"/>
      <c r="Y39" s="77"/>
      <c r="Z39" s="95"/>
    </row>
    <row r="40" spans="1:26" s="159" customFormat="1" ht="30" x14ac:dyDescent="0.2">
      <c r="A40" s="363"/>
      <c r="B40" s="764" t="s">
        <v>292</v>
      </c>
      <c r="C40" s="765"/>
      <c r="D40" s="239" t="s">
        <v>166</v>
      </c>
      <c r="E40" s="162">
        <v>0</v>
      </c>
      <c r="F40" s="155" t="s">
        <v>748</v>
      </c>
      <c r="G40" s="240"/>
      <c r="H40" s="362"/>
      <c r="I40" s="43"/>
      <c r="J40" s="41"/>
      <c r="K40" s="9" t="str">
        <f>B40</f>
        <v>a. Internally generated funds spent on contraceptive procurement</v>
      </c>
      <c r="L40" s="36"/>
      <c r="M40" s="36"/>
      <c r="N40" s="36"/>
      <c r="O40" s="36"/>
      <c r="P40" s="36"/>
      <c r="Q40" s="36"/>
      <c r="R40" s="36"/>
      <c r="S40" s="36"/>
      <c r="T40" s="24"/>
      <c r="U40" s="24"/>
      <c r="V40" s="24"/>
      <c r="W40" s="76"/>
      <c r="X40" s="76"/>
      <c r="Y40" s="77"/>
      <c r="Z40" s="95"/>
    </row>
    <row r="41" spans="1:26" s="159" customFormat="1" ht="30" x14ac:dyDescent="0.2">
      <c r="A41" s="363"/>
      <c r="B41" s="241"/>
      <c r="C41" s="242" t="s">
        <v>293</v>
      </c>
      <c r="D41" s="800" t="s">
        <v>146</v>
      </c>
      <c r="E41" s="801"/>
      <c r="F41" s="801"/>
      <c r="G41" s="801"/>
      <c r="H41" s="802"/>
      <c r="I41" s="44"/>
      <c r="J41" s="41"/>
      <c r="K41" s="9" t="str">
        <f>C41</f>
        <v>i. Specify source(s) of internally generated funds spent (for example, from taxes or user fees)</v>
      </c>
      <c r="L41" s="36"/>
      <c r="M41" s="36"/>
      <c r="N41" s="36"/>
      <c r="O41" s="39" t="str">
        <f>D41</f>
        <v>N/A</v>
      </c>
      <c r="P41" s="36"/>
      <c r="Q41" s="36"/>
      <c r="R41" s="36"/>
      <c r="S41" s="36"/>
      <c r="T41" s="24"/>
      <c r="U41" s="24"/>
      <c r="V41" s="24"/>
      <c r="W41" s="76"/>
      <c r="X41" s="76"/>
      <c r="Y41" s="77"/>
      <c r="Z41" s="95"/>
    </row>
    <row r="42" spans="1:26" s="159" customFormat="1" ht="60" x14ac:dyDescent="0.2">
      <c r="A42" s="363"/>
      <c r="B42" s="764" t="s">
        <v>295</v>
      </c>
      <c r="C42" s="765"/>
      <c r="D42" s="239" t="s">
        <v>166</v>
      </c>
      <c r="E42" s="162">
        <v>0</v>
      </c>
      <c r="F42" s="155" t="s">
        <v>748</v>
      </c>
      <c r="G42" s="154"/>
      <c r="H42" s="362"/>
      <c r="I42" s="43"/>
      <c r="J42" s="41"/>
      <c r="K42" s="9" t="str">
        <f>B42</f>
        <v>b. Total of all other government funds spent on contraceptive procurement (basket funds, World Bank credits or loans, and other funds donors gave to the government [e.g., direct budget support])</v>
      </c>
      <c r="L42" s="36"/>
      <c r="M42" s="36"/>
      <c r="N42" s="36"/>
      <c r="O42" s="36"/>
      <c r="P42" s="36"/>
      <c r="Q42" s="36"/>
      <c r="R42" s="36"/>
      <c r="S42" s="36"/>
      <c r="T42" s="24"/>
      <c r="U42" s="24"/>
      <c r="V42" s="24"/>
      <c r="W42" s="76"/>
      <c r="X42" s="76"/>
      <c r="Y42" s="77"/>
      <c r="Z42" s="95"/>
    </row>
    <row r="43" spans="1:26" s="159" customFormat="1" ht="30" x14ac:dyDescent="0.2">
      <c r="A43" s="363"/>
      <c r="B43" s="241"/>
      <c r="C43" s="242" t="s">
        <v>297</v>
      </c>
      <c r="D43" s="800" t="s">
        <v>146</v>
      </c>
      <c r="E43" s="801"/>
      <c r="F43" s="801"/>
      <c r="G43" s="801"/>
      <c r="H43" s="802"/>
      <c r="I43" s="44"/>
      <c r="J43" s="41"/>
      <c r="K43" s="9" t="str">
        <f>C43</f>
        <v>i. Specify source(s) of other government funds spent (for example: basket funding or specific donor)</v>
      </c>
      <c r="L43" s="36"/>
      <c r="M43" s="36"/>
      <c r="N43" s="36"/>
      <c r="O43" s="39" t="str">
        <f>D43</f>
        <v>N/A</v>
      </c>
      <c r="P43" s="36"/>
      <c r="Q43" s="36"/>
      <c r="R43" s="36"/>
      <c r="S43" s="36"/>
      <c r="T43" s="24"/>
      <c r="U43" s="24"/>
      <c r="V43" s="24"/>
      <c r="W43" s="76"/>
      <c r="X43" s="76"/>
      <c r="Y43" s="77"/>
      <c r="Z43" s="95"/>
    </row>
    <row r="44" spans="1:26" s="159" customFormat="1" ht="45" x14ac:dyDescent="0.2">
      <c r="A44" s="363"/>
      <c r="B44" s="764" t="s">
        <v>298</v>
      </c>
      <c r="C44" s="765"/>
      <c r="D44" s="243"/>
      <c r="E44" s="163">
        <f>E40+E42</f>
        <v>0</v>
      </c>
      <c r="F44" s="244"/>
      <c r="G44" s="244"/>
      <c r="H44" s="362"/>
      <c r="I44" s="43"/>
      <c r="J44" s="41"/>
      <c r="K44" s="9" t="str">
        <f>B44</f>
        <v>c. TOTAL government funds spent on contraceptive procurement
This will auto-calculate.  (It will sum a &amp; b above.)</v>
      </c>
      <c r="L44" s="36"/>
      <c r="M44" s="36"/>
      <c r="N44" s="36"/>
      <c r="O44" s="39"/>
      <c r="P44" s="36"/>
      <c r="Q44" s="36"/>
      <c r="R44" s="36"/>
      <c r="S44" s="36"/>
      <c r="T44" s="24"/>
      <c r="U44" s="24"/>
      <c r="V44" s="24"/>
      <c r="W44" s="76"/>
      <c r="X44" s="76"/>
      <c r="Y44" s="77"/>
      <c r="Z44" s="95"/>
    </row>
    <row r="45" spans="1:26" s="248" customFormat="1" x14ac:dyDescent="0.2">
      <c r="A45" s="365"/>
      <c r="B45" s="245"/>
      <c r="C45" s="245"/>
      <c r="D45" s="246"/>
      <c r="E45" s="164"/>
      <c r="F45" s="164"/>
      <c r="G45" s="247"/>
      <c r="H45" s="366"/>
      <c r="I45" s="68"/>
      <c r="J45" s="41"/>
      <c r="K45" s="9">
        <f>A45</f>
        <v>0</v>
      </c>
      <c r="L45" s="36"/>
      <c r="M45" s="36"/>
      <c r="N45" s="36"/>
      <c r="O45" s="39"/>
      <c r="P45" s="36"/>
      <c r="Q45" s="36"/>
      <c r="R45" s="36"/>
      <c r="S45" s="36"/>
      <c r="T45" s="24"/>
      <c r="U45" s="24"/>
      <c r="V45" s="24"/>
      <c r="W45" s="76"/>
      <c r="X45" s="76"/>
      <c r="Y45" s="81"/>
      <c r="Z45" s="21"/>
    </row>
    <row r="46" spans="1:26" s="159" customFormat="1" ht="30" customHeight="1" x14ac:dyDescent="0.2">
      <c r="A46" s="772" t="s">
        <v>753</v>
      </c>
      <c r="B46" s="764"/>
      <c r="C46" s="764"/>
      <c r="D46" s="764"/>
      <c r="E46" s="764"/>
      <c r="F46" s="764"/>
      <c r="G46" s="764"/>
      <c r="H46" s="773"/>
      <c r="I46" s="4"/>
      <c r="J46" s="41"/>
      <c r="K46" s="9"/>
      <c r="L46" s="36"/>
      <c r="M46" s="36"/>
      <c r="N46" s="36"/>
      <c r="O46" s="36"/>
      <c r="P46" s="36"/>
      <c r="Q46" s="36"/>
      <c r="R46" s="36"/>
      <c r="S46" s="36"/>
      <c r="T46" s="24"/>
      <c r="U46" s="24"/>
      <c r="V46" s="24"/>
      <c r="W46" s="76"/>
      <c r="X46" s="80" t="str">
        <f>A46</f>
        <v xml:space="preserve">B9. Please complete the table below to indicate donor expenditures on contraceptive procurement in the most recent complete fiscal year (FY '10-'11).
</v>
      </c>
      <c r="Y46" s="77"/>
      <c r="Z46" s="95"/>
    </row>
    <row r="47" spans="1:26" s="159" customFormat="1" ht="129.75" x14ac:dyDescent="0.2">
      <c r="A47" s="363" t="s">
        <v>199</v>
      </c>
      <c r="B47" s="877" t="s">
        <v>754</v>
      </c>
      <c r="C47" s="765"/>
      <c r="D47" s="236" t="s">
        <v>299</v>
      </c>
      <c r="E47" s="237" t="s">
        <v>300</v>
      </c>
      <c r="F47" s="237" t="s">
        <v>755</v>
      </c>
      <c r="G47" s="238" t="s">
        <v>301</v>
      </c>
      <c r="H47" s="364" t="s">
        <v>158</v>
      </c>
      <c r="I47" s="25"/>
      <c r="J47" s="41"/>
      <c r="K47" s="9" t="str">
        <f>A47</f>
        <v xml:space="preserve">
</v>
      </c>
      <c r="L47" s="36"/>
      <c r="M47" s="36"/>
      <c r="N47" s="36"/>
      <c r="O47" s="39"/>
      <c r="P47" s="36"/>
      <c r="Q47" s="36"/>
      <c r="R47" s="36"/>
      <c r="S47" s="36"/>
      <c r="T47" s="24"/>
      <c r="U47" s="24"/>
      <c r="V47" s="24"/>
      <c r="W47" s="76"/>
      <c r="X47" s="76"/>
      <c r="Y47" s="77"/>
      <c r="Z47" s="95"/>
    </row>
    <row r="48" spans="1:26" s="159" customFormat="1" ht="255" x14ac:dyDescent="0.2">
      <c r="A48" s="363"/>
      <c r="B48" s="764" t="s">
        <v>302</v>
      </c>
      <c r="C48" s="765"/>
      <c r="D48" s="239" t="s">
        <v>165</v>
      </c>
      <c r="E48" s="162">
        <v>12612</v>
      </c>
      <c r="F48" s="155" t="s">
        <v>748</v>
      </c>
      <c r="G48" s="156" t="s">
        <v>76</v>
      </c>
      <c r="H48" s="367" t="s">
        <v>1460</v>
      </c>
      <c r="I48" s="12"/>
      <c r="J48" s="41"/>
      <c r="K48" s="9" t="str">
        <f>B48</f>
        <v>a. In-kind donations of contraceptives</v>
      </c>
      <c r="L48" s="36"/>
      <c r="M48" s="36"/>
      <c r="N48" s="36"/>
      <c r="O48" s="39"/>
      <c r="P48" s="36"/>
      <c r="Q48" s="36"/>
      <c r="R48" s="36"/>
      <c r="S48" s="36"/>
      <c r="T48" s="24"/>
      <c r="U48" s="24"/>
      <c r="V48" s="24"/>
      <c r="W48" s="76"/>
      <c r="X48" s="76"/>
      <c r="Y48" s="77"/>
      <c r="Z48" s="95"/>
    </row>
    <row r="49" spans="1:26" s="159" customFormat="1" x14ac:dyDescent="0.2">
      <c r="A49" s="363"/>
      <c r="B49" s="241"/>
      <c r="C49" s="242" t="s">
        <v>303</v>
      </c>
      <c r="D49" s="878" t="s">
        <v>76</v>
      </c>
      <c r="E49" s="879"/>
      <c r="F49" s="879"/>
      <c r="G49" s="879"/>
      <c r="H49" s="880"/>
      <c r="I49" s="165"/>
      <c r="J49" s="41"/>
      <c r="K49" s="9" t="str">
        <f>C49</f>
        <v xml:space="preserve">i. Specify source(s) of in-kind donations </v>
      </c>
      <c r="L49" s="36"/>
      <c r="M49" s="36"/>
      <c r="N49" s="36"/>
      <c r="O49" s="39" t="str">
        <f>D49</f>
        <v>UNFPA</v>
      </c>
      <c r="P49" s="36"/>
      <c r="Q49" s="36"/>
      <c r="R49" s="36"/>
      <c r="S49" s="36"/>
      <c r="T49" s="24"/>
      <c r="U49" s="24"/>
      <c r="V49" s="24"/>
      <c r="W49" s="76"/>
      <c r="X49" s="76"/>
      <c r="Y49" s="77"/>
      <c r="Z49" s="95"/>
    </row>
    <row r="50" spans="1:26" s="159" customFormat="1" ht="30" x14ac:dyDescent="0.2">
      <c r="A50" s="363"/>
      <c r="B50" s="764" t="s">
        <v>756</v>
      </c>
      <c r="C50" s="765"/>
      <c r="D50" s="239" t="s">
        <v>165</v>
      </c>
      <c r="E50" s="162">
        <v>59562</v>
      </c>
      <c r="F50" s="155" t="s">
        <v>748</v>
      </c>
      <c r="G50" s="156" t="s">
        <v>454</v>
      </c>
      <c r="H50" s="367" t="s">
        <v>455</v>
      </c>
      <c r="I50" s="12"/>
      <c r="J50" s="41"/>
      <c r="K50" s="9" t="str">
        <f>B50</f>
        <v>b. Global Fund grants used to procure condoms</v>
      </c>
      <c r="L50" s="36"/>
      <c r="M50" s="36"/>
      <c r="N50" s="36"/>
      <c r="O50" s="39"/>
      <c r="P50" s="36"/>
      <c r="Q50" s="36"/>
      <c r="R50" s="36"/>
      <c r="S50" s="36"/>
      <c r="T50" s="24"/>
      <c r="U50" s="24"/>
      <c r="V50" s="24"/>
      <c r="W50" s="76"/>
      <c r="X50" s="76"/>
      <c r="Y50" s="77"/>
      <c r="Z50" s="95"/>
    </row>
    <row r="51" spans="1:26" s="159" customFormat="1" ht="30" x14ac:dyDescent="0.2">
      <c r="A51" s="363"/>
      <c r="B51" s="764" t="s">
        <v>757</v>
      </c>
      <c r="C51" s="765"/>
      <c r="D51" s="239" t="s">
        <v>166</v>
      </c>
      <c r="E51" s="162">
        <v>0</v>
      </c>
      <c r="F51" s="155" t="s">
        <v>748</v>
      </c>
      <c r="G51" s="156"/>
      <c r="H51" s="367"/>
      <c r="I51" s="12"/>
      <c r="J51" s="41"/>
      <c r="K51" s="9" t="str">
        <f>B51</f>
        <v>c. Global Fund grants used to procure contraceptives besides condoms</v>
      </c>
      <c r="L51" s="36"/>
      <c r="M51" s="36"/>
      <c r="N51" s="36"/>
      <c r="O51" s="39"/>
      <c r="P51" s="36"/>
      <c r="Q51" s="36"/>
      <c r="R51" s="36"/>
      <c r="S51" s="36"/>
      <c r="T51" s="24"/>
      <c r="U51" s="24"/>
      <c r="V51" s="24"/>
      <c r="W51" s="76"/>
      <c r="X51" s="76"/>
      <c r="Y51" s="77"/>
      <c r="Z51" s="95"/>
    </row>
    <row r="52" spans="1:26" s="159" customFormat="1" ht="45" x14ac:dyDescent="0.2">
      <c r="A52" s="363"/>
      <c r="B52" s="764" t="s">
        <v>758</v>
      </c>
      <c r="C52" s="765"/>
      <c r="D52" s="243"/>
      <c r="E52" s="163">
        <f>E48+E50+E51</f>
        <v>72174</v>
      </c>
      <c r="F52" s="244"/>
      <c r="G52" s="244"/>
      <c r="H52" s="368"/>
      <c r="I52" s="43"/>
      <c r="J52" s="41"/>
      <c r="K52" s="9" t="str">
        <f>B52</f>
        <v>d. TOTAL value of in-kind donations and Global Fund grants spent on contraceptive procurement
This will auto-calculate.  (It will sum a-c above.)</v>
      </c>
      <c r="L52" s="36"/>
      <c r="M52" s="36"/>
      <c r="N52" s="36"/>
      <c r="O52" s="39"/>
      <c r="P52" s="36"/>
      <c r="Q52" s="36"/>
      <c r="R52" s="36"/>
      <c r="S52" s="36"/>
      <c r="T52" s="24"/>
      <c r="U52" s="24"/>
      <c r="V52" s="24"/>
      <c r="W52" s="76"/>
      <c r="X52" s="76"/>
      <c r="Y52" s="77"/>
      <c r="Z52" s="95"/>
    </row>
    <row r="53" spans="1:26" s="248" customFormat="1" x14ac:dyDescent="0.2">
      <c r="A53" s="365"/>
      <c r="B53" s="245"/>
      <c r="C53" s="245"/>
      <c r="D53" s="246"/>
      <c r="E53" s="164"/>
      <c r="F53" s="164"/>
      <c r="G53" s="247"/>
      <c r="H53" s="366"/>
      <c r="I53" s="68"/>
      <c r="J53" s="41"/>
      <c r="K53" s="9">
        <f>A53</f>
        <v>0</v>
      </c>
      <c r="L53" s="36"/>
      <c r="M53" s="36"/>
      <c r="N53" s="36"/>
      <c r="O53" s="39"/>
      <c r="P53" s="36"/>
      <c r="Q53" s="36"/>
      <c r="R53" s="36"/>
      <c r="S53" s="36"/>
      <c r="T53" s="24"/>
      <c r="U53" s="24"/>
      <c r="V53" s="24"/>
      <c r="W53" s="76"/>
      <c r="X53" s="76"/>
      <c r="Y53" s="81"/>
      <c r="Z53" s="21"/>
    </row>
    <row r="54" spans="1:26" s="159" customFormat="1" ht="75" customHeight="1" x14ac:dyDescent="0.2">
      <c r="A54" s="772" t="s">
        <v>759</v>
      </c>
      <c r="B54" s="764"/>
      <c r="C54" s="764"/>
      <c r="D54" s="764"/>
      <c r="E54" s="764"/>
      <c r="F54" s="764"/>
      <c r="G54" s="764"/>
      <c r="H54" s="773"/>
      <c r="I54" s="4"/>
      <c r="J54" s="41"/>
      <c r="K54" s="9"/>
      <c r="L54" s="36"/>
      <c r="M54" s="36"/>
      <c r="N54" s="36"/>
      <c r="O54" s="36"/>
      <c r="P54" s="36"/>
      <c r="Q54" s="36"/>
      <c r="R54" s="36"/>
      <c r="S54" s="36"/>
      <c r="T54" s="24"/>
      <c r="U54" s="24"/>
      <c r="V54" s="24"/>
      <c r="W54" s="76"/>
      <c r="X54" s="80"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4" s="77"/>
      <c r="Z54" s="95"/>
    </row>
    <row r="55" spans="1:26" s="159" customFormat="1" ht="150" x14ac:dyDescent="0.2">
      <c r="A55" s="867" t="s">
        <v>760</v>
      </c>
      <c r="B55" s="868"/>
      <c r="C55" s="868"/>
      <c r="D55" s="868"/>
      <c r="E55" s="869"/>
      <c r="F55" s="166">
        <f>E44/(E44+E52)</f>
        <v>0</v>
      </c>
      <c r="G55" s="870"/>
      <c r="H55" s="871"/>
      <c r="I55" s="12"/>
      <c r="J55" s="45">
        <f>G55</f>
        <v>0</v>
      </c>
      <c r="K55" s="9"/>
      <c r="L55" s="36"/>
      <c r="M55" s="36"/>
      <c r="N55" s="36"/>
      <c r="O55" s="39"/>
      <c r="P55" s="36"/>
      <c r="Q55" s="36"/>
      <c r="R55" s="46"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36"/>
      <c r="T55" s="24"/>
      <c r="U55" s="24"/>
      <c r="V55" s="24"/>
      <c r="W55" s="76"/>
      <c r="X55" s="76"/>
      <c r="Y55" s="77"/>
      <c r="Z55" s="95"/>
    </row>
    <row r="56" spans="1:26" s="159" customFormat="1" ht="135" x14ac:dyDescent="0.2">
      <c r="A56" s="867" t="s">
        <v>761</v>
      </c>
      <c r="B56" s="872"/>
      <c r="C56" s="872"/>
      <c r="D56" s="872"/>
      <c r="E56" s="873"/>
      <c r="F56" s="166" t="s">
        <v>178</v>
      </c>
      <c r="G56" s="870"/>
      <c r="H56" s="871"/>
      <c r="I56" s="12"/>
      <c r="J56" s="45">
        <f>G56</f>
        <v>0</v>
      </c>
      <c r="K56" s="9"/>
      <c r="L56" s="36"/>
      <c r="M56" s="36"/>
      <c r="N56" s="36"/>
      <c r="O56" s="39"/>
      <c r="P56" s="36"/>
      <c r="Q56" s="36"/>
      <c r="R56" s="46"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36"/>
      <c r="T56" s="24"/>
      <c r="U56" s="24"/>
      <c r="V56" s="24"/>
      <c r="W56" s="76"/>
      <c r="X56" s="76"/>
      <c r="Y56" s="77"/>
      <c r="Z56" s="95"/>
    </row>
    <row r="57" spans="1:26" s="159" customFormat="1" ht="45" x14ac:dyDescent="0.2">
      <c r="A57" s="874" t="s">
        <v>762</v>
      </c>
      <c r="B57" s="875"/>
      <c r="C57" s="875"/>
      <c r="D57" s="875"/>
      <c r="E57" s="876"/>
      <c r="F57" s="152" t="s">
        <v>178</v>
      </c>
      <c r="G57" s="870"/>
      <c r="H57" s="871"/>
      <c r="I57" s="12"/>
      <c r="J57" s="45">
        <f>G57</f>
        <v>0</v>
      </c>
      <c r="K57" s="9"/>
      <c r="L57" s="36"/>
      <c r="M57" s="36"/>
      <c r="N57" s="36"/>
      <c r="O57" s="39"/>
      <c r="P57" s="36"/>
      <c r="Q57" s="36"/>
      <c r="R57" s="46" t="str">
        <f>A57</f>
        <v>B12. If B11 did not calculate automatically, please answer the following question:
Was there a funding gap for the public sector in the last complete fiscal year?
(Please select from the dropdown list.)</v>
      </c>
      <c r="S57" s="36"/>
      <c r="T57" s="24"/>
      <c r="U57" s="24"/>
      <c r="V57" s="24"/>
      <c r="W57" s="76"/>
      <c r="X57" s="76"/>
      <c r="Y57" s="77"/>
      <c r="Z57" s="95"/>
    </row>
    <row r="58" spans="1:26" s="248" customFormat="1" x14ac:dyDescent="0.2">
      <c r="A58" s="369"/>
      <c r="B58" s="249"/>
      <c r="C58" s="249"/>
      <c r="D58" s="250"/>
      <c r="E58" s="167"/>
      <c r="F58" s="167"/>
      <c r="G58" s="251"/>
      <c r="H58" s="370"/>
      <c r="I58" s="68"/>
      <c r="J58" s="41"/>
      <c r="K58" s="9">
        <f>A58</f>
        <v>0</v>
      </c>
      <c r="L58" s="36"/>
      <c r="M58" s="36"/>
      <c r="N58" s="36"/>
      <c r="O58" s="39"/>
      <c r="P58" s="36"/>
      <c r="Q58" s="36"/>
      <c r="R58" s="36"/>
      <c r="S58" s="36"/>
      <c r="T58" s="24"/>
      <c r="U58" s="24"/>
      <c r="V58" s="24"/>
      <c r="W58" s="76"/>
      <c r="X58" s="76"/>
      <c r="Y58" s="81"/>
      <c r="Z58" s="21"/>
    </row>
    <row r="59" spans="1:26" s="159" customFormat="1" ht="45" x14ac:dyDescent="0.2">
      <c r="A59" s="772" t="s">
        <v>305</v>
      </c>
      <c r="B59" s="764"/>
      <c r="C59" s="764"/>
      <c r="D59" s="764"/>
      <c r="E59" s="765"/>
      <c r="F59" s="766" t="s">
        <v>146</v>
      </c>
      <c r="G59" s="863"/>
      <c r="H59" s="767"/>
      <c r="I59" s="13"/>
      <c r="J59" s="41"/>
      <c r="K59" s="9"/>
      <c r="L59" s="36"/>
      <c r="M59" s="36"/>
      <c r="N59" s="36"/>
      <c r="O59" s="36"/>
      <c r="P59" s="36"/>
      <c r="Q59" s="9" t="str">
        <f>F59</f>
        <v>N/A</v>
      </c>
      <c r="R59" s="46" t="str">
        <f>A59</f>
        <v>B13. If the government financed any contraceptive procurement in the most recent complete fiscal year, which entity conducted the procurement(s)? (Please select from the dropdown.)</v>
      </c>
      <c r="S59" s="36"/>
      <c r="T59" s="24"/>
      <c r="U59" s="24"/>
      <c r="V59" s="24"/>
      <c r="W59" s="76"/>
      <c r="X59" s="76"/>
      <c r="Y59" s="77"/>
      <c r="Z59" s="95"/>
    </row>
    <row r="60" spans="1:26" s="159" customFormat="1" x14ac:dyDescent="0.2">
      <c r="A60" s="262"/>
      <c r="B60" s="764" t="s">
        <v>58</v>
      </c>
      <c r="C60" s="764"/>
      <c r="D60" s="764"/>
      <c r="E60" s="764"/>
      <c r="F60" s="769" t="s">
        <v>146</v>
      </c>
      <c r="G60" s="770"/>
      <c r="H60" s="771"/>
      <c r="I60" s="12"/>
      <c r="J60" s="41"/>
      <c r="K60" s="9"/>
      <c r="L60" s="36"/>
      <c r="M60" s="57">
        <f>E60</f>
        <v>0</v>
      </c>
      <c r="N60" s="36"/>
      <c r="O60" s="36"/>
      <c r="P60" s="36"/>
      <c r="Q60" s="9" t="str">
        <f>F60</f>
        <v>N/A</v>
      </c>
      <c r="R60" s="39" t="str">
        <f>B60</f>
        <v>a. Specify entity</v>
      </c>
      <c r="S60" s="36"/>
      <c r="T60" s="24"/>
      <c r="U60" s="24"/>
      <c r="V60" s="24"/>
      <c r="W60" s="76"/>
      <c r="X60" s="76"/>
      <c r="Y60" s="77"/>
      <c r="Z60" s="95"/>
    </row>
    <row r="61" spans="1:26" s="159" customFormat="1" x14ac:dyDescent="0.2">
      <c r="A61" s="356"/>
      <c r="B61" s="227"/>
      <c r="C61" s="764" t="s">
        <v>59</v>
      </c>
      <c r="D61" s="764"/>
      <c r="E61" s="765"/>
      <c r="F61" s="766" t="s">
        <v>146</v>
      </c>
      <c r="G61" s="863"/>
      <c r="H61" s="767"/>
      <c r="I61" s="12"/>
      <c r="J61" s="41"/>
      <c r="K61" s="9"/>
      <c r="L61" s="36"/>
      <c r="M61" s="36"/>
      <c r="N61" s="36"/>
      <c r="O61" s="36"/>
      <c r="P61" s="36"/>
      <c r="Q61" s="9" t="str">
        <f>F61</f>
        <v>N/A</v>
      </c>
      <c r="R61" s="39" t="str">
        <f>C61</f>
        <v>i. Is this a parastatal?</v>
      </c>
      <c r="S61" s="36"/>
      <c r="T61" s="24"/>
      <c r="U61" s="24"/>
      <c r="V61" s="24"/>
      <c r="W61" s="76"/>
      <c r="X61" s="76"/>
      <c r="Y61" s="77"/>
      <c r="Z61" s="95"/>
    </row>
    <row r="62" spans="1:26" s="159" customFormat="1" ht="45.75" thickBot="1" x14ac:dyDescent="0.25">
      <c r="A62" s="864" t="s">
        <v>306</v>
      </c>
      <c r="B62" s="753"/>
      <c r="C62" s="754"/>
      <c r="D62" s="779"/>
      <c r="E62" s="780"/>
      <c r="F62" s="780"/>
      <c r="G62" s="780"/>
      <c r="H62" s="781"/>
      <c r="I62" s="8"/>
      <c r="J62" s="41"/>
      <c r="K62" s="9" t="str">
        <f>A62</f>
        <v xml:space="preserve">B14. Please note any additional comments about finance and procurement.
</v>
      </c>
      <c r="L62" s="36"/>
      <c r="M62" s="36"/>
      <c r="N62" s="36"/>
      <c r="O62" s="9">
        <f>D62</f>
        <v>0</v>
      </c>
      <c r="P62" s="36"/>
      <c r="Q62" s="36"/>
      <c r="R62" s="9"/>
      <c r="S62" s="36"/>
      <c r="T62" s="24"/>
      <c r="U62" s="24"/>
      <c r="V62" s="24"/>
      <c r="W62" s="76"/>
      <c r="X62" s="76"/>
      <c r="Y62" s="77"/>
      <c r="Z62" s="95"/>
    </row>
    <row r="63" spans="1:26" s="159" customFormat="1" ht="16.5" customHeight="1" thickBot="1" x14ac:dyDescent="0.25">
      <c r="A63" s="865" t="s">
        <v>31</v>
      </c>
      <c r="B63" s="866"/>
      <c r="C63" s="866"/>
      <c r="D63" s="866"/>
      <c r="E63" s="866"/>
      <c r="F63" s="866"/>
      <c r="G63" s="866"/>
      <c r="H63" s="371"/>
      <c r="I63" s="14"/>
      <c r="J63" s="41"/>
      <c r="K63" s="9"/>
      <c r="L63" s="36"/>
      <c r="M63" s="36"/>
      <c r="N63" s="36"/>
      <c r="O63" s="36"/>
      <c r="P63" s="36"/>
      <c r="Q63" s="36"/>
      <c r="R63" s="9"/>
      <c r="S63" s="36"/>
      <c r="T63" s="24"/>
      <c r="U63" s="24"/>
      <c r="V63" s="24"/>
      <c r="W63" s="76"/>
      <c r="X63" s="76"/>
      <c r="Y63" s="77"/>
      <c r="Z63" s="95"/>
    </row>
    <row r="64" spans="1:26" s="159" customFormat="1" ht="45" customHeight="1" x14ac:dyDescent="0.2">
      <c r="A64" s="855" t="s">
        <v>763</v>
      </c>
      <c r="B64" s="856"/>
      <c r="C64" s="856"/>
      <c r="D64" s="856"/>
      <c r="E64" s="856"/>
      <c r="F64" s="856"/>
      <c r="G64" s="856"/>
      <c r="H64" s="857"/>
      <c r="I64" s="7"/>
      <c r="J64" s="41"/>
      <c r="K64" s="9"/>
      <c r="L64" s="36"/>
      <c r="M64" s="36"/>
      <c r="N64" s="36"/>
      <c r="O64" s="36"/>
      <c r="P64" s="36"/>
      <c r="Q64" s="36"/>
      <c r="R64" s="9"/>
      <c r="S64" s="36"/>
      <c r="T64" s="24"/>
      <c r="U64" s="24"/>
      <c r="V64" s="24"/>
      <c r="W64" s="76"/>
      <c r="X64" s="80" t="str">
        <f>A64</f>
        <v>C1. Are the following contraceptive methods offered through the commercial sector, public sector, NGOs, or social marketing? (Please indicate which methods are intended to be offered,not whether the method is currently in stock.) 
(Please select from the dropdown list.)</v>
      </c>
      <c r="Y64" s="77"/>
      <c r="Z64" s="95"/>
    </row>
    <row r="65" spans="1:26" s="254" customFormat="1" ht="15.75" x14ac:dyDescent="0.25">
      <c r="A65" s="858" t="s">
        <v>26</v>
      </c>
      <c r="B65" s="859"/>
      <c r="C65" s="860"/>
      <c r="D65" s="861" t="s">
        <v>261</v>
      </c>
      <c r="E65" s="862"/>
      <c r="F65" s="252" t="s">
        <v>307</v>
      </c>
      <c r="G65" s="253" t="s">
        <v>308</v>
      </c>
      <c r="H65" s="372" t="s">
        <v>309</v>
      </c>
      <c r="I65" s="15"/>
      <c r="J65" s="47"/>
      <c r="K65" s="9" t="str">
        <f>A65</f>
        <v>Contraceptive Method</v>
      </c>
      <c r="L65" s="48"/>
      <c r="M65" s="48"/>
      <c r="N65" s="48"/>
      <c r="O65" s="48"/>
      <c r="P65" s="48"/>
      <c r="Q65" s="48"/>
      <c r="R65" s="11"/>
      <c r="S65" s="48"/>
      <c r="T65" s="49"/>
      <c r="U65" s="49"/>
      <c r="V65" s="49"/>
      <c r="W65" s="65"/>
      <c r="X65" s="65"/>
      <c r="Y65" s="3"/>
      <c r="Z65" s="97"/>
    </row>
    <row r="66" spans="1:26" s="159" customFormat="1" ht="30" x14ac:dyDescent="0.2">
      <c r="A66" s="373"/>
      <c r="B66" s="848" t="s">
        <v>310</v>
      </c>
      <c r="C66" s="849"/>
      <c r="D66" s="850" t="s">
        <v>165</v>
      </c>
      <c r="E66" s="850"/>
      <c r="F66" s="255" t="s">
        <v>165</v>
      </c>
      <c r="G66" s="255" t="s">
        <v>166</v>
      </c>
      <c r="H66" s="374" t="s">
        <v>178</v>
      </c>
      <c r="I66" s="8"/>
      <c r="J66" s="41"/>
      <c r="K66" s="9" t="str">
        <f>B66</f>
        <v>a. Combined oral contraceptives (estrogen + progestin - for  example, LoFemenol, Microgynon)</v>
      </c>
      <c r="L66" s="36"/>
      <c r="M66" s="36"/>
      <c r="N66" s="36"/>
      <c r="O66" s="36"/>
      <c r="P66" s="36"/>
      <c r="Q66" s="36"/>
      <c r="R66" s="9"/>
      <c r="S66" s="36"/>
      <c r="T66" s="24"/>
      <c r="U66" s="24"/>
      <c r="V66" s="24"/>
      <c r="W66" s="76"/>
      <c r="X66" s="76"/>
      <c r="Y66" s="77"/>
      <c r="Z66" s="95"/>
    </row>
    <row r="67" spans="1:26" s="159" customFormat="1" x14ac:dyDescent="0.2">
      <c r="A67" s="375"/>
      <c r="B67" s="848" t="s">
        <v>311</v>
      </c>
      <c r="C67" s="849"/>
      <c r="D67" s="850" t="s">
        <v>165</v>
      </c>
      <c r="E67" s="850"/>
      <c r="F67" s="255" t="s">
        <v>165</v>
      </c>
      <c r="G67" s="255" t="s">
        <v>166</v>
      </c>
      <c r="H67" s="374" t="s">
        <v>178</v>
      </c>
      <c r="I67" s="8"/>
      <c r="J67" s="41"/>
      <c r="K67" s="9" t="str">
        <f t="shared" ref="K67:K77" si="2">B67</f>
        <v>b. Progestin-only pills (for example, Ovrette, Microlut)</v>
      </c>
      <c r="L67" s="36"/>
      <c r="M67" s="36"/>
      <c r="N67" s="36"/>
      <c r="O67" s="36"/>
      <c r="P67" s="36"/>
      <c r="Q67" s="36"/>
      <c r="R67" s="9"/>
      <c r="S67" s="36"/>
      <c r="T67" s="24"/>
      <c r="U67" s="24"/>
      <c r="V67" s="24"/>
      <c r="W67" s="76"/>
      <c r="X67" s="76"/>
      <c r="Y67" s="77"/>
      <c r="Z67" s="95"/>
    </row>
    <row r="68" spans="1:26" s="159" customFormat="1" x14ac:dyDescent="0.2">
      <c r="A68" s="375"/>
      <c r="B68" s="848" t="s">
        <v>312</v>
      </c>
      <c r="C68" s="849"/>
      <c r="D68" s="850" t="s">
        <v>165</v>
      </c>
      <c r="E68" s="850"/>
      <c r="F68" s="255" t="s">
        <v>165</v>
      </c>
      <c r="G68" s="255" t="s">
        <v>166</v>
      </c>
      <c r="H68" s="374" t="s">
        <v>178</v>
      </c>
      <c r="I68" s="8"/>
      <c r="J68" s="41"/>
      <c r="K68" s="9" t="str">
        <f t="shared" si="2"/>
        <v>c. Hormonal injections (for example, DepoProvera, Noristerat)</v>
      </c>
      <c r="L68" s="36"/>
      <c r="M68" s="36"/>
      <c r="N68" s="36"/>
      <c r="O68" s="36"/>
      <c r="P68" s="36"/>
      <c r="Q68" s="36"/>
      <c r="R68" s="9"/>
      <c r="S68" s="36"/>
      <c r="T68" s="24"/>
      <c r="U68" s="24"/>
      <c r="V68" s="24"/>
      <c r="W68" s="76"/>
      <c r="X68" s="76"/>
      <c r="Y68" s="77"/>
      <c r="Z68" s="95"/>
    </row>
    <row r="69" spans="1:26" s="159" customFormat="1" x14ac:dyDescent="0.2">
      <c r="A69" s="375"/>
      <c r="B69" s="848" t="s">
        <v>313</v>
      </c>
      <c r="C69" s="849"/>
      <c r="D69" s="850" t="s">
        <v>166</v>
      </c>
      <c r="E69" s="850"/>
      <c r="F69" s="255" t="s">
        <v>166</v>
      </c>
      <c r="G69" s="255" t="s">
        <v>166</v>
      </c>
      <c r="H69" s="374" t="s">
        <v>178</v>
      </c>
      <c r="I69" s="8"/>
      <c r="J69" s="41"/>
      <c r="K69" s="9" t="str">
        <f t="shared" si="2"/>
        <v>d. Hormonal implants (for example, Jadelle, Implanon)</v>
      </c>
      <c r="L69" s="36"/>
      <c r="M69" s="36"/>
      <c r="N69" s="36"/>
      <c r="O69" s="36"/>
      <c r="P69" s="36"/>
      <c r="Q69" s="36"/>
      <c r="R69" s="9"/>
      <c r="S69" s="36"/>
      <c r="T69" s="24"/>
      <c r="U69" s="24"/>
      <c r="V69" s="24"/>
      <c r="W69" s="76"/>
      <c r="X69" s="76"/>
      <c r="Y69" s="77"/>
      <c r="Z69" s="95"/>
    </row>
    <row r="70" spans="1:26" s="159" customFormat="1" x14ac:dyDescent="0.2">
      <c r="A70" s="375"/>
      <c r="B70" s="848" t="s">
        <v>314</v>
      </c>
      <c r="C70" s="849"/>
      <c r="D70" s="850" t="s">
        <v>165</v>
      </c>
      <c r="E70" s="850"/>
      <c r="F70" s="255" t="s">
        <v>165</v>
      </c>
      <c r="G70" s="255" t="s">
        <v>166</v>
      </c>
      <c r="H70" s="374" t="s">
        <v>178</v>
      </c>
      <c r="I70" s="8"/>
      <c r="J70" s="41"/>
      <c r="K70" s="9" t="str">
        <f t="shared" si="2"/>
        <v>e. Intrauterine devices (IUDs) (for example, Optima Copper T)</v>
      </c>
      <c r="L70" s="36"/>
      <c r="M70" s="36"/>
      <c r="N70" s="36"/>
      <c r="O70" s="36"/>
      <c r="P70" s="36"/>
      <c r="Q70" s="36"/>
      <c r="R70" s="9"/>
      <c r="S70" s="36"/>
      <c r="T70" s="24"/>
      <c r="U70" s="24"/>
      <c r="V70" s="24"/>
      <c r="W70" s="76"/>
      <c r="X70" s="76"/>
      <c r="Y70" s="77"/>
      <c r="Z70" s="95"/>
    </row>
    <row r="71" spans="1:26" s="159" customFormat="1" x14ac:dyDescent="0.2">
      <c r="A71" s="375"/>
      <c r="B71" s="848" t="s">
        <v>43</v>
      </c>
      <c r="C71" s="849"/>
      <c r="D71" s="850" t="s">
        <v>165</v>
      </c>
      <c r="E71" s="850"/>
      <c r="F71" s="255" t="s">
        <v>165</v>
      </c>
      <c r="G71" s="255" t="s">
        <v>166</v>
      </c>
      <c r="H71" s="374" t="s">
        <v>178</v>
      </c>
      <c r="I71" s="8"/>
      <c r="J71" s="41"/>
      <c r="K71" s="9" t="str">
        <f t="shared" si="2"/>
        <v>f. Male condoms</v>
      </c>
      <c r="L71" s="36"/>
      <c r="M71" s="36"/>
      <c r="N71" s="36"/>
      <c r="O71" s="36"/>
      <c r="P71" s="36"/>
      <c r="Q71" s="36"/>
      <c r="R71" s="9"/>
      <c r="S71" s="36"/>
      <c r="T71" s="24"/>
      <c r="U71" s="24"/>
      <c r="V71" s="24"/>
      <c r="W71" s="76"/>
      <c r="X71" s="76"/>
      <c r="Y71" s="77"/>
      <c r="Z71" s="95"/>
    </row>
    <row r="72" spans="1:26" s="159" customFormat="1" x14ac:dyDescent="0.2">
      <c r="A72" s="375"/>
      <c r="B72" s="848" t="s">
        <v>44</v>
      </c>
      <c r="C72" s="849"/>
      <c r="D72" s="850" t="s">
        <v>166</v>
      </c>
      <c r="E72" s="850"/>
      <c r="F72" s="255" t="s">
        <v>166</v>
      </c>
      <c r="G72" s="255" t="s">
        <v>166</v>
      </c>
      <c r="H72" s="374" t="s">
        <v>178</v>
      </c>
      <c r="I72" s="8"/>
      <c r="J72" s="41"/>
      <c r="K72" s="9" t="str">
        <f t="shared" si="2"/>
        <v>g. Female condoms</v>
      </c>
      <c r="L72" s="36"/>
      <c r="M72" s="36"/>
      <c r="N72" s="36"/>
      <c r="O72" s="36"/>
      <c r="P72" s="36"/>
      <c r="Q72" s="36"/>
      <c r="R72" s="9"/>
      <c r="S72" s="36"/>
      <c r="T72" s="24"/>
      <c r="U72" s="24"/>
      <c r="V72" s="24"/>
      <c r="W72" s="76"/>
      <c r="X72" s="76"/>
      <c r="Y72" s="77"/>
      <c r="Z72" s="95"/>
    </row>
    <row r="73" spans="1:26" s="159" customFormat="1" x14ac:dyDescent="0.2">
      <c r="A73" s="375"/>
      <c r="B73" s="848" t="s">
        <v>315</v>
      </c>
      <c r="C73" s="849"/>
      <c r="D73" s="850" t="s">
        <v>165</v>
      </c>
      <c r="E73" s="850"/>
      <c r="F73" s="255" t="s">
        <v>165</v>
      </c>
      <c r="G73" s="255" t="s">
        <v>166</v>
      </c>
      <c r="H73" s="374" t="s">
        <v>178</v>
      </c>
      <c r="I73" s="8"/>
      <c r="J73" s="41"/>
      <c r="K73" s="9" t="str">
        <f t="shared" si="2"/>
        <v>h. Emergency contraceptive pills (for example, Postinor)</v>
      </c>
      <c r="L73" s="36"/>
      <c r="M73" s="36"/>
      <c r="N73" s="36"/>
      <c r="O73" s="36"/>
      <c r="P73" s="36"/>
      <c r="Q73" s="36"/>
      <c r="R73" s="9"/>
      <c r="S73" s="36"/>
      <c r="T73" s="24"/>
      <c r="U73" s="24"/>
      <c r="V73" s="24"/>
      <c r="W73" s="76"/>
      <c r="X73" s="76"/>
      <c r="Y73" s="77"/>
      <c r="Z73" s="95"/>
    </row>
    <row r="74" spans="1:26" s="159" customFormat="1" x14ac:dyDescent="0.2">
      <c r="A74" s="375"/>
      <c r="B74" s="848" t="s">
        <v>316</v>
      </c>
      <c r="C74" s="849"/>
      <c r="D74" s="850" t="s">
        <v>178</v>
      </c>
      <c r="E74" s="850"/>
      <c r="F74" s="255" t="s">
        <v>178</v>
      </c>
      <c r="G74" s="255" t="s">
        <v>166</v>
      </c>
      <c r="H74" s="374" t="s">
        <v>178</v>
      </c>
      <c r="I74" s="8"/>
      <c r="J74" s="41"/>
      <c r="K74" s="9" t="str">
        <f t="shared" si="2"/>
        <v>i. Long-acting permanent method for males (vasectomy)</v>
      </c>
      <c r="L74" s="36"/>
      <c r="M74" s="36"/>
      <c r="N74" s="36"/>
      <c r="O74" s="36"/>
      <c r="P74" s="36"/>
      <c r="Q74" s="36"/>
      <c r="R74" s="9"/>
      <c r="S74" s="36"/>
      <c r="T74" s="24"/>
      <c r="U74" s="24"/>
      <c r="V74" s="24"/>
      <c r="W74" s="76"/>
      <c r="X74" s="76"/>
      <c r="Y74" s="77"/>
      <c r="Z74" s="95"/>
    </row>
    <row r="75" spans="1:26" s="159" customFormat="1" x14ac:dyDescent="0.2">
      <c r="A75" s="375"/>
      <c r="B75" s="848" t="s">
        <v>317</v>
      </c>
      <c r="C75" s="849"/>
      <c r="D75" s="850" t="s">
        <v>178</v>
      </c>
      <c r="E75" s="850"/>
      <c r="F75" s="255" t="s">
        <v>178</v>
      </c>
      <c r="G75" s="255" t="s">
        <v>166</v>
      </c>
      <c r="H75" s="374" t="s">
        <v>178</v>
      </c>
      <c r="I75" s="8"/>
      <c r="J75" s="41"/>
      <c r="K75" s="9" t="str">
        <f t="shared" si="2"/>
        <v>j. Long-acting permanent method for females (tubal ligation)</v>
      </c>
      <c r="L75" s="36"/>
      <c r="M75" s="36"/>
      <c r="N75" s="36"/>
      <c r="O75" s="36"/>
      <c r="P75" s="36"/>
      <c r="Q75" s="36"/>
      <c r="R75" s="9"/>
      <c r="S75" s="36"/>
      <c r="T75" s="24"/>
      <c r="U75" s="24"/>
      <c r="V75" s="24"/>
      <c r="W75" s="76"/>
      <c r="X75" s="76"/>
      <c r="Y75" s="77"/>
      <c r="Z75" s="95"/>
    </row>
    <row r="76" spans="1:26" s="159" customFormat="1" x14ac:dyDescent="0.2">
      <c r="A76" s="375"/>
      <c r="B76" s="848" t="s">
        <v>45</v>
      </c>
      <c r="C76" s="849"/>
      <c r="D76" s="850" t="s">
        <v>166</v>
      </c>
      <c r="E76" s="850"/>
      <c r="F76" s="255" t="s">
        <v>166</v>
      </c>
      <c r="G76" s="255" t="s">
        <v>166</v>
      </c>
      <c r="H76" s="374" t="s">
        <v>178</v>
      </c>
      <c r="I76" s="8"/>
      <c r="J76" s="41"/>
      <c r="K76" s="9" t="str">
        <f t="shared" si="2"/>
        <v>k. CycleBeads</v>
      </c>
      <c r="L76" s="36"/>
      <c r="M76" s="36"/>
      <c r="N76" s="36"/>
      <c r="O76" s="36"/>
      <c r="P76" s="36"/>
      <c r="Q76" s="36"/>
      <c r="R76" s="9"/>
      <c r="S76" s="36"/>
      <c r="T76" s="24"/>
      <c r="U76" s="24"/>
      <c r="V76" s="24"/>
      <c r="W76" s="76"/>
      <c r="X76" s="76"/>
      <c r="Y76" s="77"/>
      <c r="Z76" s="95"/>
    </row>
    <row r="77" spans="1:26" s="159" customFormat="1" ht="45" x14ac:dyDescent="0.2">
      <c r="A77" s="376"/>
      <c r="B77" s="851" t="s">
        <v>318</v>
      </c>
      <c r="C77" s="852"/>
      <c r="D77" s="850" t="s">
        <v>99</v>
      </c>
      <c r="E77" s="850"/>
      <c r="F77" s="255"/>
      <c r="G77" s="255"/>
      <c r="H77" s="374"/>
      <c r="I77" s="8"/>
      <c r="J77" s="41"/>
      <c r="K77" s="9" t="str">
        <f t="shared" si="2"/>
        <v>l. Other contraceptive methods - specify 
(Please provide the name of the other contraceptive(s) offered, by sector.)</v>
      </c>
      <c r="L77" s="36"/>
      <c r="M77" s="36"/>
      <c r="N77" s="36"/>
      <c r="O77" s="36"/>
      <c r="P77" s="36"/>
      <c r="Q77" s="36"/>
      <c r="R77" s="9"/>
      <c r="S77" s="36"/>
      <c r="T77" s="24"/>
      <c r="U77" s="24"/>
      <c r="V77" s="24"/>
      <c r="W77" s="76"/>
      <c r="X77" s="76"/>
      <c r="Y77" s="77"/>
      <c r="Z77" s="95"/>
    </row>
    <row r="78" spans="1:26" s="159" customFormat="1" ht="30.75" thickBot="1" x14ac:dyDescent="0.25">
      <c r="A78" s="853" t="s">
        <v>320</v>
      </c>
      <c r="B78" s="822"/>
      <c r="C78" s="854"/>
      <c r="D78" s="779"/>
      <c r="E78" s="780"/>
      <c r="F78" s="780"/>
      <c r="G78" s="780"/>
      <c r="H78" s="781"/>
      <c r="I78" s="8"/>
      <c r="J78" s="41"/>
      <c r="K78" s="9" t="str">
        <f>A78</f>
        <v>C2. Please note any comments about the commodities offered.</v>
      </c>
      <c r="L78" s="36"/>
      <c r="M78" s="36"/>
      <c r="N78" s="36"/>
      <c r="O78" s="9">
        <f>D78</f>
        <v>0</v>
      </c>
      <c r="P78" s="36"/>
      <c r="Q78" s="36"/>
      <c r="R78" s="9"/>
      <c r="S78" s="36"/>
      <c r="T78" s="24"/>
      <c r="U78" s="24"/>
      <c r="V78" s="24"/>
      <c r="W78" s="76"/>
      <c r="X78" s="76"/>
      <c r="Y78" s="77"/>
      <c r="Z78" s="95"/>
    </row>
    <row r="79" spans="1:26" s="256" customFormat="1" ht="16.5" customHeight="1" thickBot="1" x14ac:dyDescent="0.3">
      <c r="A79" s="832" t="s">
        <v>27</v>
      </c>
      <c r="B79" s="833"/>
      <c r="C79" s="833"/>
      <c r="D79" s="833"/>
      <c r="E79" s="833"/>
      <c r="F79" s="833"/>
      <c r="G79" s="833"/>
      <c r="H79" s="371"/>
      <c r="I79" s="14"/>
      <c r="J79" s="47"/>
      <c r="K79" s="9"/>
      <c r="L79" s="48"/>
      <c r="M79" s="48"/>
      <c r="N79" s="48"/>
      <c r="O79" s="48"/>
      <c r="P79" s="48"/>
      <c r="Q79" s="48"/>
      <c r="R79" s="11"/>
      <c r="S79" s="48"/>
      <c r="T79" s="49"/>
      <c r="U79" s="49"/>
      <c r="V79" s="49"/>
      <c r="W79" s="65"/>
      <c r="X79" s="65"/>
      <c r="Y79" s="83"/>
      <c r="Z79" s="98"/>
    </row>
    <row r="80" spans="1:26" s="159" customFormat="1" ht="30" customHeight="1" x14ac:dyDescent="0.2">
      <c r="A80" s="834" t="s">
        <v>321</v>
      </c>
      <c r="B80" s="835"/>
      <c r="C80" s="835"/>
      <c r="D80" s="835"/>
      <c r="E80" s="835"/>
      <c r="F80" s="835"/>
      <c r="G80" s="836"/>
      <c r="H80" s="351" t="s">
        <v>165</v>
      </c>
      <c r="I80" s="20" t="str">
        <f>A80</f>
        <v>D1. Is there a contraceptive security or reproductive health commodity security strategy or is contraceptive security explicitly included in a country strategy? (Please select from the dropdown list.)</v>
      </c>
      <c r="J80" s="41"/>
      <c r="K80" s="9"/>
      <c r="L80" s="36"/>
      <c r="M80" s="36"/>
      <c r="N80" s="36"/>
      <c r="O80" s="36"/>
      <c r="P80" s="36"/>
      <c r="Q80" s="36"/>
      <c r="R80" s="9"/>
      <c r="S80" s="36"/>
      <c r="T80" s="24"/>
      <c r="U80" s="24"/>
      <c r="V80" s="24"/>
      <c r="W80" s="76"/>
      <c r="X80" s="76"/>
      <c r="Y80" s="77"/>
      <c r="Z80" s="95"/>
    </row>
    <row r="81" spans="1:26" s="159" customFormat="1" ht="15.75" thickBot="1" x14ac:dyDescent="0.25">
      <c r="A81" s="837" t="s">
        <v>243</v>
      </c>
      <c r="B81" s="838"/>
      <c r="C81" s="838"/>
      <c r="D81" s="257"/>
      <c r="E81" s="257"/>
      <c r="F81" s="257"/>
      <c r="G81" s="257"/>
      <c r="H81" s="377"/>
      <c r="I81" s="5"/>
      <c r="J81" s="41"/>
      <c r="K81" s="9"/>
      <c r="L81" s="36"/>
      <c r="M81" s="36"/>
      <c r="N81" s="36"/>
      <c r="O81" s="36"/>
      <c r="P81" s="36"/>
      <c r="Q81" s="36"/>
      <c r="R81" s="9"/>
      <c r="S81" s="36"/>
      <c r="T81" s="24"/>
      <c r="U81" s="24"/>
      <c r="V81" s="24"/>
      <c r="W81" s="76"/>
      <c r="X81" s="76"/>
      <c r="Y81" s="77"/>
      <c r="Z81" s="95"/>
    </row>
    <row r="82" spans="1:26" s="159" customFormat="1" ht="60" x14ac:dyDescent="0.2">
      <c r="A82" s="839"/>
      <c r="B82" s="841" t="s">
        <v>66</v>
      </c>
      <c r="C82" s="842"/>
      <c r="D82" s="842" t="s">
        <v>322</v>
      </c>
      <c r="E82" s="842"/>
      <c r="F82" s="258" t="s">
        <v>64</v>
      </c>
      <c r="G82" s="842" t="s">
        <v>65</v>
      </c>
      <c r="H82" s="843"/>
      <c r="I82" s="20"/>
      <c r="J82" s="45" t="str">
        <f>G82</f>
        <v>Is the contraceptive security strategy being implemented?</v>
      </c>
      <c r="K82" s="9" t="str">
        <f>B82</f>
        <v>Strategy name</v>
      </c>
      <c r="L82" s="36"/>
      <c r="M82" s="46">
        <f>E82</f>
        <v>0</v>
      </c>
      <c r="N82" s="36"/>
      <c r="O82" s="36"/>
      <c r="P82" s="36"/>
      <c r="Q82" s="36"/>
      <c r="R82" s="9"/>
      <c r="S82" s="9" t="str">
        <f>D82</f>
        <v>Years Covered (including strategy updates)</v>
      </c>
      <c r="T82" s="24"/>
      <c r="U82" s="24"/>
      <c r="V82" s="24"/>
      <c r="W82" s="76"/>
      <c r="X82" s="76"/>
      <c r="Y82" s="77"/>
      <c r="Z82" s="95"/>
    </row>
    <row r="83" spans="1:26" s="159" customFormat="1" ht="30.75" thickBot="1" x14ac:dyDescent="0.25">
      <c r="A83" s="840"/>
      <c r="B83" s="259" t="s">
        <v>35</v>
      </c>
      <c r="C83" s="150" t="s">
        <v>100</v>
      </c>
      <c r="D83" s="844" t="s">
        <v>764</v>
      </c>
      <c r="E83" s="845"/>
      <c r="F83" s="151" t="s">
        <v>165</v>
      </c>
      <c r="G83" s="846" t="s">
        <v>165</v>
      </c>
      <c r="H83" s="847"/>
      <c r="I83" s="20"/>
      <c r="J83" s="45" t="str">
        <f>G83</f>
        <v>Yes</v>
      </c>
      <c r="K83" s="9" t="str">
        <f>B83</f>
        <v>a</v>
      </c>
      <c r="L83" s="36"/>
      <c r="M83" s="46">
        <f>E83</f>
        <v>0</v>
      </c>
      <c r="N83" s="36"/>
      <c r="O83" s="36"/>
      <c r="P83" s="36"/>
      <c r="Q83" s="36"/>
      <c r="R83" s="9"/>
      <c r="S83" s="9" t="str">
        <f>D83</f>
        <v>2007-2015</v>
      </c>
      <c r="T83" s="24"/>
      <c r="U83" s="24"/>
      <c r="V83" s="24"/>
      <c r="W83" s="76"/>
      <c r="X83" s="76"/>
      <c r="Y83" s="77"/>
      <c r="Z83" s="95"/>
    </row>
    <row r="84" spans="1:26" s="159" customFormat="1" ht="30" x14ac:dyDescent="0.2">
      <c r="A84" s="827" t="s">
        <v>244</v>
      </c>
      <c r="B84" s="828"/>
      <c r="C84" s="828"/>
      <c r="D84" s="828"/>
      <c r="E84" s="828"/>
      <c r="F84" s="829" t="s">
        <v>165</v>
      </c>
      <c r="G84" s="830"/>
      <c r="H84" s="831"/>
      <c r="I84" s="20"/>
      <c r="J84" s="45"/>
      <c r="K84" s="9"/>
      <c r="L84" s="36"/>
      <c r="M84" s="36"/>
      <c r="N84" s="36"/>
      <c r="O84" s="36"/>
      <c r="P84" s="36"/>
      <c r="Q84" s="39" t="str">
        <f>F84</f>
        <v>Yes</v>
      </c>
      <c r="R84" s="9" t="str">
        <f>A84</f>
        <v>D2. Are any family planning commodities subject to duties, import taxes, or other fees?</v>
      </c>
      <c r="S84" s="36"/>
      <c r="T84" s="24"/>
      <c r="U84" s="24"/>
      <c r="V84" s="24"/>
      <c r="W84" s="76"/>
      <c r="X84" s="76"/>
      <c r="Y84" s="77"/>
      <c r="Z84" s="95"/>
    </row>
    <row r="85" spans="1:26" s="159" customFormat="1" x14ac:dyDescent="0.2">
      <c r="A85" s="262"/>
      <c r="B85" s="764" t="s">
        <v>325</v>
      </c>
      <c r="C85" s="764"/>
      <c r="D85" s="765"/>
      <c r="E85" s="800" t="s">
        <v>143</v>
      </c>
      <c r="F85" s="801"/>
      <c r="G85" s="801"/>
      <c r="H85" s="802"/>
      <c r="I85" s="20"/>
      <c r="J85" s="45"/>
      <c r="K85" s="9"/>
      <c r="L85" s="36"/>
      <c r="M85" s="46" t="str">
        <f>E85</f>
        <v>Commercial sector</v>
      </c>
      <c r="N85" s="46" t="str">
        <f>E85</f>
        <v>Commercial sector</v>
      </c>
      <c r="O85" s="36"/>
      <c r="P85" s="9"/>
      <c r="Q85" s="36"/>
      <c r="R85" s="9" t="str">
        <f>B85</f>
        <v>a. If yes, for which sectors (public, NGO, social marketing, commercial)?</v>
      </c>
      <c r="S85" s="36"/>
      <c r="T85" s="24"/>
      <c r="U85" s="24"/>
      <c r="V85" s="24"/>
      <c r="W85" s="76"/>
      <c r="X85" s="76"/>
      <c r="Y85" s="77"/>
      <c r="Z85" s="95"/>
    </row>
    <row r="86" spans="1:26" s="159" customFormat="1" x14ac:dyDescent="0.2">
      <c r="A86" s="262"/>
      <c r="B86" s="764" t="s">
        <v>46</v>
      </c>
      <c r="C86" s="764"/>
      <c r="D86" s="765"/>
      <c r="E86" s="800" t="s">
        <v>101</v>
      </c>
      <c r="F86" s="801"/>
      <c r="G86" s="801"/>
      <c r="H86" s="802"/>
      <c r="I86" s="20"/>
      <c r="J86" s="45"/>
      <c r="K86" s="9"/>
      <c r="L86" s="36"/>
      <c r="M86" s="46" t="str">
        <f>E86</f>
        <v>20% VAT</v>
      </c>
      <c r="N86" s="46" t="str">
        <f>E86</f>
        <v>20% VAT</v>
      </c>
      <c r="O86" s="36"/>
      <c r="P86" s="9"/>
      <c r="Q86" s="36"/>
      <c r="R86" s="9" t="str">
        <f>B86</f>
        <v>b. If yes, how much are the duties, taxes, or fees?</v>
      </c>
      <c r="S86" s="36"/>
      <c r="T86" s="24"/>
      <c r="U86" s="24"/>
      <c r="V86" s="24"/>
      <c r="W86" s="76"/>
      <c r="X86" s="76"/>
      <c r="Y86" s="77"/>
      <c r="Z86" s="95"/>
    </row>
    <row r="87" spans="1:26" s="159" customFormat="1" ht="30" customHeight="1" x14ac:dyDescent="0.2">
      <c r="A87" s="772" t="s">
        <v>326</v>
      </c>
      <c r="B87" s="764"/>
      <c r="C87" s="764"/>
      <c r="D87" s="764"/>
      <c r="E87" s="764"/>
      <c r="F87" s="764"/>
      <c r="G87" s="765"/>
      <c r="H87" s="355" t="s">
        <v>165</v>
      </c>
      <c r="I87" s="20" t="str">
        <f>A87</f>
        <v>D3. Are there policies that hinder the ability of the private sector (commercial sector, NGOs, or social marketing) to provide contraceptive methods (for example: price controls, distribution limitations, taxes/duties, advertising bans, etc.)?</v>
      </c>
      <c r="J87" s="45"/>
      <c r="K87" s="9"/>
      <c r="L87" s="36"/>
      <c r="M87" s="36"/>
      <c r="N87" s="36"/>
      <c r="O87" s="36"/>
      <c r="P87" s="9"/>
      <c r="Q87" s="36"/>
      <c r="R87" s="9"/>
      <c r="S87" s="36"/>
      <c r="T87" s="24"/>
      <c r="U87" s="24"/>
      <c r="V87" s="24"/>
      <c r="W87" s="76"/>
      <c r="X87" s="76"/>
      <c r="Y87" s="77"/>
      <c r="Z87" s="95"/>
    </row>
    <row r="88" spans="1:26" s="159" customFormat="1" ht="60" x14ac:dyDescent="0.2">
      <c r="A88" s="262"/>
      <c r="B88" s="764" t="s">
        <v>47</v>
      </c>
      <c r="C88" s="764"/>
      <c r="D88" s="800" t="s">
        <v>898</v>
      </c>
      <c r="E88" s="801"/>
      <c r="F88" s="801"/>
      <c r="G88" s="801"/>
      <c r="H88" s="802"/>
      <c r="I88" s="20"/>
      <c r="J88" s="45"/>
      <c r="K88" s="9" t="str">
        <f>B88</f>
        <v>a. If yes, describe the policies.</v>
      </c>
      <c r="L88" s="36"/>
      <c r="M88" s="36"/>
      <c r="N88" s="38"/>
      <c r="O88" s="39" t="str">
        <f>D88</f>
        <v>There are advertising ban policies. In particular, contraceptive pills and spermicides are not among the "over the counter" medicines and cannot be advertised. For the advertisement of other contraceptives, Ministry of Health approval is required.</v>
      </c>
      <c r="P88" s="9"/>
      <c r="Q88" s="36"/>
      <c r="R88" s="36"/>
      <c r="S88" s="36"/>
      <c r="T88" s="24"/>
      <c r="U88" s="24"/>
      <c r="V88" s="24"/>
      <c r="W88" s="76"/>
      <c r="X88" s="76"/>
      <c r="Y88" s="77"/>
      <c r="Z88" s="95"/>
    </row>
    <row r="89" spans="1:26" s="159" customFormat="1" ht="30" customHeight="1" x14ac:dyDescent="0.2">
      <c r="A89" s="772" t="s">
        <v>327</v>
      </c>
      <c r="B89" s="764"/>
      <c r="C89" s="764"/>
      <c r="D89" s="764"/>
      <c r="E89" s="764"/>
      <c r="F89" s="764"/>
      <c r="G89" s="765"/>
      <c r="H89" s="355" t="s">
        <v>166</v>
      </c>
      <c r="I89" s="20" t="str">
        <f>A89</f>
        <v>D4. Are there policies that enable the private sector (commercial sector, NGOs, or social marketing) to provide contraceptive methods?</v>
      </c>
      <c r="J89" s="45"/>
      <c r="K89" s="9"/>
      <c r="L89" s="36"/>
      <c r="M89" s="36"/>
      <c r="N89" s="36"/>
      <c r="O89" s="36"/>
      <c r="P89" s="9"/>
      <c r="Q89" s="36"/>
      <c r="R89" s="9"/>
      <c r="S89" s="36"/>
      <c r="T89" s="24"/>
      <c r="U89" s="24"/>
      <c r="V89" s="24"/>
      <c r="W89" s="76"/>
      <c r="X89" s="76"/>
      <c r="Y89" s="77"/>
      <c r="Z89" s="95"/>
    </row>
    <row r="90" spans="1:26" s="159" customFormat="1" x14ac:dyDescent="0.2">
      <c r="A90" s="262"/>
      <c r="B90" s="764" t="s">
        <v>47</v>
      </c>
      <c r="C90" s="764"/>
      <c r="D90" s="800" t="s">
        <v>146</v>
      </c>
      <c r="E90" s="801"/>
      <c r="F90" s="801"/>
      <c r="G90" s="801"/>
      <c r="H90" s="802"/>
      <c r="I90" s="20"/>
      <c r="J90" s="45"/>
      <c r="K90" s="9" t="str">
        <f>B90</f>
        <v>a. If yes, describe the policies.</v>
      </c>
      <c r="L90" s="36"/>
      <c r="M90" s="36"/>
      <c r="N90" s="38"/>
      <c r="O90" s="39" t="str">
        <f>D90</f>
        <v>N/A</v>
      </c>
      <c r="P90" s="9"/>
      <c r="Q90" s="36"/>
      <c r="R90" s="36"/>
      <c r="S90" s="36"/>
      <c r="T90" s="24"/>
      <c r="U90" s="24"/>
      <c r="V90" s="24"/>
      <c r="W90" s="76"/>
      <c r="X90" s="76"/>
      <c r="Y90" s="77"/>
      <c r="Z90" s="95"/>
    </row>
    <row r="91" spans="1:26" s="159" customFormat="1" ht="30" customHeight="1" x14ac:dyDescent="0.2">
      <c r="A91" s="772" t="s">
        <v>328</v>
      </c>
      <c r="B91" s="764"/>
      <c r="C91" s="764"/>
      <c r="D91" s="764"/>
      <c r="E91" s="764"/>
      <c r="F91" s="764"/>
      <c r="G91" s="765"/>
      <c r="H91" s="355" t="s">
        <v>165</v>
      </c>
      <c r="I91" s="20" t="str">
        <f>A91</f>
        <v xml:space="preserve">D5. Do policies or regulations exist that restrict who can sell or dispense particular contraceptive methods?
</v>
      </c>
      <c r="J91" s="45"/>
      <c r="K91" s="9"/>
      <c r="L91" s="36"/>
      <c r="M91" s="36"/>
      <c r="N91" s="36"/>
      <c r="O91" s="9"/>
      <c r="P91" s="9"/>
      <c r="Q91" s="36"/>
      <c r="R91" s="36"/>
      <c r="S91" s="36"/>
      <c r="T91" s="24"/>
      <c r="U91" s="24"/>
      <c r="V91" s="24"/>
      <c r="W91" s="76"/>
      <c r="X91" s="76"/>
      <c r="Y91" s="77"/>
      <c r="Z91" s="95"/>
    </row>
    <row r="92" spans="1:26" s="159" customFormat="1" ht="15.75" thickBot="1" x14ac:dyDescent="0.25">
      <c r="A92" s="354"/>
      <c r="B92" s="822" t="s">
        <v>60</v>
      </c>
      <c r="C92" s="822"/>
      <c r="D92" s="260"/>
      <c r="E92" s="261"/>
      <c r="F92" s="261"/>
      <c r="G92" s="261"/>
      <c r="H92" s="378"/>
      <c r="I92" s="17"/>
      <c r="J92" s="45"/>
      <c r="K92" s="9"/>
      <c r="L92" s="36"/>
      <c r="M92" s="36"/>
      <c r="N92" s="36"/>
      <c r="O92" s="9"/>
      <c r="P92" s="9"/>
      <c r="Q92" s="36"/>
      <c r="R92" s="36"/>
      <c r="S92" s="36"/>
      <c r="T92" s="24"/>
      <c r="U92" s="24"/>
      <c r="V92" s="24"/>
      <c r="W92" s="76"/>
      <c r="X92" s="76"/>
      <c r="Y92" s="77"/>
      <c r="Z92" s="95"/>
    </row>
    <row r="93" spans="1:26" s="159" customFormat="1" ht="45" customHeight="1" x14ac:dyDescent="0.2">
      <c r="A93" s="379"/>
      <c r="B93" s="823" t="s">
        <v>156</v>
      </c>
      <c r="C93" s="824"/>
      <c r="D93" s="825"/>
      <c r="E93" s="819" t="s">
        <v>329</v>
      </c>
      <c r="F93" s="821"/>
      <c r="G93" s="819" t="s">
        <v>330</v>
      </c>
      <c r="H93" s="826"/>
      <c r="I93" s="18"/>
      <c r="J93" s="51" t="str">
        <f>G93</f>
        <v>Describe any private sector restriction on who is allowed to sell or dispense the method</v>
      </c>
      <c r="K93" s="9"/>
      <c r="L93" s="36"/>
      <c r="M93" s="36"/>
      <c r="N93" s="36"/>
      <c r="O93" s="9"/>
      <c r="P93" s="9" t="str">
        <f>B93</f>
        <v>Contraceptive Method(s)</v>
      </c>
      <c r="Q93" s="36"/>
      <c r="R93" s="36"/>
      <c r="S93" s="36"/>
      <c r="T93" s="24"/>
      <c r="U93" s="84" t="str">
        <f>E93</f>
        <v>Describe any public sector restriction on who is allowed to sell or dispense the method</v>
      </c>
      <c r="V93" s="24"/>
      <c r="W93" s="76"/>
      <c r="X93" s="76"/>
      <c r="Y93" s="77"/>
      <c r="Z93" s="95"/>
    </row>
    <row r="94" spans="1:26" s="159" customFormat="1" ht="105" x14ac:dyDescent="0.2">
      <c r="A94" s="380"/>
      <c r="B94" s="262" t="s">
        <v>35</v>
      </c>
      <c r="C94" s="770" t="s">
        <v>1182</v>
      </c>
      <c r="D94" s="810"/>
      <c r="E94" s="800" t="s">
        <v>899</v>
      </c>
      <c r="F94" s="803"/>
      <c r="G94" s="811" t="s">
        <v>146</v>
      </c>
      <c r="H94" s="812"/>
      <c r="I94" s="16"/>
      <c r="J94" s="45" t="str">
        <f>G94</f>
        <v>N/A</v>
      </c>
      <c r="K94" s="9"/>
      <c r="L94" s="36"/>
      <c r="M94" s="46" t="str">
        <f>E94</f>
        <v xml:space="preserve">Only Ob/Gyns can provide IUD insertions. Family doctors provide FP counseling and dispense all methods except for hormonal pills and IUD insertions. Nurses can only refer for FP counselling and dispense condoms. </v>
      </c>
      <c r="N94" s="36"/>
      <c r="O94" s="9"/>
      <c r="P94" s="9" t="str">
        <f>C94</f>
        <v>Pills, IUDs, spermicides</v>
      </c>
      <c r="Q94" s="36"/>
      <c r="R94" s="36"/>
      <c r="S94" s="36"/>
      <c r="T94" s="24"/>
      <c r="U94" s="84" t="str">
        <f>E94</f>
        <v xml:space="preserve">Only Ob/Gyns can provide IUD insertions. Family doctors provide FP counseling and dispense all methods except for hormonal pills and IUD insertions. Nurses can only refer for FP counselling and dispense condoms. </v>
      </c>
      <c r="V94" s="24"/>
      <c r="W94" s="76"/>
      <c r="X94" s="76"/>
      <c r="Y94" s="77"/>
      <c r="Z94" s="95"/>
    </row>
    <row r="95" spans="1:26" s="159" customFormat="1" x14ac:dyDescent="0.2">
      <c r="A95" s="380"/>
      <c r="B95" s="262" t="s">
        <v>36</v>
      </c>
      <c r="C95" s="770"/>
      <c r="D95" s="810"/>
      <c r="E95" s="800"/>
      <c r="F95" s="803"/>
      <c r="G95" s="811"/>
      <c r="H95" s="812"/>
      <c r="I95" s="16"/>
      <c r="J95" s="45">
        <f>G95</f>
        <v>0</v>
      </c>
      <c r="K95" s="9"/>
      <c r="L95" s="36"/>
      <c r="M95" s="46">
        <f>E95</f>
        <v>0</v>
      </c>
      <c r="N95" s="36"/>
      <c r="O95" s="9"/>
      <c r="P95" s="9">
        <f>C95</f>
        <v>0</v>
      </c>
      <c r="Q95" s="36"/>
      <c r="R95" s="36"/>
      <c r="S95" s="36"/>
      <c r="T95" s="24"/>
      <c r="U95" s="84">
        <f>E95</f>
        <v>0</v>
      </c>
      <c r="V95" s="24"/>
      <c r="W95" s="76"/>
      <c r="X95" s="76"/>
      <c r="Y95" s="77"/>
      <c r="Z95" s="95"/>
    </row>
    <row r="96" spans="1:26" s="159" customFormat="1" ht="15.75" thickBot="1" x14ac:dyDescent="0.25">
      <c r="A96" s="380"/>
      <c r="B96" s="263" t="s">
        <v>37</v>
      </c>
      <c r="C96" s="780"/>
      <c r="D96" s="813"/>
      <c r="E96" s="804"/>
      <c r="F96" s="806"/>
      <c r="G96" s="814"/>
      <c r="H96" s="815"/>
      <c r="I96" s="16"/>
      <c r="J96" s="45">
        <f>G96</f>
        <v>0</v>
      </c>
      <c r="K96" s="9"/>
      <c r="L96" s="36"/>
      <c r="M96" s="46">
        <f>E96</f>
        <v>0</v>
      </c>
      <c r="N96" s="36"/>
      <c r="O96" s="9"/>
      <c r="P96" s="9">
        <f>C96</f>
        <v>0</v>
      </c>
      <c r="Q96" s="36"/>
      <c r="R96" s="36"/>
      <c r="S96" s="36"/>
      <c r="T96" s="24"/>
      <c r="U96" s="84">
        <f>E96</f>
        <v>0</v>
      </c>
      <c r="V96" s="24"/>
      <c r="W96" s="76"/>
      <c r="X96" s="76"/>
      <c r="Y96" s="77"/>
      <c r="Z96" s="95"/>
    </row>
    <row r="97" spans="1:26" s="264" customFormat="1" ht="15.75" thickBot="1" x14ac:dyDescent="0.25">
      <c r="A97" s="816"/>
      <c r="B97" s="817"/>
      <c r="C97" s="817"/>
      <c r="D97" s="817"/>
      <c r="E97" s="817"/>
      <c r="F97" s="817"/>
      <c r="G97" s="817"/>
      <c r="H97" s="818"/>
      <c r="I97" s="28"/>
      <c r="J97" s="52"/>
      <c r="K97" s="27">
        <f>C97</f>
        <v>0</v>
      </c>
      <c r="L97" s="27"/>
      <c r="M97" s="27"/>
      <c r="N97" s="27"/>
      <c r="O97" s="27"/>
      <c r="P97" s="27"/>
      <c r="Q97" s="27"/>
      <c r="R97" s="27"/>
      <c r="S97" s="27"/>
      <c r="T97" s="27"/>
      <c r="U97" s="27"/>
      <c r="V97" s="27"/>
      <c r="W97" s="85"/>
      <c r="X97" s="85"/>
      <c r="Y97" s="86"/>
      <c r="Z97" s="99"/>
    </row>
    <row r="98" spans="1:26" s="159" customFormat="1" ht="45" customHeight="1" x14ac:dyDescent="0.2">
      <c r="A98" s="774" t="s">
        <v>332</v>
      </c>
      <c r="B98" s="775"/>
      <c r="C98" s="775"/>
      <c r="D98" s="265" t="s">
        <v>61</v>
      </c>
      <c r="E98" s="819" t="s">
        <v>67</v>
      </c>
      <c r="F98" s="820"/>
      <c r="G98" s="821"/>
      <c r="H98" s="381" t="s">
        <v>57</v>
      </c>
      <c r="I98" s="15"/>
      <c r="J98" s="45"/>
      <c r="K98" s="9" t="str">
        <f>A98</f>
        <v>D6. Does the country have laws, regulations, or policies that make it difficult for the following sub-populations to access effective family planning services?</v>
      </c>
      <c r="L98" s="36"/>
      <c r="M98" s="36"/>
      <c r="N98" s="36"/>
      <c r="O98" s="9"/>
      <c r="P98" s="36"/>
      <c r="Q98" s="36"/>
      <c r="R98" s="36"/>
      <c r="S98" s="36"/>
      <c r="T98" s="24"/>
      <c r="U98" s="24"/>
      <c r="V98" s="84" t="str">
        <f>E98</f>
        <v xml:space="preserve">If yes, describe laws/regulations/policies affecting access </v>
      </c>
      <c r="W98" s="76"/>
      <c r="X98" s="76"/>
      <c r="Y98" s="77"/>
      <c r="Z98" s="95"/>
    </row>
    <row r="99" spans="1:26" s="159" customFormat="1" x14ac:dyDescent="0.2">
      <c r="A99" s="262"/>
      <c r="B99" s="764" t="s">
        <v>333</v>
      </c>
      <c r="C99" s="764"/>
      <c r="D99" s="157" t="s">
        <v>166</v>
      </c>
      <c r="E99" s="800"/>
      <c r="F99" s="801"/>
      <c r="G99" s="803"/>
      <c r="H99" s="355"/>
      <c r="I99" s="13"/>
      <c r="J99" s="45"/>
      <c r="K99" s="9" t="str">
        <f>B99</f>
        <v>a. Unmarried people</v>
      </c>
      <c r="L99" s="36"/>
      <c r="M99" s="46">
        <f>E99</f>
        <v>0</v>
      </c>
      <c r="N99" s="36"/>
      <c r="O99" s="9"/>
      <c r="P99" s="36"/>
      <c r="Q99" s="36"/>
      <c r="R99" s="36"/>
      <c r="S99" s="36"/>
      <c r="T99" s="24"/>
      <c r="U99" s="24"/>
      <c r="V99" s="84">
        <f>E99</f>
        <v>0</v>
      </c>
      <c r="W99" s="76"/>
      <c r="X99" s="76"/>
      <c r="Y99" s="77"/>
      <c r="Z99" s="95"/>
    </row>
    <row r="100" spans="1:26" s="159" customFormat="1" x14ac:dyDescent="0.2">
      <c r="A100" s="262"/>
      <c r="B100" s="764" t="s">
        <v>48</v>
      </c>
      <c r="C100" s="764"/>
      <c r="D100" s="157" t="s">
        <v>166</v>
      </c>
      <c r="E100" s="800"/>
      <c r="F100" s="801"/>
      <c r="G100" s="803"/>
      <c r="H100" s="355"/>
      <c r="I100" s="13"/>
      <c r="J100" s="45"/>
      <c r="K100" s="9" t="str">
        <f>B100</f>
        <v>b. Young people</v>
      </c>
      <c r="L100" s="36"/>
      <c r="M100" s="46">
        <f>E100</f>
        <v>0</v>
      </c>
      <c r="N100" s="36"/>
      <c r="O100" s="9"/>
      <c r="P100" s="36"/>
      <c r="Q100" s="36"/>
      <c r="R100" s="36"/>
      <c r="S100" s="36"/>
      <c r="T100" s="24"/>
      <c r="U100" s="24"/>
      <c r="V100" s="84">
        <f>E100</f>
        <v>0</v>
      </c>
      <c r="W100" s="76"/>
      <c r="X100" s="76"/>
      <c r="Y100" s="77"/>
      <c r="Z100" s="95"/>
    </row>
    <row r="101" spans="1:26" s="159" customFormat="1" ht="15.75" thickBot="1" x14ac:dyDescent="0.25">
      <c r="A101" s="263"/>
      <c r="B101" s="753" t="s">
        <v>49</v>
      </c>
      <c r="C101" s="753"/>
      <c r="D101" s="382" t="s">
        <v>166</v>
      </c>
      <c r="E101" s="804"/>
      <c r="F101" s="805"/>
      <c r="G101" s="806"/>
      <c r="H101" s="383"/>
      <c r="I101" s="13"/>
      <c r="J101" s="45"/>
      <c r="K101" s="9" t="str">
        <f>B101</f>
        <v>c. Other</v>
      </c>
      <c r="L101" s="36"/>
      <c r="M101" s="46">
        <f>E101</f>
        <v>0</v>
      </c>
      <c r="N101" s="36"/>
      <c r="O101" s="9"/>
      <c r="P101" s="36"/>
      <c r="Q101" s="36"/>
      <c r="R101" s="36"/>
      <c r="S101" s="36"/>
      <c r="T101" s="24"/>
      <c r="U101" s="24"/>
      <c r="V101" s="84">
        <f>E101</f>
        <v>0</v>
      </c>
      <c r="W101" s="76"/>
      <c r="X101" s="76"/>
      <c r="Y101" s="77"/>
      <c r="Z101" s="95"/>
    </row>
    <row r="102" spans="1:26" s="266" customFormat="1" x14ac:dyDescent="0.2">
      <c r="A102" s="807"/>
      <c r="B102" s="808"/>
      <c r="C102" s="808"/>
      <c r="D102" s="808"/>
      <c r="E102" s="808"/>
      <c r="F102" s="808"/>
      <c r="G102" s="808"/>
      <c r="H102" s="809"/>
      <c r="I102" s="5"/>
      <c r="J102" s="53"/>
      <c r="K102" s="29">
        <f>C102</f>
        <v>0</v>
      </c>
      <c r="L102" s="54"/>
      <c r="M102" s="54"/>
      <c r="N102" s="54"/>
      <c r="O102" s="29"/>
      <c r="P102" s="54"/>
      <c r="Q102" s="54"/>
      <c r="R102" s="54"/>
      <c r="S102" s="54"/>
      <c r="T102" s="54"/>
      <c r="U102" s="54"/>
      <c r="V102" s="54"/>
      <c r="W102" s="87"/>
      <c r="X102" s="87"/>
      <c r="Y102" s="88"/>
      <c r="Z102" s="95"/>
    </row>
    <row r="103" spans="1:26" s="159" customFormat="1" ht="45" customHeight="1" x14ac:dyDescent="0.2">
      <c r="A103" s="772" t="s">
        <v>334</v>
      </c>
      <c r="B103" s="764"/>
      <c r="C103" s="764"/>
      <c r="D103" s="764"/>
      <c r="E103" s="764"/>
      <c r="F103" s="764"/>
      <c r="G103" s="764"/>
      <c r="H103" s="773"/>
      <c r="I103" s="15"/>
      <c r="J103" s="45"/>
      <c r="K103" s="9"/>
      <c r="L103" s="36"/>
      <c r="M103" s="36"/>
      <c r="N103" s="36"/>
      <c r="O103" s="9"/>
      <c r="P103" s="36"/>
      <c r="Q103" s="36"/>
      <c r="R103" s="36"/>
      <c r="S103" s="36"/>
      <c r="T103" s="24"/>
      <c r="U103" s="24"/>
      <c r="V103" s="24"/>
      <c r="W103" s="76"/>
      <c r="X103" s="82" t="str">
        <f>A103</f>
        <v xml:space="preserve">D7. Are there charges* to the client in the public sector for family planning:
*(This question refers to charges by policy, not under-the-table charges.)
</v>
      </c>
      <c r="Y103" s="77"/>
      <c r="Z103" s="95"/>
    </row>
    <row r="104" spans="1:26" s="159" customFormat="1" ht="15" customHeight="1" x14ac:dyDescent="0.2">
      <c r="A104" s="262"/>
      <c r="B104" s="764" t="s">
        <v>50</v>
      </c>
      <c r="C104" s="764"/>
      <c r="D104" s="764"/>
      <c r="E104" s="764"/>
      <c r="F104" s="765"/>
      <c r="G104" s="766" t="s">
        <v>166</v>
      </c>
      <c r="H104" s="767"/>
      <c r="I104" s="16"/>
      <c r="J104" s="45" t="str">
        <f>G104</f>
        <v>No</v>
      </c>
      <c r="K104" s="9"/>
      <c r="L104" s="36"/>
      <c r="M104" s="36"/>
      <c r="N104" s="36"/>
      <c r="O104" s="9"/>
      <c r="P104" s="36"/>
      <c r="Q104" s="36"/>
      <c r="R104" s="36"/>
      <c r="S104" s="36"/>
      <c r="T104" s="24"/>
      <c r="U104" s="24"/>
      <c r="V104" s="24"/>
      <c r="W104" s="76"/>
      <c r="X104" s="76"/>
      <c r="Y104" s="80" t="str">
        <f>B104</f>
        <v>a. Services?</v>
      </c>
      <c r="Z104" s="95"/>
    </row>
    <row r="105" spans="1:26" s="159" customFormat="1" ht="15" customHeight="1" x14ac:dyDescent="0.2">
      <c r="A105" s="262"/>
      <c r="B105" s="764" t="s">
        <v>51</v>
      </c>
      <c r="C105" s="764"/>
      <c r="D105" s="764"/>
      <c r="E105" s="764"/>
      <c r="F105" s="765"/>
      <c r="G105" s="766" t="s">
        <v>166</v>
      </c>
      <c r="H105" s="767"/>
      <c r="I105" s="16"/>
      <c r="J105" s="45" t="str">
        <f>G105</f>
        <v>No</v>
      </c>
      <c r="K105" s="9"/>
      <c r="L105" s="36"/>
      <c r="M105" s="36"/>
      <c r="N105" s="36"/>
      <c r="O105" s="9"/>
      <c r="P105" s="36"/>
      <c r="Q105" s="36"/>
      <c r="R105" s="36"/>
      <c r="S105" s="36"/>
      <c r="T105" s="24"/>
      <c r="U105" s="24"/>
      <c r="V105" s="24"/>
      <c r="W105" s="76"/>
      <c r="X105" s="76"/>
      <c r="Y105" s="80" t="str">
        <f>B105</f>
        <v>b. Commodities?</v>
      </c>
      <c r="Z105" s="95"/>
    </row>
    <row r="106" spans="1:26" s="159" customFormat="1" ht="15" customHeight="1" x14ac:dyDescent="0.2">
      <c r="A106" s="262"/>
      <c r="B106" s="764" t="s">
        <v>52</v>
      </c>
      <c r="C106" s="764"/>
      <c r="D106" s="764"/>
      <c r="E106" s="764"/>
      <c r="F106" s="765"/>
      <c r="G106" s="766" t="s">
        <v>146</v>
      </c>
      <c r="H106" s="767"/>
      <c r="I106" s="16"/>
      <c r="J106" s="45" t="str">
        <f>G106</f>
        <v>N/A</v>
      </c>
      <c r="K106" s="9"/>
      <c r="L106" s="36"/>
      <c r="M106" s="36"/>
      <c r="N106" s="36"/>
      <c r="O106" s="9"/>
      <c r="P106" s="36"/>
      <c r="Q106" s="36"/>
      <c r="R106" s="36"/>
      <c r="S106" s="36"/>
      <c r="T106" s="24"/>
      <c r="U106" s="24"/>
      <c r="V106" s="24"/>
      <c r="W106" s="76"/>
      <c r="X106" s="76"/>
      <c r="Y106" s="80" t="str">
        <f>B106</f>
        <v>c. If yes, are there exemptions for people who cannot afford to pay?</v>
      </c>
      <c r="Z106" s="95"/>
    </row>
    <row r="107" spans="1:26" s="159" customFormat="1" x14ac:dyDescent="0.2">
      <c r="A107" s="262"/>
      <c r="B107" s="241"/>
      <c r="C107" s="242" t="s">
        <v>53</v>
      </c>
      <c r="D107" s="800" t="s">
        <v>146</v>
      </c>
      <c r="E107" s="801"/>
      <c r="F107" s="801"/>
      <c r="G107" s="801"/>
      <c r="H107" s="802"/>
      <c r="I107" s="16"/>
      <c r="J107" s="45"/>
      <c r="K107" s="9" t="str">
        <f>C107</f>
        <v>i. If yes, describe the exemptions.</v>
      </c>
      <c r="L107" s="36"/>
      <c r="M107" s="36"/>
      <c r="N107" s="38"/>
      <c r="O107" s="39" t="str">
        <f>D107</f>
        <v>N/A</v>
      </c>
      <c r="P107" s="36"/>
      <c r="Q107" s="36"/>
      <c r="R107" s="36"/>
      <c r="S107" s="36"/>
      <c r="T107" s="24"/>
      <c r="U107" s="24"/>
      <c r="V107" s="24"/>
      <c r="W107" s="76"/>
      <c r="X107" s="76"/>
      <c r="Y107" s="77"/>
      <c r="Z107" s="95"/>
    </row>
    <row r="108" spans="1:26" s="267" customFormat="1" ht="15.75" customHeight="1" x14ac:dyDescent="0.2">
      <c r="A108" s="772" t="s">
        <v>335</v>
      </c>
      <c r="B108" s="764"/>
      <c r="C108" s="764"/>
      <c r="D108" s="764"/>
      <c r="E108" s="764"/>
      <c r="F108" s="764"/>
      <c r="G108" s="764"/>
      <c r="H108" s="773"/>
      <c r="I108" s="48"/>
      <c r="J108" s="35"/>
      <c r="K108" s="9"/>
      <c r="L108" s="9"/>
      <c r="M108" s="36"/>
      <c r="N108" s="36"/>
      <c r="O108" s="9"/>
      <c r="P108" s="36"/>
      <c r="Q108" s="1"/>
      <c r="R108" s="36"/>
      <c r="S108" s="37"/>
      <c r="T108" s="2"/>
      <c r="U108" s="2"/>
      <c r="V108" s="2"/>
      <c r="W108" s="64"/>
      <c r="X108" s="82" t="str">
        <f>A108</f>
        <v>D8. Are the following contraceptives included in the country's National Essential Medicine List (NEML) or other equivalent priority list?</v>
      </c>
      <c r="Y108" s="1"/>
      <c r="Z108" s="101"/>
    </row>
    <row r="109" spans="1:26" s="267" customFormat="1" ht="15.75" customHeight="1" x14ac:dyDescent="0.2">
      <c r="A109" s="384"/>
      <c r="B109" s="764" t="s">
        <v>336</v>
      </c>
      <c r="C109" s="764"/>
      <c r="D109" s="764"/>
      <c r="E109" s="764"/>
      <c r="F109" s="765"/>
      <c r="G109" s="766" t="s">
        <v>165</v>
      </c>
      <c r="H109" s="767"/>
      <c r="I109" s="48"/>
      <c r="J109" s="45" t="str">
        <f t="shared" ref="J109:J120" si="3">G109</f>
        <v>Yes</v>
      </c>
      <c r="K109" s="9"/>
      <c r="L109" s="9"/>
      <c r="M109" s="36"/>
      <c r="N109" s="36"/>
      <c r="O109" s="9"/>
      <c r="P109" s="36"/>
      <c r="Q109" s="1"/>
      <c r="R109" s="36"/>
      <c r="S109" s="37"/>
      <c r="T109" s="2"/>
      <c r="U109" s="2"/>
      <c r="V109" s="2"/>
      <c r="W109" s="64"/>
      <c r="X109" s="64"/>
      <c r="Y109" s="80" t="str">
        <f t="shared" ref="Y109:Y118" si="4">B109</f>
        <v>a. Combined oral contraceptives</v>
      </c>
      <c r="Z109" s="101"/>
    </row>
    <row r="110" spans="1:26" s="267" customFormat="1" ht="15.75" customHeight="1" x14ac:dyDescent="0.2">
      <c r="A110" s="384"/>
      <c r="B110" s="764" t="s">
        <v>337</v>
      </c>
      <c r="C110" s="764"/>
      <c r="D110" s="764"/>
      <c r="E110" s="764"/>
      <c r="F110" s="765"/>
      <c r="G110" s="766" t="s">
        <v>165</v>
      </c>
      <c r="H110" s="767"/>
      <c r="I110" s="48"/>
      <c r="J110" s="45" t="str">
        <f t="shared" si="3"/>
        <v>Yes</v>
      </c>
      <c r="K110" s="9"/>
      <c r="L110" s="9"/>
      <c r="M110" s="36"/>
      <c r="N110" s="36"/>
      <c r="O110" s="9"/>
      <c r="P110" s="36"/>
      <c r="Q110" s="1"/>
      <c r="R110" s="36"/>
      <c r="S110" s="37"/>
      <c r="T110" s="2"/>
      <c r="U110" s="2"/>
      <c r="V110" s="2"/>
      <c r="W110" s="64"/>
      <c r="X110" s="64"/>
      <c r="Y110" s="80" t="str">
        <f t="shared" si="4"/>
        <v>b. Progestin-only pills</v>
      </c>
      <c r="Z110" s="101"/>
    </row>
    <row r="111" spans="1:26" s="267" customFormat="1" ht="15.75" customHeight="1" x14ac:dyDescent="0.2">
      <c r="A111" s="384"/>
      <c r="B111" s="764" t="s">
        <v>54</v>
      </c>
      <c r="C111" s="764"/>
      <c r="D111" s="764"/>
      <c r="E111" s="764"/>
      <c r="F111" s="765"/>
      <c r="G111" s="766" t="s">
        <v>165</v>
      </c>
      <c r="H111" s="767"/>
      <c r="I111" s="48"/>
      <c r="J111" s="45" t="str">
        <f t="shared" si="3"/>
        <v>Yes</v>
      </c>
      <c r="K111" s="9"/>
      <c r="L111" s="9"/>
      <c r="M111" s="36"/>
      <c r="N111" s="36"/>
      <c r="O111" s="9"/>
      <c r="P111" s="36"/>
      <c r="Q111" s="1"/>
      <c r="R111" s="36"/>
      <c r="S111" s="37"/>
      <c r="T111" s="2"/>
      <c r="U111" s="2"/>
      <c r="V111" s="2"/>
      <c r="W111" s="64"/>
      <c r="X111" s="64"/>
      <c r="Y111" s="80" t="str">
        <f t="shared" si="4"/>
        <v>c. Hormonal injections</v>
      </c>
      <c r="Z111" s="101"/>
    </row>
    <row r="112" spans="1:26" s="267" customFormat="1" ht="15.75" customHeight="1" x14ac:dyDescent="0.2">
      <c r="A112" s="384"/>
      <c r="B112" s="764" t="s">
        <v>55</v>
      </c>
      <c r="C112" s="764"/>
      <c r="D112" s="764"/>
      <c r="E112" s="764"/>
      <c r="F112" s="765"/>
      <c r="G112" s="766" t="s">
        <v>166</v>
      </c>
      <c r="H112" s="767"/>
      <c r="I112" s="48"/>
      <c r="J112" s="45" t="str">
        <f t="shared" si="3"/>
        <v>No</v>
      </c>
      <c r="K112" s="9"/>
      <c r="L112" s="9"/>
      <c r="M112" s="36"/>
      <c r="N112" s="36"/>
      <c r="O112" s="9"/>
      <c r="P112" s="36"/>
      <c r="Q112" s="1"/>
      <c r="R112" s="36"/>
      <c r="S112" s="37"/>
      <c r="T112" s="2"/>
      <c r="U112" s="2"/>
      <c r="V112" s="2"/>
      <c r="W112" s="64"/>
      <c r="X112" s="64"/>
      <c r="Y112" s="80" t="str">
        <f t="shared" si="4"/>
        <v>d. Hormonal implants</v>
      </c>
      <c r="Z112" s="101"/>
    </row>
    <row r="113" spans="1:26" s="267" customFormat="1" ht="15.75" customHeight="1" x14ac:dyDescent="0.2">
      <c r="A113" s="384"/>
      <c r="B113" s="764" t="s">
        <v>56</v>
      </c>
      <c r="C113" s="764"/>
      <c r="D113" s="764"/>
      <c r="E113" s="764"/>
      <c r="F113" s="765"/>
      <c r="G113" s="766" t="s">
        <v>166</v>
      </c>
      <c r="H113" s="767"/>
      <c r="I113" s="48"/>
      <c r="J113" s="45" t="str">
        <f t="shared" si="3"/>
        <v>No</v>
      </c>
      <c r="K113" s="9"/>
      <c r="L113" s="9"/>
      <c r="M113" s="36"/>
      <c r="N113" s="36"/>
      <c r="O113" s="9"/>
      <c r="P113" s="36"/>
      <c r="Q113" s="1"/>
      <c r="R113" s="36"/>
      <c r="S113" s="37"/>
      <c r="T113" s="2"/>
      <c r="U113" s="2"/>
      <c r="V113" s="2"/>
      <c r="W113" s="64"/>
      <c r="X113" s="64"/>
      <c r="Y113" s="80" t="str">
        <f t="shared" si="4"/>
        <v>e. Intrauterine devices (IUDs)</v>
      </c>
      <c r="Z113" s="101"/>
    </row>
    <row r="114" spans="1:26" s="267" customFormat="1" ht="15.75" customHeight="1" x14ac:dyDescent="0.2">
      <c r="A114" s="384"/>
      <c r="B114" s="764" t="s">
        <v>43</v>
      </c>
      <c r="C114" s="764"/>
      <c r="D114" s="764"/>
      <c r="E114" s="764"/>
      <c r="F114" s="765"/>
      <c r="G114" s="766" t="s">
        <v>166</v>
      </c>
      <c r="H114" s="767"/>
      <c r="I114" s="48"/>
      <c r="J114" s="45" t="str">
        <f t="shared" si="3"/>
        <v>No</v>
      </c>
      <c r="K114" s="9"/>
      <c r="L114" s="9"/>
      <c r="M114" s="36"/>
      <c r="N114" s="36"/>
      <c r="O114" s="9"/>
      <c r="P114" s="36"/>
      <c r="Q114" s="1"/>
      <c r="R114" s="36"/>
      <c r="S114" s="37"/>
      <c r="T114" s="2"/>
      <c r="U114" s="2"/>
      <c r="V114" s="2"/>
      <c r="W114" s="64"/>
      <c r="X114" s="64"/>
      <c r="Y114" s="80" t="str">
        <f t="shared" si="4"/>
        <v>f. Male condoms</v>
      </c>
      <c r="Z114" s="101"/>
    </row>
    <row r="115" spans="1:26" s="267" customFormat="1" ht="15.75" customHeight="1" x14ac:dyDescent="0.2">
      <c r="A115" s="384"/>
      <c r="B115" s="764" t="s">
        <v>44</v>
      </c>
      <c r="C115" s="764"/>
      <c r="D115" s="764"/>
      <c r="E115" s="764"/>
      <c r="F115" s="765"/>
      <c r="G115" s="766" t="s">
        <v>166</v>
      </c>
      <c r="H115" s="767"/>
      <c r="I115" s="48"/>
      <c r="J115" s="45" t="str">
        <f t="shared" si="3"/>
        <v>No</v>
      </c>
      <c r="K115" s="9"/>
      <c r="L115" s="9"/>
      <c r="M115" s="36"/>
      <c r="N115" s="36"/>
      <c r="O115" s="9"/>
      <c r="P115" s="36"/>
      <c r="Q115" s="1"/>
      <c r="R115" s="36"/>
      <c r="S115" s="37"/>
      <c r="T115" s="2"/>
      <c r="U115" s="2"/>
      <c r="V115" s="2"/>
      <c r="W115" s="64"/>
      <c r="X115" s="64"/>
      <c r="Y115" s="80" t="str">
        <f t="shared" si="4"/>
        <v>g. Female condoms</v>
      </c>
      <c r="Z115" s="101"/>
    </row>
    <row r="116" spans="1:26" s="267" customFormat="1" ht="15.75" customHeight="1" x14ac:dyDescent="0.2">
      <c r="A116" s="384"/>
      <c r="B116" s="764" t="s">
        <v>338</v>
      </c>
      <c r="C116" s="764"/>
      <c r="D116" s="764"/>
      <c r="E116" s="764"/>
      <c r="F116" s="765"/>
      <c r="G116" s="766" t="s">
        <v>166</v>
      </c>
      <c r="H116" s="767"/>
      <c r="I116" s="48"/>
      <c r="J116" s="45" t="str">
        <f t="shared" si="3"/>
        <v>No</v>
      </c>
      <c r="K116" s="9"/>
      <c r="L116" s="9"/>
      <c r="M116" s="36"/>
      <c r="N116" s="36"/>
      <c r="O116" s="9"/>
      <c r="P116" s="36"/>
      <c r="Q116" s="1"/>
      <c r="R116" s="36"/>
      <c r="S116" s="37"/>
      <c r="T116" s="2"/>
      <c r="U116" s="2"/>
      <c r="V116" s="2"/>
      <c r="W116" s="64"/>
      <c r="X116" s="64"/>
      <c r="Y116" s="80" t="str">
        <f t="shared" si="4"/>
        <v>h. Emergency contraceptive pills</v>
      </c>
      <c r="Z116" s="101"/>
    </row>
    <row r="117" spans="1:26" s="267" customFormat="1" ht="15.75" customHeight="1" x14ac:dyDescent="0.2">
      <c r="A117" s="384"/>
      <c r="B117" s="764" t="s">
        <v>245</v>
      </c>
      <c r="C117" s="764"/>
      <c r="D117" s="764"/>
      <c r="E117" s="764"/>
      <c r="F117" s="765"/>
      <c r="G117" s="766" t="s">
        <v>166</v>
      </c>
      <c r="H117" s="767"/>
      <c r="I117" s="48"/>
      <c r="J117" s="45" t="str">
        <f>G117</f>
        <v>No</v>
      </c>
      <c r="K117" s="9"/>
      <c r="L117" s="9"/>
      <c r="M117" s="36"/>
      <c r="N117" s="36"/>
      <c r="O117" s="9"/>
      <c r="P117" s="36"/>
      <c r="Q117" s="1"/>
      <c r="R117" s="36"/>
      <c r="S117" s="37"/>
      <c r="T117" s="2"/>
      <c r="U117" s="2"/>
      <c r="V117" s="2"/>
      <c r="W117" s="64"/>
      <c r="X117" s="64"/>
      <c r="Y117" s="80" t="str">
        <f>B117</f>
        <v>i. CycleBeads</v>
      </c>
      <c r="Z117" s="101"/>
    </row>
    <row r="118" spans="1:26" s="267" customFormat="1" ht="15.75" customHeight="1" x14ac:dyDescent="0.2">
      <c r="A118" s="384"/>
      <c r="B118" s="764" t="s">
        <v>339</v>
      </c>
      <c r="C118" s="764"/>
      <c r="D118" s="764"/>
      <c r="E118" s="764"/>
      <c r="F118" s="765"/>
      <c r="G118" s="766" t="s">
        <v>166</v>
      </c>
      <c r="H118" s="767"/>
      <c r="I118" s="48"/>
      <c r="J118" s="45" t="str">
        <f t="shared" si="3"/>
        <v>No</v>
      </c>
      <c r="K118" s="9"/>
      <c r="L118" s="9"/>
      <c r="M118" s="36"/>
      <c r="N118" s="36"/>
      <c r="O118" s="9"/>
      <c r="P118" s="36"/>
      <c r="Q118" s="1"/>
      <c r="R118" s="36"/>
      <c r="S118" s="37"/>
      <c r="T118" s="2"/>
      <c r="U118" s="2"/>
      <c r="V118" s="2"/>
      <c r="W118" s="64"/>
      <c r="X118" s="64"/>
      <c r="Y118" s="80" t="str">
        <f t="shared" si="4"/>
        <v>j. Any other contraceptive(s)?</v>
      </c>
      <c r="Z118" s="101"/>
    </row>
    <row r="119" spans="1:26" s="267" customFormat="1" ht="15.75" x14ac:dyDescent="0.2">
      <c r="A119" s="384"/>
      <c r="B119" s="224"/>
      <c r="C119" s="764" t="s">
        <v>340</v>
      </c>
      <c r="D119" s="764"/>
      <c r="E119" s="765"/>
      <c r="F119" s="790" t="s">
        <v>146</v>
      </c>
      <c r="G119" s="791"/>
      <c r="H119" s="792"/>
      <c r="I119" s="48"/>
      <c r="J119" s="45">
        <f t="shared" si="3"/>
        <v>0</v>
      </c>
      <c r="K119" s="9"/>
      <c r="L119" s="9"/>
      <c r="M119" s="36"/>
      <c r="N119" s="36"/>
      <c r="O119" s="9"/>
      <c r="P119" s="36"/>
      <c r="Q119" s="1"/>
      <c r="R119" s="9">
        <f>B119</f>
        <v>0</v>
      </c>
      <c r="S119" s="37"/>
      <c r="T119" s="2"/>
      <c r="U119" s="2"/>
      <c r="V119" s="2"/>
      <c r="W119" s="64"/>
      <c r="X119" s="64"/>
      <c r="Y119" s="1"/>
      <c r="Z119" s="101"/>
    </row>
    <row r="120" spans="1:26" s="267" customFormat="1" ht="15.75" x14ac:dyDescent="0.2">
      <c r="A120" s="793" t="s">
        <v>341</v>
      </c>
      <c r="B120" s="794"/>
      <c r="C120" s="794"/>
      <c r="D120" s="795"/>
      <c r="E120" s="796"/>
      <c r="F120" s="797">
        <v>2007</v>
      </c>
      <c r="G120" s="798"/>
      <c r="H120" s="799"/>
      <c r="I120" s="48"/>
      <c r="J120" s="45">
        <f t="shared" si="3"/>
        <v>0</v>
      </c>
      <c r="K120" s="9"/>
      <c r="L120" s="9"/>
      <c r="M120" s="36"/>
      <c r="N120" s="36"/>
      <c r="O120" s="9"/>
      <c r="P120" s="36"/>
      <c r="Q120" s="1"/>
      <c r="R120" s="9">
        <f>B120</f>
        <v>0</v>
      </c>
      <c r="S120" s="37"/>
      <c r="T120" s="2"/>
      <c r="U120" s="2"/>
      <c r="V120" s="2"/>
      <c r="W120" s="64"/>
      <c r="X120" s="64"/>
      <c r="Y120" s="1"/>
      <c r="Z120" s="101"/>
    </row>
    <row r="121" spans="1:26" s="267" customFormat="1" ht="60" x14ac:dyDescent="0.2">
      <c r="A121" s="772" t="s">
        <v>342</v>
      </c>
      <c r="B121" s="764"/>
      <c r="C121" s="765"/>
      <c r="D121" s="769" t="s">
        <v>765</v>
      </c>
      <c r="E121" s="770"/>
      <c r="F121" s="770"/>
      <c r="G121" s="770"/>
      <c r="H121" s="771"/>
      <c r="I121" s="48"/>
      <c r="J121" s="35"/>
      <c r="K121" s="9" t="str">
        <f>A121</f>
        <v xml:space="preserve">D10. Name of the list(s)
</v>
      </c>
      <c r="L121" s="9"/>
      <c r="M121" s="36"/>
      <c r="N121" s="36"/>
      <c r="O121" s="9" t="str">
        <f>D121</f>
        <v>Essential Medicine List of the Republic of Armenia (We would like to draw your attention to the corrected date for issuing the Essential Drug List, which is 2007, and not 2010 as it was stated earlier.)</v>
      </c>
      <c r="P121" s="36"/>
      <c r="Q121" s="1"/>
      <c r="R121" s="36"/>
      <c r="S121" s="37"/>
      <c r="T121" s="2"/>
      <c r="U121" s="2"/>
      <c r="V121" s="2"/>
      <c r="W121" s="64"/>
      <c r="X121" s="64"/>
      <c r="Y121" s="1"/>
      <c r="Z121" s="101"/>
    </row>
    <row r="122" spans="1:26" s="267" customFormat="1" ht="34.5" customHeight="1" x14ac:dyDescent="0.2">
      <c r="A122" s="772" t="s">
        <v>344</v>
      </c>
      <c r="B122" s="764"/>
      <c r="C122" s="765"/>
      <c r="D122" s="769" t="s">
        <v>485</v>
      </c>
      <c r="E122" s="770"/>
      <c r="F122" s="770"/>
      <c r="G122" s="770"/>
      <c r="H122" s="771"/>
      <c r="I122" s="48"/>
      <c r="J122" s="35"/>
      <c r="K122" s="9" t="str">
        <f>A122</f>
        <v xml:space="preserve">D11. Notes about the list(s)
</v>
      </c>
      <c r="L122" s="9"/>
      <c r="M122" s="36"/>
      <c r="N122" s="36"/>
      <c r="O122" s="9" t="str">
        <f>D122</f>
        <v>IUDs, condoms, and spermicides are not on the list because they are not drugs. Implants are not registered.</v>
      </c>
      <c r="P122" s="36"/>
      <c r="Q122" s="1"/>
      <c r="R122" s="36"/>
      <c r="S122" s="37"/>
      <c r="T122" s="2"/>
      <c r="U122" s="2"/>
      <c r="V122" s="2"/>
      <c r="W122" s="64"/>
      <c r="X122" s="64"/>
      <c r="Y122" s="1"/>
      <c r="Z122" s="101"/>
    </row>
    <row r="123" spans="1:26" s="159" customFormat="1" ht="21.75" customHeight="1" x14ac:dyDescent="0.2">
      <c r="A123" s="772" t="s">
        <v>351</v>
      </c>
      <c r="B123" s="764"/>
      <c r="C123" s="764"/>
      <c r="D123" s="764"/>
      <c r="E123" s="764"/>
      <c r="F123" s="764"/>
      <c r="G123" s="764"/>
      <c r="H123" s="773"/>
      <c r="I123" s="4"/>
      <c r="J123" s="45"/>
      <c r="K123" s="9"/>
      <c r="L123" s="36"/>
      <c r="M123" s="36"/>
      <c r="N123" s="36"/>
      <c r="O123" s="9"/>
      <c r="P123" s="36"/>
      <c r="Q123" s="36"/>
      <c r="R123" s="36"/>
      <c r="S123" s="36"/>
      <c r="T123" s="24"/>
      <c r="U123" s="24"/>
      <c r="V123" s="24"/>
      <c r="W123" s="76"/>
      <c r="X123" s="82" t="str">
        <f>A123</f>
        <v xml:space="preserve">D12.  Information on country's Poverty Reduction Strategy Paper (PRSP)
</v>
      </c>
      <c r="Y123" s="77"/>
      <c r="Z123" s="95"/>
    </row>
    <row r="124" spans="1:26" s="267" customFormat="1" ht="30.75" customHeight="1" x14ac:dyDescent="0.2">
      <c r="A124" s="385"/>
      <c r="B124" s="784" t="s">
        <v>196</v>
      </c>
      <c r="C124" s="785"/>
      <c r="D124" s="785"/>
      <c r="E124" s="786"/>
      <c r="F124" s="787">
        <v>2008</v>
      </c>
      <c r="G124" s="788"/>
      <c r="H124" s="789"/>
      <c r="I124" s="48"/>
      <c r="J124" s="45">
        <f>G124</f>
        <v>0</v>
      </c>
      <c r="K124" s="9"/>
      <c r="L124" s="9"/>
      <c r="M124" s="36"/>
      <c r="N124" s="36"/>
      <c r="O124" s="9"/>
      <c r="P124" s="36"/>
      <c r="Q124" s="1"/>
      <c r="R124" s="9" t="str">
        <f>B124</f>
        <v>a. What year is the Poverty Reduction Strategy Paper from? (most recent actual PRSP on IMF's site [not progress or summary report])</v>
      </c>
      <c r="S124" s="37"/>
      <c r="T124" s="2"/>
      <c r="U124" s="2"/>
      <c r="V124" s="2"/>
      <c r="W124" s="64"/>
      <c r="X124" s="64"/>
      <c r="Y124" s="1"/>
      <c r="Z124" s="101"/>
    </row>
    <row r="125" spans="1:26" s="267" customFormat="1" ht="15.75" customHeight="1" x14ac:dyDescent="0.2">
      <c r="A125" s="384"/>
      <c r="B125" s="764" t="s">
        <v>197</v>
      </c>
      <c r="C125" s="764"/>
      <c r="D125" s="764"/>
      <c r="E125" s="764"/>
      <c r="F125" s="765"/>
      <c r="G125" s="766" t="s">
        <v>165</v>
      </c>
      <c r="H125" s="767"/>
      <c r="I125" s="48"/>
      <c r="J125" s="45" t="str">
        <f>G125</f>
        <v>Yes</v>
      </c>
      <c r="K125" s="9"/>
      <c r="L125" s="9"/>
      <c r="M125" s="36"/>
      <c r="N125" s="36"/>
      <c r="O125" s="9"/>
      <c r="P125" s="36"/>
      <c r="Q125" s="1"/>
      <c r="R125" s="36"/>
      <c r="S125" s="37"/>
      <c r="T125" s="2"/>
      <c r="U125" s="2"/>
      <c r="V125" s="2"/>
      <c r="W125" s="64"/>
      <c r="X125" s="64"/>
      <c r="Y125" s="80" t="str">
        <f>B125</f>
        <v>b. Is family planning or reproductive health a priority in the PRSP?</v>
      </c>
      <c r="Z125" s="101"/>
    </row>
    <row r="126" spans="1:26" s="267" customFormat="1" ht="15.75" customHeight="1" x14ac:dyDescent="0.2">
      <c r="A126" s="384"/>
      <c r="B126" s="764" t="s">
        <v>198</v>
      </c>
      <c r="C126" s="764"/>
      <c r="D126" s="764"/>
      <c r="E126" s="764"/>
      <c r="F126" s="765"/>
      <c r="G126" s="766" t="s">
        <v>166</v>
      </c>
      <c r="H126" s="767"/>
      <c r="I126" s="48"/>
      <c r="J126" s="45" t="str">
        <f>G126</f>
        <v>No</v>
      </c>
      <c r="K126" s="9"/>
      <c r="L126" s="9"/>
      <c r="M126" s="36"/>
      <c r="N126" s="36"/>
      <c r="O126" s="9"/>
      <c r="P126" s="36"/>
      <c r="Q126" s="1"/>
      <c r="R126" s="36"/>
      <c r="S126" s="37"/>
      <c r="T126" s="2"/>
      <c r="U126" s="2"/>
      <c r="V126" s="2"/>
      <c r="W126" s="64"/>
      <c r="X126" s="64"/>
      <c r="Y126" s="80" t="str">
        <f>B126</f>
        <v>c. Is contraceptive security included in the PRSP?</v>
      </c>
      <c r="Z126" s="101"/>
    </row>
    <row r="127" spans="1:26" s="267" customFormat="1" ht="15.75" customHeight="1" x14ac:dyDescent="0.2">
      <c r="A127" s="384"/>
      <c r="B127" s="764" t="s">
        <v>72</v>
      </c>
      <c r="C127" s="764"/>
      <c r="D127" s="764"/>
      <c r="E127" s="764"/>
      <c r="F127" s="765"/>
      <c r="G127" s="766" t="s">
        <v>166</v>
      </c>
      <c r="H127" s="767"/>
      <c r="I127" s="48"/>
      <c r="J127" s="45" t="str">
        <f>G127</f>
        <v>No</v>
      </c>
      <c r="K127" s="9"/>
      <c r="L127" s="9"/>
      <c r="M127" s="36"/>
      <c r="N127" s="36"/>
      <c r="O127" s="9"/>
      <c r="P127" s="36"/>
      <c r="Q127" s="1"/>
      <c r="R127" s="36"/>
      <c r="S127" s="37"/>
      <c r="T127" s="2"/>
      <c r="U127" s="2"/>
      <c r="V127" s="2"/>
      <c r="W127" s="64"/>
      <c r="X127" s="64"/>
      <c r="Y127" s="80" t="str">
        <f>B127</f>
        <v>d. Is contraceptive prevalence rate (CPR) included as an indicator in the PRSP?</v>
      </c>
      <c r="Z127" s="101"/>
    </row>
    <row r="128" spans="1:26" s="267" customFormat="1" ht="15.75" customHeight="1" x14ac:dyDescent="0.2">
      <c r="A128" s="384"/>
      <c r="B128" s="764" t="s">
        <v>73</v>
      </c>
      <c r="C128" s="764"/>
      <c r="D128" s="764"/>
      <c r="E128" s="764"/>
      <c r="F128" s="765"/>
      <c r="G128" s="766" t="s">
        <v>166</v>
      </c>
      <c r="H128" s="767"/>
      <c r="I128" s="48"/>
      <c r="J128" s="45" t="str">
        <f>G128</f>
        <v>No</v>
      </c>
      <c r="K128" s="9"/>
      <c r="L128" s="9"/>
      <c r="M128" s="36"/>
      <c r="N128" s="36"/>
      <c r="O128" s="9"/>
      <c r="P128" s="36"/>
      <c r="Q128" s="1"/>
      <c r="R128" s="36"/>
      <c r="S128" s="37"/>
      <c r="T128" s="2"/>
      <c r="U128" s="2"/>
      <c r="V128" s="2"/>
      <c r="W128" s="64"/>
      <c r="X128" s="64"/>
      <c r="Y128" s="80" t="str">
        <f>B128</f>
        <v>e. Are contraceptive supply indicators included in the PRSP?</v>
      </c>
      <c r="Z128" s="101"/>
    </row>
    <row r="129" spans="1:26" s="267" customFormat="1" ht="15.75" customHeight="1" thickBot="1" x14ac:dyDescent="0.25">
      <c r="A129" s="262" t="s">
        <v>74</v>
      </c>
      <c r="B129" s="764" t="s">
        <v>75</v>
      </c>
      <c r="C129" s="765"/>
      <c r="D129" s="779"/>
      <c r="E129" s="780"/>
      <c r="F129" s="780"/>
      <c r="G129" s="780"/>
      <c r="H129" s="781"/>
      <c r="I129" s="48"/>
      <c r="J129" s="35"/>
      <c r="K129" s="9" t="str">
        <f>B129</f>
        <v>f. Notes about the Poverty Reduction Strategy Paper</v>
      </c>
      <c r="L129" s="9"/>
      <c r="M129" s="36"/>
      <c r="N129" s="36"/>
      <c r="O129" s="9">
        <f>D129</f>
        <v>0</v>
      </c>
      <c r="P129" s="36"/>
      <c r="Q129" s="1"/>
      <c r="R129" s="36"/>
      <c r="S129" s="37"/>
      <c r="T129" s="2"/>
      <c r="U129" s="2"/>
      <c r="V129" s="2"/>
      <c r="W129" s="64"/>
      <c r="X129" s="64"/>
      <c r="Y129" s="1"/>
      <c r="Z129" s="101"/>
    </row>
    <row r="130" spans="1:26" s="159" customFormat="1" ht="16.5" customHeight="1" thickBot="1" x14ac:dyDescent="0.25">
      <c r="A130" s="782" t="s">
        <v>28</v>
      </c>
      <c r="B130" s="783"/>
      <c r="C130" s="783"/>
      <c r="D130" s="783"/>
      <c r="E130" s="783"/>
      <c r="F130" s="783"/>
      <c r="G130" s="783"/>
      <c r="H130" s="386"/>
      <c r="I130" s="19"/>
      <c r="J130" s="45"/>
      <c r="K130" s="9"/>
      <c r="L130" s="36"/>
      <c r="M130" s="36"/>
      <c r="N130" s="36"/>
      <c r="O130" s="9"/>
      <c r="P130" s="36"/>
      <c r="Q130" s="36"/>
      <c r="R130" s="36"/>
      <c r="S130" s="36"/>
      <c r="T130" s="24"/>
      <c r="U130" s="24"/>
      <c r="V130" s="24"/>
      <c r="W130" s="76"/>
      <c r="X130" s="76"/>
      <c r="Y130" s="77"/>
      <c r="Z130" s="95"/>
    </row>
    <row r="131" spans="1:26" s="159" customFormat="1" ht="30" customHeight="1" x14ac:dyDescent="0.2">
      <c r="A131" s="774" t="s">
        <v>345</v>
      </c>
      <c r="B131" s="775"/>
      <c r="C131" s="775"/>
      <c r="D131" s="775"/>
      <c r="E131" s="775"/>
      <c r="F131" s="776"/>
      <c r="G131" s="777" t="s">
        <v>165</v>
      </c>
      <c r="H131" s="778"/>
      <c r="I131" s="8"/>
      <c r="J131" s="45" t="str">
        <f>G131</f>
        <v>Yes</v>
      </c>
      <c r="K131" s="9"/>
      <c r="L131" s="36"/>
      <c r="M131" s="36"/>
      <c r="N131" s="36"/>
      <c r="O131" s="9"/>
      <c r="P131" s="36"/>
      <c r="Q131" s="36"/>
      <c r="R131" s="36"/>
      <c r="S131" s="36"/>
      <c r="T131" s="24"/>
      <c r="U131" s="24"/>
      <c r="V131" s="24"/>
      <c r="W131" s="76"/>
      <c r="X131" s="76"/>
      <c r="Y131" s="80" t="str">
        <f>A131</f>
        <v>E1. Have stockouts occurred for any contraceptive at the central* level in the last 12 months?  
*(The central level refers to the central level warehouse for the public sector.)</v>
      </c>
      <c r="Z131" s="95"/>
    </row>
    <row r="132" spans="1:26" s="159" customFormat="1" ht="45" x14ac:dyDescent="0.2">
      <c r="A132" s="772" t="s">
        <v>1507</v>
      </c>
      <c r="B132" s="764"/>
      <c r="C132" s="764"/>
      <c r="D132" s="764"/>
      <c r="E132" s="764"/>
      <c r="F132" s="764"/>
      <c r="G132" s="764"/>
      <c r="H132" s="773"/>
      <c r="I132" s="4"/>
      <c r="J132" s="45"/>
      <c r="K132" s="9"/>
      <c r="L132" s="36"/>
      <c r="M132" s="36"/>
      <c r="N132" s="36"/>
      <c r="O132" s="9"/>
      <c r="P132" s="36"/>
      <c r="Q132" s="36"/>
      <c r="R132" s="36"/>
      <c r="S132" s="36"/>
      <c r="T132" s="24"/>
      <c r="U132" s="24"/>
      <c r="V132" s="24"/>
      <c r="W132" s="76"/>
      <c r="X132" s="82"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Y132" s="77"/>
      <c r="Z132" s="95"/>
    </row>
    <row r="133" spans="1:26" s="159" customFormat="1" ht="15" customHeight="1" x14ac:dyDescent="0.2">
      <c r="A133" s="354"/>
      <c r="B133" s="764" t="s">
        <v>336</v>
      </c>
      <c r="C133" s="764"/>
      <c r="D133" s="764"/>
      <c r="E133" s="764"/>
      <c r="F133" s="765"/>
      <c r="G133" s="766" t="s">
        <v>165</v>
      </c>
      <c r="H133" s="767"/>
      <c r="I133" s="8"/>
      <c r="J133" s="45" t="str">
        <f t="shared" ref="J133:J141" si="5">G133</f>
        <v>Yes</v>
      </c>
      <c r="K133" s="9"/>
      <c r="L133" s="36"/>
      <c r="M133" s="36"/>
      <c r="N133" s="36"/>
      <c r="O133" s="9"/>
      <c r="P133" s="36"/>
      <c r="Q133" s="36"/>
      <c r="R133" s="36"/>
      <c r="S133" s="36"/>
      <c r="T133" s="24"/>
      <c r="U133" s="24"/>
      <c r="V133" s="24"/>
      <c r="W133" s="76"/>
      <c r="X133" s="76"/>
      <c r="Y133" s="80" t="str">
        <f t="shared" ref="Y133:Y141" si="6">B133</f>
        <v>a. Combined oral contraceptives</v>
      </c>
      <c r="Z133" s="95"/>
    </row>
    <row r="134" spans="1:26" s="159" customFormat="1" ht="15" customHeight="1" x14ac:dyDescent="0.2">
      <c r="A134" s="358"/>
      <c r="B134" s="764" t="s">
        <v>337</v>
      </c>
      <c r="C134" s="764"/>
      <c r="D134" s="764"/>
      <c r="E134" s="764"/>
      <c r="F134" s="765"/>
      <c r="G134" s="766" t="s">
        <v>165</v>
      </c>
      <c r="H134" s="767"/>
      <c r="I134" s="8"/>
      <c r="J134" s="45" t="str">
        <f t="shared" si="5"/>
        <v>Yes</v>
      </c>
      <c r="K134" s="9"/>
      <c r="L134" s="36"/>
      <c r="M134" s="36"/>
      <c r="N134" s="36"/>
      <c r="O134" s="36"/>
      <c r="P134" s="36"/>
      <c r="Q134" s="36"/>
      <c r="R134" s="36"/>
      <c r="S134" s="36"/>
      <c r="T134" s="24"/>
      <c r="U134" s="24"/>
      <c r="V134" s="24"/>
      <c r="W134" s="76"/>
      <c r="X134" s="76"/>
      <c r="Y134" s="80" t="str">
        <f t="shared" si="6"/>
        <v>b. Progestin-only pills</v>
      </c>
      <c r="Z134" s="95"/>
    </row>
    <row r="135" spans="1:26" s="159" customFormat="1" ht="15" customHeight="1" x14ac:dyDescent="0.2">
      <c r="A135" s="354"/>
      <c r="B135" s="764" t="s">
        <v>54</v>
      </c>
      <c r="C135" s="764"/>
      <c r="D135" s="764"/>
      <c r="E135" s="764"/>
      <c r="F135" s="765"/>
      <c r="G135" s="766" t="s">
        <v>165</v>
      </c>
      <c r="H135" s="767"/>
      <c r="I135" s="8"/>
      <c r="J135" s="45" t="str">
        <f t="shared" si="5"/>
        <v>Yes</v>
      </c>
      <c r="K135" s="9"/>
      <c r="L135" s="36"/>
      <c r="M135" s="36"/>
      <c r="N135" s="36"/>
      <c r="O135" s="36"/>
      <c r="P135" s="36"/>
      <c r="Q135" s="36"/>
      <c r="R135" s="36"/>
      <c r="S135" s="36"/>
      <c r="T135" s="24"/>
      <c r="U135" s="24"/>
      <c r="V135" s="24"/>
      <c r="W135" s="76"/>
      <c r="X135" s="76"/>
      <c r="Y135" s="80" t="str">
        <f t="shared" si="6"/>
        <v>c. Hormonal injections</v>
      </c>
      <c r="Z135" s="95"/>
    </row>
    <row r="136" spans="1:26" s="159" customFormat="1" ht="15" customHeight="1" x14ac:dyDescent="0.2">
      <c r="A136" s="354"/>
      <c r="B136" s="764" t="s">
        <v>55</v>
      </c>
      <c r="C136" s="764"/>
      <c r="D136" s="764"/>
      <c r="E136" s="764"/>
      <c r="F136" s="765"/>
      <c r="G136" s="766" t="s">
        <v>146</v>
      </c>
      <c r="H136" s="767"/>
      <c r="I136" s="8"/>
      <c r="J136" s="45" t="str">
        <f t="shared" si="5"/>
        <v>N/A</v>
      </c>
      <c r="K136" s="9"/>
      <c r="L136" s="36"/>
      <c r="M136" s="36"/>
      <c r="N136" s="36"/>
      <c r="O136" s="36"/>
      <c r="P136" s="36"/>
      <c r="Q136" s="36"/>
      <c r="R136" s="36"/>
      <c r="S136" s="36"/>
      <c r="T136" s="24"/>
      <c r="U136" s="24"/>
      <c r="V136" s="24"/>
      <c r="W136" s="76"/>
      <c r="X136" s="76"/>
      <c r="Y136" s="80" t="str">
        <f t="shared" si="6"/>
        <v>d. Hormonal implants</v>
      </c>
      <c r="Z136" s="95"/>
    </row>
    <row r="137" spans="1:26" s="159" customFormat="1" ht="15" customHeight="1" x14ac:dyDescent="0.2">
      <c r="A137" s="354"/>
      <c r="B137" s="764" t="s">
        <v>56</v>
      </c>
      <c r="C137" s="764"/>
      <c r="D137" s="764"/>
      <c r="E137" s="764"/>
      <c r="F137" s="765"/>
      <c r="G137" s="766" t="s">
        <v>166</v>
      </c>
      <c r="H137" s="767"/>
      <c r="I137" s="8"/>
      <c r="J137" s="45" t="str">
        <f t="shared" si="5"/>
        <v>No</v>
      </c>
      <c r="K137" s="9"/>
      <c r="L137" s="36"/>
      <c r="M137" s="36"/>
      <c r="N137" s="36"/>
      <c r="O137" s="36"/>
      <c r="P137" s="36"/>
      <c r="Q137" s="36"/>
      <c r="R137" s="36"/>
      <c r="S137" s="36"/>
      <c r="T137" s="24"/>
      <c r="U137" s="24"/>
      <c r="V137" s="24"/>
      <c r="W137" s="76"/>
      <c r="X137" s="76"/>
      <c r="Y137" s="80" t="str">
        <f t="shared" si="6"/>
        <v>e. Intrauterine devices (IUDs)</v>
      </c>
      <c r="Z137" s="95"/>
    </row>
    <row r="138" spans="1:26" s="159" customFormat="1" ht="15" customHeight="1" x14ac:dyDescent="0.2">
      <c r="A138" s="354"/>
      <c r="B138" s="764" t="s">
        <v>43</v>
      </c>
      <c r="C138" s="764"/>
      <c r="D138" s="764"/>
      <c r="E138" s="764"/>
      <c r="F138" s="765"/>
      <c r="G138" s="766" t="s">
        <v>166</v>
      </c>
      <c r="H138" s="767"/>
      <c r="I138" s="8"/>
      <c r="J138" s="45" t="str">
        <f t="shared" si="5"/>
        <v>No</v>
      </c>
      <c r="K138" s="9"/>
      <c r="L138" s="36"/>
      <c r="M138" s="36"/>
      <c r="N138" s="36"/>
      <c r="O138" s="36"/>
      <c r="P138" s="36"/>
      <c r="Q138" s="36"/>
      <c r="R138" s="36"/>
      <c r="S138" s="36"/>
      <c r="T138" s="24"/>
      <c r="U138" s="24"/>
      <c r="V138" s="24"/>
      <c r="W138" s="76"/>
      <c r="X138" s="76"/>
      <c r="Y138" s="80" t="str">
        <f t="shared" si="6"/>
        <v>f. Male condoms</v>
      </c>
      <c r="Z138" s="95"/>
    </row>
    <row r="139" spans="1:26" s="159" customFormat="1" ht="15" customHeight="1" x14ac:dyDescent="0.2">
      <c r="A139" s="354"/>
      <c r="B139" s="764" t="s">
        <v>44</v>
      </c>
      <c r="C139" s="764"/>
      <c r="D139" s="764"/>
      <c r="E139" s="764"/>
      <c r="F139" s="765"/>
      <c r="G139" s="766" t="s">
        <v>146</v>
      </c>
      <c r="H139" s="767"/>
      <c r="I139" s="8"/>
      <c r="J139" s="45" t="str">
        <f t="shared" si="5"/>
        <v>N/A</v>
      </c>
      <c r="K139" s="9"/>
      <c r="L139" s="36"/>
      <c r="M139" s="36"/>
      <c r="N139" s="36"/>
      <c r="O139" s="36"/>
      <c r="P139" s="36"/>
      <c r="Q139" s="36"/>
      <c r="R139" s="36"/>
      <c r="S139" s="36"/>
      <c r="T139" s="24"/>
      <c r="U139" s="24"/>
      <c r="V139" s="24"/>
      <c r="W139" s="76"/>
      <c r="X139" s="76"/>
      <c r="Y139" s="80" t="str">
        <f t="shared" si="6"/>
        <v>g. Female condoms</v>
      </c>
      <c r="Z139" s="95"/>
    </row>
    <row r="140" spans="1:26" s="159" customFormat="1" ht="15" customHeight="1" x14ac:dyDescent="0.2">
      <c r="A140" s="354"/>
      <c r="B140" s="764" t="s">
        <v>338</v>
      </c>
      <c r="C140" s="764"/>
      <c r="D140" s="764"/>
      <c r="E140" s="764"/>
      <c r="F140" s="765"/>
      <c r="G140" s="766" t="s">
        <v>165</v>
      </c>
      <c r="H140" s="767"/>
      <c r="I140" s="8"/>
      <c r="J140" s="45" t="str">
        <f t="shared" si="5"/>
        <v>Yes</v>
      </c>
      <c r="K140" s="9"/>
      <c r="L140" s="36"/>
      <c r="M140" s="36"/>
      <c r="N140" s="36"/>
      <c r="O140" s="36"/>
      <c r="P140" s="36"/>
      <c r="Q140" s="36"/>
      <c r="R140" s="36"/>
      <c r="S140" s="36"/>
      <c r="T140" s="24"/>
      <c r="U140" s="24"/>
      <c r="V140" s="24"/>
      <c r="W140" s="76"/>
      <c r="X140" s="76"/>
      <c r="Y140" s="80" t="str">
        <f t="shared" si="6"/>
        <v>h. Emergency contraceptive pills</v>
      </c>
      <c r="Z140" s="95"/>
    </row>
    <row r="141" spans="1:26" s="159" customFormat="1" ht="15" customHeight="1" x14ac:dyDescent="0.2">
      <c r="A141" s="354"/>
      <c r="B141" s="764" t="s">
        <v>245</v>
      </c>
      <c r="C141" s="764"/>
      <c r="D141" s="764"/>
      <c r="E141" s="764"/>
      <c r="F141" s="765"/>
      <c r="G141" s="766" t="s">
        <v>146</v>
      </c>
      <c r="H141" s="767"/>
      <c r="I141" s="8"/>
      <c r="J141" s="45" t="str">
        <f t="shared" si="5"/>
        <v>N/A</v>
      </c>
      <c r="K141" s="9"/>
      <c r="L141" s="36"/>
      <c r="M141" s="36"/>
      <c r="N141" s="36"/>
      <c r="O141" s="36"/>
      <c r="P141" s="36"/>
      <c r="Q141" s="36"/>
      <c r="R141" s="36"/>
      <c r="S141" s="36"/>
      <c r="T141" s="24"/>
      <c r="U141" s="24"/>
      <c r="V141" s="24"/>
      <c r="W141" s="76"/>
      <c r="X141" s="76"/>
      <c r="Y141" s="80" t="str">
        <f t="shared" si="6"/>
        <v>i. CycleBeads</v>
      </c>
      <c r="Z141" s="95"/>
    </row>
    <row r="142" spans="1:26" s="159" customFormat="1" ht="30" x14ac:dyDescent="0.2">
      <c r="A142" s="354"/>
      <c r="B142" s="764" t="s">
        <v>766</v>
      </c>
      <c r="C142" s="764"/>
      <c r="D142" s="764"/>
      <c r="E142" s="764"/>
      <c r="F142" s="769" t="s">
        <v>748</v>
      </c>
      <c r="G142" s="770"/>
      <c r="H142" s="771"/>
      <c r="I142" s="8"/>
      <c r="J142" s="45"/>
      <c r="K142" s="9"/>
      <c r="L142" s="36"/>
      <c r="M142" s="9"/>
      <c r="N142" s="36"/>
      <c r="O142" s="36"/>
      <c r="P142" s="36"/>
      <c r="Q142" s="9" t="str">
        <f>F142</f>
        <v>01/11-12/11</v>
      </c>
      <c r="R142" s="9" t="str">
        <f>B142</f>
        <v xml:space="preserve">j. Time period of reports reviewed
(mm/yy - mm/yy) (for example, reports from 1/11-12/11) </v>
      </c>
      <c r="S142" s="36"/>
      <c r="T142" s="24"/>
      <c r="U142" s="24"/>
      <c r="V142" s="24"/>
      <c r="W142" s="76"/>
      <c r="X142" s="76"/>
      <c r="Y142" s="77"/>
      <c r="Z142" s="95"/>
    </row>
    <row r="143" spans="1:26" s="159" customFormat="1" ht="45" x14ac:dyDescent="0.2">
      <c r="A143" s="262"/>
      <c r="B143" s="764" t="s">
        <v>346</v>
      </c>
      <c r="C143" s="764"/>
      <c r="D143" s="764"/>
      <c r="E143" s="764"/>
      <c r="F143" s="769" t="s">
        <v>767</v>
      </c>
      <c r="G143" s="770"/>
      <c r="H143" s="771"/>
      <c r="I143" s="8"/>
      <c r="J143" s="45"/>
      <c r="K143" s="9"/>
      <c r="L143" s="9"/>
      <c r="M143" s="36"/>
      <c r="N143" s="36"/>
      <c r="O143" s="36"/>
      <c r="P143" s="36"/>
      <c r="Q143" s="9" t="str">
        <f>F143</f>
        <v>UNFPA; MOH Division of Mother and Child Health</v>
      </c>
      <c r="R143" s="9" t="str">
        <f>B143</f>
        <v>k. Data source
(for example: Procurement Planning and Monitoring Report, Logistics Management Information System, periodic physical inventory, warehouse reports)</v>
      </c>
      <c r="S143" s="36"/>
      <c r="T143" s="24"/>
      <c r="U143" s="24"/>
      <c r="V143" s="24"/>
      <c r="W143" s="76"/>
      <c r="X143" s="76"/>
      <c r="Y143" s="77"/>
      <c r="Z143" s="95"/>
    </row>
    <row r="144" spans="1:26" s="159" customFormat="1" x14ac:dyDescent="0.2">
      <c r="A144" s="772" t="s">
        <v>347</v>
      </c>
      <c r="B144" s="764"/>
      <c r="C144" s="764"/>
      <c r="D144" s="764"/>
      <c r="E144" s="764"/>
      <c r="F144" s="764"/>
      <c r="G144" s="764"/>
      <c r="H144" s="773"/>
      <c r="I144" s="4"/>
      <c r="J144" s="41"/>
      <c r="K144" s="9"/>
      <c r="L144" s="36"/>
      <c r="M144" s="36"/>
      <c r="N144" s="36"/>
      <c r="O144" s="9"/>
      <c r="P144" s="36"/>
      <c r="Q144" s="36"/>
      <c r="R144" s="36"/>
      <c r="S144" s="36"/>
      <c r="T144" s="24"/>
      <c r="U144" s="24"/>
      <c r="V144" s="24"/>
      <c r="W144" s="76"/>
      <c r="X144" s="76"/>
      <c r="Y144" s="77"/>
      <c r="Z144" s="95"/>
    </row>
    <row r="145" spans="1:26" s="159" customFormat="1" ht="15" customHeight="1" x14ac:dyDescent="0.2">
      <c r="A145" s="354"/>
      <c r="B145" s="764" t="s">
        <v>348</v>
      </c>
      <c r="C145" s="764"/>
      <c r="D145" s="764"/>
      <c r="E145" s="764"/>
      <c r="F145" s="765"/>
      <c r="G145" s="766" t="s">
        <v>165</v>
      </c>
      <c r="H145" s="767"/>
      <c r="I145" s="8"/>
      <c r="J145" s="45" t="str">
        <f>G145</f>
        <v>Yes</v>
      </c>
      <c r="K145" s="9"/>
      <c r="L145" s="36"/>
      <c r="M145" s="36"/>
      <c r="N145" s="36"/>
      <c r="O145" s="9"/>
      <c r="P145" s="36"/>
      <c r="Q145" s="36"/>
      <c r="R145" s="36"/>
      <c r="S145" s="36"/>
      <c r="T145" s="24"/>
      <c r="U145" s="24"/>
      <c r="V145" s="24"/>
      <c r="W145" s="76"/>
      <c r="X145" s="76"/>
      <c r="Y145" s="80" t="str">
        <f>B145</f>
        <v>a. service delivery point level (i.e., public sector health facilities)</v>
      </c>
      <c r="Z145" s="95"/>
    </row>
    <row r="146" spans="1:26" s="268" customFormat="1" ht="15.75" customHeight="1" thickBot="1" x14ac:dyDescent="0.25">
      <c r="A146" s="356"/>
      <c r="B146" s="753" t="s">
        <v>349</v>
      </c>
      <c r="C146" s="753"/>
      <c r="D146" s="753"/>
      <c r="E146" s="753"/>
      <c r="F146" s="754"/>
      <c r="G146" s="755" t="s">
        <v>165</v>
      </c>
      <c r="H146" s="756"/>
      <c r="I146" s="55"/>
      <c r="J146" s="89" t="str">
        <f>G146</f>
        <v>Yes</v>
      </c>
      <c r="K146" s="90"/>
      <c r="L146" s="91"/>
      <c r="M146" s="91"/>
      <c r="N146" s="91"/>
      <c r="O146" s="90"/>
      <c r="P146" s="91"/>
      <c r="Q146" s="91"/>
      <c r="R146" s="91"/>
      <c r="S146" s="91"/>
      <c r="T146" s="92"/>
      <c r="U146" s="92"/>
      <c r="V146" s="92"/>
      <c r="W146" s="93"/>
      <c r="X146" s="93"/>
      <c r="Y146" s="94" t="str">
        <f>B146</f>
        <v>b. central level (i.e., central level warehouse for the public sector)</v>
      </c>
      <c r="Z146" s="100"/>
    </row>
    <row r="147" spans="1:26" s="159" customFormat="1" ht="60.75" thickBot="1" x14ac:dyDescent="0.25">
      <c r="A147" s="757" t="s">
        <v>350</v>
      </c>
      <c r="B147" s="758"/>
      <c r="C147" s="759"/>
      <c r="D147" s="760"/>
      <c r="E147" s="761"/>
      <c r="F147" s="761"/>
      <c r="G147" s="761"/>
      <c r="H147" s="762"/>
      <c r="I147" s="8"/>
      <c r="J147" s="45"/>
      <c r="K147" s="9" t="str">
        <f>A147</f>
        <v xml:space="preserve">F. Please note any overall comments about challenges and/or successes with contraceptive security in your country.
</v>
      </c>
      <c r="L147" s="36"/>
      <c r="M147" s="36"/>
      <c r="N147" s="36"/>
      <c r="O147" s="9">
        <f>D147</f>
        <v>0</v>
      </c>
      <c r="P147" s="36"/>
      <c r="Q147" s="36"/>
      <c r="R147" s="36"/>
      <c r="S147" s="36"/>
      <c r="T147" s="24"/>
      <c r="U147" s="24"/>
      <c r="V147" s="24"/>
      <c r="W147" s="76"/>
      <c r="X147" s="76"/>
      <c r="Y147" s="77"/>
      <c r="Z147" s="95"/>
    </row>
    <row r="148" spans="1:26" s="1" customFormat="1" ht="15.75" x14ac:dyDescent="0.2">
      <c r="A148" s="763"/>
      <c r="B148" s="763"/>
      <c r="C148" s="763"/>
      <c r="D148" s="763"/>
      <c r="E148" s="763"/>
      <c r="F148" s="763"/>
      <c r="G148" s="763"/>
      <c r="H148" s="763"/>
      <c r="I148" s="48"/>
      <c r="J148" s="35"/>
      <c r="K148" s="9"/>
      <c r="L148" s="9"/>
      <c r="M148" s="36"/>
      <c r="N148" s="36"/>
      <c r="O148" s="9"/>
      <c r="P148" s="36"/>
      <c r="R148" s="36"/>
      <c r="S148" s="37"/>
      <c r="T148" s="2"/>
      <c r="U148" s="2"/>
      <c r="V148" s="2"/>
      <c r="W148" s="64"/>
      <c r="X148" s="64"/>
      <c r="Z148" s="101"/>
    </row>
    <row r="149" spans="1:26" s="23" customFormat="1" ht="72" customHeight="1" x14ac:dyDescent="0.2">
      <c r="A149" s="768"/>
      <c r="B149" s="768"/>
      <c r="C149" s="768"/>
      <c r="D149" s="768"/>
      <c r="E149" s="768"/>
      <c r="F149" s="768"/>
      <c r="G149" s="768"/>
      <c r="H149" s="768"/>
      <c r="I149" s="6"/>
      <c r="J149" s="40"/>
      <c r="K149" s="9"/>
      <c r="L149" s="36"/>
      <c r="M149" s="36"/>
      <c r="N149" s="36"/>
      <c r="O149" s="9"/>
      <c r="P149" s="36"/>
      <c r="Q149" s="36"/>
      <c r="R149" s="36"/>
      <c r="S149" s="37"/>
      <c r="T149" s="2"/>
      <c r="U149" s="2"/>
      <c r="V149" s="2"/>
      <c r="W149" s="64"/>
      <c r="X149" s="106">
        <f>A149</f>
        <v>0</v>
      </c>
      <c r="Z149" s="22"/>
    </row>
    <row r="150" spans="1:26" s="1" customFormat="1" ht="9.75" customHeight="1" x14ac:dyDescent="0.2">
      <c r="A150" s="387"/>
      <c r="B150" s="387"/>
      <c r="C150" s="387"/>
      <c r="D150" s="387"/>
      <c r="E150" s="387"/>
      <c r="F150" s="387"/>
      <c r="G150" s="387"/>
      <c r="H150" s="387"/>
      <c r="I150" s="9"/>
      <c r="J150" s="35"/>
      <c r="K150" s="9"/>
      <c r="L150" s="36"/>
      <c r="M150" s="36"/>
      <c r="N150" s="36"/>
      <c r="O150" s="9"/>
      <c r="P150" s="36"/>
      <c r="Q150" s="36"/>
      <c r="R150" s="36"/>
      <c r="S150" s="37"/>
      <c r="T150" s="2"/>
      <c r="U150" s="2"/>
      <c r="V150" s="2"/>
      <c r="W150" s="64"/>
      <c r="X150" s="64"/>
      <c r="Z150" s="101"/>
    </row>
    <row r="151" spans="1:26" s="1" customFormat="1" ht="15" customHeight="1" x14ac:dyDescent="0.2">
      <c r="A151" s="387"/>
      <c r="B151" s="387"/>
      <c r="C151" s="387"/>
      <c r="D151" s="387"/>
      <c r="E151" s="387"/>
      <c r="F151" s="387"/>
      <c r="G151" s="387"/>
      <c r="H151" s="387"/>
      <c r="I151" s="9"/>
      <c r="J151" s="40"/>
      <c r="K151" s="9"/>
      <c r="L151" s="36"/>
      <c r="M151" s="36"/>
      <c r="N151" s="36"/>
      <c r="O151" s="9"/>
      <c r="P151" s="36"/>
      <c r="Q151" s="36"/>
      <c r="R151" s="36"/>
      <c r="S151" s="37"/>
      <c r="T151" s="2"/>
      <c r="U151" s="2"/>
      <c r="V151" s="2"/>
      <c r="W151" s="64"/>
      <c r="X151" s="64"/>
      <c r="Z151" s="101"/>
    </row>
    <row r="152" spans="1:26" x14ac:dyDescent="0.2">
      <c r="A152" s="269"/>
      <c r="B152" s="270"/>
      <c r="C152" s="270"/>
      <c r="D152" s="270"/>
      <c r="E152" s="270"/>
      <c r="F152" s="270"/>
      <c r="G152" s="271"/>
      <c r="H152" s="217"/>
      <c r="I152" s="36"/>
      <c r="O152" s="9"/>
    </row>
    <row r="153" spans="1:26" x14ac:dyDescent="0.2">
      <c r="A153" s="215"/>
      <c r="B153" s="215"/>
      <c r="G153" s="272"/>
      <c r="H153" s="273"/>
      <c r="I153" s="36"/>
    </row>
    <row r="154" spans="1:26" x14ac:dyDescent="0.2">
      <c r="A154" s="215"/>
      <c r="B154" s="215"/>
      <c r="G154" s="272"/>
      <c r="H154" s="273"/>
      <c r="I154" s="36"/>
    </row>
    <row r="155" spans="1:26" x14ac:dyDescent="0.2">
      <c r="A155" s="215"/>
      <c r="B155" s="215"/>
      <c r="G155" s="272"/>
      <c r="H155" s="273"/>
      <c r="I155" s="36"/>
    </row>
    <row r="156" spans="1:26" x14ac:dyDescent="0.2">
      <c r="A156" s="215"/>
      <c r="B156" s="215"/>
      <c r="G156" s="272"/>
      <c r="H156" s="273"/>
      <c r="I156" s="36"/>
    </row>
    <row r="157" spans="1:26" x14ac:dyDescent="0.2">
      <c r="A157" s="215"/>
      <c r="B157" s="215"/>
      <c r="G157" s="272"/>
      <c r="H157" s="273"/>
      <c r="I157" s="36"/>
    </row>
    <row r="158" spans="1:26" x14ac:dyDescent="0.2">
      <c r="A158" s="215"/>
      <c r="B158" s="215"/>
      <c r="G158" s="272"/>
      <c r="H158" s="273"/>
      <c r="I158" s="36"/>
    </row>
    <row r="159" spans="1:26" x14ac:dyDescent="0.2">
      <c r="A159" s="215"/>
      <c r="B159" s="215"/>
      <c r="G159" s="272"/>
      <c r="H159" s="273"/>
      <c r="I159" s="36"/>
    </row>
    <row r="160" spans="1:26" x14ac:dyDescent="0.2">
      <c r="A160" s="215"/>
      <c r="B160" s="215"/>
      <c r="G160" s="272"/>
      <c r="H160" s="273"/>
      <c r="I160" s="36"/>
    </row>
    <row r="161" spans="1:134" x14ac:dyDescent="0.2">
      <c r="A161" s="215"/>
      <c r="B161" s="215"/>
      <c r="G161" s="272"/>
      <c r="H161" s="273"/>
      <c r="I161" s="36"/>
    </row>
    <row r="162" spans="1:134" x14ac:dyDescent="0.2">
      <c r="A162" s="215"/>
      <c r="B162" s="215"/>
      <c r="G162" s="272"/>
      <c r="H162" s="273"/>
      <c r="I162" s="36"/>
    </row>
    <row r="163" spans="1:134" x14ac:dyDescent="0.2">
      <c r="A163" s="215"/>
      <c r="B163" s="215"/>
      <c r="G163" s="272"/>
      <c r="H163" s="273"/>
      <c r="I163" s="36"/>
    </row>
    <row r="164" spans="1:134" x14ac:dyDescent="0.2">
      <c r="A164" s="215"/>
      <c r="B164" s="215"/>
      <c r="G164" s="272"/>
      <c r="H164" s="273"/>
      <c r="I164" s="36"/>
    </row>
    <row r="165" spans="1:134" x14ac:dyDescent="0.2">
      <c r="A165" s="215"/>
      <c r="B165" s="215"/>
      <c r="G165" s="272"/>
      <c r="H165" s="273"/>
      <c r="I165" s="36"/>
    </row>
    <row r="166" spans="1:134" s="215" customFormat="1" x14ac:dyDescent="0.2">
      <c r="G166" s="272"/>
      <c r="H166" s="273"/>
      <c r="I166" s="36"/>
      <c r="J166" s="40"/>
      <c r="K166" s="9"/>
      <c r="L166" s="36"/>
      <c r="M166" s="36"/>
      <c r="N166" s="36"/>
      <c r="O166" s="36"/>
      <c r="P166" s="36"/>
      <c r="Q166" s="36"/>
      <c r="R166" s="36"/>
      <c r="S166" s="37"/>
      <c r="T166" s="2"/>
      <c r="U166" s="2"/>
      <c r="V166" s="2"/>
      <c r="W166" s="64"/>
      <c r="X166" s="64"/>
      <c r="Y166" s="23"/>
      <c r="Z166" s="22"/>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36"/>
      <c r="J167" s="40"/>
      <c r="K167" s="9"/>
      <c r="L167" s="36"/>
      <c r="M167" s="36"/>
      <c r="N167" s="36"/>
      <c r="O167" s="36"/>
      <c r="P167" s="36"/>
      <c r="Q167" s="36"/>
      <c r="R167" s="36"/>
      <c r="S167" s="37"/>
      <c r="T167" s="2"/>
      <c r="U167" s="2"/>
      <c r="V167" s="2"/>
      <c r="W167" s="64"/>
      <c r="X167" s="64"/>
      <c r="Y167" s="23"/>
      <c r="Z167" s="22"/>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36"/>
      <c r="J168" s="40"/>
      <c r="K168" s="9"/>
      <c r="L168" s="36"/>
      <c r="M168" s="36"/>
      <c r="N168" s="36"/>
      <c r="O168" s="36"/>
      <c r="P168" s="36"/>
      <c r="Q168" s="36"/>
      <c r="R168" s="36"/>
      <c r="S168" s="37"/>
      <c r="T168" s="2"/>
      <c r="U168" s="2"/>
      <c r="V168" s="2"/>
      <c r="W168" s="64"/>
      <c r="X168" s="64"/>
      <c r="Y168" s="23"/>
      <c r="Z168" s="22"/>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36"/>
      <c r="J169" s="40"/>
      <c r="K169" s="9"/>
      <c r="L169" s="36"/>
      <c r="M169" s="36"/>
      <c r="N169" s="36"/>
      <c r="O169" s="36"/>
      <c r="P169" s="36"/>
      <c r="Q169" s="36"/>
      <c r="R169" s="36"/>
      <c r="S169" s="37"/>
      <c r="T169" s="2"/>
      <c r="U169" s="2"/>
      <c r="V169" s="2"/>
      <c r="W169" s="64"/>
      <c r="X169" s="64"/>
      <c r="Y169" s="23"/>
      <c r="Z169" s="22"/>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36"/>
      <c r="J170" s="40"/>
      <c r="K170" s="9"/>
      <c r="L170" s="36"/>
      <c r="M170" s="36"/>
      <c r="N170" s="36"/>
      <c r="O170" s="36"/>
      <c r="P170" s="36"/>
      <c r="Q170" s="36"/>
      <c r="R170" s="36"/>
      <c r="S170" s="37"/>
      <c r="T170" s="2"/>
      <c r="U170" s="2"/>
      <c r="V170" s="2"/>
      <c r="W170" s="64"/>
      <c r="X170" s="64"/>
      <c r="Y170" s="23"/>
      <c r="Z170" s="22"/>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36"/>
      <c r="J171" s="40"/>
      <c r="K171" s="9"/>
      <c r="L171" s="36"/>
      <c r="M171" s="36"/>
      <c r="N171" s="36"/>
      <c r="O171" s="36"/>
      <c r="P171" s="36"/>
      <c r="Q171" s="36"/>
      <c r="R171" s="36"/>
      <c r="S171" s="37"/>
      <c r="T171" s="2"/>
      <c r="U171" s="2"/>
      <c r="V171" s="2"/>
      <c r="W171" s="64"/>
      <c r="X171" s="64"/>
      <c r="Y171" s="23"/>
      <c r="Z171" s="22"/>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36"/>
      <c r="J172" s="40"/>
      <c r="K172" s="9"/>
      <c r="L172" s="36"/>
      <c r="M172" s="36"/>
      <c r="N172" s="36"/>
      <c r="O172" s="36"/>
      <c r="P172" s="36"/>
      <c r="Q172" s="36"/>
      <c r="R172" s="36"/>
      <c r="S172" s="37"/>
      <c r="T172" s="2"/>
      <c r="U172" s="2"/>
      <c r="V172" s="2"/>
      <c r="W172" s="64"/>
      <c r="X172" s="64"/>
      <c r="Y172" s="23"/>
      <c r="Z172" s="22"/>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36"/>
      <c r="J173" s="40"/>
      <c r="K173" s="9"/>
      <c r="L173" s="36"/>
      <c r="M173" s="36"/>
      <c r="N173" s="36"/>
      <c r="O173" s="36"/>
      <c r="P173" s="36"/>
      <c r="Q173" s="36"/>
      <c r="R173" s="36"/>
      <c r="S173" s="37"/>
      <c r="T173" s="2"/>
      <c r="U173" s="2"/>
      <c r="V173" s="2"/>
      <c r="W173" s="64"/>
      <c r="X173" s="64"/>
      <c r="Y173" s="23"/>
      <c r="Z173" s="22"/>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36"/>
      <c r="J174" s="40"/>
      <c r="K174" s="9"/>
      <c r="L174" s="36"/>
      <c r="M174" s="36"/>
      <c r="N174" s="36"/>
      <c r="O174" s="36"/>
      <c r="P174" s="36"/>
      <c r="Q174" s="36"/>
      <c r="R174" s="36"/>
      <c r="S174" s="37"/>
      <c r="T174" s="2"/>
      <c r="U174" s="2"/>
      <c r="V174" s="2"/>
      <c r="W174" s="64"/>
      <c r="X174" s="64"/>
      <c r="Y174" s="23"/>
      <c r="Z174" s="22"/>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36"/>
      <c r="J175" s="40"/>
      <c r="K175" s="9"/>
      <c r="L175" s="36"/>
      <c r="M175" s="36"/>
      <c r="N175" s="36"/>
      <c r="O175" s="36"/>
      <c r="P175" s="36"/>
      <c r="Q175" s="36"/>
      <c r="R175" s="36"/>
      <c r="S175" s="37"/>
      <c r="T175" s="2"/>
      <c r="U175" s="2"/>
      <c r="V175" s="2"/>
      <c r="W175" s="64"/>
      <c r="X175" s="64"/>
      <c r="Y175" s="23"/>
      <c r="Z175" s="22"/>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36"/>
      <c r="J176" s="40"/>
      <c r="K176" s="9"/>
      <c r="L176" s="36"/>
      <c r="M176" s="36"/>
      <c r="N176" s="36"/>
      <c r="O176" s="36"/>
      <c r="P176" s="36"/>
      <c r="Q176" s="36"/>
      <c r="R176" s="36"/>
      <c r="S176" s="37"/>
      <c r="T176" s="2"/>
      <c r="U176" s="2"/>
      <c r="V176" s="2"/>
      <c r="W176" s="64"/>
      <c r="X176" s="64"/>
      <c r="Y176" s="23"/>
      <c r="Z176" s="22"/>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A1:H1"/>
    <mergeCell ref="A2:C2"/>
    <mergeCell ref="D2:E2"/>
    <mergeCell ref="A3:H3"/>
    <mergeCell ref="D4:E4"/>
    <mergeCell ref="F4:H4"/>
    <mergeCell ref="A5:C5"/>
    <mergeCell ref="A7:H7"/>
    <mergeCell ref="A8:C8"/>
    <mergeCell ref="D8:F8"/>
    <mergeCell ref="G8:H8"/>
    <mergeCell ref="A9:H9"/>
    <mergeCell ref="A10:H10"/>
    <mergeCell ref="A11:G11"/>
    <mergeCell ref="A12:G12"/>
    <mergeCell ref="B13:C13"/>
    <mergeCell ref="D13:H13"/>
    <mergeCell ref="A14:C14"/>
    <mergeCell ref="D14:H14"/>
    <mergeCell ref="B15:C15"/>
    <mergeCell ref="F15:H15"/>
    <mergeCell ref="B16:C16"/>
    <mergeCell ref="F16:H16"/>
    <mergeCell ref="B17:C17"/>
    <mergeCell ref="F17:H17"/>
    <mergeCell ref="B18:C18"/>
    <mergeCell ref="F18:H18"/>
    <mergeCell ref="B19:C19"/>
    <mergeCell ref="F19:H19"/>
    <mergeCell ref="B20:C20"/>
    <mergeCell ref="F20:H20"/>
    <mergeCell ref="B21:C21"/>
    <mergeCell ref="F21:H21"/>
    <mergeCell ref="B22:C22"/>
    <mergeCell ref="F22:H22"/>
    <mergeCell ref="B23:C23"/>
    <mergeCell ref="F23:H23"/>
    <mergeCell ref="A24:G24"/>
    <mergeCell ref="A25:G25"/>
    <mergeCell ref="A26:C26"/>
    <mergeCell ref="A27:G27"/>
    <mergeCell ref="A28:C28"/>
    <mergeCell ref="D28:E28"/>
    <mergeCell ref="A29:F29"/>
    <mergeCell ref="G29:H29"/>
    <mergeCell ref="A30:D30"/>
    <mergeCell ref="G30:H30"/>
    <mergeCell ref="A31:G31"/>
    <mergeCell ref="A32:G32"/>
    <mergeCell ref="A33:H33"/>
    <mergeCell ref="B34:D34"/>
    <mergeCell ref="B35:D35"/>
    <mergeCell ref="A36:H36"/>
    <mergeCell ref="A37:G37"/>
    <mergeCell ref="A38:H38"/>
    <mergeCell ref="B39:C39"/>
    <mergeCell ref="B40:C40"/>
    <mergeCell ref="D41:H41"/>
    <mergeCell ref="B42:C42"/>
    <mergeCell ref="D43:H43"/>
    <mergeCell ref="B44:C44"/>
    <mergeCell ref="A46:H46"/>
    <mergeCell ref="B47:C47"/>
    <mergeCell ref="B48:C48"/>
    <mergeCell ref="D49:H49"/>
    <mergeCell ref="B50:C50"/>
    <mergeCell ref="B51:C51"/>
    <mergeCell ref="B52:C52"/>
    <mergeCell ref="A54:H54"/>
    <mergeCell ref="A55:E55"/>
    <mergeCell ref="G55:H55"/>
    <mergeCell ref="A56:E56"/>
    <mergeCell ref="G56:H56"/>
    <mergeCell ref="A57:E57"/>
    <mergeCell ref="G57:H57"/>
    <mergeCell ref="A59:E59"/>
    <mergeCell ref="F59:H59"/>
    <mergeCell ref="B60:E60"/>
    <mergeCell ref="F60:H60"/>
    <mergeCell ref="C61:E61"/>
    <mergeCell ref="F61:H61"/>
    <mergeCell ref="A62:C62"/>
    <mergeCell ref="D62:H62"/>
    <mergeCell ref="A63:G63"/>
    <mergeCell ref="A64:H64"/>
    <mergeCell ref="A65:C65"/>
    <mergeCell ref="D65:E65"/>
    <mergeCell ref="B66:C66"/>
    <mergeCell ref="D66:E66"/>
    <mergeCell ref="B67:C67"/>
    <mergeCell ref="D67:E67"/>
    <mergeCell ref="B68:C68"/>
    <mergeCell ref="D68:E68"/>
    <mergeCell ref="B69:C69"/>
    <mergeCell ref="D69:E69"/>
    <mergeCell ref="B70:C70"/>
    <mergeCell ref="D70:E70"/>
    <mergeCell ref="B71:C71"/>
    <mergeCell ref="D71:E71"/>
    <mergeCell ref="B72:C72"/>
    <mergeCell ref="D72:E72"/>
    <mergeCell ref="B73:C73"/>
    <mergeCell ref="D73:E73"/>
    <mergeCell ref="B74:C74"/>
    <mergeCell ref="D74:E74"/>
    <mergeCell ref="B75:C75"/>
    <mergeCell ref="D75:E75"/>
    <mergeCell ref="B76:C76"/>
    <mergeCell ref="D76:E76"/>
    <mergeCell ref="B77:C77"/>
    <mergeCell ref="D77:E77"/>
    <mergeCell ref="A78:C78"/>
    <mergeCell ref="D78:H78"/>
    <mergeCell ref="A79:G79"/>
    <mergeCell ref="A80:G80"/>
    <mergeCell ref="A81:C81"/>
    <mergeCell ref="A82:A83"/>
    <mergeCell ref="B82:C82"/>
    <mergeCell ref="D82:E82"/>
    <mergeCell ref="G82:H82"/>
    <mergeCell ref="D83:E83"/>
    <mergeCell ref="G83:H83"/>
    <mergeCell ref="A84:E84"/>
    <mergeCell ref="F84:H84"/>
    <mergeCell ref="B85:D85"/>
    <mergeCell ref="E85:H85"/>
    <mergeCell ref="B86:D86"/>
    <mergeCell ref="E86:H86"/>
    <mergeCell ref="A87:G87"/>
    <mergeCell ref="B88:C88"/>
    <mergeCell ref="D88:H88"/>
    <mergeCell ref="A89:G89"/>
    <mergeCell ref="B90:C90"/>
    <mergeCell ref="D90:H90"/>
    <mergeCell ref="A91:G91"/>
    <mergeCell ref="B92:C92"/>
    <mergeCell ref="B93:D93"/>
    <mergeCell ref="E93:F93"/>
    <mergeCell ref="G93:H93"/>
    <mergeCell ref="C94:D94"/>
    <mergeCell ref="E94:F94"/>
    <mergeCell ref="G94:H94"/>
    <mergeCell ref="C95:D95"/>
    <mergeCell ref="E95:F95"/>
    <mergeCell ref="G95:H95"/>
    <mergeCell ref="C96:D96"/>
    <mergeCell ref="E96:F96"/>
    <mergeCell ref="G96:H96"/>
    <mergeCell ref="A97:H97"/>
    <mergeCell ref="A98:C98"/>
    <mergeCell ref="E98:G98"/>
    <mergeCell ref="B99:C99"/>
    <mergeCell ref="E99:G99"/>
    <mergeCell ref="B100:C100"/>
    <mergeCell ref="E100:G100"/>
    <mergeCell ref="B101:C101"/>
    <mergeCell ref="E101:G101"/>
    <mergeCell ref="A102:H102"/>
    <mergeCell ref="A103:H103"/>
    <mergeCell ref="B104:F104"/>
    <mergeCell ref="G104:H104"/>
    <mergeCell ref="B105:F105"/>
    <mergeCell ref="G105:H105"/>
    <mergeCell ref="B106:F106"/>
    <mergeCell ref="G106:H106"/>
    <mergeCell ref="D107:H107"/>
    <mergeCell ref="A108:H108"/>
    <mergeCell ref="B109:F109"/>
    <mergeCell ref="G109:H109"/>
    <mergeCell ref="B110:F110"/>
    <mergeCell ref="G110:H110"/>
    <mergeCell ref="B111:F111"/>
    <mergeCell ref="G111:H111"/>
    <mergeCell ref="B112:F112"/>
    <mergeCell ref="G112:H112"/>
    <mergeCell ref="B113:F113"/>
    <mergeCell ref="G113:H113"/>
    <mergeCell ref="B114:F114"/>
    <mergeCell ref="G114:H114"/>
    <mergeCell ref="B115:F115"/>
    <mergeCell ref="G115:H115"/>
    <mergeCell ref="B116:F116"/>
    <mergeCell ref="G116:H116"/>
    <mergeCell ref="B117:F117"/>
    <mergeCell ref="G117:H117"/>
    <mergeCell ref="B118:F118"/>
    <mergeCell ref="G118:H118"/>
    <mergeCell ref="C119:E119"/>
    <mergeCell ref="F119:H119"/>
    <mergeCell ref="A120:E120"/>
    <mergeCell ref="F120:H120"/>
    <mergeCell ref="A121:C121"/>
    <mergeCell ref="D121:H121"/>
    <mergeCell ref="A122:C122"/>
    <mergeCell ref="D122:H122"/>
    <mergeCell ref="A123:H123"/>
    <mergeCell ref="B124:E124"/>
    <mergeCell ref="F124:H124"/>
    <mergeCell ref="B125:F125"/>
    <mergeCell ref="G125:H125"/>
    <mergeCell ref="B126:F126"/>
    <mergeCell ref="G126:H126"/>
    <mergeCell ref="B127:F127"/>
    <mergeCell ref="G127:H127"/>
    <mergeCell ref="B128:F128"/>
    <mergeCell ref="G128:H128"/>
    <mergeCell ref="B129:C129"/>
    <mergeCell ref="D129:H129"/>
    <mergeCell ref="A130:G130"/>
    <mergeCell ref="A131:F131"/>
    <mergeCell ref="G131:H131"/>
    <mergeCell ref="A132:H132"/>
    <mergeCell ref="B133:F133"/>
    <mergeCell ref="G133:H133"/>
    <mergeCell ref="B134:F134"/>
    <mergeCell ref="G134:H134"/>
    <mergeCell ref="B135:F135"/>
    <mergeCell ref="G135:H135"/>
    <mergeCell ref="B136:F136"/>
    <mergeCell ref="G136:H136"/>
    <mergeCell ref="B137:F137"/>
    <mergeCell ref="G137:H137"/>
    <mergeCell ref="B138:F138"/>
    <mergeCell ref="G138:H138"/>
    <mergeCell ref="B139:F139"/>
    <mergeCell ref="G139:H139"/>
    <mergeCell ref="B140:F140"/>
    <mergeCell ref="G140:H140"/>
    <mergeCell ref="B141:F141"/>
    <mergeCell ref="G141:H141"/>
    <mergeCell ref="B142:E142"/>
    <mergeCell ref="F142:H142"/>
    <mergeCell ref="B143:E143"/>
    <mergeCell ref="F143:H143"/>
    <mergeCell ref="A144:H144"/>
    <mergeCell ref="B145:F145"/>
    <mergeCell ref="G145:H145"/>
    <mergeCell ref="B146:F146"/>
    <mergeCell ref="G146:H146"/>
    <mergeCell ref="A147:C147"/>
    <mergeCell ref="D147:H147"/>
    <mergeCell ref="A148:H148"/>
    <mergeCell ref="A149:H149"/>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F83:G83 F84 F66:H76 D67:D76 H87 G109:G118 G104:G106 H99:H101 D99:D101 H91 H89 G145:G146 G125:G128 D26 D16:D23 H25 G133:G139 G141 G140:H140">
      <formula1>$W$1:$W$5</formula1>
    </dataValidation>
  </dataValidations>
  <hyperlinks>
    <hyperlink ref="A5:C5" location="Introduction!R10" display="To jump to the Introduction sheet, click here."/>
  </hyperlinks>
  <pageMargins left="0.7" right="0.7" top="0.75" bottom="0.75" header="0.3" footer="0.3"/>
  <pageSetup scale="59" fitToHeight="5" orientation="portrait" cellComments="atEnd" r:id="rId1"/>
  <rowBreaks count="4" manualBreakCount="4">
    <brk id="35" max="25" man="1"/>
    <brk id="58" max="25" man="1"/>
    <brk id="122" max="25" man="1"/>
    <brk id="149" max="7"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40" hidden="1" customWidth="1"/>
    <col min="10" max="10" width="38.5703125" style="40" hidden="1" customWidth="1"/>
    <col min="11" max="11" width="64.42578125" style="9" hidden="1" customWidth="1"/>
    <col min="12" max="12" width="87.7109375" style="36" hidden="1" customWidth="1"/>
    <col min="13" max="13" width="37.28515625" style="36" hidden="1" customWidth="1"/>
    <col min="14" max="14" width="75.28515625" style="36" hidden="1" customWidth="1"/>
    <col min="15" max="15" width="81.7109375" style="36" hidden="1" customWidth="1"/>
    <col min="16" max="16" width="69.42578125" style="36" hidden="1" customWidth="1"/>
    <col min="17" max="17" width="57" style="36" hidden="1" customWidth="1"/>
    <col min="18" max="18" width="87.7109375" style="36" hidden="1" customWidth="1"/>
    <col min="19" max="19" width="25.42578125" style="37" hidden="1" customWidth="1"/>
    <col min="20" max="20" width="43.7109375" style="2" hidden="1" customWidth="1"/>
    <col min="21" max="21" width="37.28515625" style="2" hidden="1" customWidth="1"/>
    <col min="22" max="22" width="56.28515625" style="2" hidden="1" customWidth="1"/>
    <col min="23" max="23" width="11.7109375" style="64" hidden="1" customWidth="1"/>
    <col min="24" max="24" width="146.85546875" style="64" hidden="1" customWidth="1"/>
    <col min="25" max="25" width="107.42578125" style="23" hidden="1" customWidth="1"/>
    <col min="26" max="26" width="1.28515625" style="22"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901"/>
      <c r="B1" s="901"/>
      <c r="C1" s="901"/>
      <c r="D1" s="901"/>
      <c r="E1" s="901"/>
      <c r="F1" s="901"/>
      <c r="G1" s="901"/>
      <c r="H1" s="901"/>
      <c r="I1" s="207" t="s">
        <v>526</v>
      </c>
      <c r="J1" s="36" t="s">
        <v>246</v>
      </c>
      <c r="K1" s="9"/>
      <c r="L1" s="36" t="s">
        <v>251</v>
      </c>
      <c r="M1" s="36" t="s">
        <v>62</v>
      </c>
      <c r="N1" s="9" t="s">
        <v>150</v>
      </c>
      <c r="O1" s="39" t="s">
        <v>33</v>
      </c>
      <c r="P1" s="36"/>
      <c r="Q1" s="36"/>
      <c r="R1" s="9" t="s">
        <v>25</v>
      </c>
      <c r="S1" s="36"/>
      <c r="T1" s="36"/>
      <c r="U1" s="36"/>
      <c r="V1" s="36"/>
      <c r="W1" s="132" t="s">
        <v>165</v>
      </c>
      <c r="X1" s="145" t="s">
        <v>149</v>
      </c>
      <c r="Y1" s="21" t="s">
        <v>262</v>
      </c>
      <c r="Z1" s="21"/>
    </row>
    <row r="2" spans="1:134" s="248" customFormat="1" ht="15.75" x14ac:dyDescent="0.2">
      <c r="A2" s="902"/>
      <c r="B2" s="902"/>
      <c r="C2" s="902"/>
      <c r="D2" s="903"/>
      <c r="E2" s="903"/>
      <c r="F2" s="276"/>
      <c r="G2" s="273"/>
      <c r="H2" s="273"/>
      <c r="I2" s="60"/>
      <c r="J2" s="40"/>
      <c r="K2" s="9" t="s">
        <v>248</v>
      </c>
      <c r="L2" s="36"/>
      <c r="M2" s="36"/>
      <c r="N2" s="9" t="s">
        <v>150</v>
      </c>
      <c r="O2" s="39" t="s">
        <v>164</v>
      </c>
      <c r="P2" s="36" t="s">
        <v>249</v>
      </c>
      <c r="Q2" s="36"/>
      <c r="R2" s="9" t="s">
        <v>169</v>
      </c>
      <c r="S2" s="36" t="s">
        <v>253</v>
      </c>
      <c r="T2" s="82" t="s">
        <v>254</v>
      </c>
      <c r="U2" s="24" t="s">
        <v>255</v>
      </c>
      <c r="V2" s="24" t="s">
        <v>256</v>
      </c>
      <c r="W2" s="76" t="s">
        <v>166</v>
      </c>
      <c r="X2" s="76"/>
      <c r="Y2" s="81" t="s">
        <v>263</v>
      </c>
      <c r="Z2" s="21"/>
    </row>
    <row r="3" spans="1:134" s="248" customFormat="1" ht="15.75" x14ac:dyDescent="0.2">
      <c r="A3" s="904"/>
      <c r="B3" s="904"/>
      <c r="C3" s="904"/>
      <c r="D3" s="904"/>
      <c r="E3" s="904"/>
      <c r="F3" s="904"/>
      <c r="G3" s="904"/>
      <c r="H3" s="904"/>
      <c r="I3" s="60"/>
      <c r="J3" s="40"/>
      <c r="K3" s="9"/>
      <c r="L3" s="36"/>
      <c r="M3" s="36"/>
      <c r="N3" s="9"/>
      <c r="O3" s="39" t="s">
        <v>168</v>
      </c>
      <c r="P3" s="36"/>
      <c r="Q3" s="36"/>
      <c r="R3" s="9" t="s">
        <v>147</v>
      </c>
      <c r="S3" s="36"/>
      <c r="T3" s="82"/>
      <c r="U3" s="24"/>
      <c r="V3" s="24"/>
      <c r="W3" s="76"/>
      <c r="X3" s="76"/>
      <c r="Y3" s="81" t="s">
        <v>264</v>
      </c>
      <c r="Z3" s="21"/>
    </row>
    <row r="4" spans="1:134" s="248" customFormat="1" ht="27.75" customHeight="1" x14ac:dyDescent="0.2">
      <c r="A4" s="286"/>
      <c r="B4" s="286"/>
      <c r="C4" s="286"/>
      <c r="D4" s="905"/>
      <c r="E4" s="905"/>
      <c r="F4" s="906"/>
      <c r="G4" s="906"/>
      <c r="H4" s="906"/>
      <c r="I4" s="10"/>
      <c r="J4" s="40"/>
      <c r="K4" s="9"/>
      <c r="L4" s="36"/>
      <c r="M4" s="36"/>
      <c r="N4" s="9"/>
      <c r="O4" s="9" t="s">
        <v>167</v>
      </c>
      <c r="P4" s="36"/>
      <c r="Q4" s="36"/>
      <c r="R4" s="76" t="s">
        <v>148</v>
      </c>
      <c r="S4" s="36"/>
      <c r="T4" s="82"/>
      <c r="U4" s="24"/>
      <c r="V4" s="24"/>
      <c r="W4" s="76" t="s">
        <v>146</v>
      </c>
      <c r="X4" s="76"/>
      <c r="Y4" s="81" t="s">
        <v>265</v>
      </c>
      <c r="Z4" s="21"/>
    </row>
    <row r="5" spans="1:134" s="248" customFormat="1" ht="15.75" customHeight="1" x14ac:dyDescent="0.2">
      <c r="A5" s="907" t="s">
        <v>182</v>
      </c>
      <c r="B5" s="907"/>
      <c r="C5" s="907"/>
      <c r="D5" s="276"/>
      <c r="E5" s="277"/>
      <c r="F5" s="276"/>
      <c r="G5" s="278"/>
      <c r="H5" s="282"/>
      <c r="I5" s="10"/>
      <c r="J5" s="40"/>
      <c r="K5" s="9"/>
      <c r="L5" s="36"/>
      <c r="M5" s="36"/>
      <c r="N5" s="9"/>
      <c r="O5" s="9"/>
      <c r="P5" s="36"/>
      <c r="Q5" s="36"/>
      <c r="R5" s="36"/>
      <c r="S5" s="36"/>
      <c r="T5" s="82"/>
      <c r="U5" s="24"/>
      <c r="V5" s="24"/>
      <c r="W5" s="76" t="s">
        <v>178</v>
      </c>
      <c r="X5" s="76"/>
      <c r="Y5" s="81" t="s">
        <v>266</v>
      </c>
      <c r="Z5" s="21"/>
    </row>
    <row r="6" spans="1:134" ht="15.75" customHeight="1" x14ac:dyDescent="0.2">
      <c r="A6" s="218"/>
      <c r="B6" s="219"/>
      <c r="C6" s="219"/>
      <c r="D6" s="279"/>
      <c r="E6" s="280"/>
      <c r="F6" s="279"/>
      <c r="G6" s="282"/>
      <c r="H6" s="282"/>
      <c r="I6" s="66"/>
      <c r="O6" s="9" t="s">
        <v>146</v>
      </c>
      <c r="R6" s="9" t="s">
        <v>146</v>
      </c>
      <c r="Y6" s="23" t="s">
        <v>267</v>
      </c>
    </row>
    <row r="7" spans="1:134" ht="24.75" customHeight="1" x14ac:dyDescent="0.2">
      <c r="A7" s="928" t="s">
        <v>1529</v>
      </c>
      <c r="B7" s="928"/>
      <c r="C7" s="928"/>
      <c r="D7" s="928"/>
      <c r="E7" s="928"/>
      <c r="F7" s="928"/>
      <c r="G7" s="928"/>
      <c r="H7" s="928"/>
      <c r="I7" s="10"/>
      <c r="N7" s="9"/>
      <c r="O7" s="9" t="s">
        <v>178</v>
      </c>
      <c r="R7" s="9" t="s">
        <v>178</v>
      </c>
      <c r="T7" s="149"/>
      <c r="X7" s="50" t="str">
        <f>A7</f>
        <v xml:space="preserve">Contraceptive Security (CS) Indicators 2012 Data </v>
      </c>
      <c r="Y7" s="23" t="s">
        <v>268</v>
      </c>
    </row>
    <row r="8" spans="1:134" ht="37.5" customHeight="1" x14ac:dyDescent="0.2">
      <c r="A8" s="930" t="s">
        <v>1532</v>
      </c>
      <c r="B8" s="930"/>
      <c r="C8" s="930"/>
      <c r="D8" s="894"/>
      <c r="E8" s="894"/>
      <c r="F8" s="894"/>
      <c r="G8" s="894"/>
      <c r="H8" s="894"/>
      <c r="I8" s="8"/>
      <c r="J8" s="60">
        <f>G8</f>
        <v>0</v>
      </c>
      <c r="K8" s="9" t="str">
        <f>A8</f>
        <v>Country: Azerbaijan</v>
      </c>
      <c r="N8" s="9"/>
      <c r="P8" s="36" t="s">
        <v>250</v>
      </c>
      <c r="T8" s="149">
        <f>D8</f>
        <v>0</v>
      </c>
      <c r="Y8" s="23" t="s">
        <v>269</v>
      </c>
    </row>
    <row r="9" spans="1:134" ht="48" customHeight="1" x14ac:dyDescent="0.2">
      <c r="A9" s="929" t="s">
        <v>1528</v>
      </c>
      <c r="B9" s="929"/>
      <c r="C9" s="929"/>
      <c r="D9" s="929"/>
      <c r="E9" s="929"/>
      <c r="F9" s="929"/>
      <c r="G9" s="929"/>
      <c r="H9" s="929"/>
      <c r="J9" s="60">
        <f>G9</f>
        <v>0</v>
      </c>
      <c r="K9" s="9" t="str">
        <f>A9</f>
        <v>The CS Indicators are presented in the following sections:
               A. leadership &amp; cooordination               B. finance &amp; procurement               C. commodities               D. policies               E. supply chain</v>
      </c>
      <c r="O9" s="9" t="s">
        <v>151</v>
      </c>
      <c r="Q9" s="36" t="s">
        <v>252</v>
      </c>
      <c r="S9" s="50">
        <f>D9</f>
        <v>0</v>
      </c>
      <c r="Y9" s="23" t="s">
        <v>270</v>
      </c>
    </row>
    <row r="10" spans="1:134" s="284" customFormat="1" ht="162" customHeight="1" thickBot="1" x14ac:dyDescent="0.25">
      <c r="A10" s="918" t="s">
        <v>527</v>
      </c>
      <c r="B10" s="919"/>
      <c r="C10" s="919"/>
      <c r="D10" s="919"/>
      <c r="E10" s="919"/>
      <c r="F10" s="919"/>
      <c r="G10" s="919"/>
      <c r="H10" s="919"/>
      <c r="I10" s="104" t="s">
        <v>247</v>
      </c>
      <c r="J10" s="36"/>
      <c r="K10" s="9"/>
      <c r="L10" s="36"/>
      <c r="M10" s="36"/>
      <c r="N10" s="36"/>
      <c r="O10" s="9"/>
      <c r="P10" s="36"/>
      <c r="Q10" s="36"/>
      <c r="R10" s="36" t="s">
        <v>251</v>
      </c>
      <c r="S10" s="37"/>
      <c r="T10" s="37"/>
      <c r="U10" s="37"/>
      <c r="V10" s="37"/>
      <c r="W10" s="37"/>
      <c r="X10" s="285"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283" t="s">
        <v>271</v>
      </c>
      <c r="Z10" s="283"/>
    </row>
    <row r="11" spans="1:134" s="220" customFormat="1" ht="16.5" customHeight="1" thickBot="1" x14ac:dyDescent="0.25">
      <c r="A11" s="865" t="s">
        <v>29</v>
      </c>
      <c r="B11" s="866"/>
      <c r="C11" s="866"/>
      <c r="D11" s="866"/>
      <c r="E11" s="866"/>
      <c r="F11" s="866"/>
      <c r="G11" s="866"/>
      <c r="H11" s="350"/>
      <c r="I11" s="69"/>
      <c r="J11" s="70"/>
      <c r="K11" s="71"/>
      <c r="L11" s="72"/>
      <c r="M11" s="72"/>
      <c r="N11" s="72"/>
      <c r="O11" s="72"/>
      <c r="P11" s="72"/>
      <c r="Q11" s="72"/>
      <c r="R11" s="72"/>
      <c r="S11" s="72"/>
      <c r="T11" s="73"/>
      <c r="U11" s="73"/>
      <c r="V11" s="73"/>
      <c r="W11" s="74"/>
      <c r="X11" s="74"/>
      <c r="Y11" s="75" t="s">
        <v>272</v>
      </c>
      <c r="Z11" s="21"/>
    </row>
    <row r="12" spans="1:134" s="159" customFormat="1" ht="45" customHeight="1" x14ac:dyDescent="0.2">
      <c r="A12" s="774" t="s">
        <v>273</v>
      </c>
      <c r="B12" s="775"/>
      <c r="C12" s="775"/>
      <c r="D12" s="775"/>
      <c r="E12" s="775"/>
      <c r="F12" s="775"/>
      <c r="G12" s="776"/>
      <c r="H12" s="351" t="s">
        <v>166</v>
      </c>
      <c r="I12" s="34"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
      <c r="K12" s="9"/>
      <c r="L12" s="36"/>
      <c r="M12" s="36"/>
      <c r="N12" s="36"/>
      <c r="O12" s="36"/>
      <c r="P12" s="36"/>
      <c r="Q12" s="36"/>
      <c r="R12" s="36"/>
      <c r="S12" s="36"/>
      <c r="T12" s="24"/>
      <c r="U12" s="24"/>
      <c r="V12" s="24"/>
      <c r="W12" s="76"/>
      <c r="X12" s="76"/>
      <c r="Y12" s="77" t="s">
        <v>274</v>
      </c>
      <c r="Z12" s="95"/>
      <c r="DS12" s="222"/>
      <c r="DT12" s="222"/>
      <c r="DU12" s="222"/>
      <c r="DV12" s="222"/>
      <c r="DW12" s="222"/>
      <c r="DX12" s="222"/>
      <c r="DY12" s="222"/>
      <c r="DZ12" s="222"/>
      <c r="EA12" s="222"/>
      <c r="EB12" s="222"/>
      <c r="EC12" s="223"/>
      <c r="ED12" s="223"/>
    </row>
    <row r="13" spans="1:134" s="159" customFormat="1" ht="15" customHeight="1" x14ac:dyDescent="0.2">
      <c r="A13" s="352"/>
      <c r="B13" s="764" t="s">
        <v>38</v>
      </c>
      <c r="C13" s="765"/>
      <c r="D13" s="800" t="s">
        <v>146</v>
      </c>
      <c r="E13" s="801"/>
      <c r="F13" s="801"/>
      <c r="G13" s="801"/>
      <c r="H13" s="802"/>
      <c r="I13" s="8"/>
      <c r="J13" s="40"/>
      <c r="K13" s="9" t="str">
        <f>B13</f>
        <v>a. What is the name of the committee?</v>
      </c>
      <c r="L13" s="46" t="str">
        <f>D13</f>
        <v>N/A</v>
      </c>
      <c r="M13" s="36"/>
      <c r="N13" s="36"/>
      <c r="O13" s="39" t="str">
        <f>D13</f>
        <v>N/A</v>
      </c>
      <c r="P13" s="36"/>
      <c r="Q13" s="36"/>
      <c r="R13" s="36"/>
      <c r="S13" s="36"/>
      <c r="T13" s="24"/>
      <c r="U13" s="24"/>
      <c r="V13" s="24"/>
      <c r="W13" s="76"/>
      <c r="X13" s="76"/>
      <c r="Y13" s="77"/>
      <c r="Z13" s="95"/>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34"/>
      <c r="J14" s="40"/>
      <c r="K14" s="9" t="str">
        <f>A14</f>
        <v>A2. Are the following organizations represented on the committee?</v>
      </c>
      <c r="L14" s="36"/>
      <c r="M14" s="36"/>
      <c r="N14" s="36"/>
      <c r="O14" s="9"/>
      <c r="P14" s="36"/>
      <c r="Q14" s="36"/>
      <c r="R14" s="36"/>
      <c r="S14" s="36"/>
      <c r="T14" s="24"/>
      <c r="U14" s="24"/>
      <c r="V14" s="24"/>
      <c r="W14" s="76"/>
      <c r="X14" s="76"/>
      <c r="Y14" s="77" t="s">
        <v>178</v>
      </c>
      <c r="Z14" s="95"/>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146</v>
      </c>
      <c r="E15" s="225" t="s">
        <v>159</v>
      </c>
      <c r="F15" s="769"/>
      <c r="G15" s="770"/>
      <c r="H15" s="771"/>
      <c r="I15" s="8"/>
      <c r="J15" s="40"/>
      <c r="K15" s="9" t="str">
        <f t="shared" ref="K15:K23" si="0">B15</f>
        <v>a. Social marketing</v>
      </c>
      <c r="L15" s="36"/>
      <c r="M15" s="36"/>
      <c r="N15" s="36"/>
      <c r="O15" s="9"/>
      <c r="P15" s="36"/>
      <c r="Q15" s="9">
        <f t="shared" ref="Q15:Q23" si="1">F15</f>
        <v>0</v>
      </c>
      <c r="R15" s="36"/>
      <c r="S15" s="36"/>
      <c r="T15" s="24"/>
      <c r="U15" s="24"/>
      <c r="V15" s="24"/>
      <c r="W15" s="76"/>
      <c r="X15" s="76"/>
      <c r="Y15" s="77"/>
      <c r="Z15" s="95"/>
      <c r="DS15" s="222"/>
      <c r="DT15" s="222"/>
      <c r="DU15" s="222"/>
      <c r="DV15" s="222"/>
      <c r="DW15" s="222"/>
      <c r="DX15" s="222"/>
      <c r="DY15" s="222"/>
      <c r="DZ15" s="222"/>
      <c r="EA15" s="222"/>
      <c r="EB15" s="222"/>
      <c r="EC15" s="223"/>
      <c r="ED15" s="223"/>
    </row>
    <row r="16" spans="1:134" s="159" customFormat="1" ht="45" x14ac:dyDescent="0.2">
      <c r="A16" s="262"/>
      <c r="B16" s="764" t="s">
        <v>275</v>
      </c>
      <c r="C16" s="765"/>
      <c r="D16" s="203" t="s">
        <v>146</v>
      </c>
      <c r="E16" s="226" t="s">
        <v>159</v>
      </c>
      <c r="F16" s="769"/>
      <c r="G16" s="770"/>
      <c r="H16" s="771"/>
      <c r="I16" s="8"/>
      <c r="J16" s="40"/>
      <c r="K16" s="9" t="str">
        <f t="shared" si="0"/>
        <v>b. NGO (for example: service delivery, advocacy, Planned Parenthood affiliate, Marie Stopes affiliate, faith-based organizations, etc.)</v>
      </c>
      <c r="L16" s="36"/>
      <c r="M16" s="36"/>
      <c r="N16" s="36"/>
      <c r="O16" s="9"/>
      <c r="P16" s="36"/>
      <c r="Q16" s="9">
        <f t="shared" si="1"/>
        <v>0</v>
      </c>
      <c r="R16" s="36"/>
      <c r="S16" s="36"/>
      <c r="T16" s="24"/>
      <c r="U16" s="24"/>
      <c r="V16" s="24"/>
      <c r="W16" s="76"/>
      <c r="X16" s="76"/>
      <c r="Y16" s="77"/>
      <c r="Z16" s="95"/>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146</v>
      </c>
      <c r="E17" s="226" t="s">
        <v>159</v>
      </c>
      <c r="F17" s="769"/>
      <c r="G17" s="770"/>
      <c r="H17" s="771"/>
      <c r="I17" s="8"/>
      <c r="J17" s="40"/>
      <c r="K17" s="9" t="str">
        <f t="shared" si="0"/>
        <v>c. Commercial sector (for example: pharmacy associations, manufacturers, etc.)</v>
      </c>
      <c r="L17" s="36"/>
      <c r="M17" s="36"/>
      <c r="N17" s="36"/>
      <c r="O17" s="9"/>
      <c r="P17" s="36"/>
      <c r="Q17" s="9">
        <f t="shared" si="1"/>
        <v>0</v>
      </c>
      <c r="R17" s="36"/>
      <c r="S17" s="36"/>
      <c r="T17" s="24"/>
      <c r="U17" s="24"/>
      <c r="V17" s="24"/>
      <c r="W17" s="76"/>
      <c r="X17" s="76"/>
      <c r="Y17" s="77"/>
      <c r="Z17" s="95"/>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146</v>
      </c>
      <c r="E18" s="226" t="s">
        <v>160</v>
      </c>
      <c r="F18" s="769"/>
      <c r="G18" s="770"/>
      <c r="H18" s="771"/>
      <c r="I18" s="8"/>
      <c r="J18" s="40"/>
      <c r="K18" s="9" t="str">
        <f t="shared" si="0"/>
        <v>d. Donors</v>
      </c>
      <c r="L18" s="36"/>
      <c r="M18" s="36"/>
      <c r="N18" s="36"/>
      <c r="O18" s="9"/>
      <c r="P18" s="36"/>
      <c r="Q18" s="9">
        <f t="shared" si="1"/>
        <v>0</v>
      </c>
      <c r="R18" s="36"/>
      <c r="S18" s="36"/>
      <c r="T18" s="24"/>
      <c r="U18" s="24"/>
      <c r="V18" s="24"/>
      <c r="W18" s="76"/>
      <c r="X18" s="76"/>
      <c r="Y18" s="77"/>
      <c r="Z18" s="95"/>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146</v>
      </c>
      <c r="E19" s="226" t="s">
        <v>161</v>
      </c>
      <c r="F19" s="769"/>
      <c r="G19" s="770"/>
      <c r="H19" s="771"/>
      <c r="I19" s="8"/>
      <c r="J19" s="40"/>
      <c r="K19" s="9" t="str">
        <f t="shared" si="0"/>
        <v>e. UN agencies</v>
      </c>
      <c r="L19" s="36"/>
      <c r="M19" s="36"/>
      <c r="N19" s="36"/>
      <c r="O19" s="9"/>
      <c r="P19" s="36"/>
      <c r="Q19" s="9">
        <f t="shared" si="1"/>
        <v>0</v>
      </c>
      <c r="R19" s="36"/>
      <c r="S19" s="36"/>
      <c r="T19" s="24"/>
      <c r="U19" s="24"/>
      <c r="V19" s="24"/>
      <c r="W19" s="76"/>
      <c r="X19" s="76"/>
      <c r="Y19" s="77"/>
      <c r="Z19" s="95"/>
      <c r="DS19" s="222"/>
      <c r="DT19" s="222"/>
      <c r="DU19" s="222"/>
      <c r="DV19" s="223"/>
      <c r="DW19" s="223"/>
      <c r="DX19" s="223"/>
      <c r="DY19" s="223"/>
      <c r="DZ19" s="223"/>
      <c r="EA19" s="223"/>
      <c r="EB19" s="223"/>
      <c r="EC19" s="223"/>
      <c r="ED19" s="223"/>
    </row>
    <row r="20" spans="1:134" s="159" customFormat="1" ht="45" x14ac:dyDescent="0.2">
      <c r="A20" s="262"/>
      <c r="B20" s="764" t="s">
        <v>277</v>
      </c>
      <c r="C20" s="765"/>
      <c r="D20" s="203" t="s">
        <v>146</v>
      </c>
      <c r="E20" s="226" t="s">
        <v>162</v>
      </c>
      <c r="F20" s="769"/>
      <c r="G20" s="770"/>
      <c r="H20" s="771"/>
      <c r="I20" s="8"/>
      <c r="J20" s="40"/>
      <c r="K20" s="9" t="str">
        <f t="shared" si="0"/>
        <v>f. Ministry of Health (for example: logistics, reproductive health, family planning, maternal and child health, HIV/AIDS, pharmacy units, etc.)</v>
      </c>
      <c r="L20" s="36"/>
      <c r="M20" s="36"/>
      <c r="N20" s="36"/>
      <c r="O20" s="9"/>
      <c r="P20" s="36"/>
      <c r="Q20" s="33">
        <f t="shared" si="1"/>
        <v>0</v>
      </c>
      <c r="R20" s="36"/>
      <c r="S20" s="36"/>
      <c r="T20" s="24"/>
      <c r="U20" s="24"/>
      <c r="V20" s="24"/>
      <c r="W20" s="76"/>
      <c r="X20" s="76"/>
      <c r="Y20" s="77"/>
      <c r="Z20" s="95"/>
      <c r="DS20" s="222"/>
      <c r="DT20" s="222"/>
      <c r="DU20" s="222"/>
      <c r="DV20" s="223"/>
      <c r="DW20" s="223"/>
      <c r="DX20" s="223"/>
      <c r="DY20" s="223"/>
      <c r="DZ20" s="223"/>
      <c r="EA20" s="223"/>
      <c r="ED20" s="223"/>
    </row>
    <row r="21" spans="1:134" s="159" customFormat="1" x14ac:dyDescent="0.2">
      <c r="A21" s="262"/>
      <c r="B21" s="835" t="s">
        <v>42</v>
      </c>
      <c r="C21" s="835"/>
      <c r="D21" s="203" t="s">
        <v>146</v>
      </c>
      <c r="E21" s="226" t="s">
        <v>163</v>
      </c>
      <c r="F21" s="769"/>
      <c r="G21" s="770"/>
      <c r="H21" s="771"/>
      <c r="I21" s="8"/>
      <c r="J21" s="40"/>
      <c r="K21" s="9" t="str">
        <f t="shared" si="0"/>
        <v>g. Central Medical Store or Central Warehouse</v>
      </c>
      <c r="L21" s="36"/>
      <c r="M21" s="36"/>
      <c r="N21" s="36"/>
      <c r="O21" s="9"/>
      <c r="P21" s="36"/>
      <c r="Q21" s="9">
        <f t="shared" si="1"/>
        <v>0</v>
      </c>
      <c r="R21" s="36"/>
      <c r="S21" s="36"/>
      <c r="T21" s="24"/>
      <c r="U21" s="24"/>
      <c r="V21" s="24"/>
      <c r="W21" s="76"/>
      <c r="X21" s="76"/>
      <c r="Y21" s="77"/>
      <c r="Z21" s="95"/>
    </row>
    <row r="22" spans="1:134" s="159" customFormat="1" x14ac:dyDescent="0.2">
      <c r="A22" s="262"/>
      <c r="B22" s="835" t="s">
        <v>68</v>
      </c>
      <c r="C22" s="835"/>
      <c r="D22" s="203" t="s">
        <v>146</v>
      </c>
      <c r="E22" s="226" t="s">
        <v>163</v>
      </c>
      <c r="F22" s="769"/>
      <c r="G22" s="770"/>
      <c r="H22" s="771"/>
      <c r="I22" s="8"/>
      <c r="J22" s="40"/>
      <c r="K22" s="9" t="str">
        <f t="shared" si="0"/>
        <v xml:space="preserve">h. Ministry of Finance or Ministry of Planning </v>
      </c>
      <c r="L22" s="36"/>
      <c r="M22" s="36"/>
      <c r="N22" s="36"/>
      <c r="O22" s="9"/>
      <c r="P22" s="36"/>
      <c r="Q22" s="9">
        <f t="shared" si="1"/>
        <v>0</v>
      </c>
      <c r="R22" s="36"/>
      <c r="S22" s="36"/>
      <c r="T22" s="24"/>
      <c r="U22" s="24"/>
      <c r="V22" s="24"/>
      <c r="W22" s="76"/>
      <c r="X22" s="76"/>
      <c r="Y22" s="77"/>
      <c r="Z22" s="95"/>
    </row>
    <row r="23" spans="1:134" s="158" customFormat="1" x14ac:dyDescent="0.2">
      <c r="A23" s="262"/>
      <c r="B23" s="835" t="s">
        <v>279</v>
      </c>
      <c r="C23" s="835"/>
      <c r="D23" s="203" t="s">
        <v>146</v>
      </c>
      <c r="E23" s="226" t="s">
        <v>163</v>
      </c>
      <c r="F23" s="769"/>
      <c r="G23" s="770"/>
      <c r="H23" s="771"/>
      <c r="I23" s="8"/>
      <c r="J23" s="40"/>
      <c r="K23" s="60" t="str">
        <f t="shared" si="0"/>
        <v>i. Other (for example: partners)</v>
      </c>
      <c r="L23" s="40"/>
      <c r="M23" s="40"/>
      <c r="N23" s="40"/>
      <c r="O23" s="60"/>
      <c r="P23" s="40"/>
      <c r="Q23" s="60">
        <f t="shared" si="1"/>
        <v>0</v>
      </c>
      <c r="R23" s="40"/>
      <c r="S23" s="40"/>
      <c r="T23" s="40"/>
      <c r="U23" s="40"/>
      <c r="V23" s="40"/>
      <c r="W23" s="131"/>
      <c r="X23" s="131"/>
      <c r="Y23" s="129"/>
      <c r="Z23" s="129"/>
    </row>
    <row r="24" spans="1:134" s="159" customFormat="1" x14ac:dyDescent="0.2">
      <c r="A24" s="772" t="s">
        <v>152</v>
      </c>
      <c r="B24" s="764"/>
      <c r="C24" s="764"/>
      <c r="D24" s="764"/>
      <c r="E24" s="764"/>
      <c r="F24" s="764"/>
      <c r="G24" s="764"/>
      <c r="H24" s="355" t="s">
        <v>146</v>
      </c>
      <c r="I24" s="30" t="str">
        <f>A24</f>
        <v>A3. How many times did the committee meet during the last year? (0, 1-2, 3-5, or 6+)  (Please select from the dropdown.)</v>
      </c>
      <c r="J24" s="40"/>
      <c r="K24" s="9"/>
      <c r="L24" s="36"/>
      <c r="M24" s="36"/>
      <c r="N24" s="36"/>
      <c r="O24" s="9"/>
      <c r="P24" s="36"/>
      <c r="Q24" s="36"/>
      <c r="R24" s="36"/>
      <c r="S24" s="36"/>
      <c r="T24" s="24"/>
      <c r="U24" s="24"/>
      <c r="V24" s="24"/>
      <c r="W24" s="76"/>
      <c r="X24" s="76"/>
      <c r="Y24" s="77"/>
      <c r="Z24" s="95"/>
    </row>
    <row r="25" spans="1:134" s="159" customFormat="1" x14ac:dyDescent="0.2">
      <c r="A25" s="827" t="s">
        <v>280</v>
      </c>
      <c r="B25" s="828"/>
      <c r="C25" s="828"/>
      <c r="D25" s="835"/>
      <c r="E25" s="835"/>
      <c r="F25" s="835"/>
      <c r="G25" s="836"/>
      <c r="H25" s="355" t="s">
        <v>146</v>
      </c>
      <c r="I25" s="30" t="str">
        <f>A25</f>
        <v xml:space="preserve">A4. Does the committee have legal status?  (Please select from the dropdown.)                                  </v>
      </c>
      <c r="J25" s="40"/>
      <c r="K25" s="9"/>
      <c r="L25" s="36"/>
      <c r="M25" s="36"/>
      <c r="N25" s="36"/>
      <c r="O25" s="9"/>
      <c r="P25" s="36"/>
      <c r="Q25" s="36"/>
      <c r="R25" s="36"/>
      <c r="S25" s="36"/>
      <c r="T25" s="24"/>
      <c r="U25" s="24"/>
      <c r="V25" s="24"/>
      <c r="W25" s="76"/>
      <c r="X25" s="76"/>
      <c r="Y25" s="77"/>
      <c r="Z25" s="95"/>
    </row>
    <row r="26" spans="1:134" s="159" customFormat="1" ht="60.75" thickBot="1" x14ac:dyDescent="0.25">
      <c r="A26" s="853" t="s">
        <v>281</v>
      </c>
      <c r="B26" s="822"/>
      <c r="C26" s="854"/>
      <c r="D26" s="228" t="s">
        <v>165</v>
      </c>
      <c r="E26" s="229" t="s">
        <v>157</v>
      </c>
      <c r="F26" s="153" t="s">
        <v>768</v>
      </c>
      <c r="G26" s="230" t="s">
        <v>63</v>
      </c>
      <c r="H26" s="357" t="s">
        <v>456</v>
      </c>
      <c r="I26" s="30"/>
      <c r="J26" s="40"/>
      <c r="K26" s="9" t="str">
        <f>A26</f>
        <v>A5. Is there a Contraceptive Security "champion"? (someone who consistently brings up and advocates for contraceptive supplies)</v>
      </c>
      <c r="L26" s="36"/>
      <c r="M26" s="36"/>
      <c r="N26" s="36"/>
      <c r="O26" s="9"/>
      <c r="P26" s="36"/>
      <c r="Q26" s="36"/>
      <c r="R26" s="36"/>
      <c r="S26" s="36"/>
      <c r="T26" s="24"/>
      <c r="U26" s="24"/>
      <c r="V26" s="24"/>
      <c r="W26" s="76"/>
      <c r="X26" s="76"/>
      <c r="Y26" s="77"/>
      <c r="Z26" s="95"/>
    </row>
    <row r="27" spans="1:134" s="231" customFormat="1" ht="16.5" customHeight="1" thickBot="1" x14ac:dyDescent="0.3">
      <c r="A27" s="865" t="s">
        <v>30</v>
      </c>
      <c r="B27" s="866"/>
      <c r="C27" s="866"/>
      <c r="D27" s="866"/>
      <c r="E27" s="866"/>
      <c r="F27" s="866"/>
      <c r="G27" s="866"/>
      <c r="H27" s="350"/>
      <c r="I27" s="14"/>
      <c r="J27" s="67"/>
      <c r="K27" s="11"/>
      <c r="L27" s="48"/>
      <c r="M27" s="48"/>
      <c r="N27" s="48"/>
      <c r="O27" s="48"/>
      <c r="P27" s="48"/>
      <c r="Q27" s="48"/>
      <c r="R27" s="48"/>
      <c r="S27" s="48"/>
      <c r="T27" s="67"/>
      <c r="U27" s="67"/>
      <c r="V27" s="67"/>
      <c r="W27" s="78"/>
      <c r="X27" s="78"/>
      <c r="Y27" s="79"/>
      <c r="Z27" s="96"/>
    </row>
    <row r="28" spans="1:134" s="159" customFormat="1" x14ac:dyDescent="0.2">
      <c r="A28" s="834" t="s">
        <v>741</v>
      </c>
      <c r="B28" s="835"/>
      <c r="C28" s="836"/>
      <c r="D28" s="887" t="s">
        <v>283</v>
      </c>
      <c r="E28" s="888"/>
      <c r="F28" s="221" t="s">
        <v>262</v>
      </c>
      <c r="G28" s="359" t="s">
        <v>284</v>
      </c>
      <c r="H28" s="351" t="s">
        <v>274</v>
      </c>
      <c r="I28" s="43"/>
      <c r="J28" s="41"/>
      <c r="K28" s="9">
        <f>B28</f>
        <v>0</v>
      </c>
      <c r="L28" s="36"/>
      <c r="M28" s="36"/>
      <c r="N28" s="36"/>
      <c r="O28" s="36"/>
      <c r="P28" s="36"/>
      <c r="Q28" s="36"/>
      <c r="R28" s="36"/>
      <c r="S28" s="36"/>
      <c r="T28" s="24"/>
      <c r="U28" s="24"/>
      <c r="V28" s="24"/>
      <c r="W28" s="76"/>
      <c r="X28" s="76"/>
      <c r="Y28" s="77"/>
      <c r="Z28" s="95"/>
    </row>
    <row r="29" spans="1:134" s="159" customFormat="1" ht="45" x14ac:dyDescent="0.2">
      <c r="A29" s="772" t="s">
        <v>742</v>
      </c>
      <c r="B29" s="764"/>
      <c r="C29" s="764"/>
      <c r="D29" s="764"/>
      <c r="E29" s="764"/>
      <c r="F29" s="765"/>
      <c r="G29" s="889">
        <v>157104</v>
      </c>
      <c r="H29" s="890"/>
      <c r="I29" s="12"/>
      <c r="J29" s="60">
        <f>G29</f>
        <v>157104</v>
      </c>
      <c r="K29" s="9"/>
      <c r="L29" s="36"/>
      <c r="M29" s="56">
        <f>E29</f>
        <v>0</v>
      </c>
      <c r="N29" s="36"/>
      <c r="O29" s="36"/>
      <c r="P29" s="36"/>
      <c r="Q29" s="36"/>
      <c r="R29" s="36"/>
      <c r="S29" s="36"/>
      <c r="T29" s="24"/>
      <c r="U29" s="24"/>
      <c r="V29" s="24"/>
      <c r="W29" s="76"/>
      <c r="X29" s="76"/>
      <c r="Y29" s="80" t="str">
        <f>A29</f>
        <v>B2. What was the estimated dollar value of contraceptives needed to be procured for the public sector for the most recent complete fiscal year? (in USD currency)
(for example, to cover the needs for FY '10-'11)</v>
      </c>
      <c r="Z29" s="95"/>
    </row>
    <row r="30" spans="1:134" s="159" customFormat="1" ht="58.5" x14ac:dyDescent="0.2">
      <c r="A30" s="772" t="s">
        <v>743</v>
      </c>
      <c r="B30" s="764"/>
      <c r="C30" s="764"/>
      <c r="D30" s="764"/>
      <c r="E30" s="161" t="s">
        <v>1576</v>
      </c>
      <c r="F30" s="232" t="s">
        <v>744</v>
      </c>
      <c r="G30" s="891" t="s">
        <v>76</v>
      </c>
      <c r="H30" s="892"/>
      <c r="I30" s="12"/>
      <c r="J30" s="60" t="str">
        <f>G30</f>
        <v>UNFPA</v>
      </c>
      <c r="K30" s="9"/>
      <c r="L30" s="36"/>
      <c r="M30" s="56" t="str">
        <f>E30</f>
        <v>01/09-12/09</v>
      </c>
      <c r="N30" s="36"/>
      <c r="O30" s="36"/>
      <c r="P30" s="36"/>
      <c r="Q30" s="36"/>
      <c r="R30" s="36"/>
      <c r="S30" s="36"/>
      <c r="T30" s="24"/>
      <c r="U30" s="24"/>
      <c r="V30" s="24"/>
      <c r="W30" s="76"/>
      <c r="X30" s="76"/>
      <c r="Y30" s="80" t="str">
        <f>A30</f>
        <v>B3. Time period covered by the forecast/quantification (mm/yy-mm/yy)
(should ideally be FY '10-'11)</v>
      </c>
      <c r="Z30" s="95"/>
    </row>
    <row r="31" spans="1:134" s="159" customFormat="1" ht="15" customHeight="1" x14ac:dyDescent="0.2">
      <c r="A31" s="772" t="s">
        <v>745</v>
      </c>
      <c r="B31" s="764"/>
      <c r="C31" s="764"/>
      <c r="D31" s="764"/>
      <c r="E31" s="764"/>
      <c r="F31" s="764"/>
      <c r="G31" s="765"/>
      <c r="H31" s="355" t="s">
        <v>166</v>
      </c>
      <c r="I31" s="30" t="str">
        <f>A31</f>
        <v>B4. Is there a government budget line item specifically for the procurement of contraceptives?  (Please select from the dropdown list.)</v>
      </c>
      <c r="J31" s="41"/>
      <c r="K31" s="9"/>
      <c r="L31" s="36"/>
      <c r="M31" s="36"/>
      <c r="N31" s="36"/>
      <c r="O31" s="36"/>
      <c r="P31" s="36"/>
      <c r="Q31" s="36"/>
      <c r="R31" s="36"/>
      <c r="S31" s="36"/>
      <c r="T31" s="24"/>
      <c r="U31" s="24"/>
      <c r="V31" s="24"/>
      <c r="W31" s="76"/>
      <c r="X31" s="76"/>
      <c r="Y31" s="77"/>
      <c r="Z31" s="95"/>
    </row>
    <row r="32" spans="1:134" s="159" customFormat="1" ht="90" customHeight="1" x14ac:dyDescent="0.2">
      <c r="A32" s="772" t="s">
        <v>746</v>
      </c>
      <c r="B32" s="764"/>
      <c r="C32" s="764"/>
      <c r="D32" s="764"/>
      <c r="E32" s="764"/>
      <c r="F32" s="764"/>
      <c r="G32" s="765"/>
      <c r="H32" s="355" t="s">
        <v>166</v>
      </c>
      <c r="I32" s="30"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41"/>
      <c r="K32" s="9"/>
      <c r="L32" s="36"/>
      <c r="M32" s="36"/>
      <c r="N32" s="36"/>
      <c r="O32" s="36"/>
      <c r="P32" s="36"/>
      <c r="Q32" s="36"/>
      <c r="R32" s="36"/>
      <c r="S32" s="36"/>
      <c r="T32" s="24"/>
      <c r="U32" s="24"/>
      <c r="V32" s="24"/>
      <c r="W32" s="76"/>
      <c r="X32" s="76"/>
      <c r="Y32" s="77"/>
      <c r="Z32" s="95"/>
    </row>
    <row r="33" spans="1:26" s="159" customFormat="1" ht="15.75" customHeight="1" thickBot="1" x14ac:dyDescent="0.25">
      <c r="A33" s="772" t="s">
        <v>285</v>
      </c>
      <c r="B33" s="764"/>
      <c r="C33" s="764"/>
      <c r="D33" s="764"/>
      <c r="E33" s="764"/>
      <c r="F33" s="764"/>
      <c r="G33" s="764"/>
      <c r="H33" s="773"/>
      <c r="I33" s="4"/>
      <c r="J33" s="41"/>
      <c r="K33" s="9"/>
      <c r="L33" s="36"/>
      <c r="M33" s="36"/>
      <c r="N33" s="36"/>
      <c r="O33" s="36"/>
      <c r="P33" s="36"/>
      <c r="Q33" s="36"/>
      <c r="R33" s="36"/>
      <c r="S33" s="36"/>
      <c r="T33" s="24"/>
      <c r="U33" s="24"/>
      <c r="V33" s="24"/>
      <c r="W33" s="76"/>
      <c r="X33" s="80" t="str">
        <f>A33</f>
        <v>B6. Please complete the table below regarding government allocations for contraceptive procurement.</v>
      </c>
      <c r="Y33" s="77"/>
      <c r="Z33" s="95"/>
    </row>
    <row r="34" spans="1:26" s="159" customFormat="1" ht="147" x14ac:dyDescent="0.2">
      <c r="A34" s="363"/>
      <c r="B34" s="884"/>
      <c r="C34" s="884"/>
      <c r="D34" s="927"/>
      <c r="E34" s="664" t="s">
        <v>286</v>
      </c>
      <c r="F34" s="237" t="s">
        <v>747</v>
      </c>
      <c r="G34" s="238" t="s">
        <v>287</v>
      </c>
      <c r="H34" s="364" t="s">
        <v>158</v>
      </c>
      <c r="I34" s="32"/>
      <c r="J34" s="42"/>
      <c r="K34" s="9">
        <f>A34</f>
        <v>0</v>
      </c>
      <c r="L34" s="36"/>
      <c r="M34" s="36"/>
      <c r="N34" s="36"/>
      <c r="O34" s="36"/>
      <c r="P34" s="36"/>
      <c r="Q34" s="36"/>
      <c r="R34" s="36"/>
      <c r="S34" s="36"/>
      <c r="T34" s="24"/>
      <c r="U34" s="24"/>
      <c r="V34" s="24"/>
      <c r="W34" s="76"/>
      <c r="X34" s="76"/>
      <c r="Y34" s="77"/>
      <c r="Z34" s="95"/>
    </row>
    <row r="35" spans="1:26" s="159" customFormat="1" x14ac:dyDescent="0.2">
      <c r="A35" s="262"/>
      <c r="B35" s="764" t="s">
        <v>288</v>
      </c>
      <c r="C35" s="764"/>
      <c r="D35" s="765"/>
      <c r="E35" s="162">
        <v>0</v>
      </c>
      <c r="F35" s="168" t="s">
        <v>748</v>
      </c>
      <c r="G35" s="154"/>
      <c r="H35" s="362"/>
      <c r="I35" s="43"/>
      <c r="J35" s="41"/>
      <c r="K35" s="9" t="e">
        <f>#REF!</f>
        <v>#REF!</v>
      </c>
      <c r="L35" s="36"/>
      <c r="M35" s="36"/>
      <c r="N35" s="36"/>
      <c r="O35" s="36"/>
      <c r="P35" s="36"/>
      <c r="Q35" s="36"/>
      <c r="R35" s="36"/>
      <c r="S35" s="36"/>
      <c r="T35" s="24"/>
      <c r="U35" s="24"/>
      <c r="V35" s="24"/>
      <c r="W35" s="76"/>
      <c r="X35" s="76"/>
      <c r="Y35" s="77"/>
      <c r="Z35" s="95"/>
    </row>
    <row r="36" spans="1:26" s="159" customFormat="1" ht="15" hidden="1" customHeight="1" x14ac:dyDescent="0.2">
      <c r="A36" s="883"/>
      <c r="B36" s="884"/>
      <c r="C36" s="884"/>
      <c r="D36" s="884"/>
      <c r="E36" s="884"/>
      <c r="F36" s="884"/>
      <c r="G36" s="884"/>
      <c r="H36" s="885"/>
      <c r="I36" s="43"/>
      <c r="J36" s="41"/>
      <c r="K36" s="9"/>
      <c r="L36" s="36"/>
      <c r="M36" s="36"/>
      <c r="N36" s="36"/>
      <c r="O36" s="36"/>
      <c r="P36" s="36"/>
      <c r="Q36" s="36"/>
      <c r="R36" s="36"/>
      <c r="S36" s="36"/>
      <c r="T36" s="24"/>
      <c r="U36" s="24"/>
      <c r="V36" s="24"/>
      <c r="W36" s="76"/>
      <c r="X36" s="76"/>
      <c r="Y36" s="77"/>
      <c r="Z36" s="95"/>
    </row>
    <row r="37" spans="1:26" s="159" customFormat="1" ht="75" x14ac:dyDescent="0.2">
      <c r="A37" s="772" t="s">
        <v>749</v>
      </c>
      <c r="B37" s="764"/>
      <c r="C37" s="764"/>
      <c r="D37" s="764"/>
      <c r="E37" s="764"/>
      <c r="F37" s="764"/>
      <c r="G37" s="765"/>
      <c r="H37" s="355" t="s">
        <v>166</v>
      </c>
      <c r="I37" s="30"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41"/>
      <c r="K37" s="9"/>
      <c r="L37" s="36"/>
      <c r="M37" s="36"/>
      <c r="N37" s="36"/>
      <c r="O37" s="36"/>
      <c r="P37" s="36"/>
      <c r="Q37" s="36"/>
      <c r="R37" s="36"/>
      <c r="S37" s="36"/>
      <c r="T37" s="24"/>
      <c r="U37" s="24"/>
      <c r="V37" s="24"/>
      <c r="W37" s="76"/>
      <c r="X37" s="76"/>
      <c r="Y37" s="77"/>
      <c r="Z37" s="95"/>
    </row>
    <row r="38" spans="1:26" s="159" customFormat="1" ht="60.75" customHeight="1" thickBot="1" x14ac:dyDescent="0.25">
      <c r="A38" s="772" t="s">
        <v>750</v>
      </c>
      <c r="B38" s="764"/>
      <c r="C38" s="764"/>
      <c r="D38" s="764"/>
      <c r="E38" s="764"/>
      <c r="F38" s="764"/>
      <c r="G38" s="764"/>
      <c r="H38" s="773"/>
      <c r="I38" s="4"/>
      <c r="J38" s="41"/>
      <c r="K38" s="9"/>
      <c r="L38" s="36"/>
      <c r="M38" s="36"/>
      <c r="N38" s="36"/>
      <c r="O38" s="36"/>
      <c r="P38" s="36"/>
      <c r="Q38" s="36"/>
      <c r="R38" s="36"/>
      <c r="S38" s="36"/>
      <c r="T38" s="24"/>
      <c r="U38" s="24"/>
      <c r="V38" s="24"/>
      <c r="W38" s="76"/>
      <c r="X38" s="80"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Y38" s="77"/>
      <c r="Z38" s="95"/>
    </row>
    <row r="39" spans="1:26" s="159" customFormat="1" ht="129.75" x14ac:dyDescent="0.2">
      <c r="A39" s="363"/>
      <c r="B39" s="877" t="s">
        <v>751</v>
      </c>
      <c r="C39" s="886"/>
      <c r="D39" s="236" t="s">
        <v>290</v>
      </c>
      <c r="E39" s="237" t="s">
        <v>69</v>
      </c>
      <c r="F39" s="237" t="s">
        <v>752</v>
      </c>
      <c r="G39" s="238" t="s">
        <v>291</v>
      </c>
      <c r="H39" s="364" t="s">
        <v>158</v>
      </c>
      <c r="I39" s="32"/>
      <c r="J39" s="42"/>
      <c r="K39" s="9">
        <f>A39</f>
        <v>0</v>
      </c>
      <c r="L39" s="36"/>
      <c r="M39" s="36"/>
      <c r="N39" s="36"/>
      <c r="O39" s="36"/>
      <c r="P39" s="36"/>
      <c r="Q39" s="36"/>
      <c r="R39" s="36"/>
      <c r="S39" s="36"/>
      <c r="T39" s="24"/>
      <c r="U39" s="24"/>
      <c r="V39" s="24"/>
      <c r="W39" s="76"/>
      <c r="X39" s="76"/>
      <c r="Y39" s="77"/>
      <c r="Z39" s="95"/>
    </row>
    <row r="40" spans="1:26" s="159" customFormat="1" ht="30" x14ac:dyDescent="0.2">
      <c r="A40" s="363"/>
      <c r="B40" s="764" t="s">
        <v>292</v>
      </c>
      <c r="C40" s="765"/>
      <c r="D40" s="239" t="s">
        <v>166</v>
      </c>
      <c r="E40" s="162">
        <v>0</v>
      </c>
      <c r="F40" s="168" t="s">
        <v>748</v>
      </c>
      <c r="G40" s="240"/>
      <c r="H40" s="362"/>
      <c r="I40" s="43"/>
      <c r="J40" s="41"/>
      <c r="K40" s="9" t="str">
        <f>B40</f>
        <v>a. Internally generated funds spent on contraceptive procurement</v>
      </c>
      <c r="L40" s="36"/>
      <c r="M40" s="36"/>
      <c r="N40" s="36"/>
      <c r="O40" s="36"/>
      <c r="P40" s="36"/>
      <c r="Q40" s="36"/>
      <c r="R40" s="36"/>
      <c r="S40" s="36"/>
      <c r="T40" s="24"/>
      <c r="U40" s="24"/>
      <c r="V40" s="24"/>
      <c r="W40" s="76"/>
      <c r="X40" s="76"/>
      <c r="Y40" s="77"/>
      <c r="Z40" s="95"/>
    </row>
    <row r="41" spans="1:26" s="159" customFormat="1" ht="30" x14ac:dyDescent="0.2">
      <c r="A41" s="363"/>
      <c r="B41" s="241"/>
      <c r="C41" s="242" t="s">
        <v>293</v>
      </c>
      <c r="D41" s="800" t="s">
        <v>146</v>
      </c>
      <c r="E41" s="801"/>
      <c r="F41" s="801"/>
      <c r="G41" s="801"/>
      <c r="H41" s="802"/>
      <c r="I41" s="44"/>
      <c r="J41" s="41"/>
      <c r="K41" s="9" t="str">
        <f>C41</f>
        <v>i. Specify source(s) of internally generated funds spent (for example, from taxes or user fees)</v>
      </c>
      <c r="L41" s="36"/>
      <c r="M41" s="36"/>
      <c r="N41" s="36"/>
      <c r="O41" s="39" t="str">
        <f>D41</f>
        <v>N/A</v>
      </c>
      <c r="P41" s="36"/>
      <c r="Q41" s="36"/>
      <c r="R41" s="36"/>
      <c r="S41" s="36"/>
      <c r="T41" s="24"/>
      <c r="U41" s="24"/>
      <c r="V41" s="24"/>
      <c r="W41" s="76"/>
      <c r="X41" s="76"/>
      <c r="Y41" s="77"/>
      <c r="Z41" s="95"/>
    </row>
    <row r="42" spans="1:26" s="159" customFormat="1" ht="60" x14ac:dyDescent="0.2">
      <c r="A42" s="363"/>
      <c r="B42" s="764" t="s">
        <v>295</v>
      </c>
      <c r="C42" s="765"/>
      <c r="D42" s="239" t="s">
        <v>166</v>
      </c>
      <c r="E42" s="162">
        <v>0</v>
      </c>
      <c r="F42" s="168" t="s">
        <v>748</v>
      </c>
      <c r="G42" s="154"/>
      <c r="H42" s="362"/>
      <c r="I42" s="43"/>
      <c r="J42" s="41"/>
      <c r="K42" s="9" t="str">
        <f>B42</f>
        <v>b. Total of all other government funds spent on contraceptive procurement (basket funds, World Bank credits or loans, and other funds donors gave to the government [e.g., direct budget support])</v>
      </c>
      <c r="L42" s="36"/>
      <c r="M42" s="36"/>
      <c r="N42" s="36"/>
      <c r="O42" s="36"/>
      <c r="P42" s="36"/>
      <c r="Q42" s="36"/>
      <c r="R42" s="36"/>
      <c r="S42" s="36"/>
      <c r="T42" s="24"/>
      <c r="U42" s="24"/>
      <c r="V42" s="24"/>
      <c r="W42" s="76"/>
      <c r="X42" s="76"/>
      <c r="Y42" s="77"/>
      <c r="Z42" s="95"/>
    </row>
    <row r="43" spans="1:26" s="159" customFormat="1" ht="30" x14ac:dyDescent="0.2">
      <c r="A43" s="363"/>
      <c r="B43" s="241"/>
      <c r="C43" s="242" t="s">
        <v>297</v>
      </c>
      <c r="D43" s="800" t="s">
        <v>146</v>
      </c>
      <c r="E43" s="801"/>
      <c r="F43" s="801"/>
      <c r="G43" s="801"/>
      <c r="H43" s="802"/>
      <c r="I43" s="44"/>
      <c r="J43" s="41"/>
      <c r="K43" s="9" t="str">
        <f>C43</f>
        <v>i. Specify source(s) of other government funds spent (for example: basket funding or specific donor)</v>
      </c>
      <c r="L43" s="36"/>
      <c r="M43" s="36"/>
      <c r="N43" s="36"/>
      <c r="O43" s="39" t="str">
        <f>D43</f>
        <v>N/A</v>
      </c>
      <c r="P43" s="36"/>
      <c r="Q43" s="36"/>
      <c r="R43" s="36"/>
      <c r="S43" s="36"/>
      <c r="T43" s="24"/>
      <c r="U43" s="24"/>
      <c r="V43" s="24"/>
      <c r="W43" s="76"/>
      <c r="X43" s="76"/>
      <c r="Y43" s="77"/>
      <c r="Z43" s="95"/>
    </row>
    <row r="44" spans="1:26" s="159" customFormat="1" ht="45" x14ac:dyDescent="0.2">
      <c r="A44" s="363"/>
      <c r="B44" s="764" t="s">
        <v>298</v>
      </c>
      <c r="C44" s="765"/>
      <c r="D44" s="243"/>
      <c r="E44" s="163">
        <f>E40+E42</f>
        <v>0</v>
      </c>
      <c r="F44" s="244"/>
      <c r="G44" s="244"/>
      <c r="H44" s="362"/>
      <c r="I44" s="43"/>
      <c r="J44" s="41"/>
      <c r="K44" s="9" t="str">
        <f>B44</f>
        <v>c. TOTAL government funds spent on contraceptive procurement
This will auto-calculate.  (It will sum a &amp; b above.)</v>
      </c>
      <c r="L44" s="36"/>
      <c r="M44" s="36"/>
      <c r="N44" s="36"/>
      <c r="O44" s="39"/>
      <c r="P44" s="36"/>
      <c r="Q44" s="36"/>
      <c r="R44" s="36"/>
      <c r="S44" s="36"/>
      <c r="T44" s="24"/>
      <c r="U44" s="24"/>
      <c r="V44" s="24"/>
      <c r="W44" s="76"/>
      <c r="X44" s="76"/>
      <c r="Y44" s="77"/>
      <c r="Z44" s="95"/>
    </row>
    <row r="45" spans="1:26" s="248" customFormat="1" x14ac:dyDescent="0.2">
      <c r="A45" s="365"/>
      <c r="B45" s="245"/>
      <c r="C45" s="245"/>
      <c r="D45" s="246"/>
      <c r="E45" s="164"/>
      <c r="F45" s="164"/>
      <c r="G45" s="247"/>
      <c r="H45" s="366"/>
      <c r="I45" s="68"/>
      <c r="J45" s="41"/>
      <c r="K45" s="9">
        <f>A45</f>
        <v>0</v>
      </c>
      <c r="L45" s="36"/>
      <c r="M45" s="36"/>
      <c r="N45" s="36"/>
      <c r="O45" s="39"/>
      <c r="P45" s="36"/>
      <c r="Q45" s="36"/>
      <c r="R45" s="36"/>
      <c r="S45" s="36"/>
      <c r="T45" s="24"/>
      <c r="U45" s="24"/>
      <c r="V45" s="24"/>
      <c r="W45" s="76"/>
      <c r="X45" s="76"/>
      <c r="Y45" s="81"/>
      <c r="Z45" s="21"/>
    </row>
    <row r="46" spans="1:26" s="159" customFormat="1" ht="30" customHeight="1" x14ac:dyDescent="0.2">
      <c r="A46" s="772" t="s">
        <v>753</v>
      </c>
      <c r="B46" s="764"/>
      <c r="C46" s="764"/>
      <c r="D46" s="764"/>
      <c r="E46" s="764"/>
      <c r="F46" s="764"/>
      <c r="G46" s="764"/>
      <c r="H46" s="773"/>
      <c r="I46" s="4"/>
      <c r="J46" s="41"/>
      <c r="K46" s="9"/>
      <c r="L46" s="36"/>
      <c r="M46" s="36"/>
      <c r="N46" s="36"/>
      <c r="O46" s="36"/>
      <c r="P46" s="36"/>
      <c r="Q46" s="36"/>
      <c r="R46" s="36"/>
      <c r="S46" s="36"/>
      <c r="T46" s="24"/>
      <c r="U46" s="24"/>
      <c r="V46" s="24"/>
      <c r="W46" s="76"/>
      <c r="X46" s="80" t="str">
        <f>A46</f>
        <v xml:space="preserve">B9. Please complete the table below to indicate donor expenditures on contraceptive procurement in the most recent complete fiscal year (FY '10-'11).
</v>
      </c>
      <c r="Y46" s="77"/>
      <c r="Z46" s="95"/>
    </row>
    <row r="47" spans="1:26" s="159" customFormat="1" ht="129.75" x14ac:dyDescent="0.2">
      <c r="A47" s="363" t="s">
        <v>199</v>
      </c>
      <c r="B47" s="877" t="s">
        <v>754</v>
      </c>
      <c r="C47" s="765"/>
      <c r="D47" s="236" t="s">
        <v>299</v>
      </c>
      <c r="E47" s="237" t="s">
        <v>300</v>
      </c>
      <c r="F47" s="237" t="s">
        <v>755</v>
      </c>
      <c r="G47" s="238" t="s">
        <v>301</v>
      </c>
      <c r="H47" s="364" t="s">
        <v>158</v>
      </c>
      <c r="I47" s="25"/>
      <c r="J47" s="41"/>
      <c r="K47" s="9" t="str">
        <f>A47</f>
        <v xml:space="preserve">
</v>
      </c>
      <c r="L47" s="36"/>
      <c r="M47" s="36"/>
      <c r="N47" s="36"/>
      <c r="O47" s="39"/>
      <c r="P47" s="36"/>
      <c r="Q47" s="36"/>
      <c r="R47" s="36"/>
      <c r="S47" s="36"/>
      <c r="T47" s="24"/>
      <c r="U47" s="24"/>
      <c r="V47" s="24"/>
      <c r="W47" s="76"/>
      <c r="X47" s="76"/>
      <c r="Y47" s="77"/>
      <c r="Z47" s="95"/>
    </row>
    <row r="48" spans="1:26" s="159" customFormat="1" x14ac:dyDescent="0.2">
      <c r="A48" s="363"/>
      <c r="B48" s="764" t="s">
        <v>302</v>
      </c>
      <c r="C48" s="765"/>
      <c r="D48" s="239" t="s">
        <v>166</v>
      </c>
      <c r="E48" s="162">
        <v>0</v>
      </c>
      <c r="F48" s="168" t="s">
        <v>748</v>
      </c>
      <c r="G48" s="156"/>
      <c r="H48" s="367"/>
      <c r="I48" s="12"/>
      <c r="J48" s="41"/>
      <c r="K48" s="9" t="str">
        <f>B48</f>
        <v>a. In-kind donations of contraceptives</v>
      </c>
      <c r="L48" s="36"/>
      <c r="M48" s="36"/>
      <c r="N48" s="36"/>
      <c r="O48" s="39"/>
      <c r="P48" s="36"/>
      <c r="Q48" s="36"/>
      <c r="R48" s="36"/>
      <c r="S48" s="36"/>
      <c r="T48" s="24"/>
      <c r="U48" s="24"/>
      <c r="V48" s="24"/>
      <c r="W48" s="76"/>
      <c r="X48" s="76"/>
      <c r="Y48" s="77"/>
      <c r="Z48" s="95"/>
    </row>
    <row r="49" spans="1:26" s="159" customFormat="1" x14ac:dyDescent="0.2">
      <c r="A49" s="363"/>
      <c r="B49" s="241"/>
      <c r="C49" s="242" t="s">
        <v>303</v>
      </c>
      <c r="D49" s="878" t="s">
        <v>146</v>
      </c>
      <c r="E49" s="879"/>
      <c r="F49" s="879"/>
      <c r="G49" s="879"/>
      <c r="H49" s="880"/>
      <c r="I49" s="165"/>
      <c r="J49" s="41"/>
      <c r="K49" s="9" t="str">
        <f>C49</f>
        <v xml:space="preserve">i. Specify source(s) of in-kind donations </v>
      </c>
      <c r="L49" s="36"/>
      <c r="M49" s="36"/>
      <c r="N49" s="36"/>
      <c r="O49" s="39" t="str">
        <f>D49</f>
        <v>N/A</v>
      </c>
      <c r="P49" s="36"/>
      <c r="Q49" s="36"/>
      <c r="R49" s="36"/>
      <c r="S49" s="36"/>
      <c r="T49" s="24"/>
      <c r="U49" s="24"/>
      <c r="V49" s="24"/>
      <c r="W49" s="76"/>
      <c r="X49" s="76"/>
      <c r="Y49" s="77"/>
      <c r="Z49" s="95"/>
    </row>
    <row r="50" spans="1:26" s="159" customFormat="1" ht="75" x14ac:dyDescent="0.2">
      <c r="A50" s="363"/>
      <c r="B50" s="764" t="s">
        <v>756</v>
      </c>
      <c r="C50" s="765"/>
      <c r="D50" s="239" t="s">
        <v>165</v>
      </c>
      <c r="E50" s="162">
        <v>77410</v>
      </c>
      <c r="F50" s="168" t="s">
        <v>748</v>
      </c>
      <c r="G50" s="156" t="s">
        <v>935</v>
      </c>
      <c r="H50" s="367" t="s">
        <v>933</v>
      </c>
      <c r="I50" s="12"/>
      <c r="J50" s="41"/>
      <c r="K50" s="9" t="str">
        <f>B50</f>
        <v>b. Global Fund grants used to procure condoms</v>
      </c>
      <c r="L50" s="36"/>
      <c r="M50" s="36"/>
      <c r="N50" s="36"/>
      <c r="O50" s="39"/>
      <c r="P50" s="36"/>
      <c r="Q50" s="36"/>
      <c r="R50" s="36"/>
      <c r="S50" s="36"/>
      <c r="T50" s="24"/>
      <c r="U50" s="24"/>
      <c r="V50" s="24"/>
      <c r="W50" s="76"/>
      <c r="X50" s="76"/>
      <c r="Y50" s="77"/>
      <c r="Z50" s="95"/>
    </row>
    <row r="51" spans="1:26" s="159" customFormat="1" ht="30" x14ac:dyDescent="0.2">
      <c r="A51" s="363"/>
      <c r="B51" s="764" t="s">
        <v>757</v>
      </c>
      <c r="C51" s="765"/>
      <c r="D51" s="239" t="s">
        <v>166</v>
      </c>
      <c r="E51" s="162">
        <v>0</v>
      </c>
      <c r="F51" s="168" t="s">
        <v>748</v>
      </c>
      <c r="G51" s="156"/>
      <c r="H51" s="367"/>
      <c r="I51" s="12"/>
      <c r="J51" s="41"/>
      <c r="K51" s="9" t="str">
        <f>B51</f>
        <v>c. Global Fund grants used to procure contraceptives besides condoms</v>
      </c>
      <c r="L51" s="36"/>
      <c r="M51" s="36"/>
      <c r="N51" s="36"/>
      <c r="O51" s="39"/>
      <c r="P51" s="36"/>
      <c r="Q51" s="36"/>
      <c r="R51" s="36"/>
      <c r="S51" s="36"/>
      <c r="T51" s="24"/>
      <c r="U51" s="24"/>
      <c r="V51" s="24"/>
      <c r="W51" s="76"/>
      <c r="X51" s="76"/>
      <c r="Y51" s="77"/>
      <c r="Z51" s="95"/>
    </row>
    <row r="52" spans="1:26" s="159" customFormat="1" ht="45" x14ac:dyDescent="0.2">
      <c r="A52" s="363"/>
      <c r="B52" s="764" t="s">
        <v>758</v>
      </c>
      <c r="C52" s="765"/>
      <c r="D52" s="243"/>
      <c r="E52" s="163">
        <f>E48+E50+E51</f>
        <v>77410</v>
      </c>
      <c r="F52" s="244"/>
      <c r="G52" s="244"/>
      <c r="H52" s="368"/>
      <c r="I52" s="43"/>
      <c r="J52" s="41"/>
      <c r="K52" s="9" t="str">
        <f>B52</f>
        <v>d. TOTAL value of in-kind donations and Global Fund grants spent on contraceptive procurement
This will auto-calculate.  (It will sum a-c above.)</v>
      </c>
      <c r="L52" s="36"/>
      <c r="M52" s="36"/>
      <c r="N52" s="36"/>
      <c r="O52" s="39"/>
      <c r="P52" s="36"/>
      <c r="Q52" s="36"/>
      <c r="R52" s="36"/>
      <c r="S52" s="36"/>
      <c r="T52" s="24"/>
      <c r="U52" s="24"/>
      <c r="V52" s="24"/>
      <c r="W52" s="76"/>
      <c r="X52" s="76"/>
      <c r="Y52" s="77"/>
      <c r="Z52" s="95"/>
    </row>
    <row r="53" spans="1:26" s="248" customFormat="1" x14ac:dyDescent="0.2">
      <c r="A53" s="365"/>
      <c r="B53" s="245"/>
      <c r="C53" s="245"/>
      <c r="D53" s="246"/>
      <c r="E53" s="164"/>
      <c r="F53" s="164"/>
      <c r="G53" s="247"/>
      <c r="H53" s="366"/>
      <c r="I53" s="68"/>
      <c r="J53" s="41"/>
      <c r="K53" s="9">
        <f>A53</f>
        <v>0</v>
      </c>
      <c r="L53" s="36"/>
      <c r="M53" s="36"/>
      <c r="N53" s="36"/>
      <c r="O53" s="39"/>
      <c r="P53" s="36"/>
      <c r="Q53" s="36"/>
      <c r="R53" s="36"/>
      <c r="S53" s="36"/>
      <c r="T53" s="24"/>
      <c r="U53" s="24"/>
      <c r="V53" s="24"/>
      <c r="W53" s="76"/>
      <c r="X53" s="76"/>
      <c r="Y53" s="81"/>
      <c r="Z53" s="21"/>
    </row>
    <row r="54" spans="1:26" s="159" customFormat="1" ht="75" customHeight="1" x14ac:dyDescent="0.2">
      <c r="A54" s="772" t="s">
        <v>759</v>
      </c>
      <c r="B54" s="764"/>
      <c r="C54" s="764"/>
      <c r="D54" s="764"/>
      <c r="E54" s="764"/>
      <c r="F54" s="764"/>
      <c r="G54" s="764"/>
      <c r="H54" s="773"/>
      <c r="I54" s="4"/>
      <c r="J54" s="41"/>
      <c r="K54" s="9"/>
      <c r="L54" s="36"/>
      <c r="M54" s="36"/>
      <c r="N54" s="36"/>
      <c r="O54" s="36"/>
      <c r="P54" s="36"/>
      <c r="Q54" s="36"/>
      <c r="R54" s="36"/>
      <c r="S54" s="36"/>
      <c r="T54" s="24"/>
      <c r="U54" s="24"/>
      <c r="V54" s="24"/>
      <c r="W54" s="76"/>
      <c r="X54" s="80"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4" s="77"/>
      <c r="Z54" s="95"/>
    </row>
    <row r="55" spans="1:26" s="159" customFormat="1" ht="150" x14ac:dyDescent="0.2">
      <c r="A55" s="867" t="s">
        <v>760</v>
      </c>
      <c r="B55" s="868"/>
      <c r="C55" s="868"/>
      <c r="D55" s="868"/>
      <c r="E55" s="869"/>
      <c r="F55" s="166">
        <f>E44/(E44+E52)</f>
        <v>0</v>
      </c>
      <c r="G55" s="870"/>
      <c r="H55" s="871"/>
      <c r="I55" s="12"/>
      <c r="J55" s="45">
        <f>G55</f>
        <v>0</v>
      </c>
      <c r="K55" s="9"/>
      <c r="L55" s="36"/>
      <c r="M55" s="36"/>
      <c r="N55" s="36"/>
      <c r="O55" s="39"/>
      <c r="P55" s="36"/>
      <c r="Q55" s="36"/>
      <c r="R55" s="46"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36"/>
      <c r="T55" s="24"/>
      <c r="U55" s="24"/>
      <c r="V55" s="24"/>
      <c r="W55" s="76"/>
      <c r="X55" s="76"/>
      <c r="Y55" s="77"/>
      <c r="Z55" s="95"/>
    </row>
    <row r="56" spans="1:26" s="159" customFormat="1" ht="135" x14ac:dyDescent="0.2">
      <c r="A56" s="867" t="s">
        <v>761</v>
      </c>
      <c r="B56" s="872"/>
      <c r="C56" s="872"/>
      <c r="D56" s="872"/>
      <c r="E56" s="873"/>
      <c r="F56" s="166">
        <f>(E44+E52)/G29</f>
        <v>0.49273092982992156</v>
      </c>
      <c r="G56" s="870" t="s">
        <v>1590</v>
      </c>
      <c r="H56" s="871"/>
      <c r="I56" s="12"/>
      <c r="J56" s="45" t="str">
        <f>G56</f>
        <v>The forecast data was for 2009.</v>
      </c>
      <c r="K56" s="9"/>
      <c r="L56" s="36"/>
      <c r="M56" s="36"/>
      <c r="N56" s="36"/>
      <c r="O56" s="39"/>
      <c r="P56" s="36"/>
      <c r="Q56" s="36"/>
      <c r="R56" s="46"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36"/>
      <c r="T56" s="24"/>
      <c r="U56" s="24"/>
      <c r="V56" s="24"/>
      <c r="W56" s="76"/>
      <c r="X56" s="76"/>
      <c r="Y56" s="77"/>
      <c r="Z56" s="95"/>
    </row>
    <row r="57" spans="1:26" s="159" customFormat="1" ht="45" x14ac:dyDescent="0.2">
      <c r="A57" s="874" t="s">
        <v>762</v>
      </c>
      <c r="B57" s="875"/>
      <c r="C57" s="875"/>
      <c r="D57" s="875"/>
      <c r="E57" s="876"/>
      <c r="F57" s="152" t="s">
        <v>165</v>
      </c>
      <c r="G57" s="870"/>
      <c r="H57" s="871"/>
      <c r="I57" s="12"/>
      <c r="J57" s="45">
        <f>G57</f>
        <v>0</v>
      </c>
      <c r="K57" s="9"/>
      <c r="L57" s="36"/>
      <c r="M57" s="36"/>
      <c r="N57" s="36"/>
      <c r="O57" s="39"/>
      <c r="P57" s="36"/>
      <c r="Q57" s="36"/>
      <c r="R57" s="46" t="str">
        <f>A57</f>
        <v>B12. If B11 did not calculate automatically, please answer the following question:
Was there a funding gap for the public sector in the last complete fiscal year?
(Please select from the dropdown list.)</v>
      </c>
      <c r="S57" s="36"/>
      <c r="T57" s="24"/>
      <c r="U57" s="24"/>
      <c r="V57" s="24"/>
      <c r="W57" s="76"/>
      <c r="X57" s="76"/>
      <c r="Y57" s="77"/>
      <c r="Z57" s="95"/>
    </row>
    <row r="58" spans="1:26" s="248" customFormat="1" x14ac:dyDescent="0.2">
      <c r="A58" s="369"/>
      <c r="B58" s="249"/>
      <c r="C58" s="249"/>
      <c r="D58" s="250"/>
      <c r="E58" s="167"/>
      <c r="F58" s="167"/>
      <c r="G58" s="251"/>
      <c r="H58" s="370"/>
      <c r="I58" s="68"/>
      <c r="J58" s="41"/>
      <c r="K58" s="9">
        <f>A58</f>
        <v>0</v>
      </c>
      <c r="L58" s="36"/>
      <c r="M58" s="36"/>
      <c r="N58" s="36"/>
      <c r="O58" s="39"/>
      <c r="P58" s="36"/>
      <c r="Q58" s="36"/>
      <c r="R58" s="36"/>
      <c r="S58" s="36"/>
      <c r="T58" s="24"/>
      <c r="U58" s="24"/>
      <c r="V58" s="24"/>
      <c r="W58" s="76"/>
      <c r="X58" s="76"/>
      <c r="Y58" s="81"/>
      <c r="Z58" s="21"/>
    </row>
    <row r="59" spans="1:26" s="159" customFormat="1" ht="45" x14ac:dyDescent="0.2">
      <c r="A59" s="772" t="s">
        <v>305</v>
      </c>
      <c r="B59" s="764"/>
      <c r="C59" s="764"/>
      <c r="D59" s="764"/>
      <c r="E59" s="765"/>
      <c r="F59" s="766" t="s">
        <v>146</v>
      </c>
      <c r="G59" s="863"/>
      <c r="H59" s="767"/>
      <c r="I59" s="13"/>
      <c r="J59" s="41"/>
      <c r="K59" s="9"/>
      <c r="L59" s="36"/>
      <c r="M59" s="36"/>
      <c r="N59" s="36"/>
      <c r="O59" s="36"/>
      <c r="P59" s="36"/>
      <c r="Q59" s="9" t="str">
        <f>F59</f>
        <v>N/A</v>
      </c>
      <c r="R59" s="46" t="str">
        <f>A59</f>
        <v>B13. If the government financed any contraceptive procurement in the most recent complete fiscal year, which entity conducted the procurement(s)? (Please select from the dropdown.)</v>
      </c>
      <c r="S59" s="36"/>
      <c r="T59" s="24"/>
      <c r="U59" s="24"/>
      <c r="V59" s="24"/>
      <c r="W59" s="76"/>
      <c r="X59" s="76"/>
      <c r="Y59" s="77"/>
      <c r="Z59" s="95"/>
    </row>
    <row r="60" spans="1:26" s="159" customFormat="1" x14ac:dyDescent="0.2">
      <c r="A60" s="262"/>
      <c r="B60" s="764" t="s">
        <v>58</v>
      </c>
      <c r="C60" s="764"/>
      <c r="D60" s="764"/>
      <c r="E60" s="764"/>
      <c r="F60" s="769" t="s">
        <v>146</v>
      </c>
      <c r="G60" s="770"/>
      <c r="H60" s="771"/>
      <c r="I60" s="12"/>
      <c r="J60" s="41"/>
      <c r="K60" s="9"/>
      <c r="L60" s="36"/>
      <c r="M60" s="57">
        <f>E60</f>
        <v>0</v>
      </c>
      <c r="N60" s="36"/>
      <c r="O60" s="36"/>
      <c r="P60" s="36"/>
      <c r="Q60" s="9" t="str">
        <f>F60</f>
        <v>N/A</v>
      </c>
      <c r="R60" s="39" t="str">
        <f>B60</f>
        <v>a. Specify entity</v>
      </c>
      <c r="S60" s="36"/>
      <c r="T60" s="24"/>
      <c r="U60" s="24"/>
      <c r="V60" s="24"/>
      <c r="W60" s="76"/>
      <c r="X60" s="76"/>
      <c r="Y60" s="77"/>
      <c r="Z60" s="95"/>
    </row>
    <row r="61" spans="1:26" s="159" customFormat="1" x14ac:dyDescent="0.2">
      <c r="A61" s="356"/>
      <c r="B61" s="227"/>
      <c r="C61" s="764" t="s">
        <v>59</v>
      </c>
      <c r="D61" s="764"/>
      <c r="E61" s="765"/>
      <c r="F61" s="766" t="s">
        <v>146</v>
      </c>
      <c r="G61" s="863"/>
      <c r="H61" s="767"/>
      <c r="I61" s="12"/>
      <c r="J61" s="41"/>
      <c r="K61" s="9"/>
      <c r="L61" s="36"/>
      <c r="M61" s="36"/>
      <c r="N61" s="36"/>
      <c r="O61" s="36"/>
      <c r="P61" s="36"/>
      <c r="Q61" s="9" t="str">
        <f>F61</f>
        <v>N/A</v>
      </c>
      <c r="R61" s="39" t="str">
        <f>C61</f>
        <v>i. Is this a parastatal?</v>
      </c>
      <c r="S61" s="36"/>
      <c r="T61" s="24"/>
      <c r="U61" s="24"/>
      <c r="V61" s="24"/>
      <c r="W61" s="76"/>
      <c r="X61" s="76"/>
      <c r="Y61" s="77"/>
      <c r="Z61" s="95"/>
    </row>
    <row r="62" spans="1:26" s="159" customFormat="1" ht="75.75" thickBot="1" x14ac:dyDescent="0.25">
      <c r="A62" s="864" t="s">
        <v>306</v>
      </c>
      <c r="B62" s="753"/>
      <c r="C62" s="754"/>
      <c r="D62" s="779" t="s">
        <v>900</v>
      </c>
      <c r="E62" s="780"/>
      <c r="F62" s="780"/>
      <c r="G62" s="780"/>
      <c r="H62" s="781"/>
      <c r="I62" s="8"/>
      <c r="J62" s="41"/>
      <c r="K62" s="9" t="str">
        <f>A62</f>
        <v xml:space="preserve">B14. Please note any additional comments about finance and procurement.
</v>
      </c>
      <c r="L62" s="36"/>
      <c r="M62" s="36"/>
      <c r="N62" s="36"/>
      <c r="O62" s="9" t="str">
        <f>D62</f>
        <v>The last funding for contraception procurement (besides from the Global Fund) was provided by UNFPA in 2004, however the actual shipment of goods did not happen until 2008. At that time the following methods were delivered:
male condoms - 864,000 pieces worth $24,014, IUDs - 22,700 pieces worth $6,745, and combined orals - 49,200 cycles worth $32,356.</v>
      </c>
      <c r="P62" s="36"/>
      <c r="Q62" s="36"/>
      <c r="R62" s="9"/>
      <c r="S62" s="36"/>
      <c r="T62" s="24"/>
      <c r="U62" s="24"/>
      <c r="V62" s="24"/>
      <c r="W62" s="76"/>
      <c r="X62" s="76"/>
      <c r="Y62" s="77"/>
      <c r="Z62" s="95"/>
    </row>
    <row r="63" spans="1:26" s="159" customFormat="1" ht="16.5" customHeight="1" thickBot="1" x14ac:dyDescent="0.25">
      <c r="A63" s="865" t="s">
        <v>31</v>
      </c>
      <c r="B63" s="866"/>
      <c r="C63" s="866"/>
      <c r="D63" s="866"/>
      <c r="E63" s="866"/>
      <c r="F63" s="866"/>
      <c r="G63" s="866"/>
      <c r="H63" s="371"/>
      <c r="I63" s="14"/>
      <c r="J63" s="41"/>
      <c r="K63" s="9"/>
      <c r="L63" s="36"/>
      <c r="M63" s="36"/>
      <c r="N63" s="36"/>
      <c r="O63" s="36"/>
      <c r="P63" s="36"/>
      <c r="Q63" s="36"/>
      <c r="R63" s="9"/>
      <c r="S63" s="36"/>
      <c r="T63" s="24"/>
      <c r="U63" s="24"/>
      <c r="V63" s="24"/>
      <c r="W63" s="76"/>
      <c r="X63" s="76"/>
      <c r="Y63" s="77"/>
      <c r="Z63" s="95"/>
    </row>
    <row r="64" spans="1:26" s="159" customFormat="1" ht="45" customHeight="1" x14ac:dyDescent="0.2">
      <c r="A64" s="855" t="s">
        <v>763</v>
      </c>
      <c r="B64" s="856"/>
      <c r="C64" s="856"/>
      <c r="D64" s="856"/>
      <c r="E64" s="856"/>
      <c r="F64" s="856"/>
      <c r="G64" s="856"/>
      <c r="H64" s="857"/>
      <c r="I64" s="7"/>
      <c r="J64" s="41"/>
      <c r="K64" s="9"/>
      <c r="L64" s="36"/>
      <c r="M64" s="36"/>
      <c r="N64" s="36"/>
      <c r="O64" s="36"/>
      <c r="P64" s="36"/>
      <c r="Q64" s="36"/>
      <c r="R64" s="9"/>
      <c r="S64" s="36"/>
      <c r="T64" s="24"/>
      <c r="U64" s="24"/>
      <c r="V64" s="24"/>
      <c r="W64" s="76"/>
      <c r="X64" s="80" t="str">
        <f>A64</f>
        <v>C1. Are the following contraceptive methods offered through the commercial sector, public sector, NGOs, or social marketing? (Please indicate which methods are intended to be offered,not whether the method is currently in stock.) 
(Please select from the dropdown list.)</v>
      </c>
      <c r="Y64" s="77"/>
      <c r="Z64" s="95"/>
    </row>
    <row r="65" spans="1:26" s="254" customFormat="1" ht="15.75" x14ac:dyDescent="0.25">
      <c r="A65" s="858" t="s">
        <v>26</v>
      </c>
      <c r="B65" s="859"/>
      <c r="C65" s="860"/>
      <c r="D65" s="861" t="s">
        <v>261</v>
      </c>
      <c r="E65" s="862"/>
      <c r="F65" s="252" t="s">
        <v>307</v>
      </c>
      <c r="G65" s="253" t="s">
        <v>308</v>
      </c>
      <c r="H65" s="372" t="s">
        <v>309</v>
      </c>
      <c r="I65" s="15"/>
      <c r="J65" s="47"/>
      <c r="K65" s="9" t="str">
        <f>A65</f>
        <v>Contraceptive Method</v>
      </c>
      <c r="L65" s="48"/>
      <c r="M65" s="48"/>
      <c r="N65" s="48"/>
      <c r="O65" s="48"/>
      <c r="P65" s="48"/>
      <c r="Q65" s="48"/>
      <c r="R65" s="11"/>
      <c r="S65" s="48"/>
      <c r="T65" s="49"/>
      <c r="U65" s="49"/>
      <c r="V65" s="49"/>
      <c r="W65" s="65"/>
      <c r="X65" s="65"/>
      <c r="Y65" s="3"/>
      <c r="Z65" s="97"/>
    </row>
    <row r="66" spans="1:26" s="159" customFormat="1" ht="30" x14ac:dyDescent="0.2">
      <c r="A66" s="373"/>
      <c r="B66" s="848" t="s">
        <v>310</v>
      </c>
      <c r="C66" s="849"/>
      <c r="D66" s="850" t="s">
        <v>165</v>
      </c>
      <c r="E66" s="850"/>
      <c r="F66" s="255" t="s">
        <v>166</v>
      </c>
      <c r="G66" s="255" t="s">
        <v>166</v>
      </c>
      <c r="H66" s="255" t="s">
        <v>166</v>
      </c>
      <c r="I66" s="8"/>
      <c r="J66" s="41"/>
      <c r="K66" s="9" t="str">
        <f>B66</f>
        <v>a. Combined oral contraceptives (estrogen + progestin - for  example, LoFemenol, Microgynon)</v>
      </c>
      <c r="L66" s="36"/>
      <c r="M66" s="36"/>
      <c r="N66" s="36"/>
      <c r="O66" s="36"/>
      <c r="P66" s="36"/>
      <c r="Q66" s="36"/>
      <c r="R66" s="9"/>
      <c r="S66" s="36"/>
      <c r="T66" s="24"/>
      <c r="U66" s="24"/>
      <c r="V66" s="24"/>
      <c r="W66" s="76"/>
      <c r="X66" s="76"/>
      <c r="Y66" s="77"/>
      <c r="Z66" s="95"/>
    </row>
    <row r="67" spans="1:26" s="159" customFormat="1" x14ac:dyDescent="0.2">
      <c r="A67" s="375"/>
      <c r="B67" s="848" t="s">
        <v>311</v>
      </c>
      <c r="C67" s="849"/>
      <c r="D67" s="850" t="s">
        <v>166</v>
      </c>
      <c r="E67" s="850"/>
      <c r="F67" s="255" t="s">
        <v>166</v>
      </c>
      <c r="G67" s="255" t="s">
        <v>166</v>
      </c>
      <c r="H67" s="255" t="s">
        <v>166</v>
      </c>
      <c r="I67" s="8"/>
      <c r="J67" s="41"/>
      <c r="K67" s="9" t="str">
        <f t="shared" ref="K67:K77" si="2">B67</f>
        <v>b. Progestin-only pills (for example, Ovrette, Microlut)</v>
      </c>
      <c r="L67" s="36"/>
      <c r="M67" s="36"/>
      <c r="N67" s="36"/>
      <c r="O67" s="36"/>
      <c r="P67" s="36"/>
      <c r="Q67" s="36"/>
      <c r="R67" s="9"/>
      <c r="S67" s="36"/>
      <c r="T67" s="24"/>
      <c r="U67" s="24"/>
      <c r="V67" s="24"/>
      <c r="W67" s="76"/>
      <c r="X67" s="76"/>
      <c r="Y67" s="77"/>
      <c r="Z67" s="95"/>
    </row>
    <row r="68" spans="1:26" s="159" customFormat="1" x14ac:dyDescent="0.2">
      <c r="A68" s="375"/>
      <c r="B68" s="848" t="s">
        <v>312</v>
      </c>
      <c r="C68" s="849"/>
      <c r="D68" s="850" t="s">
        <v>166</v>
      </c>
      <c r="E68" s="850"/>
      <c r="F68" s="255" t="s">
        <v>166</v>
      </c>
      <c r="G68" s="255" t="s">
        <v>166</v>
      </c>
      <c r="H68" s="255" t="s">
        <v>166</v>
      </c>
      <c r="I68" s="8"/>
      <c r="J68" s="41"/>
      <c r="K68" s="9" t="str">
        <f t="shared" si="2"/>
        <v>c. Hormonal injections (for example, DepoProvera, Noristerat)</v>
      </c>
      <c r="L68" s="36"/>
      <c r="M68" s="36"/>
      <c r="N68" s="36"/>
      <c r="O68" s="36"/>
      <c r="P68" s="36"/>
      <c r="Q68" s="36"/>
      <c r="R68" s="9"/>
      <c r="S68" s="36"/>
      <c r="T68" s="24"/>
      <c r="U68" s="24"/>
      <c r="V68" s="24"/>
      <c r="W68" s="76"/>
      <c r="X68" s="76"/>
      <c r="Y68" s="77"/>
      <c r="Z68" s="95"/>
    </row>
    <row r="69" spans="1:26" s="159" customFormat="1" x14ac:dyDescent="0.2">
      <c r="A69" s="375"/>
      <c r="B69" s="848" t="s">
        <v>313</v>
      </c>
      <c r="C69" s="849"/>
      <c r="D69" s="850" t="s">
        <v>166</v>
      </c>
      <c r="E69" s="850"/>
      <c r="F69" s="255" t="s">
        <v>166</v>
      </c>
      <c r="G69" s="255" t="s">
        <v>166</v>
      </c>
      <c r="H69" s="255" t="s">
        <v>166</v>
      </c>
      <c r="I69" s="8"/>
      <c r="J69" s="41"/>
      <c r="K69" s="9" t="str">
        <f t="shared" si="2"/>
        <v>d. Hormonal implants (for example, Jadelle, Implanon)</v>
      </c>
      <c r="L69" s="36"/>
      <c r="M69" s="36"/>
      <c r="N69" s="36"/>
      <c r="O69" s="36"/>
      <c r="P69" s="36"/>
      <c r="Q69" s="36"/>
      <c r="R69" s="9"/>
      <c r="S69" s="36"/>
      <c r="T69" s="24"/>
      <c r="U69" s="24"/>
      <c r="V69" s="24"/>
      <c r="W69" s="76"/>
      <c r="X69" s="76"/>
      <c r="Y69" s="77"/>
      <c r="Z69" s="95"/>
    </row>
    <row r="70" spans="1:26" s="159" customFormat="1" x14ac:dyDescent="0.2">
      <c r="A70" s="375"/>
      <c r="B70" s="848" t="s">
        <v>314</v>
      </c>
      <c r="C70" s="849"/>
      <c r="D70" s="850" t="s">
        <v>165</v>
      </c>
      <c r="E70" s="850"/>
      <c r="F70" s="255" t="s">
        <v>166</v>
      </c>
      <c r="G70" s="255" t="s">
        <v>166</v>
      </c>
      <c r="H70" s="255" t="s">
        <v>166</v>
      </c>
      <c r="I70" s="8"/>
      <c r="J70" s="41"/>
      <c r="K70" s="9" t="str">
        <f t="shared" si="2"/>
        <v>e. Intrauterine devices (IUDs) (for example, Optima Copper T)</v>
      </c>
      <c r="L70" s="36"/>
      <c r="M70" s="36"/>
      <c r="N70" s="36"/>
      <c r="O70" s="36"/>
      <c r="P70" s="36"/>
      <c r="Q70" s="36"/>
      <c r="R70" s="9"/>
      <c r="S70" s="36"/>
      <c r="T70" s="24"/>
      <c r="U70" s="24"/>
      <c r="V70" s="24"/>
      <c r="W70" s="76"/>
      <c r="X70" s="76"/>
      <c r="Y70" s="77"/>
      <c r="Z70" s="95"/>
    </row>
    <row r="71" spans="1:26" s="159" customFormat="1" x14ac:dyDescent="0.2">
      <c r="A71" s="375"/>
      <c r="B71" s="848" t="s">
        <v>43</v>
      </c>
      <c r="C71" s="849"/>
      <c r="D71" s="850" t="s">
        <v>165</v>
      </c>
      <c r="E71" s="850"/>
      <c r="F71" s="255" t="s">
        <v>166</v>
      </c>
      <c r="G71" s="255" t="s">
        <v>166</v>
      </c>
      <c r="H71" s="255" t="s">
        <v>165</v>
      </c>
      <c r="I71" s="8"/>
      <c r="J71" s="41"/>
      <c r="K71" s="9" t="str">
        <f t="shared" si="2"/>
        <v>f. Male condoms</v>
      </c>
      <c r="L71" s="36"/>
      <c r="M71" s="36"/>
      <c r="N71" s="36"/>
      <c r="O71" s="36"/>
      <c r="P71" s="36"/>
      <c r="Q71" s="36"/>
      <c r="R71" s="9"/>
      <c r="S71" s="36"/>
      <c r="T71" s="24"/>
      <c r="U71" s="24"/>
      <c r="V71" s="24"/>
      <c r="W71" s="76"/>
      <c r="X71" s="76"/>
      <c r="Y71" s="77"/>
      <c r="Z71" s="95"/>
    </row>
    <row r="72" spans="1:26" s="159" customFormat="1" x14ac:dyDescent="0.2">
      <c r="A72" s="375"/>
      <c r="B72" s="848" t="s">
        <v>44</v>
      </c>
      <c r="C72" s="849"/>
      <c r="D72" s="850" t="s">
        <v>166</v>
      </c>
      <c r="E72" s="850"/>
      <c r="F72" s="255" t="s">
        <v>166</v>
      </c>
      <c r="G72" s="255" t="s">
        <v>166</v>
      </c>
      <c r="H72" s="255" t="s">
        <v>166</v>
      </c>
      <c r="I72" s="8"/>
      <c r="J72" s="41"/>
      <c r="K72" s="9" t="str">
        <f t="shared" si="2"/>
        <v>g. Female condoms</v>
      </c>
      <c r="L72" s="36"/>
      <c r="M72" s="36"/>
      <c r="N72" s="36"/>
      <c r="O72" s="36"/>
      <c r="P72" s="36"/>
      <c r="Q72" s="36"/>
      <c r="R72" s="9"/>
      <c r="S72" s="36"/>
      <c r="T72" s="24"/>
      <c r="U72" s="24"/>
      <c r="V72" s="24"/>
      <c r="W72" s="76"/>
      <c r="X72" s="76"/>
      <c r="Y72" s="77"/>
      <c r="Z72" s="95"/>
    </row>
    <row r="73" spans="1:26" s="159" customFormat="1" x14ac:dyDescent="0.2">
      <c r="A73" s="375"/>
      <c r="B73" s="848" t="s">
        <v>315</v>
      </c>
      <c r="C73" s="849"/>
      <c r="D73" s="850" t="s">
        <v>165</v>
      </c>
      <c r="E73" s="850"/>
      <c r="F73" s="255" t="s">
        <v>166</v>
      </c>
      <c r="G73" s="255" t="s">
        <v>166</v>
      </c>
      <c r="H73" s="255" t="s">
        <v>166</v>
      </c>
      <c r="I73" s="8"/>
      <c r="J73" s="41"/>
      <c r="K73" s="9" t="str">
        <f t="shared" si="2"/>
        <v>h. Emergency contraceptive pills (for example, Postinor)</v>
      </c>
      <c r="L73" s="36"/>
      <c r="M73" s="36"/>
      <c r="N73" s="36"/>
      <c r="O73" s="36"/>
      <c r="P73" s="36"/>
      <c r="Q73" s="36"/>
      <c r="R73" s="9"/>
      <c r="S73" s="36"/>
      <c r="T73" s="24"/>
      <c r="U73" s="24"/>
      <c r="V73" s="24"/>
      <c r="W73" s="76"/>
      <c r="X73" s="76"/>
      <c r="Y73" s="77"/>
      <c r="Z73" s="95"/>
    </row>
    <row r="74" spans="1:26" s="159" customFormat="1" x14ac:dyDescent="0.2">
      <c r="A74" s="375"/>
      <c r="B74" s="848" t="s">
        <v>316</v>
      </c>
      <c r="C74" s="849"/>
      <c r="D74" s="850" t="s">
        <v>165</v>
      </c>
      <c r="E74" s="850"/>
      <c r="F74" s="255" t="s">
        <v>165</v>
      </c>
      <c r="G74" s="255" t="s">
        <v>166</v>
      </c>
      <c r="H74" s="255" t="s">
        <v>166</v>
      </c>
      <c r="I74" s="8"/>
      <c r="J74" s="41"/>
      <c r="K74" s="9" t="str">
        <f t="shared" si="2"/>
        <v>i. Long-acting permanent method for males (vasectomy)</v>
      </c>
      <c r="L74" s="36"/>
      <c r="M74" s="36"/>
      <c r="N74" s="36"/>
      <c r="O74" s="36"/>
      <c r="P74" s="36"/>
      <c r="Q74" s="36"/>
      <c r="R74" s="9"/>
      <c r="S74" s="36"/>
      <c r="T74" s="24"/>
      <c r="U74" s="24"/>
      <c r="V74" s="24"/>
      <c r="W74" s="76"/>
      <c r="X74" s="76"/>
      <c r="Y74" s="77"/>
      <c r="Z74" s="95"/>
    </row>
    <row r="75" spans="1:26" s="159" customFormat="1" x14ac:dyDescent="0.2">
      <c r="A75" s="375"/>
      <c r="B75" s="848" t="s">
        <v>317</v>
      </c>
      <c r="C75" s="849"/>
      <c r="D75" s="850" t="s">
        <v>165</v>
      </c>
      <c r="E75" s="850"/>
      <c r="F75" s="255" t="s">
        <v>165</v>
      </c>
      <c r="G75" s="255" t="s">
        <v>166</v>
      </c>
      <c r="H75" s="255" t="s">
        <v>166</v>
      </c>
      <c r="I75" s="8"/>
      <c r="J75" s="41"/>
      <c r="K75" s="9" t="str">
        <f t="shared" si="2"/>
        <v>j. Long-acting permanent method for females (tubal ligation)</v>
      </c>
      <c r="L75" s="36"/>
      <c r="M75" s="36"/>
      <c r="N75" s="36"/>
      <c r="O75" s="36"/>
      <c r="P75" s="36"/>
      <c r="Q75" s="36"/>
      <c r="R75" s="9"/>
      <c r="S75" s="36"/>
      <c r="T75" s="24"/>
      <c r="U75" s="24"/>
      <c r="V75" s="24"/>
      <c r="W75" s="76"/>
      <c r="X75" s="76"/>
      <c r="Y75" s="77"/>
      <c r="Z75" s="95"/>
    </row>
    <row r="76" spans="1:26" s="159" customFormat="1" x14ac:dyDescent="0.2">
      <c r="A76" s="375"/>
      <c r="B76" s="848" t="s">
        <v>45</v>
      </c>
      <c r="C76" s="849"/>
      <c r="D76" s="850" t="s">
        <v>166</v>
      </c>
      <c r="E76" s="850"/>
      <c r="F76" s="255" t="s">
        <v>166</v>
      </c>
      <c r="G76" s="255" t="s">
        <v>166</v>
      </c>
      <c r="H76" s="255" t="s">
        <v>166</v>
      </c>
      <c r="I76" s="8"/>
      <c r="J76" s="41"/>
      <c r="K76" s="9" t="str">
        <f t="shared" si="2"/>
        <v>k. CycleBeads</v>
      </c>
      <c r="L76" s="36"/>
      <c r="M76" s="36"/>
      <c r="N76" s="36"/>
      <c r="O76" s="36"/>
      <c r="P76" s="36"/>
      <c r="Q76" s="36"/>
      <c r="R76" s="9"/>
      <c r="S76" s="36"/>
      <c r="T76" s="24"/>
      <c r="U76" s="24"/>
      <c r="V76" s="24"/>
      <c r="W76" s="76"/>
      <c r="X76" s="76"/>
      <c r="Y76" s="77"/>
      <c r="Z76" s="95"/>
    </row>
    <row r="77" spans="1:26" s="159" customFormat="1" ht="45" x14ac:dyDescent="0.2">
      <c r="A77" s="376"/>
      <c r="B77" s="851" t="s">
        <v>318</v>
      </c>
      <c r="C77" s="852"/>
      <c r="D77" s="850" t="s">
        <v>769</v>
      </c>
      <c r="E77" s="850"/>
      <c r="F77" s="255"/>
      <c r="G77" s="255"/>
      <c r="H77" s="255"/>
      <c r="I77" s="8"/>
      <c r="J77" s="41"/>
      <c r="K77" s="9" t="str">
        <f t="shared" si="2"/>
        <v>l. Other contraceptive methods - specify 
(Please provide the name of the other contraceptive(s) offered, by sector.)</v>
      </c>
      <c r="L77" s="36"/>
      <c r="M77" s="36"/>
      <c r="N77" s="36"/>
      <c r="O77" s="36"/>
      <c r="P77" s="36"/>
      <c r="Q77" s="36"/>
      <c r="R77" s="9"/>
      <c r="S77" s="36"/>
      <c r="T77" s="24"/>
      <c r="U77" s="24"/>
      <c r="V77" s="24"/>
      <c r="W77" s="76"/>
      <c r="X77" s="76"/>
      <c r="Y77" s="77"/>
      <c r="Z77" s="95"/>
    </row>
    <row r="78" spans="1:26" s="159" customFormat="1" ht="30.75" thickBot="1" x14ac:dyDescent="0.25">
      <c r="A78" s="853" t="s">
        <v>320</v>
      </c>
      <c r="B78" s="822"/>
      <c r="C78" s="854"/>
      <c r="D78" s="779"/>
      <c r="E78" s="780"/>
      <c r="F78" s="780"/>
      <c r="G78" s="780"/>
      <c r="H78" s="781"/>
      <c r="I78" s="8"/>
      <c r="J78" s="41"/>
      <c r="K78" s="9" t="str">
        <f>A78</f>
        <v>C2. Please note any comments about the commodities offered.</v>
      </c>
      <c r="L78" s="36"/>
      <c r="M78" s="36"/>
      <c r="N78" s="36"/>
      <c r="O78" s="9">
        <f>D78</f>
        <v>0</v>
      </c>
      <c r="P78" s="36"/>
      <c r="Q78" s="36"/>
      <c r="R78" s="9"/>
      <c r="S78" s="36"/>
      <c r="T78" s="24"/>
      <c r="U78" s="24"/>
      <c r="V78" s="24"/>
      <c r="W78" s="76"/>
      <c r="X78" s="76"/>
      <c r="Y78" s="77"/>
      <c r="Z78" s="95"/>
    </row>
    <row r="79" spans="1:26" s="256" customFormat="1" ht="16.5" customHeight="1" thickBot="1" x14ac:dyDescent="0.3">
      <c r="A79" s="832" t="s">
        <v>27</v>
      </c>
      <c r="B79" s="833"/>
      <c r="C79" s="833"/>
      <c r="D79" s="833"/>
      <c r="E79" s="833"/>
      <c r="F79" s="833"/>
      <c r="G79" s="833"/>
      <c r="H79" s="371"/>
      <c r="I79" s="14"/>
      <c r="J79" s="47"/>
      <c r="K79" s="9"/>
      <c r="L79" s="48"/>
      <c r="M79" s="48"/>
      <c r="N79" s="48"/>
      <c r="O79" s="48"/>
      <c r="P79" s="48"/>
      <c r="Q79" s="48"/>
      <c r="R79" s="11"/>
      <c r="S79" s="48"/>
      <c r="T79" s="49"/>
      <c r="U79" s="49"/>
      <c r="V79" s="49"/>
      <c r="W79" s="65"/>
      <c r="X79" s="65"/>
      <c r="Y79" s="83"/>
      <c r="Z79" s="98"/>
    </row>
    <row r="80" spans="1:26" s="159" customFormat="1" ht="30" customHeight="1" x14ac:dyDescent="0.2">
      <c r="A80" s="834" t="s">
        <v>321</v>
      </c>
      <c r="B80" s="835"/>
      <c r="C80" s="835"/>
      <c r="D80" s="835"/>
      <c r="E80" s="835"/>
      <c r="F80" s="835"/>
      <c r="G80" s="836"/>
      <c r="H80" s="351" t="s">
        <v>166</v>
      </c>
      <c r="I80" s="20" t="str">
        <f>A80</f>
        <v>D1. Is there a contraceptive security or reproductive health commodity security strategy or is contraceptive security explicitly included in a country strategy? (Please select from the dropdown list.)</v>
      </c>
      <c r="J80" s="41"/>
      <c r="K80" s="9"/>
      <c r="L80" s="36"/>
      <c r="M80" s="36"/>
      <c r="N80" s="36"/>
      <c r="O80" s="36"/>
      <c r="P80" s="36"/>
      <c r="Q80" s="36"/>
      <c r="R80" s="9"/>
      <c r="S80" s="36"/>
      <c r="T80" s="24"/>
      <c r="U80" s="24"/>
      <c r="V80" s="24"/>
      <c r="W80" s="76"/>
      <c r="X80" s="76"/>
      <c r="Y80" s="77"/>
      <c r="Z80" s="95"/>
    </row>
    <row r="81" spans="1:26" s="159" customFormat="1" ht="15.75" thickBot="1" x14ac:dyDescent="0.25">
      <c r="A81" s="837" t="s">
        <v>243</v>
      </c>
      <c r="B81" s="838"/>
      <c r="C81" s="838"/>
      <c r="D81" s="257"/>
      <c r="E81" s="257"/>
      <c r="F81" s="257"/>
      <c r="G81" s="257"/>
      <c r="H81" s="377"/>
      <c r="I81" s="5"/>
      <c r="J81" s="41"/>
      <c r="K81" s="9"/>
      <c r="L81" s="36"/>
      <c r="M81" s="36"/>
      <c r="N81" s="36"/>
      <c r="O81" s="36"/>
      <c r="P81" s="36"/>
      <c r="Q81" s="36"/>
      <c r="R81" s="9"/>
      <c r="S81" s="36"/>
      <c r="T81" s="24"/>
      <c r="U81" s="24"/>
      <c r="V81" s="24"/>
      <c r="W81" s="76"/>
      <c r="X81" s="76"/>
      <c r="Y81" s="77"/>
      <c r="Z81" s="95"/>
    </row>
    <row r="82" spans="1:26" s="159" customFormat="1" ht="60" x14ac:dyDescent="0.2">
      <c r="A82" s="839"/>
      <c r="B82" s="841" t="s">
        <v>66</v>
      </c>
      <c r="C82" s="842"/>
      <c r="D82" s="842" t="s">
        <v>322</v>
      </c>
      <c r="E82" s="842"/>
      <c r="F82" s="258" t="s">
        <v>64</v>
      </c>
      <c r="G82" s="842" t="s">
        <v>65</v>
      </c>
      <c r="H82" s="843"/>
      <c r="I82" s="20"/>
      <c r="J82" s="45" t="str">
        <f>G82</f>
        <v>Is the contraceptive security strategy being implemented?</v>
      </c>
      <c r="K82" s="9" t="str">
        <f>B82</f>
        <v>Strategy name</v>
      </c>
      <c r="L82" s="36"/>
      <c r="M82" s="46">
        <f>E82</f>
        <v>0</v>
      </c>
      <c r="N82" s="36"/>
      <c r="O82" s="36"/>
      <c r="P82" s="36"/>
      <c r="Q82" s="36"/>
      <c r="R82" s="9"/>
      <c r="S82" s="9" t="str">
        <f>D82</f>
        <v>Years Covered (including strategy updates)</v>
      </c>
      <c r="T82" s="24"/>
      <c r="U82" s="24"/>
      <c r="V82" s="24"/>
      <c r="W82" s="76"/>
      <c r="X82" s="76"/>
      <c r="Y82" s="77"/>
      <c r="Z82" s="95"/>
    </row>
    <row r="83" spans="1:26" s="159" customFormat="1" ht="15.75" thickBot="1" x14ac:dyDescent="0.25">
      <c r="A83" s="840"/>
      <c r="B83" s="259" t="s">
        <v>35</v>
      </c>
      <c r="C83" s="150"/>
      <c r="D83" s="844"/>
      <c r="E83" s="845"/>
      <c r="F83" s="151"/>
      <c r="G83" s="846"/>
      <c r="H83" s="847"/>
      <c r="I83" s="20"/>
      <c r="J83" s="45">
        <f>G83</f>
        <v>0</v>
      </c>
      <c r="K83" s="9" t="str">
        <f>B83</f>
        <v>a</v>
      </c>
      <c r="L83" s="36"/>
      <c r="M83" s="46">
        <f>E83</f>
        <v>0</v>
      </c>
      <c r="N83" s="36"/>
      <c r="O83" s="36"/>
      <c r="P83" s="36"/>
      <c r="Q83" s="36"/>
      <c r="R83" s="9"/>
      <c r="S83" s="9">
        <f>D83</f>
        <v>0</v>
      </c>
      <c r="T83" s="24"/>
      <c r="U83" s="24"/>
      <c r="V83" s="24"/>
      <c r="W83" s="76"/>
      <c r="X83" s="76"/>
      <c r="Y83" s="77"/>
      <c r="Z83" s="95"/>
    </row>
    <row r="84" spans="1:26" s="159" customFormat="1" ht="30" x14ac:dyDescent="0.2">
      <c r="A84" s="827" t="s">
        <v>244</v>
      </c>
      <c r="B84" s="828"/>
      <c r="C84" s="828"/>
      <c r="D84" s="828"/>
      <c r="E84" s="828"/>
      <c r="F84" s="829" t="s">
        <v>165</v>
      </c>
      <c r="G84" s="830"/>
      <c r="H84" s="831"/>
      <c r="I84" s="20"/>
      <c r="J84" s="45"/>
      <c r="K84" s="9"/>
      <c r="L84" s="36"/>
      <c r="M84" s="36"/>
      <c r="N84" s="36"/>
      <c r="O84" s="36"/>
      <c r="P84" s="36"/>
      <c r="Q84" s="39" t="str">
        <f>F84</f>
        <v>Yes</v>
      </c>
      <c r="R84" s="9" t="str">
        <f>A84</f>
        <v>D2. Are any family planning commodities subject to duties, import taxes, or other fees?</v>
      </c>
      <c r="S84" s="36"/>
      <c r="T84" s="24"/>
      <c r="U84" s="24"/>
      <c r="V84" s="24"/>
      <c r="W84" s="76"/>
      <c r="X84" s="76"/>
      <c r="Y84" s="77"/>
      <c r="Z84" s="95"/>
    </row>
    <row r="85" spans="1:26" s="159" customFormat="1" ht="30" x14ac:dyDescent="0.2">
      <c r="A85" s="262"/>
      <c r="B85" s="764" t="s">
        <v>325</v>
      </c>
      <c r="C85" s="764"/>
      <c r="D85" s="765"/>
      <c r="E85" s="800" t="s">
        <v>486</v>
      </c>
      <c r="F85" s="801"/>
      <c r="G85" s="801"/>
      <c r="H85" s="802"/>
      <c r="I85" s="20"/>
      <c r="J85" s="45"/>
      <c r="K85" s="9"/>
      <c r="L85" s="36"/>
      <c r="M85" s="46" t="str">
        <f>E85</f>
        <v>Commercial sector (no information regarding other sectors)</v>
      </c>
      <c r="N85" s="46" t="str">
        <f>E85</f>
        <v>Commercial sector (no information regarding other sectors)</v>
      </c>
      <c r="O85" s="36"/>
      <c r="P85" s="9"/>
      <c r="Q85" s="36"/>
      <c r="R85" s="9" t="str">
        <f>B85</f>
        <v>a. If yes, for which sectors (public, NGO, social marketing, commercial)?</v>
      </c>
      <c r="S85" s="36"/>
      <c r="T85" s="24"/>
      <c r="U85" s="24"/>
      <c r="V85" s="24"/>
      <c r="W85" s="76"/>
      <c r="X85" s="76"/>
      <c r="Y85" s="77"/>
      <c r="Z85" s="95"/>
    </row>
    <row r="86" spans="1:26" s="159" customFormat="1" ht="45" x14ac:dyDescent="0.2">
      <c r="A86" s="262"/>
      <c r="B86" s="764" t="s">
        <v>46</v>
      </c>
      <c r="C86" s="764"/>
      <c r="D86" s="765"/>
      <c r="E86" s="800" t="s">
        <v>901</v>
      </c>
      <c r="F86" s="801"/>
      <c r="G86" s="801"/>
      <c r="H86" s="802"/>
      <c r="I86" s="20"/>
      <c r="J86" s="45"/>
      <c r="K86" s="9"/>
      <c r="L86" s="36"/>
      <c r="M86" s="46" t="str">
        <f>E86</f>
        <v>For oral pills - 18% VAT + 1% other fees; for medical devices (condom, IUD) - up to 36% VAT</v>
      </c>
      <c r="N86" s="46" t="str">
        <f>E86</f>
        <v>For oral pills - 18% VAT + 1% other fees; for medical devices (condom, IUD) - up to 36% VAT</v>
      </c>
      <c r="O86" s="36"/>
      <c r="P86" s="9"/>
      <c r="Q86" s="36"/>
      <c r="R86" s="9" t="str">
        <f>B86</f>
        <v>b. If yes, how much are the duties, taxes, or fees?</v>
      </c>
      <c r="S86" s="36"/>
      <c r="T86" s="24"/>
      <c r="U86" s="24"/>
      <c r="V86" s="24"/>
      <c r="W86" s="76"/>
      <c r="X86" s="76"/>
      <c r="Y86" s="77"/>
      <c r="Z86" s="95"/>
    </row>
    <row r="87" spans="1:26" s="159" customFormat="1" ht="30" customHeight="1" x14ac:dyDescent="0.2">
      <c r="A87" s="772" t="s">
        <v>326</v>
      </c>
      <c r="B87" s="764"/>
      <c r="C87" s="764"/>
      <c r="D87" s="764"/>
      <c r="E87" s="764"/>
      <c r="F87" s="764"/>
      <c r="G87" s="765"/>
      <c r="H87" s="355" t="s">
        <v>165</v>
      </c>
      <c r="I87" s="20" t="str">
        <f>A87</f>
        <v>D3. Are there policies that hinder the ability of the private sector (commercial sector, NGOs, or social marketing) to provide contraceptive methods (for example: price controls, distribution limitations, taxes/duties, advertising bans, etc.)?</v>
      </c>
      <c r="J87" s="45"/>
      <c r="K87" s="9"/>
      <c r="L87" s="36"/>
      <c r="M87" s="36"/>
      <c r="N87" s="36"/>
      <c r="O87" s="36"/>
      <c r="P87" s="9"/>
      <c r="Q87" s="36"/>
      <c r="R87" s="9"/>
      <c r="S87" s="36"/>
      <c r="T87" s="24"/>
      <c r="U87" s="24"/>
      <c r="V87" s="24"/>
      <c r="W87" s="76"/>
      <c r="X87" s="76"/>
      <c r="Y87" s="77"/>
      <c r="Z87" s="95"/>
    </row>
    <row r="88" spans="1:26" s="159" customFormat="1" ht="30" x14ac:dyDescent="0.2">
      <c r="A88" s="262"/>
      <c r="B88" s="764" t="s">
        <v>47</v>
      </c>
      <c r="C88" s="764"/>
      <c r="D88" s="800" t="s">
        <v>457</v>
      </c>
      <c r="E88" s="801"/>
      <c r="F88" s="801"/>
      <c r="G88" s="801"/>
      <c r="H88" s="802"/>
      <c r="I88" s="20"/>
      <c r="J88" s="45"/>
      <c r="K88" s="9" t="str">
        <f>B88</f>
        <v>a. If yes, describe the policies.</v>
      </c>
      <c r="L88" s="36"/>
      <c r="M88" s="36"/>
      <c r="N88" s="38"/>
      <c r="O88" s="39" t="str">
        <f>D88</f>
        <v>There is a policy that allows advertising of condoms only after midnight, which is seen as hindering promotional efforts.</v>
      </c>
      <c r="P88" s="9"/>
      <c r="Q88" s="36"/>
      <c r="R88" s="36"/>
      <c r="S88" s="36"/>
      <c r="T88" s="24"/>
      <c r="U88" s="24"/>
      <c r="V88" s="24"/>
      <c r="W88" s="76"/>
      <c r="X88" s="76"/>
      <c r="Y88" s="77"/>
      <c r="Z88" s="95"/>
    </row>
    <row r="89" spans="1:26" s="159" customFormat="1" ht="30" customHeight="1" x14ac:dyDescent="0.2">
      <c r="A89" s="772" t="s">
        <v>327</v>
      </c>
      <c r="B89" s="764"/>
      <c r="C89" s="764"/>
      <c r="D89" s="764"/>
      <c r="E89" s="764"/>
      <c r="F89" s="764"/>
      <c r="G89" s="765"/>
      <c r="H89" s="355" t="s">
        <v>165</v>
      </c>
      <c r="I89" s="20" t="str">
        <f>A89</f>
        <v>D4. Are there policies that enable the private sector (commercial sector, NGOs, or social marketing) to provide contraceptive methods?</v>
      </c>
      <c r="J89" s="45"/>
      <c r="K89" s="9"/>
      <c r="L89" s="36"/>
      <c r="M89" s="36"/>
      <c r="N89" s="36"/>
      <c r="O89" s="36"/>
      <c r="P89" s="9"/>
      <c r="Q89" s="36"/>
      <c r="R89" s="9"/>
      <c r="S89" s="36"/>
      <c r="T89" s="24"/>
      <c r="U89" s="24"/>
      <c r="V89" s="24"/>
      <c r="W89" s="76"/>
      <c r="X89" s="76"/>
      <c r="Y89" s="77"/>
      <c r="Z89" s="95"/>
    </row>
    <row r="90" spans="1:26" s="159" customFormat="1" x14ac:dyDescent="0.2">
      <c r="A90" s="262"/>
      <c r="B90" s="764" t="s">
        <v>47</v>
      </c>
      <c r="C90" s="764"/>
      <c r="D90" s="800" t="s">
        <v>458</v>
      </c>
      <c r="E90" s="801"/>
      <c r="F90" s="801"/>
      <c r="G90" s="801"/>
      <c r="H90" s="802"/>
      <c r="I90" s="20"/>
      <c r="J90" s="45"/>
      <c r="K90" s="9" t="str">
        <f>B90</f>
        <v>a. If yes, describe the policies.</v>
      </c>
      <c r="L90" s="36"/>
      <c r="M90" s="36"/>
      <c r="N90" s="38"/>
      <c r="O90" s="39" t="str">
        <f>D90</f>
        <v>There is no price control policy.</v>
      </c>
      <c r="P90" s="9"/>
      <c r="Q90" s="36"/>
      <c r="R90" s="36"/>
      <c r="S90" s="36"/>
      <c r="T90" s="24"/>
      <c r="U90" s="24"/>
      <c r="V90" s="24"/>
      <c r="W90" s="76"/>
      <c r="X90" s="76"/>
      <c r="Y90" s="77"/>
      <c r="Z90" s="95"/>
    </row>
    <row r="91" spans="1:26" s="159" customFormat="1" ht="30" customHeight="1" x14ac:dyDescent="0.2">
      <c r="A91" s="772" t="s">
        <v>328</v>
      </c>
      <c r="B91" s="764"/>
      <c r="C91" s="764"/>
      <c r="D91" s="764"/>
      <c r="E91" s="764"/>
      <c r="F91" s="764"/>
      <c r="G91" s="765"/>
      <c r="H91" s="355" t="s">
        <v>165</v>
      </c>
      <c r="I91" s="20" t="str">
        <f>A91</f>
        <v xml:space="preserve">D5. Do policies or regulations exist that restrict who can sell or dispense particular contraceptive methods?
</v>
      </c>
      <c r="J91" s="45"/>
      <c r="K91" s="9"/>
      <c r="L91" s="36"/>
      <c r="M91" s="36"/>
      <c r="N91" s="36"/>
      <c r="O91" s="9"/>
      <c r="P91" s="9"/>
      <c r="Q91" s="36"/>
      <c r="R91" s="36"/>
      <c r="S91" s="36"/>
      <c r="T91" s="24"/>
      <c r="U91" s="24"/>
      <c r="V91" s="24"/>
      <c r="W91" s="76"/>
      <c r="X91" s="76"/>
      <c r="Y91" s="77"/>
      <c r="Z91" s="95"/>
    </row>
    <row r="92" spans="1:26" s="159" customFormat="1" ht="15.75" thickBot="1" x14ac:dyDescent="0.25">
      <c r="A92" s="354"/>
      <c r="B92" s="822" t="s">
        <v>60</v>
      </c>
      <c r="C92" s="822"/>
      <c r="D92" s="260"/>
      <c r="E92" s="261"/>
      <c r="F92" s="261"/>
      <c r="G92" s="261"/>
      <c r="H92" s="378"/>
      <c r="I92" s="17"/>
      <c r="J92" s="45"/>
      <c r="K92" s="9"/>
      <c r="L92" s="36"/>
      <c r="M92" s="36"/>
      <c r="N92" s="36"/>
      <c r="O92" s="9"/>
      <c r="P92" s="9"/>
      <c r="Q92" s="36"/>
      <c r="R92" s="36"/>
      <c r="S92" s="36"/>
      <c r="T92" s="24"/>
      <c r="U92" s="24"/>
      <c r="V92" s="24"/>
      <c r="W92" s="76"/>
      <c r="X92" s="76"/>
      <c r="Y92" s="77"/>
      <c r="Z92" s="95"/>
    </row>
    <row r="93" spans="1:26" s="159" customFormat="1" ht="45" customHeight="1" x14ac:dyDescent="0.2">
      <c r="A93" s="379"/>
      <c r="B93" s="823" t="s">
        <v>156</v>
      </c>
      <c r="C93" s="824"/>
      <c r="D93" s="825"/>
      <c r="E93" s="819" t="s">
        <v>329</v>
      </c>
      <c r="F93" s="821"/>
      <c r="G93" s="819" t="s">
        <v>330</v>
      </c>
      <c r="H93" s="826"/>
      <c r="I93" s="18"/>
      <c r="J93" s="51" t="str">
        <f>G93</f>
        <v>Describe any private sector restriction on who is allowed to sell or dispense the method</v>
      </c>
      <c r="K93" s="9"/>
      <c r="L93" s="36"/>
      <c r="M93" s="36"/>
      <c r="N93" s="36"/>
      <c r="O93" s="9"/>
      <c r="P93" s="9" t="str">
        <f>B93</f>
        <v>Contraceptive Method(s)</v>
      </c>
      <c r="Q93" s="36"/>
      <c r="R93" s="36"/>
      <c r="S93" s="36"/>
      <c r="T93" s="24"/>
      <c r="U93" s="84" t="str">
        <f>E93</f>
        <v>Describe any public sector restriction on who is allowed to sell or dispense the method</v>
      </c>
      <c r="V93" s="24"/>
      <c r="W93" s="76"/>
      <c r="X93" s="76"/>
      <c r="Y93" s="77"/>
      <c r="Z93" s="95"/>
    </row>
    <row r="94" spans="1:26" s="159" customFormat="1" ht="90" x14ac:dyDescent="0.2">
      <c r="A94" s="380"/>
      <c r="B94" s="262" t="s">
        <v>35</v>
      </c>
      <c r="C94" s="770" t="s">
        <v>903</v>
      </c>
      <c r="D94" s="810"/>
      <c r="E94" s="800" t="s">
        <v>905</v>
      </c>
      <c r="F94" s="803"/>
      <c r="G94" s="811" t="s">
        <v>902</v>
      </c>
      <c r="H94" s="812"/>
      <c r="I94" s="16"/>
      <c r="J94" s="45" t="str">
        <f>G94</f>
        <v xml:space="preserve">Currently only ob/gyns can provide FP services. Therefore, people from remote rural areas need to travel to a central regional hospital or FP clinic to get an IUD insertion, OC prescription or sterilization.   </v>
      </c>
      <c r="K94" s="9"/>
      <c r="L94" s="36"/>
      <c r="M94" s="46" t="str">
        <f>E94</f>
        <v xml:space="preserve">Currently only ob/gyns can provide FP services. Therefore, people from remote rural areas need to travel to a central regional hospital or FP clinic to get sterilization.   </v>
      </c>
      <c r="N94" s="36"/>
      <c r="O94" s="9"/>
      <c r="P94" s="9" t="str">
        <f>C94</f>
        <v>IUDs, oral contraceptives, sterilization</v>
      </c>
      <c r="Q94" s="36"/>
      <c r="R94" s="36"/>
      <c r="S94" s="36"/>
      <c r="T94" s="24"/>
      <c r="U94" s="84" t="str">
        <f>E94</f>
        <v xml:space="preserve">Currently only ob/gyns can provide FP services. Therefore, people from remote rural areas need to travel to a central regional hospital or FP clinic to get sterilization.   </v>
      </c>
      <c r="V94" s="24"/>
      <c r="W94" s="76"/>
      <c r="X94" s="76"/>
      <c r="Y94" s="77"/>
      <c r="Z94" s="95"/>
    </row>
    <row r="95" spans="1:26" s="159" customFormat="1" x14ac:dyDescent="0.2">
      <c r="A95" s="380"/>
      <c r="B95" s="262" t="s">
        <v>36</v>
      </c>
      <c r="C95" s="770"/>
      <c r="D95" s="810"/>
      <c r="E95" s="800"/>
      <c r="F95" s="803"/>
      <c r="G95" s="811"/>
      <c r="H95" s="812"/>
      <c r="I95" s="16"/>
      <c r="J95" s="45">
        <f>G95</f>
        <v>0</v>
      </c>
      <c r="K95" s="9"/>
      <c r="L95" s="36"/>
      <c r="M95" s="46">
        <f>E95</f>
        <v>0</v>
      </c>
      <c r="N95" s="36"/>
      <c r="O95" s="9"/>
      <c r="P95" s="9">
        <f>C95</f>
        <v>0</v>
      </c>
      <c r="Q95" s="36"/>
      <c r="R95" s="36"/>
      <c r="S95" s="36"/>
      <c r="T95" s="24"/>
      <c r="U95" s="84">
        <f>E95</f>
        <v>0</v>
      </c>
      <c r="V95" s="24"/>
      <c r="W95" s="76"/>
      <c r="X95" s="76"/>
      <c r="Y95" s="77"/>
      <c r="Z95" s="95"/>
    </row>
    <row r="96" spans="1:26" s="159" customFormat="1" ht="15.75" thickBot="1" x14ac:dyDescent="0.25">
      <c r="A96" s="380"/>
      <c r="B96" s="263" t="s">
        <v>37</v>
      </c>
      <c r="C96" s="780"/>
      <c r="D96" s="813"/>
      <c r="E96" s="804"/>
      <c r="F96" s="806"/>
      <c r="G96" s="814"/>
      <c r="H96" s="815"/>
      <c r="I96" s="16"/>
      <c r="J96" s="45">
        <f>G96</f>
        <v>0</v>
      </c>
      <c r="K96" s="9"/>
      <c r="L96" s="36"/>
      <c r="M96" s="46">
        <f>E96</f>
        <v>0</v>
      </c>
      <c r="N96" s="36"/>
      <c r="O96" s="9"/>
      <c r="P96" s="9">
        <f>C96</f>
        <v>0</v>
      </c>
      <c r="Q96" s="36"/>
      <c r="R96" s="36"/>
      <c r="S96" s="36"/>
      <c r="T96" s="24"/>
      <c r="U96" s="84">
        <f>E96</f>
        <v>0</v>
      </c>
      <c r="V96" s="24"/>
      <c r="W96" s="76"/>
      <c r="X96" s="76"/>
      <c r="Y96" s="77"/>
      <c r="Z96" s="95"/>
    </row>
    <row r="97" spans="1:26" s="264" customFormat="1" ht="15.75" thickBot="1" x14ac:dyDescent="0.25">
      <c r="A97" s="816"/>
      <c r="B97" s="817"/>
      <c r="C97" s="817"/>
      <c r="D97" s="817"/>
      <c r="E97" s="817"/>
      <c r="F97" s="817"/>
      <c r="G97" s="817"/>
      <c r="H97" s="818"/>
      <c r="I97" s="28"/>
      <c r="J97" s="52"/>
      <c r="K97" s="27">
        <f>C97</f>
        <v>0</v>
      </c>
      <c r="L97" s="27"/>
      <c r="M97" s="27"/>
      <c r="N97" s="27"/>
      <c r="O97" s="27"/>
      <c r="P97" s="27"/>
      <c r="Q97" s="27"/>
      <c r="R97" s="27"/>
      <c r="S97" s="27"/>
      <c r="T97" s="27"/>
      <c r="U97" s="27"/>
      <c r="V97" s="27"/>
      <c r="W97" s="85"/>
      <c r="X97" s="85"/>
      <c r="Y97" s="86"/>
      <c r="Z97" s="99"/>
    </row>
    <row r="98" spans="1:26" s="159" customFormat="1" ht="45" customHeight="1" x14ac:dyDescent="0.2">
      <c r="A98" s="774" t="s">
        <v>332</v>
      </c>
      <c r="B98" s="775"/>
      <c r="C98" s="775"/>
      <c r="D98" s="265" t="s">
        <v>61</v>
      </c>
      <c r="E98" s="819" t="s">
        <v>67</v>
      </c>
      <c r="F98" s="820"/>
      <c r="G98" s="821"/>
      <c r="H98" s="381" t="s">
        <v>57</v>
      </c>
      <c r="I98" s="15"/>
      <c r="J98" s="45"/>
      <c r="K98" s="9" t="str">
        <f>A98</f>
        <v>D6. Does the country have laws, regulations, or policies that make it difficult for the following sub-populations to access effective family planning services?</v>
      </c>
      <c r="L98" s="36"/>
      <c r="M98" s="36"/>
      <c r="N98" s="36"/>
      <c r="O98" s="9"/>
      <c r="P98" s="36"/>
      <c r="Q98" s="36"/>
      <c r="R98" s="36"/>
      <c r="S98" s="36"/>
      <c r="T98" s="24"/>
      <c r="U98" s="24"/>
      <c r="V98" s="84" t="str">
        <f>E98</f>
        <v xml:space="preserve">If yes, describe laws/regulations/policies affecting access </v>
      </c>
      <c r="W98" s="76"/>
      <c r="X98" s="76"/>
      <c r="Y98" s="77"/>
      <c r="Z98" s="95"/>
    </row>
    <row r="99" spans="1:26" s="159" customFormat="1" x14ac:dyDescent="0.2">
      <c r="A99" s="262"/>
      <c r="B99" s="764" t="s">
        <v>333</v>
      </c>
      <c r="C99" s="764"/>
      <c r="D99" s="157" t="s">
        <v>166</v>
      </c>
      <c r="E99" s="800"/>
      <c r="F99" s="801"/>
      <c r="G99" s="803"/>
      <c r="H99" s="355"/>
      <c r="I99" s="13"/>
      <c r="J99" s="45"/>
      <c r="K99" s="9" t="str">
        <f>B99</f>
        <v>a. Unmarried people</v>
      </c>
      <c r="L99" s="36"/>
      <c r="M99" s="46">
        <f>E99</f>
        <v>0</v>
      </c>
      <c r="N99" s="36"/>
      <c r="O99" s="9"/>
      <c r="P99" s="36"/>
      <c r="Q99" s="36"/>
      <c r="R99" s="36"/>
      <c r="S99" s="36"/>
      <c r="T99" s="24"/>
      <c r="U99" s="24"/>
      <c r="V99" s="84">
        <f>E99</f>
        <v>0</v>
      </c>
      <c r="W99" s="76"/>
      <c r="X99" s="76"/>
      <c r="Y99" s="77"/>
      <c r="Z99" s="95"/>
    </row>
    <row r="100" spans="1:26" s="159" customFormat="1" x14ac:dyDescent="0.2">
      <c r="A100" s="262"/>
      <c r="B100" s="764" t="s">
        <v>48</v>
      </c>
      <c r="C100" s="764"/>
      <c r="D100" s="157" t="s">
        <v>166</v>
      </c>
      <c r="E100" s="800"/>
      <c r="F100" s="801"/>
      <c r="G100" s="803"/>
      <c r="H100" s="355"/>
      <c r="I100" s="13"/>
      <c r="J100" s="45"/>
      <c r="K100" s="9" t="str">
        <f>B100</f>
        <v>b. Young people</v>
      </c>
      <c r="L100" s="36"/>
      <c r="M100" s="46">
        <f>E100</f>
        <v>0</v>
      </c>
      <c r="N100" s="36"/>
      <c r="O100" s="9"/>
      <c r="P100" s="36"/>
      <c r="Q100" s="36"/>
      <c r="R100" s="36"/>
      <c r="S100" s="36"/>
      <c r="T100" s="24"/>
      <c r="U100" s="24"/>
      <c r="V100" s="84">
        <f>E100</f>
        <v>0</v>
      </c>
      <c r="W100" s="76"/>
      <c r="X100" s="76"/>
      <c r="Y100" s="77"/>
      <c r="Z100" s="95"/>
    </row>
    <row r="101" spans="1:26" s="159" customFormat="1" ht="90.75" thickBot="1" x14ac:dyDescent="0.25">
      <c r="A101" s="263"/>
      <c r="B101" s="753" t="s">
        <v>49</v>
      </c>
      <c r="C101" s="753"/>
      <c r="D101" s="382" t="s">
        <v>165</v>
      </c>
      <c r="E101" s="804" t="s">
        <v>902</v>
      </c>
      <c r="F101" s="805"/>
      <c r="G101" s="806"/>
      <c r="H101" s="383" t="s">
        <v>165</v>
      </c>
      <c r="I101" s="13"/>
      <c r="J101" s="45"/>
      <c r="K101" s="9" t="str">
        <f>B101</f>
        <v>c. Other</v>
      </c>
      <c r="L101" s="36"/>
      <c r="M101" s="46" t="str">
        <f>E101</f>
        <v xml:space="preserve">Currently only ob/gyns can provide FP services. Therefore, people from remote rural areas need to travel to a central regional hospital or FP clinic to get an IUD insertion, OC prescription or sterilization.   </v>
      </c>
      <c r="N101" s="36"/>
      <c r="O101" s="9"/>
      <c r="P101" s="36"/>
      <c r="Q101" s="36"/>
      <c r="R101" s="36"/>
      <c r="S101" s="36"/>
      <c r="T101" s="24"/>
      <c r="U101" s="24"/>
      <c r="V101" s="84" t="str">
        <f>E101</f>
        <v xml:space="preserve">Currently only ob/gyns can provide FP services. Therefore, people from remote rural areas need to travel to a central regional hospital or FP clinic to get an IUD insertion, OC prescription or sterilization.   </v>
      </c>
      <c r="W101" s="76"/>
      <c r="X101" s="76"/>
      <c r="Y101" s="77"/>
      <c r="Z101" s="95"/>
    </row>
    <row r="102" spans="1:26" s="266" customFormat="1" x14ac:dyDescent="0.2">
      <c r="A102" s="807"/>
      <c r="B102" s="808"/>
      <c r="C102" s="808"/>
      <c r="D102" s="808"/>
      <c r="E102" s="808"/>
      <c r="F102" s="808"/>
      <c r="G102" s="808"/>
      <c r="H102" s="809"/>
      <c r="I102" s="5"/>
      <c r="J102" s="53"/>
      <c r="K102" s="29">
        <f>C102</f>
        <v>0</v>
      </c>
      <c r="L102" s="54"/>
      <c r="M102" s="54"/>
      <c r="N102" s="54"/>
      <c r="O102" s="29"/>
      <c r="P102" s="54"/>
      <c r="Q102" s="54"/>
      <c r="R102" s="54"/>
      <c r="S102" s="54"/>
      <c r="T102" s="54"/>
      <c r="U102" s="54"/>
      <c r="V102" s="54"/>
      <c r="W102" s="87"/>
      <c r="X102" s="87"/>
      <c r="Y102" s="88"/>
      <c r="Z102" s="95"/>
    </row>
    <row r="103" spans="1:26" s="159" customFormat="1" ht="45" customHeight="1" x14ac:dyDescent="0.2">
      <c r="A103" s="772" t="s">
        <v>334</v>
      </c>
      <c r="B103" s="764"/>
      <c r="C103" s="764"/>
      <c r="D103" s="764"/>
      <c r="E103" s="764"/>
      <c r="F103" s="764"/>
      <c r="G103" s="764"/>
      <c r="H103" s="773"/>
      <c r="I103" s="15"/>
      <c r="J103" s="45"/>
      <c r="K103" s="9"/>
      <c r="L103" s="36"/>
      <c r="M103" s="36"/>
      <c r="N103" s="36"/>
      <c r="O103" s="9"/>
      <c r="P103" s="36"/>
      <c r="Q103" s="36"/>
      <c r="R103" s="36"/>
      <c r="S103" s="36"/>
      <c r="T103" s="24"/>
      <c r="U103" s="24"/>
      <c r="V103" s="24"/>
      <c r="W103" s="76"/>
      <c r="X103" s="82" t="str">
        <f>A103</f>
        <v xml:space="preserve">D7. Are there charges* to the client in the public sector for family planning:
*(This question refers to charges by policy, not under-the-table charges.)
</v>
      </c>
      <c r="Y103" s="77"/>
      <c r="Z103" s="95"/>
    </row>
    <row r="104" spans="1:26" s="159" customFormat="1" ht="15" customHeight="1" x14ac:dyDescent="0.2">
      <c r="A104" s="262"/>
      <c r="B104" s="764" t="s">
        <v>50</v>
      </c>
      <c r="C104" s="764"/>
      <c r="D104" s="764"/>
      <c r="E104" s="764"/>
      <c r="F104" s="765"/>
      <c r="G104" s="766" t="s">
        <v>166</v>
      </c>
      <c r="H104" s="767"/>
      <c r="I104" s="16"/>
      <c r="J104" s="45" t="str">
        <f>G104</f>
        <v>No</v>
      </c>
      <c r="K104" s="9"/>
      <c r="L104" s="36"/>
      <c r="M104" s="36"/>
      <c r="N104" s="36"/>
      <c r="O104" s="9"/>
      <c r="P104" s="36"/>
      <c r="Q104" s="36"/>
      <c r="R104" s="36"/>
      <c r="S104" s="36"/>
      <c r="T104" s="24"/>
      <c r="U104" s="24"/>
      <c r="V104" s="24"/>
      <c r="W104" s="76"/>
      <c r="X104" s="76"/>
      <c r="Y104" s="80" t="str">
        <f>B104</f>
        <v>a. Services?</v>
      </c>
      <c r="Z104" s="95"/>
    </row>
    <row r="105" spans="1:26" s="159" customFormat="1" ht="15" customHeight="1" x14ac:dyDescent="0.2">
      <c r="A105" s="262"/>
      <c r="B105" s="764" t="s">
        <v>51</v>
      </c>
      <c r="C105" s="764"/>
      <c r="D105" s="764"/>
      <c r="E105" s="764"/>
      <c r="F105" s="765"/>
      <c r="G105" s="766" t="s">
        <v>166</v>
      </c>
      <c r="H105" s="767"/>
      <c r="I105" s="16"/>
      <c r="J105" s="45" t="str">
        <f>G105</f>
        <v>No</v>
      </c>
      <c r="K105" s="9"/>
      <c r="L105" s="36"/>
      <c r="M105" s="36"/>
      <c r="N105" s="36"/>
      <c r="O105" s="9"/>
      <c r="P105" s="36"/>
      <c r="Q105" s="36"/>
      <c r="R105" s="36"/>
      <c r="S105" s="36"/>
      <c r="T105" s="24"/>
      <c r="U105" s="24"/>
      <c r="V105" s="24"/>
      <c r="W105" s="76"/>
      <c r="X105" s="76"/>
      <c r="Y105" s="80" t="str">
        <f>B105</f>
        <v>b. Commodities?</v>
      </c>
      <c r="Z105" s="95"/>
    </row>
    <row r="106" spans="1:26" s="159" customFormat="1" ht="15" customHeight="1" x14ac:dyDescent="0.2">
      <c r="A106" s="262"/>
      <c r="B106" s="764" t="s">
        <v>52</v>
      </c>
      <c r="C106" s="764"/>
      <c r="D106" s="764"/>
      <c r="E106" s="764"/>
      <c r="F106" s="765"/>
      <c r="G106" s="766" t="s">
        <v>146</v>
      </c>
      <c r="H106" s="767"/>
      <c r="I106" s="16"/>
      <c r="J106" s="45" t="str">
        <f>G106</f>
        <v>N/A</v>
      </c>
      <c r="K106" s="9"/>
      <c r="L106" s="36"/>
      <c r="M106" s="36"/>
      <c r="N106" s="36"/>
      <c r="O106" s="9"/>
      <c r="P106" s="36"/>
      <c r="Q106" s="36"/>
      <c r="R106" s="36"/>
      <c r="S106" s="36"/>
      <c r="T106" s="24"/>
      <c r="U106" s="24"/>
      <c r="V106" s="24"/>
      <c r="W106" s="76"/>
      <c r="X106" s="76"/>
      <c r="Y106" s="80" t="str">
        <f>B106</f>
        <v>c. If yes, are there exemptions for people who cannot afford to pay?</v>
      </c>
      <c r="Z106" s="95"/>
    </row>
    <row r="107" spans="1:26" s="159" customFormat="1" x14ac:dyDescent="0.2">
      <c r="A107" s="262"/>
      <c r="B107" s="241"/>
      <c r="C107" s="242" t="s">
        <v>53</v>
      </c>
      <c r="D107" s="800" t="s">
        <v>146</v>
      </c>
      <c r="E107" s="801"/>
      <c r="F107" s="801"/>
      <c r="G107" s="801"/>
      <c r="H107" s="802"/>
      <c r="I107" s="16"/>
      <c r="J107" s="45"/>
      <c r="K107" s="9" t="str">
        <f>C107</f>
        <v>i. If yes, describe the exemptions.</v>
      </c>
      <c r="L107" s="36"/>
      <c r="M107" s="36"/>
      <c r="N107" s="38"/>
      <c r="O107" s="39" t="str">
        <f>D107</f>
        <v>N/A</v>
      </c>
      <c r="P107" s="36"/>
      <c r="Q107" s="36"/>
      <c r="R107" s="36"/>
      <c r="S107" s="36"/>
      <c r="T107" s="24"/>
      <c r="U107" s="24"/>
      <c r="V107" s="24"/>
      <c r="W107" s="76"/>
      <c r="X107" s="76"/>
      <c r="Y107" s="77"/>
      <c r="Z107" s="95"/>
    </row>
    <row r="108" spans="1:26" s="267" customFormat="1" ht="15.75" customHeight="1" x14ac:dyDescent="0.2">
      <c r="A108" s="772" t="s">
        <v>335</v>
      </c>
      <c r="B108" s="764"/>
      <c r="C108" s="764"/>
      <c r="D108" s="764"/>
      <c r="E108" s="764"/>
      <c r="F108" s="764"/>
      <c r="G108" s="764"/>
      <c r="H108" s="773"/>
      <c r="I108" s="48"/>
      <c r="J108" s="35"/>
      <c r="K108" s="9"/>
      <c r="L108" s="9"/>
      <c r="M108" s="36"/>
      <c r="N108" s="36"/>
      <c r="O108" s="9"/>
      <c r="P108" s="36"/>
      <c r="Q108" s="1"/>
      <c r="R108" s="36"/>
      <c r="S108" s="37"/>
      <c r="T108" s="2"/>
      <c r="U108" s="2"/>
      <c r="V108" s="2"/>
      <c r="W108" s="64"/>
      <c r="X108" s="82" t="str">
        <f>A108</f>
        <v>D8. Are the following contraceptives included in the country's National Essential Medicine List (NEML) or other equivalent priority list?</v>
      </c>
      <c r="Y108" s="1"/>
      <c r="Z108" s="101"/>
    </row>
    <row r="109" spans="1:26" s="267" customFormat="1" ht="15.75" customHeight="1" x14ac:dyDescent="0.2">
      <c r="A109" s="384"/>
      <c r="B109" s="764" t="s">
        <v>336</v>
      </c>
      <c r="C109" s="764"/>
      <c r="D109" s="764"/>
      <c r="E109" s="764"/>
      <c r="F109" s="765"/>
      <c r="G109" s="766" t="s">
        <v>166</v>
      </c>
      <c r="H109" s="767"/>
      <c r="I109" s="48"/>
      <c r="J109" s="45" t="str">
        <f t="shared" ref="J109:J120" si="3">G109</f>
        <v>No</v>
      </c>
      <c r="K109" s="9"/>
      <c r="L109" s="9"/>
      <c r="M109" s="36"/>
      <c r="N109" s="36"/>
      <c r="O109" s="9"/>
      <c r="P109" s="36"/>
      <c r="Q109" s="1"/>
      <c r="R109" s="36"/>
      <c r="S109" s="37"/>
      <c r="T109" s="2"/>
      <c r="U109" s="2"/>
      <c r="V109" s="2"/>
      <c r="W109" s="64"/>
      <c r="X109" s="64"/>
      <c r="Y109" s="80" t="str">
        <f t="shared" ref="Y109:Y118" si="4">B109</f>
        <v>a. Combined oral contraceptives</v>
      </c>
      <c r="Z109" s="101"/>
    </row>
    <row r="110" spans="1:26" s="267" customFormat="1" ht="15.75" customHeight="1" x14ac:dyDescent="0.2">
      <c r="A110" s="384"/>
      <c r="B110" s="764" t="s">
        <v>337</v>
      </c>
      <c r="C110" s="764"/>
      <c r="D110" s="764"/>
      <c r="E110" s="764"/>
      <c r="F110" s="765"/>
      <c r="G110" s="766" t="s">
        <v>166</v>
      </c>
      <c r="H110" s="767"/>
      <c r="I110" s="48"/>
      <c r="J110" s="45" t="str">
        <f t="shared" si="3"/>
        <v>No</v>
      </c>
      <c r="K110" s="9"/>
      <c r="L110" s="9"/>
      <c r="M110" s="36"/>
      <c r="N110" s="36"/>
      <c r="O110" s="9"/>
      <c r="P110" s="36"/>
      <c r="Q110" s="1"/>
      <c r="R110" s="36"/>
      <c r="S110" s="37"/>
      <c r="T110" s="2"/>
      <c r="U110" s="2"/>
      <c r="V110" s="2"/>
      <c r="W110" s="64"/>
      <c r="X110" s="64"/>
      <c r="Y110" s="80" t="str">
        <f t="shared" si="4"/>
        <v>b. Progestin-only pills</v>
      </c>
      <c r="Z110" s="101"/>
    </row>
    <row r="111" spans="1:26" s="267" customFormat="1" ht="15.75" customHeight="1" x14ac:dyDescent="0.2">
      <c r="A111" s="384"/>
      <c r="B111" s="764" t="s">
        <v>54</v>
      </c>
      <c r="C111" s="764"/>
      <c r="D111" s="764"/>
      <c r="E111" s="764"/>
      <c r="F111" s="765"/>
      <c r="G111" s="766" t="s">
        <v>166</v>
      </c>
      <c r="H111" s="767"/>
      <c r="I111" s="48"/>
      <c r="J111" s="45" t="str">
        <f t="shared" si="3"/>
        <v>No</v>
      </c>
      <c r="K111" s="9"/>
      <c r="L111" s="9"/>
      <c r="M111" s="36"/>
      <c r="N111" s="36"/>
      <c r="O111" s="9"/>
      <c r="P111" s="36"/>
      <c r="Q111" s="1"/>
      <c r="R111" s="36"/>
      <c r="S111" s="37"/>
      <c r="T111" s="2"/>
      <c r="U111" s="2"/>
      <c r="V111" s="2"/>
      <c r="W111" s="64"/>
      <c r="X111" s="64"/>
      <c r="Y111" s="80" t="str">
        <f t="shared" si="4"/>
        <v>c. Hormonal injections</v>
      </c>
      <c r="Z111" s="101"/>
    </row>
    <row r="112" spans="1:26" s="267" customFormat="1" ht="15.75" customHeight="1" x14ac:dyDescent="0.2">
      <c r="A112" s="384"/>
      <c r="B112" s="764" t="s">
        <v>55</v>
      </c>
      <c r="C112" s="764"/>
      <c r="D112" s="764"/>
      <c r="E112" s="764"/>
      <c r="F112" s="765"/>
      <c r="G112" s="766" t="s">
        <v>166</v>
      </c>
      <c r="H112" s="767"/>
      <c r="I112" s="48"/>
      <c r="J112" s="45" t="str">
        <f t="shared" si="3"/>
        <v>No</v>
      </c>
      <c r="K112" s="9"/>
      <c r="L112" s="9"/>
      <c r="M112" s="36"/>
      <c r="N112" s="36"/>
      <c r="O112" s="9"/>
      <c r="P112" s="36"/>
      <c r="Q112" s="1"/>
      <c r="R112" s="36"/>
      <c r="S112" s="37"/>
      <c r="T112" s="2"/>
      <c r="U112" s="2"/>
      <c r="V112" s="2"/>
      <c r="W112" s="64"/>
      <c r="X112" s="64"/>
      <c r="Y112" s="80" t="str">
        <f t="shared" si="4"/>
        <v>d. Hormonal implants</v>
      </c>
      <c r="Z112" s="101"/>
    </row>
    <row r="113" spans="1:26" s="267" customFormat="1" ht="15.75" customHeight="1" x14ac:dyDescent="0.2">
      <c r="A113" s="384"/>
      <c r="B113" s="764" t="s">
        <v>56</v>
      </c>
      <c r="C113" s="764"/>
      <c r="D113" s="764"/>
      <c r="E113" s="764"/>
      <c r="F113" s="765"/>
      <c r="G113" s="766" t="s">
        <v>166</v>
      </c>
      <c r="H113" s="767"/>
      <c r="I113" s="48"/>
      <c r="J113" s="45" t="str">
        <f t="shared" si="3"/>
        <v>No</v>
      </c>
      <c r="K113" s="9"/>
      <c r="L113" s="9"/>
      <c r="M113" s="36"/>
      <c r="N113" s="36"/>
      <c r="O113" s="9"/>
      <c r="P113" s="36"/>
      <c r="Q113" s="1"/>
      <c r="R113" s="36"/>
      <c r="S113" s="37"/>
      <c r="T113" s="2"/>
      <c r="U113" s="2"/>
      <c r="V113" s="2"/>
      <c r="W113" s="64"/>
      <c r="X113" s="64"/>
      <c r="Y113" s="80" t="str">
        <f t="shared" si="4"/>
        <v>e. Intrauterine devices (IUDs)</v>
      </c>
      <c r="Z113" s="101"/>
    </row>
    <row r="114" spans="1:26" s="267" customFormat="1" ht="15.75" customHeight="1" x14ac:dyDescent="0.2">
      <c r="A114" s="384"/>
      <c r="B114" s="764" t="s">
        <v>43</v>
      </c>
      <c r="C114" s="764"/>
      <c r="D114" s="764"/>
      <c r="E114" s="764"/>
      <c r="F114" s="765"/>
      <c r="G114" s="766" t="s">
        <v>166</v>
      </c>
      <c r="H114" s="767"/>
      <c r="I114" s="48"/>
      <c r="J114" s="45" t="str">
        <f t="shared" si="3"/>
        <v>No</v>
      </c>
      <c r="K114" s="9"/>
      <c r="L114" s="9"/>
      <c r="M114" s="36"/>
      <c r="N114" s="36"/>
      <c r="O114" s="9"/>
      <c r="P114" s="36"/>
      <c r="Q114" s="1"/>
      <c r="R114" s="36"/>
      <c r="S114" s="37"/>
      <c r="T114" s="2"/>
      <c r="U114" s="2"/>
      <c r="V114" s="2"/>
      <c r="W114" s="64"/>
      <c r="X114" s="64"/>
      <c r="Y114" s="80" t="str">
        <f t="shared" si="4"/>
        <v>f. Male condoms</v>
      </c>
      <c r="Z114" s="101"/>
    </row>
    <row r="115" spans="1:26" s="267" customFormat="1" ht="15.75" customHeight="1" x14ac:dyDescent="0.2">
      <c r="A115" s="384"/>
      <c r="B115" s="764" t="s">
        <v>44</v>
      </c>
      <c r="C115" s="764"/>
      <c r="D115" s="764"/>
      <c r="E115" s="764"/>
      <c r="F115" s="765"/>
      <c r="G115" s="766" t="s">
        <v>166</v>
      </c>
      <c r="H115" s="767"/>
      <c r="I115" s="48"/>
      <c r="J115" s="45" t="str">
        <f t="shared" si="3"/>
        <v>No</v>
      </c>
      <c r="K115" s="9"/>
      <c r="L115" s="9"/>
      <c r="M115" s="36"/>
      <c r="N115" s="36"/>
      <c r="O115" s="9"/>
      <c r="P115" s="36"/>
      <c r="Q115" s="1"/>
      <c r="R115" s="36"/>
      <c r="S115" s="37"/>
      <c r="T115" s="2"/>
      <c r="U115" s="2"/>
      <c r="V115" s="2"/>
      <c r="W115" s="64"/>
      <c r="X115" s="64"/>
      <c r="Y115" s="80" t="str">
        <f t="shared" si="4"/>
        <v>g. Female condoms</v>
      </c>
      <c r="Z115" s="101"/>
    </row>
    <row r="116" spans="1:26" s="267" customFormat="1" ht="15.75" customHeight="1" x14ac:dyDescent="0.2">
      <c r="A116" s="384"/>
      <c r="B116" s="764" t="s">
        <v>338</v>
      </c>
      <c r="C116" s="764"/>
      <c r="D116" s="764"/>
      <c r="E116" s="764"/>
      <c r="F116" s="765"/>
      <c r="G116" s="766" t="s">
        <v>166</v>
      </c>
      <c r="H116" s="767"/>
      <c r="I116" s="48"/>
      <c r="J116" s="45" t="str">
        <f t="shared" si="3"/>
        <v>No</v>
      </c>
      <c r="K116" s="9"/>
      <c r="L116" s="9"/>
      <c r="M116" s="36"/>
      <c r="N116" s="36"/>
      <c r="O116" s="9"/>
      <c r="P116" s="36"/>
      <c r="Q116" s="1"/>
      <c r="R116" s="36"/>
      <c r="S116" s="37"/>
      <c r="T116" s="2"/>
      <c r="U116" s="2"/>
      <c r="V116" s="2"/>
      <c r="W116" s="64"/>
      <c r="X116" s="64"/>
      <c r="Y116" s="80" t="str">
        <f t="shared" si="4"/>
        <v>h. Emergency contraceptive pills</v>
      </c>
      <c r="Z116" s="101"/>
    </row>
    <row r="117" spans="1:26" s="267" customFormat="1" ht="15.75" customHeight="1" x14ac:dyDescent="0.2">
      <c r="A117" s="384"/>
      <c r="B117" s="764" t="s">
        <v>245</v>
      </c>
      <c r="C117" s="764"/>
      <c r="D117" s="764"/>
      <c r="E117" s="764"/>
      <c r="F117" s="765"/>
      <c r="G117" s="766" t="s">
        <v>166</v>
      </c>
      <c r="H117" s="767"/>
      <c r="I117" s="48"/>
      <c r="J117" s="45" t="str">
        <f>G117</f>
        <v>No</v>
      </c>
      <c r="K117" s="9"/>
      <c r="L117" s="9"/>
      <c r="M117" s="36"/>
      <c r="N117" s="36"/>
      <c r="O117" s="9"/>
      <c r="P117" s="36"/>
      <c r="Q117" s="1"/>
      <c r="R117" s="36"/>
      <c r="S117" s="37"/>
      <c r="T117" s="2"/>
      <c r="U117" s="2"/>
      <c r="V117" s="2"/>
      <c r="W117" s="64"/>
      <c r="X117" s="64"/>
      <c r="Y117" s="80" t="str">
        <f>B117</f>
        <v>i. CycleBeads</v>
      </c>
      <c r="Z117" s="101"/>
    </row>
    <row r="118" spans="1:26" s="267" customFormat="1" ht="15.75" customHeight="1" x14ac:dyDescent="0.2">
      <c r="A118" s="384"/>
      <c r="B118" s="764" t="s">
        <v>339</v>
      </c>
      <c r="C118" s="764"/>
      <c r="D118" s="764"/>
      <c r="E118" s="764"/>
      <c r="F118" s="765"/>
      <c r="G118" s="766" t="s">
        <v>166</v>
      </c>
      <c r="H118" s="767"/>
      <c r="I118" s="48"/>
      <c r="J118" s="45" t="str">
        <f t="shared" si="3"/>
        <v>No</v>
      </c>
      <c r="K118" s="9"/>
      <c r="L118" s="9"/>
      <c r="M118" s="36"/>
      <c r="N118" s="36"/>
      <c r="O118" s="9"/>
      <c r="P118" s="36"/>
      <c r="Q118" s="1"/>
      <c r="R118" s="36"/>
      <c r="S118" s="37"/>
      <c r="T118" s="2"/>
      <c r="U118" s="2"/>
      <c r="V118" s="2"/>
      <c r="W118" s="64"/>
      <c r="X118" s="64"/>
      <c r="Y118" s="80" t="str">
        <f t="shared" si="4"/>
        <v>j. Any other contraceptive(s)?</v>
      </c>
      <c r="Z118" s="101"/>
    </row>
    <row r="119" spans="1:26" s="267" customFormat="1" ht="15.75" x14ac:dyDescent="0.2">
      <c r="A119" s="384"/>
      <c r="B119" s="224"/>
      <c r="C119" s="764" t="s">
        <v>340</v>
      </c>
      <c r="D119" s="764"/>
      <c r="E119" s="765"/>
      <c r="F119" s="790" t="s">
        <v>146</v>
      </c>
      <c r="G119" s="791"/>
      <c r="H119" s="792"/>
      <c r="I119" s="48"/>
      <c r="J119" s="45">
        <f t="shared" si="3"/>
        <v>0</v>
      </c>
      <c r="K119" s="9"/>
      <c r="L119" s="9"/>
      <c r="M119" s="36"/>
      <c r="N119" s="36"/>
      <c r="O119" s="9"/>
      <c r="P119" s="36"/>
      <c r="Q119" s="1"/>
      <c r="R119" s="9">
        <f>B119</f>
        <v>0</v>
      </c>
      <c r="S119" s="37"/>
      <c r="T119" s="2"/>
      <c r="U119" s="2"/>
      <c r="V119" s="2"/>
      <c r="W119" s="64"/>
      <c r="X119" s="64"/>
      <c r="Y119" s="1"/>
      <c r="Z119" s="101"/>
    </row>
    <row r="120" spans="1:26" s="267" customFormat="1" ht="15.75" x14ac:dyDescent="0.2">
      <c r="A120" s="793" t="s">
        <v>341</v>
      </c>
      <c r="B120" s="794"/>
      <c r="C120" s="794"/>
      <c r="D120" s="795"/>
      <c r="E120" s="796"/>
      <c r="F120" s="797">
        <v>2011</v>
      </c>
      <c r="G120" s="798"/>
      <c r="H120" s="799"/>
      <c r="I120" s="48"/>
      <c r="J120" s="45">
        <f t="shared" si="3"/>
        <v>0</v>
      </c>
      <c r="K120" s="9"/>
      <c r="L120" s="9"/>
      <c r="M120" s="36"/>
      <c r="N120" s="36"/>
      <c r="O120" s="9"/>
      <c r="P120" s="36"/>
      <c r="Q120" s="1"/>
      <c r="R120" s="9">
        <f>B120</f>
        <v>0</v>
      </c>
      <c r="S120" s="37"/>
      <c r="T120" s="2"/>
      <c r="U120" s="2"/>
      <c r="V120" s="2"/>
      <c r="W120" s="64"/>
      <c r="X120" s="64"/>
      <c r="Y120" s="1"/>
      <c r="Z120" s="101"/>
    </row>
    <row r="121" spans="1:26" s="267" customFormat="1" ht="22.5" customHeight="1" x14ac:dyDescent="0.2">
      <c r="A121" s="772" t="s">
        <v>342</v>
      </c>
      <c r="B121" s="764"/>
      <c r="C121" s="765"/>
      <c r="D121" s="769" t="s">
        <v>459</v>
      </c>
      <c r="E121" s="770"/>
      <c r="F121" s="770"/>
      <c r="G121" s="770"/>
      <c r="H121" s="771"/>
      <c r="I121" s="48"/>
      <c r="J121" s="35"/>
      <c r="K121" s="9" t="str">
        <f>A121</f>
        <v xml:space="preserve">D10. Name of the list(s)
</v>
      </c>
      <c r="L121" s="9"/>
      <c r="M121" s="36"/>
      <c r="N121" s="36"/>
      <c r="O121" s="9" t="str">
        <f>D121</f>
        <v>Essential Drug List</v>
      </c>
      <c r="P121" s="36"/>
      <c r="Q121" s="1"/>
      <c r="R121" s="36"/>
      <c r="S121" s="37"/>
      <c r="T121" s="2"/>
      <c r="U121" s="2"/>
      <c r="V121" s="2"/>
      <c r="W121" s="64"/>
      <c r="X121" s="64"/>
      <c r="Y121" s="1"/>
      <c r="Z121" s="101"/>
    </row>
    <row r="122" spans="1:26" s="267" customFormat="1" ht="34.5" customHeight="1" x14ac:dyDescent="0.2">
      <c r="A122" s="772" t="s">
        <v>344</v>
      </c>
      <c r="B122" s="764"/>
      <c r="C122" s="765"/>
      <c r="D122" s="769"/>
      <c r="E122" s="770"/>
      <c r="F122" s="770"/>
      <c r="G122" s="770"/>
      <c r="H122" s="771"/>
      <c r="I122" s="48"/>
      <c r="J122" s="35"/>
      <c r="K122" s="9" t="str">
        <f>A122</f>
        <v xml:space="preserve">D11. Notes about the list(s)
</v>
      </c>
      <c r="L122" s="9"/>
      <c r="M122" s="36"/>
      <c r="N122" s="36"/>
      <c r="O122" s="9">
        <f>D122</f>
        <v>0</v>
      </c>
      <c r="P122" s="36"/>
      <c r="Q122" s="1"/>
      <c r="R122" s="36"/>
      <c r="S122" s="37"/>
      <c r="T122" s="2"/>
      <c r="U122" s="2"/>
      <c r="V122" s="2"/>
      <c r="W122" s="64"/>
      <c r="X122" s="64"/>
      <c r="Y122" s="1"/>
      <c r="Z122" s="101"/>
    </row>
    <row r="123" spans="1:26" s="159" customFormat="1" ht="21.75" customHeight="1" x14ac:dyDescent="0.2">
      <c r="A123" s="772" t="s">
        <v>351</v>
      </c>
      <c r="B123" s="764"/>
      <c r="C123" s="764"/>
      <c r="D123" s="764"/>
      <c r="E123" s="764"/>
      <c r="F123" s="764"/>
      <c r="G123" s="764"/>
      <c r="H123" s="773"/>
      <c r="I123" s="4"/>
      <c r="J123" s="45"/>
      <c r="K123" s="9"/>
      <c r="L123" s="36"/>
      <c r="M123" s="36"/>
      <c r="N123" s="36"/>
      <c r="O123" s="9"/>
      <c r="P123" s="36"/>
      <c r="Q123" s="36"/>
      <c r="R123" s="36"/>
      <c r="S123" s="36"/>
      <c r="T123" s="24"/>
      <c r="U123" s="24"/>
      <c r="V123" s="24"/>
      <c r="W123" s="76"/>
      <c r="X123" s="82" t="str">
        <f>A123</f>
        <v xml:space="preserve">D12.  Information on country's Poverty Reduction Strategy Paper (PRSP)
</v>
      </c>
      <c r="Y123" s="77"/>
      <c r="Z123" s="95"/>
    </row>
    <row r="124" spans="1:26" s="267" customFormat="1" ht="30.75" customHeight="1" x14ac:dyDescent="0.2">
      <c r="A124" s="385"/>
      <c r="B124" s="784" t="s">
        <v>196</v>
      </c>
      <c r="C124" s="785"/>
      <c r="D124" s="785"/>
      <c r="E124" s="786"/>
      <c r="F124" s="787">
        <v>2003</v>
      </c>
      <c r="G124" s="788"/>
      <c r="H124" s="789"/>
      <c r="I124" s="48"/>
      <c r="J124" s="45">
        <f>G124</f>
        <v>0</v>
      </c>
      <c r="K124" s="9"/>
      <c r="L124" s="9"/>
      <c r="M124" s="36"/>
      <c r="N124" s="36"/>
      <c r="O124" s="9"/>
      <c r="P124" s="36"/>
      <c r="Q124" s="1"/>
      <c r="R124" s="9" t="str">
        <f>B124</f>
        <v>a. What year is the Poverty Reduction Strategy Paper from? (most recent actual PRSP on IMF's site [not progress or summary report])</v>
      </c>
      <c r="S124" s="37"/>
      <c r="T124" s="2"/>
      <c r="U124" s="2"/>
      <c r="V124" s="2"/>
      <c r="W124" s="64"/>
      <c r="X124" s="64"/>
      <c r="Y124" s="1"/>
      <c r="Z124" s="101"/>
    </row>
    <row r="125" spans="1:26" s="267" customFormat="1" ht="15.75" customHeight="1" x14ac:dyDescent="0.2">
      <c r="A125" s="384"/>
      <c r="B125" s="764" t="s">
        <v>197</v>
      </c>
      <c r="C125" s="764"/>
      <c r="D125" s="764"/>
      <c r="E125" s="764"/>
      <c r="F125" s="765"/>
      <c r="G125" s="766" t="s">
        <v>165</v>
      </c>
      <c r="H125" s="767"/>
      <c r="I125" s="48"/>
      <c r="J125" s="45" t="str">
        <f>G125</f>
        <v>Yes</v>
      </c>
      <c r="K125" s="9"/>
      <c r="L125" s="9"/>
      <c r="M125" s="36"/>
      <c r="N125" s="36"/>
      <c r="O125" s="9"/>
      <c r="P125" s="36"/>
      <c r="Q125" s="1"/>
      <c r="R125" s="36"/>
      <c r="S125" s="37"/>
      <c r="T125" s="2"/>
      <c r="U125" s="2"/>
      <c r="V125" s="2"/>
      <c r="W125" s="64"/>
      <c r="X125" s="64"/>
      <c r="Y125" s="80" t="str">
        <f>B125</f>
        <v>b. Is family planning or reproductive health a priority in the PRSP?</v>
      </c>
      <c r="Z125" s="101"/>
    </row>
    <row r="126" spans="1:26" s="267" customFormat="1" ht="15.75" customHeight="1" x14ac:dyDescent="0.2">
      <c r="A126" s="384"/>
      <c r="B126" s="764" t="s">
        <v>198</v>
      </c>
      <c r="C126" s="764"/>
      <c r="D126" s="764"/>
      <c r="E126" s="764"/>
      <c r="F126" s="765"/>
      <c r="G126" s="766" t="s">
        <v>165</v>
      </c>
      <c r="H126" s="767"/>
      <c r="I126" s="48"/>
      <c r="J126" s="45" t="str">
        <f>G126</f>
        <v>Yes</v>
      </c>
      <c r="K126" s="9"/>
      <c r="L126" s="9"/>
      <c r="M126" s="36"/>
      <c r="N126" s="36"/>
      <c r="O126" s="9"/>
      <c r="P126" s="36"/>
      <c r="Q126" s="1"/>
      <c r="R126" s="36"/>
      <c r="S126" s="37"/>
      <c r="T126" s="2"/>
      <c r="U126" s="2"/>
      <c r="V126" s="2"/>
      <c r="W126" s="64"/>
      <c r="X126" s="64"/>
      <c r="Y126" s="80" t="str">
        <f>B126</f>
        <v>c. Is contraceptive security included in the PRSP?</v>
      </c>
      <c r="Z126" s="101"/>
    </row>
    <row r="127" spans="1:26" s="267" customFormat="1" ht="15.75" customHeight="1" x14ac:dyDescent="0.2">
      <c r="A127" s="384"/>
      <c r="B127" s="764" t="s">
        <v>72</v>
      </c>
      <c r="C127" s="764"/>
      <c r="D127" s="764"/>
      <c r="E127" s="764"/>
      <c r="F127" s="765"/>
      <c r="G127" s="766" t="s">
        <v>166</v>
      </c>
      <c r="H127" s="767"/>
      <c r="I127" s="48"/>
      <c r="J127" s="45" t="str">
        <f>G127</f>
        <v>No</v>
      </c>
      <c r="K127" s="9"/>
      <c r="L127" s="9"/>
      <c r="M127" s="36"/>
      <c r="N127" s="36"/>
      <c r="O127" s="9"/>
      <c r="P127" s="36"/>
      <c r="Q127" s="1"/>
      <c r="R127" s="36"/>
      <c r="S127" s="37"/>
      <c r="T127" s="2"/>
      <c r="U127" s="2"/>
      <c r="V127" s="2"/>
      <c r="W127" s="64"/>
      <c r="X127" s="64"/>
      <c r="Y127" s="80" t="str">
        <f>B127</f>
        <v>d. Is contraceptive prevalence rate (CPR) included as an indicator in the PRSP?</v>
      </c>
      <c r="Z127" s="101"/>
    </row>
    <row r="128" spans="1:26" s="267" customFormat="1" ht="15.75" customHeight="1" x14ac:dyDescent="0.2">
      <c r="A128" s="384"/>
      <c r="B128" s="764" t="s">
        <v>73</v>
      </c>
      <c r="C128" s="764"/>
      <c r="D128" s="764"/>
      <c r="E128" s="764"/>
      <c r="F128" s="765"/>
      <c r="G128" s="766" t="s">
        <v>166</v>
      </c>
      <c r="H128" s="767"/>
      <c r="I128" s="48"/>
      <c r="J128" s="45" t="str">
        <f>G128</f>
        <v>No</v>
      </c>
      <c r="K128" s="9"/>
      <c r="L128" s="9"/>
      <c r="M128" s="36"/>
      <c r="N128" s="36"/>
      <c r="O128" s="9"/>
      <c r="P128" s="36"/>
      <c r="Q128" s="1"/>
      <c r="R128" s="36"/>
      <c r="S128" s="37"/>
      <c r="T128" s="2"/>
      <c r="U128" s="2"/>
      <c r="V128" s="2"/>
      <c r="W128" s="64"/>
      <c r="X128" s="64"/>
      <c r="Y128" s="80" t="str">
        <f>B128</f>
        <v>e. Are contraceptive supply indicators included in the PRSP?</v>
      </c>
      <c r="Z128" s="101"/>
    </row>
    <row r="129" spans="1:26" s="267" customFormat="1" ht="39.75" customHeight="1" thickBot="1" x14ac:dyDescent="0.25">
      <c r="A129" s="262" t="s">
        <v>74</v>
      </c>
      <c r="B129" s="764" t="s">
        <v>75</v>
      </c>
      <c r="C129" s="765"/>
      <c r="D129" s="779" t="s">
        <v>521</v>
      </c>
      <c r="E129" s="780"/>
      <c r="F129" s="780"/>
      <c r="G129" s="780"/>
      <c r="H129" s="781"/>
      <c r="I129" s="48"/>
      <c r="J129" s="35"/>
      <c r="K129" s="9" t="str">
        <f>B129</f>
        <v>f. Notes about the Poverty Reduction Strategy Paper</v>
      </c>
      <c r="L129" s="9"/>
      <c r="M129" s="36"/>
      <c r="N129" s="36"/>
      <c r="O129" s="9" t="str">
        <f>D129</f>
        <v>Improving the system of delivering high quality contraceptives and medicines was a "measure and action" but not an indicator.</v>
      </c>
      <c r="P129" s="36"/>
      <c r="Q129" s="1"/>
      <c r="R129" s="36"/>
      <c r="S129" s="37"/>
      <c r="T129" s="2"/>
      <c r="U129" s="2"/>
      <c r="V129" s="2"/>
      <c r="W129" s="64"/>
      <c r="X129" s="64"/>
      <c r="Y129" s="1"/>
      <c r="Z129" s="101"/>
    </row>
    <row r="130" spans="1:26" s="159" customFormat="1" ht="16.5" customHeight="1" thickBot="1" x14ac:dyDescent="0.25">
      <c r="A130" s="782" t="s">
        <v>28</v>
      </c>
      <c r="B130" s="783"/>
      <c r="C130" s="783"/>
      <c r="D130" s="783"/>
      <c r="E130" s="783"/>
      <c r="F130" s="783"/>
      <c r="G130" s="783"/>
      <c r="H130" s="386"/>
      <c r="I130" s="19"/>
      <c r="J130" s="45"/>
      <c r="K130" s="9"/>
      <c r="L130" s="36"/>
      <c r="M130" s="36"/>
      <c r="N130" s="36"/>
      <c r="O130" s="9"/>
      <c r="P130" s="36"/>
      <c r="Q130" s="36"/>
      <c r="R130" s="36"/>
      <c r="S130" s="36"/>
      <c r="T130" s="24"/>
      <c r="U130" s="24"/>
      <c r="V130" s="24"/>
      <c r="W130" s="76"/>
      <c r="X130" s="76"/>
      <c r="Y130" s="77"/>
      <c r="Z130" s="95"/>
    </row>
    <row r="131" spans="1:26" s="159" customFormat="1" ht="30" customHeight="1" x14ac:dyDescent="0.2">
      <c r="A131" s="774" t="s">
        <v>345</v>
      </c>
      <c r="B131" s="775"/>
      <c r="C131" s="775"/>
      <c r="D131" s="775"/>
      <c r="E131" s="775"/>
      <c r="F131" s="776"/>
      <c r="G131" s="777" t="s">
        <v>146</v>
      </c>
      <c r="H131" s="778"/>
      <c r="I131" s="8"/>
      <c r="J131" s="45" t="str">
        <f>G131</f>
        <v>N/A</v>
      </c>
      <c r="K131" s="9"/>
      <c r="L131" s="36"/>
      <c r="M131" s="36"/>
      <c r="N131" s="36"/>
      <c r="O131" s="9"/>
      <c r="P131" s="36"/>
      <c r="Q131" s="36"/>
      <c r="R131" s="36"/>
      <c r="S131" s="36"/>
      <c r="T131" s="24"/>
      <c r="U131" s="24"/>
      <c r="V131" s="24"/>
      <c r="W131" s="76"/>
      <c r="X131" s="76"/>
      <c r="Y131" s="80" t="str">
        <f>A131</f>
        <v>E1. Have stockouts occurred for any contraceptive at the central* level in the last 12 months?  
*(The central level refers to the central level warehouse for the public sector.)</v>
      </c>
      <c r="Z131" s="95"/>
    </row>
    <row r="132" spans="1:26" s="159" customFormat="1" ht="45" x14ac:dyDescent="0.2">
      <c r="A132" s="772" t="s">
        <v>1507</v>
      </c>
      <c r="B132" s="764"/>
      <c r="C132" s="764"/>
      <c r="D132" s="764"/>
      <c r="E132" s="764"/>
      <c r="F132" s="764"/>
      <c r="G132" s="764"/>
      <c r="H132" s="773"/>
      <c r="I132" s="4"/>
      <c r="J132" s="45"/>
      <c r="K132" s="9"/>
      <c r="L132" s="36"/>
      <c r="M132" s="36"/>
      <c r="N132" s="36"/>
      <c r="O132" s="9"/>
      <c r="P132" s="36"/>
      <c r="Q132" s="36"/>
      <c r="R132" s="36"/>
      <c r="S132" s="36"/>
      <c r="T132" s="24"/>
      <c r="U132" s="24"/>
      <c r="V132" s="24"/>
      <c r="W132" s="76"/>
      <c r="X132" s="82"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Y132" s="77"/>
      <c r="Z132" s="95"/>
    </row>
    <row r="133" spans="1:26" s="159" customFormat="1" ht="15" customHeight="1" x14ac:dyDescent="0.2">
      <c r="A133" s="354"/>
      <c r="B133" s="764" t="s">
        <v>336</v>
      </c>
      <c r="C133" s="764"/>
      <c r="D133" s="764"/>
      <c r="E133" s="764"/>
      <c r="F133" s="765"/>
      <c r="G133" s="766" t="s">
        <v>146</v>
      </c>
      <c r="H133" s="767"/>
      <c r="I133" s="8"/>
      <c r="J133" s="45" t="str">
        <f t="shared" ref="J133:J141" si="5">G133</f>
        <v>N/A</v>
      </c>
      <c r="K133" s="9"/>
      <c r="L133" s="36"/>
      <c r="M133" s="36"/>
      <c r="N133" s="36"/>
      <c r="O133" s="9"/>
      <c r="P133" s="36"/>
      <c r="Q133" s="36"/>
      <c r="R133" s="36"/>
      <c r="S133" s="36"/>
      <c r="T133" s="24"/>
      <c r="U133" s="24"/>
      <c r="V133" s="24"/>
      <c r="W133" s="76"/>
      <c r="X133" s="76"/>
      <c r="Y133" s="80" t="str">
        <f t="shared" ref="Y133:Y141" si="6">B133</f>
        <v>a. Combined oral contraceptives</v>
      </c>
      <c r="Z133" s="95"/>
    </row>
    <row r="134" spans="1:26" s="159" customFormat="1" ht="15" customHeight="1" x14ac:dyDescent="0.2">
      <c r="A134" s="358"/>
      <c r="B134" s="764" t="s">
        <v>337</v>
      </c>
      <c r="C134" s="764"/>
      <c r="D134" s="764"/>
      <c r="E134" s="764"/>
      <c r="F134" s="765"/>
      <c r="G134" s="766" t="s">
        <v>146</v>
      </c>
      <c r="H134" s="767"/>
      <c r="I134" s="8"/>
      <c r="J134" s="45" t="str">
        <f t="shared" si="5"/>
        <v>N/A</v>
      </c>
      <c r="K134" s="9"/>
      <c r="L134" s="36"/>
      <c r="M134" s="36"/>
      <c r="N134" s="36"/>
      <c r="O134" s="36"/>
      <c r="P134" s="36"/>
      <c r="Q134" s="36"/>
      <c r="R134" s="36"/>
      <c r="S134" s="36"/>
      <c r="T134" s="24"/>
      <c r="U134" s="24"/>
      <c r="V134" s="24"/>
      <c r="W134" s="76"/>
      <c r="X134" s="76"/>
      <c r="Y134" s="80" t="str">
        <f t="shared" si="6"/>
        <v>b. Progestin-only pills</v>
      </c>
      <c r="Z134" s="95"/>
    </row>
    <row r="135" spans="1:26" s="159" customFormat="1" ht="15" customHeight="1" x14ac:dyDescent="0.2">
      <c r="A135" s="354"/>
      <c r="B135" s="764" t="s">
        <v>54</v>
      </c>
      <c r="C135" s="764"/>
      <c r="D135" s="764"/>
      <c r="E135" s="764"/>
      <c r="F135" s="765"/>
      <c r="G135" s="766" t="s">
        <v>146</v>
      </c>
      <c r="H135" s="767"/>
      <c r="I135" s="8"/>
      <c r="J135" s="45" t="str">
        <f t="shared" si="5"/>
        <v>N/A</v>
      </c>
      <c r="K135" s="9"/>
      <c r="L135" s="36"/>
      <c r="M135" s="36"/>
      <c r="N135" s="36"/>
      <c r="O135" s="36"/>
      <c r="P135" s="36"/>
      <c r="Q135" s="36"/>
      <c r="R135" s="36"/>
      <c r="S135" s="36"/>
      <c r="T135" s="24"/>
      <c r="U135" s="24"/>
      <c r="V135" s="24"/>
      <c r="W135" s="76"/>
      <c r="X135" s="76"/>
      <c r="Y135" s="80" t="str">
        <f t="shared" si="6"/>
        <v>c. Hormonal injections</v>
      </c>
      <c r="Z135" s="95"/>
    </row>
    <row r="136" spans="1:26" s="159" customFormat="1" ht="15" customHeight="1" x14ac:dyDescent="0.2">
      <c r="A136" s="354"/>
      <c r="B136" s="764" t="s">
        <v>55</v>
      </c>
      <c r="C136" s="764"/>
      <c r="D136" s="764"/>
      <c r="E136" s="764"/>
      <c r="F136" s="765"/>
      <c r="G136" s="766" t="s">
        <v>146</v>
      </c>
      <c r="H136" s="767"/>
      <c r="I136" s="8"/>
      <c r="J136" s="45" t="str">
        <f t="shared" si="5"/>
        <v>N/A</v>
      </c>
      <c r="K136" s="9"/>
      <c r="L136" s="36"/>
      <c r="M136" s="36"/>
      <c r="N136" s="36"/>
      <c r="O136" s="36"/>
      <c r="P136" s="36"/>
      <c r="Q136" s="36"/>
      <c r="R136" s="36"/>
      <c r="S136" s="36"/>
      <c r="T136" s="24"/>
      <c r="U136" s="24"/>
      <c r="V136" s="24"/>
      <c r="W136" s="76"/>
      <c r="X136" s="76"/>
      <c r="Y136" s="80" t="str">
        <f t="shared" si="6"/>
        <v>d. Hormonal implants</v>
      </c>
      <c r="Z136" s="95"/>
    </row>
    <row r="137" spans="1:26" s="159" customFormat="1" ht="15" customHeight="1" x14ac:dyDescent="0.2">
      <c r="A137" s="354"/>
      <c r="B137" s="764" t="s">
        <v>56</v>
      </c>
      <c r="C137" s="764"/>
      <c r="D137" s="764"/>
      <c r="E137" s="764"/>
      <c r="F137" s="765"/>
      <c r="G137" s="766" t="s">
        <v>146</v>
      </c>
      <c r="H137" s="767"/>
      <c r="I137" s="8"/>
      <c r="J137" s="45" t="str">
        <f t="shared" si="5"/>
        <v>N/A</v>
      </c>
      <c r="K137" s="9"/>
      <c r="L137" s="36"/>
      <c r="M137" s="36"/>
      <c r="N137" s="36"/>
      <c r="O137" s="36"/>
      <c r="P137" s="36"/>
      <c r="Q137" s="36"/>
      <c r="R137" s="36"/>
      <c r="S137" s="36"/>
      <c r="T137" s="24"/>
      <c r="U137" s="24"/>
      <c r="V137" s="24"/>
      <c r="W137" s="76"/>
      <c r="X137" s="76"/>
      <c r="Y137" s="80" t="str">
        <f t="shared" si="6"/>
        <v>e. Intrauterine devices (IUDs)</v>
      </c>
      <c r="Z137" s="95"/>
    </row>
    <row r="138" spans="1:26" s="159" customFormat="1" ht="15" customHeight="1" x14ac:dyDescent="0.2">
      <c r="A138" s="354"/>
      <c r="B138" s="764" t="s">
        <v>43</v>
      </c>
      <c r="C138" s="764"/>
      <c r="D138" s="764"/>
      <c r="E138" s="764"/>
      <c r="F138" s="765"/>
      <c r="G138" s="766" t="s">
        <v>146</v>
      </c>
      <c r="H138" s="767"/>
      <c r="I138" s="8"/>
      <c r="J138" s="45" t="str">
        <f t="shared" si="5"/>
        <v>N/A</v>
      </c>
      <c r="K138" s="9"/>
      <c r="L138" s="36"/>
      <c r="M138" s="36"/>
      <c r="N138" s="36"/>
      <c r="O138" s="36"/>
      <c r="P138" s="36"/>
      <c r="Q138" s="36"/>
      <c r="R138" s="36"/>
      <c r="S138" s="36"/>
      <c r="T138" s="24"/>
      <c r="U138" s="24"/>
      <c r="V138" s="24"/>
      <c r="W138" s="76"/>
      <c r="X138" s="76"/>
      <c r="Y138" s="80" t="str">
        <f t="shared" si="6"/>
        <v>f. Male condoms</v>
      </c>
      <c r="Z138" s="95"/>
    </row>
    <row r="139" spans="1:26" s="159" customFormat="1" ht="15" customHeight="1" x14ac:dyDescent="0.2">
      <c r="A139" s="354"/>
      <c r="B139" s="764" t="s">
        <v>44</v>
      </c>
      <c r="C139" s="764"/>
      <c r="D139" s="764"/>
      <c r="E139" s="764"/>
      <c r="F139" s="765"/>
      <c r="G139" s="766" t="s">
        <v>146</v>
      </c>
      <c r="H139" s="767"/>
      <c r="I139" s="8"/>
      <c r="J139" s="45" t="str">
        <f t="shared" si="5"/>
        <v>N/A</v>
      </c>
      <c r="K139" s="9"/>
      <c r="L139" s="36"/>
      <c r="M139" s="36"/>
      <c r="N139" s="36"/>
      <c r="O139" s="36"/>
      <c r="P139" s="36"/>
      <c r="Q139" s="36"/>
      <c r="R139" s="36"/>
      <c r="S139" s="36"/>
      <c r="T139" s="24"/>
      <c r="U139" s="24"/>
      <c r="V139" s="24"/>
      <c r="W139" s="76"/>
      <c r="X139" s="76"/>
      <c r="Y139" s="80" t="str">
        <f t="shared" si="6"/>
        <v>g. Female condoms</v>
      </c>
      <c r="Z139" s="95"/>
    </row>
    <row r="140" spans="1:26" s="159" customFormat="1" ht="15" customHeight="1" x14ac:dyDescent="0.2">
      <c r="A140" s="354"/>
      <c r="B140" s="764" t="s">
        <v>338</v>
      </c>
      <c r="C140" s="764"/>
      <c r="D140" s="764"/>
      <c r="E140" s="764"/>
      <c r="F140" s="765"/>
      <c r="G140" s="766" t="s">
        <v>146</v>
      </c>
      <c r="H140" s="767"/>
      <c r="I140" s="8"/>
      <c r="J140" s="45" t="str">
        <f t="shared" si="5"/>
        <v>N/A</v>
      </c>
      <c r="K140" s="9"/>
      <c r="L140" s="36"/>
      <c r="M140" s="36"/>
      <c r="N140" s="36"/>
      <c r="O140" s="36"/>
      <c r="P140" s="36"/>
      <c r="Q140" s="36"/>
      <c r="R140" s="36"/>
      <c r="S140" s="36"/>
      <c r="T140" s="24"/>
      <c r="U140" s="24"/>
      <c r="V140" s="24"/>
      <c r="W140" s="76"/>
      <c r="X140" s="76"/>
      <c r="Y140" s="80" t="str">
        <f t="shared" si="6"/>
        <v>h. Emergency contraceptive pills</v>
      </c>
      <c r="Z140" s="95"/>
    </row>
    <row r="141" spans="1:26" s="159" customFormat="1" ht="15" customHeight="1" x14ac:dyDescent="0.2">
      <c r="A141" s="354"/>
      <c r="B141" s="764" t="s">
        <v>245</v>
      </c>
      <c r="C141" s="764"/>
      <c r="D141" s="764"/>
      <c r="E141" s="764"/>
      <c r="F141" s="765"/>
      <c r="G141" s="766" t="s">
        <v>146</v>
      </c>
      <c r="H141" s="767"/>
      <c r="I141" s="8"/>
      <c r="J141" s="45" t="str">
        <f t="shared" si="5"/>
        <v>N/A</v>
      </c>
      <c r="K141" s="9"/>
      <c r="L141" s="36"/>
      <c r="M141" s="36"/>
      <c r="N141" s="36"/>
      <c r="O141" s="36"/>
      <c r="P141" s="36"/>
      <c r="Q141" s="36"/>
      <c r="R141" s="36"/>
      <c r="S141" s="36"/>
      <c r="T141" s="24"/>
      <c r="U141" s="24"/>
      <c r="V141" s="24"/>
      <c r="W141" s="76"/>
      <c r="X141" s="76"/>
      <c r="Y141" s="80" t="str">
        <f t="shared" si="6"/>
        <v>i. CycleBeads</v>
      </c>
      <c r="Z141" s="95"/>
    </row>
    <row r="142" spans="1:26" s="159" customFormat="1" ht="30" x14ac:dyDescent="0.2">
      <c r="A142" s="354"/>
      <c r="B142" s="764" t="s">
        <v>766</v>
      </c>
      <c r="C142" s="764"/>
      <c r="D142" s="764"/>
      <c r="E142" s="764"/>
      <c r="F142" s="769" t="s">
        <v>146</v>
      </c>
      <c r="G142" s="770"/>
      <c r="H142" s="771"/>
      <c r="I142" s="8"/>
      <c r="J142" s="45"/>
      <c r="K142" s="9"/>
      <c r="L142" s="36"/>
      <c r="M142" s="9"/>
      <c r="N142" s="36"/>
      <c r="O142" s="36"/>
      <c r="P142" s="36"/>
      <c r="Q142" s="9" t="str">
        <f>F142</f>
        <v>N/A</v>
      </c>
      <c r="R142" s="9" t="str">
        <f>B142</f>
        <v xml:space="preserve">j. Time period of reports reviewed
(mm/yy - mm/yy) (for example, reports from 1/11-12/11) </v>
      </c>
      <c r="S142" s="36"/>
      <c r="T142" s="24"/>
      <c r="U142" s="24"/>
      <c r="V142" s="24"/>
      <c r="W142" s="76"/>
      <c r="X142" s="76"/>
      <c r="Y142" s="77"/>
      <c r="Z142" s="95"/>
    </row>
    <row r="143" spans="1:26" s="159" customFormat="1" ht="45" x14ac:dyDescent="0.2">
      <c r="A143" s="262"/>
      <c r="B143" s="764" t="s">
        <v>346</v>
      </c>
      <c r="C143" s="764"/>
      <c r="D143" s="764"/>
      <c r="E143" s="764"/>
      <c r="F143" s="769" t="s">
        <v>146</v>
      </c>
      <c r="G143" s="770"/>
      <c r="H143" s="771"/>
      <c r="I143" s="8"/>
      <c r="J143" s="45"/>
      <c r="K143" s="9"/>
      <c r="L143" s="9"/>
      <c r="M143" s="36"/>
      <c r="N143" s="36"/>
      <c r="O143" s="36"/>
      <c r="P143" s="36"/>
      <c r="Q143" s="9" t="str">
        <f>F143</f>
        <v>N/A</v>
      </c>
      <c r="R143" s="9" t="str">
        <f>B143</f>
        <v>k. Data source
(for example: Procurement Planning and Monitoring Report, Logistics Management Information System, periodic physical inventory, warehouse reports)</v>
      </c>
      <c r="S143" s="36"/>
      <c r="T143" s="24"/>
      <c r="U143" s="24"/>
      <c r="V143" s="24"/>
      <c r="W143" s="76"/>
      <c r="X143" s="76"/>
      <c r="Y143" s="77"/>
      <c r="Z143" s="95"/>
    </row>
    <row r="144" spans="1:26" s="159" customFormat="1" x14ac:dyDescent="0.2">
      <c r="A144" s="772" t="s">
        <v>347</v>
      </c>
      <c r="B144" s="764"/>
      <c r="C144" s="764"/>
      <c r="D144" s="764"/>
      <c r="E144" s="764"/>
      <c r="F144" s="764"/>
      <c r="G144" s="764"/>
      <c r="H144" s="773"/>
      <c r="I144" s="4"/>
      <c r="J144" s="41"/>
      <c r="K144" s="9"/>
      <c r="L144" s="36"/>
      <c r="M144" s="36"/>
      <c r="N144" s="36"/>
      <c r="O144" s="9"/>
      <c r="P144" s="36"/>
      <c r="Q144" s="36"/>
      <c r="R144" s="36"/>
      <c r="S144" s="36"/>
      <c r="T144" s="24"/>
      <c r="U144" s="24"/>
      <c r="V144" s="24"/>
      <c r="W144" s="76"/>
      <c r="X144" s="76"/>
      <c r="Y144" s="77"/>
      <c r="Z144" s="95"/>
    </row>
    <row r="145" spans="1:26" s="159" customFormat="1" ht="15" customHeight="1" x14ac:dyDescent="0.2">
      <c r="A145" s="354"/>
      <c r="B145" s="764" t="s">
        <v>348</v>
      </c>
      <c r="C145" s="764"/>
      <c r="D145" s="764"/>
      <c r="E145" s="764"/>
      <c r="F145" s="765"/>
      <c r="G145" s="766" t="s">
        <v>146</v>
      </c>
      <c r="H145" s="767"/>
      <c r="I145" s="8"/>
      <c r="J145" s="45" t="str">
        <f>G145</f>
        <v>N/A</v>
      </c>
      <c r="K145" s="9"/>
      <c r="L145" s="36"/>
      <c r="M145" s="36"/>
      <c r="N145" s="36"/>
      <c r="O145" s="9"/>
      <c r="P145" s="36"/>
      <c r="Q145" s="36"/>
      <c r="R145" s="36"/>
      <c r="S145" s="36"/>
      <c r="T145" s="24"/>
      <c r="U145" s="24"/>
      <c r="V145" s="24"/>
      <c r="W145" s="76"/>
      <c r="X145" s="76"/>
      <c r="Y145" s="80" t="str">
        <f>B145</f>
        <v>a. service delivery point level (i.e., public sector health facilities)</v>
      </c>
      <c r="Z145" s="95"/>
    </row>
    <row r="146" spans="1:26" s="268" customFormat="1" ht="15.75" customHeight="1" thickBot="1" x14ac:dyDescent="0.25">
      <c r="A146" s="356"/>
      <c r="B146" s="753" t="s">
        <v>349</v>
      </c>
      <c r="C146" s="753"/>
      <c r="D146" s="753"/>
      <c r="E146" s="753"/>
      <c r="F146" s="754"/>
      <c r="G146" s="766" t="s">
        <v>146</v>
      </c>
      <c r="H146" s="767"/>
      <c r="I146" s="55"/>
      <c r="J146" s="89" t="str">
        <f>G146</f>
        <v>N/A</v>
      </c>
      <c r="K146" s="90"/>
      <c r="L146" s="91"/>
      <c r="M146" s="91"/>
      <c r="N146" s="91"/>
      <c r="O146" s="90"/>
      <c r="P146" s="91"/>
      <c r="Q146" s="91"/>
      <c r="R146" s="91"/>
      <c r="S146" s="91"/>
      <c r="T146" s="92"/>
      <c r="U146" s="92"/>
      <c r="V146" s="92"/>
      <c r="W146" s="93"/>
      <c r="X146" s="93"/>
      <c r="Y146" s="94" t="str">
        <f>B146</f>
        <v>b. central level (i.e., central level warehouse for the public sector)</v>
      </c>
      <c r="Z146" s="100"/>
    </row>
    <row r="147" spans="1:26" s="159" customFormat="1" ht="60.75" thickBot="1" x14ac:dyDescent="0.25">
      <c r="A147" s="757" t="s">
        <v>350</v>
      </c>
      <c r="B147" s="758"/>
      <c r="C147" s="759"/>
      <c r="D147" s="760" t="s">
        <v>904</v>
      </c>
      <c r="E147" s="761"/>
      <c r="F147" s="761"/>
      <c r="G147" s="761"/>
      <c r="H147" s="762"/>
      <c r="I147" s="8"/>
      <c r="J147" s="45"/>
      <c r="K147" s="9" t="str">
        <f>A147</f>
        <v xml:space="preserve">F. Please note any overall comments about challenges and/or successes with contraceptive security in your country.
</v>
      </c>
      <c r="L147" s="36"/>
      <c r="M147" s="36"/>
      <c r="N147" s="36"/>
      <c r="O147" s="9" t="str">
        <f>D147</f>
        <v>There is a need for stronger government commitment towards the advancement of FP efforts in the country, including public sector contraception procurement.</v>
      </c>
      <c r="P147" s="36"/>
      <c r="Q147" s="36"/>
      <c r="R147" s="36"/>
      <c r="S147" s="36"/>
      <c r="T147" s="24"/>
      <c r="U147" s="24"/>
      <c r="V147" s="24"/>
      <c r="W147" s="76"/>
      <c r="X147" s="76"/>
      <c r="Y147" s="77"/>
      <c r="Z147" s="95"/>
    </row>
    <row r="148" spans="1:26" s="1" customFormat="1" ht="15.75" x14ac:dyDescent="0.2">
      <c r="A148" s="763"/>
      <c r="B148" s="763"/>
      <c r="C148" s="763"/>
      <c r="D148" s="763"/>
      <c r="E148" s="763"/>
      <c r="F148" s="763"/>
      <c r="G148" s="763"/>
      <c r="H148" s="763"/>
      <c r="I148" s="48"/>
      <c r="J148" s="35"/>
      <c r="K148" s="9"/>
      <c r="L148" s="9"/>
      <c r="M148" s="36"/>
      <c r="N148" s="36"/>
      <c r="O148" s="9"/>
      <c r="P148" s="36"/>
      <c r="R148" s="36"/>
      <c r="S148" s="37"/>
      <c r="T148" s="2"/>
      <c r="U148" s="2"/>
      <c r="V148" s="2"/>
      <c r="W148" s="64"/>
      <c r="X148" s="64"/>
      <c r="Z148" s="101"/>
    </row>
    <row r="149" spans="1:26" s="23" customFormat="1" ht="72" customHeight="1" x14ac:dyDescent="0.2">
      <c r="A149" s="768"/>
      <c r="B149" s="768"/>
      <c r="C149" s="768"/>
      <c r="D149" s="768"/>
      <c r="E149" s="768"/>
      <c r="F149" s="768"/>
      <c r="G149" s="768"/>
      <c r="H149" s="768"/>
      <c r="I149" s="6"/>
      <c r="J149" s="40"/>
      <c r="K149" s="9"/>
      <c r="L149" s="36"/>
      <c r="M149" s="36"/>
      <c r="N149" s="36"/>
      <c r="O149" s="9"/>
      <c r="P149" s="36"/>
      <c r="Q149" s="36"/>
      <c r="R149" s="36"/>
      <c r="S149" s="37"/>
      <c r="T149" s="2"/>
      <c r="U149" s="2"/>
      <c r="V149" s="2"/>
      <c r="W149" s="64"/>
      <c r="X149" s="106">
        <f>A149</f>
        <v>0</v>
      </c>
      <c r="Z149" s="22"/>
    </row>
    <row r="150" spans="1:26" s="1" customFormat="1" ht="9.75" customHeight="1" x14ac:dyDescent="0.2">
      <c r="A150" s="387"/>
      <c r="B150" s="387"/>
      <c r="C150" s="387"/>
      <c r="D150" s="387"/>
      <c r="E150" s="387"/>
      <c r="F150" s="387"/>
      <c r="G150" s="387"/>
      <c r="H150" s="387"/>
      <c r="I150" s="9"/>
      <c r="J150" s="35"/>
      <c r="K150" s="9"/>
      <c r="L150" s="36"/>
      <c r="M150" s="36"/>
      <c r="N150" s="36"/>
      <c r="O150" s="9"/>
      <c r="P150" s="36"/>
      <c r="Q150" s="36"/>
      <c r="R150" s="36"/>
      <c r="S150" s="37"/>
      <c r="T150" s="2"/>
      <c r="U150" s="2"/>
      <c r="V150" s="2"/>
      <c r="W150" s="64"/>
      <c r="X150" s="64"/>
      <c r="Z150" s="101"/>
    </row>
    <row r="151" spans="1:26" s="1" customFormat="1" ht="15" customHeight="1" x14ac:dyDescent="0.2">
      <c r="A151" s="387"/>
      <c r="B151" s="387"/>
      <c r="C151" s="387"/>
      <c r="D151" s="387"/>
      <c r="E151" s="387"/>
      <c r="F151" s="387"/>
      <c r="G151" s="387"/>
      <c r="H151" s="387"/>
      <c r="I151" s="9"/>
      <c r="J151" s="40"/>
      <c r="K151" s="9"/>
      <c r="L151" s="36"/>
      <c r="M151" s="36"/>
      <c r="N151" s="36"/>
      <c r="O151" s="9"/>
      <c r="P151" s="36"/>
      <c r="Q151" s="36"/>
      <c r="R151" s="36"/>
      <c r="S151" s="37"/>
      <c r="T151" s="2"/>
      <c r="U151" s="2"/>
      <c r="V151" s="2"/>
      <c r="W151" s="64"/>
      <c r="X151" s="64"/>
      <c r="Z151" s="101"/>
    </row>
    <row r="152" spans="1:26" x14ac:dyDescent="0.2">
      <c r="A152" s="269"/>
      <c r="B152" s="270"/>
      <c r="C152" s="270"/>
      <c r="D152" s="270"/>
      <c r="E152" s="270"/>
      <c r="F152" s="270"/>
      <c r="G152" s="271"/>
      <c r="H152" s="217"/>
      <c r="I152" s="36"/>
      <c r="O152" s="9"/>
    </row>
    <row r="153" spans="1:26" x14ac:dyDescent="0.2">
      <c r="A153" s="215"/>
      <c r="B153" s="215"/>
      <c r="G153" s="272"/>
      <c r="H153" s="273"/>
      <c r="I153" s="36"/>
    </row>
    <row r="154" spans="1:26" x14ac:dyDescent="0.2">
      <c r="A154" s="215"/>
      <c r="B154" s="215"/>
      <c r="G154" s="272"/>
      <c r="H154" s="273"/>
      <c r="I154" s="36"/>
    </row>
    <row r="155" spans="1:26" x14ac:dyDescent="0.2">
      <c r="A155" s="215"/>
      <c r="B155" s="215"/>
      <c r="G155" s="272"/>
      <c r="H155" s="273"/>
      <c r="I155" s="36"/>
    </row>
    <row r="156" spans="1:26" x14ac:dyDescent="0.2">
      <c r="A156" s="215"/>
      <c r="B156" s="215"/>
      <c r="G156" s="272"/>
      <c r="H156" s="273"/>
      <c r="I156" s="36"/>
    </row>
    <row r="157" spans="1:26" x14ac:dyDescent="0.2">
      <c r="A157" s="215"/>
      <c r="B157" s="215"/>
      <c r="G157" s="272"/>
      <c r="H157" s="273"/>
      <c r="I157" s="36"/>
    </row>
    <row r="158" spans="1:26" x14ac:dyDescent="0.2">
      <c r="A158" s="215"/>
      <c r="B158" s="215"/>
      <c r="G158" s="272"/>
      <c r="H158" s="273"/>
      <c r="I158" s="36"/>
    </row>
    <row r="159" spans="1:26" x14ac:dyDescent="0.2">
      <c r="A159" s="215"/>
      <c r="B159" s="215"/>
      <c r="G159" s="272"/>
      <c r="H159" s="273"/>
      <c r="I159" s="36"/>
    </row>
    <row r="160" spans="1:26" x14ac:dyDescent="0.2">
      <c r="A160" s="215"/>
      <c r="B160" s="215"/>
      <c r="G160" s="272"/>
      <c r="H160" s="273"/>
      <c r="I160" s="36"/>
    </row>
    <row r="161" spans="1:134" x14ac:dyDescent="0.2">
      <c r="A161" s="215"/>
      <c r="B161" s="215"/>
      <c r="G161" s="272"/>
      <c r="H161" s="273"/>
      <c r="I161" s="36"/>
    </row>
    <row r="162" spans="1:134" x14ac:dyDescent="0.2">
      <c r="A162" s="215"/>
      <c r="B162" s="215"/>
      <c r="G162" s="272"/>
      <c r="H162" s="273"/>
      <c r="I162" s="36"/>
    </row>
    <row r="163" spans="1:134" x14ac:dyDescent="0.2">
      <c r="A163" s="215"/>
      <c r="B163" s="215"/>
      <c r="G163" s="272"/>
      <c r="H163" s="273"/>
      <c r="I163" s="36"/>
    </row>
    <row r="164" spans="1:134" x14ac:dyDescent="0.2">
      <c r="A164" s="215"/>
      <c r="B164" s="215"/>
      <c r="G164" s="272"/>
      <c r="H164" s="273"/>
      <c r="I164" s="36"/>
    </row>
    <row r="165" spans="1:134" x14ac:dyDescent="0.2">
      <c r="A165" s="215"/>
      <c r="B165" s="215"/>
      <c r="G165" s="272"/>
      <c r="H165" s="273"/>
      <c r="I165" s="36"/>
    </row>
    <row r="166" spans="1:134" s="215" customFormat="1" x14ac:dyDescent="0.2">
      <c r="G166" s="272"/>
      <c r="H166" s="273"/>
      <c r="I166" s="36"/>
      <c r="J166" s="40"/>
      <c r="K166" s="9"/>
      <c r="L166" s="36"/>
      <c r="M166" s="36"/>
      <c r="N166" s="36"/>
      <c r="O166" s="36"/>
      <c r="P166" s="36"/>
      <c r="Q166" s="36"/>
      <c r="R166" s="36"/>
      <c r="S166" s="37"/>
      <c r="T166" s="2"/>
      <c r="U166" s="2"/>
      <c r="V166" s="2"/>
      <c r="W166" s="64"/>
      <c r="X166" s="64"/>
      <c r="Y166" s="23"/>
      <c r="Z166" s="22"/>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36"/>
      <c r="J167" s="40"/>
      <c r="K167" s="9"/>
      <c r="L167" s="36"/>
      <c r="M167" s="36"/>
      <c r="N167" s="36"/>
      <c r="O167" s="36"/>
      <c r="P167" s="36"/>
      <c r="Q167" s="36"/>
      <c r="R167" s="36"/>
      <c r="S167" s="37"/>
      <c r="T167" s="2"/>
      <c r="U167" s="2"/>
      <c r="V167" s="2"/>
      <c r="W167" s="64"/>
      <c r="X167" s="64"/>
      <c r="Y167" s="23"/>
      <c r="Z167" s="22"/>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36"/>
      <c r="J168" s="40"/>
      <c r="K168" s="9"/>
      <c r="L168" s="36"/>
      <c r="M168" s="36"/>
      <c r="N168" s="36"/>
      <c r="O168" s="36"/>
      <c r="P168" s="36"/>
      <c r="Q168" s="36"/>
      <c r="R168" s="36"/>
      <c r="S168" s="37"/>
      <c r="T168" s="2"/>
      <c r="U168" s="2"/>
      <c r="V168" s="2"/>
      <c r="W168" s="64"/>
      <c r="X168" s="64"/>
      <c r="Y168" s="23"/>
      <c r="Z168" s="22"/>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36"/>
      <c r="J169" s="40"/>
      <c r="K169" s="9"/>
      <c r="L169" s="36"/>
      <c r="M169" s="36"/>
      <c r="N169" s="36"/>
      <c r="O169" s="36"/>
      <c r="P169" s="36"/>
      <c r="Q169" s="36"/>
      <c r="R169" s="36"/>
      <c r="S169" s="37"/>
      <c r="T169" s="2"/>
      <c r="U169" s="2"/>
      <c r="V169" s="2"/>
      <c r="W169" s="64"/>
      <c r="X169" s="64"/>
      <c r="Y169" s="23"/>
      <c r="Z169" s="22"/>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36"/>
      <c r="J170" s="40"/>
      <c r="K170" s="9"/>
      <c r="L170" s="36"/>
      <c r="M170" s="36"/>
      <c r="N170" s="36"/>
      <c r="O170" s="36"/>
      <c r="P170" s="36"/>
      <c r="Q170" s="36"/>
      <c r="R170" s="36"/>
      <c r="S170" s="37"/>
      <c r="T170" s="2"/>
      <c r="U170" s="2"/>
      <c r="V170" s="2"/>
      <c r="W170" s="64"/>
      <c r="X170" s="64"/>
      <c r="Y170" s="23"/>
      <c r="Z170" s="22"/>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36"/>
      <c r="J171" s="40"/>
      <c r="K171" s="9"/>
      <c r="L171" s="36"/>
      <c r="M171" s="36"/>
      <c r="N171" s="36"/>
      <c r="O171" s="36"/>
      <c r="P171" s="36"/>
      <c r="Q171" s="36"/>
      <c r="R171" s="36"/>
      <c r="S171" s="37"/>
      <c r="T171" s="2"/>
      <c r="U171" s="2"/>
      <c r="V171" s="2"/>
      <c r="W171" s="64"/>
      <c r="X171" s="64"/>
      <c r="Y171" s="23"/>
      <c r="Z171" s="22"/>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36"/>
      <c r="J172" s="40"/>
      <c r="K172" s="9"/>
      <c r="L172" s="36"/>
      <c r="M172" s="36"/>
      <c r="N172" s="36"/>
      <c r="O172" s="36"/>
      <c r="P172" s="36"/>
      <c r="Q172" s="36"/>
      <c r="R172" s="36"/>
      <c r="S172" s="37"/>
      <c r="T172" s="2"/>
      <c r="U172" s="2"/>
      <c r="V172" s="2"/>
      <c r="W172" s="64"/>
      <c r="X172" s="64"/>
      <c r="Y172" s="23"/>
      <c r="Z172" s="22"/>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36"/>
      <c r="J173" s="40"/>
      <c r="K173" s="9"/>
      <c r="L173" s="36"/>
      <c r="M173" s="36"/>
      <c r="N173" s="36"/>
      <c r="O173" s="36"/>
      <c r="P173" s="36"/>
      <c r="Q173" s="36"/>
      <c r="R173" s="36"/>
      <c r="S173" s="37"/>
      <c r="T173" s="2"/>
      <c r="U173" s="2"/>
      <c r="V173" s="2"/>
      <c r="W173" s="64"/>
      <c r="X173" s="64"/>
      <c r="Y173" s="23"/>
      <c r="Z173" s="22"/>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36"/>
      <c r="J174" s="40"/>
      <c r="K174" s="9"/>
      <c r="L174" s="36"/>
      <c r="M174" s="36"/>
      <c r="N174" s="36"/>
      <c r="O174" s="36"/>
      <c r="P174" s="36"/>
      <c r="Q174" s="36"/>
      <c r="R174" s="36"/>
      <c r="S174" s="37"/>
      <c r="T174" s="2"/>
      <c r="U174" s="2"/>
      <c r="V174" s="2"/>
      <c r="W174" s="64"/>
      <c r="X174" s="64"/>
      <c r="Y174" s="23"/>
      <c r="Z174" s="22"/>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36"/>
      <c r="J175" s="40"/>
      <c r="K175" s="9"/>
      <c r="L175" s="36"/>
      <c r="M175" s="36"/>
      <c r="N175" s="36"/>
      <c r="O175" s="36"/>
      <c r="P175" s="36"/>
      <c r="Q175" s="36"/>
      <c r="R175" s="36"/>
      <c r="S175" s="37"/>
      <c r="T175" s="2"/>
      <c r="U175" s="2"/>
      <c r="V175" s="2"/>
      <c r="W175" s="64"/>
      <c r="X175" s="64"/>
      <c r="Y175" s="23"/>
      <c r="Z175" s="22"/>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36"/>
      <c r="J176" s="40"/>
      <c r="K176" s="9"/>
      <c r="L176" s="36"/>
      <c r="M176" s="36"/>
      <c r="N176" s="36"/>
      <c r="O176" s="36"/>
      <c r="P176" s="36"/>
      <c r="Q176" s="36"/>
      <c r="R176" s="36"/>
      <c r="S176" s="37"/>
      <c r="T176" s="2"/>
      <c r="U176" s="2"/>
      <c r="V176" s="2"/>
      <c r="W176" s="64"/>
      <c r="X176" s="64"/>
      <c r="Y176" s="23"/>
      <c r="Z176" s="22"/>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A1:H1"/>
    <mergeCell ref="A2:C2"/>
    <mergeCell ref="D2:E2"/>
    <mergeCell ref="A3:H3"/>
    <mergeCell ref="D4:E4"/>
    <mergeCell ref="F4:H4"/>
    <mergeCell ref="A5:C5"/>
    <mergeCell ref="A7:H7"/>
    <mergeCell ref="A8:C8"/>
    <mergeCell ref="D8:F8"/>
    <mergeCell ref="G8:H8"/>
    <mergeCell ref="A9:H9"/>
    <mergeCell ref="A10:H10"/>
    <mergeCell ref="A11:G11"/>
    <mergeCell ref="A12:G12"/>
    <mergeCell ref="B13:C13"/>
    <mergeCell ref="D13:H13"/>
    <mergeCell ref="A14:C14"/>
    <mergeCell ref="D14:H14"/>
    <mergeCell ref="B15:C15"/>
    <mergeCell ref="F15:H15"/>
    <mergeCell ref="B16:C16"/>
    <mergeCell ref="F16:H16"/>
    <mergeCell ref="B17:C17"/>
    <mergeCell ref="F17:H17"/>
    <mergeCell ref="B18:C18"/>
    <mergeCell ref="F18:H18"/>
    <mergeCell ref="B19:C19"/>
    <mergeCell ref="F19:H19"/>
    <mergeCell ref="B20:C20"/>
    <mergeCell ref="F20:H20"/>
    <mergeCell ref="B21:C21"/>
    <mergeCell ref="F21:H21"/>
    <mergeCell ref="B22:C22"/>
    <mergeCell ref="F22:H22"/>
    <mergeCell ref="B23:C23"/>
    <mergeCell ref="F23:H23"/>
    <mergeCell ref="A24:G24"/>
    <mergeCell ref="A25:G25"/>
    <mergeCell ref="A26:C26"/>
    <mergeCell ref="A27:G27"/>
    <mergeCell ref="A28:C28"/>
    <mergeCell ref="D28:E28"/>
    <mergeCell ref="A29:F29"/>
    <mergeCell ref="G29:H29"/>
    <mergeCell ref="A30:D30"/>
    <mergeCell ref="G30:H30"/>
    <mergeCell ref="A31:G31"/>
    <mergeCell ref="A32:G32"/>
    <mergeCell ref="A33:H33"/>
    <mergeCell ref="B34:D34"/>
    <mergeCell ref="B35:D35"/>
    <mergeCell ref="A36:H36"/>
    <mergeCell ref="A37:G37"/>
    <mergeCell ref="A38:H38"/>
    <mergeCell ref="B39:C39"/>
    <mergeCell ref="B40:C40"/>
    <mergeCell ref="D41:H41"/>
    <mergeCell ref="B42:C42"/>
    <mergeCell ref="D43:H43"/>
    <mergeCell ref="B44:C44"/>
    <mergeCell ref="A46:H46"/>
    <mergeCell ref="B47:C47"/>
    <mergeCell ref="B48:C48"/>
    <mergeCell ref="D49:H49"/>
    <mergeCell ref="B50:C50"/>
    <mergeCell ref="B51:C51"/>
    <mergeCell ref="B52:C52"/>
    <mergeCell ref="A54:H54"/>
    <mergeCell ref="A55:E55"/>
    <mergeCell ref="G55:H55"/>
    <mergeCell ref="A56:E56"/>
    <mergeCell ref="G56:H56"/>
    <mergeCell ref="A57:E57"/>
    <mergeCell ref="G57:H57"/>
    <mergeCell ref="A59:E59"/>
    <mergeCell ref="F59:H59"/>
    <mergeCell ref="B60:E60"/>
    <mergeCell ref="F60:H60"/>
    <mergeCell ref="C61:E61"/>
    <mergeCell ref="F61:H61"/>
    <mergeCell ref="A62:C62"/>
    <mergeCell ref="D62:H62"/>
    <mergeCell ref="A63:G63"/>
    <mergeCell ref="A64:H64"/>
    <mergeCell ref="A65:C65"/>
    <mergeCell ref="D65:E65"/>
    <mergeCell ref="B66:C66"/>
    <mergeCell ref="D66:E66"/>
    <mergeCell ref="B67:C67"/>
    <mergeCell ref="D67:E67"/>
    <mergeCell ref="B68:C68"/>
    <mergeCell ref="D68:E68"/>
    <mergeCell ref="B69:C69"/>
    <mergeCell ref="D69:E69"/>
    <mergeCell ref="B70:C70"/>
    <mergeCell ref="D70:E70"/>
    <mergeCell ref="B71:C71"/>
    <mergeCell ref="D71:E71"/>
    <mergeCell ref="B72:C72"/>
    <mergeCell ref="D72:E72"/>
    <mergeCell ref="B73:C73"/>
    <mergeCell ref="D73:E73"/>
    <mergeCell ref="B74:C74"/>
    <mergeCell ref="D74:E74"/>
    <mergeCell ref="B75:C75"/>
    <mergeCell ref="D75:E75"/>
    <mergeCell ref="B76:C76"/>
    <mergeCell ref="D76:E76"/>
    <mergeCell ref="B77:C77"/>
    <mergeCell ref="D77:E77"/>
    <mergeCell ref="A78:C78"/>
    <mergeCell ref="D78:H78"/>
    <mergeCell ref="A79:G79"/>
    <mergeCell ref="A80:G80"/>
    <mergeCell ref="A81:C81"/>
    <mergeCell ref="A82:A83"/>
    <mergeCell ref="B82:C82"/>
    <mergeCell ref="D82:E82"/>
    <mergeCell ref="G82:H82"/>
    <mergeCell ref="D83:E83"/>
    <mergeCell ref="G83:H83"/>
    <mergeCell ref="A84:E84"/>
    <mergeCell ref="F84:H84"/>
    <mergeCell ref="B85:D85"/>
    <mergeCell ref="E85:H85"/>
    <mergeCell ref="B86:D86"/>
    <mergeCell ref="E86:H86"/>
    <mergeCell ref="A87:G87"/>
    <mergeCell ref="B88:C88"/>
    <mergeCell ref="D88:H88"/>
    <mergeCell ref="A89:G89"/>
    <mergeCell ref="B90:C90"/>
    <mergeCell ref="D90:H90"/>
    <mergeCell ref="A91:G91"/>
    <mergeCell ref="B92:C92"/>
    <mergeCell ref="B93:D93"/>
    <mergeCell ref="E93:F93"/>
    <mergeCell ref="G93:H93"/>
    <mergeCell ref="C94:D94"/>
    <mergeCell ref="E94:F94"/>
    <mergeCell ref="G94:H94"/>
    <mergeCell ref="C95:D95"/>
    <mergeCell ref="E95:F95"/>
    <mergeCell ref="G95:H95"/>
    <mergeCell ref="C96:D96"/>
    <mergeCell ref="E96:F96"/>
    <mergeCell ref="G96:H96"/>
    <mergeCell ref="A97:H97"/>
    <mergeCell ref="A98:C98"/>
    <mergeCell ref="E98:G98"/>
    <mergeCell ref="B99:C99"/>
    <mergeCell ref="E99:G99"/>
    <mergeCell ref="B100:C100"/>
    <mergeCell ref="E100:G100"/>
    <mergeCell ref="B101:C101"/>
    <mergeCell ref="E101:G101"/>
    <mergeCell ref="A102:H102"/>
    <mergeCell ref="A103:H103"/>
    <mergeCell ref="B104:F104"/>
    <mergeCell ref="G104:H104"/>
    <mergeCell ref="B105:F105"/>
    <mergeCell ref="G105:H105"/>
    <mergeCell ref="B106:F106"/>
    <mergeCell ref="G106:H106"/>
    <mergeCell ref="D107:H107"/>
    <mergeCell ref="A108:H108"/>
    <mergeCell ref="B109:F109"/>
    <mergeCell ref="G109:H109"/>
    <mergeCell ref="B110:F110"/>
    <mergeCell ref="G110:H110"/>
    <mergeCell ref="B111:F111"/>
    <mergeCell ref="G111:H111"/>
    <mergeCell ref="B112:F112"/>
    <mergeCell ref="G112:H112"/>
    <mergeCell ref="B113:F113"/>
    <mergeCell ref="G113:H113"/>
    <mergeCell ref="B114:F114"/>
    <mergeCell ref="G114:H114"/>
    <mergeCell ref="B115:F115"/>
    <mergeCell ref="G115:H115"/>
    <mergeCell ref="B116:F116"/>
    <mergeCell ref="G116:H116"/>
    <mergeCell ref="B117:F117"/>
    <mergeCell ref="G117:H117"/>
    <mergeCell ref="B118:F118"/>
    <mergeCell ref="G118:H118"/>
    <mergeCell ref="C119:E119"/>
    <mergeCell ref="F119:H119"/>
    <mergeCell ref="A120:E120"/>
    <mergeCell ref="F120:H120"/>
    <mergeCell ref="A121:C121"/>
    <mergeCell ref="D121:H121"/>
    <mergeCell ref="A122:C122"/>
    <mergeCell ref="D122:H122"/>
    <mergeCell ref="A123:H123"/>
    <mergeCell ref="B124:E124"/>
    <mergeCell ref="F124:H124"/>
    <mergeCell ref="B125:F125"/>
    <mergeCell ref="G125:H125"/>
    <mergeCell ref="B126:F126"/>
    <mergeCell ref="G126:H126"/>
    <mergeCell ref="B127:F127"/>
    <mergeCell ref="G127:H127"/>
    <mergeCell ref="B128:F128"/>
    <mergeCell ref="G128:H128"/>
    <mergeCell ref="B129:C129"/>
    <mergeCell ref="D129:H129"/>
    <mergeCell ref="A130:G130"/>
    <mergeCell ref="A131:F131"/>
    <mergeCell ref="G131:H131"/>
    <mergeCell ref="A132:H132"/>
    <mergeCell ref="B133:F133"/>
    <mergeCell ref="G133:H133"/>
    <mergeCell ref="B134:F134"/>
    <mergeCell ref="G134:H134"/>
    <mergeCell ref="B135:F135"/>
    <mergeCell ref="G135:H135"/>
    <mergeCell ref="B136:F136"/>
    <mergeCell ref="G136:H136"/>
    <mergeCell ref="B137:F137"/>
    <mergeCell ref="G137:H137"/>
    <mergeCell ref="B138:F138"/>
    <mergeCell ref="G138:H138"/>
    <mergeCell ref="B139:F139"/>
    <mergeCell ref="G139:H139"/>
    <mergeCell ref="B140:F140"/>
    <mergeCell ref="G140:H140"/>
    <mergeCell ref="B141:F141"/>
    <mergeCell ref="G141:H141"/>
    <mergeCell ref="B142:E142"/>
    <mergeCell ref="F142:H142"/>
    <mergeCell ref="B143:E143"/>
    <mergeCell ref="F143:H143"/>
    <mergeCell ref="A144:H144"/>
    <mergeCell ref="B145:F145"/>
    <mergeCell ref="G145:H145"/>
    <mergeCell ref="B146:F146"/>
    <mergeCell ref="G146:H146"/>
    <mergeCell ref="A147:C147"/>
    <mergeCell ref="D147:H147"/>
    <mergeCell ref="A148:H148"/>
    <mergeCell ref="A149:H149"/>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F83:G83 F84 G140:H140 D67:D76 H87 G109:G118 G104:G106 H99:H101 D99:D101 H91 H89 G145:G146 G125:G128 D26 D16:D23 H25 G133:G139 G141 F66:H76">
      <formula1>$W$1:$W$5</formula1>
    </dataValidation>
  </dataValidations>
  <hyperlinks>
    <hyperlink ref="A5:C5" location="Introduction!R10" display="To jump to the Introduction sheet, click here."/>
  </hyperlinks>
  <pageMargins left="0.7" right="0.7" top="0.75" bottom="0.75" header="0.3" footer="0.3"/>
  <pageSetup scale="59" fitToHeight="5" orientation="portrait" cellComments="atEnd" r:id="rId1"/>
  <rowBreaks count="4" manualBreakCount="4">
    <brk id="35" max="25" man="1"/>
    <brk id="62" max="25" man="1"/>
    <brk id="122" max="25" man="1"/>
    <brk id="149"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404" customWidth="1"/>
    <col min="3" max="3" width="63" style="404" customWidth="1"/>
    <col min="4" max="4" width="7.140625" style="404" customWidth="1"/>
    <col min="5" max="6" width="19" style="404" customWidth="1"/>
    <col min="7" max="7" width="19.7109375" style="509" customWidth="1"/>
    <col min="8" max="8" width="19.7109375" style="510" customWidth="1"/>
    <col min="9" max="9" width="127.7109375" style="40" hidden="1" customWidth="1"/>
    <col min="10" max="10" width="38.42578125" style="40" hidden="1" customWidth="1"/>
    <col min="11" max="11" width="64.42578125" style="9" hidden="1" customWidth="1"/>
    <col min="12" max="12" width="87.7109375" style="36" hidden="1" customWidth="1"/>
    <col min="13" max="13" width="37.28515625" style="36" hidden="1" customWidth="1"/>
    <col min="14" max="14" width="75.28515625" style="36" hidden="1" customWidth="1"/>
    <col min="15" max="15" width="81.7109375" style="36" hidden="1" customWidth="1"/>
    <col min="16" max="16" width="69.42578125" style="36" hidden="1" customWidth="1"/>
    <col min="17" max="17" width="57" style="36" hidden="1" customWidth="1"/>
    <col min="18" max="18" width="87.7109375" style="36" hidden="1" customWidth="1"/>
    <col min="19" max="19" width="25.42578125" style="37" hidden="1" customWidth="1"/>
    <col min="20" max="20" width="43.7109375" style="2" hidden="1" customWidth="1"/>
    <col min="21" max="21" width="37.28515625" style="2" hidden="1" customWidth="1"/>
    <col min="22" max="22" width="56.28515625" style="2" hidden="1" customWidth="1"/>
    <col min="23" max="23" width="11.7109375" style="64" hidden="1" customWidth="1"/>
    <col min="24" max="24" width="146.85546875" style="64" hidden="1" customWidth="1"/>
    <col min="25" max="25" width="107.42578125" style="402" hidden="1" customWidth="1"/>
    <col min="26" max="26" width="1.28515625" style="403" customWidth="1"/>
    <col min="27" max="27" width="13.42578125" style="404" customWidth="1"/>
    <col min="28" max="28" width="13.28515625" style="404" customWidth="1"/>
    <col min="29" max="29" width="15.85546875" style="404" customWidth="1"/>
    <col min="30" max="35" width="11.7109375" style="404" customWidth="1"/>
    <col min="36" max="36" width="24.7109375" style="404" customWidth="1"/>
    <col min="37" max="39" width="11.7109375" style="404" customWidth="1"/>
    <col min="40" max="40" width="20" style="404" customWidth="1"/>
    <col min="41" max="41" width="25.85546875" style="404" customWidth="1"/>
    <col min="42" max="42" width="23.85546875" style="404" customWidth="1"/>
    <col min="43" max="43" width="14.140625" style="404" customWidth="1"/>
    <col min="44" max="69" width="11.7109375" style="404" customWidth="1"/>
    <col min="70" max="70" width="12.42578125" style="404" customWidth="1"/>
    <col min="71" max="74" width="11.7109375" style="404" customWidth="1"/>
    <col min="75" max="75" width="20.7109375" style="404" customWidth="1"/>
    <col min="76" max="76" width="11.7109375" style="404" customWidth="1"/>
    <col min="77" max="77" width="17.42578125" style="404" customWidth="1"/>
    <col min="78" max="91" width="11.7109375" style="404" customWidth="1"/>
    <col min="92" max="92" width="13.42578125" style="404" customWidth="1"/>
    <col min="93" max="107" width="11.7109375" style="404" customWidth="1"/>
    <col min="108" max="108" width="16.28515625" style="404" customWidth="1"/>
    <col min="109" max="117" width="11.7109375" style="404" customWidth="1"/>
    <col min="118" max="118" width="13.42578125" style="404" customWidth="1"/>
    <col min="119" max="119" width="11.7109375" style="404" customWidth="1"/>
    <col min="120" max="120" width="15.140625" style="404" customWidth="1"/>
    <col min="121" max="121" width="13.42578125" style="404" customWidth="1"/>
    <col min="122" max="130" width="11.7109375" style="404" customWidth="1"/>
    <col min="131" max="131" width="13.7109375" style="404" customWidth="1"/>
    <col min="132" max="132" width="12" style="404" customWidth="1"/>
    <col min="133" max="16384" width="9.140625" style="404"/>
  </cols>
  <sheetData>
    <row r="1" spans="1:134" s="390" customFormat="1" ht="30" customHeight="1" x14ac:dyDescent="0.2">
      <c r="A1" s="901"/>
      <c r="B1" s="901"/>
      <c r="C1" s="901"/>
      <c r="D1" s="901"/>
      <c r="E1" s="901"/>
      <c r="F1" s="901"/>
      <c r="G1" s="901"/>
      <c r="H1" s="901"/>
      <c r="I1" s="207" t="s">
        <v>526</v>
      </c>
      <c r="J1" s="36" t="s">
        <v>246</v>
      </c>
      <c r="K1" s="9"/>
      <c r="L1" s="36" t="s">
        <v>251</v>
      </c>
      <c r="M1" s="36" t="s">
        <v>62</v>
      </c>
      <c r="N1" s="9" t="s">
        <v>150</v>
      </c>
      <c r="O1" s="39" t="s">
        <v>33</v>
      </c>
      <c r="P1" s="36"/>
      <c r="Q1" s="36"/>
      <c r="R1" s="9" t="s">
        <v>25</v>
      </c>
      <c r="S1" s="36"/>
      <c r="T1" s="36"/>
      <c r="U1" s="36"/>
      <c r="V1" s="36"/>
      <c r="W1" s="132" t="s">
        <v>165</v>
      </c>
      <c r="X1" s="145" t="s">
        <v>149</v>
      </c>
      <c r="Y1" s="389" t="s">
        <v>262</v>
      </c>
      <c r="Z1" s="389"/>
    </row>
    <row r="2" spans="1:134" s="390" customFormat="1" ht="15.75" x14ac:dyDescent="0.2">
      <c r="A2" s="1074"/>
      <c r="B2" s="1074"/>
      <c r="C2" s="1074"/>
      <c r="D2" s="1075"/>
      <c r="E2" s="1075"/>
      <c r="F2" s="391"/>
      <c r="G2" s="392"/>
      <c r="H2" s="392"/>
      <c r="I2" s="60"/>
      <c r="J2" s="40"/>
      <c r="K2" s="9" t="s">
        <v>248</v>
      </c>
      <c r="L2" s="36"/>
      <c r="M2" s="36"/>
      <c r="N2" s="9" t="s">
        <v>150</v>
      </c>
      <c r="O2" s="39" t="s">
        <v>164</v>
      </c>
      <c r="P2" s="36" t="s">
        <v>249</v>
      </c>
      <c r="Q2" s="36"/>
      <c r="R2" s="9" t="s">
        <v>169</v>
      </c>
      <c r="S2" s="36" t="s">
        <v>253</v>
      </c>
      <c r="T2" s="82" t="s">
        <v>254</v>
      </c>
      <c r="U2" s="24" t="s">
        <v>255</v>
      </c>
      <c r="V2" s="24" t="s">
        <v>256</v>
      </c>
      <c r="W2" s="76" t="s">
        <v>166</v>
      </c>
      <c r="X2" s="76"/>
      <c r="Y2" s="393" t="s">
        <v>263</v>
      </c>
      <c r="Z2" s="389"/>
    </row>
    <row r="3" spans="1:134" s="390" customFormat="1" ht="15.75" x14ac:dyDescent="0.2">
      <c r="A3" s="1076"/>
      <c r="B3" s="1076"/>
      <c r="C3" s="1076"/>
      <c r="D3" s="1076"/>
      <c r="E3" s="1076"/>
      <c r="F3" s="1076"/>
      <c r="G3" s="1076"/>
      <c r="H3" s="1076"/>
      <c r="I3" s="60"/>
      <c r="J3" s="40"/>
      <c r="K3" s="9"/>
      <c r="L3" s="36"/>
      <c r="M3" s="36"/>
      <c r="N3" s="9"/>
      <c r="O3" s="39" t="s">
        <v>168</v>
      </c>
      <c r="P3" s="36"/>
      <c r="Q3" s="36"/>
      <c r="R3" s="9" t="s">
        <v>147</v>
      </c>
      <c r="S3" s="36"/>
      <c r="T3" s="82"/>
      <c r="U3" s="24"/>
      <c r="V3" s="24"/>
      <c r="W3" s="76"/>
      <c r="X3" s="76"/>
      <c r="Y3" s="393" t="s">
        <v>264</v>
      </c>
      <c r="Z3" s="389"/>
    </row>
    <row r="4" spans="1:134" s="390" customFormat="1" ht="27.75" customHeight="1" x14ac:dyDescent="0.2">
      <c r="A4" s="394"/>
      <c r="B4" s="394"/>
      <c r="C4" s="394"/>
      <c r="D4" s="1077"/>
      <c r="E4" s="1077"/>
      <c r="F4" s="1078"/>
      <c r="G4" s="1078"/>
      <c r="H4" s="1078"/>
      <c r="I4" s="10"/>
      <c r="J4" s="40"/>
      <c r="K4" s="9"/>
      <c r="L4" s="36"/>
      <c r="M4" s="36"/>
      <c r="N4" s="9"/>
      <c r="O4" s="9" t="s">
        <v>167</v>
      </c>
      <c r="P4" s="36"/>
      <c r="Q4" s="36"/>
      <c r="R4" s="76" t="s">
        <v>148</v>
      </c>
      <c r="S4" s="36"/>
      <c r="T4" s="82"/>
      <c r="U4" s="24"/>
      <c r="V4" s="24"/>
      <c r="W4" s="76" t="s">
        <v>146</v>
      </c>
      <c r="X4" s="76"/>
      <c r="Y4" s="393" t="s">
        <v>265</v>
      </c>
      <c r="Z4" s="389"/>
    </row>
    <row r="5" spans="1:134" s="390" customFormat="1" ht="15.75" customHeight="1" x14ac:dyDescent="0.2">
      <c r="A5" s="907" t="s">
        <v>182</v>
      </c>
      <c r="B5" s="907"/>
      <c r="C5" s="907"/>
      <c r="D5" s="391"/>
      <c r="E5" s="395"/>
      <c r="F5" s="391"/>
      <c r="G5" s="396"/>
      <c r="H5" s="397"/>
      <c r="I5" s="10"/>
      <c r="J5" s="40"/>
      <c r="K5" s="9"/>
      <c r="L5" s="36"/>
      <c r="M5" s="36"/>
      <c r="N5" s="9"/>
      <c r="O5" s="9"/>
      <c r="P5" s="36"/>
      <c r="Q5" s="36"/>
      <c r="R5" s="36"/>
      <c r="S5" s="36"/>
      <c r="T5" s="82"/>
      <c r="U5" s="24"/>
      <c r="V5" s="24"/>
      <c r="W5" s="76" t="s">
        <v>178</v>
      </c>
      <c r="X5" s="76"/>
      <c r="Y5" s="393" t="s">
        <v>266</v>
      </c>
      <c r="Z5" s="389"/>
    </row>
    <row r="6" spans="1:134" ht="15.75" customHeight="1" x14ac:dyDescent="0.2">
      <c r="A6" s="398"/>
      <c r="B6" s="399"/>
      <c r="C6" s="399"/>
      <c r="D6" s="400"/>
      <c r="E6" s="401"/>
      <c r="F6" s="400"/>
      <c r="G6" s="397"/>
      <c r="H6" s="397"/>
      <c r="I6" s="66"/>
      <c r="O6" s="9" t="s">
        <v>146</v>
      </c>
      <c r="R6" s="9" t="s">
        <v>146</v>
      </c>
      <c r="Y6" s="402" t="s">
        <v>267</v>
      </c>
    </row>
    <row r="7" spans="1:134" ht="24.75" customHeight="1" x14ac:dyDescent="0.2">
      <c r="A7" s="928" t="s">
        <v>1529</v>
      </c>
      <c r="B7" s="928"/>
      <c r="C7" s="928"/>
      <c r="D7" s="928"/>
      <c r="E7" s="928"/>
      <c r="F7" s="928"/>
      <c r="G7" s="928"/>
      <c r="H7" s="928"/>
      <c r="I7" s="10"/>
      <c r="N7" s="9"/>
      <c r="O7" s="9" t="s">
        <v>178</v>
      </c>
      <c r="R7" s="9" t="s">
        <v>178</v>
      </c>
      <c r="T7" s="149"/>
      <c r="X7" s="50" t="str">
        <f>A7</f>
        <v xml:space="preserve">Contraceptive Security (CS) Indicators 2012 Data </v>
      </c>
      <c r="Y7" s="402" t="s">
        <v>268</v>
      </c>
    </row>
    <row r="8" spans="1:134" ht="37.5" customHeight="1" x14ac:dyDescent="0.2">
      <c r="A8" s="1079" t="s">
        <v>1533</v>
      </c>
      <c r="B8" s="1079"/>
      <c r="C8" s="1079"/>
      <c r="D8" s="1080"/>
      <c r="E8" s="1080"/>
      <c r="F8" s="1080"/>
      <c r="G8" s="1080"/>
      <c r="H8" s="1080"/>
      <c r="I8" s="8"/>
      <c r="J8" s="60">
        <f>G8</f>
        <v>0</v>
      </c>
      <c r="K8" s="9" t="str">
        <f>A8</f>
        <v>Country: Bangladesh</v>
      </c>
      <c r="N8" s="9"/>
      <c r="P8" s="36" t="s">
        <v>250</v>
      </c>
      <c r="T8" s="149">
        <f>D8</f>
        <v>0</v>
      </c>
      <c r="Y8" s="402" t="s">
        <v>269</v>
      </c>
    </row>
    <row r="9" spans="1:134" ht="48" customHeight="1" x14ac:dyDescent="0.2">
      <c r="A9" s="929" t="s">
        <v>1528</v>
      </c>
      <c r="B9" s="929"/>
      <c r="C9" s="929"/>
      <c r="D9" s="929"/>
      <c r="E9" s="929"/>
      <c r="F9" s="929"/>
      <c r="G9" s="929"/>
      <c r="H9" s="929"/>
      <c r="J9" s="60">
        <f>G9</f>
        <v>0</v>
      </c>
      <c r="K9" s="9" t="str">
        <f>A9</f>
        <v>The CS Indicators are presented in the following sections:
               A. leadership &amp; cooordination               B. finance &amp; procurement               C. commodities               D. policies               E. supply chain</v>
      </c>
      <c r="O9" s="9" t="s">
        <v>151</v>
      </c>
      <c r="Q9" s="36" t="s">
        <v>252</v>
      </c>
      <c r="S9" s="50">
        <f>D9</f>
        <v>0</v>
      </c>
      <c r="Y9" s="402" t="s">
        <v>270</v>
      </c>
    </row>
    <row r="10" spans="1:134" s="406" customFormat="1" ht="162" customHeight="1" thickBot="1" x14ac:dyDescent="0.25">
      <c r="A10" s="918" t="s">
        <v>527</v>
      </c>
      <c r="B10" s="919"/>
      <c r="C10" s="919"/>
      <c r="D10" s="919"/>
      <c r="E10" s="919"/>
      <c r="F10" s="919"/>
      <c r="G10" s="919"/>
      <c r="H10" s="919"/>
      <c r="I10" s="104" t="s">
        <v>247</v>
      </c>
      <c r="J10" s="36"/>
      <c r="K10" s="9"/>
      <c r="L10" s="36"/>
      <c r="M10" s="36"/>
      <c r="N10" s="36"/>
      <c r="O10" s="9"/>
      <c r="P10" s="36"/>
      <c r="Q10" s="36"/>
      <c r="R10" s="36" t="s">
        <v>251</v>
      </c>
      <c r="S10" s="37"/>
      <c r="T10" s="37"/>
      <c r="U10" s="37"/>
      <c r="V10" s="37"/>
      <c r="W10" s="37"/>
      <c r="X10" s="285"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405" t="s">
        <v>271</v>
      </c>
      <c r="Z10" s="405"/>
    </row>
    <row r="11" spans="1:134" s="409" customFormat="1" ht="16.5" customHeight="1" thickBot="1" x14ac:dyDescent="0.25">
      <c r="A11" s="1034" t="s">
        <v>29</v>
      </c>
      <c r="B11" s="1035"/>
      <c r="C11" s="1035"/>
      <c r="D11" s="1035"/>
      <c r="E11" s="1035"/>
      <c r="F11" s="1035"/>
      <c r="G11" s="1035"/>
      <c r="H11" s="407"/>
      <c r="I11" s="69"/>
      <c r="J11" s="70"/>
      <c r="K11" s="71"/>
      <c r="L11" s="72"/>
      <c r="M11" s="72"/>
      <c r="N11" s="72"/>
      <c r="O11" s="72"/>
      <c r="P11" s="72"/>
      <c r="Q11" s="72"/>
      <c r="R11" s="72"/>
      <c r="S11" s="72"/>
      <c r="T11" s="73"/>
      <c r="U11" s="73"/>
      <c r="V11" s="73"/>
      <c r="W11" s="74"/>
      <c r="X11" s="74"/>
      <c r="Y11" s="408" t="s">
        <v>272</v>
      </c>
      <c r="Z11" s="389"/>
    </row>
    <row r="12" spans="1:134" s="411" customFormat="1" ht="45" customHeight="1" x14ac:dyDescent="0.2">
      <c r="A12" s="949" t="s">
        <v>273</v>
      </c>
      <c r="B12" s="950"/>
      <c r="C12" s="950"/>
      <c r="D12" s="950"/>
      <c r="E12" s="950"/>
      <c r="F12" s="950"/>
      <c r="G12" s="951"/>
      <c r="H12" s="410" t="s">
        <v>165</v>
      </c>
      <c r="I12" s="34"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
      <c r="K12" s="9"/>
      <c r="L12" s="36"/>
      <c r="M12" s="36"/>
      <c r="N12" s="36"/>
      <c r="O12" s="36"/>
      <c r="P12" s="36"/>
      <c r="Q12" s="36"/>
      <c r="R12" s="36"/>
      <c r="S12" s="36"/>
      <c r="T12" s="24"/>
      <c r="U12" s="24"/>
      <c r="V12" s="24"/>
      <c r="W12" s="76"/>
      <c r="X12" s="76"/>
      <c r="Y12" s="77" t="s">
        <v>274</v>
      </c>
      <c r="Z12" s="95"/>
      <c r="DS12" s="412"/>
      <c r="DT12" s="412"/>
      <c r="DU12" s="412"/>
      <c r="DV12" s="412"/>
      <c r="DW12" s="412"/>
      <c r="DX12" s="412"/>
      <c r="DY12" s="412"/>
      <c r="DZ12" s="412"/>
      <c r="EA12" s="412"/>
      <c r="EB12" s="412"/>
      <c r="EC12" s="413"/>
      <c r="ED12" s="413"/>
    </row>
    <row r="13" spans="1:134" s="411" customFormat="1" ht="15" customHeight="1" x14ac:dyDescent="0.2">
      <c r="A13" s="414"/>
      <c r="B13" s="940" t="s">
        <v>38</v>
      </c>
      <c r="C13" s="944"/>
      <c r="D13" s="975" t="s">
        <v>770</v>
      </c>
      <c r="E13" s="976"/>
      <c r="F13" s="976"/>
      <c r="G13" s="976"/>
      <c r="H13" s="977"/>
      <c r="I13" s="8"/>
      <c r="J13" s="40"/>
      <c r="K13" s="9" t="str">
        <f>B13</f>
        <v>a. What is the name of the committee?</v>
      </c>
      <c r="L13" s="46" t="str">
        <f>D13</f>
        <v>Logistics Coordination Forum (LCF), Forecasting Working Group (FWG)</v>
      </c>
      <c r="M13" s="36"/>
      <c r="N13" s="36"/>
      <c r="O13" s="39" t="str">
        <f>D13</f>
        <v>Logistics Coordination Forum (LCF), Forecasting Working Group (FWG)</v>
      </c>
      <c r="P13" s="36"/>
      <c r="Q13" s="36"/>
      <c r="R13" s="36"/>
      <c r="S13" s="36"/>
      <c r="T13" s="24"/>
      <c r="U13" s="24"/>
      <c r="V13" s="24"/>
      <c r="W13" s="76"/>
      <c r="X13" s="76"/>
      <c r="Y13" s="77"/>
      <c r="Z13" s="95"/>
      <c r="DS13" s="412"/>
      <c r="DT13" s="412"/>
      <c r="DU13" s="412"/>
      <c r="DV13" s="413"/>
      <c r="DW13" s="413"/>
      <c r="DX13" s="413"/>
      <c r="DY13" s="413"/>
      <c r="DZ13" s="413"/>
      <c r="EA13" s="413"/>
      <c r="EB13" s="413"/>
      <c r="EC13" s="413"/>
      <c r="ED13" s="413"/>
    </row>
    <row r="14" spans="1:134" s="411" customFormat="1" ht="30" customHeight="1" x14ac:dyDescent="0.2">
      <c r="A14" s="1069" t="s">
        <v>32</v>
      </c>
      <c r="B14" s="1070"/>
      <c r="C14" s="1070"/>
      <c r="D14" s="1071" t="s">
        <v>257</v>
      </c>
      <c r="E14" s="1071"/>
      <c r="F14" s="1071"/>
      <c r="G14" s="1071"/>
      <c r="H14" s="1072"/>
      <c r="I14" s="34"/>
      <c r="J14" s="40"/>
      <c r="K14" s="9" t="str">
        <f>A14</f>
        <v>A2. Are the following organizations represented on the committee?</v>
      </c>
      <c r="L14" s="36"/>
      <c r="M14" s="36"/>
      <c r="N14" s="36"/>
      <c r="O14" s="9"/>
      <c r="P14" s="36"/>
      <c r="Q14" s="36"/>
      <c r="R14" s="36"/>
      <c r="S14" s="36"/>
      <c r="T14" s="24"/>
      <c r="U14" s="24"/>
      <c r="V14" s="24"/>
      <c r="W14" s="76"/>
      <c r="X14" s="76"/>
      <c r="Y14" s="77" t="s">
        <v>178</v>
      </c>
      <c r="Z14" s="95"/>
      <c r="DS14" s="412"/>
      <c r="DT14" s="412"/>
      <c r="DU14" s="412"/>
      <c r="DV14" s="413"/>
      <c r="DW14" s="413"/>
      <c r="DX14" s="413"/>
      <c r="DY14" s="413"/>
      <c r="DZ14" s="413"/>
      <c r="EA14" s="413"/>
      <c r="EB14" s="413"/>
      <c r="EC14" s="413"/>
      <c r="ED14" s="413"/>
    </row>
    <row r="15" spans="1:134" s="411" customFormat="1" ht="45" x14ac:dyDescent="0.2">
      <c r="A15" s="416"/>
      <c r="B15" s="1028" t="s">
        <v>39</v>
      </c>
      <c r="C15" s="1073"/>
      <c r="D15" s="417" t="s">
        <v>165</v>
      </c>
      <c r="E15" s="418" t="s">
        <v>159</v>
      </c>
      <c r="F15" s="941" t="s">
        <v>96</v>
      </c>
      <c r="G15" s="942"/>
      <c r="H15" s="943"/>
      <c r="I15" s="8"/>
      <c r="J15" s="40"/>
      <c r="K15" s="9" t="str">
        <f t="shared" ref="K15:K23" si="0">B15</f>
        <v>a. Social marketing</v>
      </c>
      <c r="L15" s="36"/>
      <c r="M15" s="36"/>
      <c r="N15" s="36"/>
      <c r="O15" s="9"/>
      <c r="P15" s="36"/>
      <c r="Q15" s="9" t="str">
        <f t="shared" ref="Q15:Q23" si="1">F15</f>
        <v>Social Marketing Company (SMC)</v>
      </c>
      <c r="R15" s="36"/>
      <c r="S15" s="36"/>
      <c r="T15" s="24"/>
      <c r="U15" s="24"/>
      <c r="V15" s="24"/>
      <c r="W15" s="76"/>
      <c r="X15" s="76"/>
      <c r="Y15" s="77"/>
      <c r="Z15" s="95"/>
      <c r="DS15" s="412"/>
      <c r="DT15" s="412"/>
      <c r="DU15" s="412"/>
      <c r="DV15" s="412"/>
      <c r="DW15" s="412"/>
      <c r="DX15" s="412"/>
      <c r="DY15" s="412"/>
      <c r="DZ15" s="412"/>
      <c r="EA15" s="412"/>
      <c r="EB15" s="412"/>
      <c r="EC15" s="413"/>
      <c r="ED15" s="413"/>
    </row>
    <row r="16" spans="1:134" s="411" customFormat="1" ht="60" x14ac:dyDescent="0.2">
      <c r="A16" s="419"/>
      <c r="B16" s="940" t="s">
        <v>275</v>
      </c>
      <c r="C16" s="944"/>
      <c r="D16" s="417" t="s">
        <v>165</v>
      </c>
      <c r="E16" s="420" t="s">
        <v>159</v>
      </c>
      <c r="F16" s="941" t="s">
        <v>906</v>
      </c>
      <c r="G16" s="942"/>
      <c r="H16" s="943"/>
      <c r="I16" s="8"/>
      <c r="J16" s="40"/>
      <c r="K16" s="9" t="str">
        <f t="shared" si="0"/>
        <v>b. NGO (for example: service delivery, advocacy, Planned Parenthood affiliate, Marie Stopes affiliate, faith-based organizations, etc.)</v>
      </c>
      <c r="L16" s="36"/>
      <c r="M16" s="36"/>
      <c r="N16" s="36"/>
      <c r="O16" s="9"/>
      <c r="P16" s="36"/>
      <c r="Q16" s="9" t="str">
        <f t="shared" si="1"/>
        <v>Family Planning Association of Bangladesh, Marie Stopes, Pop Council, Management Sciences for Health/Systems for Improved Access to Pharmaceuticals and Services (SIAPS) Program</v>
      </c>
      <c r="R16" s="36"/>
      <c r="S16" s="36"/>
      <c r="T16" s="24"/>
      <c r="U16" s="24"/>
      <c r="V16" s="24"/>
      <c r="W16" s="76"/>
      <c r="X16" s="76"/>
      <c r="Y16" s="77"/>
      <c r="Z16" s="95"/>
      <c r="DS16" s="412"/>
      <c r="DT16" s="412"/>
      <c r="DU16" s="412"/>
      <c r="DV16" s="412"/>
      <c r="DW16" s="412"/>
      <c r="DX16" s="412"/>
      <c r="DY16" s="412"/>
      <c r="DZ16" s="412"/>
      <c r="EA16" s="412"/>
      <c r="EB16" s="412"/>
      <c r="EC16" s="413"/>
      <c r="ED16" s="413"/>
    </row>
    <row r="17" spans="1:134" s="411" customFormat="1" ht="45" x14ac:dyDescent="0.2">
      <c r="A17" s="419"/>
      <c r="B17" s="940" t="s">
        <v>276</v>
      </c>
      <c r="C17" s="944"/>
      <c r="D17" s="417" t="s">
        <v>166</v>
      </c>
      <c r="E17" s="420" t="s">
        <v>159</v>
      </c>
      <c r="F17" s="941"/>
      <c r="G17" s="942"/>
      <c r="H17" s="943"/>
      <c r="I17" s="8"/>
      <c r="J17" s="40"/>
      <c r="K17" s="9" t="str">
        <f t="shared" si="0"/>
        <v>c. Commercial sector (for example: pharmacy associations, manufacturers, etc.)</v>
      </c>
      <c r="L17" s="36"/>
      <c r="M17" s="36"/>
      <c r="N17" s="36"/>
      <c r="O17" s="9"/>
      <c r="P17" s="36"/>
      <c r="Q17" s="9">
        <f t="shared" si="1"/>
        <v>0</v>
      </c>
      <c r="R17" s="36"/>
      <c r="S17" s="36"/>
      <c r="T17" s="24"/>
      <c r="U17" s="24"/>
      <c r="V17" s="24"/>
      <c r="W17" s="76"/>
      <c r="X17" s="76"/>
      <c r="Y17" s="77"/>
      <c r="Z17" s="95"/>
      <c r="DS17" s="412"/>
      <c r="DT17" s="412"/>
      <c r="DU17" s="412"/>
      <c r="DV17" s="412"/>
      <c r="DW17" s="412"/>
      <c r="DX17" s="412"/>
      <c r="DY17" s="412"/>
      <c r="DZ17" s="412"/>
      <c r="EA17" s="412"/>
      <c r="EB17" s="412"/>
      <c r="EC17" s="412"/>
      <c r="ED17" s="413"/>
    </row>
    <row r="18" spans="1:134" s="411" customFormat="1" ht="45" x14ac:dyDescent="0.2">
      <c r="A18" s="419"/>
      <c r="B18" s="940" t="s">
        <v>40</v>
      </c>
      <c r="C18" s="944"/>
      <c r="D18" s="417" t="s">
        <v>165</v>
      </c>
      <c r="E18" s="420" t="s">
        <v>160</v>
      </c>
      <c r="F18" s="941" t="s">
        <v>771</v>
      </c>
      <c r="G18" s="942"/>
      <c r="H18" s="943"/>
      <c r="I18" s="8"/>
      <c r="J18" s="40"/>
      <c r="K18" s="9" t="str">
        <f t="shared" si="0"/>
        <v>d. Donors</v>
      </c>
      <c r="L18" s="36"/>
      <c r="M18" s="36"/>
      <c r="N18" s="36"/>
      <c r="O18" s="9"/>
      <c r="P18" s="36"/>
      <c r="Q18" s="9" t="str">
        <f t="shared" si="1"/>
        <v>USAID, World Bank, JICA, GiZ, CIDA, KfW, DFID</v>
      </c>
      <c r="R18" s="36"/>
      <c r="S18" s="36"/>
      <c r="T18" s="24"/>
      <c r="U18" s="24"/>
      <c r="V18" s="24"/>
      <c r="W18" s="76"/>
      <c r="X18" s="76"/>
      <c r="Y18" s="77"/>
      <c r="Z18" s="95"/>
      <c r="DS18" s="412"/>
      <c r="DT18" s="412"/>
      <c r="DU18" s="412"/>
      <c r="DV18" s="412"/>
      <c r="DW18" s="412"/>
      <c r="DX18" s="412"/>
      <c r="DY18" s="412"/>
      <c r="DZ18" s="412"/>
      <c r="EA18" s="412"/>
      <c r="EB18" s="412"/>
      <c r="EC18" s="412"/>
      <c r="ED18" s="413"/>
    </row>
    <row r="19" spans="1:134" s="411" customFormat="1" ht="45" x14ac:dyDescent="0.2">
      <c r="A19" s="419"/>
      <c r="B19" s="940" t="s">
        <v>41</v>
      </c>
      <c r="C19" s="944"/>
      <c r="D19" s="417" t="s">
        <v>165</v>
      </c>
      <c r="E19" s="420" t="s">
        <v>161</v>
      </c>
      <c r="F19" s="941" t="s">
        <v>76</v>
      </c>
      <c r="G19" s="942"/>
      <c r="H19" s="943"/>
      <c r="I19" s="8"/>
      <c r="J19" s="40"/>
      <c r="K19" s="9" t="str">
        <f t="shared" si="0"/>
        <v>e. UN agencies</v>
      </c>
      <c r="L19" s="36"/>
      <c r="M19" s="36"/>
      <c r="N19" s="36"/>
      <c r="O19" s="9"/>
      <c r="P19" s="36"/>
      <c r="Q19" s="9" t="str">
        <f t="shared" si="1"/>
        <v>UNFPA</v>
      </c>
      <c r="R19" s="36"/>
      <c r="S19" s="36"/>
      <c r="T19" s="24"/>
      <c r="U19" s="24"/>
      <c r="V19" s="24"/>
      <c r="W19" s="76"/>
      <c r="X19" s="76"/>
      <c r="Y19" s="77"/>
      <c r="Z19" s="95"/>
      <c r="DS19" s="412"/>
      <c r="DT19" s="412"/>
      <c r="DU19" s="412"/>
      <c r="DV19" s="413"/>
      <c r="DW19" s="413"/>
      <c r="DX19" s="413"/>
      <c r="DY19" s="413"/>
      <c r="DZ19" s="413"/>
      <c r="EA19" s="413"/>
      <c r="EB19" s="413"/>
      <c r="EC19" s="413"/>
      <c r="ED19" s="413"/>
    </row>
    <row r="20" spans="1:134" s="411" customFormat="1" ht="45" x14ac:dyDescent="0.2">
      <c r="A20" s="419"/>
      <c r="B20" s="940" t="s">
        <v>277</v>
      </c>
      <c r="C20" s="944"/>
      <c r="D20" s="417" t="s">
        <v>165</v>
      </c>
      <c r="E20" s="420" t="s">
        <v>162</v>
      </c>
      <c r="F20" s="941" t="s">
        <v>907</v>
      </c>
      <c r="G20" s="942"/>
      <c r="H20" s="943"/>
      <c r="I20" s="8"/>
      <c r="J20" s="40"/>
      <c r="K20" s="9" t="str">
        <f t="shared" si="0"/>
        <v>f. Ministry of Health (for example: logistics, reproductive health, family planning, maternal and child health, HIV/AIDS, pharmacy units, etc.)</v>
      </c>
      <c r="L20" s="36"/>
      <c r="M20" s="36"/>
      <c r="N20" s="36"/>
      <c r="O20" s="9"/>
      <c r="P20" s="36"/>
      <c r="Q20" s="33" t="str">
        <f t="shared" si="1"/>
        <v xml:space="preserve">Directorate General of Family Planning (DGFP), National Institute of Population, Research and Training, Ministry of Health and Family Welfare (MOHFW)  </v>
      </c>
      <c r="R20" s="36"/>
      <c r="S20" s="36"/>
      <c r="T20" s="24"/>
      <c r="U20" s="24"/>
      <c r="V20" s="24"/>
      <c r="W20" s="76"/>
      <c r="X20" s="76"/>
      <c r="Y20" s="77"/>
      <c r="Z20" s="95"/>
      <c r="DS20" s="412"/>
      <c r="DT20" s="412"/>
      <c r="DU20" s="412"/>
      <c r="DV20" s="413"/>
      <c r="DW20" s="413"/>
      <c r="DX20" s="413"/>
      <c r="DY20" s="413"/>
      <c r="DZ20" s="413"/>
      <c r="EA20" s="413"/>
      <c r="ED20" s="413"/>
    </row>
    <row r="21" spans="1:134" s="411" customFormat="1" ht="30" x14ac:dyDescent="0.2">
      <c r="A21" s="419"/>
      <c r="B21" s="1028" t="s">
        <v>42</v>
      </c>
      <c r="C21" s="1028"/>
      <c r="D21" s="417" t="s">
        <v>165</v>
      </c>
      <c r="E21" s="420" t="s">
        <v>163</v>
      </c>
      <c r="F21" s="941" t="s">
        <v>431</v>
      </c>
      <c r="G21" s="942"/>
      <c r="H21" s="943"/>
      <c r="I21" s="8"/>
      <c r="J21" s="40"/>
      <c r="K21" s="9" t="str">
        <f t="shared" si="0"/>
        <v>g. Central Medical Store or Central Warehouse</v>
      </c>
      <c r="L21" s="36"/>
      <c r="M21" s="36"/>
      <c r="N21" s="36"/>
      <c r="O21" s="9"/>
      <c r="P21" s="36"/>
      <c r="Q21" s="9" t="str">
        <f t="shared" si="1"/>
        <v>Directorate General Family Planning (DGFP) central warehouse</v>
      </c>
      <c r="R21" s="36"/>
      <c r="S21" s="36"/>
      <c r="T21" s="24"/>
      <c r="U21" s="24"/>
      <c r="V21" s="24"/>
      <c r="W21" s="76"/>
      <c r="X21" s="76"/>
      <c r="Y21" s="77"/>
      <c r="Z21" s="95"/>
    </row>
    <row r="22" spans="1:134" s="411" customFormat="1" x14ac:dyDescent="0.2">
      <c r="A22" s="419"/>
      <c r="B22" s="1028" t="s">
        <v>68</v>
      </c>
      <c r="C22" s="1028"/>
      <c r="D22" s="417" t="s">
        <v>166</v>
      </c>
      <c r="E22" s="420" t="s">
        <v>163</v>
      </c>
      <c r="F22" s="941"/>
      <c r="G22" s="942"/>
      <c r="H22" s="943"/>
      <c r="I22" s="8"/>
      <c r="J22" s="40"/>
      <c r="K22" s="9" t="str">
        <f t="shared" si="0"/>
        <v xml:space="preserve">h. Ministry of Finance or Ministry of Planning </v>
      </c>
      <c r="L22" s="36"/>
      <c r="M22" s="36"/>
      <c r="N22" s="36"/>
      <c r="O22" s="9"/>
      <c r="P22" s="36"/>
      <c r="Q22" s="9">
        <f t="shared" si="1"/>
        <v>0</v>
      </c>
      <c r="R22" s="36"/>
      <c r="S22" s="36"/>
      <c r="T22" s="24"/>
      <c r="U22" s="24"/>
      <c r="V22" s="24"/>
      <c r="W22" s="76"/>
      <c r="X22" s="76"/>
      <c r="Y22" s="77"/>
      <c r="Z22" s="95"/>
    </row>
    <row r="23" spans="1:134" s="421" customFormat="1" x14ac:dyDescent="0.2">
      <c r="A23" s="419"/>
      <c r="B23" s="1028" t="s">
        <v>279</v>
      </c>
      <c r="C23" s="1028"/>
      <c r="D23" s="417" t="s">
        <v>165</v>
      </c>
      <c r="E23" s="420" t="s">
        <v>163</v>
      </c>
      <c r="F23" s="941" t="s">
        <v>772</v>
      </c>
      <c r="G23" s="942"/>
      <c r="H23" s="943"/>
      <c r="I23" s="8"/>
      <c r="J23" s="40"/>
      <c r="K23" s="60" t="str">
        <f t="shared" si="0"/>
        <v>i. Other (for example: partners)</v>
      </c>
      <c r="L23" s="40"/>
      <c r="M23" s="40"/>
      <c r="N23" s="40"/>
      <c r="O23" s="60"/>
      <c r="P23" s="40"/>
      <c r="Q23" s="60" t="str">
        <f t="shared" si="1"/>
        <v xml:space="preserve">Population Science Department of  Dhaka University </v>
      </c>
      <c r="R23" s="40"/>
      <c r="S23" s="40"/>
      <c r="T23" s="40"/>
      <c r="U23" s="40"/>
      <c r="V23" s="40"/>
      <c r="W23" s="131"/>
      <c r="X23" s="131"/>
      <c r="Y23" s="129"/>
      <c r="Z23" s="129"/>
    </row>
    <row r="24" spans="1:134" s="411" customFormat="1" x14ac:dyDescent="0.2">
      <c r="A24" s="947" t="s">
        <v>152</v>
      </c>
      <c r="B24" s="940"/>
      <c r="C24" s="940"/>
      <c r="D24" s="940"/>
      <c r="E24" s="940"/>
      <c r="F24" s="940"/>
      <c r="G24" s="940"/>
      <c r="H24" s="423" t="s">
        <v>164</v>
      </c>
      <c r="I24" s="30" t="str">
        <f>A24</f>
        <v>A3. How many times did the committee meet during the last year? (0, 1-2, 3-5, or 6+)  (Please select from the dropdown.)</v>
      </c>
      <c r="J24" s="40"/>
      <c r="K24" s="9"/>
      <c r="L24" s="36"/>
      <c r="M24" s="36"/>
      <c r="N24" s="36"/>
      <c r="O24" s="9"/>
      <c r="P24" s="36"/>
      <c r="Q24" s="36"/>
      <c r="R24" s="36"/>
      <c r="S24" s="36"/>
      <c r="T24" s="24"/>
      <c r="U24" s="24"/>
      <c r="V24" s="24"/>
      <c r="W24" s="76"/>
      <c r="X24" s="76"/>
      <c r="Y24" s="77"/>
      <c r="Z24" s="95"/>
    </row>
    <row r="25" spans="1:134" s="411" customFormat="1" x14ac:dyDescent="0.2">
      <c r="A25" s="1012" t="s">
        <v>280</v>
      </c>
      <c r="B25" s="1013"/>
      <c r="C25" s="1013"/>
      <c r="D25" s="1028"/>
      <c r="E25" s="1028"/>
      <c r="F25" s="1028"/>
      <c r="G25" s="1029"/>
      <c r="H25" s="423" t="s">
        <v>165</v>
      </c>
      <c r="I25" s="30" t="str">
        <f>A25</f>
        <v xml:space="preserve">A4. Does the committee have legal status?  (Please select from the dropdown.)                                  </v>
      </c>
      <c r="J25" s="40"/>
      <c r="K25" s="9"/>
      <c r="L25" s="36"/>
      <c r="M25" s="36"/>
      <c r="N25" s="36"/>
      <c r="O25" s="9"/>
      <c r="P25" s="36"/>
      <c r="Q25" s="36"/>
      <c r="R25" s="36"/>
      <c r="S25" s="36"/>
      <c r="T25" s="24"/>
      <c r="U25" s="24"/>
      <c r="V25" s="24"/>
      <c r="W25" s="76"/>
      <c r="X25" s="76"/>
      <c r="Y25" s="77"/>
      <c r="Z25" s="95"/>
    </row>
    <row r="26" spans="1:134" s="411" customFormat="1" ht="45.75" thickBot="1" x14ac:dyDescent="0.25">
      <c r="A26" s="1023" t="s">
        <v>281</v>
      </c>
      <c r="B26" s="988"/>
      <c r="C26" s="1024"/>
      <c r="D26" s="426" t="s">
        <v>165</v>
      </c>
      <c r="E26" s="427" t="s">
        <v>157</v>
      </c>
      <c r="F26" s="428" t="s">
        <v>77</v>
      </c>
      <c r="G26" s="429" t="s">
        <v>63</v>
      </c>
      <c r="H26" s="430" t="s">
        <v>773</v>
      </c>
      <c r="I26" s="30"/>
      <c r="J26" s="40"/>
      <c r="K26" s="9" t="str">
        <f>A26</f>
        <v>A5. Is there a Contraceptive Security "champion"? (someone who consistently brings up and advocates for contraceptive supplies)</v>
      </c>
      <c r="L26" s="36"/>
      <c r="M26" s="36"/>
      <c r="N26" s="36"/>
      <c r="O26" s="9"/>
      <c r="P26" s="36"/>
      <c r="Q26" s="36"/>
      <c r="R26" s="36"/>
      <c r="S26" s="36"/>
      <c r="T26" s="24"/>
      <c r="U26" s="24"/>
      <c r="V26" s="24"/>
      <c r="W26" s="76"/>
      <c r="X26" s="76"/>
      <c r="Y26" s="77"/>
      <c r="Z26" s="95"/>
    </row>
    <row r="27" spans="1:134" s="431" customFormat="1" ht="16.5" customHeight="1" thickBot="1" x14ac:dyDescent="0.3">
      <c r="A27" s="1034" t="s">
        <v>30</v>
      </c>
      <c r="B27" s="1035"/>
      <c r="C27" s="1035"/>
      <c r="D27" s="1035"/>
      <c r="E27" s="1035"/>
      <c r="F27" s="1035"/>
      <c r="G27" s="1035"/>
      <c r="H27" s="407"/>
      <c r="I27" s="14"/>
      <c r="J27" s="67"/>
      <c r="K27" s="11"/>
      <c r="L27" s="48"/>
      <c r="M27" s="48"/>
      <c r="N27" s="48"/>
      <c r="O27" s="48"/>
      <c r="P27" s="48"/>
      <c r="Q27" s="48"/>
      <c r="R27" s="48"/>
      <c r="S27" s="48"/>
      <c r="T27" s="67"/>
      <c r="U27" s="67"/>
      <c r="V27" s="67"/>
      <c r="W27" s="78"/>
      <c r="X27" s="78"/>
      <c r="Y27" s="79"/>
      <c r="Z27" s="96"/>
    </row>
    <row r="28" spans="1:134" s="411" customFormat="1" x14ac:dyDescent="0.2">
      <c r="A28" s="1027" t="s">
        <v>741</v>
      </c>
      <c r="B28" s="1028"/>
      <c r="C28" s="1029"/>
      <c r="D28" s="1063" t="s">
        <v>283</v>
      </c>
      <c r="E28" s="1064"/>
      <c r="F28" s="433" t="s">
        <v>268</v>
      </c>
      <c r="G28" s="434" t="s">
        <v>284</v>
      </c>
      <c r="H28" s="410" t="s">
        <v>267</v>
      </c>
      <c r="I28" s="43"/>
      <c r="J28" s="41"/>
      <c r="K28" s="9">
        <f>B28</f>
        <v>0</v>
      </c>
      <c r="L28" s="36"/>
      <c r="M28" s="36"/>
      <c r="N28" s="36"/>
      <c r="O28" s="36"/>
      <c r="P28" s="36"/>
      <c r="Q28" s="36"/>
      <c r="R28" s="36"/>
      <c r="S28" s="36"/>
      <c r="T28" s="24"/>
      <c r="U28" s="24"/>
      <c r="V28" s="24"/>
      <c r="W28" s="76"/>
      <c r="X28" s="76"/>
      <c r="Y28" s="77"/>
      <c r="Z28" s="95"/>
    </row>
    <row r="29" spans="1:134" s="411" customFormat="1" ht="45" customHeight="1" x14ac:dyDescent="0.2">
      <c r="A29" s="947" t="s">
        <v>742</v>
      </c>
      <c r="B29" s="940"/>
      <c r="C29" s="940"/>
      <c r="D29" s="940"/>
      <c r="E29" s="940"/>
      <c r="F29" s="944"/>
      <c r="G29" s="1065">
        <v>47000000</v>
      </c>
      <c r="H29" s="1066"/>
      <c r="I29" s="12"/>
      <c r="J29" s="60">
        <f>G29</f>
        <v>47000000</v>
      </c>
      <c r="K29" s="9"/>
      <c r="L29" s="36"/>
      <c r="M29" s="56">
        <f>E29</f>
        <v>0</v>
      </c>
      <c r="N29" s="36"/>
      <c r="O29" s="36"/>
      <c r="P29" s="36"/>
      <c r="Q29" s="36"/>
      <c r="R29" s="36"/>
      <c r="S29" s="36"/>
      <c r="T29" s="24"/>
      <c r="U29" s="24"/>
      <c r="V29" s="24"/>
      <c r="W29" s="76"/>
      <c r="X29" s="76"/>
      <c r="Y29" s="80" t="str">
        <f>A29</f>
        <v>B2. What was the estimated dollar value of contraceptives needed to be procured for the public sector for the most recent complete fiscal year? (in USD currency)
(for example, to cover the needs for FY '10-'11)</v>
      </c>
      <c r="Z29" s="95"/>
    </row>
    <row r="30" spans="1:134" s="411" customFormat="1" ht="58.5" x14ac:dyDescent="0.2">
      <c r="A30" s="947" t="s">
        <v>743</v>
      </c>
      <c r="B30" s="940"/>
      <c r="C30" s="940"/>
      <c r="D30" s="940"/>
      <c r="E30" s="161" t="s">
        <v>908</v>
      </c>
      <c r="F30" s="435" t="s">
        <v>744</v>
      </c>
      <c r="G30" s="1067" t="s">
        <v>774</v>
      </c>
      <c r="H30" s="1068"/>
      <c r="I30" s="12"/>
      <c r="J30" s="60" t="str">
        <f>G30</f>
        <v>Management Sciences for Health/SIAPS Program</v>
      </c>
      <c r="K30" s="9"/>
      <c r="L30" s="36"/>
      <c r="M30" s="56" t="str">
        <f>E30</f>
        <v>One year between 2011 and 2016</v>
      </c>
      <c r="N30" s="36"/>
      <c r="O30" s="36"/>
      <c r="P30" s="36"/>
      <c r="Q30" s="36"/>
      <c r="R30" s="36"/>
      <c r="S30" s="36"/>
      <c r="T30" s="24"/>
      <c r="U30" s="24"/>
      <c r="V30" s="24"/>
      <c r="W30" s="76"/>
      <c r="X30" s="76"/>
      <c r="Y30" s="80" t="str">
        <f>A30</f>
        <v>B3. Time period covered by the forecast/quantification (mm/yy-mm/yy)
(should ideally be FY '10-'11)</v>
      </c>
      <c r="Z30" s="95"/>
      <c r="AA30" s="523"/>
    </row>
    <row r="31" spans="1:134" s="411" customFormat="1" ht="15" customHeight="1" x14ac:dyDescent="0.2">
      <c r="A31" s="947" t="s">
        <v>745</v>
      </c>
      <c r="B31" s="940"/>
      <c r="C31" s="940"/>
      <c r="D31" s="940"/>
      <c r="E31" s="940"/>
      <c r="F31" s="940"/>
      <c r="G31" s="944"/>
      <c r="H31" s="423" t="s">
        <v>165</v>
      </c>
      <c r="I31" s="30" t="str">
        <f>A31</f>
        <v>B4. Is there a government budget line item specifically for the procurement of contraceptives?  (Please select from the dropdown list.)</v>
      </c>
      <c r="J31" s="41"/>
      <c r="K31" s="9"/>
      <c r="L31" s="36"/>
      <c r="M31" s="36"/>
      <c r="N31" s="36"/>
      <c r="O31" s="36"/>
      <c r="P31" s="36"/>
      <c r="Q31" s="36"/>
      <c r="R31" s="36"/>
      <c r="S31" s="36"/>
      <c r="T31" s="24"/>
      <c r="U31" s="24"/>
      <c r="V31" s="24"/>
      <c r="W31" s="76"/>
      <c r="X31" s="76"/>
      <c r="Y31" s="77"/>
      <c r="Z31" s="95"/>
    </row>
    <row r="32" spans="1:134" s="411" customFormat="1" ht="90" customHeight="1" x14ac:dyDescent="0.2">
      <c r="A32" s="947" t="s">
        <v>746</v>
      </c>
      <c r="B32" s="940"/>
      <c r="C32" s="940"/>
      <c r="D32" s="940"/>
      <c r="E32" s="940"/>
      <c r="F32" s="940"/>
      <c r="G32" s="944"/>
      <c r="H32" s="423" t="s">
        <v>165</v>
      </c>
      <c r="I32" s="30"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41"/>
      <c r="K32" s="9"/>
      <c r="L32" s="36"/>
      <c r="M32" s="36"/>
      <c r="N32" s="36"/>
      <c r="O32" s="36"/>
      <c r="P32" s="36"/>
      <c r="Q32" s="36"/>
      <c r="R32" s="36"/>
      <c r="S32" s="36"/>
      <c r="T32" s="24"/>
      <c r="U32" s="24"/>
      <c r="V32" s="24"/>
      <c r="W32" s="76"/>
      <c r="X32" s="76"/>
      <c r="Y32" s="77"/>
      <c r="Z32" s="95"/>
    </row>
    <row r="33" spans="1:26" s="411" customFormat="1" ht="15.75" customHeight="1" thickBot="1" x14ac:dyDescent="0.25">
      <c r="A33" s="947" t="s">
        <v>285</v>
      </c>
      <c r="B33" s="940"/>
      <c r="C33" s="940"/>
      <c r="D33" s="940"/>
      <c r="E33" s="940"/>
      <c r="F33" s="940"/>
      <c r="G33" s="940"/>
      <c r="H33" s="948"/>
      <c r="I33" s="4"/>
      <c r="J33" s="41"/>
      <c r="K33" s="9"/>
      <c r="L33" s="36"/>
      <c r="M33" s="36"/>
      <c r="N33" s="36"/>
      <c r="O33" s="36"/>
      <c r="P33" s="36"/>
      <c r="Q33" s="36"/>
      <c r="R33" s="36"/>
      <c r="S33" s="36"/>
      <c r="T33" s="24"/>
      <c r="U33" s="24"/>
      <c r="V33" s="24"/>
      <c r="W33" s="76"/>
      <c r="X33" s="80" t="str">
        <f>A33</f>
        <v>B6. Please complete the table below regarding government allocations for contraceptive procurement.</v>
      </c>
      <c r="Y33" s="77"/>
      <c r="Z33" s="95"/>
    </row>
    <row r="34" spans="1:26" s="411" customFormat="1" ht="147" x14ac:dyDescent="0.2">
      <c r="A34" s="440"/>
      <c r="B34" s="1058"/>
      <c r="C34" s="1058"/>
      <c r="D34" s="1059"/>
      <c r="E34" s="665" t="s">
        <v>286</v>
      </c>
      <c r="F34" s="442" t="s">
        <v>747</v>
      </c>
      <c r="G34" s="443" t="s">
        <v>287</v>
      </c>
      <c r="H34" s="444" t="s">
        <v>158</v>
      </c>
      <c r="I34" s="32"/>
      <c r="J34" s="42"/>
      <c r="K34" s="9">
        <f>A34</f>
        <v>0</v>
      </c>
      <c r="L34" s="36"/>
      <c r="M34" s="36"/>
      <c r="N34" s="36"/>
      <c r="O34" s="36"/>
      <c r="P34" s="36"/>
      <c r="Q34" s="36"/>
      <c r="R34" s="36"/>
      <c r="S34" s="36"/>
      <c r="T34" s="24"/>
      <c r="U34" s="24"/>
      <c r="V34" s="24"/>
      <c r="W34" s="76"/>
      <c r="X34" s="76"/>
      <c r="Y34" s="77"/>
      <c r="Z34" s="95"/>
    </row>
    <row r="35" spans="1:26" s="411" customFormat="1" ht="30" x14ac:dyDescent="0.2">
      <c r="A35" s="419"/>
      <c r="B35" s="940" t="s">
        <v>288</v>
      </c>
      <c r="C35" s="940"/>
      <c r="D35" s="944"/>
      <c r="E35" s="436">
        <v>5333333</v>
      </c>
      <c r="F35" s="437" t="s">
        <v>775</v>
      </c>
      <c r="G35" s="438" t="s">
        <v>432</v>
      </c>
      <c r="H35" s="439"/>
      <c r="I35" s="43"/>
      <c r="J35" s="41"/>
      <c r="K35" s="9" t="e">
        <f>#REF!</f>
        <v>#REF!</v>
      </c>
      <c r="L35" s="36"/>
      <c r="M35" s="36"/>
      <c r="N35" s="36"/>
      <c r="O35" s="36"/>
      <c r="P35" s="36"/>
      <c r="Q35" s="36"/>
      <c r="R35" s="36"/>
      <c r="S35" s="36"/>
      <c r="T35" s="24"/>
      <c r="U35" s="24"/>
      <c r="V35" s="24"/>
      <c r="W35" s="76"/>
      <c r="X35" s="76"/>
      <c r="Y35" s="77"/>
      <c r="Z35" s="95"/>
    </row>
    <row r="36" spans="1:26" s="411" customFormat="1" ht="15" hidden="1" customHeight="1" x14ac:dyDescent="0.2">
      <c r="A36" s="1060"/>
      <c r="B36" s="1058"/>
      <c r="C36" s="1058"/>
      <c r="D36" s="1058"/>
      <c r="E36" s="1058"/>
      <c r="F36" s="1058"/>
      <c r="G36" s="1058"/>
      <c r="H36" s="1061"/>
      <c r="I36" s="43"/>
      <c r="J36" s="41"/>
      <c r="K36" s="9"/>
      <c r="L36" s="36"/>
      <c r="M36" s="36"/>
      <c r="N36" s="36"/>
      <c r="O36" s="36"/>
      <c r="P36" s="36"/>
      <c r="Q36" s="36"/>
      <c r="R36" s="36"/>
      <c r="S36" s="36"/>
      <c r="T36" s="24"/>
      <c r="U36" s="24"/>
      <c r="V36" s="24"/>
      <c r="W36" s="76"/>
      <c r="X36" s="76"/>
      <c r="Y36" s="77"/>
      <c r="Z36" s="95"/>
    </row>
    <row r="37" spans="1:26" s="411" customFormat="1" ht="75" x14ac:dyDescent="0.2">
      <c r="A37" s="947" t="s">
        <v>749</v>
      </c>
      <c r="B37" s="940"/>
      <c r="C37" s="940"/>
      <c r="D37" s="940"/>
      <c r="E37" s="940"/>
      <c r="F37" s="940"/>
      <c r="G37" s="944"/>
      <c r="H37" s="423" t="s">
        <v>165</v>
      </c>
      <c r="I37" s="30"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41"/>
      <c r="K37" s="9"/>
      <c r="L37" s="36"/>
      <c r="M37" s="36"/>
      <c r="N37" s="36"/>
      <c r="O37" s="36"/>
      <c r="P37" s="36"/>
      <c r="Q37" s="36"/>
      <c r="R37" s="36"/>
      <c r="S37" s="36"/>
      <c r="T37" s="24"/>
      <c r="U37" s="24"/>
      <c r="V37" s="24"/>
      <c r="W37" s="76"/>
      <c r="X37" s="76"/>
      <c r="Y37" s="77"/>
      <c r="Z37" s="95"/>
    </row>
    <row r="38" spans="1:26" s="411" customFormat="1" ht="60.75" customHeight="1" thickBot="1" x14ac:dyDescent="0.25">
      <c r="A38" s="947" t="s">
        <v>750</v>
      </c>
      <c r="B38" s="940"/>
      <c r="C38" s="940"/>
      <c r="D38" s="940"/>
      <c r="E38" s="940"/>
      <c r="F38" s="940"/>
      <c r="G38" s="940"/>
      <c r="H38" s="948"/>
      <c r="I38" s="4"/>
      <c r="J38" s="41"/>
      <c r="K38" s="9"/>
      <c r="L38" s="36"/>
      <c r="M38" s="36"/>
      <c r="N38" s="36"/>
      <c r="O38" s="36"/>
      <c r="P38" s="36"/>
      <c r="Q38" s="36"/>
      <c r="R38" s="36"/>
      <c r="S38" s="36"/>
      <c r="T38" s="24"/>
      <c r="U38" s="24"/>
      <c r="V38" s="24"/>
      <c r="W38" s="76"/>
      <c r="X38" s="80"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Y38" s="77"/>
      <c r="Z38" s="95"/>
    </row>
    <row r="39" spans="1:26" s="411" customFormat="1" ht="129.75" x14ac:dyDescent="0.2">
      <c r="A39" s="440"/>
      <c r="B39" s="1054" t="s">
        <v>751</v>
      </c>
      <c r="C39" s="1062"/>
      <c r="D39" s="441" t="s">
        <v>290</v>
      </c>
      <c r="E39" s="442" t="s">
        <v>69</v>
      </c>
      <c r="F39" s="442" t="s">
        <v>752</v>
      </c>
      <c r="G39" s="443" t="s">
        <v>291</v>
      </c>
      <c r="H39" s="444" t="s">
        <v>158</v>
      </c>
      <c r="I39" s="32"/>
      <c r="J39" s="42"/>
      <c r="K39" s="9">
        <f>A39</f>
        <v>0</v>
      </c>
      <c r="L39" s="36"/>
      <c r="M39" s="36"/>
      <c r="N39" s="36"/>
      <c r="O39" s="36"/>
      <c r="P39" s="36"/>
      <c r="Q39" s="36"/>
      <c r="R39" s="36"/>
      <c r="S39" s="36"/>
      <c r="T39" s="24"/>
      <c r="U39" s="24"/>
      <c r="V39" s="24"/>
      <c r="W39" s="76"/>
      <c r="X39" s="76"/>
      <c r="Y39" s="77"/>
      <c r="Z39" s="95"/>
    </row>
    <row r="40" spans="1:26" s="411" customFormat="1" ht="30" x14ac:dyDescent="0.2">
      <c r="A40" s="440"/>
      <c r="B40" s="940" t="s">
        <v>292</v>
      </c>
      <c r="C40" s="944"/>
      <c r="D40" s="445" t="s">
        <v>166</v>
      </c>
      <c r="E40" s="436">
        <v>0</v>
      </c>
      <c r="F40" s="446" t="s">
        <v>775</v>
      </c>
      <c r="G40" s="447" t="s">
        <v>95</v>
      </c>
      <c r="H40" s="439"/>
      <c r="I40" s="43"/>
      <c r="J40" s="41"/>
      <c r="K40" s="9" t="str">
        <f>B40</f>
        <v>a. Internally generated funds spent on contraceptive procurement</v>
      </c>
      <c r="L40" s="36"/>
      <c r="M40" s="36"/>
      <c r="N40" s="36"/>
      <c r="O40" s="36"/>
      <c r="P40" s="36"/>
      <c r="Q40" s="36"/>
      <c r="R40" s="36"/>
      <c r="S40" s="36"/>
      <c r="T40" s="24"/>
      <c r="U40" s="24"/>
      <c r="V40" s="24"/>
      <c r="W40" s="76"/>
      <c r="X40" s="76"/>
      <c r="Y40" s="77"/>
      <c r="Z40" s="95"/>
    </row>
    <row r="41" spans="1:26" s="411" customFormat="1" ht="30" x14ac:dyDescent="0.2">
      <c r="A41" s="440"/>
      <c r="B41" s="448"/>
      <c r="C41" s="449" t="s">
        <v>293</v>
      </c>
      <c r="D41" s="975" t="s">
        <v>146</v>
      </c>
      <c r="E41" s="976"/>
      <c r="F41" s="976"/>
      <c r="G41" s="976"/>
      <c r="H41" s="977"/>
      <c r="I41" s="44"/>
      <c r="J41" s="41"/>
      <c r="K41" s="9" t="str">
        <f>C41</f>
        <v>i. Specify source(s) of internally generated funds spent (for example, from taxes or user fees)</v>
      </c>
      <c r="L41" s="36"/>
      <c r="M41" s="36"/>
      <c r="N41" s="36"/>
      <c r="O41" s="39" t="str">
        <f>D41</f>
        <v>N/A</v>
      </c>
      <c r="P41" s="36"/>
      <c r="Q41" s="36"/>
      <c r="R41" s="36"/>
      <c r="S41" s="36"/>
      <c r="T41" s="24"/>
      <c r="U41" s="24"/>
      <c r="V41" s="24"/>
      <c r="W41" s="76"/>
      <c r="X41" s="76"/>
      <c r="Y41" s="77"/>
      <c r="Z41" s="95"/>
    </row>
    <row r="42" spans="1:26" s="411" customFormat="1" ht="60" x14ac:dyDescent="0.2">
      <c r="A42" s="440"/>
      <c r="B42" s="940" t="s">
        <v>295</v>
      </c>
      <c r="C42" s="944"/>
      <c r="D42" s="445" t="s">
        <v>165</v>
      </c>
      <c r="E42" s="436">
        <v>35690361</v>
      </c>
      <c r="F42" s="446" t="s">
        <v>775</v>
      </c>
      <c r="G42" s="438" t="s">
        <v>95</v>
      </c>
      <c r="H42" s="439"/>
      <c r="I42" s="43"/>
      <c r="J42" s="41"/>
      <c r="K42" s="9" t="str">
        <f>B42</f>
        <v>b. Total of all other government funds spent on contraceptive procurement (basket funds, World Bank credits or loans, and other funds donors gave to the government [e.g., direct budget support])</v>
      </c>
      <c r="L42" s="36"/>
      <c r="M42" s="36"/>
      <c r="N42" s="36"/>
      <c r="O42" s="36"/>
      <c r="P42" s="36"/>
      <c r="Q42" s="36"/>
      <c r="R42" s="36"/>
      <c r="S42" s="36"/>
      <c r="T42" s="24"/>
      <c r="U42" s="24"/>
      <c r="V42" s="24"/>
      <c r="W42" s="76"/>
      <c r="X42" s="76"/>
      <c r="Y42" s="77"/>
      <c r="Z42" s="95"/>
    </row>
    <row r="43" spans="1:26" s="411" customFormat="1" ht="90" x14ac:dyDescent="0.2">
      <c r="A43" s="440"/>
      <c r="B43" s="448"/>
      <c r="C43" s="449" t="s">
        <v>297</v>
      </c>
      <c r="D43" s="975" t="s">
        <v>987</v>
      </c>
      <c r="E43" s="976"/>
      <c r="F43" s="976"/>
      <c r="G43" s="976"/>
      <c r="H43" s="977"/>
      <c r="I43" s="44"/>
      <c r="J43" s="41"/>
      <c r="K43" s="9" t="str">
        <f>C43</f>
        <v>i. Specify source(s) of other government funds spent (for example: basket funding or specific donor)</v>
      </c>
      <c r="L43" s="36"/>
      <c r="M43" s="36"/>
      <c r="N43" s="36"/>
      <c r="O43" s="39" t="str">
        <f>D43</f>
        <v xml:space="preserve">Pool Fund/Reimbursable Project Aid (RPA)/International Development Association (IDA) - (All are different names for the same thing.) It comes from the World Bank and is a multi-donor support to the Health, Population and Nutrition Sector Development Program (HPNSDP) by DFID, JICA, USAID, CIDA, SIDA, World Bank, etc.
</v>
      </c>
      <c r="P43" s="36"/>
      <c r="Q43" s="36"/>
      <c r="R43" s="36"/>
      <c r="S43" s="36"/>
      <c r="T43" s="24"/>
      <c r="U43" s="24"/>
      <c r="V43" s="24"/>
      <c r="W43" s="76"/>
      <c r="X43" s="76"/>
      <c r="Y43" s="77"/>
      <c r="Z43" s="95"/>
    </row>
    <row r="44" spans="1:26" s="411" customFormat="1" ht="45" x14ac:dyDescent="0.2">
      <c r="A44" s="440"/>
      <c r="B44" s="940" t="s">
        <v>298</v>
      </c>
      <c r="C44" s="944"/>
      <c r="D44" s="450"/>
      <c r="E44" s="451">
        <f>E40+E42</f>
        <v>35690361</v>
      </c>
      <c r="F44" s="452"/>
      <c r="G44" s="452"/>
      <c r="H44" s="439"/>
      <c r="I44" s="43"/>
      <c r="J44" s="41"/>
      <c r="K44" s="9" t="str">
        <f>B44</f>
        <v>c. TOTAL government funds spent on contraceptive procurement
This will auto-calculate.  (It will sum a &amp; b above.)</v>
      </c>
      <c r="L44" s="36"/>
      <c r="M44" s="36"/>
      <c r="N44" s="36"/>
      <c r="O44" s="39"/>
      <c r="P44" s="36"/>
      <c r="Q44" s="36"/>
      <c r="R44" s="36"/>
      <c r="S44" s="36"/>
      <c r="T44" s="24"/>
      <c r="U44" s="24"/>
      <c r="V44" s="24"/>
      <c r="W44" s="76"/>
      <c r="X44" s="76"/>
      <c r="Y44" s="77"/>
      <c r="Z44" s="95"/>
    </row>
    <row r="45" spans="1:26" s="390" customFormat="1" x14ac:dyDescent="0.2">
      <c r="A45" s="453"/>
      <c r="B45" s="454"/>
      <c r="C45" s="454"/>
      <c r="D45" s="455"/>
      <c r="E45" s="456"/>
      <c r="F45" s="456"/>
      <c r="G45" s="457"/>
      <c r="H45" s="458"/>
      <c r="I45" s="68"/>
      <c r="J45" s="41"/>
      <c r="K45" s="9">
        <f>A45</f>
        <v>0</v>
      </c>
      <c r="L45" s="36"/>
      <c r="M45" s="36"/>
      <c r="N45" s="36"/>
      <c r="O45" s="39"/>
      <c r="P45" s="36"/>
      <c r="Q45" s="36"/>
      <c r="R45" s="36"/>
      <c r="S45" s="36"/>
      <c r="T45" s="24"/>
      <c r="U45" s="24"/>
      <c r="V45" s="24"/>
      <c r="W45" s="76"/>
      <c r="X45" s="76"/>
      <c r="Y45" s="393"/>
      <c r="Z45" s="389"/>
    </row>
    <row r="46" spans="1:26" s="411" customFormat="1" ht="30" customHeight="1" x14ac:dyDescent="0.2">
      <c r="A46" s="947" t="s">
        <v>753</v>
      </c>
      <c r="B46" s="940"/>
      <c r="C46" s="940"/>
      <c r="D46" s="940"/>
      <c r="E46" s="940"/>
      <c r="F46" s="940"/>
      <c r="G46" s="940"/>
      <c r="H46" s="948"/>
      <c r="I46" s="4"/>
      <c r="J46" s="41"/>
      <c r="K46" s="9"/>
      <c r="L46" s="36"/>
      <c r="M46" s="36"/>
      <c r="N46" s="36"/>
      <c r="O46" s="36"/>
      <c r="P46" s="36"/>
      <c r="Q46" s="36"/>
      <c r="R46" s="36"/>
      <c r="S46" s="36"/>
      <c r="T46" s="24"/>
      <c r="U46" s="24"/>
      <c r="V46" s="24"/>
      <c r="W46" s="76"/>
      <c r="X46" s="80" t="str">
        <f>A46</f>
        <v xml:space="preserve">B9. Please complete the table below to indicate donor expenditures on contraceptive procurement in the most recent complete fiscal year (FY '10-'11).
</v>
      </c>
      <c r="Y46" s="77"/>
      <c r="Z46" s="95"/>
    </row>
    <row r="47" spans="1:26" s="411" customFormat="1" ht="129.75" x14ac:dyDescent="0.2">
      <c r="A47" s="440" t="s">
        <v>199</v>
      </c>
      <c r="B47" s="1054" t="s">
        <v>754</v>
      </c>
      <c r="C47" s="944"/>
      <c r="D47" s="441" t="s">
        <v>299</v>
      </c>
      <c r="E47" s="442" t="s">
        <v>300</v>
      </c>
      <c r="F47" s="442" t="s">
        <v>755</v>
      </c>
      <c r="G47" s="443" t="s">
        <v>301</v>
      </c>
      <c r="H47" s="444" t="s">
        <v>158</v>
      </c>
      <c r="I47" s="25"/>
      <c r="J47" s="41"/>
      <c r="K47" s="9" t="str">
        <f>A47</f>
        <v xml:space="preserve">
</v>
      </c>
      <c r="L47" s="36"/>
      <c r="M47" s="36"/>
      <c r="N47" s="36"/>
      <c r="O47" s="39"/>
      <c r="P47" s="36"/>
      <c r="Q47" s="36"/>
      <c r="R47" s="36"/>
      <c r="S47" s="36"/>
      <c r="T47" s="24"/>
      <c r="U47" s="24"/>
      <c r="V47" s="24"/>
      <c r="W47" s="76"/>
      <c r="X47" s="76"/>
      <c r="Y47" s="77"/>
      <c r="Z47" s="95"/>
    </row>
    <row r="48" spans="1:26" s="411" customFormat="1" x14ac:dyDescent="0.2">
      <c r="A48" s="440"/>
      <c r="B48" s="940" t="s">
        <v>302</v>
      </c>
      <c r="C48" s="944"/>
      <c r="D48" s="445" t="s">
        <v>165</v>
      </c>
      <c r="E48" s="436">
        <v>3846153</v>
      </c>
      <c r="F48" s="446" t="s">
        <v>775</v>
      </c>
      <c r="G48" s="459" t="s">
        <v>95</v>
      </c>
      <c r="H48" s="460"/>
      <c r="I48" s="12"/>
      <c r="J48" s="41"/>
      <c r="K48" s="9" t="str">
        <f>B48</f>
        <v>a. In-kind donations of contraceptives</v>
      </c>
      <c r="L48" s="36"/>
      <c r="M48" s="36"/>
      <c r="N48" s="36"/>
      <c r="O48" s="39"/>
      <c r="P48" s="36"/>
      <c r="Q48" s="36"/>
      <c r="R48" s="36"/>
      <c r="S48" s="36"/>
      <c r="T48" s="24"/>
      <c r="U48" s="24"/>
      <c r="V48" s="24"/>
      <c r="W48" s="76"/>
      <c r="X48" s="76"/>
      <c r="Y48" s="77"/>
      <c r="Z48" s="95"/>
    </row>
    <row r="49" spans="1:26" s="411" customFormat="1" x14ac:dyDescent="0.2">
      <c r="A49" s="440"/>
      <c r="B49" s="448"/>
      <c r="C49" s="449" t="s">
        <v>303</v>
      </c>
      <c r="D49" s="1055" t="s">
        <v>776</v>
      </c>
      <c r="E49" s="1056"/>
      <c r="F49" s="1056"/>
      <c r="G49" s="1056"/>
      <c r="H49" s="1057"/>
      <c r="I49" s="461"/>
      <c r="J49" s="41"/>
      <c r="K49" s="9" t="str">
        <f>C49</f>
        <v xml:space="preserve">i. Specify source(s) of in-kind donations </v>
      </c>
      <c r="L49" s="36"/>
      <c r="M49" s="36"/>
      <c r="N49" s="36"/>
      <c r="O49" s="39" t="str">
        <f>D49</f>
        <v>KfW</v>
      </c>
      <c r="P49" s="36"/>
      <c r="Q49" s="36"/>
      <c r="R49" s="36"/>
      <c r="S49" s="36"/>
      <c r="T49" s="24"/>
      <c r="U49" s="24"/>
      <c r="V49" s="24"/>
      <c r="W49" s="76"/>
      <c r="X49" s="76"/>
      <c r="Y49" s="77"/>
      <c r="Z49" s="95"/>
    </row>
    <row r="50" spans="1:26" s="411" customFormat="1" x14ac:dyDescent="0.2">
      <c r="A50" s="440"/>
      <c r="B50" s="940" t="s">
        <v>756</v>
      </c>
      <c r="C50" s="944"/>
      <c r="D50" s="445" t="s">
        <v>166</v>
      </c>
      <c r="E50" s="436">
        <v>0</v>
      </c>
      <c r="F50" s="446" t="s">
        <v>775</v>
      </c>
      <c r="G50" s="459"/>
      <c r="H50" s="460"/>
      <c r="I50" s="12"/>
      <c r="J50" s="41"/>
      <c r="K50" s="9" t="str">
        <f>B50</f>
        <v>b. Global Fund grants used to procure condoms</v>
      </c>
      <c r="L50" s="36"/>
      <c r="M50" s="36"/>
      <c r="N50" s="36"/>
      <c r="O50" s="39"/>
      <c r="P50" s="36"/>
      <c r="Q50" s="36"/>
      <c r="R50" s="36"/>
      <c r="S50" s="36"/>
      <c r="T50" s="24"/>
      <c r="U50" s="24"/>
      <c r="V50" s="24"/>
      <c r="W50" s="76"/>
      <c r="X50" s="76"/>
      <c r="Y50" s="77"/>
      <c r="Z50" s="95"/>
    </row>
    <row r="51" spans="1:26" s="411" customFormat="1" ht="30" x14ac:dyDescent="0.2">
      <c r="A51" s="440"/>
      <c r="B51" s="940" t="s">
        <v>757</v>
      </c>
      <c r="C51" s="944"/>
      <c r="D51" s="445" t="s">
        <v>166</v>
      </c>
      <c r="E51" s="436">
        <v>0</v>
      </c>
      <c r="F51" s="446" t="s">
        <v>775</v>
      </c>
      <c r="G51" s="459"/>
      <c r="H51" s="460"/>
      <c r="I51" s="12"/>
      <c r="J51" s="41"/>
      <c r="K51" s="9" t="str">
        <f>B51</f>
        <v>c. Global Fund grants used to procure contraceptives besides condoms</v>
      </c>
      <c r="L51" s="36"/>
      <c r="M51" s="36"/>
      <c r="N51" s="36"/>
      <c r="O51" s="39"/>
      <c r="P51" s="36"/>
      <c r="Q51" s="36"/>
      <c r="R51" s="36"/>
      <c r="S51" s="36"/>
      <c r="T51" s="24"/>
      <c r="U51" s="24"/>
      <c r="V51" s="24"/>
      <c r="W51" s="76"/>
      <c r="X51" s="76"/>
      <c r="Y51" s="77"/>
      <c r="Z51" s="95"/>
    </row>
    <row r="52" spans="1:26" s="411" customFormat="1" ht="45" x14ac:dyDescent="0.2">
      <c r="A52" s="440"/>
      <c r="B52" s="940" t="s">
        <v>758</v>
      </c>
      <c r="C52" s="944"/>
      <c r="D52" s="450"/>
      <c r="E52" s="451">
        <f>E48+E50+E51</f>
        <v>3846153</v>
      </c>
      <c r="F52" s="452"/>
      <c r="G52" s="452"/>
      <c r="H52" s="462"/>
      <c r="I52" s="43"/>
      <c r="J52" s="41"/>
      <c r="K52" s="9" t="str">
        <f>B52</f>
        <v>d. TOTAL value of in-kind donations and Global Fund grants spent on contraceptive procurement
This will auto-calculate.  (It will sum a-c above.)</v>
      </c>
      <c r="L52" s="36"/>
      <c r="M52" s="36"/>
      <c r="N52" s="36"/>
      <c r="O52" s="39"/>
      <c r="P52" s="36"/>
      <c r="Q52" s="36"/>
      <c r="R52" s="36"/>
      <c r="S52" s="36"/>
      <c r="T52" s="24"/>
      <c r="U52" s="24"/>
      <c r="V52" s="24"/>
      <c r="W52" s="76"/>
      <c r="X52" s="76"/>
      <c r="Y52" s="77"/>
      <c r="Z52" s="95"/>
    </row>
    <row r="53" spans="1:26" s="390" customFormat="1" x14ac:dyDescent="0.2">
      <c r="A53" s="453"/>
      <c r="B53" s="454"/>
      <c r="C53" s="454"/>
      <c r="D53" s="455"/>
      <c r="E53" s="456"/>
      <c r="F53" s="456"/>
      <c r="G53" s="457"/>
      <c r="H53" s="458"/>
      <c r="I53" s="68"/>
      <c r="J53" s="41"/>
      <c r="K53" s="9">
        <f>A53</f>
        <v>0</v>
      </c>
      <c r="L53" s="36"/>
      <c r="M53" s="36"/>
      <c r="N53" s="36"/>
      <c r="O53" s="39"/>
      <c r="P53" s="36"/>
      <c r="Q53" s="36"/>
      <c r="R53" s="36"/>
      <c r="S53" s="36"/>
      <c r="T53" s="24"/>
      <c r="U53" s="24"/>
      <c r="V53" s="24"/>
      <c r="W53" s="76"/>
      <c r="X53" s="76"/>
      <c r="Y53" s="393"/>
      <c r="Z53" s="389"/>
    </row>
    <row r="54" spans="1:26" s="411" customFormat="1" ht="75" customHeight="1" x14ac:dyDescent="0.2">
      <c r="A54" s="947" t="s">
        <v>759</v>
      </c>
      <c r="B54" s="940"/>
      <c r="C54" s="940"/>
      <c r="D54" s="940"/>
      <c r="E54" s="940"/>
      <c r="F54" s="940"/>
      <c r="G54" s="940"/>
      <c r="H54" s="948"/>
      <c r="I54" s="4"/>
      <c r="J54" s="41"/>
      <c r="K54" s="9"/>
      <c r="L54" s="36"/>
      <c r="M54" s="36"/>
      <c r="N54" s="36"/>
      <c r="O54" s="36"/>
      <c r="P54" s="36"/>
      <c r="Q54" s="36"/>
      <c r="R54" s="36"/>
      <c r="S54" s="36"/>
      <c r="T54" s="24"/>
      <c r="U54" s="24"/>
      <c r="V54" s="24"/>
      <c r="W54" s="76"/>
      <c r="X54" s="80"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4" s="77"/>
      <c r="Z54" s="95"/>
    </row>
    <row r="55" spans="1:26" s="411" customFormat="1" ht="150" x14ac:dyDescent="0.2">
      <c r="A55" s="1044" t="s">
        <v>760</v>
      </c>
      <c r="B55" s="1045"/>
      <c r="C55" s="1045"/>
      <c r="D55" s="1045"/>
      <c r="E55" s="1046"/>
      <c r="F55" s="463">
        <f>E44/(E44+E52)</f>
        <v>0.90271896505594806</v>
      </c>
      <c r="G55" s="1047"/>
      <c r="H55" s="1048"/>
      <c r="I55" s="12"/>
      <c r="J55" s="45">
        <f>G55</f>
        <v>0</v>
      </c>
      <c r="K55" s="9"/>
      <c r="L55" s="36"/>
      <c r="M55" s="36"/>
      <c r="N55" s="36"/>
      <c r="O55" s="39"/>
      <c r="P55" s="36"/>
      <c r="Q55" s="36"/>
      <c r="R55" s="46"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36"/>
      <c r="T55" s="24"/>
      <c r="U55" s="24"/>
      <c r="V55" s="24"/>
      <c r="W55" s="76"/>
      <c r="X55" s="76"/>
      <c r="Y55" s="77"/>
      <c r="Z55" s="95"/>
    </row>
    <row r="56" spans="1:26" s="411" customFormat="1" ht="135" x14ac:dyDescent="0.2">
      <c r="A56" s="1044" t="s">
        <v>761</v>
      </c>
      <c r="B56" s="1049"/>
      <c r="C56" s="1049"/>
      <c r="D56" s="1049"/>
      <c r="E56" s="1050"/>
      <c r="F56" s="463">
        <f>(E44+E52)/G29</f>
        <v>0.84120242553191493</v>
      </c>
      <c r="G56" s="1047"/>
      <c r="H56" s="1048"/>
      <c r="I56" s="12"/>
      <c r="J56" s="45">
        <f>G56</f>
        <v>0</v>
      </c>
      <c r="K56" s="9"/>
      <c r="L56" s="36"/>
      <c r="M56" s="36"/>
      <c r="N56" s="36"/>
      <c r="O56" s="39"/>
      <c r="P56" s="36"/>
      <c r="Q56" s="36"/>
      <c r="R56" s="46"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36"/>
      <c r="T56" s="24"/>
      <c r="U56" s="24"/>
      <c r="V56" s="24"/>
      <c r="W56" s="76"/>
      <c r="X56" s="76"/>
      <c r="Y56" s="77"/>
      <c r="Z56" s="95"/>
    </row>
    <row r="57" spans="1:26" s="411" customFormat="1" ht="45" x14ac:dyDescent="0.2">
      <c r="A57" s="1051" t="s">
        <v>762</v>
      </c>
      <c r="B57" s="1052"/>
      <c r="C57" s="1052"/>
      <c r="D57" s="1052"/>
      <c r="E57" s="1053"/>
      <c r="F57" s="464" t="s">
        <v>166</v>
      </c>
      <c r="G57" s="1047"/>
      <c r="H57" s="1048"/>
      <c r="I57" s="12"/>
      <c r="J57" s="45">
        <f>G57</f>
        <v>0</v>
      </c>
      <c r="K57" s="9"/>
      <c r="L57" s="36"/>
      <c r="M57" s="36"/>
      <c r="N57" s="36"/>
      <c r="O57" s="39"/>
      <c r="P57" s="36"/>
      <c r="Q57" s="36"/>
      <c r="R57" s="46" t="str">
        <f>A57</f>
        <v>B12. If B11 did not calculate automatically, please answer the following question:
Was there a funding gap for the public sector in the last complete fiscal year?
(Please select from the dropdown list.)</v>
      </c>
      <c r="S57" s="36"/>
      <c r="T57" s="24"/>
      <c r="U57" s="24"/>
      <c r="V57" s="24"/>
      <c r="W57" s="76"/>
      <c r="X57" s="76"/>
      <c r="Y57" s="77"/>
      <c r="Z57" s="95"/>
    </row>
    <row r="58" spans="1:26" s="390" customFormat="1" x14ac:dyDescent="0.2">
      <c r="A58" s="465"/>
      <c r="B58" s="466"/>
      <c r="C58" s="466"/>
      <c r="D58" s="467"/>
      <c r="E58" s="468"/>
      <c r="F58" s="468"/>
      <c r="G58" s="469"/>
      <c r="H58" s="470"/>
      <c r="I58" s="68"/>
      <c r="J58" s="41"/>
      <c r="K58" s="9">
        <f>A58</f>
        <v>0</v>
      </c>
      <c r="L58" s="36"/>
      <c r="M58" s="36"/>
      <c r="N58" s="36"/>
      <c r="O58" s="39"/>
      <c r="P58" s="36"/>
      <c r="Q58" s="36"/>
      <c r="R58" s="36"/>
      <c r="S58" s="36"/>
      <c r="T58" s="24"/>
      <c r="U58" s="24"/>
      <c r="V58" s="24"/>
      <c r="W58" s="76"/>
      <c r="X58" s="76"/>
      <c r="Y58" s="393"/>
      <c r="Z58" s="389"/>
    </row>
    <row r="59" spans="1:26" s="411" customFormat="1" ht="45" x14ac:dyDescent="0.2">
      <c r="A59" s="947" t="s">
        <v>305</v>
      </c>
      <c r="B59" s="940"/>
      <c r="C59" s="940"/>
      <c r="D59" s="940"/>
      <c r="E59" s="944"/>
      <c r="F59" s="945" t="s">
        <v>25</v>
      </c>
      <c r="G59" s="1032"/>
      <c r="H59" s="946"/>
      <c r="I59" s="13"/>
      <c r="J59" s="41"/>
      <c r="K59" s="9"/>
      <c r="L59" s="36"/>
      <c r="M59" s="36"/>
      <c r="N59" s="36"/>
      <c r="O59" s="36"/>
      <c r="P59" s="36"/>
      <c r="Q59" s="9" t="str">
        <f>F59</f>
        <v>The government (e.g., Central Medical Stores, MOH logistics unit, MOH procurement unit)</v>
      </c>
      <c r="R59" s="46" t="str">
        <f>A59</f>
        <v>B13. If the government financed any contraceptive procurement in the most recent complete fiscal year, which entity conducted the procurement(s)? (Please select from the dropdown.)</v>
      </c>
      <c r="S59" s="36"/>
      <c r="T59" s="24"/>
      <c r="U59" s="24"/>
      <c r="V59" s="24"/>
      <c r="W59" s="76"/>
      <c r="X59" s="76"/>
      <c r="Y59" s="77"/>
      <c r="Z59" s="95"/>
    </row>
    <row r="60" spans="1:26" s="411" customFormat="1" x14ac:dyDescent="0.2">
      <c r="A60" s="419"/>
      <c r="B60" s="940" t="s">
        <v>58</v>
      </c>
      <c r="C60" s="940"/>
      <c r="D60" s="940"/>
      <c r="E60" s="940"/>
      <c r="F60" s="941" t="s">
        <v>433</v>
      </c>
      <c r="G60" s="942"/>
      <c r="H60" s="943"/>
      <c r="I60" s="12"/>
      <c r="J60" s="41"/>
      <c r="K60" s="9"/>
      <c r="L60" s="36"/>
      <c r="M60" s="57">
        <f>E60</f>
        <v>0</v>
      </c>
      <c r="N60" s="36"/>
      <c r="O60" s="36"/>
      <c r="P60" s="36"/>
      <c r="Q60" s="9" t="str">
        <f>F60</f>
        <v>Directorate General of Family Planning</v>
      </c>
      <c r="R60" s="39" t="str">
        <f>B60</f>
        <v>a. Specify entity</v>
      </c>
      <c r="S60" s="36"/>
      <c r="T60" s="24"/>
      <c r="U60" s="24"/>
      <c r="V60" s="24"/>
      <c r="W60" s="76"/>
      <c r="X60" s="76"/>
      <c r="Y60" s="77"/>
      <c r="Z60" s="95"/>
    </row>
    <row r="61" spans="1:26" s="411" customFormat="1" x14ac:dyDescent="0.2">
      <c r="A61" s="425"/>
      <c r="B61" s="424"/>
      <c r="C61" s="940" t="s">
        <v>59</v>
      </c>
      <c r="D61" s="940"/>
      <c r="E61" s="944"/>
      <c r="F61" s="945" t="s">
        <v>166</v>
      </c>
      <c r="G61" s="1032"/>
      <c r="H61" s="946"/>
      <c r="I61" s="12"/>
      <c r="J61" s="41"/>
      <c r="K61" s="9"/>
      <c r="L61" s="36"/>
      <c r="M61" s="36"/>
      <c r="N61" s="36"/>
      <c r="O61" s="36"/>
      <c r="P61" s="36"/>
      <c r="Q61" s="9" t="str">
        <f>F61</f>
        <v>No</v>
      </c>
      <c r="R61" s="39" t="str">
        <f>C61</f>
        <v>i. Is this a parastatal?</v>
      </c>
      <c r="S61" s="36"/>
      <c r="T61" s="24"/>
      <c r="U61" s="24"/>
      <c r="V61" s="24"/>
      <c r="W61" s="76"/>
      <c r="X61" s="76"/>
      <c r="Y61" s="77"/>
      <c r="Z61" s="95"/>
    </row>
    <row r="62" spans="1:26" s="411" customFormat="1" ht="45.75" thickBot="1" x14ac:dyDescent="0.25">
      <c r="A62" s="1033" t="s">
        <v>306</v>
      </c>
      <c r="B62" s="931"/>
      <c r="C62" s="932"/>
      <c r="D62" s="954"/>
      <c r="E62" s="955"/>
      <c r="F62" s="955"/>
      <c r="G62" s="955"/>
      <c r="H62" s="956"/>
      <c r="I62" s="8"/>
      <c r="J62" s="41"/>
      <c r="K62" s="9" t="str">
        <f>A62</f>
        <v xml:space="preserve">B14. Please note any additional comments about finance and procurement.
</v>
      </c>
      <c r="L62" s="36"/>
      <c r="M62" s="36"/>
      <c r="N62" s="36"/>
      <c r="O62" s="9">
        <f>D62</f>
        <v>0</v>
      </c>
      <c r="P62" s="36"/>
      <c r="Q62" s="36"/>
      <c r="R62" s="9"/>
      <c r="S62" s="36"/>
      <c r="T62" s="24"/>
      <c r="U62" s="24"/>
      <c r="V62" s="24"/>
      <c r="W62" s="76"/>
      <c r="X62" s="76"/>
      <c r="Y62" s="77"/>
      <c r="Z62" s="95"/>
    </row>
    <row r="63" spans="1:26" s="411" customFormat="1" ht="16.5" customHeight="1" thickBot="1" x14ac:dyDescent="0.25">
      <c r="A63" s="1034" t="s">
        <v>31</v>
      </c>
      <c r="B63" s="1035"/>
      <c r="C63" s="1035"/>
      <c r="D63" s="1035"/>
      <c r="E63" s="1035"/>
      <c r="F63" s="1035"/>
      <c r="G63" s="1035"/>
      <c r="H63" s="471"/>
      <c r="I63" s="14"/>
      <c r="J63" s="41"/>
      <c r="K63" s="9"/>
      <c r="L63" s="36"/>
      <c r="M63" s="36"/>
      <c r="N63" s="36"/>
      <c r="O63" s="36"/>
      <c r="P63" s="36"/>
      <c r="Q63" s="36"/>
      <c r="R63" s="9"/>
      <c r="S63" s="36"/>
      <c r="T63" s="24"/>
      <c r="U63" s="24"/>
      <c r="V63" s="24"/>
      <c r="W63" s="76"/>
      <c r="X63" s="76"/>
      <c r="Y63" s="77"/>
      <c r="Z63" s="95"/>
    </row>
    <row r="64" spans="1:26" s="411" customFormat="1" ht="45" customHeight="1" x14ac:dyDescent="0.2">
      <c r="A64" s="1036" t="s">
        <v>763</v>
      </c>
      <c r="B64" s="1037"/>
      <c r="C64" s="1037"/>
      <c r="D64" s="1037"/>
      <c r="E64" s="1037"/>
      <c r="F64" s="1037"/>
      <c r="G64" s="1037"/>
      <c r="H64" s="1038"/>
      <c r="I64" s="7"/>
      <c r="J64" s="41"/>
      <c r="K64" s="9"/>
      <c r="L64" s="36"/>
      <c r="M64" s="36"/>
      <c r="N64" s="36"/>
      <c r="O64" s="36"/>
      <c r="P64" s="36"/>
      <c r="Q64" s="36"/>
      <c r="R64" s="9"/>
      <c r="S64" s="36"/>
      <c r="T64" s="24"/>
      <c r="U64" s="24"/>
      <c r="V64" s="24"/>
      <c r="W64" s="76"/>
      <c r="X64" s="80" t="str">
        <f>A64</f>
        <v>C1. Are the following contraceptive methods offered through the commercial sector, public sector, NGOs, or social marketing? (Please indicate which methods are intended to be offered,not whether the method is currently in stock.) 
(Please select from the dropdown list.)</v>
      </c>
      <c r="Y64" s="77"/>
      <c r="Z64" s="95"/>
    </row>
    <row r="65" spans="1:26" s="475" customFormat="1" ht="15.75" x14ac:dyDescent="0.25">
      <c r="A65" s="1039" t="s">
        <v>26</v>
      </c>
      <c r="B65" s="1040"/>
      <c r="C65" s="1041"/>
      <c r="D65" s="1042" t="s">
        <v>261</v>
      </c>
      <c r="E65" s="1043"/>
      <c r="F65" s="472" t="s">
        <v>307</v>
      </c>
      <c r="G65" s="473" t="s">
        <v>308</v>
      </c>
      <c r="H65" s="474" t="s">
        <v>309</v>
      </c>
      <c r="I65" s="15"/>
      <c r="J65" s="47"/>
      <c r="K65" s="9" t="str">
        <f>A65</f>
        <v>Contraceptive Method</v>
      </c>
      <c r="L65" s="48"/>
      <c r="M65" s="48"/>
      <c r="N65" s="48"/>
      <c r="O65" s="48"/>
      <c r="P65" s="48"/>
      <c r="Q65" s="48"/>
      <c r="R65" s="11"/>
      <c r="S65" s="48"/>
      <c r="T65" s="49"/>
      <c r="U65" s="49"/>
      <c r="V65" s="49"/>
      <c r="W65" s="65"/>
      <c r="X65" s="65"/>
      <c r="Y65" s="3"/>
      <c r="Z65" s="97"/>
    </row>
    <row r="66" spans="1:26" s="411" customFormat="1" ht="30" x14ac:dyDescent="0.2">
      <c r="A66" s="476"/>
      <c r="B66" s="1017" t="s">
        <v>310</v>
      </c>
      <c r="C66" s="1018"/>
      <c r="D66" s="1022" t="s">
        <v>165</v>
      </c>
      <c r="E66" s="1022"/>
      <c r="F66" s="477" t="s">
        <v>165</v>
      </c>
      <c r="G66" s="477" t="s">
        <v>165</v>
      </c>
      <c r="H66" s="478" t="s">
        <v>165</v>
      </c>
      <c r="I66" s="8"/>
      <c r="J66" s="41"/>
      <c r="K66" s="9" t="str">
        <f>B66</f>
        <v>a. Combined oral contraceptives (estrogen + progestin - for  example, LoFemenol, Microgynon)</v>
      </c>
      <c r="L66" s="36"/>
      <c r="M66" s="36"/>
      <c r="N66" s="36"/>
      <c r="O66" s="36"/>
      <c r="P66" s="36"/>
      <c r="Q66" s="36"/>
      <c r="R66" s="9"/>
      <c r="S66" s="36"/>
      <c r="T66" s="24"/>
      <c r="U66" s="24"/>
      <c r="V66" s="24"/>
      <c r="W66" s="76"/>
      <c r="X66" s="76"/>
      <c r="Y66" s="77"/>
      <c r="Z66" s="95"/>
    </row>
    <row r="67" spans="1:26" s="411" customFormat="1" x14ac:dyDescent="0.2">
      <c r="A67" s="479"/>
      <c r="B67" s="1017" t="s">
        <v>311</v>
      </c>
      <c r="C67" s="1018"/>
      <c r="D67" s="1022" t="s">
        <v>165</v>
      </c>
      <c r="E67" s="1022"/>
      <c r="F67" s="477" t="s">
        <v>166</v>
      </c>
      <c r="G67" s="477" t="s">
        <v>165</v>
      </c>
      <c r="H67" s="478" t="s">
        <v>165</v>
      </c>
      <c r="I67" s="8"/>
      <c r="J67" s="41"/>
      <c r="K67" s="9" t="str">
        <f t="shared" ref="K67:K77" si="2">B67</f>
        <v>b. Progestin-only pills (for example, Ovrette, Microlut)</v>
      </c>
      <c r="L67" s="36"/>
      <c r="M67" s="36"/>
      <c r="N67" s="36"/>
      <c r="O67" s="36"/>
      <c r="P67" s="36"/>
      <c r="Q67" s="36"/>
      <c r="R67" s="9"/>
      <c r="S67" s="36"/>
      <c r="T67" s="24"/>
      <c r="U67" s="24"/>
      <c r="V67" s="24"/>
      <c r="W67" s="76"/>
      <c r="X67" s="76"/>
      <c r="Y67" s="77"/>
      <c r="Z67" s="95"/>
    </row>
    <row r="68" spans="1:26" s="411" customFormat="1" x14ac:dyDescent="0.2">
      <c r="A68" s="479"/>
      <c r="B68" s="1017" t="s">
        <v>312</v>
      </c>
      <c r="C68" s="1018"/>
      <c r="D68" s="1022" t="s">
        <v>165</v>
      </c>
      <c r="E68" s="1022"/>
      <c r="F68" s="477" t="s">
        <v>165</v>
      </c>
      <c r="G68" s="477" t="s">
        <v>165</v>
      </c>
      <c r="H68" s="478" t="s">
        <v>165</v>
      </c>
      <c r="I68" s="8"/>
      <c r="J68" s="41"/>
      <c r="K68" s="9" t="str">
        <f t="shared" si="2"/>
        <v>c. Hormonal injections (for example, DepoProvera, Noristerat)</v>
      </c>
      <c r="L68" s="36"/>
      <c r="M68" s="36"/>
      <c r="N68" s="36"/>
      <c r="O68" s="36"/>
      <c r="P68" s="36"/>
      <c r="Q68" s="36"/>
      <c r="R68" s="9"/>
      <c r="S68" s="36"/>
      <c r="T68" s="24"/>
      <c r="U68" s="24"/>
      <c r="V68" s="24"/>
      <c r="W68" s="76"/>
      <c r="X68" s="76"/>
      <c r="Y68" s="77"/>
      <c r="Z68" s="95"/>
    </row>
    <row r="69" spans="1:26" s="411" customFormat="1" x14ac:dyDescent="0.2">
      <c r="A69" s="479"/>
      <c r="B69" s="1017" t="s">
        <v>313</v>
      </c>
      <c r="C69" s="1018"/>
      <c r="D69" s="1022" t="s">
        <v>166</v>
      </c>
      <c r="E69" s="1022"/>
      <c r="F69" s="477" t="s">
        <v>165</v>
      </c>
      <c r="G69" s="477" t="s">
        <v>165</v>
      </c>
      <c r="H69" s="478" t="s">
        <v>166</v>
      </c>
      <c r="I69" s="8"/>
      <c r="J69" s="41"/>
      <c r="K69" s="9" t="str">
        <f t="shared" si="2"/>
        <v>d. Hormonal implants (for example, Jadelle, Implanon)</v>
      </c>
      <c r="L69" s="36"/>
      <c r="M69" s="36"/>
      <c r="N69" s="36"/>
      <c r="O69" s="36"/>
      <c r="P69" s="36"/>
      <c r="Q69" s="36"/>
      <c r="R69" s="9"/>
      <c r="S69" s="36"/>
      <c r="T69" s="24"/>
      <c r="U69" s="24"/>
      <c r="V69" s="24"/>
      <c r="W69" s="76"/>
      <c r="X69" s="76"/>
      <c r="Y69" s="77"/>
      <c r="Z69" s="95"/>
    </row>
    <row r="70" spans="1:26" s="411" customFormat="1" x14ac:dyDescent="0.2">
      <c r="A70" s="479"/>
      <c r="B70" s="1017" t="s">
        <v>314</v>
      </c>
      <c r="C70" s="1018"/>
      <c r="D70" s="1022" t="s">
        <v>166</v>
      </c>
      <c r="E70" s="1022"/>
      <c r="F70" s="477" t="s">
        <v>165</v>
      </c>
      <c r="G70" s="477" t="s">
        <v>165</v>
      </c>
      <c r="H70" s="478" t="s">
        <v>165</v>
      </c>
      <c r="I70" s="8"/>
      <c r="J70" s="41"/>
      <c r="K70" s="9" t="str">
        <f t="shared" si="2"/>
        <v>e. Intrauterine devices (IUDs) (for example, Optima Copper T)</v>
      </c>
      <c r="L70" s="36"/>
      <c r="M70" s="36"/>
      <c r="N70" s="36"/>
      <c r="O70" s="36"/>
      <c r="P70" s="36"/>
      <c r="Q70" s="36"/>
      <c r="R70" s="9"/>
      <c r="S70" s="36"/>
      <c r="T70" s="24"/>
      <c r="U70" s="24"/>
      <c r="V70" s="24"/>
      <c r="W70" s="76"/>
      <c r="X70" s="76"/>
      <c r="Y70" s="77"/>
      <c r="Z70" s="95"/>
    </row>
    <row r="71" spans="1:26" s="411" customFormat="1" x14ac:dyDescent="0.2">
      <c r="A71" s="479"/>
      <c r="B71" s="1017" t="s">
        <v>43</v>
      </c>
      <c r="C71" s="1018"/>
      <c r="D71" s="1022" t="s">
        <v>165</v>
      </c>
      <c r="E71" s="1022"/>
      <c r="F71" s="477" t="s">
        <v>165</v>
      </c>
      <c r="G71" s="477" t="s">
        <v>165</v>
      </c>
      <c r="H71" s="478" t="s">
        <v>165</v>
      </c>
      <c r="I71" s="8"/>
      <c r="J71" s="41"/>
      <c r="K71" s="9" t="str">
        <f t="shared" si="2"/>
        <v>f. Male condoms</v>
      </c>
      <c r="L71" s="36"/>
      <c r="M71" s="36"/>
      <c r="N71" s="36"/>
      <c r="O71" s="36"/>
      <c r="P71" s="36"/>
      <c r="Q71" s="36"/>
      <c r="R71" s="9"/>
      <c r="S71" s="36"/>
      <c r="T71" s="24"/>
      <c r="U71" s="24"/>
      <c r="V71" s="24"/>
      <c r="W71" s="76"/>
      <c r="X71" s="76"/>
      <c r="Y71" s="77"/>
      <c r="Z71" s="95"/>
    </row>
    <row r="72" spans="1:26" s="411" customFormat="1" x14ac:dyDescent="0.2">
      <c r="A72" s="479"/>
      <c r="B72" s="1017" t="s">
        <v>44</v>
      </c>
      <c r="C72" s="1018"/>
      <c r="D72" s="1022" t="s">
        <v>166</v>
      </c>
      <c r="E72" s="1022"/>
      <c r="F72" s="477" t="s">
        <v>166</v>
      </c>
      <c r="G72" s="477" t="s">
        <v>166</v>
      </c>
      <c r="H72" s="478" t="s">
        <v>166</v>
      </c>
      <c r="I72" s="8"/>
      <c r="J72" s="41"/>
      <c r="K72" s="9" t="str">
        <f t="shared" si="2"/>
        <v>g. Female condoms</v>
      </c>
      <c r="L72" s="36"/>
      <c r="M72" s="36"/>
      <c r="N72" s="36"/>
      <c r="O72" s="36"/>
      <c r="P72" s="36"/>
      <c r="Q72" s="36"/>
      <c r="R72" s="9"/>
      <c r="S72" s="36"/>
      <c r="T72" s="24"/>
      <c r="U72" s="24"/>
      <c r="V72" s="24"/>
      <c r="W72" s="76"/>
      <c r="X72" s="76"/>
      <c r="Y72" s="77"/>
      <c r="Z72" s="95"/>
    </row>
    <row r="73" spans="1:26" s="411" customFormat="1" x14ac:dyDescent="0.2">
      <c r="A73" s="479"/>
      <c r="B73" s="1017" t="s">
        <v>315</v>
      </c>
      <c r="C73" s="1018"/>
      <c r="D73" s="1022" t="s">
        <v>165</v>
      </c>
      <c r="E73" s="1022"/>
      <c r="F73" s="477" t="s">
        <v>166</v>
      </c>
      <c r="G73" s="477" t="s">
        <v>166</v>
      </c>
      <c r="H73" s="478" t="s">
        <v>166</v>
      </c>
      <c r="I73" s="8"/>
      <c r="J73" s="41"/>
      <c r="K73" s="9" t="str">
        <f t="shared" si="2"/>
        <v>h. Emergency contraceptive pills (for example, Postinor)</v>
      </c>
      <c r="L73" s="36"/>
      <c r="M73" s="36"/>
      <c r="N73" s="36"/>
      <c r="O73" s="36"/>
      <c r="P73" s="36"/>
      <c r="Q73" s="36"/>
      <c r="R73" s="9"/>
      <c r="S73" s="36"/>
      <c r="T73" s="24"/>
      <c r="U73" s="24"/>
      <c r="V73" s="24"/>
      <c r="W73" s="76"/>
      <c r="X73" s="76"/>
      <c r="Y73" s="77"/>
      <c r="Z73" s="95"/>
    </row>
    <row r="74" spans="1:26" s="411" customFormat="1" x14ac:dyDescent="0.2">
      <c r="A74" s="479"/>
      <c r="B74" s="1017" t="s">
        <v>777</v>
      </c>
      <c r="C74" s="1018"/>
      <c r="D74" s="1022" t="s">
        <v>165</v>
      </c>
      <c r="E74" s="1022"/>
      <c r="F74" s="477" t="s">
        <v>165</v>
      </c>
      <c r="G74" s="477" t="s">
        <v>165</v>
      </c>
      <c r="H74" s="478" t="s">
        <v>166</v>
      </c>
      <c r="I74" s="8"/>
      <c r="J74" s="41"/>
      <c r="K74" s="9" t="str">
        <f t="shared" si="2"/>
        <v>i. Long-acting permanent method for males (vasectomy)</v>
      </c>
      <c r="L74" s="36"/>
      <c r="M74" s="36"/>
      <c r="N74" s="36"/>
      <c r="O74" s="36"/>
      <c r="P74" s="36"/>
      <c r="Q74" s="36"/>
      <c r="R74" s="9"/>
      <c r="S74" s="36"/>
      <c r="T74" s="24"/>
      <c r="U74" s="24"/>
      <c r="V74" s="24"/>
      <c r="W74" s="76"/>
      <c r="X74" s="76"/>
      <c r="Y74" s="77"/>
      <c r="Z74" s="95"/>
    </row>
    <row r="75" spans="1:26" s="411" customFormat="1" x14ac:dyDescent="0.2">
      <c r="A75" s="479"/>
      <c r="B75" s="1017" t="s">
        <v>317</v>
      </c>
      <c r="C75" s="1018"/>
      <c r="D75" s="1019" t="s">
        <v>165</v>
      </c>
      <c r="E75" s="1019"/>
      <c r="F75" s="105" t="s">
        <v>165</v>
      </c>
      <c r="G75" s="105" t="s">
        <v>165</v>
      </c>
      <c r="H75" s="478" t="s">
        <v>166</v>
      </c>
      <c r="I75" s="8"/>
      <c r="J75" s="41"/>
      <c r="K75" s="9" t="str">
        <f t="shared" si="2"/>
        <v>j. Long-acting permanent method for females (tubal ligation)</v>
      </c>
      <c r="L75" s="36"/>
      <c r="M75" s="36"/>
      <c r="N75" s="36"/>
      <c r="O75" s="36"/>
      <c r="P75" s="36"/>
      <c r="Q75" s="36"/>
      <c r="R75" s="9"/>
      <c r="S75" s="36"/>
      <c r="T75" s="24"/>
      <c r="U75" s="24"/>
      <c r="V75" s="24"/>
      <c r="W75" s="76"/>
      <c r="X75" s="76"/>
      <c r="Y75" s="77"/>
      <c r="Z75" s="95"/>
    </row>
    <row r="76" spans="1:26" s="411" customFormat="1" x14ac:dyDescent="0.2">
      <c r="A76" s="479"/>
      <c r="B76" s="1017" t="s">
        <v>45</v>
      </c>
      <c r="C76" s="1018"/>
      <c r="D76" s="1019" t="s">
        <v>166</v>
      </c>
      <c r="E76" s="1019"/>
      <c r="F76" s="105" t="s">
        <v>166</v>
      </c>
      <c r="G76" s="105" t="s">
        <v>166</v>
      </c>
      <c r="H76" s="478" t="s">
        <v>166</v>
      </c>
      <c r="I76" s="8"/>
      <c r="J76" s="41"/>
      <c r="K76" s="9" t="str">
        <f t="shared" si="2"/>
        <v>k. CycleBeads</v>
      </c>
      <c r="L76" s="36"/>
      <c r="M76" s="36"/>
      <c r="N76" s="36"/>
      <c r="O76" s="36"/>
      <c r="P76" s="36"/>
      <c r="Q76" s="36"/>
      <c r="R76" s="9"/>
      <c r="S76" s="36"/>
      <c r="T76" s="24"/>
      <c r="U76" s="24"/>
      <c r="V76" s="24"/>
      <c r="W76" s="76"/>
      <c r="X76" s="76"/>
      <c r="Y76" s="77"/>
      <c r="Z76" s="95"/>
    </row>
    <row r="77" spans="1:26" s="411" customFormat="1" ht="45" x14ac:dyDescent="0.2">
      <c r="A77" s="480"/>
      <c r="B77" s="1020" t="s">
        <v>318</v>
      </c>
      <c r="C77" s="1021"/>
      <c r="D77" s="1022"/>
      <c r="E77" s="1022"/>
      <c r="F77" s="477"/>
      <c r="G77" s="477"/>
      <c r="H77" s="478"/>
      <c r="I77" s="8"/>
      <c r="J77" s="41"/>
      <c r="K77" s="9" t="str">
        <f t="shared" si="2"/>
        <v>l. Other contraceptive methods - specify 
(Please provide the name of the other contraceptive(s) offered, by sector.)</v>
      </c>
      <c r="L77" s="36"/>
      <c r="M77" s="36"/>
      <c r="N77" s="36"/>
      <c r="O77" s="36"/>
      <c r="P77" s="36"/>
      <c r="Q77" s="36"/>
      <c r="R77" s="9"/>
      <c r="S77" s="36"/>
      <c r="T77" s="24"/>
      <c r="U77" s="24"/>
      <c r="V77" s="24"/>
      <c r="W77" s="76"/>
      <c r="X77" s="76"/>
      <c r="Y77" s="77"/>
      <c r="Z77" s="95"/>
    </row>
    <row r="78" spans="1:26" s="411" customFormat="1" ht="30.75" thickBot="1" x14ac:dyDescent="0.25">
      <c r="A78" s="1023" t="s">
        <v>320</v>
      </c>
      <c r="B78" s="988"/>
      <c r="C78" s="1024"/>
      <c r="D78" s="954" t="s">
        <v>434</v>
      </c>
      <c r="E78" s="955"/>
      <c r="F78" s="955"/>
      <c r="G78" s="955"/>
      <c r="H78" s="956"/>
      <c r="I78" s="8"/>
      <c r="J78" s="41"/>
      <c r="K78" s="9" t="str">
        <f>A78</f>
        <v>C2. Please note any comments about the commodities offered.</v>
      </c>
      <c r="L78" s="36"/>
      <c r="M78" s="36"/>
      <c r="N78" s="36"/>
      <c r="O78" s="9" t="str">
        <f>D78</f>
        <v>NGOs obtain their commodities from the government.</v>
      </c>
      <c r="P78" s="36"/>
      <c r="Q78" s="36"/>
      <c r="R78" s="9"/>
      <c r="S78" s="36"/>
      <c r="T78" s="24"/>
      <c r="U78" s="24"/>
      <c r="V78" s="24"/>
      <c r="W78" s="76"/>
      <c r="X78" s="76"/>
      <c r="Y78" s="77"/>
      <c r="Z78" s="95"/>
    </row>
    <row r="79" spans="1:26" s="481" customFormat="1" ht="16.5" customHeight="1" thickBot="1" x14ac:dyDescent="0.3">
      <c r="A79" s="1025" t="s">
        <v>27</v>
      </c>
      <c r="B79" s="1026"/>
      <c r="C79" s="1026"/>
      <c r="D79" s="1026"/>
      <c r="E79" s="1026"/>
      <c r="F79" s="1026"/>
      <c r="G79" s="1026"/>
      <c r="H79" s="471"/>
      <c r="I79" s="14"/>
      <c r="J79" s="47"/>
      <c r="K79" s="9"/>
      <c r="L79" s="48"/>
      <c r="M79" s="48"/>
      <c r="N79" s="48"/>
      <c r="O79" s="48"/>
      <c r="P79" s="48"/>
      <c r="Q79" s="48"/>
      <c r="R79" s="11"/>
      <c r="S79" s="48"/>
      <c r="T79" s="49"/>
      <c r="U79" s="49"/>
      <c r="V79" s="49"/>
      <c r="W79" s="65"/>
      <c r="X79" s="65"/>
      <c r="Y79" s="83"/>
      <c r="Z79" s="98"/>
    </row>
    <row r="80" spans="1:26" s="411" customFormat="1" ht="30" customHeight="1" x14ac:dyDescent="0.2">
      <c r="A80" s="1027" t="s">
        <v>321</v>
      </c>
      <c r="B80" s="1028"/>
      <c r="C80" s="1028"/>
      <c r="D80" s="1028"/>
      <c r="E80" s="1028"/>
      <c r="F80" s="1028"/>
      <c r="G80" s="1029"/>
      <c r="H80" s="410" t="s">
        <v>165</v>
      </c>
      <c r="I80" s="20" t="str">
        <f>A80</f>
        <v>D1. Is there a contraceptive security or reproductive health commodity security strategy or is contraceptive security explicitly included in a country strategy? (Please select from the dropdown list.)</v>
      </c>
      <c r="J80" s="41"/>
      <c r="K80" s="9"/>
      <c r="L80" s="36"/>
      <c r="M80" s="36"/>
      <c r="N80" s="36"/>
      <c r="O80" s="36"/>
      <c r="P80" s="36"/>
      <c r="Q80" s="36"/>
      <c r="R80" s="9"/>
      <c r="S80" s="36"/>
      <c r="T80" s="24"/>
      <c r="U80" s="24"/>
      <c r="V80" s="24"/>
      <c r="W80" s="76"/>
      <c r="X80" s="76"/>
      <c r="Y80" s="77"/>
      <c r="Z80" s="95"/>
    </row>
    <row r="81" spans="1:26" s="411" customFormat="1" ht="15.75" thickBot="1" x14ac:dyDescent="0.25">
      <c r="A81" s="1030" t="s">
        <v>243</v>
      </c>
      <c r="B81" s="1031"/>
      <c r="C81" s="1031"/>
      <c r="D81" s="482"/>
      <c r="E81" s="482"/>
      <c r="F81" s="482"/>
      <c r="G81" s="482"/>
      <c r="H81" s="483"/>
      <c r="I81" s="5"/>
      <c r="J81" s="41"/>
      <c r="K81" s="9"/>
      <c r="L81" s="36"/>
      <c r="M81" s="36"/>
      <c r="N81" s="36"/>
      <c r="O81" s="36"/>
      <c r="P81" s="36"/>
      <c r="Q81" s="36"/>
      <c r="R81" s="9"/>
      <c r="S81" s="36"/>
      <c r="T81" s="24"/>
      <c r="U81" s="24"/>
      <c r="V81" s="24"/>
      <c r="W81" s="76"/>
      <c r="X81" s="76"/>
      <c r="Y81" s="77"/>
      <c r="Z81" s="95"/>
    </row>
    <row r="82" spans="1:26" s="411" customFormat="1" ht="60" x14ac:dyDescent="0.2">
      <c r="A82" s="1003"/>
      <c r="B82" s="1005" t="s">
        <v>66</v>
      </c>
      <c r="C82" s="1006"/>
      <c r="D82" s="1006" t="s">
        <v>322</v>
      </c>
      <c r="E82" s="1006"/>
      <c r="F82" s="484" t="s">
        <v>64</v>
      </c>
      <c r="G82" s="1006" t="s">
        <v>65</v>
      </c>
      <c r="H82" s="1007"/>
      <c r="I82" s="20"/>
      <c r="J82" s="45" t="str">
        <f>G82</f>
        <v>Is the contraceptive security strategy being implemented?</v>
      </c>
      <c r="K82" s="9" t="str">
        <f>B82</f>
        <v>Strategy name</v>
      </c>
      <c r="L82" s="36"/>
      <c r="M82" s="46">
        <f>E82</f>
        <v>0</v>
      </c>
      <c r="N82" s="36"/>
      <c r="O82" s="36"/>
      <c r="P82" s="36"/>
      <c r="Q82" s="36"/>
      <c r="R82" s="9"/>
      <c r="S82" s="9" t="str">
        <f>D82</f>
        <v>Years Covered (including strategy updates)</v>
      </c>
      <c r="T82" s="24"/>
      <c r="U82" s="24"/>
      <c r="V82" s="24"/>
      <c r="W82" s="76"/>
      <c r="X82" s="76"/>
      <c r="Y82" s="77"/>
      <c r="Z82" s="95"/>
    </row>
    <row r="83" spans="1:26" s="411" customFormat="1" ht="15.75" thickBot="1" x14ac:dyDescent="0.25">
      <c r="A83" s="1004"/>
      <c r="B83" s="485" t="s">
        <v>35</v>
      </c>
      <c r="C83" s="486" t="s">
        <v>778</v>
      </c>
      <c r="D83" s="1008" t="s">
        <v>779</v>
      </c>
      <c r="E83" s="1009"/>
      <c r="F83" s="487" t="s">
        <v>165</v>
      </c>
      <c r="G83" s="1010" t="s">
        <v>165</v>
      </c>
      <c r="H83" s="1011"/>
      <c r="I83" s="20"/>
      <c r="J83" s="45" t="str">
        <f>G83</f>
        <v>Yes</v>
      </c>
      <c r="K83" s="9" t="str">
        <f>B83</f>
        <v>a</v>
      </c>
      <c r="L83" s="36"/>
      <c r="M83" s="46">
        <f>E83</f>
        <v>0</v>
      </c>
      <c r="N83" s="36"/>
      <c r="O83" s="36"/>
      <c r="P83" s="36"/>
      <c r="Q83" s="36"/>
      <c r="R83" s="9"/>
      <c r="S83" s="9" t="str">
        <f>D83</f>
        <v>2011-16</v>
      </c>
      <c r="T83" s="24"/>
      <c r="U83" s="24"/>
      <c r="V83" s="24"/>
      <c r="W83" s="76"/>
      <c r="X83" s="76"/>
      <c r="Y83" s="77"/>
      <c r="Z83" s="95"/>
    </row>
    <row r="84" spans="1:26" s="411" customFormat="1" ht="30" x14ac:dyDescent="0.2">
      <c r="A84" s="1012" t="s">
        <v>244</v>
      </c>
      <c r="B84" s="1013"/>
      <c r="C84" s="1013"/>
      <c r="D84" s="1013"/>
      <c r="E84" s="1013"/>
      <c r="F84" s="1014" t="s">
        <v>165</v>
      </c>
      <c r="G84" s="1015"/>
      <c r="H84" s="1016"/>
      <c r="I84" s="20"/>
      <c r="J84" s="45"/>
      <c r="K84" s="9"/>
      <c r="L84" s="36"/>
      <c r="M84" s="36"/>
      <c r="N84" s="36"/>
      <c r="O84" s="36"/>
      <c r="P84" s="36"/>
      <c r="Q84" s="39" t="str">
        <f>F84</f>
        <v>Yes</v>
      </c>
      <c r="R84" s="9" t="str">
        <f>A84</f>
        <v>D2. Are any family planning commodities subject to duties, import taxes, or other fees?</v>
      </c>
      <c r="S84" s="36"/>
      <c r="T84" s="24"/>
      <c r="U84" s="24"/>
      <c r="V84" s="24"/>
      <c r="W84" s="76"/>
      <c r="X84" s="76"/>
      <c r="Y84" s="77"/>
      <c r="Z84" s="95"/>
    </row>
    <row r="85" spans="1:26" s="411" customFormat="1" x14ac:dyDescent="0.2">
      <c r="A85" s="419"/>
      <c r="B85" s="940" t="s">
        <v>325</v>
      </c>
      <c r="C85" s="940"/>
      <c r="D85" s="944"/>
      <c r="E85" s="975" t="s">
        <v>435</v>
      </c>
      <c r="F85" s="976"/>
      <c r="G85" s="976"/>
      <c r="H85" s="977"/>
      <c r="I85" s="20"/>
      <c r="J85" s="45"/>
      <c r="K85" s="9"/>
      <c r="L85" s="36"/>
      <c r="M85" s="46" t="str">
        <f>E85</f>
        <v>Private sector</v>
      </c>
      <c r="N85" s="46" t="str">
        <f>E85</f>
        <v>Private sector</v>
      </c>
      <c r="O85" s="36"/>
      <c r="P85" s="9"/>
      <c r="Q85" s="36"/>
      <c r="R85" s="9" t="str">
        <f>B85</f>
        <v>a. If yes, for which sectors (public, NGO, social marketing, commercial)?</v>
      </c>
      <c r="S85" s="36"/>
      <c r="T85" s="24"/>
      <c r="U85" s="24"/>
      <c r="V85" s="24"/>
      <c r="W85" s="76"/>
      <c r="X85" s="76"/>
      <c r="Y85" s="77"/>
      <c r="Z85" s="95"/>
    </row>
    <row r="86" spans="1:26" s="411" customFormat="1" x14ac:dyDescent="0.2">
      <c r="A86" s="419"/>
      <c r="B86" s="940" t="s">
        <v>46</v>
      </c>
      <c r="C86" s="940"/>
      <c r="D86" s="944"/>
      <c r="E86" s="975" t="s">
        <v>97</v>
      </c>
      <c r="F86" s="976"/>
      <c r="G86" s="976"/>
      <c r="H86" s="977"/>
      <c r="I86" s="20"/>
      <c r="J86" s="45"/>
      <c r="K86" s="9"/>
      <c r="L86" s="36"/>
      <c r="M86" s="46" t="str">
        <f>E86</f>
        <v>2.25% VAT, payable in advance</v>
      </c>
      <c r="N86" s="46" t="str">
        <f>E86</f>
        <v>2.25% VAT, payable in advance</v>
      </c>
      <c r="O86" s="36"/>
      <c r="P86" s="9"/>
      <c r="Q86" s="36"/>
      <c r="R86" s="9" t="str">
        <f>B86</f>
        <v>b. If yes, how much are the duties, taxes, or fees?</v>
      </c>
      <c r="S86" s="36"/>
      <c r="T86" s="24"/>
      <c r="U86" s="24"/>
      <c r="V86" s="24"/>
      <c r="W86" s="76"/>
      <c r="X86" s="76"/>
      <c r="Y86" s="77"/>
      <c r="Z86" s="95"/>
    </row>
    <row r="87" spans="1:26" s="411" customFormat="1" ht="30" customHeight="1" x14ac:dyDescent="0.2">
      <c r="A87" s="947" t="s">
        <v>326</v>
      </c>
      <c r="B87" s="940"/>
      <c r="C87" s="940"/>
      <c r="D87" s="940"/>
      <c r="E87" s="940"/>
      <c r="F87" s="940"/>
      <c r="G87" s="944"/>
      <c r="H87" s="423" t="s">
        <v>165</v>
      </c>
      <c r="I87" s="20" t="str">
        <f>A87</f>
        <v>D3. Are there policies that hinder the ability of the private sector (commercial sector, NGOs, or social marketing) to provide contraceptive methods (for example: price controls, distribution limitations, taxes/duties, advertising bans, etc.)?</v>
      </c>
      <c r="J87" s="45"/>
      <c r="K87" s="9"/>
      <c r="L87" s="36"/>
      <c r="M87" s="36"/>
      <c r="N87" s="36"/>
      <c r="O87" s="36"/>
      <c r="P87" s="9"/>
      <c r="Q87" s="36"/>
      <c r="R87" s="9"/>
      <c r="S87" s="36"/>
      <c r="T87" s="24"/>
      <c r="U87" s="24"/>
      <c r="V87" s="24"/>
      <c r="W87" s="76"/>
      <c r="X87" s="76"/>
      <c r="Y87" s="77"/>
      <c r="Z87" s="95"/>
    </row>
    <row r="88" spans="1:26" s="411" customFormat="1" ht="30" x14ac:dyDescent="0.2">
      <c r="A88" s="419"/>
      <c r="B88" s="940" t="s">
        <v>47</v>
      </c>
      <c r="C88" s="940"/>
      <c r="D88" s="975" t="s">
        <v>436</v>
      </c>
      <c r="E88" s="976"/>
      <c r="F88" s="976"/>
      <c r="G88" s="976"/>
      <c r="H88" s="977"/>
      <c r="I88" s="20"/>
      <c r="J88" s="45"/>
      <c r="K88" s="9" t="str">
        <f>B88</f>
        <v>a. If yes, describe the policies.</v>
      </c>
      <c r="L88" s="36"/>
      <c r="M88" s="36"/>
      <c r="N88" s="38"/>
      <c r="O88" s="39" t="str">
        <f>D88</f>
        <v>Private sector needs specific permission to import &amp; distribute contraceptive commodities.</v>
      </c>
      <c r="P88" s="9"/>
      <c r="Q88" s="36"/>
      <c r="R88" s="36"/>
      <c r="S88" s="36"/>
      <c r="T88" s="24"/>
      <c r="U88" s="24"/>
      <c r="V88" s="24"/>
      <c r="W88" s="76"/>
      <c r="X88" s="76"/>
      <c r="Y88" s="77"/>
      <c r="Z88" s="95"/>
    </row>
    <row r="89" spans="1:26" s="411" customFormat="1" ht="30" customHeight="1" x14ac:dyDescent="0.2">
      <c r="A89" s="947" t="s">
        <v>327</v>
      </c>
      <c r="B89" s="940"/>
      <c r="C89" s="940"/>
      <c r="D89" s="940"/>
      <c r="E89" s="940"/>
      <c r="F89" s="940"/>
      <c r="G89" s="944"/>
      <c r="H89" s="423" t="s">
        <v>165</v>
      </c>
      <c r="I89" s="20" t="str">
        <f>A89</f>
        <v>D4. Are there policies that enable the private sector (commercial sector, NGOs, or social marketing) to provide contraceptive methods?</v>
      </c>
      <c r="J89" s="45"/>
      <c r="K89" s="9"/>
      <c r="L89" s="36"/>
      <c r="M89" s="36"/>
      <c r="N89" s="36"/>
      <c r="O89" s="36"/>
      <c r="P89" s="9"/>
      <c r="Q89" s="36"/>
      <c r="R89" s="9"/>
      <c r="S89" s="36"/>
      <c r="T89" s="24"/>
      <c r="U89" s="24"/>
      <c r="V89" s="24"/>
      <c r="W89" s="76"/>
      <c r="X89" s="76"/>
      <c r="Y89" s="77"/>
      <c r="Z89" s="95"/>
    </row>
    <row r="90" spans="1:26" s="411" customFormat="1" ht="61.5" customHeight="1" x14ac:dyDescent="0.2">
      <c r="A90" s="419"/>
      <c r="B90" s="940" t="s">
        <v>47</v>
      </c>
      <c r="C90" s="940"/>
      <c r="D90" s="975" t="s">
        <v>437</v>
      </c>
      <c r="E90" s="976"/>
      <c r="F90" s="976"/>
      <c r="G90" s="976"/>
      <c r="H90" s="977"/>
      <c r="I90" s="20"/>
      <c r="J90" s="45"/>
      <c r="K90" s="9" t="str">
        <f>B90</f>
        <v>a. If yes, describe the policies.</v>
      </c>
      <c r="L90" s="36"/>
      <c r="M90" s="36"/>
      <c r="N90" s="38"/>
      <c r="O90" s="39" t="str">
        <f>D90</f>
        <v>There is a policy to use IUDs and implants for long-term methods, and they are subject to a regulation that they should be inserted by a trained doctor and/or paramedic in a clinical environment. NGO clinics can offer these methods upon receiving them from the government.</v>
      </c>
      <c r="P90" s="9"/>
      <c r="Q90" s="36"/>
      <c r="R90" s="36"/>
      <c r="S90" s="36"/>
      <c r="T90" s="24"/>
      <c r="U90" s="24"/>
      <c r="V90" s="24"/>
      <c r="W90" s="76"/>
      <c r="X90" s="76"/>
      <c r="Y90" s="77"/>
      <c r="Z90" s="95"/>
    </row>
    <row r="91" spans="1:26" s="411" customFormat="1" ht="30" customHeight="1" x14ac:dyDescent="0.2">
      <c r="A91" s="947" t="s">
        <v>328</v>
      </c>
      <c r="B91" s="940"/>
      <c r="C91" s="940"/>
      <c r="D91" s="940"/>
      <c r="E91" s="940"/>
      <c r="F91" s="940"/>
      <c r="G91" s="944"/>
      <c r="H91" s="423" t="s">
        <v>165</v>
      </c>
      <c r="I91" s="20" t="str">
        <f>A91</f>
        <v xml:space="preserve">D5. Do policies or regulations exist that restrict who can sell or dispense particular contraceptive methods?
</v>
      </c>
      <c r="J91" s="45"/>
      <c r="K91" s="9"/>
      <c r="L91" s="36"/>
      <c r="M91" s="36"/>
      <c r="N91" s="36"/>
      <c r="O91" s="9"/>
      <c r="P91" s="9"/>
      <c r="Q91" s="36"/>
      <c r="R91" s="36"/>
      <c r="S91" s="36"/>
      <c r="T91" s="24"/>
      <c r="U91" s="24"/>
      <c r="V91" s="24"/>
      <c r="W91" s="76"/>
      <c r="X91" s="76"/>
      <c r="Y91" s="77"/>
      <c r="Z91" s="95"/>
    </row>
    <row r="92" spans="1:26" s="411" customFormat="1" ht="15.75" thickBot="1" x14ac:dyDescent="0.25">
      <c r="A92" s="422"/>
      <c r="B92" s="988" t="s">
        <v>60</v>
      </c>
      <c r="C92" s="988"/>
      <c r="D92" s="488"/>
      <c r="E92" s="489"/>
      <c r="F92" s="489"/>
      <c r="G92" s="489"/>
      <c r="H92" s="490"/>
      <c r="I92" s="17"/>
      <c r="J92" s="45"/>
      <c r="K92" s="9"/>
      <c r="L92" s="36"/>
      <c r="M92" s="36"/>
      <c r="N92" s="36"/>
      <c r="O92" s="9"/>
      <c r="P92" s="9"/>
      <c r="Q92" s="36"/>
      <c r="R92" s="36"/>
      <c r="S92" s="36"/>
      <c r="T92" s="24"/>
      <c r="U92" s="24"/>
      <c r="V92" s="24"/>
      <c r="W92" s="76"/>
      <c r="X92" s="76"/>
      <c r="Y92" s="77"/>
      <c r="Z92" s="95"/>
    </row>
    <row r="93" spans="1:26" s="411" customFormat="1" ht="45" customHeight="1" x14ac:dyDescent="0.2">
      <c r="A93" s="491"/>
      <c r="B93" s="989" t="s">
        <v>156</v>
      </c>
      <c r="C93" s="990"/>
      <c r="D93" s="991"/>
      <c r="E93" s="984" t="s">
        <v>329</v>
      </c>
      <c r="F93" s="986"/>
      <c r="G93" s="984" t="s">
        <v>330</v>
      </c>
      <c r="H93" s="992"/>
      <c r="I93" s="18"/>
      <c r="J93" s="51" t="str">
        <f>G93</f>
        <v>Describe any private sector restriction on who is allowed to sell or dispense the method</v>
      </c>
      <c r="K93" s="9"/>
      <c r="L93" s="36"/>
      <c r="M93" s="36"/>
      <c r="N93" s="36"/>
      <c r="O93" s="9"/>
      <c r="P93" s="9" t="str">
        <f>B93</f>
        <v>Contraceptive Method(s)</v>
      </c>
      <c r="Q93" s="36"/>
      <c r="R93" s="36"/>
      <c r="S93" s="36"/>
      <c r="T93" s="24"/>
      <c r="U93" s="84" t="str">
        <f>E93</f>
        <v>Describe any public sector restriction on who is allowed to sell or dispense the method</v>
      </c>
      <c r="V93" s="24"/>
      <c r="W93" s="76"/>
      <c r="X93" s="76"/>
      <c r="Y93" s="77"/>
      <c r="Z93" s="95"/>
    </row>
    <row r="94" spans="1:26" s="411" customFormat="1" ht="33" customHeight="1" x14ac:dyDescent="0.2">
      <c r="A94" s="492"/>
      <c r="B94" s="419" t="s">
        <v>35</v>
      </c>
      <c r="C94" s="921" t="s">
        <v>204</v>
      </c>
      <c r="D94" s="993"/>
      <c r="E94" s="994" t="s">
        <v>438</v>
      </c>
      <c r="F94" s="994"/>
      <c r="G94" s="994" t="s">
        <v>146</v>
      </c>
      <c r="H94" s="995"/>
      <c r="I94" s="16"/>
      <c r="J94" s="45" t="str">
        <f>G94</f>
        <v>N/A</v>
      </c>
      <c r="K94" s="9"/>
      <c r="L94" s="36"/>
      <c r="M94" s="46" t="str">
        <f>E94</f>
        <v>Community workers cannot initiate the first dose.</v>
      </c>
      <c r="N94" s="36"/>
      <c r="O94" s="9"/>
      <c r="P94" s="9" t="str">
        <f>C94</f>
        <v>Injectables</v>
      </c>
      <c r="Q94" s="36"/>
      <c r="R94" s="36"/>
      <c r="S94" s="36"/>
      <c r="T94" s="24"/>
      <c r="U94" s="84" t="str">
        <f>E94</f>
        <v>Community workers cannot initiate the first dose.</v>
      </c>
      <c r="V94" s="24"/>
      <c r="W94" s="76"/>
      <c r="X94" s="76"/>
      <c r="Y94" s="77"/>
      <c r="Z94" s="95"/>
    </row>
    <row r="95" spans="1:26" s="411" customFormat="1" ht="32.25" customHeight="1" x14ac:dyDescent="0.2">
      <c r="A95" s="492"/>
      <c r="B95" s="419" t="s">
        <v>36</v>
      </c>
      <c r="C95" s="921" t="s">
        <v>942</v>
      </c>
      <c r="D95" s="993"/>
      <c r="E95" s="994" t="s">
        <v>146</v>
      </c>
      <c r="F95" s="994"/>
      <c r="G95" s="994" t="s">
        <v>439</v>
      </c>
      <c r="H95" s="995"/>
      <c r="I95" s="16"/>
      <c r="J95" s="45" t="str">
        <f>G95</f>
        <v>All personnel need government authorization.</v>
      </c>
      <c r="K95" s="9"/>
      <c r="L95" s="36"/>
      <c r="M95" s="46" t="str">
        <f>E95</f>
        <v>N/A</v>
      </c>
      <c r="N95" s="36"/>
      <c r="O95" s="9"/>
      <c r="P95" s="9" t="str">
        <f>C95</f>
        <v>All methods</v>
      </c>
      <c r="Q95" s="36"/>
      <c r="R95" s="36"/>
      <c r="S95" s="36"/>
      <c r="T95" s="24"/>
      <c r="U95" s="84" t="str">
        <f>E95</f>
        <v>N/A</v>
      </c>
      <c r="V95" s="24"/>
      <c r="W95" s="76"/>
      <c r="X95" s="76"/>
      <c r="Y95" s="77"/>
      <c r="Z95" s="95"/>
    </row>
    <row r="96" spans="1:26" s="411" customFormat="1" ht="15.75" thickBot="1" x14ac:dyDescent="0.25">
      <c r="A96" s="492"/>
      <c r="B96" s="493" t="s">
        <v>37</v>
      </c>
      <c r="C96" s="955"/>
      <c r="D96" s="998"/>
      <c r="E96" s="999"/>
      <c r="F96" s="1000"/>
      <c r="G96" s="1001"/>
      <c r="H96" s="1002"/>
      <c r="I96" s="16"/>
      <c r="J96" s="45">
        <f>G96</f>
        <v>0</v>
      </c>
      <c r="K96" s="9"/>
      <c r="L96" s="36"/>
      <c r="M96" s="46">
        <f>E96</f>
        <v>0</v>
      </c>
      <c r="N96" s="36"/>
      <c r="O96" s="9"/>
      <c r="P96" s="9">
        <f>C96</f>
        <v>0</v>
      </c>
      <c r="Q96" s="36"/>
      <c r="R96" s="36"/>
      <c r="S96" s="36"/>
      <c r="T96" s="24"/>
      <c r="U96" s="84">
        <f>E96</f>
        <v>0</v>
      </c>
      <c r="V96" s="24"/>
      <c r="W96" s="76"/>
      <c r="X96" s="76"/>
      <c r="Y96" s="77"/>
      <c r="Z96" s="95"/>
    </row>
    <row r="97" spans="1:26" s="494" customFormat="1" ht="15.75" thickBot="1" x14ac:dyDescent="0.25">
      <c r="A97" s="981"/>
      <c r="B97" s="982"/>
      <c r="C97" s="982"/>
      <c r="D97" s="982"/>
      <c r="E97" s="982"/>
      <c r="F97" s="982"/>
      <c r="G97" s="982"/>
      <c r="H97" s="983"/>
      <c r="I97" s="28"/>
      <c r="J97" s="52"/>
      <c r="K97" s="27">
        <f>C97</f>
        <v>0</v>
      </c>
      <c r="L97" s="27"/>
      <c r="M97" s="27"/>
      <c r="N97" s="27"/>
      <c r="O97" s="27"/>
      <c r="P97" s="27"/>
      <c r="Q97" s="27"/>
      <c r="R97" s="27"/>
      <c r="S97" s="27"/>
      <c r="T97" s="27"/>
      <c r="U97" s="27"/>
      <c r="V97" s="27"/>
      <c r="W97" s="85"/>
      <c r="X97" s="85"/>
      <c r="Y97" s="86"/>
      <c r="Z97" s="99"/>
    </row>
    <row r="98" spans="1:26" s="411" customFormat="1" ht="45" customHeight="1" x14ac:dyDescent="0.2">
      <c r="A98" s="949" t="s">
        <v>332</v>
      </c>
      <c r="B98" s="950"/>
      <c r="C98" s="950"/>
      <c r="D98" s="495" t="s">
        <v>61</v>
      </c>
      <c r="E98" s="984" t="s">
        <v>67</v>
      </c>
      <c r="F98" s="985"/>
      <c r="G98" s="986"/>
      <c r="H98" s="496" t="s">
        <v>57</v>
      </c>
      <c r="I98" s="15"/>
      <c r="J98" s="45"/>
      <c r="K98" s="9" t="str">
        <f>A98</f>
        <v>D6. Does the country have laws, regulations, or policies that make it difficult for the following sub-populations to access effective family planning services?</v>
      </c>
      <c r="L98" s="36"/>
      <c r="M98" s="36"/>
      <c r="N98" s="36"/>
      <c r="O98" s="9"/>
      <c r="P98" s="36"/>
      <c r="Q98" s="36"/>
      <c r="R98" s="36"/>
      <c r="S98" s="36"/>
      <c r="T98" s="24"/>
      <c r="U98" s="24"/>
      <c r="V98" s="84" t="str">
        <f>E98</f>
        <v xml:space="preserve">If yes, describe laws/regulations/policies affecting access </v>
      </c>
      <c r="W98" s="76"/>
      <c r="X98" s="76"/>
      <c r="Y98" s="77"/>
      <c r="Z98" s="95"/>
    </row>
    <row r="99" spans="1:26" s="411" customFormat="1" ht="31.5" customHeight="1" x14ac:dyDescent="0.2">
      <c r="A99" s="419"/>
      <c r="B99" s="940" t="s">
        <v>333</v>
      </c>
      <c r="C99" s="940"/>
      <c r="D99" s="63" t="s">
        <v>165</v>
      </c>
      <c r="E99" s="925" t="s">
        <v>70</v>
      </c>
      <c r="F99" s="925"/>
      <c r="G99" s="987"/>
      <c r="H99" s="653" t="s">
        <v>165</v>
      </c>
      <c r="I99" s="13"/>
      <c r="J99" s="45"/>
      <c r="K99" s="9" t="str">
        <f>B99</f>
        <v>a. Unmarried people</v>
      </c>
      <c r="L99" s="36"/>
      <c r="M99" s="46" t="str">
        <f>E99</f>
        <v>Unmarried women can't receive IUDs, injectables, implants, or tubal ligation.</v>
      </c>
      <c r="N99" s="36"/>
      <c r="O99" s="9"/>
      <c r="P99" s="36"/>
      <c r="Q99" s="36"/>
      <c r="R99" s="36"/>
      <c r="S99" s="36"/>
      <c r="T99" s="24"/>
      <c r="U99" s="24"/>
      <c r="V99" s="84" t="str">
        <f>E99</f>
        <v>Unmarried women can't receive IUDs, injectables, implants, or tubal ligation.</v>
      </c>
      <c r="W99" s="76"/>
      <c r="X99" s="76"/>
      <c r="Y99" s="77"/>
      <c r="Z99" s="95"/>
    </row>
    <row r="100" spans="1:26" s="411" customFormat="1" x14ac:dyDescent="0.2">
      <c r="A100" s="419"/>
      <c r="B100" s="940" t="s">
        <v>48</v>
      </c>
      <c r="C100" s="940"/>
      <c r="D100" s="63" t="s">
        <v>166</v>
      </c>
      <c r="E100" s="996"/>
      <c r="F100" s="996"/>
      <c r="G100" s="997"/>
      <c r="H100" s="653"/>
      <c r="I100" s="13"/>
      <c r="J100" s="45"/>
      <c r="K100" s="9" t="str">
        <f>B100</f>
        <v>b. Young people</v>
      </c>
      <c r="L100" s="36"/>
      <c r="M100" s="46">
        <f>E100</f>
        <v>0</v>
      </c>
      <c r="N100" s="36"/>
      <c r="O100" s="9"/>
      <c r="P100" s="36"/>
      <c r="Q100" s="36"/>
      <c r="R100" s="36"/>
      <c r="S100" s="36"/>
      <c r="T100" s="24"/>
      <c r="U100" s="24"/>
      <c r="V100" s="84">
        <f>E100</f>
        <v>0</v>
      </c>
      <c r="W100" s="76"/>
      <c r="X100" s="76"/>
      <c r="Y100" s="77"/>
      <c r="Z100" s="95"/>
    </row>
    <row r="101" spans="1:26" s="411" customFormat="1" ht="50.25" customHeight="1" thickBot="1" x14ac:dyDescent="0.25">
      <c r="A101" s="493"/>
      <c r="B101" s="931" t="s">
        <v>49</v>
      </c>
      <c r="C101" s="931"/>
      <c r="D101" s="63" t="s">
        <v>165</v>
      </c>
      <c r="E101" s="938" t="s">
        <v>909</v>
      </c>
      <c r="F101" s="938"/>
      <c r="G101" s="939"/>
      <c r="H101" s="653" t="s">
        <v>165</v>
      </c>
      <c r="I101" s="13"/>
      <c r="J101" s="45"/>
      <c r="K101" s="9" t="str">
        <f>B101</f>
        <v>c. Other</v>
      </c>
      <c r="L101" s="36"/>
      <c r="M101" s="46" t="str">
        <f>E101</f>
        <v>Low parity individuals can't receive an IUD, tubal ligation, or vasectomy. Non-parous women can't receive injectables or implants.</v>
      </c>
      <c r="N101" s="36"/>
      <c r="O101" s="9"/>
      <c r="P101" s="36"/>
      <c r="Q101" s="36"/>
      <c r="R101" s="36"/>
      <c r="S101" s="36"/>
      <c r="T101" s="24"/>
      <c r="U101" s="24"/>
      <c r="V101" s="84" t="str">
        <f>E101</f>
        <v>Low parity individuals can't receive an IUD, tubal ligation, or vasectomy. Non-parous women can't receive injectables or implants.</v>
      </c>
      <c r="W101" s="76"/>
      <c r="X101" s="76"/>
      <c r="Y101" s="77"/>
      <c r="Z101" s="95"/>
    </row>
    <row r="102" spans="1:26" s="497" customFormat="1" x14ac:dyDescent="0.2">
      <c r="A102" s="978"/>
      <c r="B102" s="979"/>
      <c r="C102" s="979"/>
      <c r="D102" s="979"/>
      <c r="E102" s="979"/>
      <c r="F102" s="979"/>
      <c r="G102" s="979"/>
      <c r="H102" s="980"/>
      <c r="I102" s="5"/>
      <c r="J102" s="53"/>
      <c r="K102" s="29">
        <f>C102</f>
        <v>0</v>
      </c>
      <c r="L102" s="54"/>
      <c r="M102" s="54"/>
      <c r="N102" s="54"/>
      <c r="O102" s="29"/>
      <c r="P102" s="54"/>
      <c r="Q102" s="54"/>
      <c r="R102" s="54"/>
      <c r="S102" s="54"/>
      <c r="T102" s="54"/>
      <c r="U102" s="54"/>
      <c r="V102" s="54"/>
      <c r="W102" s="87"/>
      <c r="X102" s="87"/>
      <c r="Y102" s="88"/>
      <c r="Z102" s="95"/>
    </row>
    <row r="103" spans="1:26" s="411" customFormat="1" ht="45" customHeight="1" x14ac:dyDescent="0.2">
      <c r="A103" s="947" t="s">
        <v>334</v>
      </c>
      <c r="B103" s="940"/>
      <c r="C103" s="940"/>
      <c r="D103" s="940"/>
      <c r="E103" s="940"/>
      <c r="F103" s="940"/>
      <c r="G103" s="940"/>
      <c r="H103" s="948"/>
      <c r="I103" s="15"/>
      <c r="J103" s="45"/>
      <c r="K103" s="9"/>
      <c r="L103" s="36"/>
      <c r="M103" s="36"/>
      <c r="N103" s="36"/>
      <c r="O103" s="9"/>
      <c r="P103" s="36"/>
      <c r="Q103" s="36"/>
      <c r="R103" s="36"/>
      <c r="S103" s="36"/>
      <c r="T103" s="24"/>
      <c r="U103" s="24"/>
      <c r="V103" s="24"/>
      <c r="W103" s="76"/>
      <c r="X103" s="82" t="str">
        <f>A103</f>
        <v xml:space="preserve">D7. Are there charges* to the client in the public sector for family planning:
*(This question refers to charges by policy, not under-the-table charges.)
</v>
      </c>
      <c r="Y103" s="77"/>
      <c r="Z103" s="95"/>
    </row>
    <row r="104" spans="1:26" s="411" customFormat="1" ht="15" customHeight="1" x14ac:dyDescent="0.2">
      <c r="A104" s="419"/>
      <c r="B104" s="940" t="s">
        <v>50</v>
      </c>
      <c r="C104" s="940"/>
      <c r="D104" s="940"/>
      <c r="E104" s="940"/>
      <c r="F104" s="944"/>
      <c r="G104" s="945" t="s">
        <v>166</v>
      </c>
      <c r="H104" s="946"/>
      <c r="I104" s="16"/>
      <c r="J104" s="45" t="str">
        <f>G104</f>
        <v>No</v>
      </c>
      <c r="K104" s="9"/>
      <c r="L104" s="36"/>
      <c r="M104" s="36"/>
      <c r="N104" s="36"/>
      <c r="O104" s="9"/>
      <c r="P104" s="36"/>
      <c r="Q104" s="36"/>
      <c r="R104" s="36"/>
      <c r="S104" s="36"/>
      <c r="T104" s="24"/>
      <c r="U104" s="24"/>
      <c r="V104" s="24"/>
      <c r="W104" s="76"/>
      <c r="X104" s="76"/>
      <c r="Y104" s="80" t="str">
        <f>B104</f>
        <v>a. Services?</v>
      </c>
      <c r="Z104" s="95"/>
    </row>
    <row r="105" spans="1:26" s="411" customFormat="1" ht="15" customHeight="1" x14ac:dyDescent="0.2">
      <c r="A105" s="419"/>
      <c r="B105" s="940" t="s">
        <v>51</v>
      </c>
      <c r="C105" s="940"/>
      <c r="D105" s="940"/>
      <c r="E105" s="940"/>
      <c r="F105" s="944"/>
      <c r="G105" s="945" t="s">
        <v>166</v>
      </c>
      <c r="H105" s="946"/>
      <c r="I105" s="16"/>
      <c r="J105" s="45" t="str">
        <f>G105</f>
        <v>No</v>
      </c>
      <c r="K105" s="9"/>
      <c r="L105" s="36"/>
      <c r="M105" s="36"/>
      <c r="N105" s="36"/>
      <c r="O105" s="9"/>
      <c r="P105" s="36"/>
      <c r="Q105" s="36"/>
      <c r="R105" s="36"/>
      <c r="S105" s="36"/>
      <c r="T105" s="24"/>
      <c r="U105" s="24"/>
      <c r="V105" s="24"/>
      <c r="W105" s="76"/>
      <c r="X105" s="76"/>
      <c r="Y105" s="80" t="str">
        <f>B105</f>
        <v>b. Commodities?</v>
      </c>
      <c r="Z105" s="95"/>
    </row>
    <row r="106" spans="1:26" s="411" customFormat="1" ht="15" customHeight="1" x14ac:dyDescent="0.2">
      <c r="A106" s="419"/>
      <c r="B106" s="940" t="s">
        <v>52</v>
      </c>
      <c r="C106" s="940"/>
      <c r="D106" s="940"/>
      <c r="E106" s="940"/>
      <c r="F106" s="944"/>
      <c r="G106" s="945" t="s">
        <v>146</v>
      </c>
      <c r="H106" s="946"/>
      <c r="I106" s="16"/>
      <c r="J106" s="45" t="str">
        <f>G106</f>
        <v>N/A</v>
      </c>
      <c r="K106" s="9"/>
      <c r="L106" s="36"/>
      <c r="M106" s="36"/>
      <c r="N106" s="36"/>
      <c r="O106" s="9"/>
      <c r="P106" s="36"/>
      <c r="Q106" s="36"/>
      <c r="R106" s="36"/>
      <c r="S106" s="36"/>
      <c r="T106" s="24"/>
      <c r="U106" s="24"/>
      <c r="V106" s="24"/>
      <c r="W106" s="76"/>
      <c r="X106" s="76"/>
      <c r="Y106" s="80" t="str">
        <f>B106</f>
        <v>c. If yes, are there exemptions for people who cannot afford to pay?</v>
      </c>
      <c r="Z106" s="95"/>
    </row>
    <row r="107" spans="1:26" s="411" customFormat="1" x14ac:dyDescent="0.2">
      <c r="A107" s="419"/>
      <c r="B107" s="448"/>
      <c r="C107" s="449" t="s">
        <v>53</v>
      </c>
      <c r="D107" s="975" t="s">
        <v>146</v>
      </c>
      <c r="E107" s="976"/>
      <c r="F107" s="976"/>
      <c r="G107" s="976"/>
      <c r="H107" s="977"/>
      <c r="I107" s="16"/>
      <c r="J107" s="45"/>
      <c r="K107" s="9" t="str">
        <f>C107</f>
        <v>i. If yes, describe the exemptions.</v>
      </c>
      <c r="L107" s="36"/>
      <c r="M107" s="36"/>
      <c r="N107" s="38"/>
      <c r="O107" s="39" t="str">
        <f>D107</f>
        <v>N/A</v>
      </c>
      <c r="P107" s="36"/>
      <c r="Q107" s="36"/>
      <c r="R107" s="36"/>
      <c r="S107" s="36"/>
      <c r="T107" s="24"/>
      <c r="U107" s="24"/>
      <c r="V107" s="24"/>
      <c r="W107" s="76"/>
      <c r="X107" s="76"/>
      <c r="Y107" s="77"/>
      <c r="Z107" s="95"/>
    </row>
    <row r="108" spans="1:26" s="498" customFormat="1" ht="15.75" customHeight="1" x14ac:dyDescent="0.2">
      <c r="A108" s="947" t="s">
        <v>335</v>
      </c>
      <c r="B108" s="940"/>
      <c r="C108" s="940"/>
      <c r="D108" s="940"/>
      <c r="E108" s="940"/>
      <c r="F108" s="940"/>
      <c r="G108" s="940"/>
      <c r="H108" s="948"/>
      <c r="I108" s="48"/>
      <c r="J108" s="35"/>
      <c r="K108" s="9"/>
      <c r="L108" s="9"/>
      <c r="M108" s="36"/>
      <c r="N108" s="36"/>
      <c r="O108" s="9"/>
      <c r="P108" s="36"/>
      <c r="Q108" s="1"/>
      <c r="R108" s="36"/>
      <c r="S108" s="37"/>
      <c r="T108" s="2"/>
      <c r="U108" s="2"/>
      <c r="V108" s="2"/>
      <c r="W108" s="64"/>
      <c r="X108" s="82" t="str">
        <f>A108</f>
        <v>D8. Are the following contraceptives included in the country's National Essential Medicine List (NEML) or other equivalent priority list?</v>
      </c>
      <c r="Y108" s="1"/>
      <c r="Z108" s="101"/>
    </row>
    <row r="109" spans="1:26" s="498" customFormat="1" ht="15.75" customHeight="1" x14ac:dyDescent="0.2">
      <c r="A109" s="499"/>
      <c r="B109" s="940" t="s">
        <v>336</v>
      </c>
      <c r="C109" s="940"/>
      <c r="D109" s="940"/>
      <c r="E109" s="940"/>
      <c r="F109" s="944"/>
      <c r="G109" s="945" t="s">
        <v>165</v>
      </c>
      <c r="H109" s="946"/>
      <c r="I109" s="48"/>
      <c r="J109" s="45" t="str">
        <f t="shared" ref="J109:J120" si="3">G109</f>
        <v>Yes</v>
      </c>
      <c r="K109" s="9"/>
      <c r="L109" s="9"/>
      <c r="M109" s="36"/>
      <c r="N109" s="36"/>
      <c r="O109" s="9"/>
      <c r="P109" s="36"/>
      <c r="Q109" s="1"/>
      <c r="R109" s="36"/>
      <c r="S109" s="37"/>
      <c r="T109" s="2"/>
      <c r="U109" s="2"/>
      <c r="V109" s="2"/>
      <c r="W109" s="64"/>
      <c r="X109" s="64"/>
      <c r="Y109" s="80" t="str">
        <f t="shared" ref="Y109:Y118" si="4">B109</f>
        <v>a. Combined oral contraceptives</v>
      </c>
      <c r="Z109" s="101"/>
    </row>
    <row r="110" spans="1:26" s="498" customFormat="1" ht="15.75" customHeight="1" x14ac:dyDescent="0.2">
      <c r="A110" s="499"/>
      <c r="B110" s="940" t="s">
        <v>337</v>
      </c>
      <c r="C110" s="940"/>
      <c r="D110" s="940"/>
      <c r="E110" s="940"/>
      <c r="F110" s="944"/>
      <c r="G110" s="945" t="s">
        <v>165</v>
      </c>
      <c r="H110" s="946"/>
      <c r="I110" s="48"/>
      <c r="J110" s="45" t="str">
        <f t="shared" si="3"/>
        <v>Yes</v>
      </c>
      <c r="K110" s="9"/>
      <c r="L110" s="9"/>
      <c r="M110" s="36"/>
      <c r="N110" s="36"/>
      <c r="O110" s="9"/>
      <c r="P110" s="36"/>
      <c r="Q110" s="1"/>
      <c r="R110" s="36"/>
      <c r="S110" s="37"/>
      <c r="T110" s="2"/>
      <c r="U110" s="2"/>
      <c r="V110" s="2"/>
      <c r="W110" s="64"/>
      <c r="X110" s="64"/>
      <c r="Y110" s="80" t="str">
        <f t="shared" si="4"/>
        <v>b. Progestin-only pills</v>
      </c>
      <c r="Z110" s="101"/>
    </row>
    <row r="111" spans="1:26" s="498" customFormat="1" ht="15.75" customHeight="1" x14ac:dyDescent="0.2">
      <c r="A111" s="499"/>
      <c r="B111" s="940" t="s">
        <v>54</v>
      </c>
      <c r="C111" s="940"/>
      <c r="D111" s="940"/>
      <c r="E111" s="940"/>
      <c r="F111" s="944"/>
      <c r="G111" s="945" t="s">
        <v>165</v>
      </c>
      <c r="H111" s="946"/>
      <c r="I111" s="48"/>
      <c r="J111" s="45" t="str">
        <f t="shared" si="3"/>
        <v>Yes</v>
      </c>
      <c r="K111" s="9"/>
      <c r="L111" s="9"/>
      <c r="M111" s="36"/>
      <c r="N111" s="36"/>
      <c r="O111" s="9"/>
      <c r="P111" s="36"/>
      <c r="Q111" s="1"/>
      <c r="R111" s="36"/>
      <c r="S111" s="37"/>
      <c r="T111" s="2"/>
      <c r="U111" s="2"/>
      <c r="V111" s="2"/>
      <c r="W111" s="64"/>
      <c r="X111" s="64"/>
      <c r="Y111" s="80" t="str">
        <f t="shared" si="4"/>
        <v>c. Hormonal injections</v>
      </c>
      <c r="Z111" s="101"/>
    </row>
    <row r="112" spans="1:26" s="498" customFormat="1" ht="15.75" customHeight="1" x14ac:dyDescent="0.2">
      <c r="A112" s="499"/>
      <c r="B112" s="940" t="s">
        <v>55</v>
      </c>
      <c r="C112" s="940"/>
      <c r="D112" s="940"/>
      <c r="E112" s="940"/>
      <c r="F112" s="944"/>
      <c r="G112" s="945" t="s">
        <v>165</v>
      </c>
      <c r="H112" s="946"/>
      <c r="I112" s="48"/>
      <c r="J112" s="45" t="str">
        <f t="shared" si="3"/>
        <v>Yes</v>
      </c>
      <c r="K112" s="9"/>
      <c r="L112" s="9"/>
      <c r="M112" s="36"/>
      <c r="N112" s="36"/>
      <c r="O112" s="9"/>
      <c r="P112" s="36"/>
      <c r="Q112" s="1"/>
      <c r="R112" s="36"/>
      <c r="S112" s="37"/>
      <c r="T112" s="2"/>
      <c r="U112" s="2"/>
      <c r="V112" s="2"/>
      <c r="W112" s="64"/>
      <c r="X112" s="64"/>
      <c r="Y112" s="80" t="str">
        <f t="shared" si="4"/>
        <v>d. Hormonal implants</v>
      </c>
      <c r="Z112" s="101"/>
    </row>
    <row r="113" spans="1:26" s="498" customFormat="1" ht="15.75" customHeight="1" x14ac:dyDescent="0.2">
      <c r="A113" s="499"/>
      <c r="B113" s="940" t="s">
        <v>56</v>
      </c>
      <c r="C113" s="940"/>
      <c r="D113" s="940"/>
      <c r="E113" s="940"/>
      <c r="F113" s="944"/>
      <c r="G113" s="945" t="s">
        <v>165</v>
      </c>
      <c r="H113" s="946"/>
      <c r="I113" s="48"/>
      <c r="J113" s="45" t="str">
        <f t="shared" si="3"/>
        <v>Yes</v>
      </c>
      <c r="K113" s="9"/>
      <c r="L113" s="9"/>
      <c r="M113" s="36"/>
      <c r="N113" s="36"/>
      <c r="O113" s="9"/>
      <c r="P113" s="36"/>
      <c r="Q113" s="1"/>
      <c r="R113" s="36"/>
      <c r="S113" s="37"/>
      <c r="T113" s="2"/>
      <c r="U113" s="2"/>
      <c r="V113" s="2"/>
      <c r="W113" s="64"/>
      <c r="X113" s="64"/>
      <c r="Y113" s="80" t="str">
        <f t="shared" si="4"/>
        <v>e. Intrauterine devices (IUDs)</v>
      </c>
      <c r="Z113" s="101"/>
    </row>
    <row r="114" spans="1:26" s="498" customFormat="1" ht="15.75" customHeight="1" x14ac:dyDescent="0.2">
      <c r="A114" s="499"/>
      <c r="B114" s="940" t="s">
        <v>43</v>
      </c>
      <c r="C114" s="940"/>
      <c r="D114" s="940"/>
      <c r="E114" s="940"/>
      <c r="F114" s="944"/>
      <c r="G114" s="945" t="s">
        <v>165</v>
      </c>
      <c r="H114" s="946"/>
      <c r="I114" s="48"/>
      <c r="J114" s="45" t="str">
        <f t="shared" si="3"/>
        <v>Yes</v>
      </c>
      <c r="K114" s="9"/>
      <c r="L114" s="9"/>
      <c r="M114" s="36"/>
      <c r="N114" s="36"/>
      <c r="O114" s="9"/>
      <c r="P114" s="36"/>
      <c r="Q114" s="1"/>
      <c r="R114" s="36"/>
      <c r="S114" s="37"/>
      <c r="T114" s="2"/>
      <c r="U114" s="2"/>
      <c r="V114" s="2"/>
      <c r="W114" s="64"/>
      <c r="X114" s="64"/>
      <c r="Y114" s="80" t="str">
        <f t="shared" si="4"/>
        <v>f. Male condoms</v>
      </c>
      <c r="Z114" s="101"/>
    </row>
    <row r="115" spans="1:26" s="498" customFormat="1" ht="15.75" customHeight="1" x14ac:dyDescent="0.2">
      <c r="A115" s="499"/>
      <c r="B115" s="940" t="s">
        <v>44</v>
      </c>
      <c r="C115" s="940"/>
      <c r="D115" s="940"/>
      <c r="E115" s="940"/>
      <c r="F115" s="944"/>
      <c r="G115" s="945" t="s">
        <v>166</v>
      </c>
      <c r="H115" s="946"/>
      <c r="I115" s="48"/>
      <c r="J115" s="45" t="str">
        <f t="shared" si="3"/>
        <v>No</v>
      </c>
      <c r="K115" s="9"/>
      <c r="L115" s="9"/>
      <c r="M115" s="36"/>
      <c r="N115" s="36"/>
      <c r="O115" s="9"/>
      <c r="P115" s="36"/>
      <c r="Q115" s="1"/>
      <c r="R115" s="36"/>
      <c r="S115" s="37"/>
      <c r="T115" s="2"/>
      <c r="U115" s="2"/>
      <c r="V115" s="2"/>
      <c r="W115" s="64"/>
      <c r="X115" s="64"/>
      <c r="Y115" s="80" t="str">
        <f t="shared" si="4"/>
        <v>g. Female condoms</v>
      </c>
      <c r="Z115" s="101"/>
    </row>
    <row r="116" spans="1:26" s="498" customFormat="1" ht="15.75" customHeight="1" x14ac:dyDescent="0.2">
      <c r="A116" s="499"/>
      <c r="B116" s="940" t="s">
        <v>338</v>
      </c>
      <c r="C116" s="940"/>
      <c r="D116" s="940"/>
      <c r="E116" s="940"/>
      <c r="F116" s="944"/>
      <c r="G116" s="945" t="s">
        <v>165</v>
      </c>
      <c r="H116" s="946"/>
      <c r="I116" s="48"/>
      <c r="J116" s="45" t="str">
        <f t="shared" si="3"/>
        <v>Yes</v>
      </c>
      <c r="K116" s="9"/>
      <c r="L116" s="9"/>
      <c r="M116" s="36"/>
      <c r="N116" s="36"/>
      <c r="O116" s="9"/>
      <c r="P116" s="36"/>
      <c r="Q116" s="1"/>
      <c r="R116" s="36"/>
      <c r="S116" s="37"/>
      <c r="T116" s="2"/>
      <c r="U116" s="2"/>
      <c r="V116" s="2"/>
      <c r="W116" s="64"/>
      <c r="X116" s="64"/>
      <c r="Y116" s="80" t="str">
        <f t="shared" si="4"/>
        <v>h. Emergency contraceptive pills</v>
      </c>
      <c r="Z116" s="101"/>
    </row>
    <row r="117" spans="1:26" s="498" customFormat="1" ht="15.75" customHeight="1" x14ac:dyDescent="0.2">
      <c r="A117" s="499"/>
      <c r="B117" s="940" t="s">
        <v>245</v>
      </c>
      <c r="C117" s="940"/>
      <c r="D117" s="940"/>
      <c r="E117" s="940"/>
      <c r="F117" s="944"/>
      <c r="G117" s="945" t="s">
        <v>166</v>
      </c>
      <c r="H117" s="946"/>
      <c r="I117" s="48"/>
      <c r="J117" s="45" t="str">
        <f>G117</f>
        <v>No</v>
      </c>
      <c r="K117" s="9"/>
      <c r="L117" s="9"/>
      <c r="M117" s="36"/>
      <c r="N117" s="36"/>
      <c r="O117" s="9"/>
      <c r="P117" s="36"/>
      <c r="Q117" s="1"/>
      <c r="R117" s="36"/>
      <c r="S117" s="37"/>
      <c r="T117" s="2"/>
      <c r="U117" s="2"/>
      <c r="V117" s="2"/>
      <c r="W117" s="64"/>
      <c r="X117" s="64"/>
      <c r="Y117" s="80" t="str">
        <f>B117</f>
        <v>i. CycleBeads</v>
      </c>
      <c r="Z117" s="101"/>
    </row>
    <row r="118" spans="1:26" s="498" customFormat="1" ht="15.75" customHeight="1" x14ac:dyDescent="0.2">
      <c r="A118" s="499"/>
      <c r="B118" s="940" t="s">
        <v>339</v>
      </c>
      <c r="C118" s="940"/>
      <c r="D118" s="940"/>
      <c r="E118" s="940"/>
      <c r="F118" s="944"/>
      <c r="G118" s="945" t="s">
        <v>166</v>
      </c>
      <c r="H118" s="946"/>
      <c r="I118" s="48"/>
      <c r="J118" s="45" t="str">
        <f t="shared" si="3"/>
        <v>No</v>
      </c>
      <c r="K118" s="9"/>
      <c r="L118" s="9"/>
      <c r="M118" s="36"/>
      <c r="N118" s="36"/>
      <c r="O118" s="9"/>
      <c r="P118" s="36"/>
      <c r="Q118" s="1"/>
      <c r="R118" s="36"/>
      <c r="S118" s="37"/>
      <c r="T118" s="2"/>
      <c r="U118" s="2"/>
      <c r="V118" s="2"/>
      <c r="W118" s="64"/>
      <c r="X118" s="64"/>
      <c r="Y118" s="80" t="str">
        <f t="shared" si="4"/>
        <v>j. Any other contraceptive(s)?</v>
      </c>
      <c r="Z118" s="101"/>
    </row>
    <row r="119" spans="1:26" s="498" customFormat="1" ht="15.75" x14ac:dyDescent="0.2">
      <c r="A119" s="499"/>
      <c r="B119" s="415"/>
      <c r="C119" s="940" t="s">
        <v>340</v>
      </c>
      <c r="D119" s="940"/>
      <c r="E119" s="944"/>
      <c r="F119" s="965" t="s">
        <v>146</v>
      </c>
      <c r="G119" s="966"/>
      <c r="H119" s="967"/>
      <c r="I119" s="48"/>
      <c r="J119" s="45">
        <f t="shared" si="3"/>
        <v>0</v>
      </c>
      <c r="K119" s="9"/>
      <c r="L119" s="9"/>
      <c r="M119" s="36"/>
      <c r="N119" s="36"/>
      <c r="O119" s="9"/>
      <c r="P119" s="36"/>
      <c r="Q119" s="1"/>
      <c r="R119" s="9">
        <f>B119</f>
        <v>0</v>
      </c>
      <c r="S119" s="37"/>
      <c r="T119" s="2"/>
      <c r="U119" s="2"/>
      <c r="V119" s="2"/>
      <c r="W119" s="64"/>
      <c r="X119" s="64"/>
      <c r="Y119" s="1"/>
      <c r="Z119" s="101"/>
    </row>
    <row r="120" spans="1:26" s="498" customFormat="1" ht="15.75" x14ac:dyDescent="0.2">
      <c r="A120" s="968" t="s">
        <v>341</v>
      </c>
      <c r="B120" s="969"/>
      <c r="C120" s="969"/>
      <c r="D120" s="970"/>
      <c r="E120" s="971"/>
      <c r="F120" s="972">
        <v>2011</v>
      </c>
      <c r="G120" s="973"/>
      <c r="H120" s="974"/>
      <c r="I120" s="48"/>
      <c r="J120" s="45">
        <f t="shared" si="3"/>
        <v>0</v>
      </c>
      <c r="K120" s="9"/>
      <c r="L120" s="9"/>
      <c r="M120" s="36"/>
      <c r="N120" s="36"/>
      <c r="O120" s="9"/>
      <c r="P120" s="36"/>
      <c r="Q120" s="1"/>
      <c r="R120" s="9">
        <f>B120</f>
        <v>0</v>
      </c>
      <c r="S120" s="37"/>
      <c r="T120" s="2"/>
      <c r="U120" s="2"/>
      <c r="V120" s="2"/>
      <c r="W120" s="64"/>
      <c r="X120" s="64"/>
      <c r="Y120" s="1"/>
      <c r="Z120" s="101"/>
    </row>
    <row r="121" spans="1:26" s="498" customFormat="1" ht="22.5" customHeight="1" x14ac:dyDescent="0.2">
      <c r="A121" s="947" t="s">
        <v>342</v>
      </c>
      <c r="B121" s="940"/>
      <c r="C121" s="944"/>
      <c r="D121" s="941" t="s">
        <v>440</v>
      </c>
      <c r="E121" s="942"/>
      <c r="F121" s="942"/>
      <c r="G121" s="942"/>
      <c r="H121" s="943"/>
      <c r="I121" s="48"/>
      <c r="J121" s="35"/>
      <c r="K121" s="9" t="str">
        <f>A121</f>
        <v xml:space="preserve">D10. Name of the list(s)
</v>
      </c>
      <c r="L121" s="9"/>
      <c r="M121" s="36"/>
      <c r="N121" s="36"/>
      <c r="O121" s="9" t="str">
        <f>D121</f>
        <v>Approved contraceptive list</v>
      </c>
      <c r="P121" s="36"/>
      <c r="Q121" s="1"/>
      <c r="R121" s="36"/>
      <c r="S121" s="37"/>
      <c r="T121" s="2"/>
      <c r="U121" s="2"/>
      <c r="V121" s="2"/>
      <c r="W121" s="64"/>
      <c r="X121" s="64"/>
      <c r="Y121" s="1"/>
      <c r="Z121" s="101"/>
    </row>
    <row r="122" spans="1:26" s="498" customFormat="1" ht="34.5" customHeight="1" x14ac:dyDescent="0.2">
      <c r="A122" s="947" t="s">
        <v>344</v>
      </c>
      <c r="B122" s="940"/>
      <c r="C122" s="944"/>
      <c r="D122" s="941"/>
      <c r="E122" s="942"/>
      <c r="F122" s="942"/>
      <c r="G122" s="942"/>
      <c r="H122" s="943"/>
      <c r="I122" s="48"/>
      <c r="J122" s="35"/>
      <c r="K122" s="9" t="str">
        <f>A122</f>
        <v xml:space="preserve">D11. Notes about the list(s)
</v>
      </c>
      <c r="L122" s="9"/>
      <c r="M122" s="36"/>
      <c r="N122" s="36"/>
      <c r="O122" s="9">
        <f>D122</f>
        <v>0</v>
      </c>
      <c r="P122" s="36"/>
      <c r="Q122" s="1"/>
      <c r="R122" s="36"/>
      <c r="S122" s="37"/>
      <c r="T122" s="2"/>
      <c r="U122" s="2"/>
      <c r="V122" s="2"/>
      <c r="W122" s="64"/>
      <c r="X122" s="64"/>
      <c r="Y122" s="1"/>
      <c r="Z122" s="101"/>
    </row>
    <row r="123" spans="1:26" s="411" customFormat="1" ht="21.75" customHeight="1" x14ac:dyDescent="0.2">
      <c r="A123" s="947" t="s">
        <v>351</v>
      </c>
      <c r="B123" s="940"/>
      <c r="C123" s="940"/>
      <c r="D123" s="940"/>
      <c r="E123" s="940"/>
      <c r="F123" s="940"/>
      <c r="G123" s="940"/>
      <c r="H123" s="948"/>
      <c r="I123" s="4"/>
      <c r="J123" s="45"/>
      <c r="K123" s="9"/>
      <c r="L123" s="36"/>
      <c r="M123" s="36"/>
      <c r="N123" s="36"/>
      <c r="O123" s="9"/>
      <c r="P123" s="36"/>
      <c r="Q123" s="36"/>
      <c r="R123" s="36"/>
      <c r="S123" s="36"/>
      <c r="T123" s="24"/>
      <c r="U123" s="24"/>
      <c r="V123" s="24"/>
      <c r="W123" s="76"/>
      <c r="X123" s="82" t="str">
        <f>A123</f>
        <v xml:space="preserve">D12.  Information on country's Poverty Reduction Strategy Paper (PRSP)
</v>
      </c>
      <c r="Y123" s="77"/>
      <c r="Z123" s="95"/>
    </row>
    <row r="124" spans="1:26" s="498" customFormat="1" ht="30.75" customHeight="1" x14ac:dyDescent="0.2">
      <c r="A124" s="500"/>
      <c r="B124" s="959" t="s">
        <v>196</v>
      </c>
      <c r="C124" s="960"/>
      <c r="D124" s="960"/>
      <c r="E124" s="961"/>
      <c r="F124" s="962">
        <v>2005</v>
      </c>
      <c r="G124" s="963"/>
      <c r="H124" s="964"/>
      <c r="I124" s="48"/>
      <c r="J124" s="45">
        <f>G124</f>
        <v>0</v>
      </c>
      <c r="K124" s="9"/>
      <c r="L124" s="9"/>
      <c r="M124" s="36"/>
      <c r="N124" s="36"/>
      <c r="O124" s="9"/>
      <c r="P124" s="36"/>
      <c r="Q124" s="1"/>
      <c r="R124" s="9" t="str">
        <f>B124</f>
        <v>a. What year is the Poverty Reduction Strategy Paper from? (most recent actual PRSP on IMF's site [not progress or summary report])</v>
      </c>
      <c r="S124" s="37"/>
      <c r="T124" s="2"/>
      <c r="U124" s="2"/>
      <c r="V124" s="2"/>
      <c r="W124" s="64"/>
      <c r="X124" s="64"/>
      <c r="Y124" s="1"/>
      <c r="Z124" s="101"/>
    </row>
    <row r="125" spans="1:26" s="498" customFormat="1" ht="15.75" customHeight="1" x14ac:dyDescent="0.2">
      <c r="A125" s="499"/>
      <c r="B125" s="940" t="s">
        <v>197</v>
      </c>
      <c r="C125" s="940"/>
      <c r="D125" s="940"/>
      <c r="E125" s="940"/>
      <c r="F125" s="944"/>
      <c r="G125" s="945" t="s">
        <v>165</v>
      </c>
      <c r="H125" s="946"/>
      <c r="I125" s="48"/>
      <c r="J125" s="45" t="str">
        <f>G125</f>
        <v>Yes</v>
      </c>
      <c r="K125" s="9"/>
      <c r="L125" s="9"/>
      <c r="M125" s="36"/>
      <c r="N125" s="36"/>
      <c r="O125" s="9"/>
      <c r="P125" s="36"/>
      <c r="Q125" s="1"/>
      <c r="R125" s="36"/>
      <c r="S125" s="37"/>
      <c r="T125" s="2"/>
      <c r="U125" s="2"/>
      <c r="V125" s="2"/>
      <c r="W125" s="64"/>
      <c r="X125" s="64"/>
      <c r="Y125" s="80" t="str">
        <f>B125</f>
        <v>b. Is family planning or reproductive health a priority in the PRSP?</v>
      </c>
      <c r="Z125" s="101"/>
    </row>
    <row r="126" spans="1:26" s="498" customFormat="1" ht="15.75" customHeight="1" x14ac:dyDescent="0.2">
      <c r="A126" s="499"/>
      <c r="B126" s="940" t="s">
        <v>198</v>
      </c>
      <c r="C126" s="940"/>
      <c r="D126" s="940"/>
      <c r="E126" s="940"/>
      <c r="F126" s="944"/>
      <c r="G126" s="945" t="s">
        <v>166</v>
      </c>
      <c r="H126" s="946"/>
      <c r="I126" s="48"/>
      <c r="J126" s="45" t="str">
        <f>G126</f>
        <v>No</v>
      </c>
      <c r="K126" s="9"/>
      <c r="L126" s="9"/>
      <c r="M126" s="36"/>
      <c r="N126" s="36"/>
      <c r="O126" s="9"/>
      <c r="P126" s="36"/>
      <c r="Q126" s="1"/>
      <c r="R126" s="36"/>
      <c r="S126" s="37"/>
      <c r="T126" s="2"/>
      <c r="U126" s="2"/>
      <c r="V126" s="2"/>
      <c r="W126" s="64"/>
      <c r="X126" s="64"/>
      <c r="Y126" s="80" t="str">
        <f>B126</f>
        <v>c. Is contraceptive security included in the PRSP?</v>
      </c>
      <c r="Z126" s="101"/>
    </row>
    <row r="127" spans="1:26" s="498" customFormat="1" ht="15.75" customHeight="1" x14ac:dyDescent="0.2">
      <c r="A127" s="499"/>
      <c r="B127" s="940" t="s">
        <v>72</v>
      </c>
      <c r="C127" s="940"/>
      <c r="D127" s="940"/>
      <c r="E127" s="940"/>
      <c r="F127" s="944"/>
      <c r="G127" s="945" t="s">
        <v>165</v>
      </c>
      <c r="H127" s="946"/>
      <c r="I127" s="48"/>
      <c r="J127" s="45" t="str">
        <f>G127</f>
        <v>Yes</v>
      </c>
      <c r="K127" s="9"/>
      <c r="L127" s="9"/>
      <c r="M127" s="36"/>
      <c r="N127" s="36"/>
      <c r="O127" s="9"/>
      <c r="P127" s="36"/>
      <c r="Q127" s="1"/>
      <c r="R127" s="36"/>
      <c r="S127" s="37"/>
      <c r="T127" s="2"/>
      <c r="U127" s="2"/>
      <c r="V127" s="2"/>
      <c r="W127" s="64"/>
      <c r="X127" s="64"/>
      <c r="Y127" s="80" t="str">
        <f>B127</f>
        <v>d. Is contraceptive prevalence rate (CPR) included as an indicator in the PRSP?</v>
      </c>
      <c r="Z127" s="101"/>
    </row>
    <row r="128" spans="1:26" s="498" customFormat="1" ht="15.75" customHeight="1" x14ac:dyDescent="0.2">
      <c r="A128" s="499"/>
      <c r="B128" s="940" t="s">
        <v>73</v>
      </c>
      <c r="C128" s="940"/>
      <c r="D128" s="940"/>
      <c r="E128" s="940"/>
      <c r="F128" s="944"/>
      <c r="G128" s="945" t="s">
        <v>166</v>
      </c>
      <c r="H128" s="946"/>
      <c r="I128" s="48"/>
      <c r="J128" s="45" t="str">
        <f>G128</f>
        <v>No</v>
      </c>
      <c r="K128" s="9"/>
      <c r="L128" s="9"/>
      <c r="M128" s="36"/>
      <c r="N128" s="36"/>
      <c r="O128" s="9"/>
      <c r="P128" s="36"/>
      <c r="Q128" s="1"/>
      <c r="R128" s="36"/>
      <c r="S128" s="37"/>
      <c r="T128" s="2"/>
      <c r="U128" s="2"/>
      <c r="V128" s="2"/>
      <c r="W128" s="64"/>
      <c r="X128" s="64"/>
      <c r="Y128" s="80" t="str">
        <f>B128</f>
        <v>e. Are contraceptive supply indicators included in the PRSP?</v>
      </c>
      <c r="Z128" s="101"/>
    </row>
    <row r="129" spans="1:26" s="498" customFormat="1" ht="15.75" customHeight="1" thickBot="1" x14ac:dyDescent="0.25">
      <c r="A129" s="419" t="s">
        <v>74</v>
      </c>
      <c r="B129" s="940" t="s">
        <v>75</v>
      </c>
      <c r="C129" s="944"/>
      <c r="D129" s="954"/>
      <c r="E129" s="955"/>
      <c r="F129" s="955"/>
      <c r="G129" s="955"/>
      <c r="H129" s="956"/>
      <c r="I129" s="48"/>
      <c r="J129" s="35"/>
      <c r="K129" s="9" t="str">
        <f>B129</f>
        <v>f. Notes about the Poverty Reduction Strategy Paper</v>
      </c>
      <c r="L129" s="9"/>
      <c r="M129" s="36"/>
      <c r="N129" s="36"/>
      <c r="O129" s="9">
        <f>D129</f>
        <v>0</v>
      </c>
      <c r="P129" s="36"/>
      <c r="Q129" s="1"/>
      <c r="R129" s="36"/>
      <c r="S129" s="37"/>
      <c r="T129" s="2"/>
      <c r="U129" s="2"/>
      <c r="V129" s="2"/>
      <c r="W129" s="64"/>
      <c r="X129" s="64"/>
      <c r="Y129" s="1"/>
      <c r="Z129" s="101"/>
    </row>
    <row r="130" spans="1:26" s="411" customFormat="1" ht="16.5" customHeight="1" thickBot="1" x14ac:dyDescent="0.25">
      <c r="A130" s="957" t="s">
        <v>28</v>
      </c>
      <c r="B130" s="958"/>
      <c r="C130" s="958"/>
      <c r="D130" s="958"/>
      <c r="E130" s="958"/>
      <c r="F130" s="958"/>
      <c r="G130" s="958"/>
      <c r="H130" s="501"/>
      <c r="I130" s="19"/>
      <c r="J130" s="45"/>
      <c r="K130" s="9"/>
      <c r="L130" s="36"/>
      <c r="M130" s="36"/>
      <c r="N130" s="36"/>
      <c r="O130" s="9"/>
      <c r="P130" s="36"/>
      <c r="Q130" s="36"/>
      <c r="R130" s="36"/>
      <c r="S130" s="36"/>
      <c r="T130" s="24"/>
      <c r="U130" s="24"/>
      <c r="V130" s="24"/>
      <c r="W130" s="76"/>
      <c r="X130" s="76"/>
      <c r="Y130" s="77"/>
      <c r="Z130" s="95"/>
    </row>
    <row r="131" spans="1:26" s="411" customFormat="1" ht="30" customHeight="1" x14ac:dyDescent="0.2">
      <c r="A131" s="949" t="s">
        <v>345</v>
      </c>
      <c r="B131" s="950"/>
      <c r="C131" s="950"/>
      <c r="D131" s="950"/>
      <c r="E131" s="950"/>
      <c r="F131" s="951"/>
      <c r="G131" s="952" t="s">
        <v>166</v>
      </c>
      <c r="H131" s="953"/>
      <c r="I131" s="8"/>
      <c r="J131" s="45" t="str">
        <f>G131</f>
        <v>No</v>
      </c>
      <c r="K131" s="9"/>
      <c r="L131" s="36"/>
      <c r="M131" s="36"/>
      <c r="N131" s="36"/>
      <c r="O131" s="9"/>
      <c r="P131" s="36"/>
      <c r="Q131" s="36"/>
      <c r="R131" s="36"/>
      <c r="S131" s="36"/>
      <c r="T131" s="24"/>
      <c r="U131" s="24"/>
      <c r="V131" s="24"/>
      <c r="W131" s="76"/>
      <c r="X131" s="76"/>
      <c r="Y131" s="80" t="str">
        <f>A131</f>
        <v>E1. Have stockouts occurred for any contraceptive at the central* level in the last 12 months?  
*(The central level refers to the central level warehouse for the public sector.)</v>
      </c>
      <c r="Z131" s="95"/>
    </row>
    <row r="132" spans="1:26" s="411" customFormat="1" ht="45" x14ac:dyDescent="0.2">
      <c r="A132" s="947" t="s">
        <v>1507</v>
      </c>
      <c r="B132" s="940"/>
      <c r="C132" s="940"/>
      <c r="D132" s="940"/>
      <c r="E132" s="940"/>
      <c r="F132" s="940"/>
      <c r="G132" s="940"/>
      <c r="H132" s="948"/>
      <c r="I132" s="4"/>
      <c r="J132" s="45"/>
      <c r="K132" s="9"/>
      <c r="L132" s="36"/>
      <c r="M132" s="36"/>
      <c r="N132" s="36"/>
      <c r="O132" s="9"/>
      <c r="P132" s="36"/>
      <c r="Q132" s="36"/>
      <c r="R132" s="36"/>
      <c r="S132" s="36"/>
      <c r="T132" s="24"/>
      <c r="U132" s="24"/>
      <c r="V132" s="24"/>
      <c r="W132" s="76"/>
      <c r="X132" s="82"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Y132" s="77"/>
      <c r="Z132" s="95"/>
    </row>
    <row r="133" spans="1:26" s="411" customFormat="1" ht="15" customHeight="1" x14ac:dyDescent="0.2">
      <c r="A133" s="422"/>
      <c r="B133" s="940" t="s">
        <v>336</v>
      </c>
      <c r="C133" s="940"/>
      <c r="D133" s="940"/>
      <c r="E133" s="940"/>
      <c r="F133" s="944"/>
      <c r="G133" s="945" t="s">
        <v>166</v>
      </c>
      <c r="H133" s="946"/>
      <c r="I133" s="8"/>
      <c r="J133" s="45" t="str">
        <f t="shared" ref="J133:J141" si="5">G133</f>
        <v>No</v>
      </c>
      <c r="K133" s="9"/>
      <c r="L133" s="36"/>
      <c r="M133" s="36"/>
      <c r="N133" s="36"/>
      <c r="O133" s="9"/>
      <c r="P133" s="36"/>
      <c r="Q133" s="36"/>
      <c r="R133" s="36"/>
      <c r="S133" s="36"/>
      <c r="T133" s="24"/>
      <c r="U133" s="24"/>
      <c r="V133" s="24"/>
      <c r="W133" s="76"/>
      <c r="X133" s="76"/>
      <c r="Y133" s="80" t="str">
        <f t="shared" ref="Y133:Y141" si="6">B133</f>
        <v>a. Combined oral contraceptives</v>
      </c>
      <c r="Z133" s="95"/>
    </row>
    <row r="134" spans="1:26" s="411" customFormat="1" ht="15" customHeight="1" x14ac:dyDescent="0.2">
      <c r="A134" s="432"/>
      <c r="B134" s="940" t="s">
        <v>337</v>
      </c>
      <c r="C134" s="940"/>
      <c r="D134" s="940"/>
      <c r="E134" s="940"/>
      <c r="F134" s="944"/>
      <c r="G134" s="945" t="s">
        <v>146</v>
      </c>
      <c r="H134" s="946"/>
      <c r="I134" s="8"/>
      <c r="J134" s="45" t="str">
        <f t="shared" si="5"/>
        <v>N/A</v>
      </c>
      <c r="K134" s="9"/>
      <c r="L134" s="36"/>
      <c r="M134" s="36"/>
      <c r="N134" s="36"/>
      <c r="O134" s="36"/>
      <c r="P134" s="36"/>
      <c r="Q134" s="36"/>
      <c r="R134" s="36"/>
      <c r="S134" s="36"/>
      <c r="T134" s="24"/>
      <c r="U134" s="24"/>
      <c r="V134" s="24"/>
      <c r="W134" s="76"/>
      <c r="X134" s="76"/>
      <c r="Y134" s="80" t="str">
        <f t="shared" si="6"/>
        <v>b. Progestin-only pills</v>
      </c>
      <c r="Z134" s="95"/>
    </row>
    <row r="135" spans="1:26" s="411" customFormat="1" ht="15" customHeight="1" x14ac:dyDescent="0.2">
      <c r="A135" s="422"/>
      <c r="B135" s="940" t="s">
        <v>54</v>
      </c>
      <c r="C135" s="940"/>
      <c r="D135" s="940"/>
      <c r="E135" s="940"/>
      <c r="F135" s="944"/>
      <c r="G135" s="945" t="s">
        <v>166</v>
      </c>
      <c r="H135" s="946"/>
      <c r="I135" s="8"/>
      <c r="J135" s="45" t="str">
        <f t="shared" si="5"/>
        <v>No</v>
      </c>
      <c r="K135" s="9"/>
      <c r="L135" s="36"/>
      <c r="M135" s="36"/>
      <c r="N135" s="36"/>
      <c r="O135" s="36"/>
      <c r="P135" s="36"/>
      <c r="Q135" s="36"/>
      <c r="R135" s="36"/>
      <c r="S135" s="36"/>
      <c r="T135" s="24"/>
      <c r="U135" s="24"/>
      <c r="V135" s="24"/>
      <c r="W135" s="76"/>
      <c r="X135" s="76"/>
      <c r="Y135" s="80" t="str">
        <f t="shared" si="6"/>
        <v>c. Hormonal injections</v>
      </c>
      <c r="Z135" s="95"/>
    </row>
    <row r="136" spans="1:26" s="411" customFormat="1" ht="15" customHeight="1" x14ac:dyDescent="0.2">
      <c r="A136" s="422"/>
      <c r="B136" s="940" t="s">
        <v>55</v>
      </c>
      <c r="C136" s="940"/>
      <c r="D136" s="940"/>
      <c r="E136" s="940"/>
      <c r="F136" s="944"/>
      <c r="G136" s="945" t="s">
        <v>166</v>
      </c>
      <c r="H136" s="946"/>
      <c r="I136" s="8"/>
      <c r="J136" s="45" t="str">
        <f t="shared" si="5"/>
        <v>No</v>
      </c>
      <c r="K136" s="9"/>
      <c r="L136" s="36"/>
      <c r="M136" s="36"/>
      <c r="N136" s="36"/>
      <c r="O136" s="36"/>
      <c r="P136" s="36"/>
      <c r="Q136" s="36"/>
      <c r="R136" s="36"/>
      <c r="S136" s="36"/>
      <c r="T136" s="24"/>
      <c r="U136" s="24"/>
      <c r="V136" s="24"/>
      <c r="W136" s="76"/>
      <c r="X136" s="76"/>
      <c r="Y136" s="80" t="str">
        <f t="shared" si="6"/>
        <v>d. Hormonal implants</v>
      </c>
      <c r="Z136" s="95"/>
    </row>
    <row r="137" spans="1:26" s="411" customFormat="1" ht="15" customHeight="1" x14ac:dyDescent="0.2">
      <c r="A137" s="422"/>
      <c r="B137" s="940" t="s">
        <v>56</v>
      </c>
      <c r="C137" s="940"/>
      <c r="D137" s="940"/>
      <c r="E137" s="940"/>
      <c r="F137" s="944"/>
      <c r="G137" s="945" t="s">
        <v>166</v>
      </c>
      <c r="H137" s="946"/>
      <c r="I137" s="8"/>
      <c r="J137" s="45" t="str">
        <f t="shared" si="5"/>
        <v>No</v>
      </c>
      <c r="K137" s="9"/>
      <c r="L137" s="36"/>
      <c r="M137" s="36"/>
      <c r="N137" s="36"/>
      <c r="O137" s="36"/>
      <c r="P137" s="36"/>
      <c r="Q137" s="36"/>
      <c r="R137" s="36"/>
      <c r="S137" s="36"/>
      <c r="T137" s="24"/>
      <c r="U137" s="24"/>
      <c r="V137" s="24"/>
      <c r="W137" s="76"/>
      <c r="X137" s="76"/>
      <c r="Y137" s="80" t="str">
        <f t="shared" si="6"/>
        <v>e. Intrauterine devices (IUDs)</v>
      </c>
      <c r="Z137" s="95"/>
    </row>
    <row r="138" spans="1:26" s="411" customFormat="1" ht="15" customHeight="1" x14ac:dyDescent="0.2">
      <c r="A138" s="422"/>
      <c r="B138" s="940" t="s">
        <v>43</v>
      </c>
      <c r="C138" s="940"/>
      <c r="D138" s="940"/>
      <c r="E138" s="940"/>
      <c r="F138" s="944"/>
      <c r="G138" s="945" t="s">
        <v>166</v>
      </c>
      <c r="H138" s="946"/>
      <c r="I138" s="8"/>
      <c r="J138" s="45" t="str">
        <f t="shared" si="5"/>
        <v>No</v>
      </c>
      <c r="K138" s="9"/>
      <c r="L138" s="36"/>
      <c r="M138" s="36"/>
      <c r="N138" s="36"/>
      <c r="O138" s="36"/>
      <c r="P138" s="36"/>
      <c r="Q138" s="36"/>
      <c r="R138" s="36"/>
      <c r="S138" s="36"/>
      <c r="T138" s="24"/>
      <c r="U138" s="24"/>
      <c r="V138" s="24"/>
      <c r="W138" s="76"/>
      <c r="X138" s="76"/>
      <c r="Y138" s="80" t="str">
        <f t="shared" si="6"/>
        <v>f. Male condoms</v>
      </c>
      <c r="Z138" s="95"/>
    </row>
    <row r="139" spans="1:26" s="411" customFormat="1" ht="15" customHeight="1" x14ac:dyDescent="0.2">
      <c r="A139" s="422"/>
      <c r="B139" s="940" t="s">
        <v>44</v>
      </c>
      <c r="C139" s="940"/>
      <c r="D139" s="940"/>
      <c r="E139" s="940"/>
      <c r="F139" s="944"/>
      <c r="G139" s="945" t="s">
        <v>146</v>
      </c>
      <c r="H139" s="946"/>
      <c r="I139" s="8"/>
      <c r="J139" s="45" t="str">
        <f t="shared" si="5"/>
        <v>N/A</v>
      </c>
      <c r="K139" s="9"/>
      <c r="L139" s="36"/>
      <c r="M139" s="36"/>
      <c r="N139" s="36"/>
      <c r="O139" s="36"/>
      <c r="P139" s="36"/>
      <c r="Q139" s="36"/>
      <c r="R139" s="36"/>
      <c r="S139" s="36"/>
      <c r="T139" s="24"/>
      <c r="U139" s="24"/>
      <c r="V139" s="24"/>
      <c r="W139" s="76"/>
      <c r="X139" s="76"/>
      <c r="Y139" s="80" t="str">
        <f t="shared" si="6"/>
        <v>g. Female condoms</v>
      </c>
      <c r="Z139" s="95"/>
    </row>
    <row r="140" spans="1:26" s="411" customFormat="1" ht="15" customHeight="1" x14ac:dyDescent="0.2">
      <c r="A140" s="422"/>
      <c r="B140" s="940" t="s">
        <v>338</v>
      </c>
      <c r="C140" s="940"/>
      <c r="D140" s="940"/>
      <c r="E140" s="940"/>
      <c r="F140" s="944"/>
      <c r="G140" s="945" t="s">
        <v>146</v>
      </c>
      <c r="H140" s="946"/>
      <c r="I140" s="8"/>
      <c r="J140" s="45" t="str">
        <f t="shared" si="5"/>
        <v>N/A</v>
      </c>
      <c r="K140" s="9"/>
      <c r="L140" s="36"/>
      <c r="M140" s="36"/>
      <c r="N140" s="36"/>
      <c r="O140" s="36"/>
      <c r="P140" s="36"/>
      <c r="Q140" s="36"/>
      <c r="R140" s="36"/>
      <c r="S140" s="36"/>
      <c r="T140" s="24"/>
      <c r="U140" s="24"/>
      <c r="V140" s="24"/>
      <c r="W140" s="76"/>
      <c r="X140" s="76"/>
      <c r="Y140" s="80" t="str">
        <f t="shared" si="6"/>
        <v>h. Emergency contraceptive pills</v>
      </c>
      <c r="Z140" s="95"/>
    </row>
    <row r="141" spans="1:26" s="411" customFormat="1" ht="15" customHeight="1" x14ac:dyDescent="0.2">
      <c r="A141" s="422"/>
      <c r="B141" s="940" t="s">
        <v>245</v>
      </c>
      <c r="C141" s="940"/>
      <c r="D141" s="940"/>
      <c r="E141" s="940"/>
      <c r="F141" s="944"/>
      <c r="G141" s="945" t="s">
        <v>146</v>
      </c>
      <c r="H141" s="946"/>
      <c r="I141" s="8"/>
      <c r="J141" s="45" t="str">
        <f t="shared" si="5"/>
        <v>N/A</v>
      </c>
      <c r="K141" s="9"/>
      <c r="L141" s="36"/>
      <c r="M141" s="36"/>
      <c r="N141" s="36"/>
      <c r="O141" s="36"/>
      <c r="P141" s="36"/>
      <c r="Q141" s="36"/>
      <c r="R141" s="36"/>
      <c r="S141" s="36"/>
      <c r="T141" s="24"/>
      <c r="U141" s="24"/>
      <c r="V141" s="24"/>
      <c r="W141" s="76"/>
      <c r="X141" s="76"/>
      <c r="Y141" s="80" t="str">
        <f t="shared" si="6"/>
        <v>i. CycleBeads</v>
      </c>
      <c r="Z141" s="95"/>
    </row>
    <row r="142" spans="1:26" s="411" customFormat="1" ht="30" x14ac:dyDescent="0.2">
      <c r="A142" s="422"/>
      <c r="B142" s="940" t="s">
        <v>766</v>
      </c>
      <c r="C142" s="940"/>
      <c r="D142" s="940"/>
      <c r="E142" s="940"/>
      <c r="F142" s="941" t="s">
        <v>748</v>
      </c>
      <c r="G142" s="942"/>
      <c r="H142" s="943"/>
      <c r="I142" s="8"/>
      <c r="J142" s="45"/>
      <c r="K142" s="9"/>
      <c r="L142" s="36"/>
      <c r="M142" s="9"/>
      <c r="N142" s="36"/>
      <c r="O142" s="36"/>
      <c r="P142" s="36"/>
      <c r="Q142" s="9" t="str">
        <f>F142</f>
        <v>01/11-12/11</v>
      </c>
      <c r="R142" s="9" t="str">
        <f>B142</f>
        <v xml:space="preserve">j. Time period of reports reviewed
(mm/yy - mm/yy) (for example, reports from 1/11-12/11) </v>
      </c>
      <c r="S142" s="36"/>
      <c r="T142" s="24"/>
      <c r="U142" s="24"/>
      <c r="V142" s="24"/>
      <c r="W142" s="76"/>
      <c r="X142" s="76"/>
      <c r="Y142" s="77"/>
      <c r="Z142" s="95"/>
    </row>
    <row r="143" spans="1:26" s="411" customFormat="1" ht="45" x14ac:dyDescent="0.2">
      <c r="A143" s="419"/>
      <c r="B143" s="940" t="s">
        <v>346</v>
      </c>
      <c r="C143" s="940"/>
      <c r="D143" s="940"/>
      <c r="E143" s="940"/>
      <c r="F143" s="941" t="s">
        <v>910</v>
      </c>
      <c r="G143" s="942"/>
      <c r="H143" s="943"/>
      <c r="I143" s="8"/>
      <c r="J143" s="45"/>
      <c r="K143" s="9"/>
      <c r="L143" s="9"/>
      <c r="M143" s="36"/>
      <c r="N143" s="36"/>
      <c r="O143" s="36"/>
      <c r="P143" s="36"/>
      <c r="Q143" s="9" t="str">
        <f>F143</f>
        <v>DGFP web-based Logistics Management Information System (LMIS) - www.dgfplmis.org</v>
      </c>
      <c r="R143" s="9" t="str">
        <f>B143</f>
        <v>k. Data source
(for example: Procurement Planning and Monitoring Report, Logistics Management Information System, periodic physical inventory, warehouse reports)</v>
      </c>
      <c r="S143" s="36"/>
      <c r="T143" s="24"/>
      <c r="U143" s="24"/>
      <c r="V143" s="24"/>
      <c r="W143" s="76"/>
      <c r="X143" s="76"/>
      <c r="Y143" s="77"/>
      <c r="Z143" s="95"/>
    </row>
    <row r="144" spans="1:26" s="411" customFormat="1" x14ac:dyDescent="0.2">
      <c r="A144" s="947" t="s">
        <v>347</v>
      </c>
      <c r="B144" s="940"/>
      <c r="C144" s="940"/>
      <c r="D144" s="940"/>
      <c r="E144" s="940"/>
      <c r="F144" s="940"/>
      <c r="G144" s="940"/>
      <c r="H144" s="948"/>
      <c r="I144" s="4"/>
      <c r="J144" s="41"/>
      <c r="K144" s="9"/>
      <c r="L144" s="36"/>
      <c r="M144" s="36"/>
      <c r="N144" s="36"/>
      <c r="O144" s="9"/>
      <c r="P144" s="36"/>
      <c r="Q144" s="36"/>
      <c r="R144" s="36"/>
      <c r="S144" s="36"/>
      <c r="T144" s="24"/>
      <c r="U144" s="24"/>
      <c r="V144" s="24"/>
      <c r="W144" s="76"/>
      <c r="X144" s="76"/>
      <c r="Y144" s="77"/>
      <c r="Z144" s="95"/>
    </row>
    <row r="145" spans="1:26" s="411" customFormat="1" ht="15" customHeight="1" x14ac:dyDescent="0.2">
      <c r="A145" s="422"/>
      <c r="B145" s="940" t="s">
        <v>348</v>
      </c>
      <c r="C145" s="940"/>
      <c r="D145" s="940"/>
      <c r="E145" s="940"/>
      <c r="F145" s="944"/>
      <c r="G145" s="945" t="s">
        <v>166</v>
      </c>
      <c r="H145" s="946"/>
      <c r="I145" s="8"/>
      <c r="J145" s="45" t="str">
        <f>G145</f>
        <v>No</v>
      </c>
      <c r="K145" s="9"/>
      <c r="L145" s="36"/>
      <c r="M145" s="36"/>
      <c r="N145" s="36"/>
      <c r="O145" s="9"/>
      <c r="P145" s="36"/>
      <c r="Q145" s="36"/>
      <c r="R145" s="36"/>
      <c r="S145" s="36"/>
      <c r="T145" s="24"/>
      <c r="U145" s="24"/>
      <c r="V145" s="24"/>
      <c r="W145" s="76"/>
      <c r="X145" s="76"/>
      <c r="Y145" s="80" t="str">
        <f>B145</f>
        <v>a. service delivery point level (i.e., public sector health facilities)</v>
      </c>
      <c r="Z145" s="95"/>
    </row>
    <row r="146" spans="1:26" s="502" customFormat="1" ht="15.75" customHeight="1" thickBot="1" x14ac:dyDescent="0.25">
      <c r="A146" s="425"/>
      <c r="B146" s="931" t="s">
        <v>349</v>
      </c>
      <c r="C146" s="931"/>
      <c r="D146" s="931"/>
      <c r="E146" s="931"/>
      <c r="F146" s="932"/>
      <c r="G146" s="933" t="s">
        <v>166</v>
      </c>
      <c r="H146" s="934"/>
      <c r="I146" s="55"/>
      <c r="J146" s="89" t="str">
        <f>G146</f>
        <v>No</v>
      </c>
      <c r="K146" s="90"/>
      <c r="L146" s="91"/>
      <c r="M146" s="91"/>
      <c r="N146" s="91"/>
      <c r="O146" s="90"/>
      <c r="P146" s="91"/>
      <c r="Q146" s="91"/>
      <c r="R146" s="91"/>
      <c r="S146" s="91"/>
      <c r="T146" s="92"/>
      <c r="U146" s="92"/>
      <c r="V146" s="92"/>
      <c r="W146" s="93"/>
      <c r="X146" s="93"/>
      <c r="Y146" s="94" t="str">
        <f>B146</f>
        <v>b. central level (i.e., central level warehouse for the public sector)</v>
      </c>
      <c r="Z146" s="100"/>
    </row>
    <row r="147" spans="1:26" s="411" customFormat="1" ht="60.75" customHeight="1" thickBot="1" x14ac:dyDescent="0.25">
      <c r="A147" s="935" t="s">
        <v>350</v>
      </c>
      <c r="B147" s="936"/>
      <c r="C147" s="937"/>
      <c r="D147" s="760" t="s">
        <v>911</v>
      </c>
      <c r="E147" s="761"/>
      <c r="F147" s="761"/>
      <c r="G147" s="761"/>
      <c r="H147" s="762"/>
      <c r="I147" s="8"/>
      <c r="J147" s="45"/>
      <c r="K147" s="9" t="str">
        <f>A147</f>
        <v xml:space="preserve">F. Please note any overall comments about challenges and/or successes with contraceptive security in your country.
</v>
      </c>
      <c r="L147" s="36"/>
      <c r="M147" s="36"/>
      <c r="N147" s="36"/>
      <c r="O147" s="9" t="str">
        <f>D147</f>
        <v>The bottleneck in procurement management has been addressed, and now procurement management is almost streamlined through the DGFP Online Procurement Tracker (www.dgfplmis.org).</v>
      </c>
      <c r="P147" s="36"/>
      <c r="Q147" s="36"/>
      <c r="R147" s="36"/>
      <c r="S147" s="36"/>
      <c r="T147" s="24"/>
      <c r="U147" s="24"/>
      <c r="V147" s="24"/>
      <c r="W147" s="76"/>
      <c r="X147" s="76"/>
      <c r="Y147" s="77"/>
      <c r="Z147" s="95"/>
    </row>
    <row r="148" spans="1:26" s="1" customFormat="1" ht="15.75" x14ac:dyDescent="0.2">
      <c r="A148" s="763"/>
      <c r="B148" s="763"/>
      <c r="C148" s="763"/>
      <c r="D148" s="763"/>
      <c r="E148" s="763"/>
      <c r="F148" s="763"/>
      <c r="G148" s="763"/>
      <c r="H148" s="763"/>
      <c r="I148" s="48"/>
      <c r="J148" s="35"/>
      <c r="K148" s="9"/>
      <c r="L148" s="9"/>
      <c r="M148" s="36"/>
      <c r="N148" s="36"/>
      <c r="O148" s="9"/>
      <c r="P148" s="36"/>
      <c r="R148" s="36"/>
      <c r="S148" s="37"/>
      <c r="T148" s="2"/>
      <c r="U148" s="2"/>
      <c r="V148" s="2"/>
      <c r="W148" s="64"/>
      <c r="X148" s="64"/>
      <c r="Z148" s="101"/>
    </row>
    <row r="149" spans="1:26" s="402" customFormat="1" ht="72" customHeight="1" x14ac:dyDescent="0.2">
      <c r="A149" s="768"/>
      <c r="B149" s="768"/>
      <c r="C149" s="768"/>
      <c r="D149" s="768"/>
      <c r="E149" s="768"/>
      <c r="F149" s="768"/>
      <c r="G149" s="768"/>
      <c r="H149" s="768"/>
      <c r="I149" s="6"/>
      <c r="J149" s="40"/>
      <c r="K149" s="9"/>
      <c r="L149" s="36"/>
      <c r="M149" s="36"/>
      <c r="N149" s="36"/>
      <c r="O149" s="9"/>
      <c r="P149" s="36"/>
      <c r="Q149" s="36"/>
      <c r="R149" s="36"/>
      <c r="S149" s="37"/>
      <c r="T149" s="2"/>
      <c r="U149" s="2"/>
      <c r="V149" s="2"/>
      <c r="W149" s="64"/>
      <c r="X149" s="106">
        <f>A149</f>
        <v>0</v>
      </c>
      <c r="Z149" s="403"/>
    </row>
    <row r="150" spans="1:26" s="1" customFormat="1" ht="9.75" customHeight="1" x14ac:dyDescent="0.2">
      <c r="A150" s="387"/>
      <c r="B150" s="387"/>
      <c r="C150" s="387"/>
      <c r="D150" s="387"/>
      <c r="E150" s="387"/>
      <c r="F150" s="387"/>
      <c r="G150" s="387"/>
      <c r="H150" s="387"/>
      <c r="I150" s="9"/>
      <c r="J150" s="35"/>
      <c r="K150" s="9"/>
      <c r="L150" s="36"/>
      <c r="M150" s="36"/>
      <c r="N150" s="36"/>
      <c r="O150" s="9"/>
      <c r="P150" s="36"/>
      <c r="Q150" s="36"/>
      <c r="R150" s="36"/>
      <c r="S150" s="37"/>
      <c r="T150" s="2"/>
      <c r="U150" s="2"/>
      <c r="V150" s="2"/>
      <c r="W150" s="64"/>
      <c r="X150" s="64"/>
      <c r="Z150" s="101"/>
    </row>
    <row r="151" spans="1:26" s="1" customFormat="1" ht="15" customHeight="1" x14ac:dyDescent="0.2">
      <c r="A151" s="387"/>
      <c r="B151" s="387"/>
      <c r="C151" s="387"/>
      <c r="D151" s="387"/>
      <c r="E151" s="387"/>
      <c r="F151" s="387"/>
      <c r="G151" s="387"/>
      <c r="H151" s="387"/>
      <c r="I151" s="9"/>
      <c r="J151" s="40"/>
      <c r="K151" s="9"/>
      <c r="L151" s="36"/>
      <c r="M151" s="36"/>
      <c r="N151" s="36"/>
      <c r="O151" s="9"/>
      <c r="P151" s="36"/>
      <c r="Q151" s="36"/>
      <c r="R151" s="36"/>
      <c r="S151" s="37"/>
      <c r="T151" s="2"/>
      <c r="U151" s="2"/>
      <c r="V151" s="2"/>
      <c r="W151" s="64"/>
      <c r="X151" s="64"/>
      <c r="Z151" s="101"/>
    </row>
    <row r="152" spans="1:26" x14ac:dyDescent="0.2">
      <c r="A152" s="503"/>
      <c r="B152" s="504"/>
      <c r="C152" s="504"/>
      <c r="D152" s="504"/>
      <c r="E152" s="504"/>
      <c r="F152" s="504"/>
      <c r="G152" s="505"/>
      <c r="H152" s="506"/>
      <c r="I152" s="36"/>
      <c r="O152" s="9"/>
    </row>
    <row r="153" spans="1:26" x14ac:dyDescent="0.2">
      <c r="A153" s="507"/>
      <c r="B153" s="507"/>
      <c r="G153" s="508"/>
      <c r="H153" s="392"/>
      <c r="I153" s="36"/>
    </row>
    <row r="154" spans="1:26" x14ac:dyDescent="0.2">
      <c r="A154" s="507"/>
      <c r="B154" s="507"/>
      <c r="G154" s="508"/>
      <c r="H154" s="392"/>
      <c r="I154" s="36"/>
    </row>
    <row r="155" spans="1:26" x14ac:dyDescent="0.2">
      <c r="A155" s="507"/>
      <c r="B155" s="507"/>
      <c r="G155" s="508"/>
      <c r="H155" s="392"/>
      <c r="I155" s="36"/>
    </row>
    <row r="156" spans="1:26" x14ac:dyDescent="0.2">
      <c r="A156" s="507"/>
      <c r="B156" s="507"/>
      <c r="G156" s="508"/>
      <c r="H156" s="392"/>
      <c r="I156" s="36"/>
    </row>
    <row r="157" spans="1:26" x14ac:dyDescent="0.2">
      <c r="A157" s="507"/>
      <c r="B157" s="507"/>
      <c r="G157" s="508"/>
      <c r="H157" s="392"/>
      <c r="I157" s="36"/>
    </row>
    <row r="158" spans="1:26" x14ac:dyDescent="0.2">
      <c r="A158" s="507"/>
      <c r="B158" s="507"/>
      <c r="G158" s="508"/>
      <c r="H158" s="392"/>
      <c r="I158" s="36"/>
    </row>
    <row r="159" spans="1:26" x14ac:dyDescent="0.2">
      <c r="A159" s="507"/>
      <c r="B159" s="507"/>
      <c r="G159" s="508"/>
      <c r="H159" s="392"/>
      <c r="I159" s="36"/>
    </row>
    <row r="160" spans="1:26" x14ac:dyDescent="0.2">
      <c r="A160" s="507"/>
      <c r="B160" s="507"/>
      <c r="G160" s="508"/>
      <c r="H160" s="392"/>
      <c r="I160" s="36"/>
    </row>
    <row r="161" spans="1:134" x14ac:dyDescent="0.2">
      <c r="A161" s="507"/>
      <c r="B161" s="507"/>
      <c r="G161" s="508"/>
      <c r="H161" s="392"/>
      <c r="I161" s="36"/>
    </row>
    <row r="162" spans="1:134" x14ac:dyDescent="0.2">
      <c r="A162" s="507"/>
      <c r="B162" s="507"/>
      <c r="G162" s="508"/>
      <c r="H162" s="392"/>
      <c r="I162" s="36"/>
    </row>
    <row r="163" spans="1:134" x14ac:dyDescent="0.2">
      <c r="A163" s="507"/>
      <c r="B163" s="507"/>
      <c r="G163" s="508"/>
      <c r="H163" s="392"/>
      <c r="I163" s="36"/>
    </row>
    <row r="164" spans="1:134" x14ac:dyDescent="0.2">
      <c r="A164" s="507"/>
      <c r="B164" s="507"/>
      <c r="G164" s="508"/>
      <c r="H164" s="392"/>
      <c r="I164" s="36"/>
    </row>
    <row r="165" spans="1:134" x14ac:dyDescent="0.2">
      <c r="A165" s="507"/>
      <c r="B165" s="507"/>
      <c r="G165" s="508"/>
      <c r="H165" s="392"/>
      <c r="I165" s="36"/>
    </row>
    <row r="166" spans="1:134" s="507" customFormat="1" x14ac:dyDescent="0.2">
      <c r="G166" s="508"/>
      <c r="H166" s="392"/>
      <c r="I166" s="36"/>
      <c r="J166" s="40"/>
      <c r="K166" s="9"/>
      <c r="L166" s="36"/>
      <c r="M166" s="36"/>
      <c r="N166" s="36"/>
      <c r="O166" s="36"/>
      <c r="P166" s="36"/>
      <c r="Q166" s="36"/>
      <c r="R166" s="36"/>
      <c r="S166" s="37"/>
      <c r="T166" s="2"/>
      <c r="U166" s="2"/>
      <c r="V166" s="2"/>
      <c r="W166" s="64"/>
      <c r="X166" s="64"/>
      <c r="Y166" s="402"/>
      <c r="Z166" s="403"/>
      <c r="AA166" s="404"/>
      <c r="AB166" s="404"/>
      <c r="AC166" s="404"/>
      <c r="AD166" s="404"/>
      <c r="AE166" s="404"/>
      <c r="AF166" s="404"/>
      <c r="AG166" s="404"/>
      <c r="AH166" s="404"/>
      <c r="AI166" s="404"/>
      <c r="AJ166" s="404"/>
      <c r="AK166" s="404"/>
      <c r="AL166" s="404"/>
      <c r="AM166" s="404"/>
      <c r="AN166" s="404"/>
      <c r="AO166" s="404"/>
      <c r="AP166" s="404"/>
      <c r="AQ166" s="404"/>
      <c r="AR166" s="404"/>
      <c r="AS166" s="404"/>
      <c r="AT166" s="404"/>
      <c r="AU166" s="404"/>
      <c r="AV166" s="404"/>
      <c r="AW166" s="404"/>
      <c r="AX166" s="404"/>
      <c r="AY166" s="404"/>
      <c r="AZ166" s="404"/>
      <c r="BA166" s="404"/>
      <c r="BB166" s="404"/>
      <c r="BC166" s="404"/>
      <c r="BD166" s="404"/>
      <c r="BE166" s="404"/>
      <c r="BF166" s="404"/>
      <c r="BG166" s="404"/>
      <c r="BH166" s="404"/>
      <c r="BI166" s="404"/>
      <c r="BJ166" s="404"/>
      <c r="BK166" s="404"/>
      <c r="BL166" s="404"/>
      <c r="BM166" s="404"/>
      <c r="BN166" s="404"/>
      <c r="BO166" s="404"/>
      <c r="BP166" s="404"/>
      <c r="BQ166" s="404"/>
      <c r="BR166" s="404"/>
      <c r="BS166" s="404"/>
      <c r="BT166" s="404"/>
      <c r="BU166" s="404"/>
      <c r="BV166" s="404"/>
      <c r="BW166" s="404"/>
      <c r="BX166" s="404"/>
      <c r="BY166" s="404"/>
      <c r="BZ166" s="404"/>
      <c r="CA166" s="404"/>
      <c r="CB166" s="404"/>
      <c r="CC166" s="404"/>
      <c r="CD166" s="404"/>
      <c r="CE166" s="404"/>
      <c r="CF166" s="404"/>
      <c r="CG166" s="404"/>
      <c r="CH166" s="404"/>
      <c r="CI166" s="404"/>
      <c r="CJ166" s="404"/>
      <c r="CK166" s="404"/>
      <c r="CL166" s="404"/>
      <c r="CM166" s="404"/>
      <c r="CN166" s="404"/>
      <c r="CO166" s="404"/>
      <c r="CP166" s="404"/>
      <c r="CQ166" s="404"/>
      <c r="CR166" s="404"/>
      <c r="CS166" s="404"/>
      <c r="CT166" s="404"/>
      <c r="CU166" s="404"/>
      <c r="CV166" s="404"/>
      <c r="CW166" s="404"/>
      <c r="CX166" s="404"/>
      <c r="CY166" s="404"/>
      <c r="CZ166" s="404"/>
      <c r="DA166" s="404"/>
      <c r="DB166" s="404"/>
      <c r="DC166" s="404"/>
      <c r="DD166" s="404"/>
      <c r="DE166" s="404"/>
      <c r="DF166" s="404"/>
      <c r="DG166" s="404"/>
      <c r="DH166" s="404"/>
      <c r="DI166" s="404"/>
      <c r="DJ166" s="404"/>
      <c r="DK166" s="404"/>
      <c r="DL166" s="404"/>
      <c r="DM166" s="404"/>
      <c r="DN166" s="404"/>
      <c r="DO166" s="404"/>
      <c r="DP166" s="404"/>
      <c r="DQ166" s="404"/>
      <c r="DR166" s="404"/>
      <c r="DS166" s="404"/>
      <c r="DT166" s="404"/>
      <c r="DU166" s="404"/>
      <c r="DV166" s="404"/>
      <c r="DW166" s="404"/>
      <c r="DX166" s="404"/>
      <c r="DY166" s="404"/>
      <c r="DZ166" s="404"/>
      <c r="EA166" s="404"/>
      <c r="EB166" s="404"/>
      <c r="EC166" s="404"/>
      <c r="ED166" s="404"/>
    </row>
    <row r="167" spans="1:134" s="507" customFormat="1" x14ac:dyDescent="0.2">
      <c r="G167" s="508"/>
      <c r="H167" s="392"/>
      <c r="I167" s="36"/>
      <c r="J167" s="40"/>
      <c r="K167" s="9"/>
      <c r="L167" s="36"/>
      <c r="M167" s="36"/>
      <c r="N167" s="36"/>
      <c r="O167" s="36"/>
      <c r="P167" s="36"/>
      <c r="Q167" s="36"/>
      <c r="R167" s="36"/>
      <c r="S167" s="37"/>
      <c r="T167" s="2"/>
      <c r="U167" s="2"/>
      <c r="V167" s="2"/>
      <c r="W167" s="64"/>
      <c r="X167" s="64"/>
      <c r="Y167" s="402"/>
      <c r="Z167" s="403"/>
      <c r="AA167" s="404"/>
      <c r="AB167" s="404"/>
      <c r="AC167" s="404"/>
      <c r="AD167" s="404"/>
      <c r="AE167" s="404"/>
      <c r="AF167" s="404"/>
      <c r="AG167" s="404"/>
      <c r="AH167" s="404"/>
      <c r="AI167" s="404"/>
      <c r="AJ167" s="404"/>
      <c r="AK167" s="404"/>
      <c r="AL167" s="404"/>
      <c r="AM167" s="404"/>
      <c r="AN167" s="404"/>
      <c r="AO167" s="404"/>
      <c r="AP167" s="404"/>
      <c r="AQ167" s="404"/>
      <c r="AR167" s="404"/>
      <c r="AS167" s="404"/>
      <c r="AT167" s="404"/>
      <c r="AU167" s="404"/>
      <c r="AV167" s="404"/>
      <c r="AW167" s="404"/>
      <c r="AX167" s="404"/>
      <c r="AY167" s="404"/>
      <c r="AZ167" s="404"/>
      <c r="BA167" s="404"/>
      <c r="BB167" s="404"/>
      <c r="BC167" s="404"/>
      <c r="BD167" s="404"/>
      <c r="BE167" s="404"/>
      <c r="BF167" s="404"/>
      <c r="BG167" s="404"/>
      <c r="BH167" s="404"/>
      <c r="BI167" s="404"/>
      <c r="BJ167" s="404"/>
      <c r="BK167" s="404"/>
      <c r="BL167" s="404"/>
      <c r="BM167" s="404"/>
      <c r="BN167" s="404"/>
      <c r="BO167" s="404"/>
      <c r="BP167" s="404"/>
      <c r="BQ167" s="404"/>
      <c r="BR167" s="404"/>
      <c r="BS167" s="404"/>
      <c r="BT167" s="404"/>
      <c r="BU167" s="404"/>
      <c r="BV167" s="404"/>
      <c r="BW167" s="404"/>
      <c r="BX167" s="404"/>
      <c r="BY167" s="404"/>
      <c r="BZ167" s="404"/>
      <c r="CA167" s="404"/>
      <c r="CB167" s="404"/>
      <c r="CC167" s="404"/>
      <c r="CD167" s="404"/>
      <c r="CE167" s="404"/>
      <c r="CF167" s="404"/>
      <c r="CG167" s="404"/>
      <c r="CH167" s="404"/>
      <c r="CI167" s="404"/>
      <c r="CJ167" s="404"/>
      <c r="CK167" s="404"/>
      <c r="CL167" s="404"/>
      <c r="CM167" s="404"/>
      <c r="CN167" s="404"/>
      <c r="CO167" s="404"/>
      <c r="CP167" s="404"/>
      <c r="CQ167" s="404"/>
      <c r="CR167" s="404"/>
      <c r="CS167" s="404"/>
      <c r="CT167" s="404"/>
      <c r="CU167" s="404"/>
      <c r="CV167" s="404"/>
      <c r="CW167" s="404"/>
      <c r="CX167" s="404"/>
      <c r="CY167" s="404"/>
      <c r="CZ167" s="404"/>
      <c r="DA167" s="404"/>
      <c r="DB167" s="404"/>
      <c r="DC167" s="404"/>
      <c r="DD167" s="404"/>
      <c r="DE167" s="404"/>
      <c r="DF167" s="404"/>
      <c r="DG167" s="404"/>
      <c r="DH167" s="404"/>
      <c r="DI167" s="404"/>
      <c r="DJ167" s="404"/>
      <c r="DK167" s="404"/>
      <c r="DL167" s="404"/>
      <c r="DM167" s="404"/>
      <c r="DN167" s="404"/>
      <c r="DO167" s="404"/>
      <c r="DP167" s="404"/>
      <c r="DQ167" s="404"/>
      <c r="DR167" s="404"/>
      <c r="DS167" s="404"/>
      <c r="DT167" s="404"/>
      <c r="DU167" s="404"/>
      <c r="DV167" s="404"/>
      <c r="DW167" s="404"/>
      <c r="DX167" s="404"/>
      <c r="DY167" s="404"/>
      <c r="DZ167" s="404"/>
      <c r="EA167" s="404"/>
      <c r="EB167" s="404"/>
      <c r="EC167" s="404"/>
      <c r="ED167" s="404"/>
    </row>
    <row r="168" spans="1:134" s="507" customFormat="1" x14ac:dyDescent="0.2">
      <c r="G168" s="508"/>
      <c r="H168" s="392"/>
      <c r="I168" s="36"/>
      <c r="J168" s="40"/>
      <c r="K168" s="9"/>
      <c r="L168" s="36"/>
      <c r="M168" s="36"/>
      <c r="N168" s="36"/>
      <c r="O168" s="36"/>
      <c r="P168" s="36"/>
      <c r="Q168" s="36"/>
      <c r="R168" s="36"/>
      <c r="S168" s="37"/>
      <c r="T168" s="2"/>
      <c r="U168" s="2"/>
      <c r="V168" s="2"/>
      <c r="W168" s="64"/>
      <c r="X168" s="64"/>
      <c r="Y168" s="402"/>
      <c r="Z168" s="403"/>
      <c r="AA168" s="404"/>
      <c r="AB168" s="404"/>
      <c r="AC168" s="404"/>
      <c r="AD168" s="404"/>
      <c r="AE168" s="404"/>
      <c r="AF168" s="404"/>
      <c r="AG168" s="404"/>
      <c r="AH168" s="404"/>
      <c r="AI168" s="404"/>
      <c r="AJ168" s="404"/>
      <c r="AK168" s="404"/>
      <c r="AL168" s="404"/>
      <c r="AM168" s="404"/>
      <c r="AN168" s="404"/>
      <c r="AO168" s="404"/>
      <c r="AP168" s="404"/>
      <c r="AQ168" s="404"/>
      <c r="AR168" s="404"/>
      <c r="AS168" s="404"/>
      <c r="AT168" s="404"/>
      <c r="AU168" s="404"/>
      <c r="AV168" s="404"/>
      <c r="AW168" s="404"/>
      <c r="AX168" s="404"/>
      <c r="AY168" s="404"/>
      <c r="AZ168" s="404"/>
      <c r="BA168" s="404"/>
      <c r="BB168" s="404"/>
      <c r="BC168" s="404"/>
      <c r="BD168" s="404"/>
      <c r="BE168" s="404"/>
      <c r="BF168" s="404"/>
      <c r="BG168" s="404"/>
      <c r="BH168" s="404"/>
      <c r="BI168" s="404"/>
      <c r="BJ168" s="404"/>
      <c r="BK168" s="404"/>
      <c r="BL168" s="404"/>
      <c r="BM168" s="404"/>
      <c r="BN168" s="404"/>
      <c r="BO168" s="404"/>
      <c r="BP168" s="404"/>
      <c r="BQ168" s="404"/>
      <c r="BR168" s="404"/>
      <c r="BS168" s="404"/>
      <c r="BT168" s="404"/>
      <c r="BU168" s="404"/>
      <c r="BV168" s="404"/>
      <c r="BW168" s="404"/>
      <c r="BX168" s="404"/>
      <c r="BY168" s="404"/>
      <c r="BZ168" s="404"/>
      <c r="CA168" s="404"/>
      <c r="CB168" s="404"/>
      <c r="CC168" s="404"/>
      <c r="CD168" s="404"/>
      <c r="CE168" s="404"/>
      <c r="CF168" s="404"/>
      <c r="CG168" s="404"/>
      <c r="CH168" s="404"/>
      <c r="CI168" s="404"/>
      <c r="CJ168" s="404"/>
      <c r="CK168" s="404"/>
      <c r="CL168" s="404"/>
      <c r="CM168" s="404"/>
      <c r="CN168" s="404"/>
      <c r="CO168" s="404"/>
      <c r="CP168" s="404"/>
      <c r="CQ168" s="404"/>
      <c r="CR168" s="404"/>
      <c r="CS168" s="404"/>
      <c r="CT168" s="404"/>
      <c r="CU168" s="404"/>
      <c r="CV168" s="404"/>
      <c r="CW168" s="404"/>
      <c r="CX168" s="404"/>
      <c r="CY168" s="404"/>
      <c r="CZ168" s="404"/>
      <c r="DA168" s="404"/>
      <c r="DB168" s="404"/>
      <c r="DC168" s="404"/>
      <c r="DD168" s="404"/>
      <c r="DE168" s="404"/>
      <c r="DF168" s="404"/>
      <c r="DG168" s="404"/>
      <c r="DH168" s="404"/>
      <c r="DI168" s="404"/>
      <c r="DJ168" s="404"/>
      <c r="DK168" s="404"/>
      <c r="DL168" s="404"/>
      <c r="DM168" s="404"/>
      <c r="DN168" s="404"/>
      <c r="DO168" s="404"/>
      <c r="DP168" s="404"/>
      <c r="DQ168" s="404"/>
      <c r="DR168" s="404"/>
      <c r="DS168" s="404"/>
      <c r="DT168" s="404"/>
      <c r="DU168" s="404"/>
      <c r="DV168" s="404"/>
      <c r="DW168" s="404"/>
      <c r="DX168" s="404"/>
      <c r="DY168" s="404"/>
      <c r="DZ168" s="404"/>
      <c r="EA168" s="404"/>
      <c r="EB168" s="404"/>
      <c r="EC168" s="404"/>
      <c r="ED168" s="404"/>
    </row>
    <row r="169" spans="1:134" s="507" customFormat="1" x14ac:dyDescent="0.2">
      <c r="G169" s="508"/>
      <c r="H169" s="392"/>
      <c r="I169" s="36"/>
      <c r="J169" s="40"/>
      <c r="K169" s="9"/>
      <c r="L169" s="36"/>
      <c r="M169" s="36"/>
      <c r="N169" s="36"/>
      <c r="O169" s="36"/>
      <c r="P169" s="36"/>
      <c r="Q169" s="36"/>
      <c r="R169" s="36"/>
      <c r="S169" s="37"/>
      <c r="T169" s="2"/>
      <c r="U169" s="2"/>
      <c r="V169" s="2"/>
      <c r="W169" s="64"/>
      <c r="X169" s="64"/>
      <c r="Y169" s="402"/>
      <c r="Z169" s="403"/>
      <c r="AA169" s="404"/>
      <c r="AB169" s="404"/>
      <c r="AC169" s="404"/>
      <c r="AD169" s="404"/>
      <c r="AE169" s="404"/>
      <c r="AF169" s="404"/>
      <c r="AG169" s="404"/>
      <c r="AH169" s="404"/>
      <c r="AI169" s="404"/>
      <c r="AJ169" s="404"/>
      <c r="AK169" s="404"/>
      <c r="AL169" s="404"/>
      <c r="AM169" s="404"/>
      <c r="AN169" s="404"/>
      <c r="AO169" s="404"/>
      <c r="AP169" s="404"/>
      <c r="AQ169" s="404"/>
      <c r="AR169" s="404"/>
      <c r="AS169" s="404"/>
      <c r="AT169" s="404"/>
      <c r="AU169" s="404"/>
      <c r="AV169" s="404"/>
      <c r="AW169" s="404"/>
      <c r="AX169" s="404"/>
      <c r="AY169" s="404"/>
      <c r="AZ169" s="404"/>
      <c r="BA169" s="404"/>
      <c r="BB169" s="404"/>
      <c r="BC169" s="404"/>
      <c r="BD169" s="404"/>
      <c r="BE169" s="404"/>
      <c r="BF169" s="404"/>
      <c r="BG169" s="404"/>
      <c r="BH169" s="404"/>
      <c r="BI169" s="404"/>
      <c r="BJ169" s="404"/>
      <c r="BK169" s="404"/>
      <c r="BL169" s="404"/>
      <c r="BM169" s="404"/>
      <c r="BN169" s="404"/>
      <c r="BO169" s="404"/>
      <c r="BP169" s="404"/>
      <c r="BQ169" s="404"/>
      <c r="BR169" s="404"/>
      <c r="BS169" s="404"/>
      <c r="BT169" s="404"/>
      <c r="BU169" s="404"/>
      <c r="BV169" s="404"/>
      <c r="BW169" s="404"/>
      <c r="BX169" s="404"/>
      <c r="BY169" s="404"/>
      <c r="BZ169" s="404"/>
      <c r="CA169" s="404"/>
      <c r="CB169" s="404"/>
      <c r="CC169" s="404"/>
      <c r="CD169" s="404"/>
      <c r="CE169" s="404"/>
      <c r="CF169" s="404"/>
      <c r="CG169" s="404"/>
      <c r="CH169" s="404"/>
      <c r="CI169" s="404"/>
      <c r="CJ169" s="404"/>
      <c r="CK169" s="404"/>
      <c r="CL169" s="404"/>
      <c r="CM169" s="404"/>
      <c r="CN169" s="404"/>
      <c r="CO169" s="404"/>
      <c r="CP169" s="404"/>
      <c r="CQ169" s="404"/>
      <c r="CR169" s="404"/>
      <c r="CS169" s="404"/>
      <c r="CT169" s="404"/>
      <c r="CU169" s="404"/>
      <c r="CV169" s="404"/>
      <c r="CW169" s="404"/>
      <c r="CX169" s="404"/>
      <c r="CY169" s="404"/>
      <c r="CZ169" s="404"/>
      <c r="DA169" s="404"/>
      <c r="DB169" s="404"/>
      <c r="DC169" s="404"/>
      <c r="DD169" s="404"/>
      <c r="DE169" s="404"/>
      <c r="DF169" s="404"/>
      <c r="DG169" s="404"/>
      <c r="DH169" s="404"/>
      <c r="DI169" s="404"/>
      <c r="DJ169" s="404"/>
      <c r="DK169" s="404"/>
      <c r="DL169" s="404"/>
      <c r="DM169" s="404"/>
      <c r="DN169" s="404"/>
      <c r="DO169" s="404"/>
      <c r="DP169" s="404"/>
      <c r="DQ169" s="404"/>
      <c r="DR169" s="404"/>
      <c r="DS169" s="404"/>
      <c r="DT169" s="404"/>
      <c r="DU169" s="404"/>
      <c r="DV169" s="404"/>
      <c r="DW169" s="404"/>
      <c r="DX169" s="404"/>
      <c r="DY169" s="404"/>
      <c r="DZ169" s="404"/>
      <c r="EA169" s="404"/>
      <c r="EB169" s="404"/>
      <c r="EC169" s="404"/>
      <c r="ED169" s="404"/>
    </row>
    <row r="170" spans="1:134" s="507" customFormat="1" x14ac:dyDescent="0.2">
      <c r="G170" s="508"/>
      <c r="H170" s="392"/>
      <c r="I170" s="36"/>
      <c r="J170" s="40"/>
      <c r="K170" s="9"/>
      <c r="L170" s="36"/>
      <c r="M170" s="36"/>
      <c r="N170" s="36"/>
      <c r="O170" s="36"/>
      <c r="P170" s="36"/>
      <c r="Q170" s="36"/>
      <c r="R170" s="36"/>
      <c r="S170" s="37"/>
      <c r="T170" s="2"/>
      <c r="U170" s="2"/>
      <c r="V170" s="2"/>
      <c r="W170" s="64"/>
      <c r="X170" s="64"/>
      <c r="Y170" s="402"/>
      <c r="Z170" s="403"/>
      <c r="AA170" s="404"/>
      <c r="AB170" s="404"/>
      <c r="AC170" s="404"/>
      <c r="AD170" s="404"/>
      <c r="AE170" s="404"/>
      <c r="AF170" s="404"/>
      <c r="AG170" s="404"/>
      <c r="AH170" s="404"/>
      <c r="AI170" s="404"/>
      <c r="AJ170" s="404"/>
      <c r="AK170" s="404"/>
      <c r="AL170" s="404"/>
      <c r="AM170" s="404"/>
      <c r="AN170" s="404"/>
      <c r="AO170" s="404"/>
      <c r="AP170" s="404"/>
      <c r="AQ170" s="404"/>
      <c r="AR170" s="404"/>
      <c r="AS170" s="404"/>
      <c r="AT170" s="404"/>
      <c r="AU170" s="404"/>
      <c r="AV170" s="404"/>
      <c r="AW170" s="404"/>
      <c r="AX170" s="404"/>
      <c r="AY170" s="404"/>
      <c r="AZ170" s="404"/>
      <c r="BA170" s="404"/>
      <c r="BB170" s="404"/>
      <c r="BC170" s="404"/>
      <c r="BD170" s="404"/>
      <c r="BE170" s="404"/>
      <c r="BF170" s="404"/>
      <c r="BG170" s="404"/>
      <c r="BH170" s="404"/>
      <c r="BI170" s="404"/>
      <c r="BJ170" s="404"/>
      <c r="BK170" s="404"/>
      <c r="BL170" s="404"/>
      <c r="BM170" s="404"/>
      <c r="BN170" s="404"/>
      <c r="BO170" s="404"/>
      <c r="BP170" s="404"/>
      <c r="BQ170" s="404"/>
      <c r="BR170" s="404"/>
      <c r="BS170" s="404"/>
      <c r="BT170" s="404"/>
      <c r="BU170" s="404"/>
      <c r="BV170" s="404"/>
      <c r="BW170" s="404"/>
      <c r="BX170" s="404"/>
      <c r="BY170" s="404"/>
      <c r="BZ170" s="404"/>
      <c r="CA170" s="404"/>
      <c r="CB170" s="404"/>
      <c r="CC170" s="404"/>
      <c r="CD170" s="404"/>
      <c r="CE170" s="404"/>
      <c r="CF170" s="404"/>
      <c r="CG170" s="404"/>
      <c r="CH170" s="404"/>
      <c r="CI170" s="404"/>
      <c r="CJ170" s="404"/>
      <c r="CK170" s="404"/>
      <c r="CL170" s="404"/>
      <c r="CM170" s="404"/>
      <c r="CN170" s="404"/>
      <c r="CO170" s="404"/>
      <c r="CP170" s="404"/>
      <c r="CQ170" s="404"/>
      <c r="CR170" s="404"/>
      <c r="CS170" s="404"/>
      <c r="CT170" s="404"/>
      <c r="CU170" s="404"/>
      <c r="CV170" s="404"/>
      <c r="CW170" s="404"/>
      <c r="CX170" s="404"/>
      <c r="CY170" s="404"/>
      <c r="CZ170" s="404"/>
      <c r="DA170" s="404"/>
      <c r="DB170" s="404"/>
      <c r="DC170" s="404"/>
      <c r="DD170" s="404"/>
      <c r="DE170" s="404"/>
      <c r="DF170" s="404"/>
      <c r="DG170" s="404"/>
      <c r="DH170" s="404"/>
      <c r="DI170" s="404"/>
      <c r="DJ170" s="404"/>
      <c r="DK170" s="404"/>
      <c r="DL170" s="404"/>
      <c r="DM170" s="404"/>
      <c r="DN170" s="404"/>
      <c r="DO170" s="404"/>
      <c r="DP170" s="404"/>
      <c r="DQ170" s="404"/>
      <c r="DR170" s="404"/>
      <c r="DS170" s="404"/>
      <c r="DT170" s="404"/>
      <c r="DU170" s="404"/>
      <c r="DV170" s="404"/>
      <c r="DW170" s="404"/>
      <c r="DX170" s="404"/>
      <c r="DY170" s="404"/>
      <c r="DZ170" s="404"/>
      <c r="EA170" s="404"/>
      <c r="EB170" s="404"/>
      <c r="EC170" s="404"/>
      <c r="ED170" s="404"/>
    </row>
    <row r="171" spans="1:134" s="507" customFormat="1" x14ac:dyDescent="0.2">
      <c r="G171" s="508"/>
      <c r="H171" s="392"/>
      <c r="I171" s="36"/>
      <c r="J171" s="40"/>
      <c r="K171" s="9"/>
      <c r="L171" s="36"/>
      <c r="M171" s="36"/>
      <c r="N171" s="36"/>
      <c r="O171" s="36"/>
      <c r="P171" s="36"/>
      <c r="Q171" s="36"/>
      <c r="R171" s="36"/>
      <c r="S171" s="37"/>
      <c r="T171" s="2"/>
      <c r="U171" s="2"/>
      <c r="V171" s="2"/>
      <c r="W171" s="64"/>
      <c r="X171" s="64"/>
      <c r="Y171" s="402"/>
      <c r="Z171" s="403"/>
      <c r="AA171" s="404"/>
      <c r="AB171" s="404"/>
      <c r="AC171" s="404"/>
      <c r="AD171" s="404"/>
      <c r="AE171" s="404"/>
      <c r="AF171" s="404"/>
      <c r="AG171" s="404"/>
      <c r="AH171" s="404"/>
      <c r="AI171" s="404"/>
      <c r="AJ171" s="404"/>
      <c r="AK171" s="404"/>
      <c r="AL171" s="404"/>
      <c r="AM171" s="404"/>
      <c r="AN171" s="404"/>
      <c r="AO171" s="404"/>
      <c r="AP171" s="404"/>
      <c r="AQ171" s="404"/>
      <c r="AR171" s="404"/>
      <c r="AS171" s="404"/>
      <c r="AT171" s="404"/>
      <c r="AU171" s="404"/>
      <c r="AV171" s="404"/>
      <c r="AW171" s="404"/>
      <c r="AX171" s="404"/>
      <c r="AY171" s="404"/>
      <c r="AZ171" s="404"/>
      <c r="BA171" s="404"/>
      <c r="BB171" s="404"/>
      <c r="BC171" s="404"/>
      <c r="BD171" s="404"/>
      <c r="BE171" s="404"/>
      <c r="BF171" s="404"/>
      <c r="BG171" s="404"/>
      <c r="BH171" s="404"/>
      <c r="BI171" s="404"/>
      <c r="BJ171" s="404"/>
      <c r="BK171" s="404"/>
      <c r="BL171" s="404"/>
      <c r="BM171" s="404"/>
      <c r="BN171" s="404"/>
      <c r="BO171" s="404"/>
      <c r="BP171" s="404"/>
      <c r="BQ171" s="404"/>
      <c r="BR171" s="404"/>
      <c r="BS171" s="404"/>
      <c r="BT171" s="404"/>
      <c r="BU171" s="404"/>
      <c r="BV171" s="404"/>
      <c r="BW171" s="404"/>
      <c r="BX171" s="404"/>
      <c r="BY171" s="404"/>
      <c r="BZ171" s="404"/>
      <c r="CA171" s="404"/>
      <c r="CB171" s="404"/>
      <c r="CC171" s="404"/>
      <c r="CD171" s="404"/>
      <c r="CE171" s="404"/>
      <c r="CF171" s="404"/>
      <c r="CG171" s="404"/>
      <c r="CH171" s="404"/>
      <c r="CI171" s="404"/>
      <c r="CJ171" s="404"/>
      <c r="CK171" s="404"/>
      <c r="CL171" s="404"/>
      <c r="CM171" s="404"/>
      <c r="CN171" s="404"/>
      <c r="CO171" s="404"/>
      <c r="CP171" s="404"/>
      <c r="CQ171" s="404"/>
      <c r="CR171" s="404"/>
      <c r="CS171" s="404"/>
      <c r="CT171" s="404"/>
      <c r="CU171" s="404"/>
      <c r="CV171" s="404"/>
      <c r="CW171" s="404"/>
      <c r="CX171" s="404"/>
      <c r="CY171" s="404"/>
      <c r="CZ171" s="404"/>
      <c r="DA171" s="404"/>
      <c r="DB171" s="404"/>
      <c r="DC171" s="404"/>
      <c r="DD171" s="404"/>
      <c r="DE171" s="404"/>
      <c r="DF171" s="404"/>
      <c r="DG171" s="404"/>
      <c r="DH171" s="404"/>
      <c r="DI171" s="404"/>
      <c r="DJ171" s="404"/>
      <c r="DK171" s="404"/>
      <c r="DL171" s="404"/>
      <c r="DM171" s="404"/>
      <c r="DN171" s="404"/>
      <c r="DO171" s="404"/>
      <c r="DP171" s="404"/>
      <c r="DQ171" s="404"/>
      <c r="DR171" s="404"/>
      <c r="DS171" s="404"/>
      <c r="DT171" s="404"/>
      <c r="DU171" s="404"/>
      <c r="DV171" s="404"/>
      <c r="DW171" s="404"/>
      <c r="DX171" s="404"/>
      <c r="DY171" s="404"/>
      <c r="DZ171" s="404"/>
      <c r="EA171" s="404"/>
      <c r="EB171" s="404"/>
      <c r="EC171" s="404"/>
      <c r="ED171" s="404"/>
    </row>
    <row r="172" spans="1:134" s="507" customFormat="1" x14ac:dyDescent="0.2">
      <c r="G172" s="508"/>
      <c r="H172" s="392"/>
      <c r="I172" s="36"/>
      <c r="J172" s="40"/>
      <c r="K172" s="9"/>
      <c r="L172" s="36"/>
      <c r="M172" s="36"/>
      <c r="N172" s="36"/>
      <c r="O172" s="36"/>
      <c r="P172" s="36"/>
      <c r="Q172" s="36"/>
      <c r="R172" s="36"/>
      <c r="S172" s="37"/>
      <c r="T172" s="2"/>
      <c r="U172" s="2"/>
      <c r="V172" s="2"/>
      <c r="W172" s="64"/>
      <c r="X172" s="64"/>
      <c r="Y172" s="402"/>
      <c r="Z172" s="403"/>
      <c r="AA172" s="404"/>
      <c r="AB172" s="404"/>
      <c r="AC172" s="404"/>
      <c r="AD172" s="404"/>
      <c r="AE172" s="404"/>
      <c r="AF172" s="404"/>
      <c r="AG172" s="404"/>
      <c r="AH172" s="404"/>
      <c r="AI172" s="404"/>
      <c r="AJ172" s="404"/>
      <c r="AK172" s="404"/>
      <c r="AL172" s="404"/>
      <c r="AM172" s="404"/>
      <c r="AN172" s="404"/>
      <c r="AO172" s="404"/>
      <c r="AP172" s="404"/>
      <c r="AQ172" s="404"/>
      <c r="AR172" s="404"/>
      <c r="AS172" s="404"/>
      <c r="AT172" s="404"/>
      <c r="AU172" s="404"/>
      <c r="AV172" s="404"/>
      <c r="AW172" s="404"/>
      <c r="AX172" s="404"/>
      <c r="AY172" s="404"/>
      <c r="AZ172" s="404"/>
      <c r="BA172" s="404"/>
      <c r="BB172" s="404"/>
      <c r="BC172" s="404"/>
      <c r="BD172" s="404"/>
      <c r="BE172" s="404"/>
      <c r="BF172" s="404"/>
      <c r="BG172" s="404"/>
      <c r="BH172" s="404"/>
      <c r="BI172" s="404"/>
      <c r="BJ172" s="404"/>
      <c r="BK172" s="404"/>
      <c r="BL172" s="404"/>
      <c r="BM172" s="404"/>
      <c r="BN172" s="404"/>
      <c r="BO172" s="404"/>
      <c r="BP172" s="404"/>
      <c r="BQ172" s="404"/>
      <c r="BR172" s="404"/>
      <c r="BS172" s="404"/>
      <c r="BT172" s="404"/>
      <c r="BU172" s="404"/>
      <c r="BV172" s="404"/>
      <c r="BW172" s="404"/>
      <c r="BX172" s="404"/>
      <c r="BY172" s="404"/>
      <c r="BZ172" s="404"/>
      <c r="CA172" s="404"/>
      <c r="CB172" s="404"/>
      <c r="CC172" s="404"/>
      <c r="CD172" s="404"/>
      <c r="CE172" s="404"/>
      <c r="CF172" s="404"/>
      <c r="CG172" s="404"/>
      <c r="CH172" s="404"/>
      <c r="CI172" s="404"/>
      <c r="CJ172" s="404"/>
      <c r="CK172" s="404"/>
      <c r="CL172" s="404"/>
      <c r="CM172" s="404"/>
      <c r="CN172" s="404"/>
      <c r="CO172" s="404"/>
      <c r="CP172" s="404"/>
      <c r="CQ172" s="404"/>
      <c r="CR172" s="404"/>
      <c r="CS172" s="404"/>
      <c r="CT172" s="404"/>
      <c r="CU172" s="404"/>
      <c r="CV172" s="404"/>
      <c r="CW172" s="404"/>
      <c r="CX172" s="404"/>
      <c r="CY172" s="404"/>
      <c r="CZ172" s="404"/>
      <c r="DA172" s="404"/>
      <c r="DB172" s="404"/>
      <c r="DC172" s="404"/>
      <c r="DD172" s="404"/>
      <c r="DE172" s="404"/>
      <c r="DF172" s="404"/>
      <c r="DG172" s="404"/>
      <c r="DH172" s="404"/>
      <c r="DI172" s="404"/>
      <c r="DJ172" s="404"/>
      <c r="DK172" s="404"/>
      <c r="DL172" s="404"/>
      <c r="DM172" s="404"/>
      <c r="DN172" s="404"/>
      <c r="DO172" s="404"/>
      <c r="DP172" s="404"/>
      <c r="DQ172" s="404"/>
      <c r="DR172" s="404"/>
      <c r="DS172" s="404"/>
      <c r="DT172" s="404"/>
      <c r="DU172" s="404"/>
      <c r="DV172" s="404"/>
      <c r="DW172" s="404"/>
      <c r="DX172" s="404"/>
      <c r="DY172" s="404"/>
      <c r="DZ172" s="404"/>
      <c r="EA172" s="404"/>
      <c r="EB172" s="404"/>
      <c r="EC172" s="404"/>
      <c r="ED172" s="404"/>
    </row>
    <row r="173" spans="1:134" s="507" customFormat="1" x14ac:dyDescent="0.2">
      <c r="G173" s="508"/>
      <c r="H173" s="392"/>
      <c r="I173" s="36"/>
      <c r="J173" s="40"/>
      <c r="K173" s="9"/>
      <c r="L173" s="36"/>
      <c r="M173" s="36"/>
      <c r="N173" s="36"/>
      <c r="O173" s="36"/>
      <c r="P173" s="36"/>
      <c r="Q173" s="36"/>
      <c r="R173" s="36"/>
      <c r="S173" s="37"/>
      <c r="T173" s="2"/>
      <c r="U173" s="2"/>
      <c r="V173" s="2"/>
      <c r="W173" s="64"/>
      <c r="X173" s="64"/>
      <c r="Y173" s="402"/>
      <c r="Z173" s="403"/>
      <c r="AA173" s="404"/>
      <c r="AB173" s="404"/>
      <c r="AC173" s="404"/>
      <c r="AD173" s="404"/>
      <c r="AE173" s="404"/>
      <c r="AF173" s="404"/>
      <c r="AG173" s="404"/>
      <c r="AH173" s="404"/>
      <c r="AI173" s="404"/>
      <c r="AJ173" s="404"/>
      <c r="AK173" s="404"/>
      <c r="AL173" s="404"/>
      <c r="AM173" s="404"/>
      <c r="AN173" s="404"/>
      <c r="AO173" s="404"/>
      <c r="AP173" s="404"/>
      <c r="AQ173" s="404"/>
      <c r="AR173" s="404"/>
      <c r="AS173" s="404"/>
      <c r="AT173" s="404"/>
      <c r="AU173" s="404"/>
      <c r="AV173" s="404"/>
      <c r="AW173" s="404"/>
      <c r="AX173" s="404"/>
      <c r="AY173" s="404"/>
      <c r="AZ173" s="404"/>
      <c r="BA173" s="404"/>
      <c r="BB173" s="404"/>
      <c r="BC173" s="404"/>
      <c r="BD173" s="404"/>
      <c r="BE173" s="404"/>
      <c r="BF173" s="404"/>
      <c r="BG173" s="404"/>
      <c r="BH173" s="404"/>
      <c r="BI173" s="404"/>
      <c r="BJ173" s="404"/>
      <c r="BK173" s="404"/>
      <c r="BL173" s="404"/>
      <c r="BM173" s="404"/>
      <c r="BN173" s="404"/>
      <c r="BO173" s="404"/>
      <c r="BP173" s="404"/>
      <c r="BQ173" s="404"/>
      <c r="BR173" s="404"/>
      <c r="BS173" s="404"/>
      <c r="BT173" s="404"/>
      <c r="BU173" s="404"/>
      <c r="BV173" s="404"/>
      <c r="BW173" s="404"/>
      <c r="BX173" s="404"/>
      <c r="BY173" s="404"/>
      <c r="BZ173" s="404"/>
      <c r="CA173" s="404"/>
      <c r="CB173" s="404"/>
      <c r="CC173" s="404"/>
      <c r="CD173" s="404"/>
      <c r="CE173" s="404"/>
      <c r="CF173" s="404"/>
      <c r="CG173" s="404"/>
      <c r="CH173" s="404"/>
      <c r="CI173" s="404"/>
      <c r="CJ173" s="404"/>
      <c r="CK173" s="404"/>
      <c r="CL173" s="404"/>
      <c r="CM173" s="404"/>
      <c r="CN173" s="404"/>
      <c r="CO173" s="404"/>
      <c r="CP173" s="404"/>
      <c r="CQ173" s="404"/>
      <c r="CR173" s="404"/>
      <c r="CS173" s="404"/>
      <c r="CT173" s="404"/>
      <c r="CU173" s="404"/>
      <c r="CV173" s="404"/>
      <c r="CW173" s="404"/>
      <c r="CX173" s="404"/>
      <c r="CY173" s="404"/>
      <c r="CZ173" s="404"/>
      <c r="DA173" s="404"/>
      <c r="DB173" s="404"/>
      <c r="DC173" s="404"/>
      <c r="DD173" s="404"/>
      <c r="DE173" s="404"/>
      <c r="DF173" s="404"/>
      <c r="DG173" s="404"/>
      <c r="DH173" s="404"/>
      <c r="DI173" s="404"/>
      <c r="DJ173" s="404"/>
      <c r="DK173" s="404"/>
      <c r="DL173" s="404"/>
      <c r="DM173" s="404"/>
      <c r="DN173" s="404"/>
      <c r="DO173" s="404"/>
      <c r="DP173" s="404"/>
      <c r="DQ173" s="404"/>
      <c r="DR173" s="404"/>
      <c r="DS173" s="404"/>
      <c r="DT173" s="404"/>
      <c r="DU173" s="404"/>
      <c r="DV173" s="404"/>
      <c r="DW173" s="404"/>
      <c r="DX173" s="404"/>
      <c r="DY173" s="404"/>
      <c r="DZ173" s="404"/>
      <c r="EA173" s="404"/>
      <c r="EB173" s="404"/>
      <c r="EC173" s="404"/>
      <c r="ED173" s="404"/>
    </row>
    <row r="174" spans="1:134" s="507" customFormat="1" x14ac:dyDescent="0.2">
      <c r="G174" s="508"/>
      <c r="H174" s="392"/>
      <c r="I174" s="36"/>
      <c r="J174" s="40"/>
      <c r="K174" s="9"/>
      <c r="L174" s="36"/>
      <c r="M174" s="36"/>
      <c r="N174" s="36"/>
      <c r="O174" s="36"/>
      <c r="P174" s="36"/>
      <c r="Q174" s="36"/>
      <c r="R174" s="36"/>
      <c r="S174" s="37"/>
      <c r="T174" s="2"/>
      <c r="U174" s="2"/>
      <c r="V174" s="2"/>
      <c r="W174" s="64"/>
      <c r="X174" s="64"/>
      <c r="Y174" s="402"/>
      <c r="Z174" s="403"/>
      <c r="AA174" s="404"/>
      <c r="AB174" s="404"/>
      <c r="AC174" s="404"/>
      <c r="AD174" s="404"/>
      <c r="AE174" s="404"/>
      <c r="AF174" s="404"/>
      <c r="AG174" s="404"/>
      <c r="AH174" s="404"/>
      <c r="AI174" s="404"/>
      <c r="AJ174" s="404"/>
      <c r="AK174" s="404"/>
      <c r="AL174" s="404"/>
      <c r="AM174" s="404"/>
      <c r="AN174" s="404"/>
      <c r="AO174" s="404"/>
      <c r="AP174" s="404"/>
      <c r="AQ174" s="404"/>
      <c r="AR174" s="404"/>
      <c r="AS174" s="404"/>
      <c r="AT174" s="404"/>
      <c r="AU174" s="404"/>
      <c r="AV174" s="404"/>
      <c r="AW174" s="404"/>
      <c r="AX174" s="404"/>
      <c r="AY174" s="404"/>
      <c r="AZ174" s="404"/>
      <c r="BA174" s="404"/>
      <c r="BB174" s="404"/>
      <c r="BC174" s="404"/>
      <c r="BD174" s="404"/>
      <c r="BE174" s="404"/>
      <c r="BF174" s="404"/>
      <c r="BG174" s="404"/>
      <c r="BH174" s="404"/>
      <c r="BI174" s="404"/>
      <c r="BJ174" s="404"/>
      <c r="BK174" s="404"/>
      <c r="BL174" s="404"/>
      <c r="BM174" s="404"/>
      <c r="BN174" s="404"/>
      <c r="BO174" s="404"/>
      <c r="BP174" s="404"/>
      <c r="BQ174" s="404"/>
      <c r="BR174" s="404"/>
      <c r="BS174" s="404"/>
      <c r="BT174" s="404"/>
      <c r="BU174" s="404"/>
      <c r="BV174" s="404"/>
      <c r="BW174" s="404"/>
      <c r="BX174" s="404"/>
      <c r="BY174" s="404"/>
      <c r="BZ174" s="404"/>
      <c r="CA174" s="404"/>
      <c r="CB174" s="404"/>
      <c r="CC174" s="404"/>
      <c r="CD174" s="404"/>
      <c r="CE174" s="404"/>
      <c r="CF174" s="404"/>
      <c r="CG174" s="404"/>
      <c r="CH174" s="404"/>
      <c r="CI174" s="404"/>
      <c r="CJ174" s="404"/>
      <c r="CK174" s="404"/>
      <c r="CL174" s="404"/>
      <c r="CM174" s="404"/>
      <c r="CN174" s="404"/>
      <c r="CO174" s="404"/>
      <c r="CP174" s="404"/>
      <c r="CQ174" s="404"/>
      <c r="CR174" s="404"/>
      <c r="CS174" s="404"/>
      <c r="CT174" s="404"/>
      <c r="CU174" s="404"/>
      <c r="CV174" s="404"/>
      <c r="CW174" s="404"/>
      <c r="CX174" s="404"/>
      <c r="CY174" s="404"/>
      <c r="CZ174" s="404"/>
      <c r="DA174" s="404"/>
      <c r="DB174" s="404"/>
      <c r="DC174" s="404"/>
      <c r="DD174" s="404"/>
      <c r="DE174" s="404"/>
      <c r="DF174" s="404"/>
      <c r="DG174" s="404"/>
      <c r="DH174" s="404"/>
      <c r="DI174" s="404"/>
      <c r="DJ174" s="404"/>
      <c r="DK174" s="404"/>
      <c r="DL174" s="404"/>
      <c r="DM174" s="404"/>
      <c r="DN174" s="404"/>
      <c r="DO174" s="404"/>
      <c r="DP174" s="404"/>
      <c r="DQ174" s="404"/>
      <c r="DR174" s="404"/>
      <c r="DS174" s="404"/>
      <c r="DT174" s="404"/>
      <c r="DU174" s="404"/>
      <c r="DV174" s="404"/>
      <c r="DW174" s="404"/>
      <c r="DX174" s="404"/>
      <c r="DY174" s="404"/>
      <c r="DZ174" s="404"/>
      <c r="EA174" s="404"/>
      <c r="EB174" s="404"/>
      <c r="EC174" s="404"/>
      <c r="ED174" s="404"/>
    </row>
    <row r="175" spans="1:134" s="507" customFormat="1" x14ac:dyDescent="0.2">
      <c r="G175" s="508"/>
      <c r="H175" s="392"/>
      <c r="I175" s="36"/>
      <c r="J175" s="40"/>
      <c r="K175" s="9"/>
      <c r="L175" s="36"/>
      <c r="M175" s="36"/>
      <c r="N175" s="36"/>
      <c r="O175" s="36"/>
      <c r="P175" s="36"/>
      <c r="Q175" s="36"/>
      <c r="R175" s="36"/>
      <c r="S175" s="37"/>
      <c r="T175" s="2"/>
      <c r="U175" s="2"/>
      <c r="V175" s="2"/>
      <c r="W175" s="64"/>
      <c r="X175" s="64"/>
      <c r="Y175" s="402"/>
      <c r="Z175" s="403"/>
      <c r="AA175" s="404"/>
      <c r="AB175" s="404"/>
      <c r="AC175" s="404"/>
      <c r="AD175" s="404"/>
      <c r="AE175" s="404"/>
      <c r="AF175" s="404"/>
      <c r="AG175" s="404"/>
      <c r="AH175" s="404"/>
      <c r="AI175" s="404"/>
      <c r="AJ175" s="404"/>
      <c r="AK175" s="404"/>
      <c r="AL175" s="404"/>
      <c r="AM175" s="404"/>
      <c r="AN175" s="404"/>
      <c r="AO175" s="404"/>
      <c r="AP175" s="404"/>
      <c r="AQ175" s="404"/>
      <c r="AR175" s="404"/>
      <c r="AS175" s="404"/>
      <c r="AT175" s="404"/>
      <c r="AU175" s="404"/>
      <c r="AV175" s="404"/>
      <c r="AW175" s="404"/>
      <c r="AX175" s="404"/>
      <c r="AY175" s="404"/>
      <c r="AZ175" s="404"/>
      <c r="BA175" s="404"/>
      <c r="BB175" s="404"/>
      <c r="BC175" s="404"/>
      <c r="BD175" s="404"/>
      <c r="BE175" s="404"/>
      <c r="BF175" s="404"/>
      <c r="BG175" s="404"/>
      <c r="BH175" s="404"/>
      <c r="BI175" s="404"/>
      <c r="BJ175" s="404"/>
      <c r="BK175" s="404"/>
      <c r="BL175" s="404"/>
      <c r="BM175" s="404"/>
      <c r="BN175" s="404"/>
      <c r="BO175" s="404"/>
      <c r="BP175" s="404"/>
      <c r="BQ175" s="404"/>
      <c r="BR175" s="404"/>
      <c r="BS175" s="404"/>
      <c r="BT175" s="404"/>
      <c r="BU175" s="404"/>
      <c r="BV175" s="404"/>
      <c r="BW175" s="404"/>
      <c r="BX175" s="404"/>
      <c r="BY175" s="404"/>
      <c r="BZ175" s="404"/>
      <c r="CA175" s="404"/>
      <c r="CB175" s="404"/>
      <c r="CC175" s="404"/>
      <c r="CD175" s="404"/>
      <c r="CE175" s="404"/>
      <c r="CF175" s="404"/>
      <c r="CG175" s="404"/>
      <c r="CH175" s="404"/>
      <c r="CI175" s="404"/>
      <c r="CJ175" s="404"/>
      <c r="CK175" s="404"/>
      <c r="CL175" s="404"/>
      <c r="CM175" s="404"/>
      <c r="CN175" s="404"/>
      <c r="CO175" s="404"/>
      <c r="CP175" s="404"/>
      <c r="CQ175" s="404"/>
      <c r="CR175" s="404"/>
      <c r="CS175" s="404"/>
      <c r="CT175" s="404"/>
      <c r="CU175" s="404"/>
      <c r="CV175" s="404"/>
      <c r="CW175" s="404"/>
      <c r="CX175" s="404"/>
      <c r="CY175" s="404"/>
      <c r="CZ175" s="404"/>
      <c r="DA175" s="404"/>
      <c r="DB175" s="404"/>
      <c r="DC175" s="404"/>
      <c r="DD175" s="404"/>
      <c r="DE175" s="404"/>
      <c r="DF175" s="404"/>
      <c r="DG175" s="404"/>
      <c r="DH175" s="404"/>
      <c r="DI175" s="404"/>
      <c r="DJ175" s="404"/>
      <c r="DK175" s="404"/>
      <c r="DL175" s="404"/>
      <c r="DM175" s="404"/>
      <c r="DN175" s="404"/>
      <c r="DO175" s="404"/>
      <c r="DP175" s="404"/>
      <c r="DQ175" s="404"/>
      <c r="DR175" s="404"/>
      <c r="DS175" s="404"/>
      <c r="DT175" s="404"/>
      <c r="DU175" s="404"/>
      <c r="DV175" s="404"/>
      <c r="DW175" s="404"/>
      <c r="DX175" s="404"/>
      <c r="DY175" s="404"/>
      <c r="DZ175" s="404"/>
      <c r="EA175" s="404"/>
      <c r="EB175" s="404"/>
      <c r="EC175" s="404"/>
      <c r="ED175" s="404"/>
    </row>
    <row r="176" spans="1:134" s="507" customFormat="1" x14ac:dyDescent="0.2">
      <c r="G176" s="508"/>
      <c r="H176" s="392"/>
      <c r="I176" s="36"/>
      <c r="J176" s="40"/>
      <c r="K176" s="9"/>
      <c r="L176" s="36"/>
      <c r="M176" s="36"/>
      <c r="N176" s="36"/>
      <c r="O176" s="36"/>
      <c r="P176" s="36"/>
      <c r="Q176" s="36"/>
      <c r="R176" s="36"/>
      <c r="S176" s="37"/>
      <c r="T176" s="2"/>
      <c r="U176" s="2"/>
      <c r="V176" s="2"/>
      <c r="W176" s="64"/>
      <c r="X176" s="64"/>
      <c r="Y176" s="402"/>
      <c r="Z176" s="403"/>
      <c r="AA176" s="404"/>
      <c r="AB176" s="404"/>
      <c r="AC176" s="404"/>
      <c r="AD176" s="404"/>
      <c r="AE176" s="404"/>
      <c r="AF176" s="404"/>
      <c r="AG176" s="404"/>
      <c r="AH176" s="404"/>
      <c r="AI176" s="404"/>
      <c r="AJ176" s="404"/>
      <c r="AK176" s="404"/>
      <c r="AL176" s="404"/>
      <c r="AM176" s="404"/>
      <c r="AN176" s="404"/>
      <c r="AO176" s="404"/>
      <c r="AP176" s="404"/>
      <c r="AQ176" s="404"/>
      <c r="AR176" s="404"/>
      <c r="AS176" s="404"/>
      <c r="AT176" s="404"/>
      <c r="AU176" s="404"/>
      <c r="AV176" s="404"/>
      <c r="AW176" s="404"/>
      <c r="AX176" s="404"/>
      <c r="AY176" s="404"/>
      <c r="AZ176" s="404"/>
      <c r="BA176" s="404"/>
      <c r="BB176" s="404"/>
      <c r="BC176" s="404"/>
      <c r="BD176" s="404"/>
      <c r="BE176" s="404"/>
      <c r="BF176" s="404"/>
      <c r="BG176" s="404"/>
      <c r="BH176" s="404"/>
      <c r="BI176" s="404"/>
      <c r="BJ176" s="404"/>
      <c r="BK176" s="404"/>
      <c r="BL176" s="404"/>
      <c r="BM176" s="404"/>
      <c r="BN176" s="404"/>
      <c r="BO176" s="404"/>
      <c r="BP176" s="404"/>
      <c r="BQ176" s="404"/>
      <c r="BR176" s="404"/>
      <c r="BS176" s="404"/>
      <c r="BT176" s="404"/>
      <c r="BU176" s="404"/>
      <c r="BV176" s="404"/>
      <c r="BW176" s="404"/>
      <c r="BX176" s="404"/>
      <c r="BY176" s="404"/>
      <c r="BZ176" s="404"/>
      <c r="CA176" s="404"/>
      <c r="CB176" s="404"/>
      <c r="CC176" s="404"/>
      <c r="CD176" s="404"/>
      <c r="CE176" s="404"/>
      <c r="CF176" s="404"/>
      <c r="CG176" s="404"/>
      <c r="CH176" s="404"/>
      <c r="CI176" s="404"/>
      <c r="CJ176" s="404"/>
      <c r="CK176" s="404"/>
      <c r="CL176" s="404"/>
      <c r="CM176" s="404"/>
      <c r="CN176" s="404"/>
      <c r="CO176" s="404"/>
      <c r="CP176" s="404"/>
      <c r="CQ176" s="404"/>
      <c r="CR176" s="404"/>
      <c r="CS176" s="404"/>
      <c r="CT176" s="404"/>
      <c r="CU176" s="404"/>
      <c r="CV176" s="404"/>
      <c r="CW176" s="404"/>
      <c r="CX176" s="404"/>
      <c r="CY176" s="404"/>
      <c r="CZ176" s="404"/>
      <c r="DA176" s="404"/>
      <c r="DB176" s="404"/>
      <c r="DC176" s="404"/>
      <c r="DD176" s="404"/>
      <c r="DE176" s="404"/>
      <c r="DF176" s="404"/>
      <c r="DG176" s="404"/>
      <c r="DH176" s="404"/>
      <c r="DI176" s="404"/>
      <c r="DJ176" s="404"/>
      <c r="DK176" s="404"/>
      <c r="DL176" s="404"/>
      <c r="DM176" s="404"/>
      <c r="DN176" s="404"/>
      <c r="DO176" s="404"/>
      <c r="DP176" s="404"/>
      <c r="DQ176" s="404"/>
      <c r="DR176" s="404"/>
      <c r="DS176" s="404"/>
      <c r="DT176" s="404"/>
      <c r="DU176" s="404"/>
      <c r="DV176" s="404"/>
      <c r="DW176" s="404"/>
      <c r="DX176" s="404"/>
      <c r="DY176" s="404"/>
      <c r="DZ176" s="404"/>
      <c r="EA176" s="404"/>
      <c r="EB176" s="404"/>
      <c r="EC176" s="404"/>
      <c r="ED176" s="404"/>
    </row>
  </sheetData>
  <sheetProtection formatColumns="0" formatRows="0" selectLockedCells="1"/>
  <mergeCells count="243">
    <mergeCell ref="A1:H1"/>
    <mergeCell ref="A2:C2"/>
    <mergeCell ref="D2:E2"/>
    <mergeCell ref="A3:H3"/>
    <mergeCell ref="D4:E4"/>
    <mergeCell ref="F4:H4"/>
    <mergeCell ref="A5:C5"/>
    <mergeCell ref="A7:H7"/>
    <mergeCell ref="A8:C8"/>
    <mergeCell ref="D8:F8"/>
    <mergeCell ref="G8:H8"/>
    <mergeCell ref="A9:H9"/>
    <mergeCell ref="A10:H10"/>
    <mergeCell ref="A11:G11"/>
    <mergeCell ref="A12:G12"/>
    <mergeCell ref="B13:C13"/>
    <mergeCell ref="D13:H13"/>
    <mergeCell ref="A14:C14"/>
    <mergeCell ref="D14:H14"/>
    <mergeCell ref="B15:C15"/>
    <mergeCell ref="F15:H15"/>
    <mergeCell ref="B16:C16"/>
    <mergeCell ref="F16:H16"/>
    <mergeCell ref="B17:C17"/>
    <mergeCell ref="F17:H17"/>
    <mergeCell ref="B18:C18"/>
    <mergeCell ref="F18:H18"/>
    <mergeCell ref="B19:C19"/>
    <mergeCell ref="F19:H19"/>
    <mergeCell ref="B20:C20"/>
    <mergeCell ref="F20:H20"/>
    <mergeCell ref="B21:C21"/>
    <mergeCell ref="F21:H21"/>
    <mergeCell ref="B22:C22"/>
    <mergeCell ref="F22:H22"/>
    <mergeCell ref="B23:C23"/>
    <mergeCell ref="F23:H23"/>
    <mergeCell ref="A24:G24"/>
    <mergeCell ref="A25:G25"/>
    <mergeCell ref="A26:C26"/>
    <mergeCell ref="A27:G27"/>
    <mergeCell ref="A28:C28"/>
    <mergeCell ref="D28:E28"/>
    <mergeCell ref="A29:F29"/>
    <mergeCell ref="G29:H29"/>
    <mergeCell ref="A30:D30"/>
    <mergeCell ref="G30:H30"/>
    <mergeCell ref="A31:G31"/>
    <mergeCell ref="A32:G32"/>
    <mergeCell ref="A33:H33"/>
    <mergeCell ref="B34:D34"/>
    <mergeCell ref="B35:D35"/>
    <mergeCell ref="A36:H36"/>
    <mergeCell ref="A37:G37"/>
    <mergeCell ref="A38:H38"/>
    <mergeCell ref="B39:C39"/>
    <mergeCell ref="B40:C40"/>
    <mergeCell ref="D41:H41"/>
    <mergeCell ref="B42:C42"/>
    <mergeCell ref="D43:H43"/>
    <mergeCell ref="B44:C44"/>
    <mergeCell ref="A46:H46"/>
    <mergeCell ref="B47:C47"/>
    <mergeCell ref="B48:C48"/>
    <mergeCell ref="D49:H49"/>
    <mergeCell ref="B50:C50"/>
    <mergeCell ref="B51:C51"/>
    <mergeCell ref="B52:C52"/>
    <mergeCell ref="A54:H54"/>
    <mergeCell ref="A55:E55"/>
    <mergeCell ref="G55:H55"/>
    <mergeCell ref="A56:E56"/>
    <mergeCell ref="G56:H56"/>
    <mergeCell ref="A57:E57"/>
    <mergeCell ref="G57:H57"/>
    <mergeCell ref="A59:E59"/>
    <mergeCell ref="F59:H59"/>
    <mergeCell ref="B60:E60"/>
    <mergeCell ref="F60:H60"/>
    <mergeCell ref="C61:E61"/>
    <mergeCell ref="F61:H61"/>
    <mergeCell ref="A62:C62"/>
    <mergeCell ref="D62:H62"/>
    <mergeCell ref="A63:G63"/>
    <mergeCell ref="A64:H64"/>
    <mergeCell ref="A65:C65"/>
    <mergeCell ref="D65:E65"/>
    <mergeCell ref="B66:C66"/>
    <mergeCell ref="D66:E66"/>
    <mergeCell ref="B67:C67"/>
    <mergeCell ref="D67:E67"/>
    <mergeCell ref="B68:C68"/>
    <mergeCell ref="D68:E68"/>
    <mergeCell ref="B69:C69"/>
    <mergeCell ref="D69:E69"/>
    <mergeCell ref="B70:C70"/>
    <mergeCell ref="D70:E70"/>
    <mergeCell ref="B71:C71"/>
    <mergeCell ref="D71:E71"/>
    <mergeCell ref="B72:C72"/>
    <mergeCell ref="D72:E72"/>
    <mergeCell ref="B73:C73"/>
    <mergeCell ref="D73:E73"/>
    <mergeCell ref="B74:C74"/>
    <mergeCell ref="D74:E74"/>
    <mergeCell ref="B75:C75"/>
    <mergeCell ref="D75:E75"/>
    <mergeCell ref="B76:C76"/>
    <mergeCell ref="D76:E76"/>
    <mergeCell ref="B77:C77"/>
    <mergeCell ref="D77:E77"/>
    <mergeCell ref="A78:C78"/>
    <mergeCell ref="D78:H78"/>
    <mergeCell ref="A79:G79"/>
    <mergeCell ref="A80:G80"/>
    <mergeCell ref="A81:C81"/>
    <mergeCell ref="A82:A83"/>
    <mergeCell ref="B82:C82"/>
    <mergeCell ref="D82:E82"/>
    <mergeCell ref="G82:H82"/>
    <mergeCell ref="D83:E83"/>
    <mergeCell ref="G83:H83"/>
    <mergeCell ref="A84:E84"/>
    <mergeCell ref="F84:H84"/>
    <mergeCell ref="B85:D85"/>
    <mergeCell ref="E85:H85"/>
    <mergeCell ref="B86:D86"/>
    <mergeCell ref="E86:H86"/>
    <mergeCell ref="A87:G87"/>
    <mergeCell ref="B88:C88"/>
    <mergeCell ref="D88:H88"/>
    <mergeCell ref="A89:G89"/>
    <mergeCell ref="B90:C90"/>
    <mergeCell ref="D90:H90"/>
    <mergeCell ref="A91:G91"/>
    <mergeCell ref="B92:C92"/>
    <mergeCell ref="B93:D93"/>
    <mergeCell ref="E93:F93"/>
    <mergeCell ref="G93:H93"/>
    <mergeCell ref="C94:D94"/>
    <mergeCell ref="E94:F94"/>
    <mergeCell ref="G94:H94"/>
    <mergeCell ref="B100:C100"/>
    <mergeCell ref="E100:G100"/>
    <mergeCell ref="C95:D95"/>
    <mergeCell ref="E95:F95"/>
    <mergeCell ref="G95:H95"/>
    <mergeCell ref="C96:D96"/>
    <mergeCell ref="E96:F96"/>
    <mergeCell ref="G96:H96"/>
    <mergeCell ref="B101:C101"/>
    <mergeCell ref="A102:H102"/>
    <mergeCell ref="A103:H103"/>
    <mergeCell ref="B104:F104"/>
    <mergeCell ref="G104:H104"/>
    <mergeCell ref="A97:H97"/>
    <mergeCell ref="A98:C98"/>
    <mergeCell ref="E98:G98"/>
    <mergeCell ref="B99:C99"/>
    <mergeCell ref="E99:G99"/>
    <mergeCell ref="B105:F105"/>
    <mergeCell ref="G105:H105"/>
    <mergeCell ref="B106:F106"/>
    <mergeCell ref="G106:H106"/>
    <mergeCell ref="D107:H107"/>
    <mergeCell ref="A108:H108"/>
    <mergeCell ref="B109:F109"/>
    <mergeCell ref="G109:H109"/>
    <mergeCell ref="B110:F110"/>
    <mergeCell ref="G110:H110"/>
    <mergeCell ref="B111:F111"/>
    <mergeCell ref="G111:H111"/>
    <mergeCell ref="B112:F112"/>
    <mergeCell ref="G112:H112"/>
    <mergeCell ref="B113:F113"/>
    <mergeCell ref="G113:H113"/>
    <mergeCell ref="B114:F114"/>
    <mergeCell ref="G114:H114"/>
    <mergeCell ref="B115:F115"/>
    <mergeCell ref="G115:H115"/>
    <mergeCell ref="B116:F116"/>
    <mergeCell ref="G116:H116"/>
    <mergeCell ref="B117:F117"/>
    <mergeCell ref="G117:H117"/>
    <mergeCell ref="B118:F118"/>
    <mergeCell ref="G118:H118"/>
    <mergeCell ref="C119:E119"/>
    <mergeCell ref="F119:H119"/>
    <mergeCell ref="A120:E120"/>
    <mergeCell ref="F120:H120"/>
    <mergeCell ref="A121:C121"/>
    <mergeCell ref="D121:H121"/>
    <mergeCell ref="A122:C122"/>
    <mergeCell ref="D122:H122"/>
    <mergeCell ref="A123:H123"/>
    <mergeCell ref="B124:E124"/>
    <mergeCell ref="F124:H124"/>
    <mergeCell ref="B125:F125"/>
    <mergeCell ref="G125:H125"/>
    <mergeCell ref="B126:F126"/>
    <mergeCell ref="G126:H126"/>
    <mergeCell ref="B127:F127"/>
    <mergeCell ref="G127:H127"/>
    <mergeCell ref="B128:F128"/>
    <mergeCell ref="G128:H128"/>
    <mergeCell ref="B129:C129"/>
    <mergeCell ref="D129:H129"/>
    <mergeCell ref="A130:G130"/>
    <mergeCell ref="B141:F141"/>
    <mergeCell ref="G141:H141"/>
    <mergeCell ref="A131:F131"/>
    <mergeCell ref="G131:H131"/>
    <mergeCell ref="A132:H132"/>
    <mergeCell ref="B133:F133"/>
    <mergeCell ref="G133:H133"/>
    <mergeCell ref="B134:F134"/>
    <mergeCell ref="G134:H134"/>
    <mergeCell ref="B135:F135"/>
    <mergeCell ref="G135:H135"/>
    <mergeCell ref="B146:F146"/>
    <mergeCell ref="G146:H146"/>
    <mergeCell ref="A147:C147"/>
    <mergeCell ref="A148:H148"/>
    <mergeCell ref="A149:H149"/>
    <mergeCell ref="E101:G101"/>
    <mergeCell ref="D147:H147"/>
    <mergeCell ref="B142:E142"/>
    <mergeCell ref="F142:H142"/>
    <mergeCell ref="B143:E143"/>
    <mergeCell ref="B136:F136"/>
    <mergeCell ref="G136:H136"/>
    <mergeCell ref="B137:F137"/>
    <mergeCell ref="G137:H137"/>
    <mergeCell ref="B138:F138"/>
    <mergeCell ref="G138:H138"/>
    <mergeCell ref="F143:H143"/>
    <mergeCell ref="A144:H144"/>
    <mergeCell ref="B145:F145"/>
    <mergeCell ref="G145:H145"/>
    <mergeCell ref="B139:F139"/>
    <mergeCell ref="G139:H139"/>
    <mergeCell ref="B140:F140"/>
    <mergeCell ref="G140:H140"/>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F83:G83 F84 G140:H140 D67:D76 H87 G109:G118 G104:G106 H99:H101 D99:D101 H91 H89 G145:G146 G125:G128 D26 D16:D23 H25 G133:G139 G141 F66:H76">
      <formula1>$W$1:$W$5</formula1>
    </dataValidation>
  </dataValidations>
  <hyperlinks>
    <hyperlink ref="A5:C5" location="Introduction!R10" display="To jump to the Introduction sheet, click here."/>
  </hyperlinks>
  <pageMargins left="0.7" right="0.7" top="0.75" bottom="0.75" header="0.3" footer="0.3"/>
  <pageSetup scale="59" fitToHeight="5" orientation="portrait" cellComments="atEnd" r:id="rId1"/>
  <rowBreaks count="4" manualBreakCount="4">
    <brk id="35" max="25" man="1"/>
    <brk id="66" max="25" man="1"/>
    <brk id="122" max="25" man="1"/>
    <brk id="149" max="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D176"/>
  <sheetViews>
    <sheetView view="pageBreakPreview"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537" hidden="1" customWidth="1"/>
    <col min="10" max="10" width="38.5703125" style="537" hidden="1" customWidth="1"/>
    <col min="11" max="11" width="64.42578125" style="532" hidden="1" customWidth="1"/>
    <col min="12" max="12" width="87.7109375" style="531" hidden="1" customWidth="1"/>
    <col min="13" max="13" width="37.28515625" style="531" hidden="1" customWidth="1"/>
    <col min="14" max="14" width="75.28515625" style="531" hidden="1" customWidth="1"/>
    <col min="15" max="15" width="81.7109375" style="531" hidden="1" customWidth="1"/>
    <col min="16" max="16" width="69.42578125" style="531" hidden="1" customWidth="1"/>
    <col min="17" max="17" width="57" style="531" hidden="1" customWidth="1"/>
    <col min="18" max="18" width="87.7109375" style="531" hidden="1" customWidth="1"/>
    <col min="19" max="19" width="25.42578125" style="542" hidden="1" customWidth="1"/>
    <col min="20" max="20" width="43.7109375" style="543" hidden="1" customWidth="1"/>
    <col min="21" max="21" width="37.28515625" style="543" hidden="1" customWidth="1"/>
    <col min="22" max="22" width="56.28515625" style="543" hidden="1" customWidth="1"/>
    <col min="23" max="23" width="11.7109375" style="544" hidden="1" customWidth="1"/>
    <col min="24" max="24" width="146.85546875" style="544" hidden="1" customWidth="1"/>
    <col min="25" max="25" width="107.42578125" style="216" hidden="1" customWidth="1"/>
    <col min="26" max="26" width="1.28515625" style="215"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1081"/>
      <c r="B1" s="1081"/>
      <c r="C1" s="1081"/>
      <c r="D1" s="1081"/>
      <c r="E1" s="1081"/>
      <c r="F1" s="1081"/>
      <c r="G1" s="1081"/>
      <c r="H1" s="1081"/>
      <c r="I1" s="530" t="s">
        <v>526</v>
      </c>
      <c r="J1" s="531" t="s">
        <v>246</v>
      </c>
      <c r="K1" s="532"/>
      <c r="L1" s="531" t="s">
        <v>251</v>
      </c>
      <c r="M1" s="531" t="s">
        <v>62</v>
      </c>
      <c r="N1" s="532" t="s">
        <v>150</v>
      </c>
      <c r="O1" s="533" t="s">
        <v>33</v>
      </c>
      <c r="P1" s="531"/>
      <c r="Q1" s="531"/>
      <c r="R1" s="532" t="s">
        <v>25</v>
      </c>
      <c r="S1" s="531"/>
      <c r="T1" s="531"/>
      <c r="U1" s="531"/>
      <c r="V1" s="531"/>
      <c r="W1" s="534" t="s">
        <v>165</v>
      </c>
      <c r="X1" s="535" t="s">
        <v>149</v>
      </c>
      <c r="Y1" s="286" t="s">
        <v>262</v>
      </c>
      <c r="Z1" s="286"/>
    </row>
    <row r="2" spans="1:134" s="248" customFormat="1" ht="15.75" x14ac:dyDescent="0.2">
      <c r="A2" s="902"/>
      <c r="B2" s="902"/>
      <c r="C2" s="902"/>
      <c r="D2" s="903"/>
      <c r="E2" s="903"/>
      <c r="F2" s="276"/>
      <c r="G2" s="273"/>
      <c r="H2" s="273"/>
      <c r="I2" s="536"/>
      <c r="J2" s="537"/>
      <c r="K2" s="532" t="s">
        <v>248</v>
      </c>
      <c r="L2" s="531"/>
      <c r="M2" s="531"/>
      <c r="N2" s="532" t="s">
        <v>150</v>
      </c>
      <c r="O2" s="533" t="s">
        <v>164</v>
      </c>
      <c r="P2" s="531" t="s">
        <v>249</v>
      </c>
      <c r="Q2" s="531"/>
      <c r="R2" s="532" t="s">
        <v>169</v>
      </c>
      <c r="S2" s="531" t="s">
        <v>253</v>
      </c>
      <c r="T2" s="538" t="s">
        <v>254</v>
      </c>
      <c r="U2" s="222" t="s">
        <v>255</v>
      </c>
      <c r="V2" s="222" t="s">
        <v>256</v>
      </c>
      <c r="W2" s="539" t="s">
        <v>166</v>
      </c>
      <c r="X2" s="539"/>
      <c r="Y2" s="248" t="s">
        <v>263</v>
      </c>
      <c r="Z2" s="286"/>
    </row>
    <row r="3" spans="1:134" s="248" customFormat="1" ht="15.75" x14ac:dyDescent="0.2">
      <c r="A3" s="904"/>
      <c r="B3" s="904"/>
      <c r="C3" s="904"/>
      <c r="D3" s="904"/>
      <c r="E3" s="904"/>
      <c r="F3" s="904"/>
      <c r="G3" s="904"/>
      <c r="H3" s="904"/>
      <c r="I3" s="536"/>
      <c r="J3" s="537"/>
      <c r="K3" s="532"/>
      <c r="L3" s="531"/>
      <c r="M3" s="531"/>
      <c r="N3" s="532"/>
      <c r="O3" s="533" t="s">
        <v>168</v>
      </c>
      <c r="P3" s="531"/>
      <c r="Q3" s="531"/>
      <c r="R3" s="532" t="s">
        <v>147</v>
      </c>
      <c r="S3" s="531"/>
      <c r="T3" s="538"/>
      <c r="U3" s="222"/>
      <c r="V3" s="222"/>
      <c r="W3" s="539"/>
      <c r="X3" s="539"/>
      <c r="Y3" s="248" t="s">
        <v>264</v>
      </c>
      <c r="Z3" s="286"/>
    </row>
    <row r="4" spans="1:134" s="248" customFormat="1" ht="27.75" customHeight="1" x14ac:dyDescent="0.2">
      <c r="A4" s="286"/>
      <c r="B4" s="286"/>
      <c r="C4" s="286"/>
      <c r="D4" s="905"/>
      <c r="E4" s="905"/>
      <c r="F4" s="906"/>
      <c r="G4" s="906"/>
      <c r="H4" s="906"/>
      <c r="I4" s="540"/>
      <c r="J4" s="537"/>
      <c r="K4" s="532"/>
      <c r="L4" s="531"/>
      <c r="M4" s="531"/>
      <c r="N4" s="532"/>
      <c r="O4" s="532" t="s">
        <v>167</v>
      </c>
      <c r="P4" s="531"/>
      <c r="Q4" s="531"/>
      <c r="R4" s="539" t="s">
        <v>148</v>
      </c>
      <c r="S4" s="531"/>
      <c r="T4" s="538"/>
      <c r="U4" s="222"/>
      <c r="V4" s="222"/>
      <c r="W4" s="539" t="s">
        <v>146</v>
      </c>
      <c r="X4" s="539"/>
      <c r="Y4" s="248" t="s">
        <v>265</v>
      </c>
      <c r="Z4" s="286"/>
    </row>
    <row r="5" spans="1:134" s="248" customFormat="1" ht="15.75" customHeight="1" x14ac:dyDescent="0.2">
      <c r="A5" s="907" t="s">
        <v>182</v>
      </c>
      <c r="B5" s="907"/>
      <c r="C5" s="907"/>
      <c r="D5" s="276"/>
      <c r="E5" s="277"/>
      <c r="F5" s="276"/>
      <c r="G5" s="278"/>
      <c r="H5" s="282"/>
      <c r="I5" s="540"/>
      <c r="J5" s="537"/>
      <c r="K5" s="532"/>
      <c r="L5" s="531"/>
      <c r="M5" s="531"/>
      <c r="N5" s="532"/>
      <c r="O5" s="532"/>
      <c r="P5" s="531"/>
      <c r="Q5" s="531"/>
      <c r="R5" s="531"/>
      <c r="S5" s="531"/>
      <c r="T5" s="538"/>
      <c r="U5" s="222"/>
      <c r="V5" s="222"/>
      <c r="W5" s="539" t="s">
        <v>178</v>
      </c>
      <c r="X5" s="539"/>
      <c r="Y5" s="248" t="s">
        <v>266</v>
      </c>
      <c r="Z5" s="286"/>
    </row>
    <row r="6" spans="1:134" ht="15.75" customHeight="1" x14ac:dyDescent="0.2">
      <c r="A6" s="218"/>
      <c r="B6" s="219"/>
      <c r="C6" s="219"/>
      <c r="D6" s="279"/>
      <c r="E6" s="280"/>
      <c r="F6" s="279"/>
      <c r="G6" s="282"/>
      <c r="H6" s="282"/>
      <c r="I6" s="541"/>
      <c r="O6" s="532" t="s">
        <v>146</v>
      </c>
      <c r="R6" s="532" t="s">
        <v>146</v>
      </c>
      <c r="Y6" s="216" t="s">
        <v>267</v>
      </c>
    </row>
    <row r="7" spans="1:134" ht="24.75" customHeight="1" x14ac:dyDescent="0.2">
      <c r="A7" s="928" t="s">
        <v>1529</v>
      </c>
      <c r="B7" s="928"/>
      <c r="C7" s="928"/>
      <c r="D7" s="928"/>
      <c r="E7" s="928"/>
      <c r="F7" s="928"/>
      <c r="G7" s="928"/>
      <c r="H7" s="928"/>
      <c r="I7" s="540"/>
      <c r="N7" s="532"/>
      <c r="O7" s="532" t="s">
        <v>178</v>
      </c>
      <c r="R7" s="532" t="s">
        <v>178</v>
      </c>
      <c r="T7" s="545"/>
      <c r="X7" s="546" t="str">
        <f>A7</f>
        <v xml:space="preserve">Contraceptive Security (CS) Indicators 2012 Data </v>
      </c>
      <c r="Y7" s="216" t="s">
        <v>268</v>
      </c>
    </row>
    <row r="8" spans="1:134" ht="37.5" customHeight="1" x14ac:dyDescent="0.2">
      <c r="A8" s="930" t="s">
        <v>1534</v>
      </c>
      <c r="B8" s="930"/>
      <c r="C8" s="930"/>
      <c r="D8" s="894"/>
      <c r="E8" s="894"/>
      <c r="F8" s="894"/>
      <c r="G8" s="894"/>
      <c r="H8" s="894"/>
      <c r="I8" s="547"/>
      <c r="J8" s="536">
        <f>G8</f>
        <v>0</v>
      </c>
      <c r="K8" s="532" t="str">
        <f>A8</f>
        <v>Country: Bolivia</v>
      </c>
      <c r="N8" s="532"/>
      <c r="P8" s="531" t="s">
        <v>250</v>
      </c>
      <c r="T8" s="545">
        <f>D8</f>
        <v>0</v>
      </c>
      <c r="Y8" s="216" t="s">
        <v>269</v>
      </c>
    </row>
    <row r="9" spans="1:134" ht="48" customHeight="1" x14ac:dyDescent="0.2">
      <c r="A9" s="929" t="s">
        <v>1528</v>
      </c>
      <c r="B9" s="929"/>
      <c r="C9" s="929"/>
      <c r="D9" s="929"/>
      <c r="E9" s="929"/>
      <c r="F9" s="929"/>
      <c r="G9" s="929"/>
      <c r="H9" s="929"/>
      <c r="J9" s="536">
        <f>G9</f>
        <v>0</v>
      </c>
      <c r="K9" s="532" t="str">
        <f>A9</f>
        <v>The CS Indicators are presented in the following sections:
               A. leadership &amp; cooordination               B. finance &amp; procurement               C. commodities               D. policies               E. supply chain</v>
      </c>
      <c r="O9" s="532" t="s">
        <v>151</v>
      </c>
      <c r="Q9" s="531" t="s">
        <v>252</v>
      </c>
      <c r="S9" s="546">
        <f>D9</f>
        <v>0</v>
      </c>
      <c r="Y9" s="216" t="s">
        <v>270</v>
      </c>
    </row>
    <row r="10" spans="1:134" s="284" customFormat="1" ht="162" customHeight="1" thickBot="1" x14ac:dyDescent="0.25">
      <c r="A10" s="918" t="s">
        <v>527</v>
      </c>
      <c r="B10" s="919"/>
      <c r="C10" s="919"/>
      <c r="D10" s="919"/>
      <c r="E10" s="919"/>
      <c r="F10" s="919"/>
      <c r="G10" s="919"/>
      <c r="H10" s="919"/>
      <c r="I10" s="548" t="s">
        <v>247</v>
      </c>
      <c r="J10" s="531"/>
      <c r="K10" s="532"/>
      <c r="L10" s="531"/>
      <c r="M10" s="531"/>
      <c r="N10" s="531"/>
      <c r="O10" s="532"/>
      <c r="P10" s="531"/>
      <c r="Q10" s="531"/>
      <c r="R10" s="531" t="s">
        <v>251</v>
      </c>
      <c r="S10" s="542"/>
      <c r="T10" s="542"/>
      <c r="U10" s="542"/>
      <c r="V10" s="542"/>
      <c r="W10" s="542"/>
      <c r="X10" s="549"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550" t="s">
        <v>271</v>
      </c>
      <c r="Z10" s="550"/>
    </row>
    <row r="11" spans="1:134" s="220" customFormat="1" ht="16.5" customHeight="1" thickBot="1" x14ac:dyDescent="0.25">
      <c r="A11" s="865" t="s">
        <v>29</v>
      </c>
      <c r="B11" s="866"/>
      <c r="C11" s="866"/>
      <c r="D11" s="866"/>
      <c r="E11" s="866"/>
      <c r="F11" s="866"/>
      <c r="G11" s="866"/>
      <c r="H11" s="350"/>
      <c r="I11" s="551"/>
      <c r="J11" s="552"/>
      <c r="K11" s="553"/>
      <c r="L11" s="554"/>
      <c r="M11" s="554"/>
      <c r="N11" s="554"/>
      <c r="O11" s="554"/>
      <c r="P11" s="554"/>
      <c r="Q11" s="554"/>
      <c r="R11" s="554"/>
      <c r="S11" s="554"/>
      <c r="T11" s="555"/>
      <c r="U11" s="555"/>
      <c r="V11" s="555"/>
      <c r="W11" s="556"/>
      <c r="X11" s="556"/>
      <c r="Y11" s="220" t="s">
        <v>272</v>
      </c>
      <c r="Z11" s="286"/>
    </row>
    <row r="12" spans="1:134" s="159" customFormat="1" ht="45" customHeight="1" x14ac:dyDescent="0.2">
      <c r="A12" s="774" t="s">
        <v>273</v>
      </c>
      <c r="B12" s="775"/>
      <c r="C12" s="775"/>
      <c r="D12" s="775"/>
      <c r="E12" s="775"/>
      <c r="F12" s="775"/>
      <c r="G12" s="776"/>
      <c r="H12" s="351" t="s">
        <v>165</v>
      </c>
      <c r="I12" s="557"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537"/>
      <c r="K12" s="532"/>
      <c r="L12" s="531"/>
      <c r="M12" s="531"/>
      <c r="N12" s="531"/>
      <c r="O12" s="531"/>
      <c r="P12" s="531"/>
      <c r="Q12" s="531"/>
      <c r="R12" s="531"/>
      <c r="S12" s="531"/>
      <c r="T12" s="222"/>
      <c r="U12" s="222"/>
      <c r="V12" s="222"/>
      <c r="W12" s="539"/>
      <c r="X12" s="539"/>
      <c r="Y12" s="159" t="s">
        <v>274</v>
      </c>
      <c r="Z12" s="558"/>
      <c r="DS12" s="222"/>
      <c r="DT12" s="222"/>
      <c r="DU12" s="222"/>
      <c r="DV12" s="222"/>
      <c r="DW12" s="222"/>
      <c r="DX12" s="222"/>
      <c r="DY12" s="222"/>
      <c r="DZ12" s="222"/>
      <c r="EA12" s="222"/>
      <c r="EB12" s="222"/>
      <c r="EC12" s="223"/>
      <c r="ED12" s="223"/>
    </row>
    <row r="13" spans="1:134" s="159" customFormat="1" ht="33" customHeight="1" x14ac:dyDescent="0.2">
      <c r="A13" s="352"/>
      <c r="B13" s="764" t="s">
        <v>38</v>
      </c>
      <c r="C13" s="765"/>
      <c r="D13" s="800" t="s">
        <v>1365</v>
      </c>
      <c r="E13" s="801"/>
      <c r="F13" s="801"/>
      <c r="G13" s="801"/>
      <c r="H13" s="802"/>
      <c r="I13" s="547"/>
      <c r="J13" s="537"/>
      <c r="K13" s="532" t="str">
        <f>B13</f>
        <v>a. What is the name of the committee?</v>
      </c>
      <c r="L13" s="559" t="str">
        <f>D13</f>
        <v>Comité Nacional de Disponibilidad Asegurada de Anticonceptivos (DAIA) (National Contraceptive Security Committee)</v>
      </c>
      <c r="M13" s="531"/>
      <c r="N13" s="531"/>
      <c r="O13" s="533" t="str">
        <f>D13</f>
        <v>Comité Nacional de Disponibilidad Asegurada de Anticonceptivos (DAIA) (National Contraceptive Security Committee)</v>
      </c>
      <c r="P13" s="531"/>
      <c r="Q13" s="531"/>
      <c r="R13" s="531"/>
      <c r="S13" s="531"/>
      <c r="T13" s="222"/>
      <c r="U13" s="222"/>
      <c r="V13" s="222"/>
      <c r="W13" s="539"/>
      <c r="X13" s="539"/>
      <c r="Z13" s="558"/>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557"/>
      <c r="J14" s="537"/>
      <c r="K14" s="532" t="str">
        <f>A14</f>
        <v>A2. Are the following organizations represented on the committee?</v>
      </c>
      <c r="L14" s="531"/>
      <c r="M14" s="531"/>
      <c r="N14" s="531"/>
      <c r="O14" s="532"/>
      <c r="P14" s="531"/>
      <c r="Q14" s="531"/>
      <c r="R14" s="531"/>
      <c r="S14" s="531"/>
      <c r="T14" s="222"/>
      <c r="U14" s="222"/>
      <c r="V14" s="222"/>
      <c r="W14" s="539"/>
      <c r="X14" s="539"/>
      <c r="Y14" s="159" t="s">
        <v>178</v>
      </c>
      <c r="Z14" s="558"/>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165</v>
      </c>
      <c r="E15" s="225" t="s">
        <v>159</v>
      </c>
      <c r="F15" s="769" t="s">
        <v>1364</v>
      </c>
      <c r="G15" s="770"/>
      <c r="H15" s="771"/>
      <c r="I15" s="547"/>
      <c r="J15" s="537"/>
      <c r="K15" s="532" t="str">
        <f t="shared" ref="K15:K23" si="0">B15</f>
        <v>a. Social marketing</v>
      </c>
      <c r="L15" s="531"/>
      <c r="M15" s="531"/>
      <c r="N15" s="531"/>
      <c r="O15" s="532"/>
      <c r="P15" s="531"/>
      <c r="Q15" s="532" t="str">
        <f t="shared" ref="Q15:Q23" si="1">F15</f>
        <v>PROSALUD/PROMESO (Programa de Mercadeo Social)</v>
      </c>
      <c r="R15" s="531"/>
      <c r="S15" s="531"/>
      <c r="T15" s="222"/>
      <c r="U15" s="222"/>
      <c r="V15" s="222"/>
      <c r="W15" s="539"/>
      <c r="X15" s="539"/>
      <c r="Z15" s="558"/>
      <c r="DS15" s="222"/>
      <c r="DT15" s="222"/>
      <c r="DU15" s="222"/>
      <c r="DV15" s="222"/>
      <c r="DW15" s="222"/>
      <c r="DX15" s="222"/>
      <c r="DY15" s="222"/>
      <c r="DZ15" s="222"/>
      <c r="EA15" s="222"/>
      <c r="EB15" s="222"/>
      <c r="EC15" s="223"/>
      <c r="ED15" s="223"/>
    </row>
    <row r="16" spans="1:134" s="159" customFormat="1" ht="45" x14ac:dyDescent="0.2">
      <c r="A16" s="262"/>
      <c r="B16" s="764" t="s">
        <v>275</v>
      </c>
      <c r="C16" s="765"/>
      <c r="D16" s="203" t="s">
        <v>165</v>
      </c>
      <c r="E16" s="226" t="s">
        <v>159</v>
      </c>
      <c r="F16" s="769" t="s">
        <v>1363</v>
      </c>
      <c r="G16" s="770"/>
      <c r="H16" s="771"/>
      <c r="I16" s="547"/>
      <c r="J16" s="537"/>
      <c r="K16" s="532" t="str">
        <f t="shared" si="0"/>
        <v>b. NGO (for example: service delivery, advocacy, Planned Parenthood affiliate, Marie Stopes affiliate, faith-based organizations, etc.)</v>
      </c>
      <c r="L16" s="531"/>
      <c r="M16" s="531"/>
      <c r="N16" s="531"/>
      <c r="O16" s="532"/>
      <c r="P16" s="531"/>
      <c r="Q16" s="532" t="str">
        <f t="shared" si="1"/>
        <v>Centro de Investigacion, Educacion y Sevicios (CIES) (IPPF affiliate)</v>
      </c>
      <c r="R16" s="531"/>
      <c r="S16" s="531"/>
      <c r="T16" s="222"/>
      <c r="U16" s="222"/>
      <c r="V16" s="222"/>
      <c r="W16" s="539"/>
      <c r="X16" s="539"/>
      <c r="Z16" s="558"/>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166</v>
      </c>
      <c r="E17" s="226" t="s">
        <v>159</v>
      </c>
      <c r="F17" s="769"/>
      <c r="G17" s="770"/>
      <c r="H17" s="771"/>
      <c r="I17" s="547"/>
      <c r="J17" s="537"/>
      <c r="K17" s="532" t="str">
        <f t="shared" si="0"/>
        <v>c. Commercial sector (for example: pharmacy associations, manufacturers, etc.)</v>
      </c>
      <c r="L17" s="531"/>
      <c r="M17" s="531"/>
      <c r="N17" s="531"/>
      <c r="O17" s="532"/>
      <c r="P17" s="531"/>
      <c r="Q17" s="532">
        <f t="shared" si="1"/>
        <v>0</v>
      </c>
      <c r="R17" s="531"/>
      <c r="S17" s="531"/>
      <c r="T17" s="222"/>
      <c r="U17" s="222"/>
      <c r="V17" s="222"/>
      <c r="W17" s="539"/>
      <c r="X17" s="539"/>
      <c r="Z17" s="558"/>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165</v>
      </c>
      <c r="E18" s="226" t="s">
        <v>160</v>
      </c>
      <c r="F18" s="769" t="s">
        <v>77</v>
      </c>
      <c r="G18" s="770"/>
      <c r="H18" s="771"/>
      <c r="I18" s="547"/>
      <c r="J18" s="537"/>
      <c r="K18" s="532" t="str">
        <f t="shared" si="0"/>
        <v>d. Donors</v>
      </c>
      <c r="L18" s="531"/>
      <c r="M18" s="531"/>
      <c r="N18" s="531"/>
      <c r="O18" s="532"/>
      <c r="P18" s="531"/>
      <c r="Q18" s="532" t="str">
        <f t="shared" si="1"/>
        <v>USAID</v>
      </c>
      <c r="R18" s="531"/>
      <c r="S18" s="531"/>
      <c r="T18" s="222"/>
      <c r="U18" s="222"/>
      <c r="V18" s="222"/>
      <c r="W18" s="539"/>
      <c r="X18" s="539"/>
      <c r="Z18" s="558"/>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769" t="s">
        <v>76</v>
      </c>
      <c r="G19" s="770"/>
      <c r="H19" s="771"/>
      <c r="I19" s="547"/>
      <c r="J19" s="537"/>
      <c r="K19" s="532" t="str">
        <f t="shared" si="0"/>
        <v>e. UN agencies</v>
      </c>
      <c r="L19" s="531"/>
      <c r="M19" s="531"/>
      <c r="N19" s="531"/>
      <c r="O19" s="532"/>
      <c r="P19" s="531"/>
      <c r="Q19" s="532" t="str">
        <f t="shared" si="1"/>
        <v>UNFPA</v>
      </c>
      <c r="R19" s="531"/>
      <c r="S19" s="531"/>
      <c r="T19" s="222"/>
      <c r="U19" s="222"/>
      <c r="V19" s="222"/>
      <c r="W19" s="539"/>
      <c r="X19" s="539"/>
      <c r="Z19" s="558"/>
      <c r="DS19" s="222"/>
      <c r="DT19" s="222"/>
      <c r="DU19" s="222"/>
      <c r="DV19" s="223"/>
      <c r="DW19" s="223"/>
      <c r="DX19" s="223"/>
      <c r="DY19" s="223"/>
      <c r="DZ19" s="223"/>
      <c r="EA19" s="223"/>
      <c r="EB19" s="223"/>
      <c r="EC19" s="223"/>
      <c r="ED19" s="223"/>
    </row>
    <row r="20" spans="1:134" s="159" customFormat="1" ht="60" x14ac:dyDescent="0.2">
      <c r="A20" s="262"/>
      <c r="B20" s="764" t="s">
        <v>277</v>
      </c>
      <c r="C20" s="765"/>
      <c r="D20" s="203" t="s">
        <v>165</v>
      </c>
      <c r="E20" s="226" t="s">
        <v>162</v>
      </c>
      <c r="F20" s="769" t="s">
        <v>1362</v>
      </c>
      <c r="G20" s="770"/>
      <c r="H20" s="771"/>
      <c r="I20" s="547"/>
      <c r="J20" s="537"/>
      <c r="K20" s="532" t="str">
        <f t="shared" si="0"/>
        <v>f. Ministry of Health (for example: logistics, reproductive health, family planning, maternal and child health, HIV/AIDS, pharmacy units, etc.)</v>
      </c>
      <c r="L20" s="531"/>
      <c r="M20" s="531"/>
      <c r="N20" s="531"/>
      <c r="O20" s="532"/>
      <c r="P20" s="531"/>
      <c r="Q20" s="560" t="str">
        <f t="shared" si="1"/>
        <v xml:space="preserve">DINAMED (Direccion Nacional de Medicamentos - National Essential Medicines Directorate), Unidad de Servicios de Salud y Calidad (USSC) - Health Services and Quality Unit    </v>
      </c>
      <c r="R20" s="531"/>
      <c r="S20" s="531"/>
      <c r="T20" s="222"/>
      <c r="U20" s="222"/>
      <c r="V20" s="222"/>
      <c r="W20" s="539"/>
      <c r="X20" s="539"/>
      <c r="Z20" s="558"/>
      <c r="DS20" s="222"/>
      <c r="DT20" s="222"/>
      <c r="DU20" s="222"/>
      <c r="DV20" s="223"/>
      <c r="DW20" s="223"/>
      <c r="DX20" s="223"/>
      <c r="DY20" s="223"/>
      <c r="DZ20" s="223"/>
      <c r="EA20" s="223"/>
      <c r="ED20" s="223"/>
    </row>
    <row r="21" spans="1:134" s="159" customFormat="1" ht="30" x14ac:dyDescent="0.2">
      <c r="A21" s="262"/>
      <c r="B21" s="835" t="s">
        <v>42</v>
      </c>
      <c r="C21" s="835"/>
      <c r="D21" s="203" t="s">
        <v>165</v>
      </c>
      <c r="E21" s="226" t="s">
        <v>163</v>
      </c>
      <c r="F21" s="769" t="s">
        <v>1361</v>
      </c>
      <c r="G21" s="770"/>
      <c r="H21" s="771"/>
      <c r="I21" s="547"/>
      <c r="J21" s="537"/>
      <c r="K21" s="532" t="str">
        <f t="shared" si="0"/>
        <v>g. Central Medical Store or Central Warehouse</v>
      </c>
      <c r="L21" s="531"/>
      <c r="M21" s="531"/>
      <c r="N21" s="531"/>
      <c r="O21" s="532"/>
      <c r="P21" s="531"/>
      <c r="Q21" s="532" t="str">
        <f t="shared" si="1"/>
        <v>Central de Abastecimiento de Suministros en Salud (CEASS)</v>
      </c>
      <c r="R21" s="531"/>
      <c r="S21" s="531"/>
      <c r="T21" s="222"/>
      <c r="U21" s="222"/>
      <c r="V21" s="222"/>
      <c r="W21" s="539"/>
      <c r="X21" s="539"/>
      <c r="Z21" s="558"/>
    </row>
    <row r="22" spans="1:134" s="159" customFormat="1" x14ac:dyDescent="0.2">
      <c r="A22" s="262"/>
      <c r="B22" s="835" t="s">
        <v>68</v>
      </c>
      <c r="C22" s="835"/>
      <c r="D22" s="203" t="s">
        <v>166</v>
      </c>
      <c r="E22" s="226" t="s">
        <v>163</v>
      </c>
      <c r="F22" s="769"/>
      <c r="G22" s="770"/>
      <c r="H22" s="771"/>
      <c r="I22" s="547"/>
      <c r="J22" s="537"/>
      <c r="K22" s="532" t="str">
        <f t="shared" si="0"/>
        <v xml:space="preserve">h. Ministry of Finance or Ministry of Planning </v>
      </c>
      <c r="L22" s="531"/>
      <c r="M22" s="531"/>
      <c r="N22" s="531"/>
      <c r="O22" s="532"/>
      <c r="P22" s="531"/>
      <c r="Q22" s="532">
        <f t="shared" si="1"/>
        <v>0</v>
      </c>
      <c r="R22" s="531"/>
      <c r="S22" s="531"/>
      <c r="T22" s="222"/>
      <c r="U22" s="222"/>
      <c r="V22" s="222"/>
      <c r="W22" s="539"/>
      <c r="X22" s="539"/>
      <c r="Z22" s="558"/>
    </row>
    <row r="23" spans="1:134" s="158" customFormat="1" x14ac:dyDescent="0.2">
      <c r="A23" s="262"/>
      <c r="B23" s="835" t="s">
        <v>279</v>
      </c>
      <c r="C23" s="835"/>
      <c r="D23" s="203" t="s">
        <v>165</v>
      </c>
      <c r="E23" s="226" t="s">
        <v>163</v>
      </c>
      <c r="F23" s="769" t="s">
        <v>491</v>
      </c>
      <c r="G23" s="770"/>
      <c r="H23" s="771"/>
      <c r="I23" s="547"/>
      <c r="J23" s="537"/>
      <c r="K23" s="536" t="str">
        <f t="shared" si="0"/>
        <v>i. Other (for example: partners)</v>
      </c>
      <c r="L23" s="537"/>
      <c r="M23" s="537"/>
      <c r="N23" s="537"/>
      <c r="O23" s="536"/>
      <c r="P23" s="537"/>
      <c r="Q23" s="536" t="str">
        <f t="shared" si="1"/>
        <v>USAID | DELIVER PROJECT</v>
      </c>
      <c r="R23" s="537"/>
      <c r="S23" s="537"/>
      <c r="T23" s="537"/>
      <c r="U23" s="537"/>
      <c r="V23" s="537"/>
      <c r="W23" s="561"/>
      <c r="X23" s="561"/>
    </row>
    <row r="24" spans="1:134" s="159" customFormat="1" x14ac:dyDescent="0.2">
      <c r="A24" s="772" t="s">
        <v>152</v>
      </c>
      <c r="B24" s="764"/>
      <c r="C24" s="764"/>
      <c r="D24" s="764"/>
      <c r="E24" s="764"/>
      <c r="F24" s="764"/>
      <c r="G24" s="764"/>
      <c r="H24" s="355" t="s">
        <v>168</v>
      </c>
      <c r="I24" s="562" t="str">
        <f>A24</f>
        <v>A3. How many times did the committee meet during the last year? (0, 1-2, 3-5, or 6+)  (Please select from the dropdown.)</v>
      </c>
      <c r="J24" s="537"/>
      <c r="K24" s="532"/>
      <c r="L24" s="531"/>
      <c r="M24" s="531"/>
      <c r="N24" s="531"/>
      <c r="O24" s="532"/>
      <c r="P24" s="531"/>
      <c r="Q24" s="531"/>
      <c r="R24" s="531"/>
      <c r="S24" s="531"/>
      <c r="T24" s="222"/>
      <c r="U24" s="222"/>
      <c r="V24" s="222"/>
      <c r="W24" s="539"/>
      <c r="X24" s="539"/>
      <c r="Z24" s="558"/>
    </row>
    <row r="25" spans="1:134" s="159" customFormat="1" x14ac:dyDescent="0.2">
      <c r="A25" s="827" t="s">
        <v>280</v>
      </c>
      <c r="B25" s="828"/>
      <c r="C25" s="828"/>
      <c r="D25" s="835"/>
      <c r="E25" s="835"/>
      <c r="F25" s="835"/>
      <c r="G25" s="836"/>
      <c r="H25" s="355" t="s">
        <v>166</v>
      </c>
      <c r="I25" s="562" t="str">
        <f>A25</f>
        <v xml:space="preserve">A4. Does the committee have legal status?  (Please select from the dropdown.)                                  </v>
      </c>
      <c r="J25" s="537"/>
      <c r="K25" s="532"/>
      <c r="L25" s="531"/>
      <c r="M25" s="531"/>
      <c r="N25" s="531"/>
      <c r="O25" s="532"/>
      <c r="P25" s="531"/>
      <c r="Q25" s="531"/>
      <c r="R25" s="531"/>
      <c r="S25" s="531"/>
      <c r="T25" s="222"/>
      <c r="U25" s="222"/>
      <c r="V25" s="222"/>
      <c r="W25" s="539"/>
      <c r="X25" s="539"/>
      <c r="Z25" s="558"/>
    </row>
    <row r="26" spans="1:134" s="159" customFormat="1" ht="75.75" thickBot="1" x14ac:dyDescent="0.25">
      <c r="A26" s="853" t="s">
        <v>281</v>
      </c>
      <c r="B26" s="822"/>
      <c r="C26" s="854"/>
      <c r="D26" s="228" t="s">
        <v>165</v>
      </c>
      <c r="E26" s="229" t="s">
        <v>157</v>
      </c>
      <c r="F26" s="153" t="s">
        <v>1360</v>
      </c>
      <c r="G26" s="230" t="s">
        <v>63</v>
      </c>
      <c r="H26" s="357" t="s">
        <v>1359</v>
      </c>
      <c r="I26" s="562"/>
      <c r="J26" s="537"/>
      <c r="K26" s="532" t="str">
        <f>A26</f>
        <v>A5. Is there a Contraceptive Security "champion"? (someone who consistently brings up and advocates for contraceptive supplies)</v>
      </c>
      <c r="L26" s="531"/>
      <c r="M26" s="531"/>
      <c r="N26" s="531"/>
      <c r="O26" s="532"/>
      <c r="P26" s="531"/>
      <c r="Q26" s="531"/>
      <c r="R26" s="531"/>
      <c r="S26" s="531"/>
      <c r="T26" s="222"/>
      <c r="U26" s="222"/>
      <c r="V26" s="222"/>
      <c r="W26" s="539"/>
      <c r="X26" s="539"/>
      <c r="Z26" s="558"/>
    </row>
    <row r="27" spans="1:134" s="231" customFormat="1" ht="16.5" customHeight="1" thickBot="1" x14ac:dyDescent="0.3">
      <c r="A27" s="865" t="s">
        <v>30</v>
      </c>
      <c r="B27" s="866"/>
      <c r="C27" s="866"/>
      <c r="D27" s="866"/>
      <c r="E27" s="866"/>
      <c r="F27" s="866"/>
      <c r="G27" s="866"/>
      <c r="H27" s="350"/>
      <c r="I27" s="563"/>
      <c r="J27" s="564"/>
      <c r="K27" s="565"/>
      <c r="L27" s="282"/>
      <c r="M27" s="282"/>
      <c r="N27" s="282"/>
      <c r="O27" s="282"/>
      <c r="P27" s="282"/>
      <c r="Q27" s="282"/>
      <c r="R27" s="282"/>
      <c r="S27" s="282"/>
      <c r="T27" s="564"/>
      <c r="U27" s="564"/>
      <c r="V27" s="564"/>
      <c r="W27" s="566"/>
      <c r="X27" s="566"/>
      <c r="Z27" s="567"/>
    </row>
    <row r="28" spans="1:134" s="159" customFormat="1" x14ac:dyDescent="0.2">
      <c r="A28" s="834" t="s">
        <v>741</v>
      </c>
      <c r="B28" s="835"/>
      <c r="C28" s="836"/>
      <c r="D28" s="887" t="s">
        <v>283</v>
      </c>
      <c r="E28" s="888"/>
      <c r="F28" s="221" t="s">
        <v>262</v>
      </c>
      <c r="G28" s="359" t="s">
        <v>284</v>
      </c>
      <c r="H28" s="351" t="s">
        <v>274</v>
      </c>
      <c r="I28" s="568"/>
      <c r="J28" s="569"/>
      <c r="K28" s="532">
        <f>B28</f>
        <v>0</v>
      </c>
      <c r="L28" s="531"/>
      <c r="M28" s="531"/>
      <c r="N28" s="531"/>
      <c r="O28" s="531"/>
      <c r="P28" s="531"/>
      <c r="Q28" s="531"/>
      <c r="R28" s="531"/>
      <c r="S28" s="531"/>
      <c r="T28" s="222"/>
      <c r="U28" s="222"/>
      <c r="V28" s="222"/>
      <c r="W28" s="539"/>
      <c r="X28" s="539"/>
      <c r="Z28" s="558"/>
    </row>
    <row r="29" spans="1:134" s="159" customFormat="1" ht="45" x14ac:dyDescent="0.2">
      <c r="A29" s="772" t="s">
        <v>742</v>
      </c>
      <c r="B29" s="764"/>
      <c r="C29" s="764"/>
      <c r="D29" s="764"/>
      <c r="E29" s="764"/>
      <c r="F29" s="765"/>
      <c r="G29" s="889">
        <v>2496520.21</v>
      </c>
      <c r="H29" s="890"/>
      <c r="I29" s="570"/>
      <c r="J29" s="536">
        <f>G29</f>
        <v>2496520.21</v>
      </c>
      <c r="K29" s="532"/>
      <c r="L29" s="531"/>
      <c r="M29" s="571">
        <f>E29</f>
        <v>0</v>
      </c>
      <c r="N29" s="531"/>
      <c r="O29" s="531"/>
      <c r="P29" s="531"/>
      <c r="Q29" s="531"/>
      <c r="R29" s="531"/>
      <c r="S29" s="531"/>
      <c r="T29" s="222"/>
      <c r="U29" s="222"/>
      <c r="V29" s="222"/>
      <c r="W29" s="539"/>
      <c r="X29" s="539"/>
      <c r="Y29" s="572" t="str">
        <f>A29</f>
        <v>B2. What was the estimated dollar value of contraceptives needed to be procured for the public sector for the most recent complete fiscal year? (in USD currency)
(for example, to cover the needs for FY '10-'11)</v>
      </c>
      <c r="Z29" s="558"/>
    </row>
    <row r="30" spans="1:134" s="159" customFormat="1" ht="60" x14ac:dyDescent="0.2">
      <c r="A30" s="772" t="s">
        <v>743</v>
      </c>
      <c r="B30" s="764"/>
      <c r="C30" s="764"/>
      <c r="D30" s="764"/>
      <c r="E30" s="161" t="s">
        <v>178</v>
      </c>
      <c r="F30" s="232" t="s">
        <v>744</v>
      </c>
      <c r="G30" s="891" t="s">
        <v>1358</v>
      </c>
      <c r="H30" s="892"/>
      <c r="I30" s="570"/>
      <c r="J30" s="536" t="str">
        <f>G30</f>
        <v>PROSALUD/PROMESO, for the Social Marketing Program (for public and NGO sectors). (No public sector-only forecast.)</v>
      </c>
      <c r="K30" s="532"/>
      <c r="L30" s="531"/>
      <c r="M30" s="571" t="str">
        <f>E30</f>
        <v>Don't know</v>
      </c>
      <c r="N30" s="531"/>
      <c r="O30" s="531"/>
      <c r="P30" s="531"/>
      <c r="Q30" s="531"/>
      <c r="R30" s="531"/>
      <c r="S30" s="531"/>
      <c r="T30" s="222"/>
      <c r="U30" s="222"/>
      <c r="V30" s="222"/>
      <c r="W30" s="539"/>
      <c r="X30" s="539"/>
      <c r="Y30" s="572" t="str">
        <f>A30</f>
        <v>B3. Time period covered by the forecast/quantification (mm/yy-mm/yy)
(should ideally be FY '10-'11)</v>
      </c>
      <c r="Z30" s="558"/>
    </row>
    <row r="31" spans="1:134" s="159" customFormat="1" ht="15" customHeight="1" x14ac:dyDescent="0.2">
      <c r="A31" s="772" t="s">
        <v>745</v>
      </c>
      <c r="B31" s="764"/>
      <c r="C31" s="764"/>
      <c r="D31" s="764"/>
      <c r="E31" s="764"/>
      <c r="F31" s="764"/>
      <c r="G31" s="765"/>
      <c r="H31" s="355" t="s">
        <v>166</v>
      </c>
      <c r="I31" s="562" t="str">
        <f>A31</f>
        <v>B4. Is there a government budget line item specifically for the procurement of contraceptives?  (Please select from the dropdown list.)</v>
      </c>
      <c r="J31" s="569"/>
      <c r="K31" s="532"/>
      <c r="L31" s="531"/>
      <c r="M31" s="531"/>
      <c r="N31" s="531"/>
      <c r="O31" s="531"/>
      <c r="P31" s="531"/>
      <c r="Q31" s="531"/>
      <c r="R31" s="531"/>
      <c r="S31" s="531"/>
      <c r="T31" s="222"/>
      <c r="U31" s="222"/>
      <c r="V31" s="222"/>
      <c r="W31" s="539"/>
      <c r="X31" s="539"/>
      <c r="Z31" s="558"/>
    </row>
    <row r="32" spans="1:134" s="159" customFormat="1" ht="90" customHeight="1" x14ac:dyDescent="0.2">
      <c r="A32" s="772" t="s">
        <v>746</v>
      </c>
      <c r="B32" s="764"/>
      <c r="C32" s="764"/>
      <c r="D32" s="764"/>
      <c r="E32" s="764"/>
      <c r="F32" s="764"/>
      <c r="G32" s="765"/>
      <c r="H32" s="355" t="s">
        <v>166</v>
      </c>
      <c r="I32" s="562"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569"/>
      <c r="K32" s="532"/>
      <c r="L32" s="531"/>
      <c r="M32" s="531"/>
      <c r="N32" s="531"/>
      <c r="O32" s="531"/>
      <c r="P32" s="531"/>
      <c r="Q32" s="531"/>
      <c r="R32" s="531"/>
      <c r="S32" s="531"/>
      <c r="T32" s="222"/>
      <c r="U32" s="222"/>
      <c r="V32" s="222"/>
      <c r="W32" s="539"/>
      <c r="X32" s="539"/>
      <c r="Z32" s="558"/>
    </row>
    <row r="33" spans="1:26" s="159" customFormat="1" ht="15.75" customHeight="1" thickBot="1" x14ac:dyDescent="0.25">
      <c r="A33" s="772" t="s">
        <v>285</v>
      </c>
      <c r="B33" s="764"/>
      <c r="C33" s="764"/>
      <c r="D33" s="764"/>
      <c r="E33" s="764"/>
      <c r="F33" s="764"/>
      <c r="G33" s="764"/>
      <c r="H33" s="773"/>
      <c r="I33" s="227"/>
      <c r="J33" s="569"/>
      <c r="K33" s="532"/>
      <c r="L33" s="531"/>
      <c r="M33" s="531"/>
      <c r="N33" s="531"/>
      <c r="O33" s="531"/>
      <c r="P33" s="531"/>
      <c r="Q33" s="531"/>
      <c r="R33" s="531"/>
      <c r="S33" s="531"/>
      <c r="T33" s="222"/>
      <c r="U33" s="222"/>
      <c r="V33" s="222"/>
      <c r="W33" s="539"/>
      <c r="X33" s="572" t="str">
        <f>A33</f>
        <v>B6. Please complete the table below regarding government allocations for contraceptive procurement.</v>
      </c>
      <c r="Z33" s="558"/>
    </row>
    <row r="34" spans="1:26" s="159" customFormat="1" ht="147" x14ac:dyDescent="0.2">
      <c r="A34" s="363"/>
      <c r="B34" s="884"/>
      <c r="C34" s="884"/>
      <c r="D34" s="927"/>
      <c r="E34" s="664" t="s">
        <v>286</v>
      </c>
      <c r="F34" s="237" t="s">
        <v>747</v>
      </c>
      <c r="G34" s="238" t="s">
        <v>287</v>
      </c>
      <c r="H34" s="364" t="s">
        <v>158</v>
      </c>
      <c r="I34" s="573"/>
      <c r="J34" s="574"/>
      <c r="K34" s="532">
        <f>A34</f>
        <v>0</v>
      </c>
      <c r="L34" s="531"/>
      <c r="M34" s="531"/>
      <c r="N34" s="531"/>
      <c r="O34" s="531"/>
      <c r="P34" s="531"/>
      <c r="Q34" s="531"/>
      <c r="R34" s="531"/>
      <c r="S34" s="531"/>
      <c r="T34" s="222"/>
      <c r="U34" s="222"/>
      <c r="V34" s="222"/>
      <c r="W34" s="539"/>
      <c r="X34" s="539"/>
      <c r="Z34" s="558"/>
    </row>
    <row r="35" spans="1:26" s="159" customFormat="1" x14ac:dyDescent="0.2">
      <c r="A35" s="262"/>
      <c r="B35" s="764" t="s">
        <v>288</v>
      </c>
      <c r="C35" s="764"/>
      <c r="D35" s="765"/>
      <c r="E35" s="162">
        <v>0</v>
      </c>
      <c r="F35" s="168" t="s">
        <v>1366</v>
      </c>
      <c r="G35" s="154"/>
      <c r="H35" s="362"/>
      <c r="I35" s="568"/>
      <c r="J35" s="569"/>
      <c r="K35" s="532" t="e">
        <f>#REF!</f>
        <v>#REF!</v>
      </c>
      <c r="L35" s="531"/>
      <c r="M35" s="531"/>
      <c r="N35" s="531"/>
      <c r="O35" s="531"/>
      <c r="P35" s="531"/>
      <c r="Q35" s="531"/>
      <c r="R35" s="531"/>
      <c r="S35" s="531"/>
      <c r="T35" s="222"/>
      <c r="U35" s="222"/>
      <c r="V35" s="222"/>
      <c r="W35" s="539"/>
      <c r="X35" s="539"/>
      <c r="Z35" s="558"/>
    </row>
    <row r="36" spans="1:26" s="159" customFormat="1" ht="15" hidden="1" customHeight="1" x14ac:dyDescent="0.2">
      <c r="A36" s="883"/>
      <c r="B36" s="884"/>
      <c r="C36" s="884"/>
      <c r="D36" s="884"/>
      <c r="E36" s="884"/>
      <c r="F36" s="884"/>
      <c r="G36" s="884"/>
      <c r="H36" s="885"/>
      <c r="I36" s="568"/>
      <c r="J36" s="569"/>
      <c r="K36" s="532"/>
      <c r="L36" s="531"/>
      <c r="M36" s="531"/>
      <c r="N36" s="531"/>
      <c r="O36" s="531"/>
      <c r="P36" s="531"/>
      <c r="Q36" s="531"/>
      <c r="R36" s="531"/>
      <c r="S36" s="531"/>
      <c r="T36" s="222"/>
      <c r="U36" s="222"/>
      <c r="V36" s="222"/>
      <c r="W36" s="539"/>
      <c r="X36" s="539"/>
      <c r="Z36" s="558"/>
    </row>
    <row r="37" spans="1:26" s="159" customFormat="1" ht="75" x14ac:dyDescent="0.2">
      <c r="A37" s="772" t="s">
        <v>749</v>
      </c>
      <c r="B37" s="764"/>
      <c r="C37" s="764"/>
      <c r="D37" s="764"/>
      <c r="E37" s="764"/>
      <c r="F37" s="764"/>
      <c r="G37" s="765"/>
      <c r="H37" s="355" t="s">
        <v>165</v>
      </c>
      <c r="I37" s="562"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569"/>
      <c r="K37" s="532"/>
      <c r="L37" s="531"/>
      <c r="M37" s="531"/>
      <c r="N37" s="531"/>
      <c r="O37" s="531"/>
      <c r="P37" s="531"/>
      <c r="Q37" s="531"/>
      <c r="R37" s="531"/>
      <c r="S37" s="531"/>
      <c r="T37" s="222"/>
      <c r="U37" s="222"/>
      <c r="V37" s="222"/>
      <c r="W37" s="539"/>
      <c r="X37" s="539"/>
      <c r="Z37" s="558"/>
    </row>
    <row r="38" spans="1:26" s="159" customFormat="1" ht="60.75" customHeight="1" thickBot="1" x14ac:dyDescent="0.25">
      <c r="A38" s="772" t="s">
        <v>750</v>
      </c>
      <c r="B38" s="764"/>
      <c r="C38" s="764"/>
      <c r="D38" s="764"/>
      <c r="E38" s="764"/>
      <c r="F38" s="764"/>
      <c r="G38" s="764"/>
      <c r="H38" s="773"/>
      <c r="I38" s="227"/>
      <c r="J38" s="569"/>
      <c r="K38" s="532"/>
      <c r="L38" s="531"/>
      <c r="M38" s="531"/>
      <c r="N38" s="531"/>
      <c r="O38" s="531"/>
      <c r="P38" s="531"/>
      <c r="Q38" s="531"/>
      <c r="R38" s="531"/>
      <c r="S38" s="531"/>
      <c r="T38" s="222"/>
      <c r="U38" s="222"/>
      <c r="V38" s="222"/>
      <c r="W38" s="539"/>
      <c r="X38" s="572"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Z38" s="558"/>
    </row>
    <row r="39" spans="1:26" s="159" customFormat="1" ht="129.75" x14ac:dyDescent="0.2">
      <c r="A39" s="363"/>
      <c r="B39" s="877" t="s">
        <v>751</v>
      </c>
      <c r="C39" s="886"/>
      <c r="D39" s="236" t="s">
        <v>290</v>
      </c>
      <c r="E39" s="237" t="s">
        <v>69</v>
      </c>
      <c r="F39" s="237" t="s">
        <v>752</v>
      </c>
      <c r="G39" s="238" t="s">
        <v>291</v>
      </c>
      <c r="H39" s="364" t="s">
        <v>158</v>
      </c>
      <c r="I39" s="573"/>
      <c r="J39" s="574"/>
      <c r="K39" s="532">
        <f>A39</f>
        <v>0</v>
      </c>
      <c r="L39" s="531"/>
      <c r="M39" s="531"/>
      <c r="N39" s="531"/>
      <c r="O39" s="531"/>
      <c r="P39" s="531"/>
      <c r="Q39" s="531"/>
      <c r="R39" s="531"/>
      <c r="S39" s="531"/>
      <c r="T39" s="222"/>
      <c r="U39" s="222"/>
      <c r="V39" s="222"/>
      <c r="W39" s="539"/>
      <c r="X39" s="539"/>
      <c r="Z39" s="558"/>
    </row>
    <row r="40" spans="1:26" s="159" customFormat="1" ht="30" x14ac:dyDescent="0.2">
      <c r="A40" s="363"/>
      <c r="B40" s="764" t="s">
        <v>292</v>
      </c>
      <c r="C40" s="765"/>
      <c r="D40" s="239" t="s">
        <v>165</v>
      </c>
      <c r="E40" s="162" t="s">
        <v>178</v>
      </c>
      <c r="F40" s="155" t="s">
        <v>835</v>
      </c>
      <c r="G40" s="240"/>
      <c r="H40" s="368" t="s">
        <v>1357</v>
      </c>
      <c r="I40" s="568"/>
      <c r="J40" s="569"/>
      <c r="K40" s="532" t="str">
        <f>B40</f>
        <v>a. Internally generated funds spent on contraceptive procurement</v>
      </c>
      <c r="L40" s="531"/>
      <c r="M40" s="531"/>
      <c r="N40" s="531"/>
      <c r="O40" s="531"/>
      <c r="P40" s="531"/>
      <c r="Q40" s="531"/>
      <c r="R40" s="531"/>
      <c r="S40" s="531"/>
      <c r="T40" s="222"/>
      <c r="U40" s="222"/>
      <c r="V40" s="222"/>
      <c r="W40" s="539"/>
      <c r="X40" s="539"/>
      <c r="Z40" s="558"/>
    </row>
    <row r="41" spans="1:26" s="159" customFormat="1" ht="30" x14ac:dyDescent="0.2">
      <c r="A41" s="363"/>
      <c r="B41" s="241"/>
      <c r="C41" s="242" t="s">
        <v>293</v>
      </c>
      <c r="D41" s="800" t="s">
        <v>1356</v>
      </c>
      <c r="E41" s="801"/>
      <c r="F41" s="801"/>
      <c r="G41" s="801"/>
      <c r="H41" s="802"/>
      <c r="I41" s="575"/>
      <c r="J41" s="569"/>
      <c r="K41" s="532" t="str">
        <f>C41</f>
        <v>i. Specify source(s) of internally generated funds spent (for example, from taxes or user fees)</v>
      </c>
      <c r="L41" s="531"/>
      <c r="M41" s="531"/>
      <c r="N41" s="531"/>
      <c r="O41" s="533" t="str">
        <f>D41</f>
        <v>Municipal level, from taxes</v>
      </c>
      <c r="P41" s="531"/>
      <c r="Q41" s="531"/>
      <c r="R41" s="531"/>
      <c r="S41" s="531"/>
      <c r="T41" s="222"/>
      <c r="U41" s="222"/>
      <c r="V41" s="222"/>
      <c r="W41" s="539"/>
      <c r="X41" s="539"/>
      <c r="Z41" s="558"/>
    </row>
    <row r="42" spans="1:26" s="159" customFormat="1" ht="60" x14ac:dyDescent="0.2">
      <c r="A42" s="363"/>
      <c r="B42" s="764" t="s">
        <v>295</v>
      </c>
      <c r="C42" s="765"/>
      <c r="D42" s="239" t="s">
        <v>166</v>
      </c>
      <c r="E42" s="162">
        <v>0</v>
      </c>
      <c r="F42" s="155" t="s">
        <v>835</v>
      </c>
      <c r="G42" s="154"/>
      <c r="H42" s="362"/>
      <c r="I42" s="568"/>
      <c r="J42" s="569"/>
      <c r="K42" s="532" t="str">
        <f>B42</f>
        <v>b. Total of all other government funds spent on contraceptive procurement (basket funds, World Bank credits or loans, and other funds donors gave to the government [e.g., direct budget support])</v>
      </c>
      <c r="L42" s="531"/>
      <c r="M42" s="531"/>
      <c r="N42" s="531"/>
      <c r="O42" s="531"/>
      <c r="P42" s="531"/>
      <c r="Q42" s="531"/>
      <c r="R42" s="531"/>
      <c r="S42" s="531"/>
      <c r="T42" s="222"/>
      <c r="U42" s="222"/>
      <c r="V42" s="222"/>
      <c r="W42" s="539"/>
      <c r="X42" s="539"/>
      <c r="Z42" s="558"/>
    </row>
    <row r="43" spans="1:26" s="159" customFormat="1" ht="30" x14ac:dyDescent="0.2">
      <c r="A43" s="363"/>
      <c r="B43" s="241"/>
      <c r="C43" s="242" t="s">
        <v>297</v>
      </c>
      <c r="D43" s="800" t="s">
        <v>146</v>
      </c>
      <c r="E43" s="801"/>
      <c r="F43" s="801"/>
      <c r="G43" s="801"/>
      <c r="H43" s="802"/>
      <c r="I43" s="575"/>
      <c r="J43" s="569"/>
      <c r="K43" s="532" t="str">
        <f>C43</f>
        <v>i. Specify source(s) of other government funds spent (for example: basket funding or specific donor)</v>
      </c>
      <c r="L43" s="531"/>
      <c r="M43" s="531"/>
      <c r="N43" s="531"/>
      <c r="O43" s="533" t="str">
        <f>D43</f>
        <v>N/A</v>
      </c>
      <c r="P43" s="531"/>
      <c r="Q43" s="531"/>
      <c r="R43" s="531"/>
      <c r="S43" s="531"/>
      <c r="T43" s="222"/>
      <c r="U43" s="222"/>
      <c r="V43" s="222"/>
      <c r="W43" s="539"/>
      <c r="X43" s="539"/>
      <c r="Z43" s="558"/>
    </row>
    <row r="44" spans="1:26" s="159" customFormat="1" ht="45" x14ac:dyDescent="0.2">
      <c r="A44" s="363"/>
      <c r="B44" s="764" t="s">
        <v>298</v>
      </c>
      <c r="C44" s="765"/>
      <c r="D44" s="243"/>
      <c r="E44" s="163" t="s">
        <v>178</v>
      </c>
      <c r="F44" s="244"/>
      <c r="G44" s="244"/>
      <c r="H44" s="362"/>
      <c r="I44" s="568"/>
      <c r="J44" s="569"/>
      <c r="K44" s="532" t="str">
        <f>B44</f>
        <v>c. TOTAL government funds spent on contraceptive procurement
This will auto-calculate.  (It will sum a &amp; b above.)</v>
      </c>
      <c r="L44" s="531"/>
      <c r="M44" s="531"/>
      <c r="N44" s="531"/>
      <c r="O44" s="533"/>
      <c r="P44" s="531"/>
      <c r="Q44" s="531"/>
      <c r="R44" s="531"/>
      <c r="S44" s="531"/>
      <c r="T44" s="222"/>
      <c r="U44" s="222"/>
      <c r="V44" s="222"/>
      <c r="W44" s="539"/>
      <c r="X44" s="539"/>
      <c r="Z44" s="558"/>
    </row>
    <row r="45" spans="1:26" s="248" customFormat="1" x14ac:dyDescent="0.2">
      <c r="A45" s="365"/>
      <c r="B45" s="245"/>
      <c r="C45" s="245"/>
      <c r="D45" s="246"/>
      <c r="E45" s="164"/>
      <c r="F45" s="164"/>
      <c r="G45" s="247"/>
      <c r="H45" s="366"/>
      <c r="I45" s="576"/>
      <c r="J45" s="569"/>
      <c r="K45" s="532">
        <f>A45</f>
        <v>0</v>
      </c>
      <c r="L45" s="531"/>
      <c r="M45" s="531"/>
      <c r="N45" s="531"/>
      <c r="O45" s="533"/>
      <c r="P45" s="531"/>
      <c r="Q45" s="531"/>
      <c r="R45" s="531"/>
      <c r="S45" s="531"/>
      <c r="T45" s="222"/>
      <c r="U45" s="222"/>
      <c r="V45" s="222"/>
      <c r="W45" s="539"/>
      <c r="X45" s="539"/>
      <c r="Z45" s="286"/>
    </row>
    <row r="46" spans="1:26" s="159" customFormat="1" ht="30" customHeight="1" x14ac:dyDescent="0.2">
      <c r="A46" s="772" t="s">
        <v>753</v>
      </c>
      <c r="B46" s="764"/>
      <c r="C46" s="764"/>
      <c r="D46" s="764"/>
      <c r="E46" s="764"/>
      <c r="F46" s="764"/>
      <c r="G46" s="764"/>
      <c r="H46" s="773"/>
      <c r="I46" s="227"/>
      <c r="J46" s="569"/>
      <c r="K46" s="532"/>
      <c r="L46" s="531"/>
      <c r="M46" s="531"/>
      <c r="N46" s="531"/>
      <c r="O46" s="531"/>
      <c r="P46" s="531"/>
      <c r="Q46" s="531"/>
      <c r="R46" s="531"/>
      <c r="S46" s="531"/>
      <c r="T46" s="222"/>
      <c r="U46" s="222"/>
      <c r="V46" s="222"/>
      <c r="W46" s="539"/>
      <c r="X46" s="572" t="str">
        <f>A46</f>
        <v xml:space="preserve">B9. Please complete the table below to indicate donor expenditures on contraceptive procurement in the most recent complete fiscal year (FY '10-'11).
</v>
      </c>
      <c r="Z46" s="558"/>
    </row>
    <row r="47" spans="1:26" s="159" customFormat="1" ht="129.75" x14ac:dyDescent="0.2">
      <c r="A47" s="363" t="s">
        <v>199</v>
      </c>
      <c r="B47" s="877" t="s">
        <v>754</v>
      </c>
      <c r="C47" s="765"/>
      <c r="D47" s="236" t="s">
        <v>299</v>
      </c>
      <c r="E47" s="237" t="s">
        <v>300</v>
      </c>
      <c r="F47" s="237" t="s">
        <v>755</v>
      </c>
      <c r="G47" s="238" t="s">
        <v>301</v>
      </c>
      <c r="H47" s="364" t="s">
        <v>158</v>
      </c>
      <c r="I47" s="577"/>
      <c r="J47" s="569"/>
      <c r="K47" s="532" t="str">
        <f>A47</f>
        <v xml:space="preserve">
</v>
      </c>
      <c r="L47" s="531"/>
      <c r="M47" s="531"/>
      <c r="N47" s="531"/>
      <c r="O47" s="533"/>
      <c r="P47" s="531"/>
      <c r="Q47" s="531"/>
      <c r="R47" s="531"/>
      <c r="S47" s="531"/>
      <c r="T47" s="222"/>
      <c r="U47" s="222"/>
      <c r="V47" s="222"/>
      <c r="W47" s="539"/>
      <c r="X47" s="539"/>
      <c r="Z47" s="558"/>
    </row>
    <row r="48" spans="1:26" s="159" customFormat="1" ht="73.5" customHeight="1" x14ac:dyDescent="0.2">
      <c r="A48" s="363"/>
      <c r="B48" s="764" t="s">
        <v>302</v>
      </c>
      <c r="C48" s="765"/>
      <c r="D48" s="239" t="s">
        <v>165</v>
      </c>
      <c r="E48" s="162">
        <v>500000</v>
      </c>
      <c r="F48" s="155" t="s">
        <v>835</v>
      </c>
      <c r="G48" s="156" t="s">
        <v>136</v>
      </c>
      <c r="H48" s="367" t="s">
        <v>1355</v>
      </c>
      <c r="I48" s="570"/>
      <c r="J48" s="569"/>
      <c r="K48" s="532" t="str">
        <f>B48</f>
        <v>a. In-kind donations of contraceptives</v>
      </c>
      <c r="L48" s="531"/>
      <c r="M48" s="531"/>
      <c r="N48" s="531"/>
      <c r="O48" s="533"/>
      <c r="P48" s="531"/>
      <c r="Q48" s="531"/>
      <c r="R48" s="531"/>
      <c r="S48" s="531"/>
      <c r="T48" s="222"/>
      <c r="U48" s="222"/>
      <c r="V48" s="222"/>
      <c r="W48" s="539"/>
      <c r="X48" s="539"/>
      <c r="Z48" s="558"/>
    </row>
    <row r="49" spans="1:26" s="159" customFormat="1" x14ac:dyDescent="0.2">
      <c r="A49" s="363"/>
      <c r="B49" s="241"/>
      <c r="C49" s="242" t="s">
        <v>303</v>
      </c>
      <c r="D49" s="878" t="s">
        <v>76</v>
      </c>
      <c r="E49" s="879"/>
      <c r="F49" s="879"/>
      <c r="G49" s="879"/>
      <c r="H49" s="880"/>
      <c r="I49" s="165"/>
      <c r="J49" s="569"/>
      <c r="K49" s="532" t="str">
        <f>C49</f>
        <v xml:space="preserve">i. Specify source(s) of in-kind donations </v>
      </c>
      <c r="L49" s="531"/>
      <c r="M49" s="531"/>
      <c r="N49" s="531"/>
      <c r="O49" s="533" t="str">
        <f>D49</f>
        <v>UNFPA</v>
      </c>
      <c r="P49" s="531"/>
      <c r="Q49" s="531"/>
      <c r="R49" s="531"/>
      <c r="S49" s="531"/>
      <c r="T49" s="222"/>
      <c r="U49" s="222"/>
      <c r="V49" s="222"/>
      <c r="W49" s="539"/>
      <c r="X49" s="539"/>
      <c r="Z49" s="558"/>
    </row>
    <row r="50" spans="1:26" s="159" customFormat="1" x14ac:dyDescent="0.2">
      <c r="A50" s="363"/>
      <c r="B50" s="764" t="s">
        <v>756</v>
      </c>
      <c r="C50" s="765"/>
      <c r="D50" s="239" t="s">
        <v>166</v>
      </c>
      <c r="E50" s="162">
        <v>0</v>
      </c>
      <c r="F50" s="155" t="s">
        <v>835</v>
      </c>
      <c r="G50" s="156"/>
      <c r="H50" s="367"/>
      <c r="I50" s="570"/>
      <c r="J50" s="569"/>
      <c r="K50" s="532" t="str">
        <f>B50</f>
        <v>b. Global Fund grants used to procure condoms</v>
      </c>
      <c r="L50" s="531"/>
      <c r="M50" s="531"/>
      <c r="N50" s="531"/>
      <c r="O50" s="533"/>
      <c r="P50" s="531"/>
      <c r="Q50" s="531"/>
      <c r="R50" s="531"/>
      <c r="S50" s="531"/>
      <c r="T50" s="222"/>
      <c r="U50" s="222"/>
      <c r="V50" s="222"/>
      <c r="W50" s="539"/>
      <c r="X50" s="539"/>
      <c r="Z50" s="558"/>
    </row>
    <row r="51" spans="1:26" s="159" customFormat="1" ht="30" x14ac:dyDescent="0.2">
      <c r="A51" s="363"/>
      <c r="B51" s="764" t="s">
        <v>757</v>
      </c>
      <c r="C51" s="765"/>
      <c r="D51" s="239" t="s">
        <v>178</v>
      </c>
      <c r="E51" s="162"/>
      <c r="F51" s="155" t="s">
        <v>835</v>
      </c>
      <c r="G51" s="156"/>
      <c r="H51" s="367"/>
      <c r="I51" s="570"/>
      <c r="J51" s="569"/>
      <c r="K51" s="532" t="str">
        <f>B51</f>
        <v>c. Global Fund grants used to procure contraceptives besides condoms</v>
      </c>
      <c r="L51" s="531"/>
      <c r="M51" s="531"/>
      <c r="N51" s="531"/>
      <c r="O51" s="533"/>
      <c r="P51" s="531"/>
      <c r="Q51" s="531"/>
      <c r="R51" s="531"/>
      <c r="S51" s="531"/>
      <c r="T51" s="222"/>
      <c r="U51" s="222"/>
      <c r="V51" s="222"/>
      <c r="W51" s="539"/>
      <c r="X51" s="539"/>
      <c r="Z51" s="558"/>
    </row>
    <row r="52" spans="1:26" s="159" customFormat="1" ht="45" x14ac:dyDescent="0.2">
      <c r="A52" s="363"/>
      <c r="B52" s="764" t="s">
        <v>758</v>
      </c>
      <c r="C52" s="765"/>
      <c r="D52" s="243"/>
      <c r="E52" s="163">
        <f>E48+E50+E51</f>
        <v>500000</v>
      </c>
      <c r="F52" s="244"/>
      <c r="G52" s="244"/>
      <c r="H52" s="368"/>
      <c r="I52" s="568"/>
      <c r="J52" s="569"/>
      <c r="K52" s="532" t="str">
        <f>B52</f>
        <v>d. TOTAL value of in-kind donations and Global Fund grants spent on contraceptive procurement
This will auto-calculate.  (It will sum a-c above.)</v>
      </c>
      <c r="L52" s="531"/>
      <c r="M52" s="531"/>
      <c r="N52" s="531"/>
      <c r="O52" s="533"/>
      <c r="P52" s="531"/>
      <c r="Q52" s="531"/>
      <c r="R52" s="531"/>
      <c r="S52" s="531"/>
      <c r="T52" s="222"/>
      <c r="U52" s="222"/>
      <c r="V52" s="222"/>
      <c r="W52" s="539"/>
      <c r="X52" s="539"/>
      <c r="Z52" s="558"/>
    </row>
    <row r="53" spans="1:26" s="248" customFormat="1" x14ac:dyDescent="0.2">
      <c r="A53" s="365"/>
      <c r="B53" s="245"/>
      <c r="C53" s="245"/>
      <c r="D53" s="246"/>
      <c r="E53" s="164"/>
      <c r="F53" s="164"/>
      <c r="G53" s="247"/>
      <c r="H53" s="366"/>
      <c r="I53" s="576"/>
      <c r="J53" s="569"/>
      <c r="K53" s="532">
        <f>A53</f>
        <v>0</v>
      </c>
      <c r="L53" s="531"/>
      <c r="M53" s="531"/>
      <c r="N53" s="531"/>
      <c r="O53" s="533"/>
      <c r="P53" s="531"/>
      <c r="Q53" s="531"/>
      <c r="R53" s="531"/>
      <c r="S53" s="531"/>
      <c r="T53" s="222"/>
      <c r="U53" s="222"/>
      <c r="V53" s="222"/>
      <c r="W53" s="539"/>
      <c r="X53" s="539"/>
      <c r="Z53" s="286"/>
    </row>
    <row r="54" spans="1:26" s="159" customFormat="1" ht="75" customHeight="1" x14ac:dyDescent="0.2">
      <c r="A54" s="772" t="s">
        <v>759</v>
      </c>
      <c r="B54" s="764"/>
      <c r="C54" s="764"/>
      <c r="D54" s="764"/>
      <c r="E54" s="764"/>
      <c r="F54" s="764"/>
      <c r="G54" s="764"/>
      <c r="H54" s="773"/>
      <c r="I54" s="227"/>
      <c r="J54" s="569"/>
      <c r="K54" s="532"/>
      <c r="L54" s="531"/>
      <c r="M54" s="531"/>
      <c r="N54" s="531"/>
      <c r="O54" s="531"/>
      <c r="P54" s="531"/>
      <c r="Q54" s="531"/>
      <c r="R54" s="531"/>
      <c r="S54" s="531"/>
      <c r="T54" s="222"/>
      <c r="U54" s="222"/>
      <c r="V54" s="222"/>
      <c r="W54" s="539"/>
      <c r="X54" s="572"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Z54" s="558"/>
    </row>
    <row r="55" spans="1:26" s="159" customFormat="1" ht="225" x14ac:dyDescent="0.2">
      <c r="A55" s="867" t="s">
        <v>760</v>
      </c>
      <c r="B55" s="868"/>
      <c r="C55" s="868"/>
      <c r="D55" s="868"/>
      <c r="E55" s="869"/>
      <c r="F55" s="166" t="s">
        <v>178</v>
      </c>
      <c r="G55" s="870" t="s">
        <v>1600</v>
      </c>
      <c r="H55" s="871"/>
      <c r="I55" s="570"/>
      <c r="J55" s="578" t="str">
        <f>G55</f>
        <v>Municipal government funds (tax revenues) were used for the procurement of contraceptive commodities, as part of the public  health insurance funds. Procurement is decentralized in country, from commodities available in country. Municipalities often  purchase  their supplies from PROSALUD/social  marketing program, which also provides services and supplies through their own clinics and sales points. It is not possible to determine the amout spent locally by the public sector.</v>
      </c>
      <c r="K55" s="532"/>
      <c r="L55" s="531"/>
      <c r="M55" s="531"/>
      <c r="N55" s="531"/>
      <c r="O55" s="533"/>
      <c r="P55" s="531"/>
      <c r="Q55" s="531"/>
      <c r="R55" s="559"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531"/>
      <c r="T55" s="222"/>
      <c r="U55" s="222"/>
      <c r="V55" s="222"/>
      <c r="W55" s="539"/>
      <c r="X55" s="539"/>
      <c r="Z55" s="558"/>
    </row>
    <row r="56" spans="1:26" s="159" customFormat="1" ht="135" x14ac:dyDescent="0.2">
      <c r="A56" s="867" t="s">
        <v>761</v>
      </c>
      <c r="B56" s="872"/>
      <c r="C56" s="872"/>
      <c r="D56" s="872"/>
      <c r="E56" s="873"/>
      <c r="F56" s="166" t="s">
        <v>178</v>
      </c>
      <c r="G56" s="870"/>
      <c r="H56" s="871"/>
      <c r="I56" s="570"/>
      <c r="J56" s="578">
        <f>G56</f>
        <v>0</v>
      </c>
      <c r="K56" s="532"/>
      <c r="L56" s="531"/>
      <c r="M56" s="531"/>
      <c r="N56" s="531"/>
      <c r="O56" s="533"/>
      <c r="P56" s="531"/>
      <c r="Q56" s="531"/>
      <c r="R56" s="559"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531"/>
      <c r="T56" s="222"/>
      <c r="U56" s="222"/>
      <c r="V56" s="222"/>
      <c r="W56" s="539"/>
      <c r="X56" s="539"/>
      <c r="Z56" s="558"/>
    </row>
    <row r="57" spans="1:26" s="159" customFormat="1" ht="45" x14ac:dyDescent="0.2">
      <c r="A57" s="874" t="s">
        <v>762</v>
      </c>
      <c r="B57" s="875"/>
      <c r="C57" s="875"/>
      <c r="D57" s="875"/>
      <c r="E57" s="876"/>
      <c r="F57" s="152" t="s">
        <v>165</v>
      </c>
      <c r="G57" s="870"/>
      <c r="H57" s="871"/>
      <c r="I57" s="570"/>
      <c r="J57" s="578">
        <f>G57</f>
        <v>0</v>
      </c>
      <c r="K57" s="532"/>
      <c r="L57" s="531"/>
      <c r="M57" s="531"/>
      <c r="N57" s="531"/>
      <c r="O57" s="533"/>
      <c r="P57" s="531"/>
      <c r="Q57" s="531"/>
      <c r="R57" s="559" t="str">
        <f>A57</f>
        <v>B12. If B11 did not calculate automatically, please answer the following question:
Was there a funding gap for the public sector in the last complete fiscal year?
(Please select from the dropdown list.)</v>
      </c>
      <c r="S57" s="531"/>
      <c r="T57" s="222"/>
      <c r="U57" s="222"/>
      <c r="V57" s="222"/>
      <c r="W57" s="539"/>
      <c r="X57" s="539"/>
      <c r="Z57" s="558"/>
    </row>
    <row r="58" spans="1:26" s="248" customFormat="1" x14ac:dyDescent="0.2">
      <c r="A58" s="369"/>
      <c r="B58" s="249"/>
      <c r="C58" s="249"/>
      <c r="D58" s="250"/>
      <c r="E58" s="167"/>
      <c r="F58" s="167"/>
      <c r="G58" s="251"/>
      <c r="H58" s="370"/>
      <c r="I58" s="576"/>
      <c r="J58" s="569"/>
      <c r="K58" s="532">
        <f>A58</f>
        <v>0</v>
      </c>
      <c r="L58" s="531"/>
      <c r="M58" s="531"/>
      <c r="N58" s="531"/>
      <c r="O58" s="533"/>
      <c r="P58" s="531"/>
      <c r="Q58" s="531"/>
      <c r="R58" s="531"/>
      <c r="S58" s="531"/>
      <c r="T58" s="222"/>
      <c r="U58" s="222"/>
      <c r="V58" s="222"/>
      <c r="W58" s="539"/>
      <c r="X58" s="539"/>
      <c r="Z58" s="286"/>
    </row>
    <row r="59" spans="1:26" s="159" customFormat="1" ht="45" x14ac:dyDescent="0.2">
      <c r="A59" s="772" t="s">
        <v>305</v>
      </c>
      <c r="B59" s="764"/>
      <c r="C59" s="764"/>
      <c r="D59" s="764"/>
      <c r="E59" s="765"/>
      <c r="F59" s="766" t="s">
        <v>146</v>
      </c>
      <c r="G59" s="863"/>
      <c r="H59" s="767"/>
      <c r="I59" s="579"/>
      <c r="J59" s="569"/>
      <c r="K59" s="532"/>
      <c r="L59" s="531"/>
      <c r="M59" s="531"/>
      <c r="N59" s="531"/>
      <c r="O59" s="531"/>
      <c r="P59" s="531"/>
      <c r="Q59" s="532" t="str">
        <f>F59</f>
        <v>N/A</v>
      </c>
      <c r="R59" s="559" t="str">
        <f>A59</f>
        <v>B13. If the government financed any contraceptive procurement in the most recent complete fiscal year, which entity conducted the procurement(s)? (Please select from the dropdown.)</v>
      </c>
      <c r="S59" s="531"/>
      <c r="T59" s="222"/>
      <c r="U59" s="222"/>
      <c r="V59" s="222"/>
      <c r="W59" s="539"/>
      <c r="X59" s="539"/>
      <c r="Z59" s="558"/>
    </row>
    <row r="60" spans="1:26" s="159" customFormat="1" ht="30" x14ac:dyDescent="0.2">
      <c r="A60" s="262"/>
      <c r="B60" s="764" t="s">
        <v>58</v>
      </c>
      <c r="C60" s="764"/>
      <c r="D60" s="764"/>
      <c r="E60" s="764"/>
      <c r="F60" s="769" t="s">
        <v>1354</v>
      </c>
      <c r="G60" s="770"/>
      <c r="H60" s="771"/>
      <c r="I60" s="570"/>
      <c r="J60" s="569"/>
      <c r="K60" s="532"/>
      <c r="L60" s="531"/>
      <c r="M60" s="580">
        <f>E60</f>
        <v>0</v>
      </c>
      <c r="N60" s="531"/>
      <c r="O60" s="531"/>
      <c r="P60" s="531"/>
      <c r="Q60" s="532" t="str">
        <f>F60</f>
        <v>N/A, because the central government did not finance any contraceptive procurement</v>
      </c>
      <c r="R60" s="533" t="str">
        <f>B60</f>
        <v>a. Specify entity</v>
      </c>
      <c r="S60" s="531"/>
      <c r="T60" s="222"/>
      <c r="U60" s="222"/>
      <c r="V60" s="222"/>
      <c r="W60" s="539"/>
      <c r="X60" s="539"/>
      <c r="Z60" s="558"/>
    </row>
    <row r="61" spans="1:26" s="159" customFormat="1" x14ac:dyDescent="0.2">
      <c r="A61" s="356"/>
      <c r="B61" s="227"/>
      <c r="C61" s="764" t="s">
        <v>59</v>
      </c>
      <c r="D61" s="764"/>
      <c r="E61" s="765"/>
      <c r="F61" s="766" t="s">
        <v>146</v>
      </c>
      <c r="G61" s="863"/>
      <c r="H61" s="767"/>
      <c r="I61" s="570"/>
      <c r="J61" s="569"/>
      <c r="K61" s="532"/>
      <c r="L61" s="531"/>
      <c r="M61" s="531"/>
      <c r="N61" s="531"/>
      <c r="O61" s="531"/>
      <c r="P61" s="531"/>
      <c r="Q61" s="532" t="str">
        <f>F61</f>
        <v>N/A</v>
      </c>
      <c r="R61" s="533" t="str">
        <f>C61</f>
        <v>i. Is this a parastatal?</v>
      </c>
      <c r="S61" s="531"/>
      <c r="T61" s="222"/>
      <c r="U61" s="222"/>
      <c r="V61" s="222"/>
      <c r="W61" s="539"/>
      <c r="X61" s="539"/>
      <c r="Z61" s="558"/>
    </row>
    <row r="62" spans="1:26" s="159" customFormat="1" ht="45.75" thickBot="1" x14ac:dyDescent="0.25">
      <c r="A62" s="864" t="s">
        <v>306</v>
      </c>
      <c r="B62" s="753"/>
      <c r="C62" s="754"/>
      <c r="D62" s="779" t="s">
        <v>368</v>
      </c>
      <c r="E62" s="780"/>
      <c r="F62" s="780"/>
      <c r="G62" s="780"/>
      <c r="H62" s="781"/>
      <c r="I62" s="547"/>
      <c r="J62" s="569"/>
      <c r="K62" s="532" t="str">
        <f>A62</f>
        <v xml:space="preserve">B14. Please note any additional comments about finance and procurement.
</v>
      </c>
      <c r="L62" s="531"/>
      <c r="M62" s="531"/>
      <c r="N62" s="531"/>
      <c r="O62" s="532" t="str">
        <f>D62</f>
        <v>Currently, only in the case of donations are contraceptive commodities available at CEASS (the central warehouse), a parastatal entity.</v>
      </c>
      <c r="P62" s="531"/>
      <c r="Q62" s="531"/>
      <c r="R62" s="532"/>
      <c r="S62" s="531"/>
      <c r="T62" s="222"/>
      <c r="U62" s="222"/>
      <c r="V62" s="222"/>
      <c r="W62" s="539"/>
      <c r="X62" s="539"/>
      <c r="Z62" s="558"/>
    </row>
    <row r="63" spans="1:26" s="159" customFormat="1" ht="16.5" customHeight="1" thickBot="1" x14ac:dyDescent="0.25">
      <c r="A63" s="865" t="s">
        <v>31</v>
      </c>
      <c r="B63" s="866"/>
      <c r="C63" s="866"/>
      <c r="D63" s="866"/>
      <c r="E63" s="866"/>
      <c r="F63" s="866"/>
      <c r="G63" s="866"/>
      <c r="H63" s="371"/>
      <c r="I63" s="563"/>
      <c r="J63" s="569"/>
      <c r="K63" s="532"/>
      <c r="L63" s="531"/>
      <c r="M63" s="531"/>
      <c r="N63" s="531"/>
      <c r="O63" s="531"/>
      <c r="P63" s="531"/>
      <c r="Q63" s="531"/>
      <c r="R63" s="532"/>
      <c r="S63" s="531"/>
      <c r="T63" s="222"/>
      <c r="U63" s="222"/>
      <c r="V63" s="222"/>
      <c r="W63" s="539"/>
      <c r="X63" s="539"/>
      <c r="Z63" s="558"/>
    </row>
    <row r="64" spans="1:26" s="159" customFormat="1" ht="45" customHeight="1" x14ac:dyDescent="0.2">
      <c r="A64" s="855" t="s">
        <v>763</v>
      </c>
      <c r="B64" s="856"/>
      <c r="C64" s="856"/>
      <c r="D64" s="856"/>
      <c r="E64" s="856"/>
      <c r="F64" s="856"/>
      <c r="G64" s="856"/>
      <c r="H64" s="857"/>
      <c r="I64" s="581"/>
      <c r="J64" s="569"/>
      <c r="K64" s="532"/>
      <c r="L64" s="531"/>
      <c r="M64" s="531"/>
      <c r="N64" s="531"/>
      <c r="O64" s="531"/>
      <c r="P64" s="531"/>
      <c r="Q64" s="531"/>
      <c r="R64" s="532"/>
      <c r="S64" s="531"/>
      <c r="T64" s="222"/>
      <c r="U64" s="222"/>
      <c r="V64" s="222"/>
      <c r="W64" s="539"/>
      <c r="X64" s="572" t="str">
        <f>A64</f>
        <v>C1. Are the following contraceptive methods offered through the commercial sector, public sector, NGOs, or social marketing? (Please indicate which methods are intended to be offered,not whether the method is currently in stock.) 
(Please select from the dropdown list.)</v>
      </c>
      <c r="Z64" s="558"/>
    </row>
    <row r="65" spans="1:26" s="254" customFormat="1" ht="15.75" x14ac:dyDescent="0.25">
      <c r="A65" s="858" t="s">
        <v>26</v>
      </c>
      <c r="B65" s="859"/>
      <c r="C65" s="860"/>
      <c r="D65" s="861" t="s">
        <v>261</v>
      </c>
      <c r="E65" s="862"/>
      <c r="F65" s="252" t="s">
        <v>307</v>
      </c>
      <c r="G65" s="253" t="s">
        <v>308</v>
      </c>
      <c r="H65" s="372" t="s">
        <v>309</v>
      </c>
      <c r="I65" s="582"/>
      <c r="J65" s="583"/>
      <c r="K65" s="532" t="str">
        <f>A65</f>
        <v>Contraceptive Method</v>
      </c>
      <c r="L65" s="282"/>
      <c r="M65" s="282"/>
      <c r="N65" s="282"/>
      <c r="O65" s="282"/>
      <c r="P65" s="282"/>
      <c r="Q65" s="282"/>
      <c r="R65" s="565"/>
      <c r="S65" s="282"/>
      <c r="T65" s="584"/>
      <c r="U65" s="584"/>
      <c r="V65" s="584"/>
      <c r="W65" s="585"/>
      <c r="X65" s="585"/>
      <c r="Z65" s="586"/>
    </row>
    <row r="66" spans="1:26" s="159" customFormat="1" ht="30" x14ac:dyDescent="0.2">
      <c r="A66" s="373"/>
      <c r="B66" s="848" t="s">
        <v>310</v>
      </c>
      <c r="C66" s="849"/>
      <c r="D66" s="850" t="s">
        <v>165</v>
      </c>
      <c r="E66" s="850"/>
      <c r="F66" s="255" t="s">
        <v>165</v>
      </c>
      <c r="G66" s="255" t="s">
        <v>165</v>
      </c>
      <c r="H66" s="374" t="s">
        <v>165</v>
      </c>
      <c r="I66" s="547"/>
      <c r="J66" s="569"/>
      <c r="K66" s="532" t="str">
        <f t="shared" ref="K66:K77" si="2">B66</f>
        <v>a. Combined oral contraceptives (estrogen + progestin - for  example, LoFemenol, Microgynon)</v>
      </c>
      <c r="L66" s="531"/>
      <c r="M66" s="531"/>
      <c r="N66" s="531"/>
      <c r="O66" s="531"/>
      <c r="P66" s="531"/>
      <c r="Q66" s="531"/>
      <c r="R66" s="532"/>
      <c r="S66" s="531"/>
      <c r="T66" s="222"/>
      <c r="U66" s="222"/>
      <c r="V66" s="222"/>
      <c r="W66" s="539"/>
      <c r="X66" s="539"/>
      <c r="Z66" s="558"/>
    </row>
    <row r="67" spans="1:26" s="159" customFormat="1" x14ac:dyDescent="0.2">
      <c r="A67" s="375"/>
      <c r="B67" s="848" t="s">
        <v>311</v>
      </c>
      <c r="C67" s="849"/>
      <c r="D67" s="850" t="s">
        <v>165</v>
      </c>
      <c r="E67" s="850"/>
      <c r="F67" s="255" t="s">
        <v>165</v>
      </c>
      <c r="G67" s="255" t="s">
        <v>165</v>
      </c>
      <c r="H67" s="374" t="s">
        <v>166</v>
      </c>
      <c r="I67" s="547"/>
      <c r="J67" s="569"/>
      <c r="K67" s="532" t="str">
        <f t="shared" si="2"/>
        <v>b. Progestin-only pills (for example, Ovrette, Microlut)</v>
      </c>
      <c r="L67" s="531"/>
      <c r="M67" s="531"/>
      <c r="N67" s="531"/>
      <c r="O67" s="531"/>
      <c r="P67" s="531"/>
      <c r="Q67" s="531"/>
      <c r="R67" s="532"/>
      <c r="S67" s="531"/>
      <c r="T67" s="222"/>
      <c r="U67" s="222"/>
      <c r="V67" s="222"/>
      <c r="W67" s="539"/>
      <c r="X67" s="539"/>
      <c r="Z67" s="558"/>
    </row>
    <row r="68" spans="1:26" s="159" customFormat="1" x14ac:dyDescent="0.2">
      <c r="A68" s="375"/>
      <c r="B68" s="848" t="s">
        <v>312</v>
      </c>
      <c r="C68" s="849"/>
      <c r="D68" s="850" t="s">
        <v>165</v>
      </c>
      <c r="E68" s="850"/>
      <c r="F68" s="255" t="s">
        <v>165</v>
      </c>
      <c r="G68" s="255" t="s">
        <v>165</v>
      </c>
      <c r="H68" s="374" t="s">
        <v>165</v>
      </c>
      <c r="I68" s="547"/>
      <c r="J68" s="569"/>
      <c r="K68" s="532" t="str">
        <f t="shared" si="2"/>
        <v>c. Hormonal injections (for example, DepoProvera, Noristerat)</v>
      </c>
      <c r="L68" s="531"/>
      <c r="M68" s="531"/>
      <c r="N68" s="531"/>
      <c r="O68" s="531"/>
      <c r="P68" s="531"/>
      <c r="Q68" s="531"/>
      <c r="R68" s="532"/>
      <c r="S68" s="531"/>
      <c r="T68" s="222"/>
      <c r="U68" s="222"/>
      <c r="V68" s="222"/>
      <c r="W68" s="539"/>
      <c r="X68" s="539"/>
      <c r="Z68" s="558"/>
    </row>
    <row r="69" spans="1:26" s="159" customFormat="1" x14ac:dyDescent="0.2">
      <c r="A69" s="375"/>
      <c r="B69" s="848" t="s">
        <v>313</v>
      </c>
      <c r="C69" s="849"/>
      <c r="D69" s="850" t="s">
        <v>165</v>
      </c>
      <c r="E69" s="850"/>
      <c r="F69" s="255" t="s">
        <v>165</v>
      </c>
      <c r="G69" s="255" t="s">
        <v>165</v>
      </c>
      <c r="H69" s="374" t="s">
        <v>166</v>
      </c>
      <c r="I69" s="547"/>
      <c r="J69" s="569"/>
      <c r="K69" s="532" t="str">
        <f t="shared" si="2"/>
        <v>d. Hormonal implants (for example, Jadelle, Implanon)</v>
      </c>
      <c r="L69" s="531"/>
      <c r="M69" s="531"/>
      <c r="N69" s="531"/>
      <c r="O69" s="531"/>
      <c r="P69" s="531"/>
      <c r="Q69" s="531"/>
      <c r="R69" s="532"/>
      <c r="S69" s="531"/>
      <c r="T69" s="222"/>
      <c r="U69" s="222"/>
      <c r="V69" s="222"/>
      <c r="W69" s="539"/>
      <c r="X69" s="539"/>
      <c r="Z69" s="558"/>
    </row>
    <row r="70" spans="1:26" s="159" customFormat="1" x14ac:dyDescent="0.2">
      <c r="A70" s="375"/>
      <c r="B70" s="848" t="s">
        <v>314</v>
      </c>
      <c r="C70" s="849"/>
      <c r="D70" s="850" t="s">
        <v>165</v>
      </c>
      <c r="E70" s="850"/>
      <c r="F70" s="255" t="s">
        <v>165</v>
      </c>
      <c r="G70" s="255" t="s">
        <v>165</v>
      </c>
      <c r="H70" s="374" t="s">
        <v>165</v>
      </c>
      <c r="I70" s="547"/>
      <c r="J70" s="569"/>
      <c r="K70" s="532" t="str">
        <f t="shared" si="2"/>
        <v>e. Intrauterine devices (IUDs) (for example, Optima Copper T)</v>
      </c>
      <c r="L70" s="531"/>
      <c r="M70" s="531"/>
      <c r="N70" s="531"/>
      <c r="O70" s="531"/>
      <c r="P70" s="531"/>
      <c r="Q70" s="531"/>
      <c r="R70" s="532"/>
      <c r="S70" s="531"/>
      <c r="T70" s="222"/>
      <c r="U70" s="222"/>
      <c r="V70" s="222"/>
      <c r="W70" s="539"/>
      <c r="X70" s="539"/>
      <c r="Z70" s="558"/>
    </row>
    <row r="71" spans="1:26" s="159" customFormat="1" x14ac:dyDescent="0.2">
      <c r="A71" s="375"/>
      <c r="B71" s="848" t="s">
        <v>43</v>
      </c>
      <c r="C71" s="849"/>
      <c r="D71" s="850" t="s">
        <v>165</v>
      </c>
      <c r="E71" s="850"/>
      <c r="F71" s="255" t="s">
        <v>165</v>
      </c>
      <c r="G71" s="255" t="s">
        <v>165</v>
      </c>
      <c r="H71" s="374" t="s">
        <v>165</v>
      </c>
      <c r="I71" s="547"/>
      <c r="J71" s="569"/>
      <c r="K71" s="532" t="str">
        <f t="shared" si="2"/>
        <v>f. Male condoms</v>
      </c>
      <c r="L71" s="531"/>
      <c r="M71" s="531"/>
      <c r="N71" s="531"/>
      <c r="O71" s="531"/>
      <c r="P71" s="531"/>
      <c r="Q71" s="531"/>
      <c r="R71" s="532"/>
      <c r="S71" s="531"/>
      <c r="T71" s="222"/>
      <c r="U71" s="222"/>
      <c r="V71" s="222"/>
      <c r="W71" s="539"/>
      <c r="X71" s="539"/>
      <c r="Z71" s="558"/>
    </row>
    <row r="72" spans="1:26" s="159" customFormat="1" x14ac:dyDescent="0.2">
      <c r="A72" s="375"/>
      <c r="B72" s="848" t="s">
        <v>44</v>
      </c>
      <c r="C72" s="849"/>
      <c r="D72" s="850" t="s">
        <v>165</v>
      </c>
      <c r="E72" s="850"/>
      <c r="F72" s="255" t="s">
        <v>165</v>
      </c>
      <c r="G72" s="255" t="s">
        <v>165</v>
      </c>
      <c r="H72" s="374" t="s">
        <v>165</v>
      </c>
      <c r="I72" s="547"/>
      <c r="J72" s="569"/>
      <c r="K72" s="532" t="str">
        <f t="shared" si="2"/>
        <v>g. Female condoms</v>
      </c>
      <c r="L72" s="531"/>
      <c r="M72" s="531"/>
      <c r="N72" s="531"/>
      <c r="O72" s="531"/>
      <c r="P72" s="531"/>
      <c r="Q72" s="531"/>
      <c r="R72" s="532"/>
      <c r="S72" s="531"/>
      <c r="T72" s="222"/>
      <c r="U72" s="222"/>
      <c r="V72" s="222"/>
      <c r="W72" s="539"/>
      <c r="X72" s="539"/>
      <c r="Z72" s="558"/>
    </row>
    <row r="73" spans="1:26" s="159" customFormat="1" x14ac:dyDescent="0.2">
      <c r="A73" s="375"/>
      <c r="B73" s="848" t="s">
        <v>315</v>
      </c>
      <c r="C73" s="849"/>
      <c r="D73" s="850" t="s">
        <v>165</v>
      </c>
      <c r="E73" s="850"/>
      <c r="F73" s="255" t="s">
        <v>165</v>
      </c>
      <c r="G73" s="255" t="s">
        <v>165</v>
      </c>
      <c r="H73" s="374" t="s">
        <v>166</v>
      </c>
      <c r="I73" s="547"/>
      <c r="J73" s="569"/>
      <c r="K73" s="532" t="str">
        <f t="shared" si="2"/>
        <v>h. Emergency contraceptive pills (for example, Postinor)</v>
      </c>
      <c r="L73" s="531"/>
      <c r="M73" s="531"/>
      <c r="N73" s="531"/>
      <c r="O73" s="531"/>
      <c r="P73" s="531"/>
      <c r="Q73" s="531"/>
      <c r="R73" s="532"/>
      <c r="S73" s="531"/>
      <c r="T73" s="222"/>
      <c r="U73" s="222"/>
      <c r="V73" s="222"/>
      <c r="W73" s="539"/>
      <c r="X73" s="539"/>
      <c r="Z73" s="558"/>
    </row>
    <row r="74" spans="1:26" s="159" customFormat="1" x14ac:dyDescent="0.2">
      <c r="A74" s="375"/>
      <c r="B74" s="848" t="s">
        <v>316</v>
      </c>
      <c r="C74" s="849"/>
      <c r="D74" s="850" t="s">
        <v>165</v>
      </c>
      <c r="E74" s="850"/>
      <c r="F74" s="255" t="s">
        <v>165</v>
      </c>
      <c r="G74" s="255" t="s">
        <v>165</v>
      </c>
      <c r="H74" s="374" t="s">
        <v>166</v>
      </c>
      <c r="I74" s="547"/>
      <c r="J74" s="569"/>
      <c r="K74" s="532" t="str">
        <f t="shared" si="2"/>
        <v>i. Long-acting permanent method for males (vasectomy)</v>
      </c>
      <c r="L74" s="531"/>
      <c r="M74" s="531"/>
      <c r="N74" s="531"/>
      <c r="O74" s="531"/>
      <c r="P74" s="531"/>
      <c r="Q74" s="531"/>
      <c r="R74" s="532"/>
      <c r="S74" s="531"/>
      <c r="T74" s="222"/>
      <c r="U74" s="222"/>
      <c r="V74" s="222"/>
      <c r="W74" s="539"/>
      <c r="X74" s="539"/>
      <c r="Z74" s="558"/>
    </row>
    <row r="75" spans="1:26" s="159" customFormat="1" x14ac:dyDescent="0.2">
      <c r="A75" s="375"/>
      <c r="B75" s="848" t="s">
        <v>317</v>
      </c>
      <c r="C75" s="849"/>
      <c r="D75" s="850" t="s">
        <v>165</v>
      </c>
      <c r="E75" s="850"/>
      <c r="F75" s="255" t="s">
        <v>165</v>
      </c>
      <c r="G75" s="255" t="s">
        <v>165</v>
      </c>
      <c r="H75" s="374" t="s">
        <v>166</v>
      </c>
      <c r="I75" s="547"/>
      <c r="J75" s="569"/>
      <c r="K75" s="532" t="str">
        <f t="shared" si="2"/>
        <v>j. Long-acting permanent method for females (tubal ligation)</v>
      </c>
      <c r="L75" s="531"/>
      <c r="M75" s="531"/>
      <c r="N75" s="531"/>
      <c r="O75" s="531"/>
      <c r="P75" s="531"/>
      <c r="Q75" s="531"/>
      <c r="R75" s="532"/>
      <c r="S75" s="531"/>
      <c r="T75" s="222"/>
      <c r="U75" s="222"/>
      <c r="V75" s="222"/>
      <c r="W75" s="539"/>
      <c r="X75" s="539"/>
      <c r="Z75" s="558"/>
    </row>
    <row r="76" spans="1:26" s="159" customFormat="1" x14ac:dyDescent="0.2">
      <c r="A76" s="375"/>
      <c r="B76" s="848" t="s">
        <v>45</v>
      </c>
      <c r="C76" s="849"/>
      <c r="D76" s="850" t="s">
        <v>165</v>
      </c>
      <c r="E76" s="850"/>
      <c r="F76" s="255" t="s">
        <v>165</v>
      </c>
      <c r="G76" s="255" t="s">
        <v>165</v>
      </c>
      <c r="H76" s="374" t="s">
        <v>165</v>
      </c>
      <c r="I76" s="547"/>
      <c r="J76" s="569"/>
      <c r="K76" s="532" t="str">
        <f t="shared" si="2"/>
        <v>k. CycleBeads</v>
      </c>
      <c r="L76" s="531"/>
      <c r="M76" s="531"/>
      <c r="N76" s="531"/>
      <c r="O76" s="531"/>
      <c r="P76" s="531"/>
      <c r="Q76" s="531"/>
      <c r="R76" s="532"/>
      <c r="S76" s="531"/>
      <c r="T76" s="222"/>
      <c r="U76" s="222"/>
      <c r="V76" s="222"/>
      <c r="W76" s="539"/>
      <c r="X76" s="539"/>
      <c r="Z76" s="558"/>
    </row>
    <row r="77" spans="1:26" s="159" customFormat="1" ht="45" x14ac:dyDescent="0.2">
      <c r="A77" s="376"/>
      <c r="B77" s="851" t="s">
        <v>318</v>
      </c>
      <c r="C77" s="852"/>
      <c r="D77" s="850"/>
      <c r="E77" s="850"/>
      <c r="F77" s="255"/>
      <c r="G77" s="255" t="s">
        <v>1353</v>
      </c>
      <c r="H77" s="374"/>
      <c r="I77" s="547"/>
      <c r="J77" s="569"/>
      <c r="K77" s="532" t="str">
        <f t="shared" si="2"/>
        <v>l. Other contraceptive methods - specify 
(Please provide the name of the other contraceptive(s) offered, by sector.)</v>
      </c>
      <c r="L77" s="531"/>
      <c r="M77" s="531"/>
      <c r="N77" s="531"/>
      <c r="O77" s="531"/>
      <c r="P77" s="531"/>
      <c r="Q77" s="531"/>
      <c r="R77" s="532"/>
      <c r="S77" s="531"/>
      <c r="T77" s="222"/>
      <c r="U77" s="222"/>
      <c r="V77" s="222"/>
      <c r="W77" s="539"/>
      <c r="X77" s="539"/>
      <c r="Z77" s="558"/>
    </row>
    <row r="78" spans="1:26" s="159" customFormat="1" ht="30.75" thickBot="1" x14ac:dyDescent="0.25">
      <c r="A78" s="853" t="s">
        <v>320</v>
      </c>
      <c r="B78" s="822"/>
      <c r="C78" s="854"/>
      <c r="D78" s="779"/>
      <c r="E78" s="780"/>
      <c r="F78" s="780"/>
      <c r="G78" s="780"/>
      <c r="H78" s="781"/>
      <c r="I78" s="547"/>
      <c r="J78" s="569"/>
      <c r="K78" s="532" t="str">
        <f>A78</f>
        <v>C2. Please note any comments about the commodities offered.</v>
      </c>
      <c r="L78" s="531"/>
      <c r="M78" s="531"/>
      <c r="N78" s="531"/>
      <c r="O78" s="532">
        <f>D78</f>
        <v>0</v>
      </c>
      <c r="P78" s="531"/>
      <c r="Q78" s="531"/>
      <c r="R78" s="532"/>
      <c r="S78" s="531"/>
      <c r="T78" s="222"/>
      <c r="U78" s="222"/>
      <c r="V78" s="222"/>
      <c r="W78" s="539"/>
      <c r="X78" s="539"/>
      <c r="Z78" s="558"/>
    </row>
    <row r="79" spans="1:26" s="256" customFormat="1" ht="16.5" customHeight="1" thickBot="1" x14ac:dyDescent="0.3">
      <c r="A79" s="832" t="s">
        <v>27</v>
      </c>
      <c r="B79" s="833"/>
      <c r="C79" s="833"/>
      <c r="D79" s="833"/>
      <c r="E79" s="833"/>
      <c r="F79" s="833"/>
      <c r="G79" s="833"/>
      <c r="H79" s="371"/>
      <c r="I79" s="563"/>
      <c r="J79" s="583"/>
      <c r="K79" s="532"/>
      <c r="L79" s="282"/>
      <c r="M79" s="282"/>
      <c r="N79" s="282"/>
      <c r="O79" s="282"/>
      <c r="P79" s="282"/>
      <c r="Q79" s="282"/>
      <c r="R79" s="565"/>
      <c r="S79" s="282"/>
      <c r="T79" s="584"/>
      <c r="U79" s="584"/>
      <c r="V79" s="584"/>
      <c r="W79" s="585"/>
      <c r="X79" s="585"/>
      <c r="Z79" s="587"/>
    </row>
    <row r="80" spans="1:26" s="159" customFormat="1" ht="30" customHeight="1" x14ac:dyDescent="0.2">
      <c r="A80" s="834" t="s">
        <v>321</v>
      </c>
      <c r="B80" s="835"/>
      <c r="C80" s="835"/>
      <c r="D80" s="835"/>
      <c r="E80" s="835"/>
      <c r="F80" s="835"/>
      <c r="G80" s="836"/>
      <c r="H80" s="351" t="s">
        <v>166</v>
      </c>
      <c r="I80" s="588" t="str">
        <f>A80</f>
        <v>D1. Is there a contraceptive security or reproductive health commodity security strategy or is contraceptive security explicitly included in a country strategy? (Please select from the dropdown list.)</v>
      </c>
      <c r="J80" s="569"/>
      <c r="K80" s="532"/>
      <c r="L80" s="531"/>
      <c r="M80" s="531"/>
      <c r="N80" s="531"/>
      <c r="O80" s="531"/>
      <c r="P80" s="531"/>
      <c r="Q80" s="531"/>
      <c r="R80" s="532"/>
      <c r="S80" s="531"/>
      <c r="T80" s="222"/>
      <c r="U80" s="222"/>
      <c r="V80" s="222"/>
      <c r="W80" s="539"/>
      <c r="X80" s="539"/>
      <c r="Z80" s="558"/>
    </row>
    <row r="81" spans="1:26" s="159" customFormat="1" ht="15.75" thickBot="1" x14ac:dyDescent="0.25">
      <c r="A81" s="837" t="s">
        <v>243</v>
      </c>
      <c r="B81" s="838"/>
      <c r="C81" s="838"/>
      <c r="D81" s="257"/>
      <c r="E81" s="257"/>
      <c r="F81" s="257"/>
      <c r="G81" s="257"/>
      <c r="H81" s="377"/>
      <c r="I81" s="257"/>
      <c r="J81" s="569"/>
      <c r="K81" s="532"/>
      <c r="L81" s="531"/>
      <c r="M81" s="531"/>
      <c r="N81" s="531"/>
      <c r="O81" s="531"/>
      <c r="P81" s="531"/>
      <c r="Q81" s="531"/>
      <c r="R81" s="532"/>
      <c r="S81" s="531"/>
      <c r="T81" s="222"/>
      <c r="U81" s="222"/>
      <c r="V81" s="222"/>
      <c r="W81" s="539"/>
      <c r="X81" s="539"/>
      <c r="Z81" s="558"/>
    </row>
    <row r="82" spans="1:26" s="159" customFormat="1" ht="60" x14ac:dyDescent="0.2">
      <c r="A82" s="839"/>
      <c r="B82" s="841" t="s">
        <v>66</v>
      </c>
      <c r="C82" s="842"/>
      <c r="D82" s="842" t="s">
        <v>322</v>
      </c>
      <c r="E82" s="842"/>
      <c r="F82" s="258" t="s">
        <v>64</v>
      </c>
      <c r="G82" s="842" t="s">
        <v>65</v>
      </c>
      <c r="H82" s="843"/>
      <c r="I82" s="588"/>
      <c r="J82" s="578" t="str">
        <f>G82</f>
        <v>Is the contraceptive security strategy being implemented?</v>
      </c>
      <c r="K82" s="532" t="str">
        <f>B82</f>
        <v>Strategy name</v>
      </c>
      <c r="L82" s="531"/>
      <c r="M82" s="559">
        <f>E82</f>
        <v>0</v>
      </c>
      <c r="N82" s="531"/>
      <c r="O82" s="531"/>
      <c r="P82" s="531"/>
      <c r="Q82" s="531"/>
      <c r="R82" s="532"/>
      <c r="S82" s="532" t="str">
        <f>D82</f>
        <v>Years Covered (including strategy updates)</v>
      </c>
      <c r="T82" s="222"/>
      <c r="U82" s="222"/>
      <c r="V82" s="222"/>
      <c r="W82" s="539"/>
      <c r="X82" s="539"/>
      <c r="Z82" s="558"/>
    </row>
    <row r="83" spans="1:26" s="159" customFormat="1" ht="15.75" thickBot="1" x14ac:dyDescent="0.25">
      <c r="A83" s="840"/>
      <c r="B83" s="259" t="s">
        <v>35</v>
      </c>
      <c r="C83" s="150"/>
      <c r="D83" s="844"/>
      <c r="E83" s="845"/>
      <c r="F83" s="151"/>
      <c r="G83" s="846"/>
      <c r="H83" s="847"/>
      <c r="I83" s="588"/>
      <c r="J83" s="578">
        <f>G83</f>
        <v>0</v>
      </c>
      <c r="K83" s="532" t="str">
        <f>B83</f>
        <v>a</v>
      </c>
      <c r="L83" s="531"/>
      <c r="M83" s="559">
        <f>E83</f>
        <v>0</v>
      </c>
      <c r="N83" s="531"/>
      <c r="O83" s="531"/>
      <c r="P83" s="531"/>
      <c r="Q83" s="531"/>
      <c r="R83" s="532"/>
      <c r="S83" s="532">
        <f>D83</f>
        <v>0</v>
      </c>
      <c r="T83" s="222"/>
      <c r="U83" s="222"/>
      <c r="V83" s="222"/>
      <c r="W83" s="539"/>
      <c r="X83" s="539"/>
      <c r="Z83" s="558"/>
    </row>
    <row r="84" spans="1:26" s="159" customFormat="1" ht="30" x14ac:dyDescent="0.2">
      <c r="A84" s="827" t="s">
        <v>244</v>
      </c>
      <c r="B84" s="828"/>
      <c r="C84" s="828"/>
      <c r="D84" s="828"/>
      <c r="E84" s="828"/>
      <c r="F84" s="829" t="s">
        <v>165</v>
      </c>
      <c r="G84" s="830"/>
      <c r="H84" s="831"/>
      <c r="I84" s="588"/>
      <c r="J84" s="578"/>
      <c r="K84" s="532"/>
      <c r="L84" s="531"/>
      <c r="M84" s="531"/>
      <c r="N84" s="531"/>
      <c r="O84" s="531"/>
      <c r="P84" s="531"/>
      <c r="Q84" s="533" t="str">
        <f>F84</f>
        <v>Yes</v>
      </c>
      <c r="R84" s="532" t="str">
        <f>A84</f>
        <v>D2. Are any family planning commodities subject to duties, import taxes, or other fees?</v>
      </c>
      <c r="S84" s="531"/>
      <c r="T84" s="222"/>
      <c r="U84" s="222"/>
      <c r="V84" s="222"/>
      <c r="W84" s="539"/>
      <c r="X84" s="539"/>
      <c r="Z84" s="558"/>
    </row>
    <row r="85" spans="1:26" s="159" customFormat="1" ht="38.25" customHeight="1" x14ac:dyDescent="0.2">
      <c r="A85" s="262"/>
      <c r="B85" s="764" t="s">
        <v>325</v>
      </c>
      <c r="C85" s="764"/>
      <c r="D85" s="765"/>
      <c r="E85" s="800" t="s">
        <v>1352</v>
      </c>
      <c r="F85" s="801"/>
      <c r="G85" s="801"/>
      <c r="H85" s="802"/>
      <c r="I85" s="588"/>
      <c r="J85" s="578"/>
      <c r="K85" s="532"/>
      <c r="L85" s="531"/>
      <c r="M85" s="559" t="str">
        <f>E85</f>
        <v>All sectors are subject to tax payment (except for condoms, which are exempt only of the VAT tax for its import, not for sales)</v>
      </c>
      <c r="N85" s="559" t="str">
        <f>E85</f>
        <v>All sectors are subject to tax payment (except for condoms, which are exempt only of the VAT tax for its import, not for sales)</v>
      </c>
      <c r="O85" s="531"/>
      <c r="P85" s="532"/>
      <c r="Q85" s="531"/>
      <c r="R85" s="532" t="str">
        <f>B85</f>
        <v>a. If yes, for which sectors (public, NGO, social marketing, commercial)?</v>
      </c>
      <c r="S85" s="531"/>
      <c r="T85" s="222"/>
      <c r="U85" s="222"/>
      <c r="V85" s="222"/>
      <c r="W85" s="539"/>
      <c r="X85" s="539"/>
      <c r="Z85" s="558"/>
    </row>
    <row r="86" spans="1:26" s="159" customFormat="1" ht="45" x14ac:dyDescent="0.2">
      <c r="A86" s="262"/>
      <c r="B86" s="764" t="s">
        <v>46</v>
      </c>
      <c r="C86" s="764"/>
      <c r="D86" s="765"/>
      <c r="E86" s="800" t="s">
        <v>1367</v>
      </c>
      <c r="F86" s="801"/>
      <c r="G86" s="801"/>
      <c r="H86" s="802"/>
      <c r="I86" s="588"/>
      <c r="J86" s="578"/>
      <c r="K86" s="532"/>
      <c r="L86" s="531"/>
      <c r="M86" s="559" t="str">
        <f>E86</f>
        <v>10% for customs tax and VAT tax, plus 14% of VAT tax and 3% of transaction tax, both for sales</v>
      </c>
      <c r="N86" s="559" t="str">
        <f>E86</f>
        <v>10% for customs tax and VAT tax, plus 14% of VAT tax and 3% of transaction tax, both for sales</v>
      </c>
      <c r="O86" s="531"/>
      <c r="P86" s="532"/>
      <c r="Q86" s="531"/>
      <c r="R86" s="532" t="str">
        <f>B86</f>
        <v>b. If yes, how much are the duties, taxes, or fees?</v>
      </c>
      <c r="S86" s="531"/>
      <c r="T86" s="222"/>
      <c r="U86" s="222"/>
      <c r="V86" s="222"/>
      <c r="W86" s="539"/>
      <c r="X86" s="539"/>
      <c r="Z86" s="558"/>
    </row>
    <row r="87" spans="1:26" s="159" customFormat="1" ht="30" customHeight="1" x14ac:dyDescent="0.2">
      <c r="A87" s="772" t="s">
        <v>326</v>
      </c>
      <c r="B87" s="764"/>
      <c r="C87" s="764"/>
      <c r="D87" s="764"/>
      <c r="E87" s="764"/>
      <c r="F87" s="764"/>
      <c r="G87" s="765"/>
      <c r="H87" s="355" t="s">
        <v>166</v>
      </c>
      <c r="I87" s="588" t="str">
        <f>A87</f>
        <v>D3. Are there policies that hinder the ability of the private sector (commercial sector, NGOs, or social marketing) to provide contraceptive methods (for example: price controls, distribution limitations, taxes/duties, advertising bans, etc.)?</v>
      </c>
      <c r="J87" s="578"/>
      <c r="K87" s="532"/>
      <c r="L87" s="531"/>
      <c r="M87" s="531"/>
      <c r="N87" s="531"/>
      <c r="O87" s="531"/>
      <c r="P87" s="532"/>
      <c r="Q87" s="531"/>
      <c r="R87" s="532"/>
      <c r="S87" s="531"/>
      <c r="T87" s="222"/>
      <c r="U87" s="222"/>
      <c r="V87" s="222"/>
      <c r="W87" s="539"/>
      <c r="X87" s="539"/>
      <c r="Z87" s="558"/>
    </row>
    <row r="88" spans="1:26" s="159" customFormat="1" x14ac:dyDescent="0.2">
      <c r="A88" s="262"/>
      <c r="B88" s="764" t="s">
        <v>47</v>
      </c>
      <c r="C88" s="764"/>
      <c r="D88" s="800" t="s">
        <v>146</v>
      </c>
      <c r="E88" s="801"/>
      <c r="F88" s="801"/>
      <c r="G88" s="801"/>
      <c r="H88" s="802"/>
      <c r="I88" s="588"/>
      <c r="J88" s="578"/>
      <c r="K88" s="532" t="str">
        <f>B88</f>
        <v>a. If yes, describe the policies.</v>
      </c>
      <c r="L88" s="531"/>
      <c r="M88" s="531"/>
      <c r="N88" s="589"/>
      <c r="O88" s="533" t="str">
        <f>D88</f>
        <v>N/A</v>
      </c>
      <c r="P88" s="532"/>
      <c r="Q88" s="531"/>
      <c r="R88" s="531"/>
      <c r="S88" s="531"/>
      <c r="T88" s="222"/>
      <c r="U88" s="222"/>
      <c r="V88" s="222"/>
      <c r="W88" s="539"/>
      <c r="X88" s="539"/>
      <c r="Z88" s="558"/>
    </row>
    <row r="89" spans="1:26" s="159" customFormat="1" ht="30" customHeight="1" x14ac:dyDescent="0.2">
      <c r="A89" s="772" t="s">
        <v>327</v>
      </c>
      <c r="B89" s="764"/>
      <c r="C89" s="764"/>
      <c r="D89" s="764"/>
      <c r="E89" s="764"/>
      <c r="F89" s="764"/>
      <c r="G89" s="765"/>
      <c r="H89" s="355" t="s">
        <v>166</v>
      </c>
      <c r="I89" s="588" t="str">
        <f>A89</f>
        <v>D4. Are there policies that enable the private sector (commercial sector, NGOs, or social marketing) to provide contraceptive methods?</v>
      </c>
      <c r="J89" s="578"/>
      <c r="K89" s="532"/>
      <c r="L89" s="531"/>
      <c r="M89" s="531"/>
      <c r="N89" s="531"/>
      <c r="O89" s="531"/>
      <c r="P89" s="532"/>
      <c r="Q89" s="531"/>
      <c r="R89" s="532"/>
      <c r="S89" s="531"/>
      <c r="T89" s="222"/>
      <c r="U89" s="222"/>
      <c r="V89" s="222"/>
      <c r="W89" s="539"/>
      <c r="X89" s="539"/>
      <c r="Z89" s="558"/>
    </row>
    <row r="90" spans="1:26" s="159" customFormat="1" x14ac:dyDescent="0.2">
      <c r="A90" s="262"/>
      <c r="B90" s="764" t="s">
        <v>47</v>
      </c>
      <c r="C90" s="764"/>
      <c r="D90" s="800" t="s">
        <v>146</v>
      </c>
      <c r="E90" s="801"/>
      <c r="F90" s="801"/>
      <c r="G90" s="801"/>
      <c r="H90" s="802"/>
      <c r="I90" s="588"/>
      <c r="J90" s="578"/>
      <c r="K90" s="532" t="str">
        <f>B90</f>
        <v>a. If yes, describe the policies.</v>
      </c>
      <c r="L90" s="531"/>
      <c r="M90" s="531"/>
      <c r="N90" s="589"/>
      <c r="O90" s="533" t="str">
        <f>D90</f>
        <v>N/A</v>
      </c>
      <c r="P90" s="532"/>
      <c r="Q90" s="531"/>
      <c r="R90" s="531"/>
      <c r="S90" s="531"/>
      <c r="T90" s="222"/>
      <c r="U90" s="222"/>
      <c r="V90" s="222"/>
      <c r="W90" s="539"/>
      <c r="X90" s="539"/>
      <c r="Z90" s="558"/>
    </row>
    <row r="91" spans="1:26" s="159" customFormat="1" ht="30" customHeight="1" x14ac:dyDescent="0.2">
      <c r="A91" s="772" t="s">
        <v>328</v>
      </c>
      <c r="B91" s="764"/>
      <c r="C91" s="764"/>
      <c r="D91" s="764"/>
      <c r="E91" s="764"/>
      <c r="F91" s="764"/>
      <c r="G91" s="765"/>
      <c r="H91" s="355" t="s">
        <v>166</v>
      </c>
      <c r="I91" s="588" t="str">
        <f>A91</f>
        <v xml:space="preserve">D5. Do policies or regulations exist that restrict who can sell or dispense particular contraceptive methods?
</v>
      </c>
      <c r="J91" s="578"/>
      <c r="K91" s="532"/>
      <c r="L91" s="531"/>
      <c r="M91" s="531"/>
      <c r="N91" s="531"/>
      <c r="O91" s="532"/>
      <c r="P91" s="532"/>
      <c r="Q91" s="531"/>
      <c r="R91" s="531"/>
      <c r="S91" s="531"/>
      <c r="T91" s="222"/>
      <c r="U91" s="222"/>
      <c r="V91" s="222"/>
      <c r="W91" s="539"/>
      <c r="X91" s="539"/>
      <c r="Z91" s="558"/>
    </row>
    <row r="92" spans="1:26" s="159" customFormat="1" ht="15.75" thickBot="1" x14ac:dyDescent="0.25">
      <c r="A92" s="354"/>
      <c r="B92" s="822" t="s">
        <v>60</v>
      </c>
      <c r="C92" s="822"/>
      <c r="D92" s="260"/>
      <c r="E92" s="261"/>
      <c r="F92" s="261"/>
      <c r="G92" s="261"/>
      <c r="H92" s="378"/>
      <c r="I92" s="590"/>
      <c r="J92" s="578"/>
      <c r="K92" s="532"/>
      <c r="L92" s="531"/>
      <c r="M92" s="531"/>
      <c r="N92" s="531"/>
      <c r="O92" s="532"/>
      <c r="P92" s="532"/>
      <c r="Q92" s="531"/>
      <c r="R92" s="531"/>
      <c r="S92" s="531"/>
      <c r="T92" s="222"/>
      <c r="U92" s="222"/>
      <c r="V92" s="222"/>
      <c r="W92" s="539"/>
      <c r="X92" s="539"/>
      <c r="Z92" s="558"/>
    </row>
    <row r="93" spans="1:26" s="159" customFormat="1" ht="45" customHeight="1" x14ac:dyDescent="0.2">
      <c r="A93" s="379"/>
      <c r="B93" s="823" t="s">
        <v>156</v>
      </c>
      <c r="C93" s="824"/>
      <c r="D93" s="825"/>
      <c r="E93" s="819" t="s">
        <v>329</v>
      </c>
      <c r="F93" s="821"/>
      <c r="G93" s="819" t="s">
        <v>330</v>
      </c>
      <c r="H93" s="826"/>
      <c r="I93" s="591"/>
      <c r="J93" s="592" t="str">
        <f>G93</f>
        <v>Describe any private sector restriction on who is allowed to sell or dispense the method</v>
      </c>
      <c r="K93" s="532"/>
      <c r="L93" s="531"/>
      <c r="M93" s="531"/>
      <c r="N93" s="531"/>
      <c r="O93" s="532"/>
      <c r="P93" s="532" t="str">
        <f>B93</f>
        <v>Contraceptive Method(s)</v>
      </c>
      <c r="Q93" s="531"/>
      <c r="R93" s="531"/>
      <c r="S93" s="531"/>
      <c r="T93" s="222"/>
      <c r="U93" s="593" t="str">
        <f>E93</f>
        <v>Describe any public sector restriction on who is allowed to sell or dispense the method</v>
      </c>
      <c r="V93" s="222"/>
      <c r="W93" s="539"/>
      <c r="X93" s="539"/>
      <c r="Z93" s="558"/>
    </row>
    <row r="94" spans="1:26" s="159" customFormat="1" x14ac:dyDescent="0.2">
      <c r="A94" s="380"/>
      <c r="B94" s="262" t="s">
        <v>35</v>
      </c>
      <c r="C94" s="770"/>
      <c r="D94" s="810"/>
      <c r="E94" s="800"/>
      <c r="F94" s="803"/>
      <c r="G94" s="811"/>
      <c r="H94" s="812"/>
      <c r="I94" s="594"/>
      <c r="J94" s="578">
        <f>G94</f>
        <v>0</v>
      </c>
      <c r="K94" s="532"/>
      <c r="L94" s="531"/>
      <c r="M94" s="559">
        <f>E94</f>
        <v>0</v>
      </c>
      <c r="N94" s="531"/>
      <c r="O94" s="532"/>
      <c r="P94" s="532">
        <f>C94</f>
        <v>0</v>
      </c>
      <c r="Q94" s="531"/>
      <c r="R94" s="531"/>
      <c r="S94" s="531"/>
      <c r="T94" s="222"/>
      <c r="U94" s="593">
        <f>E94</f>
        <v>0</v>
      </c>
      <c r="V94" s="222"/>
      <c r="W94" s="539"/>
      <c r="X94" s="539"/>
      <c r="Z94" s="558"/>
    </row>
    <row r="95" spans="1:26" s="159" customFormat="1" x14ac:dyDescent="0.2">
      <c r="A95" s="380"/>
      <c r="B95" s="262" t="s">
        <v>36</v>
      </c>
      <c r="C95" s="770"/>
      <c r="D95" s="810"/>
      <c r="E95" s="800"/>
      <c r="F95" s="803"/>
      <c r="G95" s="811"/>
      <c r="H95" s="812"/>
      <c r="I95" s="594"/>
      <c r="J95" s="578">
        <f>G95</f>
        <v>0</v>
      </c>
      <c r="K95" s="532"/>
      <c r="L95" s="531"/>
      <c r="M95" s="559">
        <f>E95</f>
        <v>0</v>
      </c>
      <c r="N95" s="531"/>
      <c r="O95" s="532"/>
      <c r="P95" s="532">
        <f>C95</f>
        <v>0</v>
      </c>
      <c r="Q95" s="531"/>
      <c r="R95" s="531"/>
      <c r="S95" s="531"/>
      <c r="T95" s="222"/>
      <c r="U95" s="593">
        <f>E95</f>
        <v>0</v>
      </c>
      <c r="V95" s="222"/>
      <c r="W95" s="539"/>
      <c r="X95" s="539"/>
      <c r="Z95" s="558"/>
    </row>
    <row r="96" spans="1:26" s="159" customFormat="1" ht="15.75" thickBot="1" x14ac:dyDescent="0.25">
      <c r="A96" s="380"/>
      <c r="B96" s="263" t="s">
        <v>37</v>
      </c>
      <c r="C96" s="780"/>
      <c r="D96" s="813"/>
      <c r="E96" s="804"/>
      <c r="F96" s="806"/>
      <c r="G96" s="814"/>
      <c r="H96" s="815"/>
      <c r="I96" s="594"/>
      <c r="J96" s="578">
        <f>G96</f>
        <v>0</v>
      </c>
      <c r="K96" s="532"/>
      <c r="L96" s="531"/>
      <c r="M96" s="559">
        <f>E96</f>
        <v>0</v>
      </c>
      <c r="N96" s="531"/>
      <c r="O96" s="532"/>
      <c r="P96" s="532">
        <f>C96</f>
        <v>0</v>
      </c>
      <c r="Q96" s="531"/>
      <c r="R96" s="531"/>
      <c r="S96" s="531"/>
      <c r="T96" s="222"/>
      <c r="U96" s="593">
        <f>E96</f>
        <v>0</v>
      </c>
      <c r="V96" s="222"/>
      <c r="W96" s="539"/>
      <c r="X96" s="539"/>
      <c r="Z96" s="558"/>
    </row>
    <row r="97" spans="1:26" s="264" customFormat="1" ht="15.75" thickBot="1" x14ac:dyDescent="0.25">
      <c r="A97" s="816"/>
      <c r="B97" s="817"/>
      <c r="C97" s="817"/>
      <c r="D97" s="817"/>
      <c r="E97" s="817"/>
      <c r="F97" s="817"/>
      <c r="G97" s="817"/>
      <c r="H97" s="818"/>
      <c r="I97" s="595"/>
      <c r="J97" s="596"/>
      <c r="K97" s="597">
        <f>C97</f>
        <v>0</v>
      </c>
      <c r="L97" s="597"/>
      <c r="M97" s="597"/>
      <c r="N97" s="597"/>
      <c r="O97" s="597"/>
      <c r="P97" s="597"/>
      <c r="Q97" s="597"/>
      <c r="R97" s="597"/>
      <c r="S97" s="597"/>
      <c r="T97" s="597"/>
      <c r="U97" s="597"/>
      <c r="V97" s="597"/>
      <c r="W97" s="598"/>
      <c r="X97" s="598"/>
      <c r="Z97" s="599"/>
    </row>
    <row r="98" spans="1:26" s="159" customFormat="1" ht="45" customHeight="1" x14ac:dyDescent="0.2">
      <c r="A98" s="774" t="s">
        <v>332</v>
      </c>
      <c r="B98" s="775"/>
      <c r="C98" s="775"/>
      <c r="D98" s="265" t="s">
        <v>61</v>
      </c>
      <c r="E98" s="819" t="s">
        <v>67</v>
      </c>
      <c r="F98" s="820"/>
      <c r="G98" s="821"/>
      <c r="H98" s="381" t="s">
        <v>57</v>
      </c>
      <c r="I98" s="582"/>
      <c r="J98" s="578"/>
      <c r="K98" s="532" t="str">
        <f>A98</f>
        <v>D6. Does the country have laws, regulations, or policies that make it difficult for the following sub-populations to access effective family planning services?</v>
      </c>
      <c r="L98" s="531"/>
      <c r="M98" s="531"/>
      <c r="N98" s="531"/>
      <c r="O98" s="532"/>
      <c r="P98" s="531"/>
      <c r="Q98" s="531"/>
      <c r="R98" s="531"/>
      <c r="S98" s="531"/>
      <c r="T98" s="222"/>
      <c r="U98" s="222"/>
      <c r="V98" s="593" t="str">
        <f>E98</f>
        <v xml:space="preserve">If yes, describe laws/regulations/policies affecting access </v>
      </c>
      <c r="W98" s="539"/>
      <c r="X98" s="539"/>
      <c r="Z98" s="558"/>
    </row>
    <row r="99" spans="1:26" s="159" customFormat="1" x14ac:dyDescent="0.2">
      <c r="A99" s="262"/>
      <c r="B99" s="764" t="s">
        <v>333</v>
      </c>
      <c r="C99" s="764"/>
      <c r="D99" s="157" t="s">
        <v>166</v>
      </c>
      <c r="E99" s="800"/>
      <c r="F99" s="801"/>
      <c r="G99" s="803"/>
      <c r="H99" s="355"/>
      <c r="I99" s="579"/>
      <c r="J99" s="578"/>
      <c r="K99" s="532" t="str">
        <f>B99</f>
        <v>a. Unmarried people</v>
      </c>
      <c r="L99" s="531"/>
      <c r="M99" s="559">
        <f>E99</f>
        <v>0</v>
      </c>
      <c r="N99" s="531"/>
      <c r="O99" s="532"/>
      <c r="P99" s="531"/>
      <c r="Q99" s="531"/>
      <c r="R99" s="531"/>
      <c r="S99" s="531"/>
      <c r="T99" s="222"/>
      <c r="U99" s="222"/>
      <c r="V99" s="593">
        <f>E99</f>
        <v>0</v>
      </c>
      <c r="W99" s="539"/>
      <c r="X99" s="539"/>
      <c r="Z99" s="558"/>
    </row>
    <row r="100" spans="1:26" s="159" customFormat="1" x14ac:dyDescent="0.2">
      <c r="A100" s="262"/>
      <c r="B100" s="764" t="s">
        <v>48</v>
      </c>
      <c r="C100" s="764"/>
      <c r="D100" s="157" t="s">
        <v>166</v>
      </c>
      <c r="E100" s="800"/>
      <c r="F100" s="801"/>
      <c r="G100" s="803"/>
      <c r="H100" s="355"/>
      <c r="I100" s="579"/>
      <c r="J100" s="578"/>
      <c r="K100" s="532" t="str">
        <f>B100</f>
        <v>b. Young people</v>
      </c>
      <c r="L100" s="531"/>
      <c r="M100" s="559">
        <f>E100</f>
        <v>0</v>
      </c>
      <c r="N100" s="531"/>
      <c r="O100" s="532"/>
      <c r="P100" s="531"/>
      <c r="Q100" s="531"/>
      <c r="R100" s="531"/>
      <c r="S100" s="531"/>
      <c r="T100" s="222"/>
      <c r="U100" s="222"/>
      <c r="V100" s="593">
        <f>E100</f>
        <v>0</v>
      </c>
      <c r="W100" s="539"/>
      <c r="X100" s="539"/>
      <c r="Z100" s="558"/>
    </row>
    <row r="101" spans="1:26" s="159" customFormat="1" ht="15.75" thickBot="1" x14ac:dyDescent="0.25">
      <c r="A101" s="263"/>
      <c r="B101" s="753" t="s">
        <v>49</v>
      </c>
      <c r="C101" s="753"/>
      <c r="D101" s="382" t="s">
        <v>166</v>
      </c>
      <c r="E101" s="804"/>
      <c r="F101" s="805"/>
      <c r="G101" s="806"/>
      <c r="H101" s="383"/>
      <c r="I101" s="579"/>
      <c r="J101" s="578"/>
      <c r="K101" s="532" t="str">
        <f>B101</f>
        <v>c. Other</v>
      </c>
      <c r="L101" s="531"/>
      <c r="M101" s="559">
        <f>E101</f>
        <v>0</v>
      </c>
      <c r="N101" s="531"/>
      <c r="O101" s="532"/>
      <c r="P101" s="531"/>
      <c r="Q101" s="531"/>
      <c r="R101" s="531"/>
      <c r="S101" s="531"/>
      <c r="T101" s="222"/>
      <c r="U101" s="222"/>
      <c r="V101" s="593">
        <f>E101</f>
        <v>0</v>
      </c>
      <c r="W101" s="539"/>
      <c r="X101" s="539"/>
      <c r="Z101" s="558"/>
    </row>
    <row r="102" spans="1:26" s="266" customFormat="1" x14ac:dyDescent="0.2">
      <c r="A102" s="807"/>
      <c r="B102" s="808"/>
      <c r="C102" s="808"/>
      <c r="D102" s="808"/>
      <c r="E102" s="808"/>
      <c r="F102" s="808"/>
      <c r="G102" s="808"/>
      <c r="H102" s="809"/>
      <c r="I102" s="257"/>
      <c r="J102" s="600"/>
      <c r="K102" s="601">
        <f>C102</f>
        <v>0</v>
      </c>
      <c r="L102" s="602"/>
      <c r="M102" s="602"/>
      <c r="N102" s="602"/>
      <c r="O102" s="601"/>
      <c r="P102" s="602"/>
      <c r="Q102" s="602"/>
      <c r="R102" s="602"/>
      <c r="S102" s="602"/>
      <c r="T102" s="602"/>
      <c r="U102" s="602"/>
      <c r="V102" s="602"/>
      <c r="W102" s="603"/>
      <c r="X102" s="603"/>
      <c r="Z102" s="558"/>
    </row>
    <row r="103" spans="1:26" s="159" customFormat="1" ht="45" customHeight="1" x14ac:dyDescent="0.2">
      <c r="A103" s="772" t="s">
        <v>334</v>
      </c>
      <c r="B103" s="764"/>
      <c r="C103" s="764"/>
      <c r="D103" s="764"/>
      <c r="E103" s="764"/>
      <c r="F103" s="764"/>
      <c r="G103" s="764"/>
      <c r="H103" s="773"/>
      <c r="I103" s="582"/>
      <c r="J103" s="578"/>
      <c r="K103" s="532"/>
      <c r="L103" s="531"/>
      <c r="M103" s="531"/>
      <c r="N103" s="531"/>
      <c r="O103" s="532"/>
      <c r="P103" s="531"/>
      <c r="Q103" s="531"/>
      <c r="R103" s="531"/>
      <c r="S103" s="531"/>
      <c r="T103" s="222"/>
      <c r="U103" s="222"/>
      <c r="V103" s="222"/>
      <c r="W103" s="539"/>
      <c r="X103" s="538" t="str">
        <f>A103</f>
        <v xml:space="preserve">D7. Are there charges* to the client in the public sector for family planning:
*(This question refers to charges by policy, not under-the-table charges.)
</v>
      </c>
      <c r="Z103" s="558"/>
    </row>
    <row r="104" spans="1:26" s="159" customFormat="1" ht="15" customHeight="1" x14ac:dyDescent="0.2">
      <c r="A104" s="262"/>
      <c r="B104" s="764" t="s">
        <v>50</v>
      </c>
      <c r="C104" s="764"/>
      <c r="D104" s="764"/>
      <c r="E104" s="764"/>
      <c r="F104" s="765"/>
      <c r="G104" s="766" t="s">
        <v>166</v>
      </c>
      <c r="H104" s="767"/>
      <c r="I104" s="594"/>
      <c r="J104" s="578" t="str">
        <f>G104</f>
        <v>No</v>
      </c>
      <c r="K104" s="532"/>
      <c r="L104" s="531"/>
      <c r="M104" s="531"/>
      <c r="N104" s="531"/>
      <c r="O104" s="532"/>
      <c r="P104" s="531"/>
      <c r="Q104" s="531"/>
      <c r="R104" s="531"/>
      <c r="S104" s="531"/>
      <c r="T104" s="222"/>
      <c r="U104" s="222"/>
      <c r="V104" s="222"/>
      <c r="W104" s="539"/>
      <c r="X104" s="539"/>
      <c r="Y104" s="572" t="str">
        <f>B104</f>
        <v>a. Services?</v>
      </c>
      <c r="Z104" s="558"/>
    </row>
    <row r="105" spans="1:26" s="159" customFormat="1" ht="15" customHeight="1" x14ac:dyDescent="0.2">
      <c r="A105" s="262"/>
      <c r="B105" s="764" t="s">
        <v>51</v>
      </c>
      <c r="C105" s="764"/>
      <c r="D105" s="764"/>
      <c r="E105" s="764"/>
      <c r="F105" s="765"/>
      <c r="G105" s="766" t="s">
        <v>166</v>
      </c>
      <c r="H105" s="767"/>
      <c r="I105" s="594"/>
      <c r="J105" s="578" t="str">
        <f>G105</f>
        <v>No</v>
      </c>
      <c r="K105" s="532"/>
      <c r="L105" s="531"/>
      <c r="M105" s="531"/>
      <c r="N105" s="531"/>
      <c r="O105" s="532"/>
      <c r="P105" s="531"/>
      <c r="Q105" s="531"/>
      <c r="R105" s="531"/>
      <c r="S105" s="531"/>
      <c r="T105" s="222"/>
      <c r="U105" s="222"/>
      <c r="V105" s="222"/>
      <c r="W105" s="539"/>
      <c r="X105" s="539"/>
      <c r="Y105" s="572" t="str">
        <f>B105</f>
        <v>b. Commodities?</v>
      </c>
      <c r="Z105" s="558"/>
    </row>
    <row r="106" spans="1:26" s="159" customFormat="1" ht="15" customHeight="1" x14ac:dyDescent="0.2">
      <c r="A106" s="262"/>
      <c r="B106" s="764" t="s">
        <v>52</v>
      </c>
      <c r="C106" s="764"/>
      <c r="D106" s="764"/>
      <c r="E106" s="764"/>
      <c r="F106" s="765"/>
      <c r="G106" s="766" t="s">
        <v>146</v>
      </c>
      <c r="H106" s="767"/>
      <c r="I106" s="594"/>
      <c r="J106" s="578" t="str">
        <f>G106</f>
        <v>N/A</v>
      </c>
      <c r="K106" s="532"/>
      <c r="L106" s="531"/>
      <c r="M106" s="531"/>
      <c r="N106" s="531"/>
      <c r="O106" s="532"/>
      <c r="P106" s="531"/>
      <c r="Q106" s="531"/>
      <c r="R106" s="531"/>
      <c r="S106" s="531"/>
      <c r="T106" s="222"/>
      <c r="U106" s="222"/>
      <c r="V106" s="222"/>
      <c r="W106" s="539"/>
      <c r="X106" s="539"/>
      <c r="Y106" s="572" t="str">
        <f>B106</f>
        <v>c. If yes, are there exemptions for people who cannot afford to pay?</v>
      </c>
      <c r="Z106" s="558"/>
    </row>
    <row r="107" spans="1:26" s="159" customFormat="1" x14ac:dyDescent="0.2">
      <c r="A107" s="262"/>
      <c r="B107" s="241"/>
      <c r="C107" s="242" t="s">
        <v>53</v>
      </c>
      <c r="D107" s="800" t="s">
        <v>146</v>
      </c>
      <c r="E107" s="801"/>
      <c r="F107" s="801"/>
      <c r="G107" s="801"/>
      <c r="H107" s="802"/>
      <c r="I107" s="594"/>
      <c r="J107" s="578"/>
      <c r="K107" s="532" t="str">
        <f>C107</f>
        <v>i. If yes, describe the exemptions.</v>
      </c>
      <c r="L107" s="531"/>
      <c r="M107" s="531"/>
      <c r="N107" s="589"/>
      <c r="O107" s="533" t="str">
        <f>D107</f>
        <v>N/A</v>
      </c>
      <c r="P107" s="531"/>
      <c r="Q107" s="531"/>
      <c r="R107" s="531"/>
      <c r="S107" s="531"/>
      <c r="T107" s="222"/>
      <c r="U107" s="222"/>
      <c r="V107" s="222"/>
      <c r="W107" s="539"/>
      <c r="X107" s="539"/>
      <c r="Z107" s="558"/>
    </row>
    <row r="108" spans="1:26" s="267" customFormat="1" ht="15.75" customHeight="1" x14ac:dyDescent="0.2">
      <c r="A108" s="772" t="s">
        <v>335</v>
      </c>
      <c r="B108" s="764"/>
      <c r="C108" s="764"/>
      <c r="D108" s="764"/>
      <c r="E108" s="764"/>
      <c r="F108" s="764"/>
      <c r="G108" s="764"/>
      <c r="H108" s="773"/>
      <c r="I108" s="282"/>
      <c r="J108" s="604"/>
      <c r="K108" s="532"/>
      <c r="L108" s="532"/>
      <c r="M108" s="531"/>
      <c r="N108" s="531"/>
      <c r="O108" s="532"/>
      <c r="P108" s="531"/>
      <c r="R108" s="531"/>
      <c r="S108" s="542"/>
      <c r="T108" s="543"/>
      <c r="U108" s="543"/>
      <c r="V108" s="543"/>
      <c r="W108" s="544"/>
      <c r="X108" s="538" t="str">
        <f>A108</f>
        <v>D8. Are the following contraceptives included in the country's National Essential Medicine List (NEML) or other equivalent priority list?</v>
      </c>
      <c r="Z108" s="605"/>
    </row>
    <row r="109" spans="1:26" s="267" customFormat="1" ht="15.75" customHeight="1" x14ac:dyDescent="0.2">
      <c r="A109" s="384"/>
      <c r="B109" s="764" t="s">
        <v>336</v>
      </c>
      <c r="C109" s="764"/>
      <c r="D109" s="764"/>
      <c r="E109" s="764"/>
      <c r="F109" s="765"/>
      <c r="G109" s="766" t="s">
        <v>165</v>
      </c>
      <c r="H109" s="767"/>
      <c r="I109" s="282"/>
      <c r="J109" s="578" t="str">
        <f t="shared" ref="J109:J120" si="3">G109</f>
        <v>Yes</v>
      </c>
      <c r="K109" s="532"/>
      <c r="L109" s="532"/>
      <c r="M109" s="531"/>
      <c r="N109" s="531"/>
      <c r="O109" s="532"/>
      <c r="P109" s="531"/>
      <c r="R109" s="531"/>
      <c r="S109" s="542"/>
      <c r="T109" s="543"/>
      <c r="U109" s="543"/>
      <c r="V109" s="543"/>
      <c r="W109" s="544"/>
      <c r="X109" s="544"/>
      <c r="Y109" s="572" t="str">
        <f t="shared" ref="Y109:Y118" si="4">B109</f>
        <v>a. Combined oral contraceptives</v>
      </c>
      <c r="Z109" s="605"/>
    </row>
    <row r="110" spans="1:26" s="267" customFormat="1" ht="15.75" customHeight="1" x14ac:dyDescent="0.2">
      <c r="A110" s="384"/>
      <c r="B110" s="764" t="s">
        <v>337</v>
      </c>
      <c r="C110" s="764"/>
      <c r="D110" s="764"/>
      <c r="E110" s="764"/>
      <c r="F110" s="765"/>
      <c r="G110" s="766" t="s">
        <v>165</v>
      </c>
      <c r="H110" s="767"/>
      <c r="I110" s="282"/>
      <c r="J110" s="578" t="str">
        <f t="shared" si="3"/>
        <v>Yes</v>
      </c>
      <c r="K110" s="532"/>
      <c r="L110" s="532"/>
      <c r="M110" s="531"/>
      <c r="N110" s="531"/>
      <c r="O110" s="532"/>
      <c r="P110" s="531"/>
      <c r="R110" s="531"/>
      <c r="S110" s="542"/>
      <c r="T110" s="543"/>
      <c r="U110" s="543"/>
      <c r="V110" s="543"/>
      <c r="W110" s="544"/>
      <c r="X110" s="544"/>
      <c r="Y110" s="572" t="str">
        <f t="shared" si="4"/>
        <v>b. Progestin-only pills</v>
      </c>
      <c r="Z110" s="605"/>
    </row>
    <row r="111" spans="1:26" s="267" customFormat="1" ht="15.75" customHeight="1" x14ac:dyDescent="0.2">
      <c r="A111" s="384"/>
      <c r="B111" s="764" t="s">
        <v>54</v>
      </c>
      <c r="C111" s="764"/>
      <c r="D111" s="764"/>
      <c r="E111" s="764"/>
      <c r="F111" s="765"/>
      <c r="G111" s="766" t="s">
        <v>165</v>
      </c>
      <c r="H111" s="767"/>
      <c r="I111" s="282"/>
      <c r="J111" s="578" t="str">
        <f t="shared" si="3"/>
        <v>Yes</v>
      </c>
      <c r="K111" s="532"/>
      <c r="L111" s="532"/>
      <c r="M111" s="531"/>
      <c r="N111" s="531"/>
      <c r="O111" s="532"/>
      <c r="P111" s="531"/>
      <c r="R111" s="531"/>
      <c r="S111" s="542"/>
      <c r="T111" s="543"/>
      <c r="U111" s="543"/>
      <c r="V111" s="543"/>
      <c r="W111" s="544"/>
      <c r="X111" s="544"/>
      <c r="Y111" s="572" t="str">
        <f t="shared" si="4"/>
        <v>c. Hormonal injections</v>
      </c>
      <c r="Z111" s="605"/>
    </row>
    <row r="112" spans="1:26" s="267" customFormat="1" ht="15.75" customHeight="1" x14ac:dyDescent="0.2">
      <c r="A112" s="384"/>
      <c r="B112" s="764" t="s">
        <v>55</v>
      </c>
      <c r="C112" s="764"/>
      <c r="D112" s="764"/>
      <c r="E112" s="764"/>
      <c r="F112" s="765"/>
      <c r="G112" s="766" t="s">
        <v>165</v>
      </c>
      <c r="H112" s="767"/>
      <c r="I112" s="282"/>
      <c r="J112" s="578" t="str">
        <f t="shared" si="3"/>
        <v>Yes</v>
      </c>
      <c r="K112" s="532"/>
      <c r="L112" s="532"/>
      <c r="M112" s="531"/>
      <c r="N112" s="531"/>
      <c r="O112" s="532"/>
      <c r="P112" s="531"/>
      <c r="R112" s="531"/>
      <c r="S112" s="542"/>
      <c r="T112" s="543"/>
      <c r="U112" s="543"/>
      <c r="V112" s="543"/>
      <c r="W112" s="544"/>
      <c r="X112" s="544"/>
      <c r="Y112" s="572" t="str">
        <f t="shared" si="4"/>
        <v>d. Hormonal implants</v>
      </c>
      <c r="Z112" s="605"/>
    </row>
    <row r="113" spans="1:26" s="267" customFormat="1" ht="15.75" customHeight="1" x14ac:dyDescent="0.2">
      <c r="A113" s="384"/>
      <c r="B113" s="764" t="s">
        <v>56</v>
      </c>
      <c r="C113" s="764"/>
      <c r="D113" s="764"/>
      <c r="E113" s="764"/>
      <c r="F113" s="765"/>
      <c r="G113" s="766" t="s">
        <v>165</v>
      </c>
      <c r="H113" s="767"/>
      <c r="I113" s="282"/>
      <c r="J113" s="578" t="str">
        <f t="shared" si="3"/>
        <v>Yes</v>
      </c>
      <c r="K113" s="532"/>
      <c r="L113" s="532"/>
      <c r="M113" s="531"/>
      <c r="N113" s="531"/>
      <c r="O113" s="532"/>
      <c r="P113" s="531"/>
      <c r="R113" s="531"/>
      <c r="S113" s="542"/>
      <c r="T113" s="543"/>
      <c r="U113" s="543"/>
      <c r="V113" s="543"/>
      <c r="W113" s="544"/>
      <c r="X113" s="544"/>
      <c r="Y113" s="572" t="str">
        <f t="shared" si="4"/>
        <v>e. Intrauterine devices (IUDs)</v>
      </c>
      <c r="Z113" s="605"/>
    </row>
    <row r="114" spans="1:26" s="267" customFormat="1" ht="15.75" customHeight="1" x14ac:dyDescent="0.2">
      <c r="A114" s="384"/>
      <c r="B114" s="764" t="s">
        <v>43</v>
      </c>
      <c r="C114" s="764"/>
      <c r="D114" s="764"/>
      <c r="E114" s="764"/>
      <c r="F114" s="765"/>
      <c r="G114" s="766" t="s">
        <v>165</v>
      </c>
      <c r="H114" s="767"/>
      <c r="I114" s="282"/>
      <c r="J114" s="578" t="str">
        <f t="shared" si="3"/>
        <v>Yes</v>
      </c>
      <c r="K114" s="532"/>
      <c r="L114" s="532"/>
      <c r="M114" s="531"/>
      <c r="N114" s="531"/>
      <c r="O114" s="532"/>
      <c r="P114" s="531"/>
      <c r="R114" s="531"/>
      <c r="S114" s="542"/>
      <c r="T114" s="543"/>
      <c r="U114" s="543"/>
      <c r="V114" s="543"/>
      <c r="W114" s="544"/>
      <c r="X114" s="544"/>
      <c r="Y114" s="572" t="str">
        <f t="shared" si="4"/>
        <v>f. Male condoms</v>
      </c>
      <c r="Z114" s="605"/>
    </row>
    <row r="115" spans="1:26" s="267" customFormat="1" ht="15.75" customHeight="1" x14ac:dyDescent="0.2">
      <c r="A115" s="384"/>
      <c r="B115" s="764" t="s">
        <v>44</v>
      </c>
      <c r="C115" s="764"/>
      <c r="D115" s="764"/>
      <c r="E115" s="764"/>
      <c r="F115" s="765"/>
      <c r="G115" s="766" t="s">
        <v>165</v>
      </c>
      <c r="H115" s="767"/>
      <c r="I115" s="282"/>
      <c r="J115" s="578" t="str">
        <f t="shared" si="3"/>
        <v>Yes</v>
      </c>
      <c r="K115" s="532"/>
      <c r="L115" s="532"/>
      <c r="M115" s="531"/>
      <c r="N115" s="531"/>
      <c r="O115" s="532"/>
      <c r="P115" s="531"/>
      <c r="R115" s="531"/>
      <c r="S115" s="542"/>
      <c r="T115" s="543"/>
      <c r="U115" s="543"/>
      <c r="V115" s="543"/>
      <c r="W115" s="544"/>
      <c r="X115" s="544"/>
      <c r="Y115" s="572" t="str">
        <f t="shared" si="4"/>
        <v>g. Female condoms</v>
      </c>
      <c r="Z115" s="605"/>
    </row>
    <row r="116" spans="1:26" s="267" customFormat="1" ht="15.75" customHeight="1" x14ac:dyDescent="0.2">
      <c r="A116" s="384"/>
      <c r="B116" s="764" t="s">
        <v>338</v>
      </c>
      <c r="C116" s="764"/>
      <c r="D116" s="764"/>
      <c r="E116" s="764"/>
      <c r="F116" s="765"/>
      <c r="G116" s="766" t="s">
        <v>165</v>
      </c>
      <c r="H116" s="767"/>
      <c r="I116" s="282"/>
      <c r="J116" s="578" t="str">
        <f t="shared" si="3"/>
        <v>Yes</v>
      </c>
      <c r="K116" s="532"/>
      <c r="L116" s="532"/>
      <c r="M116" s="531"/>
      <c r="N116" s="531"/>
      <c r="O116" s="532"/>
      <c r="P116" s="531"/>
      <c r="R116" s="531"/>
      <c r="S116" s="542"/>
      <c r="T116" s="543"/>
      <c r="U116" s="543"/>
      <c r="V116" s="543"/>
      <c r="W116" s="544"/>
      <c r="X116" s="544"/>
      <c r="Y116" s="572" t="str">
        <f t="shared" si="4"/>
        <v>h. Emergency contraceptive pills</v>
      </c>
      <c r="Z116" s="605"/>
    </row>
    <row r="117" spans="1:26" s="267" customFormat="1" ht="15.75" customHeight="1" x14ac:dyDescent="0.2">
      <c r="A117" s="384"/>
      <c r="B117" s="764" t="s">
        <v>245</v>
      </c>
      <c r="C117" s="764"/>
      <c r="D117" s="764"/>
      <c r="E117" s="764"/>
      <c r="F117" s="765"/>
      <c r="G117" s="766" t="s">
        <v>165</v>
      </c>
      <c r="H117" s="767"/>
      <c r="I117" s="282"/>
      <c r="J117" s="578" t="str">
        <f t="shared" si="3"/>
        <v>Yes</v>
      </c>
      <c r="K117" s="532"/>
      <c r="L117" s="532"/>
      <c r="M117" s="531"/>
      <c r="N117" s="531"/>
      <c r="O117" s="532"/>
      <c r="P117" s="531"/>
      <c r="R117" s="531"/>
      <c r="S117" s="542"/>
      <c r="T117" s="543"/>
      <c r="U117" s="543"/>
      <c r="V117" s="543"/>
      <c r="W117" s="544"/>
      <c r="X117" s="544"/>
      <c r="Y117" s="572" t="str">
        <f t="shared" si="4"/>
        <v>i. CycleBeads</v>
      </c>
      <c r="Z117" s="605"/>
    </row>
    <row r="118" spans="1:26" s="267" customFormat="1" ht="15.75" customHeight="1" x14ac:dyDescent="0.2">
      <c r="A118" s="384"/>
      <c r="B118" s="764" t="s">
        <v>339</v>
      </c>
      <c r="C118" s="764"/>
      <c r="D118" s="764"/>
      <c r="E118" s="764"/>
      <c r="F118" s="765"/>
      <c r="G118" s="766" t="s">
        <v>166</v>
      </c>
      <c r="H118" s="767"/>
      <c r="I118" s="282"/>
      <c r="J118" s="578" t="str">
        <f t="shared" si="3"/>
        <v>No</v>
      </c>
      <c r="K118" s="532"/>
      <c r="L118" s="532"/>
      <c r="M118" s="531"/>
      <c r="N118" s="531"/>
      <c r="O118" s="532"/>
      <c r="P118" s="531"/>
      <c r="R118" s="531"/>
      <c r="S118" s="542"/>
      <c r="T118" s="543"/>
      <c r="U118" s="543"/>
      <c r="V118" s="543"/>
      <c r="W118" s="544"/>
      <c r="X118" s="544"/>
      <c r="Y118" s="572" t="str">
        <f t="shared" si="4"/>
        <v>j. Any other contraceptive(s)?</v>
      </c>
      <c r="Z118" s="605"/>
    </row>
    <row r="119" spans="1:26" s="267" customFormat="1" ht="15.75" x14ac:dyDescent="0.2">
      <c r="A119" s="384"/>
      <c r="B119" s="224"/>
      <c r="C119" s="764" t="s">
        <v>340</v>
      </c>
      <c r="D119" s="764"/>
      <c r="E119" s="765"/>
      <c r="F119" s="790" t="s">
        <v>146</v>
      </c>
      <c r="G119" s="791"/>
      <c r="H119" s="792"/>
      <c r="I119" s="282"/>
      <c r="J119" s="578">
        <f t="shared" si="3"/>
        <v>0</v>
      </c>
      <c r="K119" s="532"/>
      <c r="L119" s="532"/>
      <c r="M119" s="531"/>
      <c r="N119" s="531"/>
      <c r="O119" s="532"/>
      <c r="P119" s="531"/>
      <c r="R119" s="532">
        <f>B119</f>
        <v>0</v>
      </c>
      <c r="S119" s="542"/>
      <c r="T119" s="543"/>
      <c r="U119" s="543"/>
      <c r="V119" s="543"/>
      <c r="W119" s="544"/>
      <c r="X119" s="544"/>
      <c r="Z119" s="605"/>
    </row>
    <row r="120" spans="1:26" s="267" customFormat="1" ht="15.75" x14ac:dyDescent="0.2">
      <c r="A120" s="793" t="s">
        <v>341</v>
      </c>
      <c r="B120" s="794"/>
      <c r="C120" s="794"/>
      <c r="D120" s="795"/>
      <c r="E120" s="796"/>
      <c r="F120" s="797" t="s">
        <v>1351</v>
      </c>
      <c r="G120" s="798"/>
      <c r="H120" s="799"/>
      <c r="I120" s="282"/>
      <c r="J120" s="578">
        <f t="shared" si="3"/>
        <v>0</v>
      </c>
      <c r="K120" s="532"/>
      <c r="L120" s="532"/>
      <c r="M120" s="531"/>
      <c r="N120" s="531"/>
      <c r="O120" s="532"/>
      <c r="P120" s="531"/>
      <c r="R120" s="532">
        <f>B120</f>
        <v>0</v>
      </c>
      <c r="S120" s="542"/>
      <c r="T120" s="543"/>
      <c r="U120" s="543"/>
      <c r="V120" s="543"/>
      <c r="W120" s="544"/>
      <c r="X120" s="544"/>
      <c r="Z120" s="605"/>
    </row>
    <row r="121" spans="1:26" s="267" customFormat="1" ht="40.5" customHeight="1" x14ac:dyDescent="0.2">
      <c r="A121" s="772" t="s">
        <v>342</v>
      </c>
      <c r="B121" s="764"/>
      <c r="C121" s="765"/>
      <c r="D121" s="769" t="s">
        <v>1350</v>
      </c>
      <c r="E121" s="770"/>
      <c r="F121" s="770"/>
      <c r="G121" s="770"/>
      <c r="H121" s="771"/>
      <c r="I121" s="282"/>
      <c r="J121" s="604"/>
      <c r="K121" s="532" t="str">
        <f>A121</f>
        <v xml:space="preserve">D10. Name of the list(s)
</v>
      </c>
      <c r="L121" s="532"/>
      <c r="M121" s="531"/>
      <c r="N121" s="531"/>
      <c r="O121" s="532" t="str">
        <f>D121</f>
        <v>Lista Nacional de Medicamentos - LINAME (National List of Medicines), Lista Basica de Insumos Medicos (Basic list of medical supplies)</v>
      </c>
      <c r="P121" s="531"/>
      <c r="R121" s="531"/>
      <c r="S121" s="542"/>
      <c r="T121" s="543"/>
      <c r="U121" s="543"/>
      <c r="V121" s="543"/>
      <c r="W121" s="544"/>
      <c r="X121" s="544"/>
      <c r="Z121" s="605"/>
    </row>
    <row r="122" spans="1:26" s="267" customFormat="1" ht="34.5" customHeight="1" x14ac:dyDescent="0.2">
      <c r="A122" s="772" t="s">
        <v>344</v>
      </c>
      <c r="B122" s="764"/>
      <c r="C122" s="765"/>
      <c r="D122" s="769"/>
      <c r="E122" s="770"/>
      <c r="F122" s="770"/>
      <c r="G122" s="770"/>
      <c r="H122" s="771"/>
      <c r="I122" s="282"/>
      <c r="J122" s="604"/>
      <c r="K122" s="532" t="str">
        <f>A122</f>
        <v xml:space="preserve">D11. Notes about the list(s)
</v>
      </c>
      <c r="L122" s="532"/>
      <c r="M122" s="531"/>
      <c r="N122" s="531"/>
      <c r="O122" s="532">
        <f>D122</f>
        <v>0</v>
      </c>
      <c r="P122" s="531"/>
      <c r="R122" s="531"/>
      <c r="S122" s="542"/>
      <c r="T122" s="543"/>
      <c r="U122" s="543"/>
      <c r="V122" s="543"/>
      <c r="W122" s="544"/>
      <c r="X122" s="544"/>
      <c r="Z122" s="605"/>
    </row>
    <row r="123" spans="1:26" s="159" customFormat="1" ht="21.75" customHeight="1" x14ac:dyDescent="0.2">
      <c r="A123" s="772" t="s">
        <v>351</v>
      </c>
      <c r="B123" s="764"/>
      <c r="C123" s="764"/>
      <c r="D123" s="764"/>
      <c r="E123" s="764"/>
      <c r="F123" s="764"/>
      <c r="G123" s="764"/>
      <c r="H123" s="773"/>
      <c r="I123" s="227"/>
      <c r="J123" s="578"/>
      <c r="K123" s="532"/>
      <c r="L123" s="531"/>
      <c r="M123" s="531"/>
      <c r="N123" s="531"/>
      <c r="O123" s="532"/>
      <c r="P123" s="531"/>
      <c r="Q123" s="531"/>
      <c r="R123" s="531"/>
      <c r="S123" s="531"/>
      <c r="T123" s="222"/>
      <c r="U123" s="222"/>
      <c r="V123" s="222"/>
      <c r="W123" s="539"/>
      <c r="X123" s="538" t="str">
        <f>A123</f>
        <v xml:space="preserve">D12.  Information on country's Poverty Reduction Strategy Paper (PRSP)
</v>
      </c>
      <c r="Z123" s="558"/>
    </row>
    <row r="124" spans="1:26" s="267" customFormat="1" ht="30.75" customHeight="1" x14ac:dyDescent="0.2">
      <c r="A124" s="385"/>
      <c r="B124" s="784" t="s">
        <v>196</v>
      </c>
      <c r="C124" s="785"/>
      <c r="D124" s="785"/>
      <c r="E124" s="786"/>
      <c r="F124" s="787">
        <v>2001</v>
      </c>
      <c r="G124" s="788"/>
      <c r="H124" s="789"/>
      <c r="I124" s="282"/>
      <c r="J124" s="578">
        <f>G124</f>
        <v>0</v>
      </c>
      <c r="K124" s="532"/>
      <c r="L124" s="532"/>
      <c r="M124" s="531"/>
      <c r="N124" s="531"/>
      <c r="O124" s="532"/>
      <c r="P124" s="531"/>
      <c r="R124" s="532" t="str">
        <f>B124</f>
        <v>a. What year is the Poverty Reduction Strategy Paper from? (most recent actual PRSP on IMF's site [not progress or summary report])</v>
      </c>
      <c r="S124" s="542"/>
      <c r="T124" s="543"/>
      <c r="U124" s="543"/>
      <c r="V124" s="543"/>
      <c r="W124" s="544"/>
      <c r="X124" s="544"/>
      <c r="Z124" s="605"/>
    </row>
    <row r="125" spans="1:26" s="267" customFormat="1" ht="15.75" customHeight="1" x14ac:dyDescent="0.2">
      <c r="A125" s="384"/>
      <c r="B125" s="764" t="s">
        <v>197</v>
      </c>
      <c r="C125" s="764"/>
      <c r="D125" s="764"/>
      <c r="E125" s="764"/>
      <c r="F125" s="765"/>
      <c r="G125" s="766" t="s">
        <v>166</v>
      </c>
      <c r="H125" s="767"/>
      <c r="I125" s="282"/>
      <c r="J125" s="578" t="str">
        <f>G125</f>
        <v>No</v>
      </c>
      <c r="K125" s="532"/>
      <c r="L125" s="532"/>
      <c r="M125" s="531"/>
      <c r="N125" s="531"/>
      <c r="O125" s="532"/>
      <c r="P125" s="531"/>
      <c r="R125" s="531"/>
      <c r="S125" s="542"/>
      <c r="T125" s="543"/>
      <c r="U125" s="543"/>
      <c r="V125" s="543"/>
      <c r="W125" s="544"/>
      <c r="X125" s="544"/>
      <c r="Y125" s="572" t="str">
        <f>B125</f>
        <v>b. Is family planning or reproductive health a priority in the PRSP?</v>
      </c>
      <c r="Z125" s="605"/>
    </row>
    <row r="126" spans="1:26" s="267" customFormat="1" ht="15.75" customHeight="1" x14ac:dyDescent="0.2">
      <c r="A126" s="384"/>
      <c r="B126" s="764" t="s">
        <v>198</v>
      </c>
      <c r="C126" s="764"/>
      <c r="D126" s="764"/>
      <c r="E126" s="764"/>
      <c r="F126" s="765"/>
      <c r="G126" s="766" t="s">
        <v>166</v>
      </c>
      <c r="H126" s="767"/>
      <c r="I126" s="282"/>
      <c r="J126" s="578" t="str">
        <f>G126</f>
        <v>No</v>
      </c>
      <c r="K126" s="532"/>
      <c r="L126" s="532"/>
      <c r="M126" s="531"/>
      <c r="N126" s="531"/>
      <c r="O126" s="532"/>
      <c r="P126" s="531"/>
      <c r="R126" s="531"/>
      <c r="S126" s="542"/>
      <c r="T126" s="543"/>
      <c r="U126" s="543"/>
      <c r="V126" s="543"/>
      <c r="W126" s="544"/>
      <c r="X126" s="544"/>
      <c r="Y126" s="572" t="str">
        <f>B126</f>
        <v>c. Is contraceptive security included in the PRSP?</v>
      </c>
      <c r="Z126" s="605"/>
    </row>
    <row r="127" spans="1:26" s="267" customFormat="1" ht="15.75" customHeight="1" x14ac:dyDescent="0.2">
      <c r="A127" s="384"/>
      <c r="B127" s="764" t="s">
        <v>72</v>
      </c>
      <c r="C127" s="764"/>
      <c r="D127" s="764"/>
      <c r="E127" s="764"/>
      <c r="F127" s="765"/>
      <c r="G127" s="766" t="s">
        <v>166</v>
      </c>
      <c r="H127" s="767"/>
      <c r="I127" s="282"/>
      <c r="J127" s="578" t="str">
        <f>G127</f>
        <v>No</v>
      </c>
      <c r="K127" s="532"/>
      <c r="L127" s="532"/>
      <c r="M127" s="531"/>
      <c r="N127" s="531"/>
      <c r="O127" s="532"/>
      <c r="P127" s="531"/>
      <c r="R127" s="531"/>
      <c r="S127" s="542"/>
      <c r="T127" s="543"/>
      <c r="U127" s="543"/>
      <c r="V127" s="543"/>
      <c r="W127" s="544"/>
      <c r="X127" s="544"/>
      <c r="Y127" s="572" t="str">
        <f>B127</f>
        <v>d. Is contraceptive prevalence rate (CPR) included as an indicator in the PRSP?</v>
      </c>
      <c r="Z127" s="605"/>
    </row>
    <row r="128" spans="1:26" s="267" customFormat="1" ht="15.75" customHeight="1" x14ac:dyDescent="0.2">
      <c r="A128" s="384"/>
      <c r="B128" s="764" t="s">
        <v>73</v>
      </c>
      <c r="C128" s="764"/>
      <c r="D128" s="764"/>
      <c r="E128" s="764"/>
      <c r="F128" s="765"/>
      <c r="G128" s="766" t="s">
        <v>166</v>
      </c>
      <c r="H128" s="767"/>
      <c r="I128" s="282"/>
      <c r="J128" s="578" t="str">
        <f>G128</f>
        <v>No</v>
      </c>
      <c r="K128" s="532"/>
      <c r="L128" s="532"/>
      <c r="M128" s="531"/>
      <c r="N128" s="531"/>
      <c r="O128" s="532"/>
      <c r="P128" s="531"/>
      <c r="R128" s="531"/>
      <c r="S128" s="542"/>
      <c r="T128" s="543"/>
      <c r="U128" s="543"/>
      <c r="V128" s="543"/>
      <c r="W128" s="544"/>
      <c r="X128" s="544"/>
      <c r="Y128" s="572" t="str">
        <f>B128</f>
        <v>e. Are contraceptive supply indicators included in the PRSP?</v>
      </c>
      <c r="Z128" s="605"/>
    </row>
    <row r="129" spans="1:26" s="267" customFormat="1" ht="15.75" customHeight="1" thickBot="1" x14ac:dyDescent="0.25">
      <c r="A129" s="262" t="s">
        <v>74</v>
      </c>
      <c r="B129" s="764" t="s">
        <v>75</v>
      </c>
      <c r="C129" s="765"/>
      <c r="D129" s="779"/>
      <c r="E129" s="780"/>
      <c r="F129" s="780"/>
      <c r="G129" s="780"/>
      <c r="H129" s="781"/>
      <c r="I129" s="282"/>
      <c r="J129" s="604"/>
      <c r="K129" s="532" t="str">
        <f>B129</f>
        <v>f. Notes about the Poverty Reduction Strategy Paper</v>
      </c>
      <c r="L129" s="532"/>
      <c r="M129" s="531"/>
      <c r="N129" s="531"/>
      <c r="O129" s="532">
        <f>D129</f>
        <v>0</v>
      </c>
      <c r="P129" s="531"/>
      <c r="R129" s="531"/>
      <c r="S129" s="542"/>
      <c r="T129" s="543"/>
      <c r="U129" s="543"/>
      <c r="V129" s="543"/>
      <c r="W129" s="544"/>
      <c r="X129" s="544"/>
      <c r="Z129" s="605"/>
    </row>
    <row r="130" spans="1:26" s="159" customFormat="1" ht="16.5" customHeight="1" thickBot="1" x14ac:dyDescent="0.25">
      <c r="A130" s="782" t="s">
        <v>28</v>
      </c>
      <c r="B130" s="783"/>
      <c r="C130" s="783"/>
      <c r="D130" s="783"/>
      <c r="E130" s="783"/>
      <c r="F130" s="783"/>
      <c r="G130" s="783"/>
      <c r="H130" s="386"/>
      <c r="I130" s="606"/>
      <c r="J130" s="578"/>
      <c r="K130" s="532"/>
      <c r="L130" s="531"/>
      <c r="M130" s="531"/>
      <c r="N130" s="531"/>
      <c r="O130" s="532"/>
      <c r="P130" s="531"/>
      <c r="Q130" s="531"/>
      <c r="R130" s="531"/>
      <c r="S130" s="531"/>
      <c r="T130" s="222"/>
      <c r="U130" s="222"/>
      <c r="V130" s="222"/>
      <c r="W130" s="539"/>
      <c r="X130" s="539"/>
      <c r="Z130" s="558"/>
    </row>
    <row r="131" spans="1:26" s="159" customFormat="1" ht="30" customHeight="1" x14ac:dyDescent="0.2">
      <c r="A131" s="774" t="s">
        <v>345</v>
      </c>
      <c r="B131" s="775"/>
      <c r="C131" s="775"/>
      <c r="D131" s="775"/>
      <c r="E131" s="775"/>
      <c r="F131" s="776"/>
      <c r="G131" s="777" t="s">
        <v>178</v>
      </c>
      <c r="H131" s="778"/>
      <c r="I131" s="547"/>
      <c r="J131" s="578" t="str">
        <f>G131</f>
        <v>Don't know</v>
      </c>
      <c r="K131" s="532"/>
      <c r="L131" s="531"/>
      <c r="M131" s="531"/>
      <c r="N131" s="531"/>
      <c r="O131" s="532"/>
      <c r="P131" s="531"/>
      <c r="Q131" s="531"/>
      <c r="R131" s="531"/>
      <c r="S131" s="531"/>
      <c r="T131" s="222"/>
      <c r="U131" s="222"/>
      <c r="V131" s="222"/>
      <c r="W131" s="539"/>
      <c r="X131" s="539"/>
      <c r="Y131" s="572" t="str">
        <f>A131</f>
        <v>E1. Have stockouts occurred for any contraceptive at the central* level in the last 12 months?  
*(The central level refers to the central level warehouse for the public sector.)</v>
      </c>
      <c r="Z131" s="558"/>
    </row>
    <row r="132" spans="1:26" s="159" customFormat="1" ht="45" x14ac:dyDescent="0.2">
      <c r="A132" s="772" t="s">
        <v>1508</v>
      </c>
      <c r="B132" s="764"/>
      <c r="C132" s="764"/>
      <c r="D132" s="764"/>
      <c r="E132" s="764"/>
      <c r="F132" s="764"/>
      <c r="G132" s="764"/>
      <c r="H132" s="773"/>
      <c r="I132" s="227"/>
      <c r="J132" s="578"/>
      <c r="K132" s="532"/>
      <c r="L132" s="531"/>
      <c r="M132" s="531"/>
      <c r="N132" s="531"/>
      <c r="O132" s="532"/>
      <c r="P132" s="531"/>
      <c r="Q132" s="531"/>
      <c r="R132" s="531"/>
      <c r="S132" s="531"/>
      <c r="T132" s="222"/>
      <c r="U132" s="222"/>
      <c r="V132" s="222"/>
      <c r="W132" s="539"/>
      <c r="X132" s="538"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Z132" s="558"/>
    </row>
    <row r="133" spans="1:26" s="159" customFormat="1" ht="15" customHeight="1" x14ac:dyDescent="0.2">
      <c r="A133" s="354"/>
      <c r="B133" s="764" t="s">
        <v>336</v>
      </c>
      <c r="C133" s="764"/>
      <c r="D133" s="764"/>
      <c r="E133" s="764"/>
      <c r="F133" s="765"/>
      <c r="G133" s="766" t="s">
        <v>166</v>
      </c>
      <c r="H133" s="767"/>
      <c r="I133" s="547"/>
      <c r="J133" s="578" t="str">
        <f t="shared" ref="J133:J141" si="5">G133</f>
        <v>No</v>
      </c>
      <c r="K133" s="532"/>
      <c r="L133" s="531"/>
      <c r="M133" s="531"/>
      <c r="N133" s="531"/>
      <c r="O133" s="532"/>
      <c r="P133" s="531"/>
      <c r="Q133" s="531"/>
      <c r="R133" s="531"/>
      <c r="S133" s="531"/>
      <c r="T133" s="222"/>
      <c r="U133" s="222"/>
      <c r="V133" s="222"/>
      <c r="W133" s="539"/>
      <c r="X133" s="539"/>
      <c r="Y133" s="572" t="str">
        <f t="shared" ref="Y133:Y141" si="6">B133</f>
        <v>a. Combined oral contraceptives</v>
      </c>
      <c r="Z133" s="558"/>
    </row>
    <row r="134" spans="1:26" s="159" customFormat="1" ht="15" customHeight="1" x14ac:dyDescent="0.2">
      <c r="A134" s="358"/>
      <c r="B134" s="764" t="s">
        <v>337</v>
      </c>
      <c r="C134" s="764"/>
      <c r="D134" s="764"/>
      <c r="E134" s="764"/>
      <c r="F134" s="765"/>
      <c r="G134" s="766" t="s">
        <v>178</v>
      </c>
      <c r="H134" s="767"/>
      <c r="I134" s="547"/>
      <c r="J134" s="578" t="str">
        <f t="shared" si="5"/>
        <v>Don't know</v>
      </c>
      <c r="K134" s="532"/>
      <c r="L134" s="531"/>
      <c r="M134" s="531"/>
      <c r="N134" s="531"/>
      <c r="O134" s="531"/>
      <c r="P134" s="531"/>
      <c r="Q134" s="531"/>
      <c r="R134" s="531"/>
      <c r="S134" s="531"/>
      <c r="T134" s="222"/>
      <c r="U134" s="222"/>
      <c r="V134" s="222"/>
      <c r="W134" s="539"/>
      <c r="X134" s="539"/>
      <c r="Y134" s="572" t="str">
        <f t="shared" si="6"/>
        <v>b. Progestin-only pills</v>
      </c>
      <c r="Z134" s="558"/>
    </row>
    <row r="135" spans="1:26" s="159" customFormat="1" ht="15" customHeight="1" x14ac:dyDescent="0.2">
      <c r="A135" s="354"/>
      <c r="B135" s="764" t="s">
        <v>54</v>
      </c>
      <c r="C135" s="764"/>
      <c r="D135" s="764"/>
      <c r="E135" s="764"/>
      <c r="F135" s="765"/>
      <c r="G135" s="766" t="s">
        <v>166</v>
      </c>
      <c r="H135" s="767"/>
      <c r="I135" s="547"/>
      <c r="J135" s="578" t="str">
        <f t="shared" si="5"/>
        <v>No</v>
      </c>
      <c r="K135" s="532"/>
      <c r="L135" s="531"/>
      <c r="M135" s="531"/>
      <c r="N135" s="531"/>
      <c r="O135" s="531"/>
      <c r="P135" s="531"/>
      <c r="Q135" s="531"/>
      <c r="R135" s="531"/>
      <c r="S135" s="531"/>
      <c r="T135" s="222"/>
      <c r="U135" s="222"/>
      <c r="V135" s="222"/>
      <c r="W135" s="539"/>
      <c r="X135" s="539"/>
      <c r="Y135" s="572" t="str">
        <f t="shared" si="6"/>
        <v>c. Hormonal injections</v>
      </c>
      <c r="Z135" s="558"/>
    </row>
    <row r="136" spans="1:26" s="159" customFormat="1" ht="15" customHeight="1" x14ac:dyDescent="0.2">
      <c r="A136" s="354"/>
      <c r="B136" s="764" t="s">
        <v>55</v>
      </c>
      <c r="C136" s="764"/>
      <c r="D136" s="764"/>
      <c r="E136" s="764"/>
      <c r="F136" s="765"/>
      <c r="G136" s="766" t="s">
        <v>166</v>
      </c>
      <c r="H136" s="767"/>
      <c r="I136" s="547"/>
      <c r="J136" s="578" t="str">
        <f t="shared" si="5"/>
        <v>No</v>
      </c>
      <c r="K136" s="532"/>
      <c r="L136" s="531"/>
      <c r="M136" s="531"/>
      <c r="N136" s="531"/>
      <c r="O136" s="531"/>
      <c r="P136" s="531"/>
      <c r="Q136" s="531"/>
      <c r="R136" s="531"/>
      <c r="S136" s="531"/>
      <c r="T136" s="222"/>
      <c r="U136" s="222"/>
      <c r="V136" s="222"/>
      <c r="W136" s="539"/>
      <c r="X136" s="539"/>
      <c r="Y136" s="572" t="str">
        <f t="shared" si="6"/>
        <v>d. Hormonal implants</v>
      </c>
      <c r="Z136" s="558"/>
    </row>
    <row r="137" spans="1:26" s="159" customFormat="1" ht="15" customHeight="1" x14ac:dyDescent="0.2">
      <c r="A137" s="354"/>
      <c r="B137" s="764" t="s">
        <v>56</v>
      </c>
      <c r="C137" s="764"/>
      <c r="D137" s="764"/>
      <c r="E137" s="764"/>
      <c r="F137" s="765"/>
      <c r="G137" s="766" t="s">
        <v>166</v>
      </c>
      <c r="H137" s="767"/>
      <c r="I137" s="547"/>
      <c r="J137" s="578" t="str">
        <f t="shared" si="5"/>
        <v>No</v>
      </c>
      <c r="K137" s="532"/>
      <c r="L137" s="531"/>
      <c r="M137" s="531"/>
      <c r="N137" s="531"/>
      <c r="O137" s="531"/>
      <c r="P137" s="531"/>
      <c r="Q137" s="531"/>
      <c r="R137" s="531"/>
      <c r="S137" s="531"/>
      <c r="T137" s="222"/>
      <c r="U137" s="222"/>
      <c r="V137" s="222"/>
      <c r="W137" s="539"/>
      <c r="X137" s="539"/>
      <c r="Y137" s="572" t="str">
        <f t="shared" si="6"/>
        <v>e. Intrauterine devices (IUDs)</v>
      </c>
      <c r="Z137" s="558"/>
    </row>
    <row r="138" spans="1:26" s="159" customFormat="1" ht="15" customHeight="1" x14ac:dyDescent="0.2">
      <c r="A138" s="354"/>
      <c r="B138" s="764" t="s">
        <v>43</v>
      </c>
      <c r="C138" s="764"/>
      <c r="D138" s="764"/>
      <c r="E138" s="764"/>
      <c r="F138" s="765"/>
      <c r="G138" s="766" t="s">
        <v>166</v>
      </c>
      <c r="H138" s="767"/>
      <c r="I138" s="547"/>
      <c r="J138" s="578" t="str">
        <f t="shared" si="5"/>
        <v>No</v>
      </c>
      <c r="K138" s="532"/>
      <c r="L138" s="531"/>
      <c r="M138" s="531"/>
      <c r="N138" s="531"/>
      <c r="O138" s="531"/>
      <c r="P138" s="531"/>
      <c r="Q138" s="531"/>
      <c r="R138" s="531"/>
      <c r="S138" s="531"/>
      <c r="T138" s="222"/>
      <c r="U138" s="222"/>
      <c r="V138" s="222"/>
      <c r="W138" s="539"/>
      <c r="X138" s="539"/>
      <c r="Y138" s="572" t="str">
        <f t="shared" si="6"/>
        <v>f. Male condoms</v>
      </c>
      <c r="Z138" s="558"/>
    </row>
    <row r="139" spans="1:26" s="159" customFormat="1" ht="15" customHeight="1" x14ac:dyDescent="0.2">
      <c r="A139" s="354"/>
      <c r="B139" s="764" t="s">
        <v>44</v>
      </c>
      <c r="C139" s="764"/>
      <c r="D139" s="764"/>
      <c r="E139" s="764"/>
      <c r="F139" s="765"/>
      <c r="G139" s="766" t="s">
        <v>178</v>
      </c>
      <c r="H139" s="767"/>
      <c r="I139" s="547"/>
      <c r="J139" s="578" t="str">
        <f t="shared" si="5"/>
        <v>Don't know</v>
      </c>
      <c r="K139" s="532"/>
      <c r="L139" s="531"/>
      <c r="M139" s="531"/>
      <c r="N139" s="531"/>
      <c r="O139" s="531"/>
      <c r="P139" s="531"/>
      <c r="Q139" s="531"/>
      <c r="R139" s="531"/>
      <c r="S139" s="531"/>
      <c r="T139" s="222"/>
      <c r="U139" s="222"/>
      <c r="V139" s="222"/>
      <c r="W139" s="539"/>
      <c r="X139" s="539"/>
      <c r="Y139" s="572" t="str">
        <f t="shared" si="6"/>
        <v>g. Female condoms</v>
      </c>
      <c r="Z139" s="558"/>
    </row>
    <row r="140" spans="1:26" s="159" customFormat="1" ht="15" customHeight="1" x14ac:dyDescent="0.2">
      <c r="A140" s="354"/>
      <c r="B140" s="764" t="s">
        <v>338</v>
      </c>
      <c r="C140" s="764"/>
      <c r="D140" s="764"/>
      <c r="E140" s="764"/>
      <c r="F140" s="765"/>
      <c r="G140" s="1082" t="s">
        <v>1349</v>
      </c>
      <c r="H140" s="1083"/>
      <c r="I140" s="547"/>
      <c r="J140" s="578" t="str">
        <f t="shared" si="5"/>
        <v>Don't Know</v>
      </c>
      <c r="K140" s="532"/>
      <c r="L140" s="531"/>
      <c r="M140" s="531"/>
      <c r="N140" s="531"/>
      <c r="O140" s="531"/>
      <c r="P140" s="531"/>
      <c r="Q140" s="531"/>
      <c r="R140" s="531"/>
      <c r="S140" s="531"/>
      <c r="T140" s="222"/>
      <c r="U140" s="222"/>
      <c r="V140" s="222"/>
      <c r="W140" s="539"/>
      <c r="X140" s="539"/>
      <c r="Y140" s="572" t="str">
        <f t="shared" si="6"/>
        <v>h. Emergency contraceptive pills</v>
      </c>
      <c r="Z140" s="558"/>
    </row>
    <row r="141" spans="1:26" s="159" customFormat="1" ht="15" customHeight="1" x14ac:dyDescent="0.2">
      <c r="A141" s="354"/>
      <c r="B141" s="764" t="s">
        <v>245</v>
      </c>
      <c r="C141" s="764"/>
      <c r="D141" s="764"/>
      <c r="E141" s="764"/>
      <c r="F141" s="765"/>
      <c r="G141" s="1082" t="s">
        <v>1349</v>
      </c>
      <c r="H141" s="1083"/>
      <c r="I141" s="547"/>
      <c r="J141" s="578" t="str">
        <f t="shared" si="5"/>
        <v>Don't Know</v>
      </c>
      <c r="K141" s="532"/>
      <c r="L141" s="531"/>
      <c r="M141" s="531"/>
      <c r="N141" s="531"/>
      <c r="O141" s="531"/>
      <c r="P141" s="531"/>
      <c r="Q141" s="531"/>
      <c r="R141" s="531"/>
      <c r="S141" s="531"/>
      <c r="T141" s="222"/>
      <c r="U141" s="222"/>
      <c r="V141" s="222"/>
      <c r="W141" s="539"/>
      <c r="X141" s="539"/>
      <c r="Y141" s="572" t="str">
        <f t="shared" si="6"/>
        <v>i. CycleBeads</v>
      </c>
      <c r="Z141" s="558"/>
    </row>
    <row r="142" spans="1:26" s="159" customFormat="1" ht="30" x14ac:dyDescent="0.2">
      <c r="A142" s="354"/>
      <c r="B142" s="764" t="s">
        <v>766</v>
      </c>
      <c r="C142" s="764"/>
      <c r="D142" s="764"/>
      <c r="E142" s="764"/>
      <c r="F142" s="769" t="s">
        <v>1348</v>
      </c>
      <c r="G142" s="770"/>
      <c r="H142" s="771"/>
      <c r="I142" s="547"/>
      <c r="J142" s="578"/>
      <c r="K142" s="532"/>
      <c r="L142" s="531"/>
      <c r="M142" s="532"/>
      <c r="N142" s="531"/>
      <c r="O142" s="531"/>
      <c r="P142" s="531"/>
      <c r="Q142" s="532" t="str">
        <f>F142</f>
        <v>01/11 -12/11</v>
      </c>
      <c r="R142" s="532" t="str">
        <f>B142</f>
        <v xml:space="preserve">j. Time period of reports reviewed
(mm/yy - mm/yy) (for example, reports from 1/11-12/11) </v>
      </c>
      <c r="S142" s="531"/>
      <c r="T142" s="222"/>
      <c r="U142" s="222"/>
      <c r="V142" s="222"/>
      <c r="W142" s="539"/>
      <c r="X142" s="539"/>
      <c r="Z142" s="558"/>
    </row>
    <row r="143" spans="1:26" s="159" customFormat="1" ht="45" x14ac:dyDescent="0.2">
      <c r="A143" s="262"/>
      <c r="B143" s="764" t="s">
        <v>346</v>
      </c>
      <c r="C143" s="764"/>
      <c r="D143" s="764"/>
      <c r="E143" s="764"/>
      <c r="F143" s="769" t="s">
        <v>1347</v>
      </c>
      <c r="G143" s="770"/>
      <c r="H143" s="771"/>
      <c r="I143" s="547"/>
      <c r="J143" s="578"/>
      <c r="K143" s="532"/>
      <c r="L143" s="532"/>
      <c r="M143" s="531"/>
      <c r="N143" s="531"/>
      <c r="O143" s="531"/>
      <c r="P143" s="531"/>
      <c r="Q143" s="532" t="str">
        <f>F143</f>
        <v>Sistema Nacional de Informacion en Salud (National Health Information System)</v>
      </c>
      <c r="R143" s="532" t="str">
        <f>B143</f>
        <v>k. Data source
(for example: Procurement Planning and Monitoring Report, Logistics Management Information System, periodic physical inventory, warehouse reports)</v>
      </c>
      <c r="S143" s="531"/>
      <c r="T143" s="222"/>
      <c r="U143" s="222"/>
      <c r="V143" s="222"/>
      <c r="W143" s="539"/>
      <c r="X143" s="539"/>
      <c r="Z143" s="558"/>
    </row>
    <row r="144" spans="1:26" s="159" customFormat="1" x14ac:dyDescent="0.2">
      <c r="A144" s="772" t="s">
        <v>347</v>
      </c>
      <c r="B144" s="764"/>
      <c r="C144" s="764"/>
      <c r="D144" s="764"/>
      <c r="E144" s="764"/>
      <c r="F144" s="764"/>
      <c r="G144" s="764"/>
      <c r="H144" s="773"/>
      <c r="I144" s="227"/>
      <c r="J144" s="569"/>
      <c r="K144" s="532"/>
      <c r="L144" s="531"/>
      <c r="M144" s="531"/>
      <c r="N144" s="531"/>
      <c r="O144" s="532"/>
      <c r="P144" s="531"/>
      <c r="Q144" s="531"/>
      <c r="R144" s="531"/>
      <c r="S144" s="531"/>
      <c r="T144" s="222"/>
      <c r="U144" s="222"/>
      <c r="V144" s="222"/>
      <c r="W144" s="539"/>
      <c r="X144" s="539"/>
      <c r="Z144" s="558"/>
    </row>
    <row r="145" spans="1:26" s="159" customFormat="1" ht="15" customHeight="1" x14ac:dyDescent="0.2">
      <c r="A145" s="354"/>
      <c r="B145" s="764" t="s">
        <v>348</v>
      </c>
      <c r="C145" s="764"/>
      <c r="D145" s="764"/>
      <c r="E145" s="764"/>
      <c r="F145" s="765"/>
      <c r="G145" s="766" t="s">
        <v>166</v>
      </c>
      <c r="H145" s="767"/>
      <c r="I145" s="547"/>
      <c r="J145" s="578" t="str">
        <f>G145</f>
        <v>No</v>
      </c>
      <c r="K145" s="532"/>
      <c r="L145" s="531"/>
      <c r="M145" s="531"/>
      <c r="N145" s="531"/>
      <c r="O145" s="532"/>
      <c r="P145" s="531"/>
      <c r="Q145" s="531"/>
      <c r="R145" s="531"/>
      <c r="S145" s="531"/>
      <c r="T145" s="222"/>
      <c r="U145" s="222"/>
      <c r="V145" s="222"/>
      <c r="W145" s="539"/>
      <c r="X145" s="539"/>
      <c r="Y145" s="572" t="str">
        <f>B145</f>
        <v>a. service delivery point level (i.e., public sector health facilities)</v>
      </c>
      <c r="Z145" s="558"/>
    </row>
    <row r="146" spans="1:26" s="268" customFormat="1" ht="15.75" customHeight="1" thickBot="1" x14ac:dyDescent="0.25">
      <c r="A146" s="356"/>
      <c r="B146" s="753" t="s">
        <v>349</v>
      </c>
      <c r="C146" s="753"/>
      <c r="D146" s="753"/>
      <c r="E146" s="753"/>
      <c r="F146" s="754"/>
      <c r="G146" s="755" t="s">
        <v>166</v>
      </c>
      <c r="H146" s="756"/>
      <c r="I146" s="607"/>
      <c r="J146" s="608" t="str">
        <f>G146</f>
        <v>No</v>
      </c>
      <c r="K146" s="609"/>
      <c r="L146" s="610"/>
      <c r="M146" s="610"/>
      <c r="N146" s="610"/>
      <c r="O146" s="609"/>
      <c r="P146" s="610"/>
      <c r="Q146" s="610"/>
      <c r="R146" s="610"/>
      <c r="S146" s="610"/>
      <c r="T146" s="611"/>
      <c r="U146" s="611"/>
      <c r="V146" s="611"/>
      <c r="W146" s="612"/>
      <c r="X146" s="612"/>
      <c r="Y146" s="613" t="str">
        <f>B146</f>
        <v>b. central level (i.e., central level warehouse for the public sector)</v>
      </c>
      <c r="Z146" s="614"/>
    </row>
    <row r="147" spans="1:26" s="159" customFormat="1" ht="60.75" thickBot="1" x14ac:dyDescent="0.25">
      <c r="A147" s="757" t="s">
        <v>350</v>
      </c>
      <c r="B147" s="758"/>
      <c r="C147" s="759"/>
      <c r="D147" s="760" t="s">
        <v>1496</v>
      </c>
      <c r="E147" s="761"/>
      <c r="F147" s="761"/>
      <c r="G147" s="761"/>
      <c r="H147" s="762"/>
      <c r="I147" s="547"/>
      <c r="J147" s="578"/>
      <c r="K147" s="532" t="str">
        <f>A147</f>
        <v xml:space="preserve">F. Please note any overall comments about challenges and/or successes with contraceptive security in your country.
</v>
      </c>
      <c r="L147" s="531"/>
      <c r="M147" s="531"/>
      <c r="N147" s="531"/>
      <c r="O147" s="532" t="str">
        <f>D147</f>
        <v>Bolivia´s government has launched the Supreme Decree 1008, which approved the bid by provider and price for the purchase of medicines and supplies. This means a great challenge and an opportunity for the purchase of contraceptives at the national level.</v>
      </c>
      <c r="P147" s="531"/>
      <c r="Q147" s="531"/>
      <c r="R147" s="531"/>
      <c r="S147" s="531"/>
      <c r="T147" s="222"/>
      <c r="U147" s="222"/>
      <c r="V147" s="222"/>
      <c r="W147" s="539"/>
      <c r="X147" s="539"/>
      <c r="Z147" s="558"/>
    </row>
    <row r="148" spans="1:26" s="267" customFormat="1" ht="15.75" x14ac:dyDescent="0.2">
      <c r="A148" s="904"/>
      <c r="B148" s="904"/>
      <c r="C148" s="904"/>
      <c r="D148" s="904"/>
      <c r="E148" s="904"/>
      <c r="F148" s="904"/>
      <c r="G148" s="904"/>
      <c r="H148" s="904"/>
      <c r="I148" s="282"/>
      <c r="J148" s="604"/>
      <c r="K148" s="532"/>
      <c r="L148" s="532"/>
      <c r="M148" s="531"/>
      <c r="N148" s="531"/>
      <c r="O148" s="532"/>
      <c r="P148" s="531"/>
      <c r="R148" s="531"/>
      <c r="S148" s="542"/>
      <c r="T148" s="543"/>
      <c r="U148" s="543"/>
      <c r="V148" s="543"/>
      <c r="W148" s="544"/>
      <c r="X148" s="544"/>
      <c r="Z148" s="605"/>
    </row>
    <row r="149" spans="1:26" ht="72" customHeight="1" x14ac:dyDescent="0.2">
      <c r="A149" s="1084"/>
      <c r="B149" s="1084"/>
      <c r="C149" s="1084"/>
      <c r="D149" s="1084"/>
      <c r="E149" s="1084"/>
      <c r="F149" s="1084"/>
      <c r="G149" s="1084"/>
      <c r="H149" s="1084"/>
      <c r="I149" s="615"/>
      <c r="O149" s="532"/>
      <c r="X149" s="616">
        <f>A149</f>
        <v>0</v>
      </c>
    </row>
    <row r="150" spans="1:26" s="267" customFormat="1" ht="9.75" customHeight="1" x14ac:dyDescent="0.2">
      <c r="A150" s="617"/>
      <c r="B150" s="617"/>
      <c r="C150" s="617"/>
      <c r="D150" s="617"/>
      <c r="E150" s="617"/>
      <c r="F150" s="617"/>
      <c r="G150" s="617"/>
      <c r="H150" s="617"/>
      <c r="I150" s="532"/>
      <c r="J150" s="604"/>
      <c r="K150" s="532"/>
      <c r="L150" s="531"/>
      <c r="M150" s="531"/>
      <c r="N150" s="531"/>
      <c r="O150" s="532"/>
      <c r="P150" s="531"/>
      <c r="Q150" s="531"/>
      <c r="R150" s="531"/>
      <c r="S150" s="542"/>
      <c r="T150" s="543"/>
      <c r="U150" s="543"/>
      <c r="V150" s="543"/>
      <c r="W150" s="544"/>
      <c r="X150" s="544"/>
      <c r="Z150" s="605"/>
    </row>
    <row r="151" spans="1:26" s="267" customFormat="1" ht="15" customHeight="1" x14ac:dyDescent="0.2">
      <c r="A151" s="617"/>
      <c r="B151" s="617"/>
      <c r="C151" s="617"/>
      <c r="D151" s="617"/>
      <c r="E151" s="617"/>
      <c r="F151" s="617"/>
      <c r="G151" s="617"/>
      <c r="H151" s="617"/>
      <c r="I151" s="532"/>
      <c r="J151" s="537"/>
      <c r="K151" s="532"/>
      <c r="L151" s="531"/>
      <c r="M151" s="531"/>
      <c r="N151" s="531"/>
      <c r="O151" s="532"/>
      <c r="P151" s="531"/>
      <c r="Q151" s="531"/>
      <c r="R151" s="531"/>
      <c r="S151" s="542"/>
      <c r="T151" s="543"/>
      <c r="U151" s="543"/>
      <c r="V151" s="543"/>
      <c r="W151" s="544"/>
      <c r="X151" s="544"/>
      <c r="Z151" s="605"/>
    </row>
    <row r="152" spans="1:26" x14ac:dyDescent="0.2">
      <c r="A152" s="269"/>
      <c r="B152" s="270"/>
      <c r="C152" s="270"/>
      <c r="D152" s="270"/>
      <c r="E152" s="270"/>
      <c r="F152" s="270"/>
      <c r="G152" s="271"/>
      <c r="H152" s="217"/>
      <c r="I152" s="531"/>
      <c r="O152" s="532"/>
    </row>
    <row r="153" spans="1:26" x14ac:dyDescent="0.2">
      <c r="A153" s="215"/>
      <c r="B153" s="215"/>
      <c r="G153" s="272"/>
      <c r="H153" s="273"/>
      <c r="I153" s="531"/>
    </row>
    <row r="154" spans="1:26" x14ac:dyDescent="0.2">
      <c r="A154" s="215"/>
      <c r="B154" s="215"/>
      <c r="G154" s="272"/>
      <c r="H154" s="273"/>
      <c r="I154" s="531"/>
    </row>
    <row r="155" spans="1:26" x14ac:dyDescent="0.2">
      <c r="A155" s="215"/>
      <c r="B155" s="215"/>
      <c r="G155" s="272"/>
      <c r="H155" s="273"/>
      <c r="I155" s="531"/>
    </row>
    <row r="156" spans="1:26" x14ac:dyDescent="0.2">
      <c r="A156" s="215"/>
      <c r="B156" s="215"/>
      <c r="G156" s="272"/>
      <c r="H156" s="273"/>
      <c r="I156" s="531"/>
    </row>
    <row r="157" spans="1:26" x14ac:dyDescent="0.2">
      <c r="A157" s="215"/>
      <c r="B157" s="215"/>
      <c r="G157" s="272"/>
      <c r="H157" s="273"/>
      <c r="I157" s="531"/>
    </row>
    <row r="158" spans="1:26" x14ac:dyDescent="0.2">
      <c r="A158" s="215"/>
      <c r="B158" s="215"/>
      <c r="G158" s="272"/>
      <c r="H158" s="273"/>
      <c r="I158" s="531"/>
    </row>
    <row r="159" spans="1:26" x14ac:dyDescent="0.2">
      <c r="A159" s="215"/>
      <c r="B159" s="215"/>
      <c r="G159" s="272"/>
      <c r="H159" s="273"/>
      <c r="I159" s="531"/>
    </row>
    <row r="160" spans="1:26" x14ac:dyDescent="0.2">
      <c r="A160" s="215"/>
      <c r="B160" s="215"/>
      <c r="G160" s="272"/>
      <c r="H160" s="273"/>
      <c r="I160" s="531"/>
    </row>
    <row r="161" spans="1:134" x14ac:dyDescent="0.2">
      <c r="A161" s="215"/>
      <c r="B161" s="215"/>
      <c r="G161" s="272"/>
      <c r="H161" s="273"/>
      <c r="I161" s="531"/>
    </row>
    <row r="162" spans="1:134" x14ac:dyDescent="0.2">
      <c r="A162" s="215"/>
      <c r="B162" s="215"/>
      <c r="G162" s="272"/>
      <c r="H162" s="273"/>
      <c r="I162" s="531"/>
    </row>
    <row r="163" spans="1:134" x14ac:dyDescent="0.2">
      <c r="A163" s="215"/>
      <c r="B163" s="215"/>
      <c r="G163" s="272"/>
      <c r="H163" s="273"/>
      <c r="I163" s="531"/>
    </row>
    <row r="164" spans="1:134" x14ac:dyDescent="0.2">
      <c r="A164" s="215"/>
      <c r="B164" s="215"/>
      <c r="G164" s="272"/>
      <c r="H164" s="273"/>
      <c r="I164" s="531"/>
    </row>
    <row r="165" spans="1:134" x14ac:dyDescent="0.2">
      <c r="A165" s="215"/>
      <c r="B165" s="215"/>
      <c r="G165" s="272"/>
      <c r="H165" s="273"/>
      <c r="I165" s="531"/>
    </row>
    <row r="166" spans="1:134" s="215" customFormat="1" x14ac:dyDescent="0.2">
      <c r="G166" s="272"/>
      <c r="H166" s="273"/>
      <c r="I166" s="531"/>
      <c r="J166" s="537"/>
      <c r="K166" s="532"/>
      <c r="L166" s="531"/>
      <c r="M166" s="531"/>
      <c r="N166" s="531"/>
      <c r="O166" s="531"/>
      <c r="P166" s="531"/>
      <c r="Q166" s="531"/>
      <c r="R166" s="531"/>
      <c r="S166" s="542"/>
      <c r="T166" s="543"/>
      <c r="U166" s="543"/>
      <c r="V166" s="543"/>
      <c r="W166" s="544"/>
      <c r="X166" s="544"/>
      <c r="Y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531"/>
      <c r="J167" s="537"/>
      <c r="K167" s="532"/>
      <c r="L167" s="531"/>
      <c r="M167" s="531"/>
      <c r="N167" s="531"/>
      <c r="O167" s="531"/>
      <c r="P167" s="531"/>
      <c r="Q167" s="531"/>
      <c r="R167" s="531"/>
      <c r="S167" s="542"/>
      <c r="T167" s="543"/>
      <c r="U167" s="543"/>
      <c r="V167" s="543"/>
      <c r="W167" s="544"/>
      <c r="X167" s="544"/>
      <c r="Y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531"/>
      <c r="J168" s="537"/>
      <c r="K168" s="532"/>
      <c r="L168" s="531"/>
      <c r="M168" s="531"/>
      <c r="N168" s="531"/>
      <c r="O168" s="531"/>
      <c r="P168" s="531"/>
      <c r="Q168" s="531"/>
      <c r="R168" s="531"/>
      <c r="S168" s="542"/>
      <c r="T168" s="543"/>
      <c r="U168" s="543"/>
      <c r="V168" s="543"/>
      <c r="W168" s="544"/>
      <c r="X168" s="544"/>
      <c r="Y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531"/>
      <c r="J169" s="537"/>
      <c r="K169" s="532"/>
      <c r="L169" s="531"/>
      <c r="M169" s="531"/>
      <c r="N169" s="531"/>
      <c r="O169" s="531"/>
      <c r="P169" s="531"/>
      <c r="Q169" s="531"/>
      <c r="R169" s="531"/>
      <c r="S169" s="542"/>
      <c r="T169" s="543"/>
      <c r="U169" s="543"/>
      <c r="V169" s="543"/>
      <c r="W169" s="544"/>
      <c r="X169" s="544"/>
      <c r="Y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531"/>
      <c r="J170" s="537"/>
      <c r="K170" s="532"/>
      <c r="L170" s="531"/>
      <c r="M170" s="531"/>
      <c r="N170" s="531"/>
      <c r="O170" s="531"/>
      <c r="P170" s="531"/>
      <c r="Q170" s="531"/>
      <c r="R170" s="531"/>
      <c r="S170" s="542"/>
      <c r="T170" s="543"/>
      <c r="U170" s="543"/>
      <c r="V170" s="543"/>
      <c r="W170" s="544"/>
      <c r="X170" s="544"/>
      <c r="Y170" s="21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531"/>
      <c r="J171" s="537"/>
      <c r="K171" s="532"/>
      <c r="L171" s="531"/>
      <c r="M171" s="531"/>
      <c r="N171" s="531"/>
      <c r="O171" s="531"/>
      <c r="P171" s="531"/>
      <c r="Q171" s="531"/>
      <c r="R171" s="531"/>
      <c r="S171" s="542"/>
      <c r="T171" s="543"/>
      <c r="U171" s="543"/>
      <c r="V171" s="543"/>
      <c r="W171" s="544"/>
      <c r="X171" s="544"/>
      <c r="Y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531"/>
      <c r="J172" s="537"/>
      <c r="K172" s="532"/>
      <c r="L172" s="531"/>
      <c r="M172" s="531"/>
      <c r="N172" s="531"/>
      <c r="O172" s="531"/>
      <c r="P172" s="531"/>
      <c r="Q172" s="531"/>
      <c r="R172" s="531"/>
      <c r="S172" s="542"/>
      <c r="T172" s="543"/>
      <c r="U172" s="543"/>
      <c r="V172" s="543"/>
      <c r="W172" s="544"/>
      <c r="X172" s="544"/>
      <c r="Y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531"/>
      <c r="J173" s="537"/>
      <c r="K173" s="532"/>
      <c r="L173" s="531"/>
      <c r="M173" s="531"/>
      <c r="N173" s="531"/>
      <c r="O173" s="531"/>
      <c r="P173" s="531"/>
      <c r="Q173" s="531"/>
      <c r="R173" s="531"/>
      <c r="S173" s="542"/>
      <c r="T173" s="543"/>
      <c r="U173" s="543"/>
      <c r="V173" s="543"/>
      <c r="W173" s="544"/>
      <c r="X173" s="544"/>
      <c r="Y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531"/>
      <c r="J174" s="537"/>
      <c r="K174" s="532"/>
      <c r="L174" s="531"/>
      <c r="M174" s="531"/>
      <c r="N174" s="531"/>
      <c r="O174" s="531"/>
      <c r="P174" s="531"/>
      <c r="Q174" s="531"/>
      <c r="R174" s="531"/>
      <c r="S174" s="542"/>
      <c r="T174" s="543"/>
      <c r="U174" s="543"/>
      <c r="V174" s="543"/>
      <c r="W174" s="544"/>
      <c r="X174" s="544"/>
      <c r="Y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531"/>
      <c r="J175" s="537"/>
      <c r="K175" s="532"/>
      <c r="L175" s="531"/>
      <c r="M175" s="531"/>
      <c r="N175" s="531"/>
      <c r="O175" s="531"/>
      <c r="P175" s="531"/>
      <c r="Q175" s="531"/>
      <c r="R175" s="531"/>
      <c r="S175" s="542"/>
      <c r="T175" s="543"/>
      <c r="U175" s="543"/>
      <c r="V175" s="543"/>
      <c r="W175" s="544"/>
      <c r="X175" s="544"/>
      <c r="Y175" s="216"/>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531"/>
      <c r="J176" s="537"/>
      <c r="K176" s="532"/>
      <c r="L176" s="531"/>
      <c r="M176" s="531"/>
      <c r="N176" s="531"/>
      <c r="O176" s="531"/>
      <c r="P176" s="531"/>
      <c r="Q176" s="531"/>
      <c r="R176" s="531"/>
      <c r="S176" s="542"/>
      <c r="T176" s="543"/>
      <c r="U176" s="543"/>
      <c r="V176" s="543"/>
      <c r="W176" s="544"/>
      <c r="X176" s="544"/>
      <c r="Y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A149:H149"/>
    <mergeCell ref="B142:E142"/>
    <mergeCell ref="F142:H142"/>
    <mergeCell ref="B143:E143"/>
    <mergeCell ref="F143:H143"/>
    <mergeCell ref="A144:H144"/>
    <mergeCell ref="B145:F145"/>
    <mergeCell ref="G145:H145"/>
    <mergeCell ref="B146:F146"/>
    <mergeCell ref="G146:H146"/>
    <mergeCell ref="B136:F136"/>
    <mergeCell ref="G136:H136"/>
    <mergeCell ref="B137:F137"/>
    <mergeCell ref="A147:C147"/>
    <mergeCell ref="D147:H147"/>
    <mergeCell ref="A148:H148"/>
    <mergeCell ref="B139:F139"/>
    <mergeCell ref="G139:H139"/>
    <mergeCell ref="B140:F140"/>
    <mergeCell ref="G140:H140"/>
    <mergeCell ref="B141:F141"/>
    <mergeCell ref="G141:H141"/>
    <mergeCell ref="G137:H137"/>
    <mergeCell ref="B138:F138"/>
    <mergeCell ref="G138:H138"/>
    <mergeCell ref="A132:H132"/>
    <mergeCell ref="B133:F133"/>
    <mergeCell ref="G133:H133"/>
    <mergeCell ref="B134:F134"/>
    <mergeCell ref="G134:H134"/>
    <mergeCell ref="B135:F135"/>
    <mergeCell ref="G135:H135"/>
    <mergeCell ref="B128:F128"/>
    <mergeCell ref="G128:H128"/>
    <mergeCell ref="B129:C129"/>
    <mergeCell ref="D129:H129"/>
    <mergeCell ref="A130:G130"/>
    <mergeCell ref="A131:F131"/>
    <mergeCell ref="G131:H131"/>
    <mergeCell ref="B125:F125"/>
    <mergeCell ref="G125:H125"/>
    <mergeCell ref="B126:F126"/>
    <mergeCell ref="G126:H126"/>
    <mergeCell ref="B127:F127"/>
    <mergeCell ref="G127:H127"/>
    <mergeCell ref="A121:C121"/>
    <mergeCell ref="D121:H121"/>
    <mergeCell ref="A122:C122"/>
    <mergeCell ref="D122:H122"/>
    <mergeCell ref="A123:H123"/>
    <mergeCell ref="B124:E124"/>
    <mergeCell ref="F124:H124"/>
    <mergeCell ref="B118:F118"/>
    <mergeCell ref="G118:H118"/>
    <mergeCell ref="C119:E119"/>
    <mergeCell ref="F119:H119"/>
    <mergeCell ref="A120:E120"/>
    <mergeCell ref="F120:H120"/>
    <mergeCell ref="B115:F115"/>
    <mergeCell ref="G115:H115"/>
    <mergeCell ref="B116:F116"/>
    <mergeCell ref="G116:H116"/>
    <mergeCell ref="B117:F117"/>
    <mergeCell ref="G117:H117"/>
    <mergeCell ref="B112:F112"/>
    <mergeCell ref="G112:H112"/>
    <mergeCell ref="B113:F113"/>
    <mergeCell ref="G113:H113"/>
    <mergeCell ref="B114:F114"/>
    <mergeCell ref="G114:H114"/>
    <mergeCell ref="B109:F109"/>
    <mergeCell ref="G109:H109"/>
    <mergeCell ref="B110:F110"/>
    <mergeCell ref="G110:H110"/>
    <mergeCell ref="B111:F111"/>
    <mergeCell ref="G111:H111"/>
    <mergeCell ref="B105:F105"/>
    <mergeCell ref="G105:H105"/>
    <mergeCell ref="B106:F106"/>
    <mergeCell ref="G106:H106"/>
    <mergeCell ref="D107:H107"/>
    <mergeCell ref="A108:H108"/>
    <mergeCell ref="B101:C101"/>
    <mergeCell ref="E101:G101"/>
    <mergeCell ref="A102:H102"/>
    <mergeCell ref="A103:H103"/>
    <mergeCell ref="B104:F104"/>
    <mergeCell ref="G104:H104"/>
    <mergeCell ref="A97:H97"/>
    <mergeCell ref="A98:C98"/>
    <mergeCell ref="E98:G98"/>
    <mergeCell ref="B99:C99"/>
    <mergeCell ref="E99:G99"/>
    <mergeCell ref="B100:C100"/>
    <mergeCell ref="E100:G100"/>
    <mergeCell ref="C95:D95"/>
    <mergeCell ref="E95:F95"/>
    <mergeCell ref="G95:H95"/>
    <mergeCell ref="C96:D96"/>
    <mergeCell ref="E96:F96"/>
    <mergeCell ref="G96:H96"/>
    <mergeCell ref="A91:G91"/>
    <mergeCell ref="B92:C92"/>
    <mergeCell ref="B93:D93"/>
    <mergeCell ref="E93:F93"/>
    <mergeCell ref="G93:H93"/>
    <mergeCell ref="C94:D94"/>
    <mergeCell ref="E94:F94"/>
    <mergeCell ref="G94:H94"/>
    <mergeCell ref="A87:G87"/>
    <mergeCell ref="B88:C88"/>
    <mergeCell ref="D88:H88"/>
    <mergeCell ref="A89:G89"/>
    <mergeCell ref="B90:C90"/>
    <mergeCell ref="D90:H90"/>
    <mergeCell ref="G83:H83"/>
    <mergeCell ref="A84:E84"/>
    <mergeCell ref="F84:H84"/>
    <mergeCell ref="B85:D85"/>
    <mergeCell ref="E85:H85"/>
    <mergeCell ref="B86:D86"/>
    <mergeCell ref="E86:H86"/>
    <mergeCell ref="A78:C78"/>
    <mergeCell ref="D78:H78"/>
    <mergeCell ref="A79:G79"/>
    <mergeCell ref="A80:G80"/>
    <mergeCell ref="A81:C81"/>
    <mergeCell ref="A82:A83"/>
    <mergeCell ref="B82:C82"/>
    <mergeCell ref="D82:E82"/>
    <mergeCell ref="G82:H82"/>
    <mergeCell ref="D83:E83"/>
    <mergeCell ref="B75:C75"/>
    <mergeCell ref="D75:E75"/>
    <mergeCell ref="B76:C76"/>
    <mergeCell ref="D76:E76"/>
    <mergeCell ref="B77:C77"/>
    <mergeCell ref="D77:E77"/>
    <mergeCell ref="B72:C72"/>
    <mergeCell ref="D72:E72"/>
    <mergeCell ref="B73:C73"/>
    <mergeCell ref="D73:E73"/>
    <mergeCell ref="B74:C74"/>
    <mergeCell ref="D74:E74"/>
    <mergeCell ref="B69:C69"/>
    <mergeCell ref="D69:E69"/>
    <mergeCell ref="B70:C70"/>
    <mergeCell ref="D70:E70"/>
    <mergeCell ref="B71:C71"/>
    <mergeCell ref="D71:E71"/>
    <mergeCell ref="B66:C66"/>
    <mergeCell ref="D66:E66"/>
    <mergeCell ref="B67:C67"/>
    <mergeCell ref="D67:E67"/>
    <mergeCell ref="B68:C68"/>
    <mergeCell ref="D68:E68"/>
    <mergeCell ref="A62:C62"/>
    <mergeCell ref="D62:H62"/>
    <mergeCell ref="A63:G63"/>
    <mergeCell ref="A64:H64"/>
    <mergeCell ref="A65:C65"/>
    <mergeCell ref="D65:E65"/>
    <mergeCell ref="A59:E59"/>
    <mergeCell ref="F59:H59"/>
    <mergeCell ref="B60:E60"/>
    <mergeCell ref="F60:H60"/>
    <mergeCell ref="C61:E61"/>
    <mergeCell ref="F61:H61"/>
    <mergeCell ref="A55:E55"/>
    <mergeCell ref="G55:H55"/>
    <mergeCell ref="A56:E56"/>
    <mergeCell ref="G56:H56"/>
    <mergeCell ref="A57:E57"/>
    <mergeCell ref="G57:H57"/>
    <mergeCell ref="B48:C48"/>
    <mergeCell ref="D49:H49"/>
    <mergeCell ref="B50:C50"/>
    <mergeCell ref="B51:C51"/>
    <mergeCell ref="B52:C52"/>
    <mergeCell ref="A54:H54"/>
    <mergeCell ref="D41:H41"/>
    <mergeCell ref="B42:C42"/>
    <mergeCell ref="D43:H43"/>
    <mergeCell ref="B44:C44"/>
    <mergeCell ref="A46:H46"/>
    <mergeCell ref="B47:C47"/>
    <mergeCell ref="B35:D35"/>
    <mergeCell ref="A36:H36"/>
    <mergeCell ref="A37:G37"/>
    <mergeCell ref="A38:H38"/>
    <mergeCell ref="B39:C39"/>
    <mergeCell ref="B40:C40"/>
    <mergeCell ref="A30:D30"/>
    <mergeCell ref="G30:H30"/>
    <mergeCell ref="A31:G31"/>
    <mergeCell ref="A32:G32"/>
    <mergeCell ref="A33:H33"/>
    <mergeCell ref="B34:D34"/>
    <mergeCell ref="A26:C26"/>
    <mergeCell ref="A27:G27"/>
    <mergeCell ref="A28:C28"/>
    <mergeCell ref="D28:E28"/>
    <mergeCell ref="A29:F29"/>
    <mergeCell ref="G29:H29"/>
    <mergeCell ref="B22:C22"/>
    <mergeCell ref="F22:H22"/>
    <mergeCell ref="B23:C23"/>
    <mergeCell ref="F23:H23"/>
    <mergeCell ref="A24:G24"/>
    <mergeCell ref="A25:G25"/>
    <mergeCell ref="B19:C19"/>
    <mergeCell ref="F19:H19"/>
    <mergeCell ref="B20:C20"/>
    <mergeCell ref="F20:H20"/>
    <mergeCell ref="B21:C21"/>
    <mergeCell ref="F21:H21"/>
    <mergeCell ref="B16:C16"/>
    <mergeCell ref="F16:H16"/>
    <mergeCell ref="B17:C17"/>
    <mergeCell ref="F17:H17"/>
    <mergeCell ref="B18:C18"/>
    <mergeCell ref="F18:H18"/>
    <mergeCell ref="A12:G12"/>
    <mergeCell ref="B13:C13"/>
    <mergeCell ref="D13:H13"/>
    <mergeCell ref="A14:C14"/>
    <mergeCell ref="D14:H14"/>
    <mergeCell ref="B15:C15"/>
    <mergeCell ref="F15:H15"/>
    <mergeCell ref="A11:G11"/>
    <mergeCell ref="A10:H10"/>
    <mergeCell ref="D8:F8"/>
    <mergeCell ref="A8:C8"/>
    <mergeCell ref="G8:H8"/>
    <mergeCell ref="A9:H9"/>
    <mergeCell ref="A1:H1"/>
    <mergeCell ref="A5:C5"/>
    <mergeCell ref="A7:H7"/>
    <mergeCell ref="A2:C2"/>
    <mergeCell ref="D2:E2"/>
    <mergeCell ref="A3:H3"/>
    <mergeCell ref="D4:E4"/>
    <mergeCell ref="F4:H4"/>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15 H12 D66">
      <formula1>$W$1:$W$5</formula1>
    </dataValidation>
    <dataValidation type="list" allowBlank="1" showInputMessage="1" showErrorMessage="1" error="Please choose from the dropdown list." sqref="F57 D42 D48 H37 D50:D51 D40 H31:H32 F61 F83:G83 F84 G141 G140:H140 H87 G109:G118 G104:G106 H99:H101 D99:D101 H91 H89 G145:G146 G125:G128 D26 D16:D23 H25 G133:G139 F66:H76 D67:D76">
      <formula1>$W$1:$W$5</formula1>
    </dataValidation>
  </dataValidations>
  <hyperlinks>
    <hyperlink ref="A5:C5" location="Introduction!R10" display="To jump to the Introduction sheet, click here."/>
  </hyperlinks>
  <pageMargins left="0.7" right="0.7" top="0.75" bottom="0.75" header="0.3" footer="0.3"/>
  <pageSetup scale="59" fitToHeight="5" orientation="portrait" cellComments="atEnd" r:id="rId1"/>
  <rowBreaks count="4" manualBreakCount="4">
    <brk id="35" max="25" man="1"/>
    <brk id="62" max="25" man="1"/>
    <brk id="122" max="25" man="1"/>
    <brk id="149" max="7"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40" hidden="1" customWidth="1"/>
    <col min="10" max="10" width="38.5703125" style="40" hidden="1" customWidth="1"/>
    <col min="11" max="11" width="64.42578125" style="9" hidden="1" customWidth="1"/>
    <col min="12" max="12" width="87.7109375" style="36" hidden="1" customWidth="1"/>
    <col min="13" max="13" width="37.28515625" style="36" hidden="1" customWidth="1"/>
    <col min="14" max="14" width="75.28515625" style="36" hidden="1" customWidth="1"/>
    <col min="15" max="15" width="81.7109375" style="36" hidden="1" customWidth="1"/>
    <col min="16" max="16" width="69.42578125" style="36" hidden="1" customWidth="1"/>
    <col min="17" max="17" width="57" style="36" hidden="1" customWidth="1"/>
    <col min="18" max="18" width="87.7109375" style="36" hidden="1" customWidth="1"/>
    <col min="19" max="19" width="25.42578125" style="37" hidden="1" customWidth="1"/>
    <col min="20" max="20" width="43.7109375" style="2" hidden="1" customWidth="1"/>
    <col min="21" max="21" width="37.28515625" style="2" hidden="1" customWidth="1"/>
    <col min="22" max="22" width="56.28515625" style="2" hidden="1" customWidth="1"/>
    <col min="23" max="23" width="11.7109375" style="64" hidden="1" customWidth="1"/>
    <col min="24" max="24" width="146.85546875" style="64" hidden="1" customWidth="1"/>
    <col min="25" max="25" width="107.42578125" style="23" hidden="1" customWidth="1"/>
    <col min="26" max="26" width="1.28515625" style="22"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901"/>
      <c r="B1" s="901"/>
      <c r="C1" s="901"/>
      <c r="D1" s="901"/>
      <c r="E1" s="901"/>
      <c r="F1" s="901"/>
      <c r="G1" s="901"/>
      <c r="H1" s="901"/>
      <c r="I1" s="207" t="s">
        <v>526</v>
      </c>
      <c r="J1" s="36" t="s">
        <v>246</v>
      </c>
      <c r="K1" s="9"/>
      <c r="L1" s="36" t="s">
        <v>251</v>
      </c>
      <c r="M1" s="36" t="s">
        <v>62</v>
      </c>
      <c r="N1" s="9" t="s">
        <v>150</v>
      </c>
      <c r="O1" s="39" t="s">
        <v>33</v>
      </c>
      <c r="P1" s="36"/>
      <c r="Q1" s="36"/>
      <c r="R1" s="9" t="s">
        <v>25</v>
      </c>
      <c r="S1" s="36"/>
      <c r="T1" s="36"/>
      <c r="U1" s="36"/>
      <c r="V1" s="36"/>
      <c r="W1" s="132" t="s">
        <v>165</v>
      </c>
      <c r="X1" s="145" t="s">
        <v>149</v>
      </c>
      <c r="Y1" s="21" t="s">
        <v>262</v>
      </c>
      <c r="Z1" s="21"/>
    </row>
    <row r="2" spans="1:134" s="248" customFormat="1" ht="15.75" x14ac:dyDescent="0.2">
      <c r="A2" s="902"/>
      <c r="B2" s="902"/>
      <c r="C2" s="902"/>
      <c r="D2" s="903"/>
      <c r="E2" s="903"/>
      <c r="F2" s="276"/>
      <c r="G2" s="273"/>
      <c r="H2" s="273"/>
      <c r="I2" s="60"/>
      <c r="J2" s="40"/>
      <c r="K2" s="9" t="s">
        <v>248</v>
      </c>
      <c r="L2" s="36"/>
      <c r="M2" s="36"/>
      <c r="N2" s="9" t="s">
        <v>150</v>
      </c>
      <c r="O2" s="39" t="s">
        <v>164</v>
      </c>
      <c r="P2" s="36" t="s">
        <v>249</v>
      </c>
      <c r="Q2" s="36"/>
      <c r="R2" s="9" t="s">
        <v>169</v>
      </c>
      <c r="S2" s="36" t="s">
        <v>253</v>
      </c>
      <c r="T2" s="82" t="s">
        <v>254</v>
      </c>
      <c r="U2" s="24" t="s">
        <v>255</v>
      </c>
      <c r="V2" s="24" t="s">
        <v>256</v>
      </c>
      <c r="W2" s="76" t="s">
        <v>166</v>
      </c>
      <c r="X2" s="76"/>
      <c r="Y2" s="81" t="s">
        <v>263</v>
      </c>
      <c r="Z2" s="21"/>
    </row>
    <row r="3" spans="1:134" s="248" customFormat="1" ht="15.75" x14ac:dyDescent="0.2">
      <c r="A3" s="904"/>
      <c r="B3" s="904"/>
      <c r="C3" s="904"/>
      <c r="D3" s="904"/>
      <c r="E3" s="904"/>
      <c r="F3" s="904"/>
      <c r="G3" s="904"/>
      <c r="H3" s="904"/>
      <c r="I3" s="60"/>
      <c r="J3" s="40"/>
      <c r="K3" s="9"/>
      <c r="L3" s="36"/>
      <c r="M3" s="36"/>
      <c r="N3" s="9"/>
      <c r="O3" s="39" t="s">
        <v>168</v>
      </c>
      <c r="P3" s="36"/>
      <c r="Q3" s="36"/>
      <c r="R3" s="9" t="s">
        <v>147</v>
      </c>
      <c r="S3" s="36"/>
      <c r="T3" s="82"/>
      <c r="U3" s="24"/>
      <c r="V3" s="24"/>
      <c r="W3" s="76"/>
      <c r="X3" s="76"/>
      <c r="Y3" s="81" t="s">
        <v>264</v>
      </c>
      <c r="Z3" s="21"/>
    </row>
    <row r="4" spans="1:134" s="248" customFormat="1" ht="27.75" customHeight="1" x14ac:dyDescent="0.2">
      <c r="A4" s="286"/>
      <c r="B4" s="286"/>
      <c r="C4" s="286"/>
      <c r="D4" s="905"/>
      <c r="E4" s="905"/>
      <c r="F4" s="906"/>
      <c r="G4" s="906"/>
      <c r="H4" s="906"/>
      <c r="I4" s="10"/>
      <c r="J4" s="40"/>
      <c r="K4" s="9"/>
      <c r="L4" s="36"/>
      <c r="M4" s="36"/>
      <c r="N4" s="9"/>
      <c r="O4" s="9" t="s">
        <v>167</v>
      </c>
      <c r="P4" s="36"/>
      <c r="Q4" s="36"/>
      <c r="R4" s="76" t="s">
        <v>148</v>
      </c>
      <c r="S4" s="36"/>
      <c r="T4" s="82"/>
      <c r="U4" s="24"/>
      <c r="V4" s="24"/>
      <c r="W4" s="76" t="s">
        <v>146</v>
      </c>
      <c r="X4" s="76"/>
      <c r="Y4" s="81" t="s">
        <v>265</v>
      </c>
      <c r="Z4" s="21"/>
    </row>
    <row r="5" spans="1:134" s="248" customFormat="1" ht="15.75" customHeight="1" x14ac:dyDescent="0.2">
      <c r="A5" s="907" t="s">
        <v>182</v>
      </c>
      <c r="B5" s="907"/>
      <c r="C5" s="907"/>
      <c r="D5" s="276"/>
      <c r="E5" s="277"/>
      <c r="F5" s="276"/>
      <c r="G5" s="278"/>
      <c r="H5" s="282"/>
      <c r="I5" s="10"/>
      <c r="J5" s="40"/>
      <c r="K5" s="9"/>
      <c r="L5" s="36"/>
      <c r="M5" s="36"/>
      <c r="N5" s="9"/>
      <c r="O5" s="9"/>
      <c r="P5" s="36"/>
      <c r="Q5" s="36"/>
      <c r="R5" s="36"/>
      <c r="S5" s="36"/>
      <c r="T5" s="82"/>
      <c r="U5" s="24"/>
      <c r="V5" s="24"/>
      <c r="W5" s="76" t="s">
        <v>178</v>
      </c>
      <c r="X5" s="76"/>
      <c r="Y5" s="81" t="s">
        <v>266</v>
      </c>
      <c r="Z5" s="21"/>
    </row>
    <row r="6" spans="1:134" ht="15.75" customHeight="1" x14ac:dyDescent="0.2">
      <c r="A6" s="218"/>
      <c r="B6" s="219"/>
      <c r="C6" s="219"/>
      <c r="D6" s="279"/>
      <c r="E6" s="280"/>
      <c r="F6" s="279"/>
      <c r="G6" s="282"/>
      <c r="H6" s="282"/>
      <c r="I6" s="66"/>
      <c r="O6" s="9" t="s">
        <v>146</v>
      </c>
      <c r="R6" s="9" t="s">
        <v>146</v>
      </c>
      <c r="Y6" s="23" t="s">
        <v>267</v>
      </c>
    </row>
    <row r="7" spans="1:134" ht="24.75" customHeight="1" x14ac:dyDescent="0.2">
      <c r="A7" s="928" t="s">
        <v>1529</v>
      </c>
      <c r="B7" s="928"/>
      <c r="C7" s="928"/>
      <c r="D7" s="928"/>
      <c r="E7" s="928"/>
      <c r="F7" s="928"/>
      <c r="G7" s="928"/>
      <c r="H7" s="928"/>
      <c r="I7" s="10"/>
      <c r="N7" s="9"/>
      <c r="O7" s="9" t="s">
        <v>178</v>
      </c>
      <c r="R7" s="9" t="s">
        <v>178</v>
      </c>
      <c r="T7" s="149"/>
      <c r="X7" s="50" t="str">
        <f>A7</f>
        <v xml:space="preserve">Contraceptive Security (CS) Indicators 2012 Data </v>
      </c>
      <c r="Y7" s="23" t="s">
        <v>268</v>
      </c>
    </row>
    <row r="8" spans="1:134" ht="37.5" customHeight="1" x14ac:dyDescent="0.2">
      <c r="A8" s="930" t="s">
        <v>1535</v>
      </c>
      <c r="B8" s="930"/>
      <c r="C8" s="930"/>
      <c r="D8" s="894"/>
      <c r="E8" s="894"/>
      <c r="F8" s="894"/>
      <c r="G8" s="894"/>
      <c r="H8" s="894"/>
      <c r="I8" s="8"/>
      <c r="J8" s="60">
        <f>G8</f>
        <v>0</v>
      </c>
      <c r="K8" s="9" t="str">
        <f>A8</f>
        <v>Country: Burkina Faso</v>
      </c>
      <c r="N8" s="9"/>
      <c r="P8" s="36" t="s">
        <v>250</v>
      </c>
      <c r="T8" s="149">
        <f>D8</f>
        <v>0</v>
      </c>
      <c r="Y8" s="23" t="s">
        <v>269</v>
      </c>
    </row>
    <row r="9" spans="1:134" ht="48" customHeight="1" x14ac:dyDescent="0.2">
      <c r="A9" s="929" t="s">
        <v>1528</v>
      </c>
      <c r="B9" s="929"/>
      <c r="C9" s="929"/>
      <c r="D9" s="929"/>
      <c r="E9" s="929"/>
      <c r="F9" s="929"/>
      <c r="G9" s="929"/>
      <c r="H9" s="929"/>
      <c r="J9" s="60">
        <f>G9</f>
        <v>0</v>
      </c>
      <c r="K9" s="9" t="str">
        <f>A9</f>
        <v>The CS Indicators are presented in the following sections:
               A. leadership &amp; cooordination               B. finance &amp; procurement               C. commodities               D. policies               E. supply chain</v>
      </c>
      <c r="O9" s="9" t="s">
        <v>151</v>
      </c>
      <c r="Q9" s="36" t="s">
        <v>252</v>
      </c>
      <c r="S9" s="50">
        <f>D9</f>
        <v>0</v>
      </c>
      <c r="Y9" s="23" t="s">
        <v>270</v>
      </c>
    </row>
    <row r="10" spans="1:134" s="284" customFormat="1" ht="162" customHeight="1" thickBot="1" x14ac:dyDescent="0.25">
      <c r="A10" s="918" t="s">
        <v>527</v>
      </c>
      <c r="B10" s="919"/>
      <c r="C10" s="919"/>
      <c r="D10" s="919"/>
      <c r="E10" s="919"/>
      <c r="F10" s="919"/>
      <c r="G10" s="919"/>
      <c r="H10" s="919"/>
      <c r="I10" s="104" t="s">
        <v>247</v>
      </c>
      <c r="J10" s="36"/>
      <c r="K10" s="9"/>
      <c r="L10" s="36"/>
      <c r="M10" s="36"/>
      <c r="N10" s="36"/>
      <c r="O10" s="9"/>
      <c r="P10" s="36"/>
      <c r="Q10" s="36"/>
      <c r="R10" s="36" t="s">
        <v>251</v>
      </c>
      <c r="S10" s="37"/>
      <c r="T10" s="37"/>
      <c r="U10" s="37"/>
      <c r="V10" s="37"/>
      <c r="W10" s="37"/>
      <c r="X10" s="285"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283" t="s">
        <v>271</v>
      </c>
      <c r="Z10" s="283"/>
    </row>
    <row r="11" spans="1:134" s="220" customFormat="1" ht="16.5" customHeight="1" thickBot="1" x14ac:dyDescent="0.25">
      <c r="A11" s="865" t="s">
        <v>29</v>
      </c>
      <c r="B11" s="866"/>
      <c r="C11" s="866"/>
      <c r="D11" s="866"/>
      <c r="E11" s="866"/>
      <c r="F11" s="866"/>
      <c r="G11" s="866"/>
      <c r="H11" s="350"/>
      <c r="I11" s="69"/>
      <c r="J11" s="70"/>
      <c r="K11" s="71"/>
      <c r="L11" s="72"/>
      <c r="M11" s="72"/>
      <c r="N11" s="72"/>
      <c r="O11" s="72"/>
      <c r="P11" s="72"/>
      <c r="Q11" s="72"/>
      <c r="R11" s="72"/>
      <c r="S11" s="72"/>
      <c r="T11" s="73"/>
      <c r="U11" s="73"/>
      <c r="V11" s="73"/>
      <c r="W11" s="74"/>
      <c r="X11" s="74"/>
      <c r="Y11" s="75" t="s">
        <v>272</v>
      </c>
      <c r="Z11" s="21"/>
    </row>
    <row r="12" spans="1:134" s="159" customFormat="1" ht="45" customHeight="1" x14ac:dyDescent="0.2">
      <c r="A12" s="774" t="s">
        <v>273</v>
      </c>
      <c r="B12" s="775"/>
      <c r="C12" s="775"/>
      <c r="D12" s="775"/>
      <c r="E12" s="775"/>
      <c r="F12" s="775"/>
      <c r="G12" s="776"/>
      <c r="H12" s="351" t="s">
        <v>165</v>
      </c>
      <c r="I12" s="34"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
      <c r="K12" s="9"/>
      <c r="L12" s="36"/>
      <c r="M12" s="36"/>
      <c r="N12" s="36"/>
      <c r="O12" s="36"/>
      <c r="P12" s="36"/>
      <c r="Q12" s="36"/>
      <c r="R12" s="36"/>
      <c r="S12" s="36"/>
      <c r="T12" s="24"/>
      <c r="U12" s="24"/>
      <c r="V12" s="24"/>
      <c r="W12" s="76"/>
      <c r="X12" s="76"/>
      <c r="Y12" s="77" t="s">
        <v>274</v>
      </c>
      <c r="Z12" s="95"/>
      <c r="DS12" s="222"/>
      <c r="DT12" s="222"/>
      <c r="DU12" s="222"/>
      <c r="DV12" s="222"/>
      <c r="DW12" s="222"/>
      <c r="DX12" s="222"/>
      <c r="DY12" s="222"/>
      <c r="DZ12" s="222"/>
      <c r="EA12" s="222"/>
      <c r="EB12" s="222"/>
      <c r="EC12" s="223"/>
      <c r="ED12" s="223"/>
    </row>
    <row r="13" spans="1:134" s="159" customFormat="1" ht="15" customHeight="1" x14ac:dyDescent="0.2">
      <c r="A13" s="352"/>
      <c r="B13" s="764" t="s">
        <v>38</v>
      </c>
      <c r="C13" s="765"/>
      <c r="D13" s="800" t="s">
        <v>487</v>
      </c>
      <c r="E13" s="801"/>
      <c r="F13" s="801"/>
      <c r="G13" s="801"/>
      <c r="H13" s="802"/>
      <c r="I13" s="8"/>
      <c r="J13" s="40"/>
      <c r="K13" s="9" t="str">
        <f>B13</f>
        <v>a. What is the name of the committee?</v>
      </c>
      <c r="L13" s="46" t="str">
        <f>D13</f>
        <v>Reproductive Health Commodities Security Follow-up Committee</v>
      </c>
      <c r="M13" s="36"/>
      <c r="N13" s="36"/>
      <c r="O13" s="39" t="str">
        <f>D13</f>
        <v>Reproductive Health Commodities Security Follow-up Committee</v>
      </c>
      <c r="P13" s="36"/>
      <c r="Q13" s="36"/>
      <c r="R13" s="36"/>
      <c r="S13" s="36"/>
      <c r="T13" s="24"/>
      <c r="U13" s="24"/>
      <c r="V13" s="24"/>
      <c r="W13" s="76"/>
      <c r="X13" s="76"/>
      <c r="Y13" s="77"/>
      <c r="Z13" s="95"/>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34"/>
      <c r="J14" s="40"/>
      <c r="K14" s="9" t="str">
        <f>A14</f>
        <v>A2. Are the following organizations represented on the committee?</v>
      </c>
      <c r="L14" s="36"/>
      <c r="M14" s="36"/>
      <c r="N14" s="36"/>
      <c r="O14" s="9"/>
      <c r="P14" s="36"/>
      <c r="Q14" s="36"/>
      <c r="R14" s="36"/>
      <c r="S14" s="36"/>
      <c r="T14" s="24"/>
      <c r="U14" s="24"/>
      <c r="V14" s="24"/>
      <c r="W14" s="76"/>
      <c r="X14" s="76"/>
      <c r="Y14" s="77" t="s">
        <v>178</v>
      </c>
      <c r="Z14" s="95"/>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165</v>
      </c>
      <c r="E15" s="225" t="s">
        <v>159</v>
      </c>
      <c r="F15" s="769" t="s">
        <v>177</v>
      </c>
      <c r="G15" s="770"/>
      <c r="H15" s="771"/>
      <c r="I15" s="8"/>
      <c r="J15" s="40"/>
      <c r="K15" s="9" t="str">
        <f t="shared" ref="K15:K23" si="0">B15</f>
        <v>a. Social marketing</v>
      </c>
      <c r="L15" s="36"/>
      <c r="M15" s="36"/>
      <c r="N15" s="36"/>
      <c r="O15" s="9"/>
      <c r="P15" s="36"/>
      <c r="Q15" s="9" t="str">
        <f t="shared" ref="Q15:Q23" si="1">F15</f>
        <v>PROMACO</v>
      </c>
      <c r="R15" s="36"/>
      <c r="S15" s="36"/>
      <c r="T15" s="24"/>
      <c r="U15" s="24"/>
      <c r="V15" s="24"/>
      <c r="W15" s="76"/>
      <c r="X15" s="76"/>
      <c r="Y15" s="77"/>
      <c r="Z15" s="95"/>
      <c r="DS15" s="222"/>
      <c r="DT15" s="222"/>
      <c r="DU15" s="222"/>
      <c r="DV15" s="222"/>
      <c r="DW15" s="222"/>
      <c r="DX15" s="222"/>
      <c r="DY15" s="222"/>
      <c r="DZ15" s="222"/>
      <c r="EA15" s="222"/>
      <c r="EB15" s="222"/>
      <c r="EC15" s="223"/>
      <c r="ED15" s="223"/>
    </row>
    <row r="16" spans="1:134" s="159" customFormat="1" ht="45" x14ac:dyDescent="0.2">
      <c r="A16" s="262"/>
      <c r="B16" s="764" t="s">
        <v>275</v>
      </c>
      <c r="C16" s="765"/>
      <c r="D16" s="203" t="s">
        <v>165</v>
      </c>
      <c r="E16" s="226" t="s">
        <v>159</v>
      </c>
      <c r="F16" s="769" t="s">
        <v>1183</v>
      </c>
      <c r="G16" s="770"/>
      <c r="H16" s="771"/>
      <c r="I16" s="8"/>
      <c r="J16" s="40"/>
      <c r="K16" s="9" t="str">
        <f t="shared" si="0"/>
        <v>b. NGO (for example: service delivery, advocacy, Planned Parenthood affiliate, Marie Stopes affiliate, faith-based organizations, etc.)</v>
      </c>
      <c r="L16" s="36"/>
      <c r="M16" s="36"/>
      <c r="N16" s="36"/>
      <c r="O16" s="9"/>
      <c r="P16" s="36"/>
      <c r="Q16" s="9" t="str">
        <f t="shared" si="1"/>
        <v>ABBEF (IPPF afiliate), Marie Stopes International (MSI)</v>
      </c>
      <c r="R16" s="36"/>
      <c r="S16" s="36"/>
      <c r="T16" s="24"/>
      <c r="U16" s="24"/>
      <c r="V16" s="24"/>
      <c r="W16" s="76"/>
      <c r="X16" s="76"/>
      <c r="Y16" s="77"/>
      <c r="Z16" s="95"/>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165</v>
      </c>
      <c r="E17" s="226" t="s">
        <v>159</v>
      </c>
      <c r="F17" s="769" t="s">
        <v>1184</v>
      </c>
      <c r="G17" s="770"/>
      <c r="H17" s="771"/>
      <c r="I17" s="8"/>
      <c r="J17" s="40"/>
      <c r="K17" s="9" t="str">
        <f t="shared" si="0"/>
        <v>c. Commercial sector (for example: pharmacy associations, manufacturers, etc.)</v>
      </c>
      <c r="L17" s="36"/>
      <c r="M17" s="36"/>
      <c r="N17" s="36"/>
      <c r="O17" s="9"/>
      <c r="P17" s="36"/>
      <c r="Q17" s="9" t="str">
        <f t="shared" si="1"/>
        <v>Association of private pharmacists</v>
      </c>
      <c r="R17" s="36"/>
      <c r="S17" s="36"/>
      <c r="T17" s="24"/>
      <c r="U17" s="24"/>
      <c r="V17" s="24"/>
      <c r="W17" s="76"/>
      <c r="X17" s="76"/>
      <c r="Y17" s="77"/>
      <c r="Z17" s="95"/>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165</v>
      </c>
      <c r="E18" s="226" t="s">
        <v>160</v>
      </c>
      <c r="F18" s="769" t="s">
        <v>1185</v>
      </c>
      <c r="G18" s="770"/>
      <c r="H18" s="771"/>
      <c r="I18" s="8"/>
      <c r="J18" s="40"/>
      <c r="K18" s="9" t="str">
        <f t="shared" si="0"/>
        <v>d. Donors</v>
      </c>
      <c r="L18" s="36"/>
      <c r="M18" s="36"/>
      <c r="N18" s="36"/>
      <c r="O18" s="9"/>
      <c r="P18" s="36"/>
      <c r="Q18" s="9" t="str">
        <f t="shared" si="1"/>
        <v>UNFPA, USAID, IPPF</v>
      </c>
      <c r="R18" s="36"/>
      <c r="S18" s="36"/>
      <c r="T18" s="24"/>
      <c r="U18" s="24"/>
      <c r="V18" s="24"/>
      <c r="W18" s="76"/>
      <c r="X18" s="76"/>
      <c r="Y18" s="77"/>
      <c r="Z18" s="95"/>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769" t="s">
        <v>76</v>
      </c>
      <c r="G19" s="770"/>
      <c r="H19" s="771"/>
      <c r="I19" s="8"/>
      <c r="J19" s="40"/>
      <c r="K19" s="9" t="str">
        <f t="shared" si="0"/>
        <v>e. UN agencies</v>
      </c>
      <c r="L19" s="36"/>
      <c r="M19" s="36"/>
      <c r="N19" s="36"/>
      <c r="O19" s="9"/>
      <c r="P19" s="36"/>
      <c r="Q19" s="9" t="str">
        <f t="shared" si="1"/>
        <v>UNFPA</v>
      </c>
      <c r="R19" s="36"/>
      <c r="S19" s="36"/>
      <c r="T19" s="24"/>
      <c r="U19" s="24"/>
      <c r="V19" s="24"/>
      <c r="W19" s="76"/>
      <c r="X19" s="76"/>
      <c r="Y19" s="77"/>
      <c r="Z19" s="95"/>
      <c r="DS19" s="222"/>
      <c r="DT19" s="222"/>
      <c r="DU19" s="222"/>
      <c r="DV19" s="223"/>
      <c r="DW19" s="223"/>
      <c r="DX19" s="223"/>
      <c r="DY19" s="223"/>
      <c r="DZ19" s="223"/>
      <c r="EA19" s="223"/>
      <c r="EB19" s="223"/>
      <c r="EC19" s="223"/>
      <c r="ED19" s="223"/>
    </row>
    <row r="20" spans="1:134" s="159" customFormat="1" ht="45" x14ac:dyDescent="0.2">
      <c r="A20" s="262"/>
      <c r="B20" s="764" t="s">
        <v>277</v>
      </c>
      <c r="C20" s="765"/>
      <c r="D20" s="203" t="s">
        <v>165</v>
      </c>
      <c r="E20" s="226" t="s">
        <v>162</v>
      </c>
      <c r="F20" s="769" t="s">
        <v>1186</v>
      </c>
      <c r="G20" s="770"/>
      <c r="H20" s="771"/>
      <c r="I20" s="8"/>
      <c r="J20" s="40"/>
      <c r="K20" s="9" t="str">
        <f t="shared" si="0"/>
        <v>f. Ministry of Health (for example: logistics, reproductive health, family planning, maternal and child health, HIV/AIDS, pharmacy units, etc.)</v>
      </c>
      <c r="L20" s="36"/>
      <c r="M20" s="36"/>
      <c r="N20" s="36"/>
      <c r="O20" s="9"/>
      <c r="P20" s="36"/>
      <c r="Q20" s="33" t="str">
        <f t="shared" si="1"/>
        <v>Maternal and Child Health Directorate (DSME), Pharmacy Directorate, and Planning and Research Directorate (DEP)</v>
      </c>
      <c r="R20" s="36"/>
      <c r="S20" s="36"/>
      <c r="T20" s="24"/>
      <c r="U20" s="24"/>
      <c r="V20" s="24"/>
      <c r="W20" s="76"/>
      <c r="X20" s="76"/>
      <c r="Y20" s="77"/>
      <c r="Z20" s="95"/>
      <c r="DS20" s="222"/>
      <c r="DT20" s="222"/>
      <c r="DU20" s="222"/>
      <c r="DV20" s="223"/>
      <c r="DW20" s="223"/>
      <c r="DX20" s="223"/>
      <c r="DY20" s="223"/>
      <c r="DZ20" s="223"/>
      <c r="EA20" s="223"/>
      <c r="ED20" s="223"/>
    </row>
    <row r="21" spans="1:134" s="159" customFormat="1" ht="25.5" customHeight="1" x14ac:dyDescent="0.2">
      <c r="A21" s="262"/>
      <c r="B21" s="835" t="s">
        <v>42</v>
      </c>
      <c r="C21" s="835"/>
      <c r="D21" s="203" t="s">
        <v>165</v>
      </c>
      <c r="E21" s="226" t="s">
        <v>163</v>
      </c>
      <c r="F21" s="769" t="s">
        <v>460</v>
      </c>
      <c r="G21" s="770"/>
      <c r="H21" s="771"/>
      <c r="I21" s="8"/>
      <c r="J21" s="40"/>
      <c r="K21" s="9" t="str">
        <f t="shared" si="0"/>
        <v>g. Central Medical Store or Central Warehouse</v>
      </c>
      <c r="L21" s="36"/>
      <c r="M21" s="36"/>
      <c r="N21" s="36"/>
      <c r="O21" s="9"/>
      <c r="P21" s="36"/>
      <c r="Q21" s="9" t="str">
        <f t="shared" si="1"/>
        <v>CAMEG (Central Medical Stores)</v>
      </c>
      <c r="R21" s="36"/>
      <c r="S21" s="36"/>
      <c r="T21" s="24"/>
      <c r="U21" s="24"/>
      <c r="V21" s="24"/>
      <c r="W21" s="76"/>
      <c r="X21" s="76"/>
      <c r="Y21" s="77"/>
      <c r="Z21" s="95"/>
    </row>
    <row r="22" spans="1:134" s="159" customFormat="1" ht="33" customHeight="1" x14ac:dyDescent="0.2">
      <c r="A22" s="262"/>
      <c r="B22" s="835" t="s">
        <v>68</v>
      </c>
      <c r="C22" s="835"/>
      <c r="D22" s="203" t="s">
        <v>165</v>
      </c>
      <c r="E22" s="226" t="s">
        <v>163</v>
      </c>
      <c r="F22" s="769" t="s">
        <v>1187</v>
      </c>
      <c r="G22" s="770"/>
      <c r="H22" s="771"/>
      <c r="I22" s="8"/>
      <c r="J22" s="40"/>
      <c r="K22" s="9" t="str">
        <f t="shared" si="0"/>
        <v xml:space="preserve">h. Ministry of Finance or Ministry of Planning </v>
      </c>
      <c r="L22" s="36"/>
      <c r="M22" s="36"/>
      <c r="N22" s="36"/>
      <c r="O22" s="9"/>
      <c r="P22" s="36"/>
      <c r="Q22" s="9" t="str">
        <f t="shared" si="1"/>
        <v>Finance department of the MOH, National Population Council (CONAPO)</v>
      </c>
      <c r="R22" s="36"/>
      <c r="S22" s="36"/>
      <c r="T22" s="24"/>
      <c r="U22" s="24"/>
      <c r="V22" s="24"/>
      <c r="W22" s="76"/>
      <c r="X22" s="76"/>
      <c r="Y22" s="77"/>
      <c r="Z22" s="95"/>
    </row>
    <row r="23" spans="1:134" s="158" customFormat="1" ht="45" x14ac:dyDescent="0.2">
      <c r="A23" s="262"/>
      <c r="B23" s="835" t="s">
        <v>279</v>
      </c>
      <c r="C23" s="835"/>
      <c r="D23" s="203" t="s">
        <v>165</v>
      </c>
      <c r="E23" s="226" t="s">
        <v>163</v>
      </c>
      <c r="F23" s="769" t="s">
        <v>1198</v>
      </c>
      <c r="G23" s="770"/>
      <c r="H23" s="771"/>
      <c r="I23" s="8"/>
      <c r="J23" s="40"/>
      <c r="K23" s="60" t="str">
        <f t="shared" si="0"/>
        <v>i. Other (for example: partners)</v>
      </c>
      <c r="L23" s="40"/>
      <c r="M23" s="40"/>
      <c r="N23" s="40"/>
      <c r="O23" s="60"/>
      <c r="P23" s="40"/>
      <c r="Q23" s="60" t="str">
        <f t="shared" si="1"/>
        <v>Burkina Midwives' Association (ABSF), Permanent Secretary of the National Council of the Fight Against AIDS (SP/CNLS)</v>
      </c>
      <c r="R23" s="40"/>
      <c r="S23" s="40"/>
      <c r="T23" s="40"/>
      <c r="U23" s="40"/>
      <c r="V23" s="40"/>
      <c r="W23" s="131"/>
      <c r="X23" s="131"/>
      <c r="Y23" s="129"/>
      <c r="Z23" s="129"/>
    </row>
    <row r="24" spans="1:134" s="159" customFormat="1" x14ac:dyDescent="0.2">
      <c r="A24" s="772" t="s">
        <v>152</v>
      </c>
      <c r="B24" s="764"/>
      <c r="C24" s="764"/>
      <c r="D24" s="764"/>
      <c r="E24" s="764"/>
      <c r="F24" s="764"/>
      <c r="G24" s="764"/>
      <c r="H24" s="355" t="s">
        <v>164</v>
      </c>
      <c r="I24" s="30" t="str">
        <f>A24</f>
        <v>A3. How many times did the committee meet during the last year? (0, 1-2, 3-5, or 6+)  (Please select from the dropdown.)</v>
      </c>
      <c r="J24" s="40"/>
      <c r="K24" s="9"/>
      <c r="L24" s="36"/>
      <c r="M24" s="36"/>
      <c r="N24" s="36"/>
      <c r="O24" s="9"/>
      <c r="P24" s="36"/>
      <c r="Q24" s="36"/>
      <c r="R24" s="36"/>
      <c r="S24" s="36"/>
      <c r="T24" s="24"/>
      <c r="U24" s="24"/>
      <c r="V24" s="24"/>
      <c r="W24" s="76"/>
      <c r="X24" s="76"/>
      <c r="Y24" s="77"/>
      <c r="Z24" s="95"/>
    </row>
    <row r="25" spans="1:134" s="159" customFormat="1" x14ac:dyDescent="0.2">
      <c r="A25" s="827" t="s">
        <v>280</v>
      </c>
      <c r="B25" s="828"/>
      <c r="C25" s="828"/>
      <c r="D25" s="835"/>
      <c r="E25" s="835"/>
      <c r="F25" s="835"/>
      <c r="G25" s="836"/>
      <c r="H25" s="355" t="s">
        <v>165</v>
      </c>
      <c r="I25" s="30" t="str">
        <f>A25</f>
        <v xml:space="preserve">A4. Does the committee have legal status?  (Please select from the dropdown.)                                  </v>
      </c>
      <c r="J25" s="40"/>
      <c r="K25" s="9"/>
      <c r="L25" s="36"/>
      <c r="M25" s="36"/>
      <c r="N25" s="36"/>
      <c r="O25" s="9"/>
      <c r="P25" s="36"/>
      <c r="Q25" s="36"/>
      <c r="R25" s="36"/>
      <c r="S25" s="36"/>
      <c r="T25" s="24"/>
      <c r="U25" s="24"/>
      <c r="V25" s="24"/>
      <c r="W25" s="76"/>
      <c r="X25" s="76"/>
      <c r="Y25" s="77"/>
      <c r="Z25" s="95"/>
    </row>
    <row r="26" spans="1:134" s="159" customFormat="1" ht="60.75" thickBot="1" x14ac:dyDescent="0.25">
      <c r="A26" s="853" t="s">
        <v>281</v>
      </c>
      <c r="B26" s="822"/>
      <c r="C26" s="854"/>
      <c r="D26" s="228" t="s">
        <v>165</v>
      </c>
      <c r="E26" s="229" t="s">
        <v>157</v>
      </c>
      <c r="F26" s="153" t="s">
        <v>1199</v>
      </c>
      <c r="G26" s="230" t="s">
        <v>63</v>
      </c>
      <c r="H26" s="357" t="s">
        <v>120</v>
      </c>
      <c r="I26" s="30"/>
      <c r="J26" s="40"/>
      <c r="K26" s="9" t="str">
        <f>A26</f>
        <v>A5. Is there a Contraceptive Security "champion"? (someone who consistently brings up and advocates for contraceptive supplies)</v>
      </c>
      <c r="L26" s="36"/>
      <c r="M26" s="36"/>
      <c r="N26" s="36"/>
      <c r="O26" s="9"/>
      <c r="P26" s="36"/>
      <c r="Q26" s="36"/>
      <c r="R26" s="36"/>
      <c r="S26" s="36"/>
      <c r="T26" s="24"/>
      <c r="U26" s="24"/>
      <c r="V26" s="24"/>
      <c r="W26" s="76"/>
      <c r="X26" s="76"/>
      <c r="Y26" s="77"/>
      <c r="Z26" s="95"/>
    </row>
    <row r="27" spans="1:134" s="231" customFormat="1" ht="16.5" customHeight="1" thickBot="1" x14ac:dyDescent="0.3">
      <c r="A27" s="865" t="s">
        <v>30</v>
      </c>
      <c r="B27" s="866"/>
      <c r="C27" s="866"/>
      <c r="D27" s="866"/>
      <c r="E27" s="866"/>
      <c r="F27" s="866"/>
      <c r="G27" s="866"/>
      <c r="H27" s="350"/>
      <c r="I27" s="14"/>
      <c r="J27" s="67"/>
      <c r="K27" s="11"/>
      <c r="L27" s="48"/>
      <c r="M27" s="48"/>
      <c r="N27" s="48"/>
      <c r="O27" s="48"/>
      <c r="P27" s="48"/>
      <c r="Q27" s="48"/>
      <c r="R27" s="48"/>
      <c r="S27" s="48"/>
      <c r="T27" s="67"/>
      <c r="U27" s="67"/>
      <c r="V27" s="67"/>
      <c r="W27" s="78"/>
      <c r="X27" s="78"/>
      <c r="Y27" s="79"/>
      <c r="Z27" s="96"/>
    </row>
    <row r="28" spans="1:134" s="159" customFormat="1" x14ac:dyDescent="0.2">
      <c r="A28" s="834" t="s">
        <v>741</v>
      </c>
      <c r="B28" s="835"/>
      <c r="C28" s="836"/>
      <c r="D28" s="887" t="s">
        <v>283</v>
      </c>
      <c r="E28" s="888"/>
      <c r="F28" s="221" t="s">
        <v>262</v>
      </c>
      <c r="G28" s="359" t="s">
        <v>284</v>
      </c>
      <c r="H28" s="351" t="s">
        <v>274</v>
      </c>
      <c r="I28" s="43"/>
      <c r="J28" s="41"/>
      <c r="K28" s="9">
        <f>B28</f>
        <v>0</v>
      </c>
      <c r="L28" s="36"/>
      <c r="M28" s="36"/>
      <c r="N28" s="36"/>
      <c r="O28" s="36"/>
      <c r="P28" s="36"/>
      <c r="Q28" s="36"/>
      <c r="R28" s="36"/>
      <c r="S28" s="36"/>
      <c r="T28" s="24"/>
      <c r="U28" s="24"/>
      <c r="V28" s="24"/>
      <c r="W28" s="76"/>
      <c r="X28" s="76"/>
      <c r="Y28" s="77"/>
      <c r="Z28" s="95"/>
    </row>
    <row r="29" spans="1:134" s="159" customFormat="1" ht="45" customHeight="1" x14ac:dyDescent="0.2">
      <c r="A29" s="772" t="s">
        <v>742</v>
      </c>
      <c r="B29" s="764"/>
      <c r="C29" s="764"/>
      <c r="D29" s="764"/>
      <c r="E29" s="764"/>
      <c r="F29" s="765"/>
      <c r="G29" s="889">
        <v>3458992</v>
      </c>
      <c r="H29" s="890"/>
      <c r="I29" s="12"/>
      <c r="J29" s="60">
        <f>G29</f>
        <v>3458992</v>
      </c>
      <c r="K29" s="9"/>
      <c r="L29" s="36"/>
      <c r="M29" s="56">
        <f>E29</f>
        <v>0</v>
      </c>
      <c r="N29" s="36"/>
      <c r="O29" s="36"/>
      <c r="P29" s="36"/>
      <c r="Q29" s="36"/>
      <c r="R29" s="36"/>
      <c r="S29" s="36"/>
      <c r="T29" s="24"/>
      <c r="U29" s="24"/>
      <c r="V29" s="24"/>
      <c r="W29" s="76"/>
      <c r="X29" s="76"/>
      <c r="Y29" s="80" t="str">
        <f>A29</f>
        <v>B2. What was the estimated dollar value of contraceptives needed to be procured for the public sector for the most recent complete fiscal year? (in USD currency)
(for example, to cover the needs for FY '10-'11)</v>
      </c>
      <c r="Z29" s="95"/>
    </row>
    <row r="30" spans="1:134" s="159" customFormat="1" ht="58.5" x14ac:dyDescent="0.2">
      <c r="A30" s="772" t="s">
        <v>743</v>
      </c>
      <c r="B30" s="764"/>
      <c r="C30" s="764"/>
      <c r="D30" s="764"/>
      <c r="E30" s="161" t="s">
        <v>178</v>
      </c>
      <c r="F30" s="232" t="s">
        <v>744</v>
      </c>
      <c r="G30" s="891" t="s">
        <v>487</v>
      </c>
      <c r="H30" s="892"/>
      <c r="I30" s="12"/>
      <c r="J30" s="60" t="str">
        <f>G30</f>
        <v>Reproductive Health Commodities Security Follow-up Committee</v>
      </c>
      <c r="K30" s="9"/>
      <c r="L30" s="36"/>
      <c r="M30" s="56" t="str">
        <f>E30</f>
        <v>Don't know</v>
      </c>
      <c r="N30" s="36"/>
      <c r="O30" s="36"/>
      <c r="P30" s="36"/>
      <c r="Q30" s="36"/>
      <c r="R30" s="36"/>
      <c r="S30" s="36"/>
      <c r="T30" s="24"/>
      <c r="U30" s="24"/>
      <c r="V30" s="24"/>
      <c r="W30" s="76"/>
      <c r="X30" s="76"/>
      <c r="Y30" s="80" t="str">
        <f>A30</f>
        <v>B3. Time period covered by the forecast/quantification (mm/yy-mm/yy)
(should ideally be FY '10-'11)</v>
      </c>
      <c r="Z30" s="95"/>
    </row>
    <row r="31" spans="1:134" s="159" customFormat="1" ht="15" customHeight="1" x14ac:dyDescent="0.2">
      <c r="A31" s="772" t="s">
        <v>745</v>
      </c>
      <c r="B31" s="764"/>
      <c r="C31" s="764"/>
      <c r="D31" s="764"/>
      <c r="E31" s="764"/>
      <c r="F31" s="764"/>
      <c r="G31" s="765"/>
      <c r="H31" s="355" t="s">
        <v>165</v>
      </c>
      <c r="I31" s="30" t="str">
        <f>A31</f>
        <v>B4. Is there a government budget line item specifically for the procurement of contraceptives?  (Please select from the dropdown list.)</v>
      </c>
      <c r="J31" s="41"/>
      <c r="K31" s="9"/>
      <c r="L31" s="36"/>
      <c r="M31" s="36"/>
      <c r="N31" s="36"/>
      <c r="O31" s="36"/>
      <c r="P31" s="36"/>
      <c r="Q31" s="36"/>
      <c r="R31" s="36"/>
      <c r="S31" s="36"/>
      <c r="T31" s="24"/>
      <c r="U31" s="24"/>
      <c r="V31" s="24"/>
      <c r="W31" s="76"/>
      <c r="X31" s="76"/>
      <c r="Y31" s="77"/>
      <c r="Z31" s="95"/>
    </row>
    <row r="32" spans="1:134" s="159" customFormat="1" ht="90" customHeight="1" x14ac:dyDescent="0.2">
      <c r="A32" s="772" t="s">
        <v>746</v>
      </c>
      <c r="B32" s="764"/>
      <c r="C32" s="764"/>
      <c r="D32" s="764"/>
      <c r="E32" s="764"/>
      <c r="F32" s="764"/>
      <c r="G32" s="765"/>
      <c r="H32" s="355" t="s">
        <v>165</v>
      </c>
      <c r="I32" s="30"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41"/>
      <c r="K32" s="9"/>
      <c r="L32" s="36"/>
      <c r="M32" s="36"/>
      <c r="N32" s="36"/>
      <c r="O32" s="36"/>
      <c r="P32" s="36"/>
      <c r="Q32" s="36"/>
      <c r="R32" s="36"/>
      <c r="S32" s="36"/>
      <c r="T32" s="24"/>
      <c r="U32" s="24"/>
      <c r="V32" s="24"/>
      <c r="W32" s="76"/>
      <c r="X32" s="76"/>
      <c r="Y32" s="77"/>
      <c r="Z32" s="95"/>
    </row>
    <row r="33" spans="1:26" s="159" customFormat="1" ht="15.75" customHeight="1" thickBot="1" x14ac:dyDescent="0.25">
      <c r="A33" s="772" t="s">
        <v>285</v>
      </c>
      <c r="B33" s="764"/>
      <c r="C33" s="764"/>
      <c r="D33" s="764"/>
      <c r="E33" s="764"/>
      <c r="F33" s="764"/>
      <c r="G33" s="764"/>
      <c r="H33" s="773"/>
      <c r="I33" s="4"/>
      <c r="J33" s="41"/>
      <c r="K33" s="9"/>
      <c r="L33" s="36"/>
      <c r="M33" s="36"/>
      <c r="N33" s="36"/>
      <c r="O33" s="36"/>
      <c r="P33" s="36"/>
      <c r="Q33" s="36"/>
      <c r="R33" s="36"/>
      <c r="S33" s="36"/>
      <c r="T33" s="24"/>
      <c r="U33" s="24"/>
      <c r="V33" s="24"/>
      <c r="W33" s="76"/>
      <c r="X33" s="80" t="str">
        <f>A33</f>
        <v>B6. Please complete the table below regarding government allocations for contraceptive procurement.</v>
      </c>
      <c r="Y33" s="77"/>
      <c r="Z33" s="95"/>
    </row>
    <row r="34" spans="1:26" s="159" customFormat="1" ht="147" x14ac:dyDescent="0.2">
      <c r="A34" s="363"/>
      <c r="B34" s="884"/>
      <c r="C34" s="884"/>
      <c r="D34" s="927"/>
      <c r="E34" s="664" t="s">
        <v>286</v>
      </c>
      <c r="F34" s="237" t="s">
        <v>747</v>
      </c>
      <c r="G34" s="238" t="s">
        <v>287</v>
      </c>
      <c r="H34" s="364" t="s">
        <v>158</v>
      </c>
      <c r="I34" s="32"/>
      <c r="J34" s="42"/>
      <c r="K34" s="9">
        <f>A34</f>
        <v>0</v>
      </c>
      <c r="L34" s="36"/>
      <c r="M34" s="36"/>
      <c r="N34" s="36"/>
      <c r="O34" s="36"/>
      <c r="P34" s="36"/>
      <c r="Q34" s="36"/>
      <c r="R34" s="36"/>
      <c r="S34" s="36"/>
      <c r="T34" s="24"/>
      <c r="U34" s="24"/>
      <c r="V34" s="24"/>
      <c r="W34" s="76"/>
      <c r="X34" s="76"/>
      <c r="Y34" s="77"/>
      <c r="Z34" s="95"/>
    </row>
    <row r="35" spans="1:26" s="159" customFormat="1" ht="135" x14ac:dyDescent="0.2">
      <c r="A35" s="262"/>
      <c r="B35" s="764" t="s">
        <v>288</v>
      </c>
      <c r="C35" s="764"/>
      <c r="D35" s="765"/>
      <c r="E35" s="162">
        <v>1000000</v>
      </c>
      <c r="F35" s="168" t="s">
        <v>803</v>
      </c>
      <c r="G35" s="154" t="s">
        <v>1188</v>
      </c>
      <c r="H35" s="622" t="s">
        <v>1189</v>
      </c>
      <c r="I35" s="43"/>
      <c r="J35" s="41"/>
      <c r="K35" s="9" t="e">
        <f>#REF!</f>
        <v>#REF!</v>
      </c>
      <c r="L35" s="36"/>
      <c r="M35" s="36"/>
      <c r="N35" s="36"/>
      <c r="O35" s="36"/>
      <c r="P35" s="36"/>
      <c r="Q35" s="36"/>
      <c r="R35" s="36"/>
      <c r="S35" s="36"/>
      <c r="T35" s="24"/>
      <c r="U35" s="24"/>
      <c r="V35" s="24"/>
      <c r="W35" s="76"/>
      <c r="X35" s="76"/>
      <c r="Y35" s="77"/>
      <c r="Z35" s="95"/>
    </row>
    <row r="36" spans="1:26" s="159" customFormat="1" ht="15" hidden="1" customHeight="1" x14ac:dyDescent="0.2">
      <c r="A36" s="883"/>
      <c r="B36" s="884"/>
      <c r="C36" s="884"/>
      <c r="D36" s="884"/>
      <c r="E36" s="884"/>
      <c r="F36" s="884"/>
      <c r="G36" s="884"/>
      <c r="H36" s="885"/>
      <c r="I36" s="43"/>
      <c r="J36" s="41"/>
      <c r="K36" s="9"/>
      <c r="L36" s="36"/>
      <c r="M36" s="36"/>
      <c r="N36" s="36"/>
      <c r="O36" s="36"/>
      <c r="P36" s="36"/>
      <c r="Q36" s="36"/>
      <c r="R36" s="36"/>
      <c r="S36" s="36"/>
      <c r="T36" s="24"/>
      <c r="U36" s="24"/>
      <c r="V36" s="24"/>
      <c r="W36" s="76"/>
      <c r="X36" s="76"/>
      <c r="Y36" s="77"/>
      <c r="Z36" s="95"/>
    </row>
    <row r="37" spans="1:26" s="159" customFormat="1" ht="75" x14ac:dyDescent="0.2">
      <c r="A37" s="772" t="s">
        <v>749</v>
      </c>
      <c r="B37" s="764"/>
      <c r="C37" s="764"/>
      <c r="D37" s="764"/>
      <c r="E37" s="764"/>
      <c r="F37" s="764"/>
      <c r="G37" s="765"/>
      <c r="H37" s="355" t="s">
        <v>165</v>
      </c>
      <c r="I37" s="30"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41"/>
      <c r="K37" s="9"/>
      <c r="L37" s="36"/>
      <c r="M37" s="36"/>
      <c r="N37" s="36"/>
      <c r="O37" s="36"/>
      <c r="P37" s="36"/>
      <c r="Q37" s="36"/>
      <c r="R37" s="36"/>
      <c r="S37" s="36"/>
      <c r="T37" s="24"/>
      <c r="U37" s="24"/>
      <c r="V37" s="24"/>
      <c r="W37" s="76"/>
      <c r="X37" s="76"/>
      <c r="Y37" s="77"/>
      <c r="Z37" s="95"/>
    </row>
    <row r="38" spans="1:26" s="159" customFormat="1" ht="60.75" customHeight="1" thickBot="1" x14ac:dyDescent="0.25">
      <c r="A38" s="772" t="s">
        <v>750</v>
      </c>
      <c r="B38" s="764"/>
      <c r="C38" s="764"/>
      <c r="D38" s="764"/>
      <c r="E38" s="764"/>
      <c r="F38" s="764"/>
      <c r="G38" s="764"/>
      <c r="H38" s="773"/>
      <c r="I38" s="4"/>
      <c r="J38" s="41"/>
      <c r="K38" s="9"/>
      <c r="L38" s="36"/>
      <c r="M38" s="36"/>
      <c r="N38" s="36"/>
      <c r="O38" s="36"/>
      <c r="P38" s="36"/>
      <c r="Q38" s="36"/>
      <c r="R38" s="36"/>
      <c r="S38" s="36"/>
      <c r="T38" s="24"/>
      <c r="U38" s="24"/>
      <c r="V38" s="24"/>
      <c r="W38" s="76"/>
      <c r="X38" s="80"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Y38" s="77"/>
      <c r="Z38" s="95"/>
    </row>
    <row r="39" spans="1:26" s="159" customFormat="1" ht="129.75" x14ac:dyDescent="0.2">
      <c r="A39" s="363"/>
      <c r="B39" s="877" t="s">
        <v>751</v>
      </c>
      <c r="C39" s="886"/>
      <c r="D39" s="236" t="s">
        <v>290</v>
      </c>
      <c r="E39" s="237" t="s">
        <v>69</v>
      </c>
      <c r="F39" s="237" t="s">
        <v>752</v>
      </c>
      <c r="G39" s="238" t="s">
        <v>291</v>
      </c>
      <c r="H39" s="364" t="s">
        <v>158</v>
      </c>
      <c r="I39" s="32"/>
      <c r="J39" s="42"/>
      <c r="K39" s="9">
        <f>A39</f>
        <v>0</v>
      </c>
      <c r="L39" s="36"/>
      <c r="M39" s="36"/>
      <c r="N39" s="36"/>
      <c r="O39" s="36"/>
      <c r="P39" s="36"/>
      <c r="Q39" s="36"/>
      <c r="R39" s="36"/>
      <c r="S39" s="36"/>
      <c r="T39" s="24"/>
      <c r="U39" s="24"/>
      <c r="V39" s="24"/>
      <c r="W39" s="76"/>
      <c r="X39" s="76"/>
      <c r="Y39" s="77"/>
      <c r="Z39" s="95"/>
    </row>
    <row r="40" spans="1:26" s="159" customFormat="1" ht="45" x14ac:dyDescent="0.2">
      <c r="A40" s="363"/>
      <c r="B40" s="764" t="s">
        <v>292</v>
      </c>
      <c r="C40" s="765"/>
      <c r="D40" s="239" t="s">
        <v>165</v>
      </c>
      <c r="E40" s="162">
        <v>1000000</v>
      </c>
      <c r="F40" s="155" t="s">
        <v>803</v>
      </c>
      <c r="G40" s="240" t="s">
        <v>1190</v>
      </c>
      <c r="H40" s="368"/>
      <c r="I40" s="43"/>
      <c r="J40" s="41"/>
      <c r="K40" s="9" t="str">
        <f>B40</f>
        <v>a. Internally generated funds spent on contraceptive procurement</v>
      </c>
      <c r="L40" s="36"/>
      <c r="M40" s="36"/>
      <c r="N40" s="36"/>
      <c r="O40" s="36"/>
      <c r="P40" s="36"/>
      <c r="Q40" s="36"/>
      <c r="R40" s="36"/>
      <c r="S40" s="36"/>
      <c r="T40" s="24"/>
      <c r="U40" s="24"/>
      <c r="V40" s="24"/>
      <c r="W40" s="76"/>
      <c r="X40" s="76"/>
      <c r="Y40" s="77"/>
      <c r="Z40" s="95"/>
    </row>
    <row r="41" spans="1:26" s="159" customFormat="1" ht="30" x14ac:dyDescent="0.2">
      <c r="A41" s="363"/>
      <c r="B41" s="241"/>
      <c r="C41" s="242" t="s">
        <v>293</v>
      </c>
      <c r="D41" s="800" t="s">
        <v>294</v>
      </c>
      <c r="E41" s="801"/>
      <c r="F41" s="801"/>
      <c r="G41" s="801"/>
      <c r="H41" s="802"/>
      <c r="I41" s="44"/>
      <c r="J41" s="41"/>
      <c r="K41" s="9" t="str">
        <f>C41</f>
        <v>i. Specify source(s) of internally generated funds spent (for example, from taxes or user fees)</v>
      </c>
      <c r="L41" s="36"/>
      <c r="M41" s="36"/>
      <c r="N41" s="36"/>
      <c r="O41" s="39" t="str">
        <f>D41</f>
        <v>Taxes</v>
      </c>
      <c r="P41" s="36"/>
      <c r="Q41" s="36"/>
      <c r="R41" s="36"/>
      <c r="S41" s="36"/>
      <c r="T41" s="24"/>
      <c r="U41" s="24"/>
      <c r="V41" s="24"/>
      <c r="W41" s="76"/>
      <c r="X41" s="76"/>
      <c r="Y41" s="77"/>
      <c r="Z41" s="95"/>
    </row>
    <row r="42" spans="1:26" s="159" customFormat="1" ht="60" x14ac:dyDescent="0.2">
      <c r="A42" s="363"/>
      <c r="B42" s="764" t="s">
        <v>295</v>
      </c>
      <c r="C42" s="765"/>
      <c r="D42" s="239" t="s">
        <v>166</v>
      </c>
      <c r="E42" s="162">
        <v>0</v>
      </c>
      <c r="F42" s="155" t="s">
        <v>803</v>
      </c>
      <c r="G42" s="240"/>
      <c r="H42" s="368"/>
      <c r="I42" s="43"/>
      <c r="J42" s="41"/>
      <c r="K42" s="9" t="str">
        <f>B42</f>
        <v>b. Total of all other government funds spent on contraceptive procurement (basket funds, World Bank credits or loans, and other funds donors gave to the government [e.g., direct budget support])</v>
      </c>
      <c r="L42" s="36"/>
      <c r="M42" s="36"/>
      <c r="N42" s="36"/>
      <c r="O42" s="36"/>
      <c r="P42" s="36"/>
      <c r="Q42" s="36"/>
      <c r="R42" s="36"/>
      <c r="S42" s="36"/>
      <c r="T42" s="24"/>
      <c r="U42" s="24"/>
      <c r="V42" s="24"/>
      <c r="W42" s="76"/>
      <c r="X42" s="76"/>
      <c r="Y42" s="77"/>
      <c r="Z42" s="95"/>
    </row>
    <row r="43" spans="1:26" s="159" customFormat="1" ht="30" x14ac:dyDescent="0.2">
      <c r="A43" s="363"/>
      <c r="B43" s="241"/>
      <c r="C43" s="242" t="s">
        <v>297</v>
      </c>
      <c r="D43" s="800" t="s">
        <v>146</v>
      </c>
      <c r="E43" s="801"/>
      <c r="F43" s="801"/>
      <c r="G43" s="801"/>
      <c r="H43" s="802"/>
      <c r="I43" s="44"/>
      <c r="J43" s="41"/>
      <c r="K43" s="9" t="str">
        <f>C43</f>
        <v>i. Specify source(s) of other government funds spent (for example: basket funding or specific donor)</v>
      </c>
      <c r="L43" s="36"/>
      <c r="M43" s="36"/>
      <c r="N43" s="36"/>
      <c r="O43" s="39" t="str">
        <f>D43</f>
        <v>N/A</v>
      </c>
      <c r="P43" s="36"/>
      <c r="Q43" s="36"/>
      <c r="R43" s="36"/>
      <c r="S43" s="36"/>
      <c r="T43" s="24"/>
      <c r="U43" s="24"/>
      <c r="V43" s="24"/>
      <c r="W43" s="76"/>
      <c r="X43" s="76"/>
      <c r="Y43" s="77"/>
      <c r="Z43" s="95"/>
    </row>
    <row r="44" spans="1:26" s="159" customFormat="1" ht="45" x14ac:dyDescent="0.2">
      <c r="A44" s="363"/>
      <c r="B44" s="764" t="s">
        <v>298</v>
      </c>
      <c r="C44" s="765"/>
      <c r="D44" s="243"/>
      <c r="E44" s="623">
        <f>E40+E42</f>
        <v>1000000</v>
      </c>
      <c r="F44" s="244"/>
      <c r="G44" s="244"/>
      <c r="H44" s="362"/>
      <c r="I44" s="43"/>
      <c r="J44" s="41"/>
      <c r="K44" s="9" t="str">
        <f>B44</f>
        <v>c. TOTAL government funds spent on contraceptive procurement
This will auto-calculate.  (It will sum a &amp; b above.)</v>
      </c>
      <c r="L44" s="36"/>
      <c r="M44" s="36"/>
      <c r="N44" s="36"/>
      <c r="O44" s="39"/>
      <c r="P44" s="36"/>
      <c r="Q44" s="36"/>
      <c r="R44" s="36"/>
      <c r="S44" s="36"/>
      <c r="T44" s="24"/>
      <c r="U44" s="24"/>
      <c r="V44" s="24"/>
      <c r="W44" s="76"/>
      <c r="X44" s="76"/>
      <c r="Y44" s="77"/>
      <c r="Z44" s="95"/>
    </row>
    <row r="45" spans="1:26" s="248" customFormat="1" x14ac:dyDescent="0.2">
      <c r="A45" s="365"/>
      <c r="B45" s="245"/>
      <c r="C45" s="245"/>
      <c r="D45" s="246"/>
      <c r="E45" s="164"/>
      <c r="F45" s="164"/>
      <c r="G45" s="247"/>
      <c r="H45" s="366"/>
      <c r="I45" s="68"/>
      <c r="J45" s="41"/>
      <c r="K45" s="9">
        <f>A45</f>
        <v>0</v>
      </c>
      <c r="L45" s="36"/>
      <c r="M45" s="36"/>
      <c r="N45" s="36"/>
      <c r="O45" s="39"/>
      <c r="P45" s="36"/>
      <c r="Q45" s="36"/>
      <c r="R45" s="36"/>
      <c r="S45" s="36"/>
      <c r="T45" s="24"/>
      <c r="U45" s="24"/>
      <c r="V45" s="24"/>
      <c r="W45" s="76"/>
      <c r="X45" s="76"/>
      <c r="Y45" s="81"/>
      <c r="Z45" s="21"/>
    </row>
    <row r="46" spans="1:26" s="159" customFormat="1" ht="30" customHeight="1" x14ac:dyDescent="0.2">
      <c r="A46" s="772" t="s">
        <v>753</v>
      </c>
      <c r="B46" s="764"/>
      <c r="C46" s="764"/>
      <c r="D46" s="764"/>
      <c r="E46" s="764"/>
      <c r="F46" s="764"/>
      <c r="G46" s="764"/>
      <c r="H46" s="773"/>
      <c r="I46" s="4"/>
      <c r="J46" s="41"/>
      <c r="K46" s="9"/>
      <c r="L46" s="36"/>
      <c r="M46" s="36"/>
      <c r="N46" s="36"/>
      <c r="O46" s="36"/>
      <c r="P46" s="36"/>
      <c r="Q46" s="36"/>
      <c r="R46" s="36"/>
      <c r="S46" s="36"/>
      <c r="T46" s="24"/>
      <c r="U46" s="24"/>
      <c r="V46" s="24"/>
      <c r="W46" s="76"/>
      <c r="X46" s="80" t="str">
        <f>A46</f>
        <v xml:space="preserve">B9. Please complete the table below to indicate donor expenditures on contraceptive procurement in the most recent complete fiscal year (FY '10-'11).
</v>
      </c>
      <c r="Y46" s="77"/>
      <c r="Z46" s="95"/>
    </row>
    <row r="47" spans="1:26" s="159" customFormat="1" ht="129.75" x14ac:dyDescent="0.2">
      <c r="A47" s="363" t="s">
        <v>199</v>
      </c>
      <c r="B47" s="877" t="s">
        <v>754</v>
      </c>
      <c r="C47" s="765"/>
      <c r="D47" s="236" t="s">
        <v>299</v>
      </c>
      <c r="E47" s="237" t="s">
        <v>300</v>
      </c>
      <c r="F47" s="237" t="s">
        <v>755</v>
      </c>
      <c r="G47" s="238" t="s">
        <v>301</v>
      </c>
      <c r="H47" s="364" t="s">
        <v>158</v>
      </c>
      <c r="I47" s="25"/>
      <c r="J47" s="41"/>
      <c r="K47" s="9" t="str">
        <f>A47</f>
        <v xml:space="preserve">
</v>
      </c>
      <c r="L47" s="36"/>
      <c r="M47" s="36"/>
      <c r="N47" s="36"/>
      <c r="O47" s="39"/>
      <c r="P47" s="36"/>
      <c r="Q47" s="36"/>
      <c r="R47" s="36"/>
      <c r="S47" s="36"/>
      <c r="T47" s="24"/>
      <c r="U47" s="24"/>
      <c r="V47" s="24"/>
      <c r="W47" s="76"/>
      <c r="X47" s="76"/>
      <c r="Y47" s="77"/>
      <c r="Z47" s="95"/>
    </row>
    <row r="48" spans="1:26" s="159" customFormat="1" ht="75" x14ac:dyDescent="0.2">
      <c r="A48" s="363"/>
      <c r="B48" s="764" t="s">
        <v>302</v>
      </c>
      <c r="C48" s="765"/>
      <c r="D48" s="239" t="s">
        <v>165</v>
      </c>
      <c r="E48" s="162">
        <v>2456970</v>
      </c>
      <c r="F48" s="155" t="s">
        <v>803</v>
      </c>
      <c r="G48" s="156" t="s">
        <v>1200</v>
      </c>
      <c r="H48" s="367" t="s">
        <v>1191</v>
      </c>
      <c r="I48" s="12"/>
      <c r="J48" s="41"/>
      <c r="K48" s="9" t="str">
        <f>B48</f>
        <v>a. In-kind donations of contraceptives</v>
      </c>
      <c r="L48" s="36"/>
      <c r="M48" s="36"/>
      <c r="N48" s="36"/>
      <c r="O48" s="39"/>
      <c r="P48" s="36"/>
      <c r="Q48" s="36"/>
      <c r="R48" s="36"/>
      <c r="S48" s="36"/>
      <c r="T48" s="24"/>
      <c r="U48" s="24"/>
      <c r="V48" s="24"/>
      <c r="W48" s="76"/>
      <c r="X48" s="76"/>
      <c r="Y48" s="77"/>
      <c r="Z48" s="95"/>
    </row>
    <row r="49" spans="1:26" s="159" customFormat="1" x14ac:dyDescent="0.2">
      <c r="A49" s="363"/>
      <c r="B49" s="241"/>
      <c r="C49" s="242" t="s">
        <v>303</v>
      </c>
      <c r="D49" s="878" t="s">
        <v>1608</v>
      </c>
      <c r="E49" s="879"/>
      <c r="F49" s="879"/>
      <c r="G49" s="879"/>
      <c r="H49" s="880"/>
      <c r="I49" s="165"/>
      <c r="J49" s="41"/>
      <c r="K49" s="9" t="str">
        <f>C49</f>
        <v xml:space="preserve">i. Specify source(s) of in-kind donations </v>
      </c>
      <c r="L49" s="36"/>
      <c r="M49" s="36"/>
      <c r="N49" s="36"/>
      <c r="O49" s="39" t="str">
        <f>D49</f>
        <v>UNFPA (US$ 2,433,842), WAHO (US$ 23,128)</v>
      </c>
      <c r="P49" s="36"/>
      <c r="Q49" s="36"/>
      <c r="R49" s="36"/>
      <c r="S49" s="36"/>
      <c r="T49" s="24"/>
      <c r="U49" s="24"/>
      <c r="V49" s="24"/>
      <c r="W49" s="76"/>
      <c r="X49" s="76"/>
      <c r="Y49" s="77"/>
      <c r="Z49" s="95"/>
    </row>
    <row r="50" spans="1:26" s="159" customFormat="1" x14ac:dyDescent="0.2">
      <c r="A50" s="363"/>
      <c r="B50" s="764" t="s">
        <v>756</v>
      </c>
      <c r="C50" s="765"/>
      <c r="D50" s="239" t="s">
        <v>166</v>
      </c>
      <c r="E50" s="162">
        <v>0</v>
      </c>
      <c r="F50" s="155" t="s">
        <v>803</v>
      </c>
      <c r="G50" s="156"/>
      <c r="H50" s="367"/>
      <c r="I50" s="12"/>
      <c r="J50" s="41"/>
      <c r="K50" s="9" t="str">
        <f>B50</f>
        <v>b. Global Fund grants used to procure condoms</v>
      </c>
      <c r="L50" s="36"/>
      <c r="M50" s="36"/>
      <c r="N50" s="36"/>
      <c r="O50" s="39"/>
      <c r="P50" s="36"/>
      <c r="Q50" s="36"/>
      <c r="R50" s="36"/>
      <c r="S50" s="36"/>
      <c r="T50" s="24"/>
      <c r="U50" s="24"/>
      <c r="V50" s="24"/>
      <c r="W50" s="76"/>
      <c r="X50" s="76"/>
      <c r="Y50" s="77"/>
      <c r="Z50" s="95"/>
    </row>
    <row r="51" spans="1:26" s="159" customFormat="1" ht="30" x14ac:dyDescent="0.2">
      <c r="A51" s="363"/>
      <c r="B51" s="764" t="s">
        <v>757</v>
      </c>
      <c r="C51" s="765"/>
      <c r="D51" s="239" t="s">
        <v>166</v>
      </c>
      <c r="E51" s="162">
        <v>0</v>
      </c>
      <c r="F51" s="155" t="s">
        <v>803</v>
      </c>
      <c r="G51" s="156"/>
      <c r="H51" s="367"/>
      <c r="I51" s="12"/>
      <c r="J51" s="41"/>
      <c r="K51" s="9" t="str">
        <f>B51</f>
        <v>c. Global Fund grants used to procure contraceptives besides condoms</v>
      </c>
      <c r="L51" s="36"/>
      <c r="M51" s="36"/>
      <c r="N51" s="36"/>
      <c r="O51" s="39"/>
      <c r="P51" s="36"/>
      <c r="Q51" s="36"/>
      <c r="R51" s="36"/>
      <c r="S51" s="36"/>
      <c r="T51" s="24"/>
      <c r="U51" s="24"/>
      <c r="V51" s="24"/>
      <c r="W51" s="76"/>
      <c r="X51" s="76"/>
      <c r="Y51" s="77"/>
      <c r="Z51" s="95"/>
    </row>
    <row r="52" spans="1:26" s="159" customFormat="1" ht="45" x14ac:dyDescent="0.2">
      <c r="A52" s="363"/>
      <c r="B52" s="764" t="s">
        <v>758</v>
      </c>
      <c r="C52" s="765"/>
      <c r="D52" s="243"/>
      <c r="E52" s="623">
        <f>E48+E50+E51</f>
        <v>2456970</v>
      </c>
      <c r="F52" s="244"/>
      <c r="G52" s="244"/>
      <c r="H52" s="368"/>
      <c r="I52" s="43"/>
      <c r="J52" s="41"/>
      <c r="K52" s="9" t="str">
        <f>B52</f>
        <v>d. TOTAL value of in-kind donations and Global Fund grants spent on contraceptive procurement
This will auto-calculate.  (It will sum a-c above.)</v>
      </c>
      <c r="L52" s="36"/>
      <c r="M52" s="36"/>
      <c r="N52" s="36"/>
      <c r="O52" s="39"/>
      <c r="P52" s="36"/>
      <c r="Q52" s="36"/>
      <c r="R52" s="36"/>
      <c r="S52" s="36"/>
      <c r="T52" s="24"/>
      <c r="U52" s="24"/>
      <c r="V52" s="24"/>
      <c r="W52" s="76"/>
      <c r="X52" s="76"/>
      <c r="Y52" s="77"/>
      <c r="Z52" s="95"/>
    </row>
    <row r="53" spans="1:26" s="248" customFormat="1" x14ac:dyDescent="0.2">
      <c r="A53" s="365"/>
      <c r="B53" s="245"/>
      <c r="C53" s="245"/>
      <c r="D53" s="246"/>
      <c r="E53" s="164"/>
      <c r="F53" s="164"/>
      <c r="G53" s="247"/>
      <c r="H53" s="366"/>
      <c r="I53" s="68"/>
      <c r="J53" s="41"/>
      <c r="K53" s="9">
        <f>A53</f>
        <v>0</v>
      </c>
      <c r="L53" s="36"/>
      <c r="M53" s="36"/>
      <c r="N53" s="36"/>
      <c r="O53" s="39"/>
      <c r="P53" s="36"/>
      <c r="Q53" s="36"/>
      <c r="R53" s="36"/>
      <c r="S53" s="36"/>
      <c r="T53" s="24"/>
      <c r="U53" s="24"/>
      <c r="V53" s="24"/>
      <c r="W53" s="76"/>
      <c r="X53" s="76"/>
      <c r="Y53" s="81"/>
      <c r="Z53" s="21"/>
    </row>
    <row r="54" spans="1:26" s="159" customFormat="1" ht="75" customHeight="1" x14ac:dyDescent="0.2">
      <c r="A54" s="772" t="s">
        <v>759</v>
      </c>
      <c r="B54" s="764"/>
      <c r="C54" s="764"/>
      <c r="D54" s="764"/>
      <c r="E54" s="764"/>
      <c r="F54" s="764"/>
      <c r="G54" s="764"/>
      <c r="H54" s="773"/>
      <c r="I54" s="4"/>
      <c r="J54" s="41"/>
      <c r="K54" s="9"/>
      <c r="L54" s="36"/>
      <c r="M54" s="36"/>
      <c r="N54" s="36"/>
      <c r="O54" s="36"/>
      <c r="P54" s="36"/>
      <c r="Q54" s="36"/>
      <c r="R54" s="36"/>
      <c r="S54" s="36"/>
      <c r="T54" s="24"/>
      <c r="U54" s="24"/>
      <c r="V54" s="24"/>
      <c r="W54" s="76"/>
      <c r="X54" s="80"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4" s="77"/>
      <c r="Z54" s="95"/>
    </row>
    <row r="55" spans="1:26" s="159" customFormat="1" ht="150" x14ac:dyDescent="0.2">
      <c r="A55" s="867" t="s">
        <v>760</v>
      </c>
      <c r="B55" s="868"/>
      <c r="C55" s="868"/>
      <c r="D55" s="868"/>
      <c r="E55" s="869"/>
      <c r="F55" s="196">
        <f>E44/(E44+E52)</f>
        <v>0.28927066188020145</v>
      </c>
      <c r="G55" s="870" t="s">
        <v>1192</v>
      </c>
      <c r="H55" s="871"/>
      <c r="I55" s="12"/>
      <c r="J55" s="45" t="str">
        <f>G55</f>
        <v>CAMEG pre-financed the Government orders and was reimbursed by MOH (Goverment Budget). Currently, the administrative process is ongoing to reimburse CAMEG for the 2011 expenditures. Total value of the invoice is US$ 1.0 million.</v>
      </c>
      <c r="K55" s="9"/>
      <c r="L55" s="36"/>
      <c r="M55" s="36"/>
      <c r="N55" s="36"/>
      <c r="O55" s="39"/>
      <c r="P55" s="36"/>
      <c r="Q55" s="36"/>
      <c r="R55" s="46"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36"/>
      <c r="T55" s="24"/>
      <c r="U55" s="24"/>
      <c r="V55" s="24"/>
      <c r="W55" s="76"/>
      <c r="X55" s="76"/>
      <c r="Y55" s="77"/>
      <c r="Z55" s="95"/>
    </row>
    <row r="56" spans="1:26" s="159" customFormat="1" ht="135" x14ac:dyDescent="0.2">
      <c r="A56" s="867" t="s">
        <v>761</v>
      </c>
      <c r="B56" s="872"/>
      <c r="C56" s="872"/>
      <c r="D56" s="872"/>
      <c r="E56" s="873"/>
      <c r="F56" s="196">
        <f>(E44+E52)/G29</f>
        <v>0.9994154366358754</v>
      </c>
      <c r="G56" s="870" t="s">
        <v>1591</v>
      </c>
      <c r="H56" s="871"/>
      <c r="I56" s="12"/>
      <c r="J56" s="45" t="str">
        <f>G56</f>
        <v xml:space="preserve">CAMEG and donors have ordered all the quantities needed in 2011. </v>
      </c>
      <c r="K56" s="9"/>
      <c r="L56" s="36"/>
      <c r="M56" s="36"/>
      <c r="N56" s="36"/>
      <c r="O56" s="39"/>
      <c r="P56" s="36"/>
      <c r="Q56" s="36"/>
      <c r="R56" s="46"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36"/>
      <c r="T56" s="24"/>
      <c r="U56" s="24"/>
      <c r="V56" s="24"/>
      <c r="W56" s="76"/>
      <c r="X56" s="76"/>
      <c r="Y56" s="77"/>
      <c r="Z56" s="95"/>
    </row>
    <row r="57" spans="1:26" s="159" customFormat="1" ht="45" x14ac:dyDescent="0.2">
      <c r="A57" s="874" t="s">
        <v>762</v>
      </c>
      <c r="B57" s="875"/>
      <c r="C57" s="875"/>
      <c r="D57" s="875"/>
      <c r="E57" s="876"/>
      <c r="F57" s="152"/>
      <c r="G57" s="870"/>
      <c r="H57" s="871"/>
      <c r="I57" s="12"/>
      <c r="J57" s="45">
        <f>G57</f>
        <v>0</v>
      </c>
      <c r="K57" s="9"/>
      <c r="L57" s="36"/>
      <c r="M57" s="36"/>
      <c r="N57" s="36"/>
      <c r="O57" s="39"/>
      <c r="P57" s="36"/>
      <c r="Q57" s="36"/>
      <c r="R57" s="46" t="str">
        <f>A57</f>
        <v>B12. If B11 did not calculate automatically, please answer the following question:
Was there a funding gap for the public sector in the last complete fiscal year?
(Please select from the dropdown list.)</v>
      </c>
      <c r="S57" s="36"/>
      <c r="T57" s="24"/>
      <c r="U57" s="24"/>
      <c r="V57" s="24"/>
      <c r="W57" s="76"/>
      <c r="X57" s="76"/>
      <c r="Y57" s="77"/>
      <c r="Z57" s="95"/>
    </row>
    <row r="58" spans="1:26" s="248" customFormat="1" x14ac:dyDescent="0.2">
      <c r="A58" s="369"/>
      <c r="B58" s="249"/>
      <c r="C58" s="249"/>
      <c r="D58" s="250"/>
      <c r="E58" s="167"/>
      <c r="F58" s="167"/>
      <c r="G58" s="251"/>
      <c r="H58" s="370"/>
      <c r="I58" s="68"/>
      <c r="J58" s="41"/>
      <c r="K58" s="9">
        <f>A58</f>
        <v>0</v>
      </c>
      <c r="L58" s="36"/>
      <c r="M58" s="36"/>
      <c r="N58" s="36"/>
      <c r="O58" s="39"/>
      <c r="P58" s="36"/>
      <c r="Q58" s="36"/>
      <c r="R58" s="36"/>
      <c r="S58" s="36"/>
      <c r="T58" s="24"/>
      <c r="U58" s="24"/>
      <c r="V58" s="24"/>
      <c r="W58" s="76"/>
      <c r="X58" s="76"/>
      <c r="Y58" s="81"/>
      <c r="Z58" s="21"/>
    </row>
    <row r="59" spans="1:26" s="159" customFormat="1" ht="45" x14ac:dyDescent="0.2">
      <c r="A59" s="772" t="s">
        <v>305</v>
      </c>
      <c r="B59" s="764"/>
      <c r="C59" s="764"/>
      <c r="D59" s="764"/>
      <c r="E59" s="765"/>
      <c r="F59" s="766" t="s">
        <v>25</v>
      </c>
      <c r="G59" s="863"/>
      <c r="H59" s="767"/>
      <c r="I59" s="13"/>
      <c r="J59" s="41"/>
      <c r="K59" s="9"/>
      <c r="L59" s="36"/>
      <c r="M59" s="36"/>
      <c r="N59" s="36"/>
      <c r="O59" s="36"/>
      <c r="P59" s="36"/>
      <c r="Q59" s="9" t="str">
        <f>F59</f>
        <v>The government (e.g., Central Medical Stores, MOH logistics unit, MOH procurement unit)</v>
      </c>
      <c r="R59" s="46" t="str">
        <f>A59</f>
        <v>B13. If the government financed any contraceptive procurement in the most recent complete fiscal year, which entity conducted the procurement(s)? (Please select from the dropdown.)</v>
      </c>
      <c r="S59" s="36"/>
      <c r="T59" s="24"/>
      <c r="U59" s="24"/>
      <c r="V59" s="24"/>
      <c r="W59" s="76"/>
      <c r="X59" s="76"/>
      <c r="Y59" s="77"/>
      <c r="Z59" s="95"/>
    </row>
    <row r="60" spans="1:26" s="159" customFormat="1" x14ac:dyDescent="0.2">
      <c r="A60" s="262"/>
      <c r="B60" s="764" t="s">
        <v>58</v>
      </c>
      <c r="C60" s="764"/>
      <c r="D60" s="764"/>
      <c r="E60" s="764"/>
      <c r="F60" s="769" t="s">
        <v>1193</v>
      </c>
      <c r="G60" s="770"/>
      <c r="H60" s="771"/>
      <c r="I60" s="12"/>
      <c r="J60" s="41"/>
      <c r="K60" s="9"/>
      <c r="L60" s="36"/>
      <c r="M60" s="57">
        <f>E60</f>
        <v>0</v>
      </c>
      <c r="N60" s="36"/>
      <c r="O60" s="36"/>
      <c r="P60" s="36"/>
      <c r="Q60" s="9" t="str">
        <f>F60</f>
        <v>CAMEG</v>
      </c>
      <c r="R60" s="39" t="str">
        <f>B60</f>
        <v>a. Specify entity</v>
      </c>
      <c r="S60" s="36"/>
      <c r="T60" s="24"/>
      <c r="U60" s="24"/>
      <c r="V60" s="24"/>
      <c r="W60" s="76"/>
      <c r="X60" s="76"/>
      <c r="Y60" s="77"/>
      <c r="Z60" s="95"/>
    </row>
    <row r="61" spans="1:26" s="159" customFormat="1" x14ac:dyDescent="0.2">
      <c r="A61" s="356"/>
      <c r="B61" s="227"/>
      <c r="C61" s="764" t="s">
        <v>59</v>
      </c>
      <c r="D61" s="764"/>
      <c r="E61" s="765"/>
      <c r="F61" s="766" t="s">
        <v>165</v>
      </c>
      <c r="G61" s="863"/>
      <c r="H61" s="767"/>
      <c r="I61" s="12"/>
      <c r="J61" s="41"/>
      <c r="K61" s="9"/>
      <c r="L61" s="36"/>
      <c r="M61" s="36"/>
      <c r="N61" s="36"/>
      <c r="O61" s="36"/>
      <c r="P61" s="36"/>
      <c r="Q61" s="9" t="str">
        <f>F61</f>
        <v>Yes</v>
      </c>
      <c r="R61" s="39" t="str">
        <f>C61</f>
        <v>i. Is this a parastatal?</v>
      </c>
      <c r="S61" s="36"/>
      <c r="T61" s="24"/>
      <c r="U61" s="24"/>
      <c r="V61" s="24"/>
      <c r="W61" s="76"/>
      <c r="X61" s="76"/>
      <c r="Y61" s="77"/>
      <c r="Z61" s="95"/>
    </row>
    <row r="62" spans="1:26" s="159" customFormat="1" ht="45.75" thickBot="1" x14ac:dyDescent="0.25">
      <c r="A62" s="864" t="s">
        <v>306</v>
      </c>
      <c r="B62" s="753"/>
      <c r="C62" s="754"/>
      <c r="D62" s="779"/>
      <c r="E62" s="780"/>
      <c r="F62" s="780"/>
      <c r="G62" s="780"/>
      <c r="H62" s="781"/>
      <c r="I62" s="8"/>
      <c r="J62" s="41"/>
      <c r="K62" s="9" t="str">
        <f>A62</f>
        <v xml:space="preserve">B14. Please note any additional comments about finance and procurement.
</v>
      </c>
      <c r="L62" s="36"/>
      <c r="M62" s="36"/>
      <c r="N62" s="36"/>
      <c r="O62" s="9">
        <f>D62</f>
        <v>0</v>
      </c>
      <c r="P62" s="36"/>
      <c r="Q62" s="36"/>
      <c r="R62" s="9"/>
      <c r="S62" s="36"/>
      <c r="T62" s="24"/>
      <c r="U62" s="24"/>
      <c r="V62" s="24"/>
      <c r="W62" s="76"/>
      <c r="X62" s="76"/>
      <c r="Y62" s="77"/>
      <c r="Z62" s="95"/>
    </row>
    <row r="63" spans="1:26" s="159" customFormat="1" ht="16.5" customHeight="1" thickBot="1" x14ac:dyDescent="0.25">
      <c r="A63" s="865" t="s">
        <v>31</v>
      </c>
      <c r="B63" s="866"/>
      <c r="C63" s="866"/>
      <c r="D63" s="866"/>
      <c r="E63" s="866"/>
      <c r="F63" s="866"/>
      <c r="G63" s="866"/>
      <c r="H63" s="371"/>
      <c r="I63" s="14"/>
      <c r="J63" s="41"/>
      <c r="K63" s="9"/>
      <c r="L63" s="36"/>
      <c r="M63" s="36"/>
      <c r="N63" s="36"/>
      <c r="O63" s="36"/>
      <c r="P63" s="36"/>
      <c r="Q63" s="36"/>
      <c r="R63" s="9"/>
      <c r="S63" s="36"/>
      <c r="T63" s="24"/>
      <c r="U63" s="24"/>
      <c r="V63" s="24"/>
      <c r="W63" s="76"/>
      <c r="X63" s="76"/>
      <c r="Y63" s="77"/>
      <c r="Z63" s="95"/>
    </row>
    <row r="64" spans="1:26" s="159" customFormat="1" ht="45" customHeight="1" x14ac:dyDescent="0.2">
      <c r="A64" s="855" t="s">
        <v>763</v>
      </c>
      <c r="B64" s="856"/>
      <c r="C64" s="856"/>
      <c r="D64" s="856"/>
      <c r="E64" s="856"/>
      <c r="F64" s="856"/>
      <c r="G64" s="856"/>
      <c r="H64" s="857"/>
      <c r="I64" s="7"/>
      <c r="J64" s="41"/>
      <c r="K64" s="9"/>
      <c r="L64" s="36"/>
      <c r="M64" s="36"/>
      <c r="N64" s="36"/>
      <c r="O64" s="36"/>
      <c r="P64" s="36"/>
      <c r="Q64" s="36"/>
      <c r="R64" s="9"/>
      <c r="S64" s="36"/>
      <c r="T64" s="24"/>
      <c r="U64" s="24"/>
      <c r="V64" s="24"/>
      <c r="W64" s="76"/>
      <c r="X64" s="80" t="str">
        <f>A64</f>
        <v>C1. Are the following contraceptive methods offered through the commercial sector, public sector, NGOs, or social marketing? (Please indicate which methods are intended to be offered,not whether the method is currently in stock.) 
(Please select from the dropdown list.)</v>
      </c>
      <c r="Y64" s="77"/>
      <c r="Z64" s="95"/>
    </row>
    <row r="65" spans="1:26" s="254" customFormat="1" ht="15.75" x14ac:dyDescent="0.25">
      <c r="A65" s="858" t="s">
        <v>26</v>
      </c>
      <c r="B65" s="859"/>
      <c r="C65" s="860"/>
      <c r="D65" s="861" t="s">
        <v>261</v>
      </c>
      <c r="E65" s="862"/>
      <c r="F65" s="252" t="s">
        <v>307</v>
      </c>
      <c r="G65" s="253" t="s">
        <v>308</v>
      </c>
      <c r="H65" s="372" t="s">
        <v>309</v>
      </c>
      <c r="I65" s="15"/>
      <c r="J65" s="47"/>
      <c r="K65" s="9" t="str">
        <f>A65</f>
        <v>Contraceptive Method</v>
      </c>
      <c r="L65" s="48"/>
      <c r="M65" s="48"/>
      <c r="N65" s="48"/>
      <c r="O65" s="48"/>
      <c r="P65" s="48"/>
      <c r="Q65" s="48"/>
      <c r="R65" s="11"/>
      <c r="S65" s="48"/>
      <c r="T65" s="49"/>
      <c r="U65" s="49"/>
      <c r="V65" s="49"/>
      <c r="W65" s="65"/>
      <c r="X65" s="65"/>
      <c r="Y65" s="3"/>
      <c r="Z65" s="97"/>
    </row>
    <row r="66" spans="1:26" s="159" customFormat="1" ht="30" x14ac:dyDescent="0.2">
      <c r="A66" s="373"/>
      <c r="B66" s="848" t="s">
        <v>310</v>
      </c>
      <c r="C66" s="849"/>
      <c r="D66" s="850" t="s">
        <v>165</v>
      </c>
      <c r="E66" s="850"/>
      <c r="F66" s="255" t="s">
        <v>165</v>
      </c>
      <c r="G66" s="255" t="s">
        <v>165</v>
      </c>
      <c r="H66" s="374" t="s">
        <v>165</v>
      </c>
      <c r="I66" s="8"/>
      <c r="J66" s="41"/>
      <c r="K66" s="9" t="str">
        <f>B66</f>
        <v>a. Combined oral contraceptives (estrogen + progestin - for  example, LoFemenol, Microgynon)</v>
      </c>
      <c r="L66" s="36"/>
      <c r="M66" s="36"/>
      <c r="N66" s="36"/>
      <c r="O66" s="36"/>
      <c r="P66" s="36"/>
      <c r="Q66" s="36"/>
      <c r="R66" s="9"/>
      <c r="S66" s="36"/>
      <c r="T66" s="24"/>
      <c r="U66" s="24"/>
      <c r="V66" s="24"/>
      <c r="W66" s="76"/>
      <c r="X66" s="76"/>
      <c r="Y66" s="77"/>
      <c r="Z66" s="95"/>
    </row>
    <row r="67" spans="1:26" s="159" customFormat="1" x14ac:dyDescent="0.2">
      <c r="A67" s="375"/>
      <c r="B67" s="848" t="s">
        <v>311</v>
      </c>
      <c r="C67" s="849"/>
      <c r="D67" s="850" t="s">
        <v>165</v>
      </c>
      <c r="E67" s="850"/>
      <c r="F67" s="255" t="s">
        <v>165</v>
      </c>
      <c r="G67" s="255" t="s">
        <v>165</v>
      </c>
      <c r="H67" s="374" t="s">
        <v>166</v>
      </c>
      <c r="I67" s="8"/>
      <c r="J67" s="41"/>
      <c r="K67" s="9" t="str">
        <f t="shared" ref="K67:K77" si="2">B67</f>
        <v>b. Progestin-only pills (for example, Ovrette, Microlut)</v>
      </c>
      <c r="L67" s="36"/>
      <c r="M67" s="36"/>
      <c r="N67" s="36"/>
      <c r="O67" s="36"/>
      <c r="P67" s="36"/>
      <c r="Q67" s="36"/>
      <c r="R67" s="9"/>
      <c r="S67" s="36"/>
      <c r="T67" s="24"/>
      <c r="U67" s="24"/>
      <c r="V67" s="24"/>
      <c r="W67" s="76"/>
      <c r="X67" s="76"/>
      <c r="Y67" s="77"/>
      <c r="Z67" s="95"/>
    </row>
    <row r="68" spans="1:26" s="159" customFormat="1" x14ac:dyDescent="0.2">
      <c r="A68" s="375"/>
      <c r="B68" s="848" t="s">
        <v>312</v>
      </c>
      <c r="C68" s="849"/>
      <c r="D68" s="850" t="s">
        <v>165</v>
      </c>
      <c r="E68" s="850"/>
      <c r="F68" s="255" t="s">
        <v>165</v>
      </c>
      <c r="G68" s="255" t="s">
        <v>165</v>
      </c>
      <c r="H68" s="374" t="s">
        <v>166</v>
      </c>
      <c r="I68" s="8"/>
      <c r="J68" s="41"/>
      <c r="K68" s="9" t="str">
        <f t="shared" si="2"/>
        <v>c. Hormonal injections (for example, DepoProvera, Noristerat)</v>
      </c>
      <c r="L68" s="36"/>
      <c r="M68" s="36"/>
      <c r="N68" s="36"/>
      <c r="O68" s="36"/>
      <c r="P68" s="36"/>
      <c r="Q68" s="36"/>
      <c r="R68" s="9"/>
      <c r="S68" s="36"/>
      <c r="T68" s="24"/>
      <c r="U68" s="24"/>
      <c r="V68" s="24"/>
      <c r="W68" s="76"/>
      <c r="X68" s="76"/>
      <c r="Y68" s="77"/>
      <c r="Z68" s="95"/>
    </row>
    <row r="69" spans="1:26" s="159" customFormat="1" x14ac:dyDescent="0.2">
      <c r="A69" s="375"/>
      <c r="B69" s="848" t="s">
        <v>313</v>
      </c>
      <c r="C69" s="849"/>
      <c r="D69" s="850" t="s">
        <v>166</v>
      </c>
      <c r="E69" s="850"/>
      <c r="F69" s="255" t="s">
        <v>165</v>
      </c>
      <c r="G69" s="255" t="s">
        <v>165</v>
      </c>
      <c r="H69" s="374" t="s">
        <v>166</v>
      </c>
      <c r="I69" s="8"/>
      <c r="J69" s="41"/>
      <c r="K69" s="9" t="str">
        <f t="shared" si="2"/>
        <v>d. Hormonal implants (for example, Jadelle, Implanon)</v>
      </c>
      <c r="L69" s="36"/>
      <c r="M69" s="36"/>
      <c r="N69" s="36"/>
      <c r="O69" s="36"/>
      <c r="P69" s="36"/>
      <c r="Q69" s="36"/>
      <c r="R69" s="9"/>
      <c r="S69" s="36"/>
      <c r="T69" s="24"/>
      <c r="U69" s="24"/>
      <c r="V69" s="24"/>
      <c r="W69" s="76"/>
      <c r="X69" s="76"/>
      <c r="Y69" s="77"/>
      <c r="Z69" s="95"/>
    </row>
    <row r="70" spans="1:26" s="159" customFormat="1" x14ac:dyDescent="0.2">
      <c r="A70" s="375"/>
      <c r="B70" s="848" t="s">
        <v>314</v>
      </c>
      <c r="C70" s="849"/>
      <c r="D70" s="850" t="s">
        <v>166</v>
      </c>
      <c r="E70" s="850"/>
      <c r="F70" s="255" t="s">
        <v>165</v>
      </c>
      <c r="G70" s="255" t="s">
        <v>165</v>
      </c>
      <c r="H70" s="374" t="s">
        <v>166</v>
      </c>
      <c r="I70" s="8"/>
      <c r="J70" s="41"/>
      <c r="K70" s="9" t="str">
        <f t="shared" si="2"/>
        <v>e. Intrauterine devices (IUDs) (for example, Optima Copper T)</v>
      </c>
      <c r="L70" s="36"/>
      <c r="M70" s="36"/>
      <c r="N70" s="36"/>
      <c r="O70" s="36"/>
      <c r="P70" s="36"/>
      <c r="Q70" s="36"/>
      <c r="R70" s="9"/>
      <c r="S70" s="36"/>
      <c r="T70" s="24"/>
      <c r="U70" s="24"/>
      <c r="V70" s="24"/>
      <c r="W70" s="76"/>
      <c r="X70" s="76"/>
      <c r="Y70" s="77"/>
      <c r="Z70" s="95"/>
    </row>
    <row r="71" spans="1:26" s="159" customFormat="1" x14ac:dyDescent="0.2">
      <c r="A71" s="375"/>
      <c r="B71" s="848" t="s">
        <v>43</v>
      </c>
      <c r="C71" s="849"/>
      <c r="D71" s="850" t="s">
        <v>165</v>
      </c>
      <c r="E71" s="850"/>
      <c r="F71" s="255" t="s">
        <v>165</v>
      </c>
      <c r="G71" s="255" t="s">
        <v>165</v>
      </c>
      <c r="H71" s="374" t="s">
        <v>165</v>
      </c>
      <c r="I71" s="8"/>
      <c r="J71" s="41"/>
      <c r="K71" s="9" t="str">
        <f t="shared" si="2"/>
        <v>f. Male condoms</v>
      </c>
      <c r="L71" s="36"/>
      <c r="M71" s="36"/>
      <c r="N71" s="36"/>
      <c r="O71" s="36"/>
      <c r="P71" s="36"/>
      <c r="Q71" s="36"/>
      <c r="R71" s="9"/>
      <c r="S71" s="36"/>
      <c r="T71" s="24"/>
      <c r="U71" s="24"/>
      <c r="V71" s="24"/>
      <c r="W71" s="76"/>
      <c r="X71" s="76"/>
      <c r="Y71" s="77"/>
      <c r="Z71" s="95"/>
    </row>
    <row r="72" spans="1:26" s="159" customFormat="1" x14ac:dyDescent="0.2">
      <c r="A72" s="375"/>
      <c r="B72" s="848" t="s">
        <v>44</v>
      </c>
      <c r="C72" s="849"/>
      <c r="D72" s="850" t="s">
        <v>165</v>
      </c>
      <c r="E72" s="850"/>
      <c r="F72" s="255" t="s">
        <v>165</v>
      </c>
      <c r="G72" s="255" t="s">
        <v>165</v>
      </c>
      <c r="H72" s="374" t="s">
        <v>165</v>
      </c>
      <c r="I72" s="8"/>
      <c r="J72" s="41"/>
      <c r="K72" s="9" t="str">
        <f t="shared" si="2"/>
        <v>g. Female condoms</v>
      </c>
      <c r="L72" s="36"/>
      <c r="M72" s="36"/>
      <c r="N72" s="36"/>
      <c r="O72" s="36"/>
      <c r="P72" s="36"/>
      <c r="Q72" s="36"/>
      <c r="R72" s="9"/>
      <c r="S72" s="36"/>
      <c r="T72" s="24"/>
      <c r="U72" s="24"/>
      <c r="V72" s="24"/>
      <c r="W72" s="76"/>
      <c r="X72" s="76"/>
      <c r="Y72" s="77"/>
      <c r="Z72" s="95"/>
    </row>
    <row r="73" spans="1:26" s="159" customFormat="1" x14ac:dyDescent="0.2">
      <c r="A73" s="375"/>
      <c r="B73" s="848" t="s">
        <v>315</v>
      </c>
      <c r="C73" s="849"/>
      <c r="D73" s="850" t="s">
        <v>165</v>
      </c>
      <c r="E73" s="850"/>
      <c r="F73" s="255" t="s">
        <v>166</v>
      </c>
      <c r="G73" s="255" t="s">
        <v>165</v>
      </c>
      <c r="H73" s="374" t="s">
        <v>166</v>
      </c>
      <c r="I73" s="8"/>
      <c r="J73" s="41"/>
      <c r="K73" s="9" t="str">
        <f t="shared" si="2"/>
        <v>h. Emergency contraceptive pills (for example, Postinor)</v>
      </c>
      <c r="L73" s="36"/>
      <c r="M73" s="36"/>
      <c r="N73" s="36"/>
      <c r="O73" s="36"/>
      <c r="P73" s="36"/>
      <c r="Q73" s="36"/>
      <c r="R73" s="9"/>
      <c r="S73" s="36"/>
      <c r="T73" s="24"/>
      <c r="U73" s="24"/>
      <c r="V73" s="24"/>
      <c r="W73" s="76"/>
      <c r="X73" s="76"/>
      <c r="Y73" s="77"/>
      <c r="Z73" s="95"/>
    </row>
    <row r="74" spans="1:26" s="159" customFormat="1" x14ac:dyDescent="0.2">
      <c r="A74" s="375"/>
      <c r="B74" s="848" t="s">
        <v>316</v>
      </c>
      <c r="C74" s="849"/>
      <c r="D74" s="850" t="s">
        <v>166</v>
      </c>
      <c r="E74" s="850"/>
      <c r="F74" s="255" t="s">
        <v>165</v>
      </c>
      <c r="G74" s="255" t="s">
        <v>165</v>
      </c>
      <c r="H74" s="374" t="s">
        <v>166</v>
      </c>
      <c r="I74" s="8"/>
      <c r="J74" s="41"/>
      <c r="K74" s="9" t="str">
        <f t="shared" si="2"/>
        <v>i. Long-acting permanent method for males (vasectomy)</v>
      </c>
      <c r="L74" s="36"/>
      <c r="M74" s="36"/>
      <c r="N74" s="36"/>
      <c r="O74" s="36"/>
      <c r="P74" s="36"/>
      <c r="Q74" s="36"/>
      <c r="R74" s="9"/>
      <c r="S74" s="36"/>
      <c r="T74" s="24"/>
      <c r="U74" s="24"/>
      <c r="V74" s="24"/>
      <c r="W74" s="76"/>
      <c r="X74" s="76"/>
      <c r="Y74" s="77"/>
      <c r="Z74" s="95"/>
    </row>
    <row r="75" spans="1:26" s="159" customFormat="1" x14ac:dyDescent="0.2">
      <c r="A75" s="375"/>
      <c r="B75" s="848" t="s">
        <v>317</v>
      </c>
      <c r="C75" s="849"/>
      <c r="D75" s="850" t="s">
        <v>166</v>
      </c>
      <c r="E75" s="850"/>
      <c r="F75" s="255" t="s">
        <v>165</v>
      </c>
      <c r="G75" s="255" t="s">
        <v>165</v>
      </c>
      <c r="H75" s="374" t="s">
        <v>166</v>
      </c>
      <c r="I75" s="8"/>
      <c r="J75" s="41"/>
      <c r="K75" s="9" t="str">
        <f t="shared" si="2"/>
        <v>j. Long-acting permanent method for females (tubal ligation)</v>
      </c>
      <c r="L75" s="36"/>
      <c r="M75" s="36"/>
      <c r="N75" s="36"/>
      <c r="O75" s="36"/>
      <c r="P75" s="36"/>
      <c r="Q75" s="36"/>
      <c r="R75" s="9"/>
      <c r="S75" s="36"/>
      <c r="T75" s="24"/>
      <c r="U75" s="24"/>
      <c r="V75" s="24"/>
      <c r="W75" s="76"/>
      <c r="X75" s="76"/>
      <c r="Y75" s="77"/>
      <c r="Z75" s="95"/>
    </row>
    <row r="76" spans="1:26" s="159" customFormat="1" x14ac:dyDescent="0.2">
      <c r="A76" s="375"/>
      <c r="B76" s="848" t="s">
        <v>45</v>
      </c>
      <c r="C76" s="849"/>
      <c r="D76" s="850" t="s">
        <v>166</v>
      </c>
      <c r="E76" s="850"/>
      <c r="F76" s="255" t="s">
        <v>165</v>
      </c>
      <c r="G76" s="255" t="s">
        <v>165</v>
      </c>
      <c r="H76" s="374" t="s">
        <v>166</v>
      </c>
      <c r="I76" s="8"/>
      <c r="J76" s="41"/>
      <c r="K76" s="9" t="str">
        <f t="shared" si="2"/>
        <v>k. CycleBeads</v>
      </c>
      <c r="L76" s="36"/>
      <c r="M76" s="36"/>
      <c r="N76" s="36"/>
      <c r="O76" s="36"/>
      <c r="P76" s="36"/>
      <c r="Q76" s="36"/>
      <c r="R76" s="9"/>
      <c r="S76" s="36"/>
      <c r="T76" s="24"/>
      <c r="U76" s="24"/>
      <c r="V76" s="24"/>
      <c r="W76" s="76"/>
      <c r="X76" s="76"/>
      <c r="Y76" s="77"/>
      <c r="Z76" s="95"/>
    </row>
    <row r="77" spans="1:26" s="159" customFormat="1" ht="45" x14ac:dyDescent="0.2">
      <c r="A77" s="376"/>
      <c r="B77" s="851" t="s">
        <v>318</v>
      </c>
      <c r="C77" s="852"/>
      <c r="D77" s="850"/>
      <c r="E77" s="850"/>
      <c r="F77" s="255"/>
      <c r="G77" s="255"/>
      <c r="H77" s="374"/>
      <c r="I77" s="8"/>
      <c r="J77" s="41"/>
      <c r="K77" s="9" t="str">
        <f t="shared" si="2"/>
        <v>l. Other contraceptive methods - specify 
(Please provide the name of the other contraceptive(s) offered, by sector.)</v>
      </c>
      <c r="L77" s="36"/>
      <c r="M77" s="36"/>
      <c r="N77" s="36"/>
      <c r="O77" s="36"/>
      <c r="P77" s="36"/>
      <c r="Q77" s="36"/>
      <c r="R77" s="9"/>
      <c r="S77" s="36"/>
      <c r="T77" s="24"/>
      <c r="U77" s="24"/>
      <c r="V77" s="24"/>
      <c r="W77" s="76"/>
      <c r="X77" s="76"/>
      <c r="Y77" s="77"/>
      <c r="Z77" s="95"/>
    </row>
    <row r="78" spans="1:26" s="159" customFormat="1" ht="30.75" thickBot="1" x14ac:dyDescent="0.25">
      <c r="A78" s="853" t="s">
        <v>320</v>
      </c>
      <c r="B78" s="822"/>
      <c r="C78" s="854"/>
      <c r="D78" s="779"/>
      <c r="E78" s="780"/>
      <c r="F78" s="780"/>
      <c r="G78" s="780"/>
      <c r="H78" s="781"/>
      <c r="I78" s="8"/>
      <c r="J78" s="41"/>
      <c r="K78" s="9" t="str">
        <f>A78</f>
        <v>C2. Please note any comments about the commodities offered.</v>
      </c>
      <c r="L78" s="36"/>
      <c r="M78" s="36"/>
      <c r="N78" s="36"/>
      <c r="O78" s="9">
        <f>D78</f>
        <v>0</v>
      </c>
      <c r="P78" s="36"/>
      <c r="Q78" s="36"/>
      <c r="R78" s="9"/>
      <c r="S78" s="36"/>
      <c r="T78" s="24"/>
      <c r="U78" s="24"/>
      <c r="V78" s="24"/>
      <c r="W78" s="76"/>
      <c r="X78" s="76"/>
      <c r="Y78" s="77"/>
      <c r="Z78" s="95"/>
    </row>
    <row r="79" spans="1:26" s="256" customFormat="1" ht="16.5" customHeight="1" thickBot="1" x14ac:dyDescent="0.3">
      <c r="A79" s="832" t="s">
        <v>27</v>
      </c>
      <c r="B79" s="833"/>
      <c r="C79" s="833"/>
      <c r="D79" s="833"/>
      <c r="E79" s="833"/>
      <c r="F79" s="833"/>
      <c r="G79" s="833"/>
      <c r="H79" s="371"/>
      <c r="I79" s="14"/>
      <c r="J79" s="47"/>
      <c r="K79" s="9"/>
      <c r="L79" s="48"/>
      <c r="M79" s="48"/>
      <c r="N79" s="48"/>
      <c r="O79" s="48"/>
      <c r="P79" s="48"/>
      <c r="Q79" s="48"/>
      <c r="R79" s="11"/>
      <c r="S79" s="48"/>
      <c r="T79" s="49"/>
      <c r="U79" s="49"/>
      <c r="V79" s="49"/>
      <c r="W79" s="65"/>
      <c r="X79" s="65"/>
      <c r="Y79" s="83"/>
      <c r="Z79" s="98"/>
    </row>
    <row r="80" spans="1:26" s="159" customFormat="1" ht="30" customHeight="1" x14ac:dyDescent="0.2">
      <c r="A80" s="834" t="s">
        <v>321</v>
      </c>
      <c r="B80" s="835"/>
      <c r="C80" s="835"/>
      <c r="D80" s="835"/>
      <c r="E80" s="835"/>
      <c r="F80" s="835"/>
      <c r="G80" s="836"/>
      <c r="H80" s="351" t="s">
        <v>165</v>
      </c>
      <c r="I80" s="20" t="str">
        <f>A80</f>
        <v>D1. Is there a contraceptive security or reproductive health commodity security strategy or is contraceptive security explicitly included in a country strategy? (Please select from the dropdown list.)</v>
      </c>
      <c r="J80" s="41"/>
      <c r="K80" s="9"/>
      <c r="L80" s="36"/>
      <c r="M80" s="36"/>
      <c r="N80" s="36"/>
      <c r="O80" s="36"/>
      <c r="P80" s="36"/>
      <c r="Q80" s="36"/>
      <c r="R80" s="9"/>
      <c r="S80" s="36"/>
      <c r="T80" s="24"/>
      <c r="U80" s="24"/>
      <c r="V80" s="24"/>
      <c r="W80" s="76"/>
      <c r="X80" s="76"/>
      <c r="Y80" s="77"/>
      <c r="Z80" s="95"/>
    </row>
    <row r="81" spans="1:26" s="159" customFormat="1" ht="15.75" thickBot="1" x14ac:dyDescent="0.25">
      <c r="A81" s="837" t="s">
        <v>243</v>
      </c>
      <c r="B81" s="838"/>
      <c r="C81" s="838"/>
      <c r="D81" s="257"/>
      <c r="E81" s="257"/>
      <c r="F81" s="257"/>
      <c r="G81" s="257"/>
      <c r="H81" s="377"/>
      <c r="I81" s="5"/>
      <c r="J81" s="41"/>
      <c r="K81" s="9"/>
      <c r="L81" s="36"/>
      <c r="M81" s="36"/>
      <c r="N81" s="36"/>
      <c r="O81" s="36"/>
      <c r="P81" s="36"/>
      <c r="Q81" s="36"/>
      <c r="R81" s="9"/>
      <c r="S81" s="36"/>
      <c r="T81" s="24"/>
      <c r="U81" s="24"/>
      <c r="V81" s="24"/>
      <c r="W81" s="76"/>
      <c r="X81" s="76"/>
      <c r="Y81" s="77"/>
      <c r="Z81" s="95"/>
    </row>
    <row r="82" spans="1:26" s="159" customFormat="1" ht="60" x14ac:dyDescent="0.2">
      <c r="A82" s="839"/>
      <c r="B82" s="841" t="s">
        <v>66</v>
      </c>
      <c r="C82" s="842"/>
      <c r="D82" s="842" t="s">
        <v>322</v>
      </c>
      <c r="E82" s="842"/>
      <c r="F82" s="258" t="s">
        <v>64</v>
      </c>
      <c r="G82" s="842" t="s">
        <v>65</v>
      </c>
      <c r="H82" s="843"/>
      <c r="I82" s="20"/>
      <c r="J82" s="45" t="str">
        <f>G82</f>
        <v>Is the contraceptive security strategy being implemented?</v>
      </c>
      <c r="K82" s="9" t="str">
        <f>B82</f>
        <v>Strategy name</v>
      </c>
      <c r="L82" s="36"/>
      <c r="M82" s="46">
        <f>E82</f>
        <v>0</v>
      </c>
      <c r="N82" s="36"/>
      <c r="O82" s="36"/>
      <c r="P82" s="36"/>
      <c r="Q82" s="36"/>
      <c r="R82" s="9"/>
      <c r="S82" s="9" t="str">
        <f>D82</f>
        <v>Years Covered (including strategy updates)</v>
      </c>
      <c r="T82" s="24"/>
      <c r="U82" s="24"/>
      <c r="V82" s="24"/>
      <c r="W82" s="76"/>
      <c r="X82" s="76"/>
      <c r="Y82" s="77"/>
      <c r="Z82" s="95"/>
    </row>
    <row r="83" spans="1:26" s="159" customFormat="1" ht="30.75" thickBot="1" x14ac:dyDescent="0.25">
      <c r="A83" s="840"/>
      <c r="B83" s="259" t="s">
        <v>35</v>
      </c>
      <c r="C83" s="150" t="s">
        <v>1201</v>
      </c>
      <c r="D83" s="844" t="s">
        <v>1194</v>
      </c>
      <c r="E83" s="845"/>
      <c r="F83" s="151" t="s">
        <v>165</v>
      </c>
      <c r="G83" s="846" t="s">
        <v>165</v>
      </c>
      <c r="H83" s="847"/>
      <c r="I83" s="20"/>
      <c r="J83" s="45" t="str">
        <f>G83</f>
        <v>Yes</v>
      </c>
      <c r="K83" s="9" t="str">
        <f>B83</f>
        <v>a</v>
      </c>
      <c r="L83" s="36"/>
      <c r="M83" s="46">
        <f>E83</f>
        <v>0</v>
      </c>
      <c r="N83" s="36"/>
      <c r="O83" s="36"/>
      <c r="P83" s="36"/>
      <c r="Q83" s="36"/>
      <c r="R83" s="9"/>
      <c r="S83" s="9" t="str">
        <f>D83</f>
        <v>2009 - 2015</v>
      </c>
      <c r="T83" s="24"/>
      <c r="U83" s="24"/>
      <c r="V83" s="24"/>
      <c r="W83" s="76"/>
      <c r="X83" s="76"/>
      <c r="Y83" s="77"/>
      <c r="Z83" s="95"/>
    </row>
    <row r="84" spans="1:26" s="159" customFormat="1" ht="30" x14ac:dyDescent="0.2">
      <c r="A84" s="827" t="s">
        <v>244</v>
      </c>
      <c r="B84" s="828"/>
      <c r="C84" s="828"/>
      <c r="D84" s="828"/>
      <c r="E84" s="828"/>
      <c r="F84" s="829" t="s">
        <v>165</v>
      </c>
      <c r="G84" s="830"/>
      <c r="H84" s="831"/>
      <c r="I84" s="20"/>
      <c r="J84" s="45"/>
      <c r="K84" s="9"/>
      <c r="L84" s="36"/>
      <c r="M84" s="36"/>
      <c r="N84" s="36"/>
      <c r="O84" s="36"/>
      <c r="P84" s="36"/>
      <c r="Q84" s="39" t="str">
        <f>F84</f>
        <v>Yes</v>
      </c>
      <c r="R84" s="9" t="str">
        <f>A84</f>
        <v>D2. Are any family planning commodities subject to duties, import taxes, or other fees?</v>
      </c>
      <c r="S84" s="36"/>
      <c r="T84" s="24"/>
      <c r="U84" s="24"/>
      <c r="V84" s="24"/>
      <c r="W84" s="76"/>
      <c r="X84" s="76"/>
      <c r="Y84" s="77"/>
      <c r="Z84" s="95"/>
    </row>
    <row r="85" spans="1:26" s="159" customFormat="1" x14ac:dyDescent="0.2">
      <c r="A85" s="262"/>
      <c r="B85" s="764" t="s">
        <v>325</v>
      </c>
      <c r="C85" s="764"/>
      <c r="D85" s="765"/>
      <c r="E85" s="800" t="s">
        <v>143</v>
      </c>
      <c r="F85" s="801"/>
      <c r="G85" s="801"/>
      <c r="H85" s="802"/>
      <c r="I85" s="20"/>
      <c r="J85" s="45"/>
      <c r="K85" s="9"/>
      <c r="L85" s="36"/>
      <c r="M85" s="46" t="str">
        <f>E85</f>
        <v>Commercial sector</v>
      </c>
      <c r="N85" s="46" t="str">
        <f>E85</f>
        <v>Commercial sector</v>
      </c>
      <c r="O85" s="36"/>
      <c r="P85" s="9"/>
      <c r="Q85" s="36"/>
      <c r="R85" s="9" t="str">
        <f>B85</f>
        <v>a. If yes, for which sectors (public, NGO, social marketing, commercial)?</v>
      </c>
      <c r="S85" s="36"/>
      <c r="T85" s="24"/>
      <c r="U85" s="24"/>
      <c r="V85" s="24"/>
      <c r="W85" s="76"/>
      <c r="X85" s="76"/>
      <c r="Y85" s="77"/>
      <c r="Z85" s="95"/>
    </row>
    <row r="86" spans="1:26" s="159" customFormat="1" x14ac:dyDescent="0.2">
      <c r="A86" s="262"/>
      <c r="B86" s="764" t="s">
        <v>46</v>
      </c>
      <c r="C86" s="764"/>
      <c r="D86" s="765"/>
      <c r="E86" s="800" t="s">
        <v>461</v>
      </c>
      <c r="F86" s="801"/>
      <c r="G86" s="801"/>
      <c r="H86" s="802"/>
      <c r="I86" s="20"/>
      <c r="J86" s="45"/>
      <c r="K86" s="9"/>
      <c r="L86" s="36"/>
      <c r="M86" s="46" t="str">
        <f>E86</f>
        <v>2.4%</v>
      </c>
      <c r="N86" s="46" t="str">
        <f>E86</f>
        <v>2.4%</v>
      </c>
      <c r="O86" s="36"/>
      <c r="P86" s="9"/>
      <c r="Q86" s="36"/>
      <c r="R86" s="9" t="str">
        <f>B86</f>
        <v>b. If yes, how much are the duties, taxes, or fees?</v>
      </c>
      <c r="S86" s="36"/>
      <c r="T86" s="24"/>
      <c r="U86" s="24"/>
      <c r="V86" s="24"/>
      <c r="W86" s="76"/>
      <c r="X86" s="76"/>
      <c r="Y86" s="77"/>
      <c r="Z86" s="95"/>
    </row>
    <row r="87" spans="1:26" s="159" customFormat="1" ht="30" customHeight="1" x14ac:dyDescent="0.2">
      <c r="A87" s="772" t="s">
        <v>326</v>
      </c>
      <c r="B87" s="764"/>
      <c r="C87" s="764"/>
      <c r="D87" s="764"/>
      <c r="E87" s="764"/>
      <c r="F87" s="764"/>
      <c r="G87" s="765"/>
      <c r="H87" s="355" t="s">
        <v>165</v>
      </c>
      <c r="I87" s="20" t="str">
        <f>A87</f>
        <v>D3. Are there policies that hinder the ability of the private sector (commercial sector, NGOs, or social marketing) to provide contraceptive methods (for example: price controls, distribution limitations, taxes/duties, advertising bans, etc.)?</v>
      </c>
      <c r="J87" s="45"/>
      <c r="K87" s="9"/>
      <c r="L87" s="36"/>
      <c r="M87" s="36"/>
      <c r="N87" s="36"/>
      <c r="O87" s="36"/>
      <c r="P87" s="9"/>
      <c r="Q87" s="36"/>
      <c r="R87" s="9"/>
      <c r="S87" s="36"/>
      <c r="T87" s="24"/>
      <c r="U87" s="24"/>
      <c r="V87" s="24"/>
      <c r="W87" s="76"/>
      <c r="X87" s="76"/>
      <c r="Y87" s="77"/>
      <c r="Z87" s="95"/>
    </row>
    <row r="88" spans="1:26" s="159" customFormat="1" x14ac:dyDescent="0.2">
      <c r="A88" s="262"/>
      <c r="B88" s="764" t="s">
        <v>47</v>
      </c>
      <c r="C88" s="764"/>
      <c r="D88" s="800" t="s">
        <v>178</v>
      </c>
      <c r="E88" s="801"/>
      <c r="F88" s="801"/>
      <c r="G88" s="801"/>
      <c r="H88" s="802"/>
      <c r="I88" s="20"/>
      <c r="J88" s="45"/>
      <c r="K88" s="9" t="str">
        <f>B88</f>
        <v>a. If yes, describe the policies.</v>
      </c>
      <c r="L88" s="36"/>
      <c r="M88" s="36"/>
      <c r="N88" s="38"/>
      <c r="O88" s="39" t="str">
        <f>D88</f>
        <v>Don't know</v>
      </c>
      <c r="P88" s="9"/>
      <c r="Q88" s="36"/>
      <c r="R88" s="36"/>
      <c r="S88" s="36"/>
      <c r="T88" s="24"/>
      <c r="U88" s="24"/>
      <c r="V88" s="24"/>
      <c r="W88" s="76"/>
      <c r="X88" s="76"/>
      <c r="Y88" s="77"/>
      <c r="Z88" s="95"/>
    </row>
    <row r="89" spans="1:26" s="159" customFormat="1" ht="30" customHeight="1" x14ac:dyDescent="0.2">
      <c r="A89" s="772" t="s">
        <v>327</v>
      </c>
      <c r="B89" s="764"/>
      <c r="C89" s="764"/>
      <c r="D89" s="764"/>
      <c r="E89" s="764"/>
      <c r="F89" s="764"/>
      <c r="G89" s="765"/>
      <c r="H89" s="355" t="s">
        <v>166</v>
      </c>
      <c r="I89" s="20" t="str">
        <f>A89</f>
        <v>D4. Are there policies that enable the private sector (commercial sector, NGOs, or social marketing) to provide contraceptive methods?</v>
      </c>
      <c r="J89" s="45"/>
      <c r="K89" s="9"/>
      <c r="L89" s="36"/>
      <c r="M89" s="36"/>
      <c r="N89" s="36"/>
      <c r="O89" s="36"/>
      <c r="P89" s="9"/>
      <c r="Q89" s="36"/>
      <c r="R89" s="9"/>
      <c r="S89" s="36"/>
      <c r="T89" s="24"/>
      <c r="U89" s="24"/>
      <c r="V89" s="24"/>
      <c r="W89" s="76"/>
      <c r="X89" s="76"/>
      <c r="Y89" s="77"/>
      <c r="Z89" s="95"/>
    </row>
    <row r="90" spans="1:26" s="159" customFormat="1" x14ac:dyDescent="0.2">
      <c r="A90" s="262"/>
      <c r="B90" s="764" t="s">
        <v>47</v>
      </c>
      <c r="C90" s="764"/>
      <c r="D90" s="800" t="s">
        <v>146</v>
      </c>
      <c r="E90" s="801"/>
      <c r="F90" s="801"/>
      <c r="G90" s="801"/>
      <c r="H90" s="802"/>
      <c r="I90" s="20"/>
      <c r="J90" s="45"/>
      <c r="K90" s="9" t="str">
        <f>B90</f>
        <v>a. If yes, describe the policies.</v>
      </c>
      <c r="L90" s="36"/>
      <c r="M90" s="36"/>
      <c r="N90" s="38"/>
      <c r="O90" s="39" t="str">
        <f>D90</f>
        <v>N/A</v>
      </c>
      <c r="P90" s="9"/>
      <c r="Q90" s="36"/>
      <c r="R90" s="36"/>
      <c r="S90" s="36"/>
      <c r="T90" s="24"/>
      <c r="U90" s="24"/>
      <c r="V90" s="24"/>
      <c r="W90" s="76"/>
      <c r="X90" s="76"/>
      <c r="Y90" s="77"/>
      <c r="Z90" s="95"/>
    </row>
    <row r="91" spans="1:26" s="159" customFormat="1" ht="30" customHeight="1" x14ac:dyDescent="0.2">
      <c r="A91" s="772" t="s">
        <v>328</v>
      </c>
      <c r="B91" s="764"/>
      <c r="C91" s="764"/>
      <c r="D91" s="764"/>
      <c r="E91" s="764"/>
      <c r="F91" s="764"/>
      <c r="G91" s="765"/>
      <c r="H91" s="355" t="s">
        <v>165</v>
      </c>
      <c r="I91" s="20" t="str">
        <f>A91</f>
        <v xml:space="preserve">D5. Do policies or regulations exist that restrict who can sell or dispense particular contraceptive methods?
</v>
      </c>
      <c r="J91" s="45"/>
      <c r="K91" s="9"/>
      <c r="L91" s="36"/>
      <c r="M91" s="36"/>
      <c r="N91" s="36"/>
      <c r="O91" s="9"/>
      <c r="P91" s="9"/>
      <c r="Q91" s="36"/>
      <c r="R91" s="36"/>
      <c r="S91" s="36"/>
      <c r="T91" s="24"/>
      <c r="U91" s="24"/>
      <c r="V91" s="24"/>
      <c r="W91" s="76"/>
      <c r="X91" s="76"/>
      <c r="Y91" s="77"/>
      <c r="Z91" s="95"/>
    </row>
    <row r="92" spans="1:26" s="159" customFormat="1" ht="15.75" thickBot="1" x14ac:dyDescent="0.25">
      <c r="A92" s="354"/>
      <c r="B92" s="822" t="s">
        <v>60</v>
      </c>
      <c r="C92" s="822"/>
      <c r="D92" s="260"/>
      <c r="E92" s="261"/>
      <c r="F92" s="261"/>
      <c r="G92" s="261"/>
      <c r="H92" s="378"/>
      <c r="I92" s="17"/>
      <c r="J92" s="45"/>
      <c r="K92" s="9"/>
      <c r="L92" s="36"/>
      <c r="M92" s="36"/>
      <c r="N92" s="36"/>
      <c r="O92" s="9"/>
      <c r="P92" s="9"/>
      <c r="Q92" s="36"/>
      <c r="R92" s="36"/>
      <c r="S92" s="36"/>
      <c r="T92" s="24"/>
      <c r="U92" s="24"/>
      <c r="V92" s="24"/>
      <c r="W92" s="76"/>
      <c r="X92" s="76"/>
      <c r="Y92" s="77"/>
      <c r="Z92" s="95"/>
    </row>
    <row r="93" spans="1:26" s="159" customFormat="1" ht="45" customHeight="1" x14ac:dyDescent="0.2">
      <c r="A93" s="379"/>
      <c r="B93" s="823" t="s">
        <v>156</v>
      </c>
      <c r="C93" s="824"/>
      <c r="D93" s="825"/>
      <c r="E93" s="819" t="s">
        <v>329</v>
      </c>
      <c r="F93" s="821"/>
      <c r="G93" s="819" t="s">
        <v>330</v>
      </c>
      <c r="H93" s="826"/>
      <c r="I93" s="18"/>
      <c r="J93" s="51" t="str">
        <f>G93</f>
        <v>Describe any private sector restriction on who is allowed to sell or dispense the method</v>
      </c>
      <c r="K93" s="9"/>
      <c r="L93" s="36"/>
      <c r="M93" s="36"/>
      <c r="N93" s="36"/>
      <c r="O93" s="9"/>
      <c r="P93" s="9" t="str">
        <f>B93</f>
        <v>Contraceptive Method(s)</v>
      </c>
      <c r="Q93" s="36"/>
      <c r="R93" s="36"/>
      <c r="S93" s="36"/>
      <c r="T93" s="24"/>
      <c r="U93" s="84" t="str">
        <f>E93</f>
        <v>Describe any public sector restriction on who is allowed to sell or dispense the method</v>
      </c>
      <c r="V93" s="24"/>
      <c r="W93" s="76"/>
      <c r="X93" s="76"/>
      <c r="Y93" s="77"/>
      <c r="Z93" s="95"/>
    </row>
    <row r="94" spans="1:26" s="159" customFormat="1" ht="45" customHeight="1" x14ac:dyDescent="0.2">
      <c r="A94" s="380"/>
      <c r="B94" s="262" t="s">
        <v>35</v>
      </c>
      <c r="C94" s="770" t="s">
        <v>1202</v>
      </c>
      <c r="D94" s="810"/>
      <c r="E94" s="800" t="s">
        <v>488</v>
      </c>
      <c r="F94" s="803"/>
      <c r="G94" s="811" t="s">
        <v>146</v>
      </c>
      <c r="H94" s="812"/>
      <c r="I94" s="16"/>
      <c r="J94" s="45" t="str">
        <f>G94</f>
        <v>N/A</v>
      </c>
      <c r="K94" s="9"/>
      <c r="L94" s="36"/>
      <c r="M94" s="46" t="str">
        <f>E94</f>
        <v>Provided only by health professionals (medical doctors and nurses)</v>
      </c>
      <c r="N94" s="36"/>
      <c r="O94" s="9"/>
      <c r="P94" s="9" t="str">
        <f>C94</f>
        <v>IUDs and implants</v>
      </c>
      <c r="Q94" s="36"/>
      <c r="R94" s="36"/>
      <c r="S94" s="36"/>
      <c r="T94" s="24"/>
      <c r="U94" s="84" t="str">
        <f>E94</f>
        <v>Provided only by health professionals (medical doctors and nurses)</v>
      </c>
      <c r="V94" s="24"/>
      <c r="W94" s="76"/>
      <c r="X94" s="76"/>
      <c r="Y94" s="77"/>
      <c r="Z94" s="95"/>
    </row>
    <row r="95" spans="1:26" s="159" customFormat="1" ht="60" x14ac:dyDescent="0.2">
      <c r="A95" s="380"/>
      <c r="B95" s="262" t="s">
        <v>36</v>
      </c>
      <c r="C95" s="770" t="s">
        <v>122</v>
      </c>
      <c r="D95" s="810"/>
      <c r="E95" s="800" t="s">
        <v>1203</v>
      </c>
      <c r="F95" s="803"/>
      <c r="G95" s="811" t="s">
        <v>146</v>
      </c>
      <c r="H95" s="812"/>
      <c r="I95" s="16"/>
      <c r="J95" s="45" t="str">
        <f>G95</f>
        <v>N/A</v>
      </c>
      <c r="K95" s="9"/>
      <c r="L95" s="36"/>
      <c r="M95" s="46" t="str">
        <f>E95</f>
        <v>Community Health Workers (CHWs) cannot prescribe pills, but FP clients can replenish their stocks of pills from the CHWs.</v>
      </c>
      <c r="N95" s="36"/>
      <c r="O95" s="9"/>
      <c r="P95" s="9" t="str">
        <f>C95</f>
        <v>Orals</v>
      </c>
      <c r="Q95" s="36"/>
      <c r="R95" s="36"/>
      <c r="S95" s="36"/>
      <c r="T95" s="24"/>
      <c r="U95" s="84" t="str">
        <f>E95</f>
        <v>Community Health Workers (CHWs) cannot prescribe pills, but FP clients can replenish their stocks of pills from the CHWs.</v>
      </c>
      <c r="V95" s="24"/>
      <c r="W95" s="76"/>
      <c r="X95" s="76"/>
      <c r="Y95" s="77"/>
      <c r="Z95" s="95"/>
    </row>
    <row r="96" spans="1:26" s="159" customFormat="1" ht="15.75" thickBot="1" x14ac:dyDescent="0.25">
      <c r="A96" s="380"/>
      <c r="B96" s="263" t="s">
        <v>37</v>
      </c>
      <c r="C96" s="780"/>
      <c r="D96" s="813"/>
      <c r="E96" s="804"/>
      <c r="F96" s="806"/>
      <c r="G96" s="814"/>
      <c r="H96" s="815"/>
      <c r="I96" s="16"/>
      <c r="J96" s="45">
        <f>G96</f>
        <v>0</v>
      </c>
      <c r="K96" s="9"/>
      <c r="L96" s="36"/>
      <c r="M96" s="46">
        <f>E96</f>
        <v>0</v>
      </c>
      <c r="N96" s="36"/>
      <c r="O96" s="9"/>
      <c r="P96" s="9">
        <f>C96</f>
        <v>0</v>
      </c>
      <c r="Q96" s="36"/>
      <c r="R96" s="36"/>
      <c r="S96" s="36"/>
      <c r="T96" s="24"/>
      <c r="U96" s="84">
        <f>E96</f>
        <v>0</v>
      </c>
      <c r="V96" s="24"/>
      <c r="W96" s="76"/>
      <c r="X96" s="76"/>
      <c r="Y96" s="77"/>
      <c r="Z96" s="95"/>
    </row>
    <row r="97" spans="1:26" s="264" customFormat="1" ht="15.75" thickBot="1" x14ac:dyDescent="0.25">
      <c r="A97" s="816"/>
      <c r="B97" s="817"/>
      <c r="C97" s="817"/>
      <c r="D97" s="817"/>
      <c r="E97" s="817"/>
      <c r="F97" s="817"/>
      <c r="G97" s="817"/>
      <c r="H97" s="818"/>
      <c r="I97" s="28"/>
      <c r="J97" s="52"/>
      <c r="K97" s="27">
        <f>C97</f>
        <v>0</v>
      </c>
      <c r="L97" s="27"/>
      <c r="M97" s="27"/>
      <c r="N97" s="27"/>
      <c r="O97" s="27"/>
      <c r="P97" s="27"/>
      <c r="Q97" s="27"/>
      <c r="R97" s="27"/>
      <c r="S97" s="27"/>
      <c r="T97" s="27"/>
      <c r="U97" s="27"/>
      <c r="V97" s="27"/>
      <c r="W97" s="85"/>
      <c r="X97" s="85"/>
      <c r="Y97" s="86"/>
      <c r="Z97" s="99"/>
    </row>
    <row r="98" spans="1:26" s="159" customFormat="1" ht="45" customHeight="1" x14ac:dyDescent="0.2">
      <c r="A98" s="774" t="s">
        <v>332</v>
      </c>
      <c r="B98" s="775"/>
      <c r="C98" s="775"/>
      <c r="D98" s="265" t="s">
        <v>61</v>
      </c>
      <c r="E98" s="819" t="s">
        <v>67</v>
      </c>
      <c r="F98" s="820"/>
      <c r="G98" s="821"/>
      <c r="H98" s="381" t="s">
        <v>57</v>
      </c>
      <c r="I98" s="15"/>
      <c r="J98" s="45"/>
      <c r="K98" s="9" t="str">
        <f>A98</f>
        <v>D6. Does the country have laws, regulations, or policies that make it difficult for the following sub-populations to access effective family planning services?</v>
      </c>
      <c r="L98" s="36"/>
      <c r="M98" s="36"/>
      <c r="N98" s="36"/>
      <c r="O98" s="9"/>
      <c r="P98" s="36"/>
      <c r="Q98" s="36"/>
      <c r="R98" s="36"/>
      <c r="S98" s="36"/>
      <c r="T98" s="24"/>
      <c r="U98" s="24"/>
      <c r="V98" s="84" t="str">
        <f>E98</f>
        <v xml:space="preserve">If yes, describe laws/regulations/policies affecting access </v>
      </c>
      <c r="W98" s="76"/>
      <c r="X98" s="76"/>
      <c r="Y98" s="77"/>
      <c r="Z98" s="95"/>
    </row>
    <row r="99" spans="1:26" s="159" customFormat="1" x14ac:dyDescent="0.2">
      <c r="A99" s="262"/>
      <c r="B99" s="764" t="s">
        <v>333</v>
      </c>
      <c r="C99" s="764"/>
      <c r="D99" s="157" t="s">
        <v>166</v>
      </c>
      <c r="E99" s="800"/>
      <c r="F99" s="801"/>
      <c r="G99" s="803"/>
      <c r="H99" s="355"/>
      <c r="I99" s="13"/>
      <c r="J99" s="45"/>
      <c r="K99" s="9" t="str">
        <f>B99</f>
        <v>a. Unmarried people</v>
      </c>
      <c r="L99" s="36"/>
      <c r="M99" s="46">
        <f>E99</f>
        <v>0</v>
      </c>
      <c r="N99" s="36"/>
      <c r="O99" s="9"/>
      <c r="P99" s="36"/>
      <c r="Q99" s="36"/>
      <c r="R99" s="36"/>
      <c r="S99" s="36"/>
      <c r="T99" s="24"/>
      <c r="U99" s="24"/>
      <c r="V99" s="84">
        <f>E99</f>
        <v>0</v>
      </c>
      <c r="W99" s="76"/>
      <c r="X99" s="76"/>
      <c r="Y99" s="77"/>
      <c r="Z99" s="95"/>
    </row>
    <row r="100" spans="1:26" s="159" customFormat="1" x14ac:dyDescent="0.2">
      <c r="A100" s="262"/>
      <c r="B100" s="764" t="s">
        <v>48</v>
      </c>
      <c r="C100" s="764"/>
      <c r="D100" s="157" t="s">
        <v>166</v>
      </c>
      <c r="E100" s="800"/>
      <c r="F100" s="801"/>
      <c r="G100" s="803"/>
      <c r="H100" s="355"/>
      <c r="I100" s="13"/>
      <c r="J100" s="45"/>
      <c r="K100" s="9" t="str">
        <f>B100</f>
        <v>b. Young people</v>
      </c>
      <c r="L100" s="36"/>
      <c r="M100" s="46">
        <f>E100</f>
        <v>0</v>
      </c>
      <c r="N100" s="36"/>
      <c r="O100" s="9"/>
      <c r="P100" s="36"/>
      <c r="Q100" s="36"/>
      <c r="R100" s="36"/>
      <c r="S100" s="36"/>
      <c r="T100" s="24"/>
      <c r="U100" s="24"/>
      <c r="V100" s="84">
        <f>E100</f>
        <v>0</v>
      </c>
      <c r="W100" s="76"/>
      <c r="X100" s="76"/>
      <c r="Y100" s="77"/>
      <c r="Z100" s="95"/>
    </row>
    <row r="101" spans="1:26" s="159" customFormat="1" ht="15.75" thickBot="1" x14ac:dyDescent="0.25">
      <c r="A101" s="263"/>
      <c r="B101" s="753" t="s">
        <v>49</v>
      </c>
      <c r="C101" s="753"/>
      <c r="D101" s="382"/>
      <c r="E101" s="804"/>
      <c r="F101" s="805"/>
      <c r="G101" s="806"/>
      <c r="H101" s="383"/>
      <c r="I101" s="13"/>
      <c r="J101" s="45"/>
      <c r="K101" s="9" t="str">
        <f>B101</f>
        <v>c. Other</v>
      </c>
      <c r="L101" s="36"/>
      <c r="M101" s="46">
        <f>E101</f>
        <v>0</v>
      </c>
      <c r="N101" s="36"/>
      <c r="O101" s="9"/>
      <c r="P101" s="36"/>
      <c r="Q101" s="36"/>
      <c r="R101" s="36"/>
      <c r="S101" s="36"/>
      <c r="T101" s="24"/>
      <c r="U101" s="24"/>
      <c r="V101" s="84">
        <f>E101</f>
        <v>0</v>
      </c>
      <c r="W101" s="76"/>
      <c r="X101" s="76"/>
      <c r="Y101" s="77"/>
      <c r="Z101" s="95"/>
    </row>
    <row r="102" spans="1:26" s="266" customFormat="1" x14ac:dyDescent="0.2">
      <c r="A102" s="807"/>
      <c r="B102" s="808"/>
      <c r="C102" s="808"/>
      <c r="D102" s="808"/>
      <c r="E102" s="808"/>
      <c r="F102" s="808"/>
      <c r="G102" s="808"/>
      <c r="H102" s="809"/>
      <c r="I102" s="5"/>
      <c r="J102" s="53"/>
      <c r="K102" s="29">
        <f>C102</f>
        <v>0</v>
      </c>
      <c r="L102" s="54"/>
      <c r="M102" s="54"/>
      <c r="N102" s="54"/>
      <c r="O102" s="29"/>
      <c r="P102" s="54"/>
      <c r="Q102" s="54"/>
      <c r="R102" s="54"/>
      <c r="S102" s="54"/>
      <c r="T102" s="54"/>
      <c r="U102" s="54"/>
      <c r="V102" s="54"/>
      <c r="W102" s="87"/>
      <c r="X102" s="87"/>
      <c r="Y102" s="88"/>
      <c r="Z102" s="95"/>
    </row>
    <row r="103" spans="1:26" s="159" customFormat="1" ht="45" customHeight="1" x14ac:dyDescent="0.2">
      <c r="A103" s="772" t="s">
        <v>334</v>
      </c>
      <c r="B103" s="764"/>
      <c r="C103" s="764"/>
      <c r="D103" s="764"/>
      <c r="E103" s="764"/>
      <c r="F103" s="764"/>
      <c r="G103" s="764"/>
      <c r="H103" s="773"/>
      <c r="I103" s="15"/>
      <c r="J103" s="45"/>
      <c r="K103" s="9"/>
      <c r="L103" s="36"/>
      <c r="M103" s="36"/>
      <c r="N103" s="36"/>
      <c r="O103" s="9"/>
      <c r="P103" s="36"/>
      <c r="Q103" s="36"/>
      <c r="R103" s="36"/>
      <c r="S103" s="36"/>
      <c r="T103" s="24"/>
      <c r="U103" s="24"/>
      <c r="V103" s="24"/>
      <c r="W103" s="76"/>
      <c r="X103" s="82" t="str">
        <f>A103</f>
        <v xml:space="preserve">D7. Are there charges* to the client in the public sector for family planning:
*(This question refers to charges by policy, not under-the-table charges.)
</v>
      </c>
      <c r="Y103" s="77"/>
      <c r="Z103" s="95"/>
    </row>
    <row r="104" spans="1:26" s="159" customFormat="1" ht="15" customHeight="1" x14ac:dyDescent="0.2">
      <c r="A104" s="262"/>
      <c r="B104" s="764" t="s">
        <v>50</v>
      </c>
      <c r="C104" s="764"/>
      <c r="D104" s="764"/>
      <c r="E104" s="764"/>
      <c r="F104" s="765"/>
      <c r="G104" s="766" t="s">
        <v>165</v>
      </c>
      <c r="H104" s="767"/>
      <c r="I104" s="16"/>
      <c r="J104" s="45" t="str">
        <f>G104</f>
        <v>Yes</v>
      </c>
      <c r="K104" s="9"/>
      <c r="L104" s="36"/>
      <c r="M104" s="36"/>
      <c r="N104" s="36"/>
      <c r="O104" s="9"/>
      <c r="P104" s="36"/>
      <c r="Q104" s="36"/>
      <c r="R104" s="36"/>
      <c r="S104" s="36"/>
      <c r="T104" s="24"/>
      <c r="U104" s="24"/>
      <c r="V104" s="24"/>
      <c r="W104" s="76"/>
      <c r="X104" s="76"/>
      <c r="Y104" s="80" t="str">
        <f>B104</f>
        <v>a. Services?</v>
      </c>
      <c r="Z104" s="95"/>
    </row>
    <row r="105" spans="1:26" s="159" customFormat="1" ht="15" customHeight="1" x14ac:dyDescent="0.2">
      <c r="A105" s="262"/>
      <c r="B105" s="764" t="s">
        <v>51</v>
      </c>
      <c r="C105" s="764"/>
      <c r="D105" s="764"/>
      <c r="E105" s="764"/>
      <c r="F105" s="765"/>
      <c r="G105" s="766" t="s">
        <v>165</v>
      </c>
      <c r="H105" s="767"/>
      <c r="I105" s="16"/>
      <c r="J105" s="45" t="str">
        <f>G105</f>
        <v>Yes</v>
      </c>
      <c r="K105" s="9"/>
      <c r="L105" s="36"/>
      <c r="M105" s="36"/>
      <c r="N105" s="36"/>
      <c r="O105" s="9"/>
      <c r="P105" s="36"/>
      <c r="Q105" s="36"/>
      <c r="R105" s="36"/>
      <c r="S105" s="36"/>
      <c r="T105" s="24"/>
      <c r="U105" s="24"/>
      <c r="V105" s="24"/>
      <c r="W105" s="76"/>
      <c r="X105" s="76"/>
      <c r="Y105" s="80" t="str">
        <f>B105</f>
        <v>b. Commodities?</v>
      </c>
      <c r="Z105" s="95"/>
    </row>
    <row r="106" spans="1:26" s="159" customFormat="1" ht="15" customHeight="1" x14ac:dyDescent="0.2">
      <c r="A106" s="262"/>
      <c r="B106" s="764" t="s">
        <v>52</v>
      </c>
      <c r="C106" s="764"/>
      <c r="D106" s="764"/>
      <c r="E106" s="764"/>
      <c r="F106" s="765"/>
      <c r="G106" s="766" t="s">
        <v>178</v>
      </c>
      <c r="H106" s="767"/>
      <c r="I106" s="16"/>
      <c r="J106" s="45" t="str">
        <f>G106</f>
        <v>Don't know</v>
      </c>
      <c r="K106" s="9"/>
      <c r="L106" s="36"/>
      <c r="M106" s="36"/>
      <c r="N106" s="36"/>
      <c r="O106" s="9"/>
      <c r="P106" s="36"/>
      <c r="Q106" s="36"/>
      <c r="R106" s="36"/>
      <c r="S106" s="36"/>
      <c r="T106" s="24"/>
      <c r="U106" s="24"/>
      <c r="V106" s="24"/>
      <c r="W106" s="76"/>
      <c r="X106" s="76"/>
      <c r="Y106" s="80" t="str">
        <f>B106</f>
        <v>c. If yes, are there exemptions for people who cannot afford to pay?</v>
      </c>
      <c r="Z106" s="95"/>
    </row>
    <row r="107" spans="1:26" s="159" customFormat="1" x14ac:dyDescent="0.2">
      <c r="A107" s="262"/>
      <c r="B107" s="241"/>
      <c r="C107" s="242" t="s">
        <v>53</v>
      </c>
      <c r="D107" s="800" t="s">
        <v>178</v>
      </c>
      <c r="E107" s="801"/>
      <c r="F107" s="801"/>
      <c r="G107" s="801"/>
      <c r="H107" s="802"/>
      <c r="I107" s="16"/>
      <c r="J107" s="45"/>
      <c r="K107" s="9" t="str">
        <f>C107</f>
        <v>i. If yes, describe the exemptions.</v>
      </c>
      <c r="L107" s="36"/>
      <c r="M107" s="36"/>
      <c r="N107" s="38"/>
      <c r="O107" s="39" t="str">
        <f>D107</f>
        <v>Don't know</v>
      </c>
      <c r="P107" s="36"/>
      <c r="Q107" s="36"/>
      <c r="R107" s="36"/>
      <c r="S107" s="36"/>
      <c r="T107" s="24"/>
      <c r="U107" s="24"/>
      <c r="V107" s="24"/>
      <c r="W107" s="76"/>
      <c r="X107" s="76"/>
      <c r="Y107" s="77"/>
      <c r="Z107" s="95"/>
    </row>
    <row r="108" spans="1:26" s="267" customFormat="1" ht="15.75" customHeight="1" x14ac:dyDescent="0.2">
      <c r="A108" s="772" t="s">
        <v>335</v>
      </c>
      <c r="B108" s="764"/>
      <c r="C108" s="764"/>
      <c r="D108" s="764"/>
      <c r="E108" s="764"/>
      <c r="F108" s="764"/>
      <c r="G108" s="764"/>
      <c r="H108" s="773"/>
      <c r="I108" s="48"/>
      <c r="J108" s="35"/>
      <c r="K108" s="9"/>
      <c r="L108" s="9"/>
      <c r="M108" s="36"/>
      <c r="N108" s="36"/>
      <c r="O108" s="9"/>
      <c r="P108" s="36"/>
      <c r="Q108" s="1"/>
      <c r="R108" s="36"/>
      <c r="S108" s="37"/>
      <c r="T108" s="2"/>
      <c r="U108" s="2"/>
      <c r="V108" s="2"/>
      <c r="W108" s="64"/>
      <c r="X108" s="82" t="str">
        <f>A108</f>
        <v>D8. Are the following contraceptives included in the country's National Essential Medicine List (NEML) or other equivalent priority list?</v>
      </c>
      <c r="Y108" s="1"/>
      <c r="Z108" s="101"/>
    </row>
    <row r="109" spans="1:26" s="267" customFormat="1" ht="15.75" customHeight="1" x14ac:dyDescent="0.2">
      <c r="A109" s="384"/>
      <c r="B109" s="764" t="s">
        <v>336</v>
      </c>
      <c r="C109" s="764"/>
      <c r="D109" s="764"/>
      <c r="E109" s="764"/>
      <c r="F109" s="765"/>
      <c r="G109" s="766" t="s">
        <v>165</v>
      </c>
      <c r="H109" s="767"/>
      <c r="I109" s="48"/>
      <c r="J109" s="45" t="str">
        <f t="shared" ref="J109:J120" si="3">G109</f>
        <v>Yes</v>
      </c>
      <c r="K109" s="9"/>
      <c r="L109" s="9"/>
      <c r="M109" s="36"/>
      <c r="N109" s="36"/>
      <c r="O109" s="9"/>
      <c r="P109" s="36"/>
      <c r="Q109" s="1"/>
      <c r="R109" s="36"/>
      <c r="S109" s="37"/>
      <c r="T109" s="2"/>
      <c r="U109" s="2"/>
      <c r="V109" s="2"/>
      <c r="W109" s="64"/>
      <c r="X109" s="64"/>
      <c r="Y109" s="80" t="str">
        <f t="shared" ref="Y109:Y118" si="4">B109</f>
        <v>a. Combined oral contraceptives</v>
      </c>
      <c r="Z109" s="101"/>
    </row>
    <row r="110" spans="1:26" s="267" customFormat="1" ht="15.75" customHeight="1" x14ac:dyDescent="0.2">
      <c r="A110" s="384"/>
      <c r="B110" s="764" t="s">
        <v>337</v>
      </c>
      <c r="C110" s="764"/>
      <c r="D110" s="764"/>
      <c r="E110" s="764"/>
      <c r="F110" s="765"/>
      <c r="G110" s="766" t="s">
        <v>165</v>
      </c>
      <c r="H110" s="767"/>
      <c r="I110" s="48"/>
      <c r="J110" s="45" t="str">
        <f t="shared" si="3"/>
        <v>Yes</v>
      </c>
      <c r="K110" s="9"/>
      <c r="L110" s="9"/>
      <c r="M110" s="36"/>
      <c r="N110" s="36"/>
      <c r="O110" s="9"/>
      <c r="P110" s="36"/>
      <c r="Q110" s="1"/>
      <c r="R110" s="36"/>
      <c r="S110" s="37"/>
      <c r="T110" s="2"/>
      <c r="U110" s="2"/>
      <c r="V110" s="2"/>
      <c r="W110" s="64"/>
      <c r="X110" s="64"/>
      <c r="Y110" s="80" t="str">
        <f t="shared" si="4"/>
        <v>b. Progestin-only pills</v>
      </c>
      <c r="Z110" s="101"/>
    </row>
    <row r="111" spans="1:26" s="267" customFormat="1" ht="15.75" customHeight="1" x14ac:dyDescent="0.2">
      <c r="A111" s="384"/>
      <c r="B111" s="764" t="s">
        <v>54</v>
      </c>
      <c r="C111" s="764"/>
      <c r="D111" s="764"/>
      <c r="E111" s="764"/>
      <c r="F111" s="765"/>
      <c r="G111" s="766" t="s">
        <v>165</v>
      </c>
      <c r="H111" s="767"/>
      <c r="I111" s="48"/>
      <c r="J111" s="45" t="str">
        <f t="shared" si="3"/>
        <v>Yes</v>
      </c>
      <c r="K111" s="9"/>
      <c r="L111" s="9"/>
      <c r="M111" s="36"/>
      <c r="N111" s="36"/>
      <c r="O111" s="9"/>
      <c r="P111" s="36"/>
      <c r="Q111" s="1"/>
      <c r="R111" s="36"/>
      <c r="S111" s="37"/>
      <c r="T111" s="2"/>
      <c r="U111" s="2"/>
      <c r="V111" s="2"/>
      <c r="W111" s="64"/>
      <c r="X111" s="64"/>
      <c r="Y111" s="80" t="str">
        <f t="shared" si="4"/>
        <v>c. Hormonal injections</v>
      </c>
      <c r="Z111" s="101"/>
    </row>
    <row r="112" spans="1:26" s="267" customFormat="1" ht="15.75" customHeight="1" x14ac:dyDescent="0.2">
      <c r="A112" s="384"/>
      <c r="B112" s="764" t="s">
        <v>55</v>
      </c>
      <c r="C112" s="764"/>
      <c r="D112" s="764"/>
      <c r="E112" s="764"/>
      <c r="F112" s="765"/>
      <c r="G112" s="766" t="s">
        <v>165</v>
      </c>
      <c r="H112" s="767"/>
      <c r="I112" s="48"/>
      <c r="J112" s="45" t="str">
        <f t="shared" si="3"/>
        <v>Yes</v>
      </c>
      <c r="K112" s="9"/>
      <c r="L112" s="9"/>
      <c r="M112" s="36"/>
      <c r="N112" s="36"/>
      <c r="O112" s="9"/>
      <c r="P112" s="36"/>
      <c r="Q112" s="1"/>
      <c r="R112" s="36"/>
      <c r="S112" s="37"/>
      <c r="T112" s="2"/>
      <c r="U112" s="2"/>
      <c r="V112" s="2"/>
      <c r="W112" s="64"/>
      <c r="X112" s="64"/>
      <c r="Y112" s="80" t="str">
        <f t="shared" si="4"/>
        <v>d. Hormonal implants</v>
      </c>
      <c r="Z112" s="101"/>
    </row>
    <row r="113" spans="1:26" s="267" customFormat="1" ht="15.75" customHeight="1" x14ac:dyDescent="0.2">
      <c r="A113" s="384"/>
      <c r="B113" s="764" t="s">
        <v>56</v>
      </c>
      <c r="C113" s="764"/>
      <c r="D113" s="764"/>
      <c r="E113" s="764"/>
      <c r="F113" s="765"/>
      <c r="G113" s="766" t="s">
        <v>165</v>
      </c>
      <c r="H113" s="767"/>
      <c r="I113" s="48"/>
      <c r="J113" s="45" t="str">
        <f t="shared" si="3"/>
        <v>Yes</v>
      </c>
      <c r="K113" s="9"/>
      <c r="L113" s="9"/>
      <c r="M113" s="36"/>
      <c r="N113" s="36"/>
      <c r="O113" s="9"/>
      <c r="P113" s="36"/>
      <c r="Q113" s="1"/>
      <c r="R113" s="36"/>
      <c r="S113" s="37"/>
      <c r="T113" s="2"/>
      <c r="U113" s="2"/>
      <c r="V113" s="2"/>
      <c r="W113" s="64"/>
      <c r="X113" s="64"/>
      <c r="Y113" s="80" t="str">
        <f t="shared" si="4"/>
        <v>e. Intrauterine devices (IUDs)</v>
      </c>
      <c r="Z113" s="101"/>
    </row>
    <row r="114" spans="1:26" s="267" customFormat="1" ht="15.75" customHeight="1" x14ac:dyDescent="0.2">
      <c r="A114" s="384"/>
      <c r="B114" s="764" t="s">
        <v>43</v>
      </c>
      <c r="C114" s="764"/>
      <c r="D114" s="764"/>
      <c r="E114" s="764"/>
      <c r="F114" s="765"/>
      <c r="G114" s="766" t="s">
        <v>165</v>
      </c>
      <c r="H114" s="767"/>
      <c r="I114" s="48"/>
      <c r="J114" s="45" t="str">
        <f t="shared" si="3"/>
        <v>Yes</v>
      </c>
      <c r="K114" s="9"/>
      <c r="L114" s="9"/>
      <c r="M114" s="36"/>
      <c r="N114" s="36"/>
      <c r="O114" s="9"/>
      <c r="P114" s="36"/>
      <c r="Q114" s="1"/>
      <c r="R114" s="36"/>
      <c r="S114" s="37"/>
      <c r="T114" s="2"/>
      <c r="U114" s="2"/>
      <c r="V114" s="2"/>
      <c r="W114" s="64"/>
      <c r="X114" s="64"/>
      <c r="Y114" s="80" t="str">
        <f t="shared" si="4"/>
        <v>f. Male condoms</v>
      </c>
      <c r="Z114" s="101"/>
    </row>
    <row r="115" spans="1:26" s="267" customFormat="1" ht="15.75" customHeight="1" x14ac:dyDescent="0.2">
      <c r="A115" s="384"/>
      <c r="B115" s="764" t="s">
        <v>44</v>
      </c>
      <c r="C115" s="764"/>
      <c r="D115" s="764"/>
      <c r="E115" s="764"/>
      <c r="F115" s="765"/>
      <c r="G115" s="766" t="s">
        <v>165</v>
      </c>
      <c r="H115" s="767"/>
      <c r="I115" s="48"/>
      <c r="J115" s="45" t="str">
        <f t="shared" si="3"/>
        <v>Yes</v>
      </c>
      <c r="K115" s="9"/>
      <c r="L115" s="9"/>
      <c r="M115" s="36"/>
      <c r="N115" s="36"/>
      <c r="O115" s="9"/>
      <c r="P115" s="36"/>
      <c r="Q115" s="1"/>
      <c r="R115" s="36"/>
      <c r="S115" s="37"/>
      <c r="T115" s="2"/>
      <c r="U115" s="2"/>
      <c r="V115" s="2"/>
      <c r="W115" s="64"/>
      <c r="X115" s="64"/>
      <c r="Y115" s="80" t="str">
        <f t="shared" si="4"/>
        <v>g. Female condoms</v>
      </c>
      <c r="Z115" s="101"/>
    </row>
    <row r="116" spans="1:26" s="267" customFormat="1" ht="15.75" customHeight="1" x14ac:dyDescent="0.2">
      <c r="A116" s="384"/>
      <c r="B116" s="764" t="s">
        <v>338</v>
      </c>
      <c r="C116" s="764"/>
      <c r="D116" s="764"/>
      <c r="E116" s="764"/>
      <c r="F116" s="765"/>
      <c r="G116" s="766" t="s">
        <v>165</v>
      </c>
      <c r="H116" s="767"/>
      <c r="I116" s="48"/>
      <c r="J116" s="45" t="str">
        <f t="shared" si="3"/>
        <v>Yes</v>
      </c>
      <c r="K116" s="9"/>
      <c r="L116" s="9"/>
      <c r="M116" s="36"/>
      <c r="N116" s="36"/>
      <c r="O116" s="9"/>
      <c r="P116" s="36"/>
      <c r="Q116" s="1"/>
      <c r="R116" s="36"/>
      <c r="S116" s="37"/>
      <c r="T116" s="2"/>
      <c r="U116" s="2"/>
      <c r="V116" s="2"/>
      <c r="W116" s="64"/>
      <c r="X116" s="64"/>
      <c r="Y116" s="80" t="str">
        <f t="shared" si="4"/>
        <v>h. Emergency contraceptive pills</v>
      </c>
      <c r="Z116" s="101"/>
    </row>
    <row r="117" spans="1:26" s="267" customFormat="1" ht="15.75" customHeight="1" x14ac:dyDescent="0.2">
      <c r="A117" s="384"/>
      <c r="B117" s="764" t="s">
        <v>245</v>
      </c>
      <c r="C117" s="764"/>
      <c r="D117" s="764"/>
      <c r="E117" s="764"/>
      <c r="F117" s="765"/>
      <c r="G117" s="766" t="s">
        <v>166</v>
      </c>
      <c r="H117" s="767"/>
      <c r="I117" s="48"/>
      <c r="J117" s="45" t="str">
        <f>G117</f>
        <v>No</v>
      </c>
      <c r="K117" s="9"/>
      <c r="L117" s="9"/>
      <c r="M117" s="36"/>
      <c r="N117" s="36"/>
      <c r="O117" s="9"/>
      <c r="P117" s="36"/>
      <c r="Q117" s="1"/>
      <c r="R117" s="36"/>
      <c r="S117" s="37"/>
      <c r="T117" s="2"/>
      <c r="U117" s="2"/>
      <c r="V117" s="2"/>
      <c r="W117" s="64"/>
      <c r="X117" s="64"/>
      <c r="Y117" s="80" t="str">
        <f>B117</f>
        <v>i. CycleBeads</v>
      </c>
      <c r="Z117" s="101"/>
    </row>
    <row r="118" spans="1:26" s="267" customFormat="1" ht="15.75" customHeight="1" x14ac:dyDescent="0.2">
      <c r="A118" s="384"/>
      <c r="B118" s="764" t="s">
        <v>339</v>
      </c>
      <c r="C118" s="764"/>
      <c r="D118" s="764"/>
      <c r="E118" s="764"/>
      <c r="F118" s="765"/>
      <c r="G118" s="766" t="s">
        <v>178</v>
      </c>
      <c r="H118" s="767"/>
      <c r="I118" s="48"/>
      <c r="J118" s="45" t="str">
        <f t="shared" si="3"/>
        <v>Don't know</v>
      </c>
      <c r="K118" s="9"/>
      <c r="L118" s="9"/>
      <c r="M118" s="36"/>
      <c r="N118" s="36"/>
      <c r="O118" s="9"/>
      <c r="P118" s="36"/>
      <c r="Q118" s="1"/>
      <c r="R118" s="36"/>
      <c r="S118" s="37"/>
      <c r="T118" s="2"/>
      <c r="U118" s="2"/>
      <c r="V118" s="2"/>
      <c r="W118" s="64"/>
      <c r="X118" s="64"/>
      <c r="Y118" s="80" t="str">
        <f t="shared" si="4"/>
        <v>j. Any other contraceptive(s)?</v>
      </c>
      <c r="Z118" s="101"/>
    </row>
    <row r="119" spans="1:26" s="267" customFormat="1" ht="15.75" x14ac:dyDescent="0.2">
      <c r="A119" s="384"/>
      <c r="B119" s="224"/>
      <c r="C119" s="764" t="s">
        <v>340</v>
      </c>
      <c r="D119" s="764"/>
      <c r="E119" s="765"/>
      <c r="F119" s="790" t="s">
        <v>178</v>
      </c>
      <c r="G119" s="791"/>
      <c r="H119" s="792"/>
      <c r="I119" s="48"/>
      <c r="J119" s="45">
        <f t="shared" si="3"/>
        <v>0</v>
      </c>
      <c r="K119" s="9"/>
      <c r="L119" s="9"/>
      <c r="M119" s="36"/>
      <c r="N119" s="36"/>
      <c r="O119" s="9"/>
      <c r="P119" s="36"/>
      <c r="Q119" s="1"/>
      <c r="R119" s="9">
        <f>B119</f>
        <v>0</v>
      </c>
      <c r="S119" s="37"/>
      <c r="T119" s="2"/>
      <c r="U119" s="2"/>
      <c r="V119" s="2"/>
      <c r="W119" s="64"/>
      <c r="X119" s="64"/>
      <c r="Y119" s="1"/>
      <c r="Z119" s="101"/>
    </row>
    <row r="120" spans="1:26" s="267" customFormat="1" ht="15.75" x14ac:dyDescent="0.2">
      <c r="A120" s="793" t="s">
        <v>341</v>
      </c>
      <c r="B120" s="794"/>
      <c r="C120" s="794"/>
      <c r="D120" s="795"/>
      <c r="E120" s="796"/>
      <c r="F120" s="797">
        <v>2010</v>
      </c>
      <c r="G120" s="798"/>
      <c r="H120" s="799"/>
      <c r="I120" s="48"/>
      <c r="J120" s="45">
        <f t="shared" si="3"/>
        <v>0</v>
      </c>
      <c r="K120" s="9"/>
      <c r="L120" s="9"/>
      <c r="M120" s="36"/>
      <c r="N120" s="36"/>
      <c r="O120" s="9"/>
      <c r="P120" s="36"/>
      <c r="Q120" s="1"/>
      <c r="R120" s="9">
        <f>B120</f>
        <v>0</v>
      </c>
      <c r="S120" s="37"/>
      <c r="T120" s="2"/>
      <c r="U120" s="2"/>
      <c r="V120" s="2"/>
      <c r="W120" s="64"/>
      <c r="X120" s="64"/>
      <c r="Y120" s="1"/>
      <c r="Z120" s="101"/>
    </row>
    <row r="121" spans="1:26" s="267" customFormat="1" ht="22.5" customHeight="1" x14ac:dyDescent="0.2">
      <c r="A121" s="772" t="s">
        <v>342</v>
      </c>
      <c r="B121" s="764"/>
      <c r="C121" s="765"/>
      <c r="D121" s="769" t="s">
        <v>1195</v>
      </c>
      <c r="E121" s="770"/>
      <c r="F121" s="770"/>
      <c r="G121" s="770"/>
      <c r="H121" s="771"/>
      <c r="I121" s="48"/>
      <c r="J121" s="35"/>
      <c r="K121" s="9" t="str">
        <f>A121</f>
        <v xml:space="preserve">D10. Name of the list(s)
</v>
      </c>
      <c r="L121" s="9"/>
      <c r="M121" s="36"/>
      <c r="N121" s="36"/>
      <c r="O121" s="9" t="str">
        <f>D121</f>
        <v>National  Essential Medicines List (LNME)</v>
      </c>
      <c r="P121" s="36"/>
      <c r="Q121" s="1"/>
      <c r="R121" s="36"/>
      <c r="S121" s="37"/>
      <c r="T121" s="2"/>
      <c r="U121" s="2"/>
      <c r="V121" s="2"/>
      <c r="W121" s="64"/>
      <c r="X121" s="64"/>
      <c r="Y121" s="1"/>
      <c r="Z121" s="101"/>
    </row>
    <row r="122" spans="1:26" s="267" customFormat="1" ht="34.5" customHeight="1" x14ac:dyDescent="0.2">
      <c r="A122" s="772" t="s">
        <v>344</v>
      </c>
      <c r="B122" s="764"/>
      <c r="C122" s="765"/>
      <c r="D122" s="769"/>
      <c r="E122" s="770"/>
      <c r="F122" s="770"/>
      <c r="G122" s="770"/>
      <c r="H122" s="771"/>
      <c r="I122" s="48"/>
      <c r="J122" s="35"/>
      <c r="K122" s="9" t="str">
        <f>A122</f>
        <v xml:space="preserve">D11. Notes about the list(s)
</v>
      </c>
      <c r="L122" s="9"/>
      <c r="M122" s="36"/>
      <c r="N122" s="36"/>
      <c r="O122" s="9">
        <f>D122</f>
        <v>0</v>
      </c>
      <c r="P122" s="36"/>
      <c r="Q122" s="1"/>
      <c r="R122" s="36"/>
      <c r="S122" s="37"/>
      <c r="T122" s="2"/>
      <c r="U122" s="2"/>
      <c r="V122" s="2"/>
      <c r="W122" s="64"/>
      <c r="X122" s="64"/>
      <c r="Y122" s="1"/>
      <c r="Z122" s="101"/>
    </row>
    <row r="123" spans="1:26" s="159" customFormat="1" ht="21.75" customHeight="1" x14ac:dyDescent="0.2">
      <c r="A123" s="772" t="s">
        <v>351</v>
      </c>
      <c r="B123" s="764"/>
      <c r="C123" s="764"/>
      <c r="D123" s="764"/>
      <c r="E123" s="764"/>
      <c r="F123" s="764"/>
      <c r="G123" s="764"/>
      <c r="H123" s="773"/>
      <c r="I123" s="4"/>
      <c r="J123" s="45"/>
      <c r="K123" s="9"/>
      <c r="L123" s="36"/>
      <c r="M123" s="36"/>
      <c r="N123" s="36"/>
      <c r="O123" s="9"/>
      <c r="P123" s="36"/>
      <c r="Q123" s="36"/>
      <c r="R123" s="36"/>
      <c r="S123" s="36"/>
      <c r="T123" s="24"/>
      <c r="U123" s="24"/>
      <c r="V123" s="24"/>
      <c r="W123" s="76"/>
      <c r="X123" s="82" t="str">
        <f>A123</f>
        <v xml:space="preserve">D12.  Information on country's Poverty Reduction Strategy Paper (PRSP)
</v>
      </c>
      <c r="Y123" s="77"/>
      <c r="Z123" s="95"/>
    </row>
    <row r="124" spans="1:26" s="267" customFormat="1" ht="30.75" customHeight="1" x14ac:dyDescent="0.2">
      <c r="A124" s="385"/>
      <c r="B124" s="784" t="s">
        <v>196</v>
      </c>
      <c r="C124" s="785"/>
      <c r="D124" s="785"/>
      <c r="E124" s="786"/>
      <c r="F124" s="787">
        <v>2005</v>
      </c>
      <c r="G124" s="788"/>
      <c r="H124" s="789"/>
      <c r="I124" s="48"/>
      <c r="J124" s="45">
        <f>G124</f>
        <v>0</v>
      </c>
      <c r="K124" s="9"/>
      <c r="L124" s="9"/>
      <c r="M124" s="36"/>
      <c r="N124" s="36"/>
      <c r="O124" s="9"/>
      <c r="P124" s="36"/>
      <c r="Q124" s="1"/>
      <c r="R124" s="9" t="str">
        <f>B124</f>
        <v>a. What year is the Poverty Reduction Strategy Paper from? (most recent actual PRSP on IMF's site [not progress or summary report])</v>
      </c>
      <c r="S124" s="37"/>
      <c r="T124" s="2"/>
      <c r="U124" s="2"/>
      <c r="V124" s="2"/>
      <c r="W124" s="64"/>
      <c r="X124" s="64"/>
      <c r="Y124" s="1"/>
      <c r="Z124" s="101"/>
    </row>
    <row r="125" spans="1:26" s="267" customFormat="1" ht="15.75" customHeight="1" x14ac:dyDescent="0.2">
      <c r="A125" s="384"/>
      <c r="B125" s="764" t="s">
        <v>197</v>
      </c>
      <c r="C125" s="764"/>
      <c r="D125" s="764"/>
      <c r="E125" s="764"/>
      <c r="F125" s="765"/>
      <c r="G125" s="766" t="s">
        <v>165</v>
      </c>
      <c r="H125" s="767"/>
      <c r="I125" s="48"/>
      <c r="J125" s="45" t="str">
        <f>G125</f>
        <v>Yes</v>
      </c>
      <c r="K125" s="9"/>
      <c r="L125" s="9"/>
      <c r="M125" s="36"/>
      <c r="N125" s="36"/>
      <c r="O125" s="9"/>
      <c r="P125" s="36"/>
      <c r="Q125" s="1"/>
      <c r="R125" s="36"/>
      <c r="S125" s="37"/>
      <c r="T125" s="2"/>
      <c r="U125" s="2"/>
      <c r="V125" s="2"/>
      <c r="W125" s="64"/>
      <c r="X125" s="64"/>
      <c r="Y125" s="80" t="str">
        <f>B125</f>
        <v>b. Is family planning or reproductive health a priority in the PRSP?</v>
      </c>
      <c r="Z125" s="101"/>
    </row>
    <row r="126" spans="1:26" s="267" customFormat="1" ht="15.75" customHeight="1" x14ac:dyDescent="0.2">
      <c r="A126" s="384"/>
      <c r="B126" s="764" t="s">
        <v>198</v>
      </c>
      <c r="C126" s="764"/>
      <c r="D126" s="764"/>
      <c r="E126" s="764"/>
      <c r="F126" s="765"/>
      <c r="G126" s="766" t="s">
        <v>166</v>
      </c>
      <c r="H126" s="767"/>
      <c r="I126" s="48"/>
      <c r="J126" s="45" t="str">
        <f>G126</f>
        <v>No</v>
      </c>
      <c r="K126" s="9"/>
      <c r="L126" s="9"/>
      <c r="M126" s="36"/>
      <c r="N126" s="36"/>
      <c r="O126" s="9"/>
      <c r="P126" s="36"/>
      <c r="Q126" s="1"/>
      <c r="R126" s="36"/>
      <c r="S126" s="37"/>
      <c r="T126" s="2"/>
      <c r="U126" s="2"/>
      <c r="V126" s="2"/>
      <c r="W126" s="64"/>
      <c r="X126" s="64"/>
      <c r="Y126" s="80" t="str">
        <f>B126</f>
        <v>c. Is contraceptive security included in the PRSP?</v>
      </c>
      <c r="Z126" s="101"/>
    </row>
    <row r="127" spans="1:26" s="267" customFormat="1" ht="15.75" customHeight="1" x14ac:dyDescent="0.2">
      <c r="A127" s="384"/>
      <c r="B127" s="764" t="s">
        <v>72</v>
      </c>
      <c r="C127" s="764"/>
      <c r="D127" s="764"/>
      <c r="E127" s="764"/>
      <c r="F127" s="765"/>
      <c r="G127" s="766" t="s">
        <v>166</v>
      </c>
      <c r="H127" s="767"/>
      <c r="I127" s="48"/>
      <c r="J127" s="45" t="str">
        <f>G127</f>
        <v>No</v>
      </c>
      <c r="K127" s="9"/>
      <c r="L127" s="9"/>
      <c r="M127" s="36"/>
      <c r="N127" s="36"/>
      <c r="O127" s="9"/>
      <c r="P127" s="36"/>
      <c r="Q127" s="1"/>
      <c r="R127" s="36"/>
      <c r="S127" s="37"/>
      <c r="T127" s="2"/>
      <c r="U127" s="2"/>
      <c r="V127" s="2"/>
      <c r="W127" s="64"/>
      <c r="X127" s="64"/>
      <c r="Y127" s="80" t="str">
        <f>B127</f>
        <v>d. Is contraceptive prevalence rate (CPR) included as an indicator in the PRSP?</v>
      </c>
      <c r="Z127" s="101"/>
    </row>
    <row r="128" spans="1:26" s="267" customFormat="1" ht="15.75" customHeight="1" x14ac:dyDescent="0.2">
      <c r="A128" s="384"/>
      <c r="B128" s="764" t="s">
        <v>73</v>
      </c>
      <c r="C128" s="764"/>
      <c r="D128" s="764"/>
      <c r="E128" s="764"/>
      <c r="F128" s="765"/>
      <c r="G128" s="766" t="s">
        <v>166</v>
      </c>
      <c r="H128" s="767"/>
      <c r="I128" s="48"/>
      <c r="J128" s="45" t="str">
        <f>G128</f>
        <v>No</v>
      </c>
      <c r="K128" s="9"/>
      <c r="L128" s="9"/>
      <c r="M128" s="36"/>
      <c r="N128" s="36"/>
      <c r="O128" s="9"/>
      <c r="P128" s="36"/>
      <c r="Q128" s="1"/>
      <c r="R128" s="36"/>
      <c r="S128" s="37"/>
      <c r="T128" s="2"/>
      <c r="U128" s="2"/>
      <c r="V128" s="2"/>
      <c r="W128" s="64"/>
      <c r="X128" s="64"/>
      <c r="Y128" s="80" t="str">
        <f>B128</f>
        <v>e. Are contraceptive supply indicators included in the PRSP?</v>
      </c>
      <c r="Z128" s="101"/>
    </row>
    <row r="129" spans="1:26" s="267" customFormat="1" ht="36" customHeight="1" thickBot="1" x14ac:dyDescent="0.25">
      <c r="A129" s="262" t="s">
        <v>74</v>
      </c>
      <c r="B129" s="764" t="s">
        <v>75</v>
      </c>
      <c r="C129" s="765"/>
      <c r="D129" s="779" t="s">
        <v>522</v>
      </c>
      <c r="E129" s="780"/>
      <c r="F129" s="780"/>
      <c r="G129" s="780"/>
      <c r="H129" s="781"/>
      <c r="I129" s="48"/>
      <c r="J129" s="35"/>
      <c r="K129" s="9" t="str">
        <f>B129</f>
        <v>f. Notes about the Poverty Reduction Strategy Paper</v>
      </c>
      <c r="L129" s="9"/>
      <c r="M129" s="36"/>
      <c r="N129" s="36"/>
      <c r="O129" s="9" t="str">
        <f>D129</f>
        <v>A supply indicator is included for generic and essential drugs. It does not refer directly to RH or FP supplies though.</v>
      </c>
      <c r="P129" s="36"/>
      <c r="Q129" s="1"/>
      <c r="R129" s="36"/>
      <c r="S129" s="37"/>
      <c r="T129" s="2"/>
      <c r="U129" s="2"/>
      <c r="V129" s="2"/>
      <c r="W129" s="64"/>
      <c r="X129" s="64"/>
      <c r="Y129" s="1"/>
      <c r="Z129" s="101"/>
    </row>
    <row r="130" spans="1:26" s="159" customFormat="1" ht="16.5" customHeight="1" thickBot="1" x14ac:dyDescent="0.25">
      <c r="A130" s="782" t="s">
        <v>28</v>
      </c>
      <c r="B130" s="783"/>
      <c r="C130" s="783"/>
      <c r="D130" s="783"/>
      <c r="E130" s="783"/>
      <c r="F130" s="783"/>
      <c r="G130" s="783"/>
      <c r="H130" s="386"/>
      <c r="I130" s="19"/>
      <c r="J130" s="45"/>
      <c r="K130" s="9"/>
      <c r="L130" s="36"/>
      <c r="M130" s="36"/>
      <c r="N130" s="36"/>
      <c r="O130" s="9"/>
      <c r="P130" s="36"/>
      <c r="Q130" s="36"/>
      <c r="R130" s="36"/>
      <c r="S130" s="36"/>
      <c r="T130" s="24"/>
      <c r="U130" s="24"/>
      <c r="V130" s="24"/>
      <c r="W130" s="76"/>
      <c r="X130" s="76"/>
      <c r="Y130" s="77"/>
      <c r="Z130" s="95"/>
    </row>
    <row r="131" spans="1:26" s="159" customFormat="1" ht="30" customHeight="1" x14ac:dyDescent="0.2">
      <c r="A131" s="774" t="s">
        <v>345</v>
      </c>
      <c r="B131" s="775"/>
      <c r="C131" s="775"/>
      <c r="D131" s="775"/>
      <c r="E131" s="775"/>
      <c r="F131" s="776"/>
      <c r="G131" s="777" t="s">
        <v>165</v>
      </c>
      <c r="H131" s="778"/>
      <c r="I131" s="8"/>
      <c r="J131" s="45" t="str">
        <f>G131</f>
        <v>Yes</v>
      </c>
      <c r="K131" s="9"/>
      <c r="L131" s="36"/>
      <c r="M131" s="36"/>
      <c r="N131" s="36"/>
      <c r="O131" s="9"/>
      <c r="P131" s="36"/>
      <c r="Q131" s="36"/>
      <c r="R131" s="36"/>
      <c r="S131" s="36"/>
      <c r="T131" s="24"/>
      <c r="U131" s="24"/>
      <c r="V131" s="24"/>
      <c r="W131" s="76"/>
      <c r="X131" s="76"/>
      <c r="Y131" s="80" t="str">
        <f>A131</f>
        <v>E1. Have stockouts occurred for any contraceptive at the central* level in the last 12 months?  
*(The central level refers to the central level warehouse for the public sector.)</v>
      </c>
      <c r="Z131" s="95"/>
    </row>
    <row r="132" spans="1:26" s="159" customFormat="1" ht="45" x14ac:dyDescent="0.2">
      <c r="A132" s="772" t="s">
        <v>1507</v>
      </c>
      <c r="B132" s="764"/>
      <c r="C132" s="764"/>
      <c r="D132" s="764"/>
      <c r="E132" s="764"/>
      <c r="F132" s="764"/>
      <c r="G132" s="764"/>
      <c r="H132" s="773"/>
      <c r="I132" s="4"/>
      <c r="J132" s="45"/>
      <c r="K132" s="9"/>
      <c r="L132" s="36"/>
      <c r="M132" s="36"/>
      <c r="N132" s="36"/>
      <c r="O132" s="9"/>
      <c r="P132" s="36"/>
      <c r="Q132" s="36"/>
      <c r="R132" s="36"/>
      <c r="S132" s="36"/>
      <c r="T132" s="24"/>
      <c r="U132" s="24"/>
      <c r="V132" s="24"/>
      <c r="W132" s="76"/>
      <c r="X132" s="82"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Y132" s="77"/>
      <c r="Z132" s="95"/>
    </row>
    <row r="133" spans="1:26" s="159" customFormat="1" ht="15" customHeight="1" x14ac:dyDescent="0.2">
      <c r="A133" s="354"/>
      <c r="B133" s="764" t="s">
        <v>336</v>
      </c>
      <c r="C133" s="764"/>
      <c r="D133" s="764"/>
      <c r="E133" s="764"/>
      <c r="F133" s="765"/>
      <c r="G133" s="766" t="s">
        <v>166</v>
      </c>
      <c r="H133" s="767"/>
      <c r="I133" s="8"/>
      <c r="J133" s="45" t="str">
        <f t="shared" ref="J133:J141" si="5">G133</f>
        <v>No</v>
      </c>
      <c r="K133" s="9"/>
      <c r="L133" s="36"/>
      <c r="M133" s="36"/>
      <c r="N133" s="36"/>
      <c r="O133" s="9"/>
      <c r="P133" s="36"/>
      <c r="Q133" s="36"/>
      <c r="R133" s="36"/>
      <c r="S133" s="36"/>
      <c r="T133" s="24"/>
      <c r="U133" s="24"/>
      <c r="V133" s="24"/>
      <c r="W133" s="76"/>
      <c r="X133" s="76"/>
      <c r="Y133" s="80" t="str">
        <f t="shared" ref="Y133:Y141" si="6">B133</f>
        <v>a. Combined oral contraceptives</v>
      </c>
      <c r="Z133" s="95"/>
    </row>
    <row r="134" spans="1:26" s="159" customFormat="1" ht="15" customHeight="1" x14ac:dyDescent="0.2">
      <c r="A134" s="358"/>
      <c r="B134" s="764" t="s">
        <v>337</v>
      </c>
      <c r="C134" s="764"/>
      <c r="D134" s="764"/>
      <c r="E134" s="764"/>
      <c r="F134" s="765"/>
      <c r="G134" s="766" t="s">
        <v>166</v>
      </c>
      <c r="H134" s="767"/>
      <c r="I134" s="8"/>
      <c r="J134" s="45" t="str">
        <f t="shared" si="5"/>
        <v>No</v>
      </c>
      <c r="K134" s="9"/>
      <c r="L134" s="36"/>
      <c r="M134" s="36"/>
      <c r="N134" s="36"/>
      <c r="O134" s="36"/>
      <c r="P134" s="36"/>
      <c r="Q134" s="36"/>
      <c r="R134" s="36"/>
      <c r="S134" s="36"/>
      <c r="T134" s="24"/>
      <c r="U134" s="24"/>
      <c r="V134" s="24"/>
      <c r="W134" s="76"/>
      <c r="X134" s="76"/>
      <c r="Y134" s="80" t="str">
        <f t="shared" si="6"/>
        <v>b. Progestin-only pills</v>
      </c>
      <c r="Z134" s="95"/>
    </row>
    <row r="135" spans="1:26" s="159" customFormat="1" ht="15" customHeight="1" x14ac:dyDescent="0.2">
      <c r="A135" s="354"/>
      <c r="B135" s="764" t="s">
        <v>54</v>
      </c>
      <c r="C135" s="764"/>
      <c r="D135" s="764"/>
      <c r="E135" s="764"/>
      <c r="F135" s="765"/>
      <c r="G135" s="766" t="s">
        <v>165</v>
      </c>
      <c r="H135" s="767"/>
      <c r="I135" s="8"/>
      <c r="J135" s="45" t="str">
        <f t="shared" si="5"/>
        <v>Yes</v>
      </c>
      <c r="K135" s="9"/>
      <c r="L135" s="36"/>
      <c r="M135" s="36"/>
      <c r="N135" s="36"/>
      <c r="O135" s="36"/>
      <c r="P135" s="36"/>
      <c r="Q135" s="36"/>
      <c r="R135" s="36"/>
      <c r="S135" s="36"/>
      <c r="T135" s="24"/>
      <c r="U135" s="24"/>
      <c r="V135" s="24"/>
      <c r="W135" s="76"/>
      <c r="X135" s="76"/>
      <c r="Y135" s="80" t="str">
        <f t="shared" si="6"/>
        <v>c. Hormonal injections</v>
      </c>
      <c r="Z135" s="95"/>
    </row>
    <row r="136" spans="1:26" s="159" customFormat="1" ht="15" customHeight="1" x14ac:dyDescent="0.2">
      <c r="A136" s="354"/>
      <c r="B136" s="764" t="s">
        <v>55</v>
      </c>
      <c r="C136" s="764"/>
      <c r="D136" s="764"/>
      <c r="E136" s="764"/>
      <c r="F136" s="765"/>
      <c r="G136" s="766" t="s">
        <v>165</v>
      </c>
      <c r="H136" s="767"/>
      <c r="I136" s="8"/>
      <c r="J136" s="45" t="str">
        <f t="shared" si="5"/>
        <v>Yes</v>
      </c>
      <c r="K136" s="9"/>
      <c r="L136" s="36"/>
      <c r="M136" s="36"/>
      <c r="N136" s="36"/>
      <c r="O136" s="36"/>
      <c r="P136" s="36"/>
      <c r="Q136" s="36"/>
      <c r="R136" s="36"/>
      <c r="S136" s="36"/>
      <c r="T136" s="24"/>
      <c r="U136" s="24"/>
      <c r="V136" s="24"/>
      <c r="W136" s="76"/>
      <c r="X136" s="76"/>
      <c r="Y136" s="80" t="str">
        <f t="shared" si="6"/>
        <v>d. Hormonal implants</v>
      </c>
      <c r="Z136" s="95"/>
    </row>
    <row r="137" spans="1:26" s="159" customFormat="1" ht="15" customHeight="1" x14ac:dyDescent="0.2">
      <c r="A137" s="354"/>
      <c r="B137" s="764" t="s">
        <v>56</v>
      </c>
      <c r="C137" s="764"/>
      <c r="D137" s="764"/>
      <c r="E137" s="764"/>
      <c r="F137" s="765"/>
      <c r="G137" s="766" t="s">
        <v>165</v>
      </c>
      <c r="H137" s="767"/>
      <c r="I137" s="8"/>
      <c r="J137" s="45" t="str">
        <f t="shared" si="5"/>
        <v>Yes</v>
      </c>
      <c r="K137" s="9"/>
      <c r="L137" s="36"/>
      <c r="M137" s="36"/>
      <c r="N137" s="36"/>
      <c r="O137" s="36"/>
      <c r="P137" s="36"/>
      <c r="Q137" s="36"/>
      <c r="R137" s="36"/>
      <c r="S137" s="36"/>
      <c r="T137" s="24"/>
      <c r="U137" s="24"/>
      <c r="V137" s="24"/>
      <c r="W137" s="76"/>
      <c r="X137" s="76"/>
      <c r="Y137" s="80" t="str">
        <f t="shared" si="6"/>
        <v>e. Intrauterine devices (IUDs)</v>
      </c>
      <c r="Z137" s="95"/>
    </row>
    <row r="138" spans="1:26" s="159" customFormat="1" ht="15" customHeight="1" x14ac:dyDescent="0.2">
      <c r="A138" s="354"/>
      <c r="B138" s="764" t="s">
        <v>43</v>
      </c>
      <c r="C138" s="764"/>
      <c r="D138" s="764"/>
      <c r="E138" s="764"/>
      <c r="F138" s="765"/>
      <c r="G138" s="766" t="s">
        <v>166</v>
      </c>
      <c r="H138" s="767"/>
      <c r="I138" s="8"/>
      <c r="J138" s="45" t="str">
        <f t="shared" si="5"/>
        <v>No</v>
      </c>
      <c r="K138" s="9"/>
      <c r="L138" s="36"/>
      <c r="M138" s="36"/>
      <c r="N138" s="36"/>
      <c r="O138" s="36"/>
      <c r="P138" s="36"/>
      <c r="Q138" s="36"/>
      <c r="R138" s="36"/>
      <c r="S138" s="36"/>
      <c r="T138" s="24"/>
      <c r="U138" s="24"/>
      <c r="V138" s="24"/>
      <c r="W138" s="76"/>
      <c r="X138" s="76"/>
      <c r="Y138" s="80" t="str">
        <f t="shared" si="6"/>
        <v>f. Male condoms</v>
      </c>
      <c r="Z138" s="95"/>
    </row>
    <row r="139" spans="1:26" s="159" customFormat="1" ht="15" customHeight="1" x14ac:dyDescent="0.2">
      <c r="A139" s="354"/>
      <c r="B139" s="764" t="s">
        <v>44</v>
      </c>
      <c r="C139" s="764"/>
      <c r="D139" s="764"/>
      <c r="E139" s="764"/>
      <c r="F139" s="765"/>
      <c r="G139" s="766" t="s">
        <v>166</v>
      </c>
      <c r="H139" s="767"/>
      <c r="I139" s="8"/>
      <c r="J139" s="45" t="str">
        <f t="shared" si="5"/>
        <v>No</v>
      </c>
      <c r="K139" s="9"/>
      <c r="L139" s="36"/>
      <c r="M139" s="36"/>
      <c r="N139" s="36"/>
      <c r="O139" s="36"/>
      <c r="P139" s="36"/>
      <c r="Q139" s="36"/>
      <c r="R139" s="36"/>
      <c r="S139" s="36"/>
      <c r="T139" s="24"/>
      <c r="U139" s="24"/>
      <c r="V139" s="24"/>
      <c r="W139" s="76"/>
      <c r="X139" s="76"/>
      <c r="Y139" s="80" t="str">
        <f t="shared" si="6"/>
        <v>g. Female condoms</v>
      </c>
      <c r="Z139" s="95"/>
    </row>
    <row r="140" spans="1:26" s="159" customFormat="1" ht="15" customHeight="1" x14ac:dyDescent="0.2">
      <c r="A140" s="354"/>
      <c r="B140" s="764" t="s">
        <v>338</v>
      </c>
      <c r="C140" s="764"/>
      <c r="D140" s="764"/>
      <c r="E140" s="764"/>
      <c r="F140" s="765"/>
      <c r="G140" s="766" t="s">
        <v>146</v>
      </c>
      <c r="H140" s="767"/>
      <c r="I140" s="8"/>
      <c r="J140" s="45" t="str">
        <f t="shared" si="5"/>
        <v>N/A</v>
      </c>
      <c r="K140" s="9"/>
      <c r="L140" s="36"/>
      <c r="M140" s="36"/>
      <c r="N140" s="36"/>
      <c r="O140" s="36"/>
      <c r="P140" s="36"/>
      <c r="Q140" s="36"/>
      <c r="R140" s="36"/>
      <c r="S140" s="36"/>
      <c r="T140" s="24"/>
      <c r="U140" s="24"/>
      <c r="V140" s="24"/>
      <c r="W140" s="76"/>
      <c r="X140" s="76"/>
      <c r="Y140" s="80" t="str">
        <f t="shared" si="6"/>
        <v>h. Emergency contraceptive pills</v>
      </c>
      <c r="Z140" s="95"/>
    </row>
    <row r="141" spans="1:26" s="159" customFormat="1" ht="15" customHeight="1" x14ac:dyDescent="0.2">
      <c r="A141" s="354"/>
      <c r="B141" s="764" t="s">
        <v>245</v>
      </c>
      <c r="C141" s="764"/>
      <c r="D141" s="764"/>
      <c r="E141" s="764"/>
      <c r="F141" s="765"/>
      <c r="G141" s="766" t="s">
        <v>166</v>
      </c>
      <c r="H141" s="767"/>
      <c r="I141" s="8"/>
      <c r="J141" s="45" t="str">
        <f t="shared" si="5"/>
        <v>No</v>
      </c>
      <c r="K141" s="9"/>
      <c r="L141" s="36"/>
      <c r="M141" s="36"/>
      <c r="N141" s="36"/>
      <c r="O141" s="36"/>
      <c r="P141" s="36"/>
      <c r="Q141" s="36"/>
      <c r="R141" s="36"/>
      <c r="S141" s="36"/>
      <c r="T141" s="24"/>
      <c r="U141" s="24"/>
      <c r="V141" s="24"/>
      <c r="W141" s="76"/>
      <c r="X141" s="76"/>
      <c r="Y141" s="80" t="str">
        <f t="shared" si="6"/>
        <v>i. CycleBeads</v>
      </c>
      <c r="Z141" s="95"/>
    </row>
    <row r="142" spans="1:26" s="159" customFormat="1" ht="30" x14ac:dyDescent="0.2">
      <c r="A142" s="354"/>
      <c r="B142" s="764" t="s">
        <v>766</v>
      </c>
      <c r="C142" s="764"/>
      <c r="D142" s="764"/>
      <c r="E142" s="764"/>
      <c r="F142" s="769" t="s">
        <v>1196</v>
      </c>
      <c r="G142" s="770"/>
      <c r="H142" s="771"/>
      <c r="I142" s="8"/>
      <c r="J142" s="45"/>
      <c r="K142" s="9"/>
      <c r="L142" s="36"/>
      <c r="M142" s="9"/>
      <c r="N142" s="36"/>
      <c r="O142" s="36"/>
      <c r="P142" s="36"/>
      <c r="Q142" s="9" t="str">
        <f>F142</f>
        <v xml:space="preserve">1/11 - 12/11 </v>
      </c>
      <c r="R142" s="9" t="str">
        <f>B142</f>
        <v xml:space="preserve">j. Time period of reports reviewed
(mm/yy - mm/yy) (for example, reports from 1/11-12/11) </v>
      </c>
      <c r="S142" s="36"/>
      <c r="T142" s="24"/>
      <c r="U142" s="24"/>
      <c r="V142" s="24"/>
      <c r="W142" s="76"/>
      <c r="X142" s="76"/>
      <c r="Y142" s="77"/>
      <c r="Z142" s="95"/>
    </row>
    <row r="143" spans="1:26" s="159" customFormat="1" ht="45" x14ac:dyDescent="0.2">
      <c r="A143" s="262"/>
      <c r="B143" s="764" t="s">
        <v>346</v>
      </c>
      <c r="C143" s="764"/>
      <c r="D143" s="764"/>
      <c r="E143" s="764"/>
      <c r="F143" s="769" t="s">
        <v>1197</v>
      </c>
      <c r="G143" s="770"/>
      <c r="H143" s="771"/>
      <c r="I143" s="8"/>
      <c r="J143" s="45"/>
      <c r="K143" s="9"/>
      <c r="L143" s="9"/>
      <c r="M143" s="36"/>
      <c r="N143" s="36"/>
      <c r="O143" s="36"/>
      <c r="P143" s="36"/>
      <c r="Q143" s="9" t="str">
        <f>F143</f>
        <v>CAMEG warehouse report</v>
      </c>
      <c r="R143" s="9" t="str">
        <f>B143</f>
        <v>k. Data source
(for example: Procurement Planning and Monitoring Report, Logistics Management Information System, periodic physical inventory, warehouse reports)</v>
      </c>
      <c r="S143" s="36"/>
      <c r="T143" s="24"/>
      <c r="U143" s="24"/>
      <c r="V143" s="24"/>
      <c r="W143" s="76"/>
      <c r="X143" s="76"/>
      <c r="Y143" s="77"/>
      <c r="Z143" s="95"/>
    </row>
    <row r="144" spans="1:26" s="159" customFormat="1" x14ac:dyDescent="0.2">
      <c r="A144" s="772" t="s">
        <v>347</v>
      </c>
      <c r="B144" s="764"/>
      <c r="C144" s="764"/>
      <c r="D144" s="764"/>
      <c r="E144" s="764"/>
      <c r="F144" s="764"/>
      <c r="G144" s="764"/>
      <c r="H144" s="773"/>
      <c r="I144" s="4"/>
      <c r="J144" s="41"/>
      <c r="K144" s="9"/>
      <c r="L144" s="36"/>
      <c r="M144" s="36"/>
      <c r="N144" s="36"/>
      <c r="O144" s="9"/>
      <c r="P144" s="36"/>
      <c r="Q144" s="36"/>
      <c r="R144" s="36"/>
      <c r="S144" s="36"/>
      <c r="T144" s="24"/>
      <c r="U144" s="24"/>
      <c r="V144" s="24"/>
      <c r="W144" s="76"/>
      <c r="X144" s="76"/>
      <c r="Y144" s="77"/>
      <c r="Z144" s="95"/>
    </row>
    <row r="145" spans="1:26" s="159" customFormat="1" ht="15" customHeight="1" x14ac:dyDescent="0.2">
      <c r="A145" s="354"/>
      <c r="B145" s="764" t="s">
        <v>348</v>
      </c>
      <c r="C145" s="764"/>
      <c r="D145" s="764"/>
      <c r="E145" s="764"/>
      <c r="F145" s="765"/>
      <c r="G145" s="766" t="s">
        <v>166</v>
      </c>
      <c r="H145" s="767"/>
      <c r="I145" s="8"/>
      <c r="J145" s="45" t="str">
        <f>G145</f>
        <v>No</v>
      </c>
      <c r="K145" s="9"/>
      <c r="L145" s="36"/>
      <c r="M145" s="36"/>
      <c r="N145" s="36"/>
      <c r="O145" s="9"/>
      <c r="P145" s="36"/>
      <c r="Q145" s="36"/>
      <c r="R145" s="36"/>
      <c r="S145" s="36"/>
      <c r="T145" s="24"/>
      <c r="U145" s="24"/>
      <c r="V145" s="24"/>
      <c r="W145" s="76"/>
      <c r="X145" s="76"/>
      <c r="Y145" s="80" t="str">
        <f>B145</f>
        <v>a. service delivery point level (i.e., public sector health facilities)</v>
      </c>
      <c r="Z145" s="95"/>
    </row>
    <row r="146" spans="1:26" s="268" customFormat="1" ht="15.75" customHeight="1" thickBot="1" x14ac:dyDescent="0.25">
      <c r="A146" s="356"/>
      <c r="B146" s="753" t="s">
        <v>349</v>
      </c>
      <c r="C146" s="753"/>
      <c r="D146" s="753"/>
      <c r="E146" s="753"/>
      <c r="F146" s="754"/>
      <c r="G146" s="755" t="s">
        <v>166</v>
      </c>
      <c r="H146" s="756"/>
      <c r="I146" s="55"/>
      <c r="J146" s="89" t="str">
        <f>G146</f>
        <v>No</v>
      </c>
      <c r="K146" s="90"/>
      <c r="L146" s="91"/>
      <c r="M146" s="91"/>
      <c r="N146" s="91"/>
      <c r="O146" s="90"/>
      <c r="P146" s="91"/>
      <c r="Q146" s="91"/>
      <c r="R146" s="91"/>
      <c r="S146" s="91"/>
      <c r="T146" s="92"/>
      <c r="U146" s="92"/>
      <c r="V146" s="92"/>
      <c r="W146" s="93"/>
      <c r="X146" s="93"/>
      <c r="Y146" s="94" t="str">
        <f>B146</f>
        <v>b. central level (i.e., central level warehouse for the public sector)</v>
      </c>
      <c r="Z146" s="100"/>
    </row>
    <row r="147" spans="1:26" s="159" customFormat="1" ht="60.75" thickBot="1" x14ac:dyDescent="0.25">
      <c r="A147" s="757" t="s">
        <v>350</v>
      </c>
      <c r="B147" s="758"/>
      <c r="C147" s="759"/>
      <c r="D147" s="760"/>
      <c r="E147" s="761"/>
      <c r="F147" s="761"/>
      <c r="G147" s="761"/>
      <c r="H147" s="762"/>
      <c r="I147" s="8"/>
      <c r="J147" s="45"/>
      <c r="K147" s="9" t="str">
        <f>A147</f>
        <v xml:space="preserve">F. Please note any overall comments about challenges and/or successes with contraceptive security in your country.
</v>
      </c>
      <c r="L147" s="36"/>
      <c r="M147" s="36"/>
      <c r="N147" s="36"/>
      <c r="O147" s="9">
        <f>D147</f>
        <v>0</v>
      </c>
      <c r="P147" s="36"/>
      <c r="Q147" s="36"/>
      <c r="R147" s="36"/>
      <c r="S147" s="36"/>
      <c r="T147" s="24"/>
      <c r="U147" s="24"/>
      <c r="V147" s="24"/>
      <c r="W147" s="76"/>
      <c r="X147" s="76"/>
      <c r="Y147" s="77"/>
      <c r="Z147" s="95"/>
    </row>
    <row r="148" spans="1:26" s="1" customFormat="1" ht="15.75" x14ac:dyDescent="0.2">
      <c r="A148" s="763"/>
      <c r="B148" s="763"/>
      <c r="C148" s="763"/>
      <c r="D148" s="763"/>
      <c r="E148" s="763"/>
      <c r="F148" s="763"/>
      <c r="G148" s="763"/>
      <c r="H148" s="763"/>
      <c r="I148" s="48"/>
      <c r="J148" s="35"/>
      <c r="K148" s="9"/>
      <c r="L148" s="9"/>
      <c r="M148" s="36"/>
      <c r="N148" s="36"/>
      <c r="O148" s="9"/>
      <c r="P148" s="36"/>
      <c r="R148" s="36"/>
      <c r="S148" s="37"/>
      <c r="T148" s="2"/>
      <c r="U148" s="2"/>
      <c r="V148" s="2"/>
      <c r="W148" s="64"/>
      <c r="X148" s="64"/>
      <c r="Z148" s="101"/>
    </row>
    <row r="149" spans="1:26" s="23" customFormat="1" ht="72" customHeight="1" x14ac:dyDescent="0.2">
      <c r="A149" s="768"/>
      <c r="B149" s="768"/>
      <c r="C149" s="768"/>
      <c r="D149" s="768"/>
      <c r="E149" s="768"/>
      <c r="F149" s="768"/>
      <c r="G149" s="768"/>
      <c r="H149" s="768"/>
      <c r="I149" s="6"/>
      <c r="J149" s="40"/>
      <c r="K149" s="9"/>
      <c r="L149" s="36"/>
      <c r="M149" s="36"/>
      <c r="N149" s="36"/>
      <c r="O149" s="9"/>
      <c r="P149" s="36"/>
      <c r="Q149" s="36"/>
      <c r="R149" s="36"/>
      <c r="S149" s="37"/>
      <c r="T149" s="2"/>
      <c r="U149" s="2"/>
      <c r="V149" s="2"/>
      <c r="W149" s="64"/>
      <c r="X149" s="106">
        <f>A149</f>
        <v>0</v>
      </c>
      <c r="Z149" s="22"/>
    </row>
    <row r="150" spans="1:26" s="1" customFormat="1" ht="9.75" customHeight="1" x14ac:dyDescent="0.2">
      <c r="A150" s="387"/>
      <c r="B150" s="387"/>
      <c r="C150" s="387"/>
      <c r="D150" s="387"/>
      <c r="E150" s="387"/>
      <c r="F150" s="387"/>
      <c r="G150" s="387"/>
      <c r="H150" s="387"/>
      <c r="I150" s="9"/>
      <c r="J150" s="35"/>
      <c r="K150" s="9"/>
      <c r="L150" s="36"/>
      <c r="M150" s="36"/>
      <c r="N150" s="36"/>
      <c r="O150" s="9"/>
      <c r="P150" s="36"/>
      <c r="Q150" s="36"/>
      <c r="R150" s="36"/>
      <c r="S150" s="37"/>
      <c r="T150" s="2"/>
      <c r="U150" s="2"/>
      <c r="V150" s="2"/>
      <c r="W150" s="64"/>
      <c r="X150" s="64"/>
      <c r="Z150" s="101"/>
    </row>
    <row r="151" spans="1:26" s="1" customFormat="1" ht="15" customHeight="1" x14ac:dyDescent="0.2">
      <c r="A151" s="387"/>
      <c r="B151" s="387"/>
      <c r="C151" s="387"/>
      <c r="D151" s="387"/>
      <c r="E151" s="387"/>
      <c r="F151" s="387"/>
      <c r="G151" s="387"/>
      <c r="H151" s="387"/>
      <c r="I151" s="9"/>
      <c r="J151" s="40"/>
      <c r="K151" s="9"/>
      <c r="L151" s="36"/>
      <c r="M151" s="36"/>
      <c r="N151" s="36"/>
      <c r="O151" s="9"/>
      <c r="P151" s="36"/>
      <c r="Q151" s="36"/>
      <c r="R151" s="36"/>
      <c r="S151" s="37"/>
      <c r="T151" s="2"/>
      <c r="U151" s="2"/>
      <c r="V151" s="2"/>
      <c r="W151" s="64"/>
      <c r="X151" s="64"/>
      <c r="Z151" s="101"/>
    </row>
    <row r="152" spans="1:26" x14ac:dyDescent="0.2">
      <c r="A152" s="269"/>
      <c r="B152" s="270"/>
      <c r="C152" s="270"/>
      <c r="D152" s="270"/>
      <c r="E152" s="270"/>
      <c r="F152" s="270"/>
      <c r="G152" s="271"/>
      <c r="H152" s="217"/>
      <c r="I152" s="36"/>
      <c r="O152" s="9"/>
    </row>
    <row r="153" spans="1:26" x14ac:dyDescent="0.2">
      <c r="A153" s="215"/>
      <c r="B153" s="215"/>
      <c r="G153" s="272"/>
      <c r="H153" s="273"/>
      <c r="I153" s="36"/>
    </row>
    <row r="154" spans="1:26" x14ac:dyDescent="0.2">
      <c r="A154" s="215"/>
      <c r="B154" s="215"/>
      <c r="G154" s="272"/>
      <c r="H154" s="273"/>
      <c r="I154" s="36"/>
    </row>
    <row r="155" spans="1:26" x14ac:dyDescent="0.2">
      <c r="A155" s="215"/>
      <c r="B155" s="215"/>
      <c r="G155" s="272"/>
      <c r="H155" s="273"/>
      <c r="I155" s="36"/>
    </row>
    <row r="156" spans="1:26" x14ac:dyDescent="0.2">
      <c r="A156" s="215"/>
      <c r="B156" s="215"/>
      <c r="G156" s="272"/>
      <c r="H156" s="273"/>
      <c r="I156" s="36"/>
    </row>
    <row r="157" spans="1:26" x14ac:dyDescent="0.2">
      <c r="A157" s="215"/>
      <c r="B157" s="215"/>
      <c r="G157" s="272"/>
      <c r="H157" s="273"/>
      <c r="I157" s="36"/>
    </row>
    <row r="158" spans="1:26" x14ac:dyDescent="0.2">
      <c r="A158" s="215"/>
      <c r="B158" s="215"/>
      <c r="G158" s="272"/>
      <c r="H158" s="273"/>
      <c r="I158" s="36"/>
    </row>
    <row r="159" spans="1:26" x14ac:dyDescent="0.2">
      <c r="A159" s="215"/>
      <c r="B159" s="215"/>
      <c r="G159" s="272"/>
      <c r="H159" s="273"/>
      <c r="I159" s="36"/>
    </row>
    <row r="160" spans="1:26" x14ac:dyDescent="0.2">
      <c r="A160" s="215"/>
      <c r="B160" s="215"/>
      <c r="G160" s="272"/>
      <c r="H160" s="273"/>
      <c r="I160" s="36"/>
    </row>
    <row r="161" spans="1:134" x14ac:dyDescent="0.2">
      <c r="A161" s="215"/>
      <c r="B161" s="215"/>
      <c r="G161" s="272"/>
      <c r="H161" s="273"/>
      <c r="I161" s="36"/>
    </row>
    <row r="162" spans="1:134" x14ac:dyDescent="0.2">
      <c r="A162" s="215"/>
      <c r="B162" s="215"/>
      <c r="G162" s="272"/>
      <c r="H162" s="273"/>
      <c r="I162" s="36"/>
    </row>
    <row r="163" spans="1:134" x14ac:dyDescent="0.2">
      <c r="A163" s="215"/>
      <c r="B163" s="215"/>
      <c r="G163" s="272"/>
      <c r="H163" s="273"/>
      <c r="I163" s="36"/>
    </row>
    <row r="164" spans="1:134" x14ac:dyDescent="0.2">
      <c r="A164" s="215"/>
      <c r="B164" s="215"/>
      <c r="G164" s="272"/>
      <c r="H164" s="273"/>
      <c r="I164" s="36"/>
    </row>
    <row r="165" spans="1:134" x14ac:dyDescent="0.2">
      <c r="A165" s="215"/>
      <c r="B165" s="215"/>
      <c r="G165" s="272"/>
      <c r="H165" s="273"/>
      <c r="I165" s="36"/>
    </row>
    <row r="166" spans="1:134" s="215" customFormat="1" x14ac:dyDescent="0.2">
      <c r="G166" s="272"/>
      <c r="H166" s="273"/>
      <c r="I166" s="36"/>
      <c r="J166" s="40"/>
      <c r="K166" s="9"/>
      <c r="L166" s="36"/>
      <c r="M166" s="36"/>
      <c r="N166" s="36"/>
      <c r="O166" s="36"/>
      <c r="P166" s="36"/>
      <c r="Q166" s="36"/>
      <c r="R166" s="36"/>
      <c r="S166" s="37"/>
      <c r="T166" s="2"/>
      <c r="U166" s="2"/>
      <c r="V166" s="2"/>
      <c r="W166" s="64"/>
      <c r="X166" s="64"/>
      <c r="Y166" s="23"/>
      <c r="Z166" s="22"/>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36"/>
      <c r="J167" s="40"/>
      <c r="K167" s="9"/>
      <c r="L167" s="36"/>
      <c r="M167" s="36"/>
      <c r="N167" s="36"/>
      <c r="O167" s="36"/>
      <c r="P167" s="36"/>
      <c r="Q167" s="36"/>
      <c r="R167" s="36"/>
      <c r="S167" s="37"/>
      <c r="T167" s="2"/>
      <c r="U167" s="2"/>
      <c r="V167" s="2"/>
      <c r="W167" s="64"/>
      <c r="X167" s="64"/>
      <c r="Y167" s="23"/>
      <c r="Z167" s="22"/>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36"/>
      <c r="J168" s="40"/>
      <c r="K168" s="9"/>
      <c r="L168" s="36"/>
      <c r="M168" s="36"/>
      <c r="N168" s="36"/>
      <c r="O168" s="36"/>
      <c r="P168" s="36"/>
      <c r="Q168" s="36"/>
      <c r="R168" s="36"/>
      <c r="S168" s="37"/>
      <c r="T168" s="2"/>
      <c r="U168" s="2"/>
      <c r="V168" s="2"/>
      <c r="W168" s="64"/>
      <c r="X168" s="64"/>
      <c r="Y168" s="23"/>
      <c r="Z168" s="22"/>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36"/>
      <c r="J169" s="40"/>
      <c r="K169" s="9"/>
      <c r="L169" s="36"/>
      <c r="M169" s="36"/>
      <c r="N169" s="36"/>
      <c r="O169" s="36"/>
      <c r="P169" s="36"/>
      <c r="Q169" s="36"/>
      <c r="R169" s="36"/>
      <c r="S169" s="37"/>
      <c r="T169" s="2"/>
      <c r="U169" s="2"/>
      <c r="V169" s="2"/>
      <c r="W169" s="64"/>
      <c r="X169" s="64"/>
      <c r="Y169" s="23"/>
      <c r="Z169" s="22"/>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36"/>
      <c r="J170" s="40"/>
      <c r="K170" s="9"/>
      <c r="L170" s="36"/>
      <c r="M170" s="36"/>
      <c r="N170" s="36"/>
      <c r="O170" s="36"/>
      <c r="P170" s="36"/>
      <c r="Q170" s="36"/>
      <c r="R170" s="36"/>
      <c r="S170" s="37"/>
      <c r="T170" s="2"/>
      <c r="U170" s="2"/>
      <c r="V170" s="2"/>
      <c r="W170" s="64"/>
      <c r="X170" s="64"/>
      <c r="Y170" s="23"/>
      <c r="Z170" s="22"/>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36"/>
      <c r="J171" s="40"/>
      <c r="K171" s="9"/>
      <c r="L171" s="36"/>
      <c r="M171" s="36"/>
      <c r="N171" s="36"/>
      <c r="O171" s="36"/>
      <c r="P171" s="36"/>
      <c r="Q171" s="36"/>
      <c r="R171" s="36"/>
      <c r="S171" s="37"/>
      <c r="T171" s="2"/>
      <c r="U171" s="2"/>
      <c r="V171" s="2"/>
      <c r="W171" s="64"/>
      <c r="X171" s="64"/>
      <c r="Y171" s="23"/>
      <c r="Z171" s="22"/>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36"/>
      <c r="J172" s="40"/>
      <c r="K172" s="9"/>
      <c r="L172" s="36"/>
      <c r="M172" s="36"/>
      <c r="N172" s="36"/>
      <c r="O172" s="36"/>
      <c r="P172" s="36"/>
      <c r="Q172" s="36"/>
      <c r="R172" s="36"/>
      <c r="S172" s="37"/>
      <c r="T172" s="2"/>
      <c r="U172" s="2"/>
      <c r="V172" s="2"/>
      <c r="W172" s="64"/>
      <c r="X172" s="64"/>
      <c r="Y172" s="23"/>
      <c r="Z172" s="22"/>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36"/>
      <c r="J173" s="40"/>
      <c r="K173" s="9"/>
      <c r="L173" s="36"/>
      <c r="M173" s="36"/>
      <c r="N173" s="36"/>
      <c r="O173" s="36"/>
      <c r="P173" s="36"/>
      <c r="Q173" s="36"/>
      <c r="R173" s="36"/>
      <c r="S173" s="37"/>
      <c r="T173" s="2"/>
      <c r="U173" s="2"/>
      <c r="V173" s="2"/>
      <c r="W173" s="64"/>
      <c r="X173" s="64"/>
      <c r="Y173" s="23"/>
      <c r="Z173" s="22"/>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36"/>
      <c r="J174" s="40"/>
      <c r="K174" s="9"/>
      <c r="L174" s="36"/>
      <c r="M174" s="36"/>
      <c r="N174" s="36"/>
      <c r="O174" s="36"/>
      <c r="P174" s="36"/>
      <c r="Q174" s="36"/>
      <c r="R174" s="36"/>
      <c r="S174" s="37"/>
      <c r="T174" s="2"/>
      <c r="U174" s="2"/>
      <c r="V174" s="2"/>
      <c r="W174" s="64"/>
      <c r="X174" s="64"/>
      <c r="Y174" s="23"/>
      <c r="Z174" s="22"/>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36"/>
      <c r="J175" s="40"/>
      <c r="K175" s="9"/>
      <c r="L175" s="36"/>
      <c r="M175" s="36"/>
      <c r="N175" s="36"/>
      <c r="O175" s="36"/>
      <c r="P175" s="36"/>
      <c r="Q175" s="36"/>
      <c r="R175" s="36"/>
      <c r="S175" s="37"/>
      <c r="T175" s="2"/>
      <c r="U175" s="2"/>
      <c r="V175" s="2"/>
      <c r="W175" s="64"/>
      <c r="X175" s="64"/>
      <c r="Y175" s="23"/>
      <c r="Z175" s="22"/>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36"/>
      <c r="J176" s="40"/>
      <c r="K176" s="9"/>
      <c r="L176" s="36"/>
      <c r="M176" s="36"/>
      <c r="N176" s="36"/>
      <c r="O176" s="36"/>
      <c r="P176" s="36"/>
      <c r="Q176" s="36"/>
      <c r="R176" s="36"/>
      <c r="S176" s="37"/>
      <c r="T176" s="2"/>
      <c r="U176" s="2"/>
      <c r="V176" s="2"/>
      <c r="W176" s="64"/>
      <c r="X176" s="64"/>
      <c r="Y176" s="23"/>
      <c r="Z176" s="22"/>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B146:F146"/>
    <mergeCell ref="G146:H146"/>
    <mergeCell ref="A147:C147"/>
    <mergeCell ref="D147:H147"/>
    <mergeCell ref="A148:H148"/>
    <mergeCell ref="A149:H149"/>
    <mergeCell ref="B142:E142"/>
    <mergeCell ref="F142:H142"/>
    <mergeCell ref="B143:E143"/>
    <mergeCell ref="F143:H143"/>
    <mergeCell ref="A144:H144"/>
    <mergeCell ref="B145:F145"/>
    <mergeCell ref="G145:H145"/>
    <mergeCell ref="B139:F139"/>
    <mergeCell ref="G139:H139"/>
    <mergeCell ref="B140:F140"/>
    <mergeCell ref="G140:H140"/>
    <mergeCell ref="B141:F141"/>
    <mergeCell ref="G141:H141"/>
    <mergeCell ref="B136:F136"/>
    <mergeCell ref="G136:H136"/>
    <mergeCell ref="B137:F137"/>
    <mergeCell ref="G137:H137"/>
    <mergeCell ref="B138:F138"/>
    <mergeCell ref="G138:H138"/>
    <mergeCell ref="A132:H132"/>
    <mergeCell ref="B133:F133"/>
    <mergeCell ref="G133:H133"/>
    <mergeCell ref="B134:F134"/>
    <mergeCell ref="G134:H134"/>
    <mergeCell ref="B135:F135"/>
    <mergeCell ref="G135:H135"/>
    <mergeCell ref="B128:F128"/>
    <mergeCell ref="G128:H128"/>
    <mergeCell ref="B129:C129"/>
    <mergeCell ref="D129:H129"/>
    <mergeCell ref="A130:G130"/>
    <mergeCell ref="A131:F131"/>
    <mergeCell ref="G131:H131"/>
    <mergeCell ref="B125:F125"/>
    <mergeCell ref="G125:H125"/>
    <mergeCell ref="B126:F126"/>
    <mergeCell ref="G126:H126"/>
    <mergeCell ref="B127:F127"/>
    <mergeCell ref="G127:H127"/>
    <mergeCell ref="A121:C121"/>
    <mergeCell ref="D121:H121"/>
    <mergeCell ref="A122:C122"/>
    <mergeCell ref="D122:H122"/>
    <mergeCell ref="A123:H123"/>
    <mergeCell ref="B124:E124"/>
    <mergeCell ref="F124:H124"/>
    <mergeCell ref="B118:F118"/>
    <mergeCell ref="G118:H118"/>
    <mergeCell ref="C119:E119"/>
    <mergeCell ref="F119:H119"/>
    <mergeCell ref="A120:E120"/>
    <mergeCell ref="F120:H120"/>
    <mergeCell ref="B115:F115"/>
    <mergeCell ref="G115:H115"/>
    <mergeCell ref="B116:F116"/>
    <mergeCell ref="G116:H116"/>
    <mergeCell ref="B117:F117"/>
    <mergeCell ref="G117:H117"/>
    <mergeCell ref="B112:F112"/>
    <mergeCell ref="G112:H112"/>
    <mergeCell ref="B113:F113"/>
    <mergeCell ref="G113:H113"/>
    <mergeCell ref="B114:F114"/>
    <mergeCell ref="G114:H114"/>
    <mergeCell ref="B109:F109"/>
    <mergeCell ref="G109:H109"/>
    <mergeCell ref="B110:F110"/>
    <mergeCell ref="G110:H110"/>
    <mergeCell ref="B111:F111"/>
    <mergeCell ref="G111:H111"/>
    <mergeCell ref="B105:F105"/>
    <mergeCell ref="G105:H105"/>
    <mergeCell ref="B106:F106"/>
    <mergeCell ref="G106:H106"/>
    <mergeCell ref="D107:H107"/>
    <mergeCell ref="A108:H108"/>
    <mergeCell ref="B101:C101"/>
    <mergeCell ref="E101:G101"/>
    <mergeCell ref="A102:H102"/>
    <mergeCell ref="A103:H103"/>
    <mergeCell ref="B104:F104"/>
    <mergeCell ref="G104:H104"/>
    <mergeCell ref="A97:H97"/>
    <mergeCell ref="A98:C98"/>
    <mergeCell ref="E98:G98"/>
    <mergeCell ref="B99:C99"/>
    <mergeCell ref="E99:G99"/>
    <mergeCell ref="B100:C100"/>
    <mergeCell ref="E100:G100"/>
    <mergeCell ref="C95:D95"/>
    <mergeCell ref="E95:F95"/>
    <mergeCell ref="G95:H95"/>
    <mergeCell ref="C96:D96"/>
    <mergeCell ref="E96:F96"/>
    <mergeCell ref="G96:H96"/>
    <mergeCell ref="A91:G91"/>
    <mergeCell ref="B92:C92"/>
    <mergeCell ref="B93:D93"/>
    <mergeCell ref="E93:F93"/>
    <mergeCell ref="G93:H93"/>
    <mergeCell ref="C94:D94"/>
    <mergeCell ref="E94:F94"/>
    <mergeCell ref="G94:H94"/>
    <mergeCell ref="A87:G87"/>
    <mergeCell ref="B88:C88"/>
    <mergeCell ref="D88:H88"/>
    <mergeCell ref="A89:G89"/>
    <mergeCell ref="B90:C90"/>
    <mergeCell ref="D90:H90"/>
    <mergeCell ref="A84:E84"/>
    <mergeCell ref="F84:H84"/>
    <mergeCell ref="B85:D85"/>
    <mergeCell ref="E85:H85"/>
    <mergeCell ref="B86:D86"/>
    <mergeCell ref="E86:H86"/>
    <mergeCell ref="A81:C81"/>
    <mergeCell ref="A82:A83"/>
    <mergeCell ref="B82:C82"/>
    <mergeCell ref="D82:E82"/>
    <mergeCell ref="G82:H82"/>
    <mergeCell ref="D83:E83"/>
    <mergeCell ref="G83:H83"/>
    <mergeCell ref="B77:C77"/>
    <mergeCell ref="D77:E77"/>
    <mergeCell ref="A78:C78"/>
    <mergeCell ref="D78:H78"/>
    <mergeCell ref="A79:G79"/>
    <mergeCell ref="A80:G80"/>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A65:C65"/>
    <mergeCell ref="D65:E65"/>
    <mergeCell ref="B66:C66"/>
    <mergeCell ref="D66:E66"/>
    <mergeCell ref="B67:C67"/>
    <mergeCell ref="D67:E67"/>
    <mergeCell ref="C61:E61"/>
    <mergeCell ref="F61:H61"/>
    <mergeCell ref="A62:C62"/>
    <mergeCell ref="D62:H62"/>
    <mergeCell ref="A63:G63"/>
    <mergeCell ref="A64:H64"/>
    <mergeCell ref="A57:E57"/>
    <mergeCell ref="G57:H57"/>
    <mergeCell ref="A59:E59"/>
    <mergeCell ref="F59:H59"/>
    <mergeCell ref="B60:E60"/>
    <mergeCell ref="F60:H60"/>
    <mergeCell ref="B52:C52"/>
    <mergeCell ref="A54:H54"/>
    <mergeCell ref="A55:E55"/>
    <mergeCell ref="G55:H55"/>
    <mergeCell ref="A56:E56"/>
    <mergeCell ref="G56:H56"/>
    <mergeCell ref="A46:H46"/>
    <mergeCell ref="B47:C47"/>
    <mergeCell ref="B48:C48"/>
    <mergeCell ref="D49:H49"/>
    <mergeCell ref="B50:C50"/>
    <mergeCell ref="B51:C51"/>
    <mergeCell ref="B39:C39"/>
    <mergeCell ref="B40:C40"/>
    <mergeCell ref="D41:H41"/>
    <mergeCell ref="B42:C42"/>
    <mergeCell ref="D43:H43"/>
    <mergeCell ref="B44:C44"/>
    <mergeCell ref="A33:H33"/>
    <mergeCell ref="B34:D34"/>
    <mergeCell ref="B35:D35"/>
    <mergeCell ref="A36:H36"/>
    <mergeCell ref="A37:G37"/>
    <mergeCell ref="A38:H38"/>
    <mergeCell ref="A29:F29"/>
    <mergeCell ref="G29:H29"/>
    <mergeCell ref="A30:D30"/>
    <mergeCell ref="G30:H30"/>
    <mergeCell ref="A31:G31"/>
    <mergeCell ref="A32:G32"/>
    <mergeCell ref="A24:G24"/>
    <mergeCell ref="A25:G25"/>
    <mergeCell ref="A26:C26"/>
    <mergeCell ref="A27:G27"/>
    <mergeCell ref="A28:C28"/>
    <mergeCell ref="D28:E28"/>
    <mergeCell ref="B21:C21"/>
    <mergeCell ref="F21:H21"/>
    <mergeCell ref="B22:C22"/>
    <mergeCell ref="F22:H22"/>
    <mergeCell ref="B23:C23"/>
    <mergeCell ref="F23:H23"/>
    <mergeCell ref="B18:C18"/>
    <mergeCell ref="F18:H18"/>
    <mergeCell ref="B19:C19"/>
    <mergeCell ref="F19:H19"/>
    <mergeCell ref="B20:C20"/>
    <mergeCell ref="F20:H20"/>
    <mergeCell ref="B15:C15"/>
    <mergeCell ref="F15:H15"/>
    <mergeCell ref="B16:C16"/>
    <mergeCell ref="F16:H16"/>
    <mergeCell ref="B17:C17"/>
    <mergeCell ref="F17:H17"/>
    <mergeCell ref="B13:C13"/>
    <mergeCell ref="D13:H13"/>
    <mergeCell ref="A14:C14"/>
    <mergeCell ref="D14:H14"/>
    <mergeCell ref="A5:C5"/>
    <mergeCell ref="A7:H7"/>
    <mergeCell ref="A8:C8"/>
    <mergeCell ref="D8:F8"/>
    <mergeCell ref="G8:H8"/>
    <mergeCell ref="A9:H9"/>
    <mergeCell ref="A1:H1"/>
    <mergeCell ref="A2:C2"/>
    <mergeCell ref="D2:E2"/>
    <mergeCell ref="A3:H3"/>
    <mergeCell ref="D4:E4"/>
    <mergeCell ref="F4:H4"/>
    <mergeCell ref="A10:H10"/>
    <mergeCell ref="A11:G11"/>
    <mergeCell ref="A12:G12"/>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F83:G83 F84 F66:H76 D67:D76 H87 G109:G118 G104:G106 H99:H101 D99:D101 H91 H89 G145:G146 G125:G128 D26 D16:D23 H25 G133:G139 G141 G140:H140">
      <formula1>$W$1:$W$5</formula1>
    </dataValidation>
  </dataValidations>
  <hyperlinks>
    <hyperlink ref="A5:C5" location="Introduction!R10" display="To jump to the Introduction sheet, click here."/>
  </hyperlinks>
  <pageMargins left="0.7" right="0.7" top="0.75" bottom="0.75" header="0.3" footer="0.3"/>
  <pageSetup scale="59" fitToHeight="5" orientation="portrait" cellComments="atEnd" r:id="rId1"/>
  <rowBreaks count="4" manualBreakCount="4">
    <brk id="35" max="25" man="1"/>
    <brk id="62" max="25" man="1"/>
    <brk id="122" max="25" man="1"/>
    <brk id="149" max="7"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40" hidden="1" customWidth="1"/>
    <col min="10" max="10" width="38.5703125" style="40" hidden="1" customWidth="1"/>
    <col min="11" max="11" width="64.42578125" style="9" hidden="1" customWidth="1"/>
    <col min="12" max="12" width="87.7109375" style="36" hidden="1" customWidth="1"/>
    <col min="13" max="13" width="37.28515625" style="36" hidden="1" customWidth="1"/>
    <col min="14" max="14" width="75.28515625" style="36" hidden="1" customWidth="1"/>
    <col min="15" max="15" width="81.7109375" style="36" hidden="1" customWidth="1"/>
    <col min="16" max="16" width="69.42578125" style="36" hidden="1" customWidth="1"/>
    <col min="17" max="17" width="57" style="36" hidden="1" customWidth="1"/>
    <col min="18" max="18" width="87.7109375" style="36" hidden="1" customWidth="1"/>
    <col min="19" max="19" width="25.42578125" style="37" hidden="1" customWidth="1"/>
    <col min="20" max="20" width="43.7109375" style="2" hidden="1" customWidth="1"/>
    <col min="21" max="21" width="37.28515625" style="2" hidden="1" customWidth="1"/>
    <col min="22" max="22" width="56.28515625" style="2" hidden="1" customWidth="1"/>
    <col min="23" max="23" width="11.7109375" style="64" hidden="1" customWidth="1"/>
    <col min="24" max="24" width="146.85546875" style="64" hidden="1" customWidth="1"/>
    <col min="25" max="25" width="107.42578125" style="23" hidden="1" customWidth="1"/>
    <col min="26" max="26" width="1.28515625" style="22"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901"/>
      <c r="B1" s="901"/>
      <c r="C1" s="901"/>
      <c r="D1" s="901"/>
      <c r="E1" s="901"/>
      <c r="F1" s="901"/>
      <c r="G1" s="901"/>
      <c r="H1" s="901"/>
      <c r="I1" s="207" t="s">
        <v>526</v>
      </c>
      <c r="J1" s="36" t="s">
        <v>246</v>
      </c>
      <c r="K1" s="9"/>
      <c r="L1" s="36" t="s">
        <v>251</v>
      </c>
      <c r="M1" s="36" t="s">
        <v>62</v>
      </c>
      <c r="N1" s="9" t="s">
        <v>150</v>
      </c>
      <c r="O1" s="39" t="s">
        <v>33</v>
      </c>
      <c r="P1" s="36"/>
      <c r="Q1" s="36"/>
      <c r="R1" s="9" t="s">
        <v>25</v>
      </c>
      <c r="S1" s="36"/>
      <c r="T1" s="36"/>
      <c r="U1" s="36"/>
      <c r="V1" s="36"/>
      <c r="W1" s="132" t="s">
        <v>165</v>
      </c>
      <c r="X1" s="145" t="s">
        <v>149</v>
      </c>
      <c r="Y1" s="21" t="s">
        <v>262</v>
      </c>
      <c r="Z1" s="21"/>
    </row>
    <row r="2" spans="1:134" s="248" customFormat="1" ht="15.75" x14ac:dyDescent="0.2">
      <c r="A2" s="902"/>
      <c r="B2" s="902"/>
      <c r="C2" s="902"/>
      <c r="D2" s="903"/>
      <c r="E2" s="903"/>
      <c r="F2" s="276"/>
      <c r="G2" s="273"/>
      <c r="H2" s="273"/>
      <c r="I2" s="60"/>
      <c r="J2" s="40"/>
      <c r="K2" s="9" t="s">
        <v>248</v>
      </c>
      <c r="L2" s="36"/>
      <c r="M2" s="36"/>
      <c r="N2" s="9" t="s">
        <v>150</v>
      </c>
      <c r="O2" s="39" t="s">
        <v>164</v>
      </c>
      <c r="P2" s="36" t="s">
        <v>249</v>
      </c>
      <c r="Q2" s="36"/>
      <c r="R2" s="9" t="s">
        <v>169</v>
      </c>
      <c r="S2" s="36" t="s">
        <v>253</v>
      </c>
      <c r="T2" s="82" t="s">
        <v>254</v>
      </c>
      <c r="U2" s="24" t="s">
        <v>255</v>
      </c>
      <c r="V2" s="24" t="s">
        <v>256</v>
      </c>
      <c r="W2" s="76" t="s">
        <v>166</v>
      </c>
      <c r="X2" s="76"/>
      <c r="Y2" s="81" t="s">
        <v>263</v>
      </c>
      <c r="Z2" s="21"/>
    </row>
    <row r="3" spans="1:134" s="248" customFormat="1" ht="15.75" x14ac:dyDescent="0.2">
      <c r="A3" s="904"/>
      <c r="B3" s="904"/>
      <c r="C3" s="904"/>
      <c r="D3" s="904"/>
      <c r="E3" s="904"/>
      <c r="F3" s="904"/>
      <c r="G3" s="904"/>
      <c r="H3" s="904"/>
      <c r="I3" s="60"/>
      <c r="J3" s="40"/>
      <c r="K3" s="9"/>
      <c r="L3" s="36"/>
      <c r="M3" s="36"/>
      <c r="N3" s="9"/>
      <c r="O3" s="39" t="s">
        <v>168</v>
      </c>
      <c r="P3" s="36"/>
      <c r="Q3" s="36"/>
      <c r="R3" s="9" t="s">
        <v>147</v>
      </c>
      <c r="S3" s="36"/>
      <c r="T3" s="82"/>
      <c r="U3" s="24"/>
      <c r="V3" s="24"/>
      <c r="W3" s="76"/>
      <c r="X3" s="76"/>
      <c r="Y3" s="81" t="s">
        <v>264</v>
      </c>
      <c r="Z3" s="21"/>
    </row>
    <row r="4" spans="1:134" s="248" customFormat="1" ht="27.75" customHeight="1" x14ac:dyDescent="0.2">
      <c r="A4" s="286"/>
      <c r="B4" s="286"/>
      <c r="C4" s="286"/>
      <c r="D4" s="905"/>
      <c r="E4" s="905"/>
      <c r="F4" s="906"/>
      <c r="G4" s="906"/>
      <c r="H4" s="906"/>
      <c r="I4" s="10"/>
      <c r="J4" s="40"/>
      <c r="K4" s="9"/>
      <c r="L4" s="36"/>
      <c r="M4" s="36"/>
      <c r="N4" s="9"/>
      <c r="O4" s="9" t="s">
        <v>167</v>
      </c>
      <c r="P4" s="36"/>
      <c r="Q4" s="36"/>
      <c r="R4" s="76" t="s">
        <v>148</v>
      </c>
      <c r="S4" s="36"/>
      <c r="T4" s="82"/>
      <c r="U4" s="24"/>
      <c r="V4" s="24"/>
      <c r="W4" s="76" t="s">
        <v>146</v>
      </c>
      <c r="X4" s="76"/>
      <c r="Y4" s="81" t="s">
        <v>265</v>
      </c>
      <c r="Z4" s="21"/>
    </row>
    <row r="5" spans="1:134" s="248" customFormat="1" ht="15.75" customHeight="1" x14ac:dyDescent="0.2">
      <c r="A5" s="907" t="s">
        <v>182</v>
      </c>
      <c r="B5" s="907"/>
      <c r="C5" s="907"/>
      <c r="D5" s="276"/>
      <c r="E5" s="277"/>
      <c r="F5" s="276"/>
      <c r="G5" s="278"/>
      <c r="H5" s="282"/>
      <c r="I5" s="10"/>
      <c r="J5" s="40"/>
      <c r="K5" s="9"/>
      <c r="L5" s="36"/>
      <c r="M5" s="36"/>
      <c r="N5" s="9"/>
      <c r="O5" s="9"/>
      <c r="P5" s="36"/>
      <c r="Q5" s="36"/>
      <c r="R5" s="36"/>
      <c r="S5" s="36"/>
      <c r="T5" s="82"/>
      <c r="U5" s="24"/>
      <c r="V5" s="24"/>
      <c r="W5" s="76" t="s">
        <v>178</v>
      </c>
      <c r="X5" s="76"/>
      <c r="Y5" s="81" t="s">
        <v>266</v>
      </c>
      <c r="Z5" s="21"/>
    </row>
    <row r="6" spans="1:134" ht="15.75" customHeight="1" x14ac:dyDescent="0.2">
      <c r="A6" s="218"/>
      <c r="B6" s="219"/>
      <c r="C6" s="219"/>
      <c r="D6" s="279"/>
      <c r="E6" s="280"/>
      <c r="F6" s="279"/>
      <c r="G6" s="282"/>
      <c r="H6" s="282"/>
      <c r="I6" s="66"/>
      <c r="O6" s="9" t="s">
        <v>146</v>
      </c>
      <c r="R6" s="9" t="s">
        <v>146</v>
      </c>
      <c r="Y6" s="23" t="s">
        <v>267</v>
      </c>
    </row>
    <row r="7" spans="1:134" ht="24.75" customHeight="1" x14ac:dyDescent="0.2">
      <c r="A7" s="928" t="s">
        <v>1529</v>
      </c>
      <c r="B7" s="928"/>
      <c r="C7" s="928"/>
      <c r="D7" s="928"/>
      <c r="E7" s="928"/>
      <c r="F7" s="928"/>
      <c r="G7" s="928"/>
      <c r="H7" s="928"/>
      <c r="I7" s="10"/>
      <c r="N7" s="9"/>
      <c r="O7" s="9" t="s">
        <v>178</v>
      </c>
      <c r="R7" s="9" t="s">
        <v>178</v>
      </c>
      <c r="T7" s="149"/>
      <c r="X7" s="50" t="str">
        <f>A7</f>
        <v xml:space="preserve">Contraceptive Security (CS) Indicators 2012 Data </v>
      </c>
      <c r="Y7" s="23" t="s">
        <v>268</v>
      </c>
    </row>
    <row r="8" spans="1:134" ht="37.5" customHeight="1" x14ac:dyDescent="0.2">
      <c r="A8" s="930" t="s">
        <v>1536</v>
      </c>
      <c r="B8" s="930"/>
      <c r="C8" s="930"/>
      <c r="D8" s="894"/>
      <c r="E8" s="894"/>
      <c r="F8" s="894"/>
      <c r="G8" s="894"/>
      <c r="H8" s="894"/>
      <c r="I8" s="8"/>
      <c r="J8" s="60">
        <f>G8</f>
        <v>0</v>
      </c>
      <c r="K8" s="9" t="str">
        <f>A8</f>
        <v>Country: Burundi</v>
      </c>
      <c r="N8" s="9"/>
      <c r="P8" s="36" t="s">
        <v>250</v>
      </c>
      <c r="T8" s="149">
        <f>D8</f>
        <v>0</v>
      </c>
      <c r="Y8" s="23" t="s">
        <v>269</v>
      </c>
    </row>
    <row r="9" spans="1:134" ht="48" customHeight="1" x14ac:dyDescent="0.2">
      <c r="A9" s="929" t="s">
        <v>1528</v>
      </c>
      <c r="B9" s="929"/>
      <c r="C9" s="929"/>
      <c r="D9" s="929"/>
      <c r="E9" s="929"/>
      <c r="F9" s="929"/>
      <c r="G9" s="929"/>
      <c r="H9" s="929"/>
      <c r="J9" s="60">
        <f>G9</f>
        <v>0</v>
      </c>
      <c r="K9" s="9" t="str">
        <f>A9</f>
        <v>The CS Indicators are presented in the following sections:
               A. leadership &amp; cooordination               B. finance &amp; procurement               C. commodities               D. policies               E. supply chain</v>
      </c>
      <c r="O9" s="9" t="s">
        <v>151</v>
      </c>
      <c r="Q9" s="36" t="s">
        <v>252</v>
      </c>
      <c r="S9" s="50">
        <f>D9</f>
        <v>0</v>
      </c>
      <c r="Y9" s="23" t="s">
        <v>270</v>
      </c>
    </row>
    <row r="10" spans="1:134" s="284" customFormat="1" ht="162" customHeight="1" thickBot="1" x14ac:dyDescent="0.25">
      <c r="A10" s="918" t="s">
        <v>527</v>
      </c>
      <c r="B10" s="919"/>
      <c r="C10" s="919"/>
      <c r="D10" s="919"/>
      <c r="E10" s="919"/>
      <c r="F10" s="919"/>
      <c r="G10" s="919"/>
      <c r="H10" s="919"/>
      <c r="I10" s="104" t="s">
        <v>247</v>
      </c>
      <c r="J10" s="36"/>
      <c r="K10" s="9"/>
      <c r="L10" s="36"/>
      <c r="M10" s="36"/>
      <c r="N10" s="36"/>
      <c r="O10" s="9"/>
      <c r="P10" s="36"/>
      <c r="Q10" s="36"/>
      <c r="R10" s="36" t="s">
        <v>251</v>
      </c>
      <c r="S10" s="37"/>
      <c r="T10" s="37"/>
      <c r="U10" s="37"/>
      <c r="V10" s="37"/>
      <c r="W10" s="37"/>
      <c r="X10" s="285"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283" t="s">
        <v>271</v>
      </c>
      <c r="Z10" s="283"/>
    </row>
    <row r="11" spans="1:134" s="220" customFormat="1" ht="16.5" customHeight="1" thickBot="1" x14ac:dyDescent="0.25">
      <c r="A11" s="865" t="s">
        <v>29</v>
      </c>
      <c r="B11" s="866"/>
      <c r="C11" s="866"/>
      <c r="D11" s="866"/>
      <c r="E11" s="866"/>
      <c r="F11" s="866"/>
      <c r="G11" s="866"/>
      <c r="H11" s="350"/>
      <c r="I11" s="69"/>
      <c r="J11" s="70"/>
      <c r="K11" s="71"/>
      <c r="L11" s="72"/>
      <c r="M11" s="72"/>
      <c r="N11" s="72"/>
      <c r="O11" s="72"/>
      <c r="P11" s="72"/>
      <c r="Q11" s="72"/>
      <c r="R11" s="72"/>
      <c r="S11" s="72"/>
      <c r="T11" s="73"/>
      <c r="U11" s="73"/>
      <c r="V11" s="73"/>
      <c r="W11" s="74"/>
      <c r="X11" s="74"/>
      <c r="Y11" s="75" t="s">
        <v>272</v>
      </c>
      <c r="Z11" s="21"/>
    </row>
    <row r="12" spans="1:134" s="159" customFormat="1" ht="45" customHeight="1" x14ac:dyDescent="0.2">
      <c r="A12" s="774" t="s">
        <v>273</v>
      </c>
      <c r="B12" s="775"/>
      <c r="C12" s="775"/>
      <c r="D12" s="775"/>
      <c r="E12" s="775"/>
      <c r="F12" s="775"/>
      <c r="G12" s="776"/>
      <c r="H12" s="351" t="s">
        <v>166</v>
      </c>
      <c r="I12" s="34"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
      <c r="K12" s="9"/>
      <c r="L12" s="36"/>
      <c r="M12" s="36"/>
      <c r="N12" s="36"/>
      <c r="O12" s="36"/>
      <c r="P12" s="36"/>
      <c r="Q12" s="36"/>
      <c r="R12" s="36"/>
      <c r="S12" s="36"/>
      <c r="T12" s="24"/>
      <c r="U12" s="24"/>
      <c r="V12" s="24"/>
      <c r="W12" s="76"/>
      <c r="X12" s="76"/>
      <c r="Y12" s="77" t="s">
        <v>274</v>
      </c>
      <c r="Z12" s="95"/>
      <c r="DS12" s="222"/>
      <c r="DT12" s="222"/>
      <c r="DU12" s="222"/>
      <c r="DV12" s="222"/>
      <c r="DW12" s="222"/>
      <c r="DX12" s="222"/>
      <c r="DY12" s="222"/>
      <c r="DZ12" s="222"/>
      <c r="EA12" s="222"/>
      <c r="EB12" s="222"/>
      <c r="EC12" s="223"/>
      <c r="ED12" s="223"/>
    </row>
    <row r="13" spans="1:134" s="159" customFormat="1" ht="15" customHeight="1" x14ac:dyDescent="0.2">
      <c r="A13" s="352"/>
      <c r="B13" s="764" t="s">
        <v>38</v>
      </c>
      <c r="C13" s="765"/>
      <c r="D13" s="800" t="s">
        <v>146</v>
      </c>
      <c r="E13" s="801"/>
      <c r="F13" s="801"/>
      <c r="G13" s="801"/>
      <c r="H13" s="802"/>
      <c r="I13" s="8"/>
      <c r="J13" s="40"/>
      <c r="K13" s="9" t="str">
        <f>B13</f>
        <v>a. What is the name of the committee?</v>
      </c>
      <c r="L13" s="46" t="str">
        <f>D13</f>
        <v>N/A</v>
      </c>
      <c r="M13" s="36"/>
      <c r="N13" s="36"/>
      <c r="O13" s="39" t="str">
        <f>D13</f>
        <v>N/A</v>
      </c>
      <c r="P13" s="36"/>
      <c r="Q13" s="36"/>
      <c r="R13" s="36"/>
      <c r="S13" s="36"/>
      <c r="T13" s="24"/>
      <c r="U13" s="24"/>
      <c r="V13" s="24"/>
      <c r="W13" s="76"/>
      <c r="X13" s="76"/>
      <c r="Y13" s="77"/>
      <c r="Z13" s="95"/>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34"/>
      <c r="J14" s="40"/>
      <c r="K14" s="9" t="str">
        <f>A14</f>
        <v>A2. Are the following organizations represented on the committee?</v>
      </c>
      <c r="L14" s="36"/>
      <c r="M14" s="36"/>
      <c r="N14" s="36"/>
      <c r="O14" s="9"/>
      <c r="P14" s="36"/>
      <c r="Q14" s="36"/>
      <c r="R14" s="36"/>
      <c r="S14" s="36"/>
      <c r="T14" s="24"/>
      <c r="U14" s="24"/>
      <c r="V14" s="24"/>
      <c r="W14" s="76"/>
      <c r="X14" s="76"/>
      <c r="Y14" s="77" t="s">
        <v>178</v>
      </c>
      <c r="Z14" s="95"/>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146</v>
      </c>
      <c r="E15" s="225" t="s">
        <v>159</v>
      </c>
      <c r="F15" s="769"/>
      <c r="G15" s="770"/>
      <c r="H15" s="771"/>
      <c r="I15" s="8"/>
      <c r="J15" s="40"/>
      <c r="K15" s="9" t="str">
        <f t="shared" ref="K15:K23" si="0">B15</f>
        <v>a. Social marketing</v>
      </c>
      <c r="L15" s="36"/>
      <c r="M15" s="36"/>
      <c r="N15" s="36"/>
      <c r="O15" s="9"/>
      <c r="P15" s="36"/>
      <c r="Q15" s="9">
        <f t="shared" ref="Q15:Q23" si="1">F15</f>
        <v>0</v>
      </c>
      <c r="R15" s="36"/>
      <c r="S15" s="36"/>
      <c r="T15" s="24"/>
      <c r="U15" s="24"/>
      <c r="V15" s="24"/>
      <c r="W15" s="76"/>
      <c r="X15" s="76"/>
      <c r="Y15" s="77"/>
      <c r="Z15" s="95"/>
      <c r="DS15" s="222"/>
      <c r="DT15" s="222"/>
      <c r="DU15" s="222"/>
      <c r="DV15" s="222"/>
      <c r="DW15" s="222"/>
      <c r="DX15" s="222"/>
      <c r="DY15" s="222"/>
      <c r="DZ15" s="222"/>
      <c r="EA15" s="222"/>
      <c r="EB15" s="222"/>
      <c r="EC15" s="223"/>
      <c r="ED15" s="223"/>
    </row>
    <row r="16" spans="1:134" s="159" customFormat="1" ht="45" x14ac:dyDescent="0.2">
      <c r="A16" s="262"/>
      <c r="B16" s="764" t="s">
        <v>275</v>
      </c>
      <c r="C16" s="765"/>
      <c r="D16" s="203" t="s">
        <v>146</v>
      </c>
      <c r="E16" s="226" t="s">
        <v>159</v>
      </c>
      <c r="F16" s="769"/>
      <c r="G16" s="770"/>
      <c r="H16" s="771"/>
      <c r="I16" s="8"/>
      <c r="J16" s="40"/>
      <c r="K16" s="9" t="str">
        <f t="shared" si="0"/>
        <v>b. NGO (for example: service delivery, advocacy, Planned Parenthood affiliate, Marie Stopes affiliate, faith-based organizations, etc.)</v>
      </c>
      <c r="L16" s="36"/>
      <c r="M16" s="36"/>
      <c r="N16" s="36"/>
      <c r="O16" s="9"/>
      <c r="P16" s="36"/>
      <c r="Q16" s="9">
        <f t="shared" si="1"/>
        <v>0</v>
      </c>
      <c r="R16" s="36"/>
      <c r="S16" s="36"/>
      <c r="T16" s="24"/>
      <c r="U16" s="24"/>
      <c r="V16" s="24"/>
      <c r="W16" s="76"/>
      <c r="X16" s="76"/>
      <c r="Y16" s="77"/>
      <c r="Z16" s="95"/>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146</v>
      </c>
      <c r="E17" s="226" t="s">
        <v>159</v>
      </c>
      <c r="F17" s="769"/>
      <c r="G17" s="770"/>
      <c r="H17" s="771"/>
      <c r="I17" s="8"/>
      <c r="J17" s="40"/>
      <c r="K17" s="9" t="str">
        <f t="shared" si="0"/>
        <v>c. Commercial sector (for example: pharmacy associations, manufacturers, etc.)</v>
      </c>
      <c r="L17" s="36"/>
      <c r="M17" s="36"/>
      <c r="N17" s="36"/>
      <c r="O17" s="9"/>
      <c r="P17" s="36"/>
      <c r="Q17" s="9">
        <f t="shared" si="1"/>
        <v>0</v>
      </c>
      <c r="R17" s="36"/>
      <c r="S17" s="36"/>
      <c r="T17" s="24"/>
      <c r="U17" s="24"/>
      <c r="V17" s="24"/>
      <c r="W17" s="76"/>
      <c r="X17" s="76"/>
      <c r="Y17" s="77"/>
      <c r="Z17" s="95"/>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146</v>
      </c>
      <c r="E18" s="226" t="s">
        <v>160</v>
      </c>
      <c r="F18" s="769"/>
      <c r="G18" s="770"/>
      <c r="H18" s="771"/>
      <c r="I18" s="8"/>
      <c r="J18" s="40"/>
      <c r="K18" s="9" t="str">
        <f t="shared" si="0"/>
        <v>d. Donors</v>
      </c>
      <c r="L18" s="36"/>
      <c r="M18" s="36"/>
      <c r="N18" s="36"/>
      <c r="O18" s="9"/>
      <c r="P18" s="36"/>
      <c r="Q18" s="9">
        <f t="shared" si="1"/>
        <v>0</v>
      </c>
      <c r="R18" s="36"/>
      <c r="S18" s="36"/>
      <c r="T18" s="24"/>
      <c r="U18" s="24"/>
      <c r="V18" s="24"/>
      <c r="W18" s="76"/>
      <c r="X18" s="76"/>
      <c r="Y18" s="77"/>
      <c r="Z18" s="95"/>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146</v>
      </c>
      <c r="E19" s="226" t="s">
        <v>161</v>
      </c>
      <c r="F19" s="769"/>
      <c r="G19" s="770"/>
      <c r="H19" s="771"/>
      <c r="I19" s="8"/>
      <c r="J19" s="40"/>
      <c r="K19" s="9" t="str">
        <f t="shared" si="0"/>
        <v>e. UN agencies</v>
      </c>
      <c r="L19" s="36"/>
      <c r="M19" s="36"/>
      <c r="N19" s="36"/>
      <c r="O19" s="9"/>
      <c r="P19" s="36"/>
      <c r="Q19" s="9">
        <f t="shared" si="1"/>
        <v>0</v>
      </c>
      <c r="R19" s="36"/>
      <c r="S19" s="36"/>
      <c r="T19" s="24"/>
      <c r="U19" s="24"/>
      <c r="V19" s="24"/>
      <c r="W19" s="76"/>
      <c r="X19" s="76"/>
      <c r="Y19" s="77"/>
      <c r="Z19" s="95"/>
      <c r="DS19" s="222"/>
      <c r="DT19" s="222"/>
      <c r="DU19" s="222"/>
      <c r="DV19" s="223"/>
      <c r="DW19" s="223"/>
      <c r="DX19" s="223"/>
      <c r="DY19" s="223"/>
      <c r="DZ19" s="223"/>
      <c r="EA19" s="223"/>
      <c r="EB19" s="223"/>
      <c r="EC19" s="223"/>
      <c r="ED19" s="223"/>
    </row>
    <row r="20" spans="1:134" s="159" customFormat="1" ht="45" x14ac:dyDescent="0.2">
      <c r="A20" s="262"/>
      <c r="B20" s="764" t="s">
        <v>277</v>
      </c>
      <c r="C20" s="765"/>
      <c r="D20" s="203" t="s">
        <v>146</v>
      </c>
      <c r="E20" s="226" t="s">
        <v>162</v>
      </c>
      <c r="F20" s="769"/>
      <c r="G20" s="770"/>
      <c r="H20" s="771"/>
      <c r="I20" s="8"/>
      <c r="J20" s="40"/>
      <c r="K20" s="9" t="str">
        <f t="shared" si="0"/>
        <v>f. Ministry of Health (for example: logistics, reproductive health, family planning, maternal and child health, HIV/AIDS, pharmacy units, etc.)</v>
      </c>
      <c r="L20" s="36"/>
      <c r="M20" s="36"/>
      <c r="N20" s="36"/>
      <c r="O20" s="9"/>
      <c r="P20" s="36"/>
      <c r="Q20" s="33">
        <f t="shared" si="1"/>
        <v>0</v>
      </c>
      <c r="R20" s="36"/>
      <c r="S20" s="36"/>
      <c r="T20" s="24"/>
      <c r="U20" s="24"/>
      <c r="V20" s="24"/>
      <c r="W20" s="76"/>
      <c r="X20" s="76"/>
      <c r="Y20" s="77"/>
      <c r="Z20" s="95"/>
      <c r="DS20" s="222"/>
      <c r="DT20" s="222"/>
      <c r="DU20" s="222"/>
      <c r="DV20" s="223"/>
      <c r="DW20" s="223"/>
      <c r="DX20" s="223"/>
      <c r="DY20" s="223"/>
      <c r="DZ20" s="223"/>
      <c r="EA20" s="223"/>
      <c r="ED20" s="223"/>
    </row>
    <row r="21" spans="1:134" s="159" customFormat="1" x14ac:dyDescent="0.2">
      <c r="A21" s="262"/>
      <c r="B21" s="835" t="s">
        <v>42</v>
      </c>
      <c r="C21" s="835"/>
      <c r="D21" s="203" t="s">
        <v>146</v>
      </c>
      <c r="E21" s="226" t="s">
        <v>163</v>
      </c>
      <c r="F21" s="769"/>
      <c r="G21" s="770"/>
      <c r="H21" s="771"/>
      <c r="I21" s="8"/>
      <c r="J21" s="40"/>
      <c r="K21" s="9" t="str">
        <f t="shared" si="0"/>
        <v>g. Central Medical Store or Central Warehouse</v>
      </c>
      <c r="L21" s="36"/>
      <c r="M21" s="36"/>
      <c r="N21" s="36"/>
      <c r="O21" s="9"/>
      <c r="P21" s="36"/>
      <c r="Q21" s="9">
        <f t="shared" si="1"/>
        <v>0</v>
      </c>
      <c r="R21" s="36"/>
      <c r="S21" s="36"/>
      <c r="T21" s="24"/>
      <c r="U21" s="24"/>
      <c r="V21" s="24"/>
      <c r="W21" s="76"/>
      <c r="X21" s="76"/>
      <c r="Y21" s="77"/>
      <c r="Z21" s="95"/>
    </row>
    <row r="22" spans="1:134" s="159" customFormat="1" x14ac:dyDescent="0.2">
      <c r="A22" s="262"/>
      <c r="B22" s="835" t="s">
        <v>68</v>
      </c>
      <c r="C22" s="835"/>
      <c r="D22" s="203" t="s">
        <v>146</v>
      </c>
      <c r="E22" s="226" t="s">
        <v>163</v>
      </c>
      <c r="F22" s="769"/>
      <c r="G22" s="770"/>
      <c r="H22" s="771"/>
      <c r="I22" s="8"/>
      <c r="J22" s="40"/>
      <c r="K22" s="9" t="str">
        <f t="shared" si="0"/>
        <v xml:space="preserve">h. Ministry of Finance or Ministry of Planning </v>
      </c>
      <c r="L22" s="36"/>
      <c r="M22" s="36"/>
      <c r="N22" s="36"/>
      <c r="O22" s="9"/>
      <c r="P22" s="36"/>
      <c r="Q22" s="9">
        <f t="shared" si="1"/>
        <v>0</v>
      </c>
      <c r="R22" s="36"/>
      <c r="S22" s="36"/>
      <c r="T22" s="24"/>
      <c r="U22" s="24"/>
      <c r="V22" s="24"/>
      <c r="W22" s="76"/>
      <c r="X22" s="76"/>
      <c r="Y22" s="77"/>
      <c r="Z22" s="95"/>
    </row>
    <row r="23" spans="1:134" s="158" customFormat="1" x14ac:dyDescent="0.2">
      <c r="A23" s="262"/>
      <c r="B23" s="835" t="s">
        <v>279</v>
      </c>
      <c r="C23" s="835"/>
      <c r="D23" s="203" t="s">
        <v>146</v>
      </c>
      <c r="E23" s="226" t="s">
        <v>163</v>
      </c>
      <c r="F23" s="769"/>
      <c r="G23" s="770"/>
      <c r="H23" s="771"/>
      <c r="I23" s="8"/>
      <c r="J23" s="40"/>
      <c r="K23" s="60" t="str">
        <f t="shared" si="0"/>
        <v>i. Other (for example: partners)</v>
      </c>
      <c r="L23" s="40"/>
      <c r="M23" s="40"/>
      <c r="N23" s="40"/>
      <c r="O23" s="60"/>
      <c r="P23" s="40"/>
      <c r="Q23" s="60">
        <f t="shared" si="1"/>
        <v>0</v>
      </c>
      <c r="R23" s="40"/>
      <c r="S23" s="40"/>
      <c r="T23" s="40"/>
      <c r="U23" s="40"/>
      <c r="V23" s="40"/>
      <c r="W23" s="131"/>
      <c r="X23" s="131"/>
      <c r="Y23" s="129"/>
      <c r="Z23" s="129"/>
    </row>
    <row r="24" spans="1:134" s="159" customFormat="1" x14ac:dyDescent="0.2">
      <c r="A24" s="772" t="s">
        <v>152</v>
      </c>
      <c r="B24" s="764"/>
      <c r="C24" s="764"/>
      <c r="D24" s="764"/>
      <c r="E24" s="764"/>
      <c r="F24" s="764"/>
      <c r="G24" s="764"/>
      <c r="H24" s="355" t="s">
        <v>146</v>
      </c>
      <c r="I24" s="30" t="str">
        <f>A24</f>
        <v>A3. How many times did the committee meet during the last year? (0, 1-2, 3-5, or 6+)  (Please select from the dropdown.)</v>
      </c>
      <c r="J24" s="40"/>
      <c r="K24" s="9"/>
      <c r="L24" s="36"/>
      <c r="M24" s="36"/>
      <c r="N24" s="36"/>
      <c r="O24" s="9"/>
      <c r="P24" s="36"/>
      <c r="Q24" s="36"/>
      <c r="R24" s="36"/>
      <c r="S24" s="36"/>
      <c r="T24" s="24"/>
      <c r="U24" s="24"/>
      <c r="V24" s="24"/>
      <c r="W24" s="76"/>
      <c r="X24" s="76"/>
      <c r="Y24" s="77"/>
      <c r="Z24" s="95"/>
    </row>
    <row r="25" spans="1:134" s="159" customFormat="1" x14ac:dyDescent="0.2">
      <c r="A25" s="827" t="s">
        <v>280</v>
      </c>
      <c r="B25" s="828"/>
      <c r="C25" s="828"/>
      <c r="D25" s="835"/>
      <c r="E25" s="835"/>
      <c r="F25" s="835"/>
      <c r="G25" s="836"/>
      <c r="H25" s="355" t="s">
        <v>146</v>
      </c>
      <c r="I25" s="30" t="str">
        <f>A25</f>
        <v xml:space="preserve">A4. Does the committee have legal status?  (Please select from the dropdown.)                                  </v>
      </c>
      <c r="J25" s="40"/>
      <c r="K25" s="9"/>
      <c r="L25" s="36"/>
      <c r="M25" s="36"/>
      <c r="N25" s="36"/>
      <c r="O25" s="9"/>
      <c r="P25" s="36"/>
      <c r="Q25" s="36"/>
      <c r="R25" s="36"/>
      <c r="S25" s="36"/>
      <c r="T25" s="24"/>
      <c r="U25" s="24"/>
      <c r="V25" s="24"/>
      <c r="W25" s="76"/>
      <c r="X25" s="76"/>
      <c r="Y25" s="77"/>
      <c r="Z25" s="95"/>
    </row>
    <row r="26" spans="1:134" s="159" customFormat="1" ht="45.75" thickBot="1" x14ac:dyDescent="0.25">
      <c r="A26" s="853" t="s">
        <v>281</v>
      </c>
      <c r="B26" s="822"/>
      <c r="C26" s="854"/>
      <c r="D26" s="228" t="s">
        <v>178</v>
      </c>
      <c r="E26" s="229" t="s">
        <v>157</v>
      </c>
      <c r="F26" s="153" t="s">
        <v>178</v>
      </c>
      <c r="G26" s="230" t="s">
        <v>63</v>
      </c>
      <c r="H26" s="357" t="s">
        <v>178</v>
      </c>
      <c r="I26" s="30"/>
      <c r="J26" s="40"/>
      <c r="K26" s="9" t="str">
        <f>A26</f>
        <v>A5. Is there a Contraceptive Security "champion"? (someone who consistently brings up and advocates for contraceptive supplies)</v>
      </c>
      <c r="L26" s="36"/>
      <c r="M26" s="36"/>
      <c r="N26" s="36"/>
      <c r="O26" s="9"/>
      <c r="P26" s="36"/>
      <c r="Q26" s="36"/>
      <c r="R26" s="36"/>
      <c r="S26" s="36"/>
      <c r="T26" s="24"/>
      <c r="U26" s="24"/>
      <c r="V26" s="24"/>
      <c r="W26" s="76"/>
      <c r="X26" s="76"/>
      <c r="Y26" s="77"/>
      <c r="Z26" s="95"/>
    </row>
    <row r="27" spans="1:134" s="231" customFormat="1" ht="16.5" customHeight="1" thickBot="1" x14ac:dyDescent="0.3">
      <c r="A27" s="865" t="s">
        <v>30</v>
      </c>
      <c r="B27" s="866"/>
      <c r="C27" s="866"/>
      <c r="D27" s="866"/>
      <c r="E27" s="866"/>
      <c r="F27" s="866"/>
      <c r="G27" s="866"/>
      <c r="H27" s="350"/>
      <c r="I27" s="14"/>
      <c r="J27" s="67"/>
      <c r="K27" s="11"/>
      <c r="L27" s="48"/>
      <c r="M27" s="48"/>
      <c r="N27" s="48"/>
      <c r="O27" s="48"/>
      <c r="P27" s="48"/>
      <c r="Q27" s="48"/>
      <c r="R27" s="48"/>
      <c r="S27" s="48"/>
      <c r="T27" s="67"/>
      <c r="U27" s="67"/>
      <c r="V27" s="67"/>
      <c r="W27" s="78"/>
      <c r="X27" s="78"/>
      <c r="Y27" s="79"/>
      <c r="Z27" s="96"/>
    </row>
    <row r="28" spans="1:134" s="159" customFormat="1" x14ac:dyDescent="0.2">
      <c r="A28" s="834" t="s">
        <v>741</v>
      </c>
      <c r="B28" s="835"/>
      <c r="C28" s="836"/>
      <c r="D28" s="887" t="s">
        <v>283</v>
      </c>
      <c r="E28" s="888"/>
      <c r="F28" s="221" t="s">
        <v>262</v>
      </c>
      <c r="G28" s="359" t="s">
        <v>284</v>
      </c>
      <c r="H28" s="351" t="s">
        <v>274</v>
      </c>
      <c r="I28" s="43"/>
      <c r="J28" s="41"/>
      <c r="K28" s="9">
        <f>B28</f>
        <v>0</v>
      </c>
      <c r="L28" s="36"/>
      <c r="M28" s="36"/>
      <c r="N28" s="36"/>
      <c r="O28" s="36"/>
      <c r="P28" s="36"/>
      <c r="Q28" s="36"/>
      <c r="R28" s="36"/>
      <c r="S28" s="36"/>
      <c r="T28" s="24"/>
      <c r="U28" s="24"/>
      <c r="V28" s="24"/>
      <c r="W28" s="76"/>
      <c r="X28" s="76"/>
      <c r="Y28" s="77"/>
      <c r="Z28" s="95"/>
    </row>
    <row r="29" spans="1:134" s="159" customFormat="1" ht="45" customHeight="1" x14ac:dyDescent="0.2">
      <c r="A29" s="772" t="s">
        <v>742</v>
      </c>
      <c r="B29" s="764"/>
      <c r="C29" s="764"/>
      <c r="D29" s="764"/>
      <c r="E29" s="764"/>
      <c r="F29" s="765"/>
      <c r="G29" s="889" t="s">
        <v>178</v>
      </c>
      <c r="H29" s="890"/>
      <c r="I29" s="12"/>
      <c r="J29" s="60" t="str">
        <f>G29</f>
        <v>Don't know</v>
      </c>
      <c r="K29" s="9"/>
      <c r="L29" s="36"/>
      <c r="M29" s="56">
        <f>E29</f>
        <v>0</v>
      </c>
      <c r="N29" s="36"/>
      <c r="O29" s="36"/>
      <c r="P29" s="36"/>
      <c r="Q29" s="36"/>
      <c r="R29" s="36"/>
      <c r="S29" s="36"/>
      <c r="T29" s="24"/>
      <c r="U29" s="24"/>
      <c r="V29" s="24"/>
      <c r="W29" s="76"/>
      <c r="X29" s="76"/>
      <c r="Y29" s="80" t="str">
        <f>A29</f>
        <v>B2. What was the estimated dollar value of contraceptives needed to be procured for the public sector for the most recent complete fiscal year? (in USD currency)
(for example, to cover the needs for FY '10-'11)</v>
      </c>
      <c r="Z29" s="95"/>
    </row>
    <row r="30" spans="1:134" s="159" customFormat="1" ht="58.5" x14ac:dyDescent="0.2">
      <c r="A30" s="772" t="s">
        <v>743</v>
      </c>
      <c r="B30" s="764"/>
      <c r="C30" s="764"/>
      <c r="D30" s="764"/>
      <c r="E30" s="161" t="s">
        <v>178</v>
      </c>
      <c r="F30" s="232" t="s">
        <v>744</v>
      </c>
      <c r="G30" s="891" t="s">
        <v>178</v>
      </c>
      <c r="H30" s="892"/>
      <c r="I30" s="12"/>
      <c r="J30" s="60" t="str">
        <f>G30</f>
        <v>Don't know</v>
      </c>
      <c r="K30" s="9"/>
      <c r="L30" s="36"/>
      <c r="M30" s="56" t="str">
        <f>E30</f>
        <v>Don't know</v>
      </c>
      <c r="N30" s="36"/>
      <c r="O30" s="36"/>
      <c r="P30" s="36"/>
      <c r="Q30" s="36"/>
      <c r="R30" s="36"/>
      <c r="S30" s="36"/>
      <c r="T30" s="24"/>
      <c r="U30" s="24"/>
      <c r="V30" s="24"/>
      <c r="W30" s="76"/>
      <c r="X30" s="76"/>
      <c r="Y30" s="80" t="str">
        <f>A30</f>
        <v>B3. Time period covered by the forecast/quantification (mm/yy-mm/yy)
(should ideally be FY '10-'11)</v>
      </c>
      <c r="Z30" s="95"/>
    </row>
    <row r="31" spans="1:134" s="159" customFormat="1" ht="15" customHeight="1" x14ac:dyDescent="0.2">
      <c r="A31" s="772" t="s">
        <v>745</v>
      </c>
      <c r="B31" s="764"/>
      <c r="C31" s="764"/>
      <c r="D31" s="764"/>
      <c r="E31" s="764"/>
      <c r="F31" s="764"/>
      <c r="G31" s="765"/>
      <c r="H31" s="355" t="s">
        <v>178</v>
      </c>
      <c r="I31" s="30" t="str">
        <f>A31</f>
        <v>B4. Is there a government budget line item specifically for the procurement of contraceptives?  (Please select from the dropdown list.)</v>
      </c>
      <c r="J31" s="41"/>
      <c r="K31" s="9"/>
      <c r="L31" s="36"/>
      <c r="M31" s="36"/>
      <c r="N31" s="36"/>
      <c r="O31" s="36"/>
      <c r="P31" s="36"/>
      <c r="Q31" s="36"/>
      <c r="R31" s="36"/>
      <c r="S31" s="36"/>
      <c r="T31" s="24"/>
      <c r="U31" s="24"/>
      <c r="V31" s="24"/>
      <c r="W31" s="76"/>
      <c r="X31" s="76"/>
      <c r="Y31" s="77"/>
      <c r="Z31" s="95"/>
    </row>
    <row r="32" spans="1:134" s="159" customFormat="1" ht="90" customHeight="1" x14ac:dyDescent="0.2">
      <c r="A32" s="772" t="s">
        <v>746</v>
      </c>
      <c r="B32" s="764"/>
      <c r="C32" s="764"/>
      <c r="D32" s="764"/>
      <c r="E32" s="764"/>
      <c r="F32" s="764"/>
      <c r="G32" s="765"/>
      <c r="H32" s="355" t="s">
        <v>178</v>
      </c>
      <c r="I32" s="30"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41"/>
      <c r="K32" s="9"/>
      <c r="L32" s="36"/>
      <c r="M32" s="36"/>
      <c r="N32" s="36"/>
      <c r="O32" s="36"/>
      <c r="P32" s="36"/>
      <c r="Q32" s="36"/>
      <c r="R32" s="36"/>
      <c r="S32" s="36"/>
      <c r="T32" s="24"/>
      <c r="U32" s="24"/>
      <c r="V32" s="24"/>
      <c r="W32" s="76"/>
      <c r="X32" s="76"/>
      <c r="Y32" s="77"/>
      <c r="Z32" s="95"/>
    </row>
    <row r="33" spans="1:26" s="159" customFormat="1" ht="15.75" customHeight="1" thickBot="1" x14ac:dyDescent="0.25">
      <c r="A33" s="772" t="s">
        <v>285</v>
      </c>
      <c r="B33" s="764"/>
      <c r="C33" s="764"/>
      <c r="D33" s="764"/>
      <c r="E33" s="764"/>
      <c r="F33" s="764"/>
      <c r="G33" s="764"/>
      <c r="H33" s="773"/>
      <c r="I33" s="4"/>
      <c r="J33" s="41"/>
      <c r="K33" s="9"/>
      <c r="L33" s="36"/>
      <c r="M33" s="36"/>
      <c r="N33" s="36"/>
      <c r="O33" s="36"/>
      <c r="P33" s="36"/>
      <c r="Q33" s="36"/>
      <c r="R33" s="36"/>
      <c r="S33" s="36"/>
      <c r="T33" s="24"/>
      <c r="U33" s="24"/>
      <c r="V33" s="24"/>
      <c r="W33" s="76"/>
      <c r="X33" s="80" t="str">
        <f>A33</f>
        <v>B6. Please complete the table below regarding government allocations for contraceptive procurement.</v>
      </c>
      <c r="Y33" s="77"/>
      <c r="Z33" s="95"/>
    </row>
    <row r="34" spans="1:26" s="159" customFormat="1" ht="147" x14ac:dyDescent="0.2">
      <c r="A34" s="363"/>
      <c r="B34" s="884"/>
      <c r="C34" s="884"/>
      <c r="D34" s="927"/>
      <c r="E34" s="664" t="s">
        <v>286</v>
      </c>
      <c r="F34" s="237" t="s">
        <v>747</v>
      </c>
      <c r="G34" s="238" t="s">
        <v>287</v>
      </c>
      <c r="H34" s="364" t="s">
        <v>158</v>
      </c>
      <c r="I34" s="32"/>
      <c r="J34" s="42"/>
      <c r="K34" s="9">
        <f>A34</f>
        <v>0</v>
      </c>
      <c r="L34" s="36"/>
      <c r="M34" s="36"/>
      <c r="N34" s="36"/>
      <c r="O34" s="36"/>
      <c r="P34" s="36"/>
      <c r="Q34" s="36"/>
      <c r="R34" s="36"/>
      <c r="S34" s="36"/>
      <c r="T34" s="24"/>
      <c r="U34" s="24"/>
      <c r="V34" s="24"/>
      <c r="W34" s="76"/>
      <c r="X34" s="76"/>
      <c r="Y34" s="77"/>
      <c r="Z34" s="95"/>
    </row>
    <row r="35" spans="1:26" s="159" customFormat="1" x14ac:dyDescent="0.2">
      <c r="A35" s="262"/>
      <c r="B35" s="764" t="s">
        <v>288</v>
      </c>
      <c r="C35" s="764"/>
      <c r="D35" s="765"/>
      <c r="E35" s="162" t="s">
        <v>178</v>
      </c>
      <c r="F35" s="168" t="s">
        <v>748</v>
      </c>
      <c r="G35" s="154"/>
      <c r="H35" s="362"/>
      <c r="I35" s="43"/>
      <c r="J35" s="41"/>
      <c r="K35" s="9" t="e">
        <f>#REF!</f>
        <v>#REF!</v>
      </c>
      <c r="L35" s="36"/>
      <c r="M35" s="36"/>
      <c r="N35" s="36"/>
      <c r="O35" s="36"/>
      <c r="P35" s="36"/>
      <c r="Q35" s="36"/>
      <c r="R35" s="36"/>
      <c r="S35" s="36"/>
      <c r="T35" s="24"/>
      <c r="U35" s="24"/>
      <c r="V35" s="24"/>
      <c r="W35" s="76"/>
      <c r="X35" s="76"/>
      <c r="Y35" s="77"/>
      <c r="Z35" s="95"/>
    </row>
    <row r="36" spans="1:26" s="159" customFormat="1" ht="15" hidden="1" customHeight="1" x14ac:dyDescent="0.2">
      <c r="A36" s="883"/>
      <c r="B36" s="884"/>
      <c r="C36" s="884"/>
      <c r="D36" s="884"/>
      <c r="E36" s="884"/>
      <c r="F36" s="884"/>
      <c r="G36" s="884"/>
      <c r="H36" s="885"/>
      <c r="I36" s="43"/>
      <c r="J36" s="41"/>
      <c r="K36" s="9"/>
      <c r="L36" s="36"/>
      <c r="M36" s="36"/>
      <c r="N36" s="36"/>
      <c r="O36" s="36"/>
      <c r="P36" s="36"/>
      <c r="Q36" s="36"/>
      <c r="R36" s="36"/>
      <c r="S36" s="36"/>
      <c r="T36" s="24"/>
      <c r="U36" s="24"/>
      <c r="V36" s="24"/>
      <c r="W36" s="76"/>
      <c r="X36" s="76"/>
      <c r="Y36" s="77"/>
      <c r="Z36" s="95"/>
    </row>
    <row r="37" spans="1:26" s="159" customFormat="1" ht="75" x14ac:dyDescent="0.2">
      <c r="A37" s="772" t="s">
        <v>749</v>
      </c>
      <c r="B37" s="764"/>
      <c r="C37" s="764"/>
      <c r="D37" s="764"/>
      <c r="E37" s="764"/>
      <c r="F37" s="764"/>
      <c r="G37" s="765"/>
      <c r="H37" s="355" t="s">
        <v>178</v>
      </c>
      <c r="I37" s="30"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41"/>
      <c r="K37" s="9"/>
      <c r="L37" s="36"/>
      <c r="M37" s="36"/>
      <c r="N37" s="36"/>
      <c r="O37" s="36"/>
      <c r="P37" s="36"/>
      <c r="Q37" s="36"/>
      <c r="R37" s="36"/>
      <c r="S37" s="36"/>
      <c r="T37" s="24"/>
      <c r="U37" s="24"/>
      <c r="V37" s="24"/>
      <c r="W37" s="76"/>
      <c r="X37" s="76"/>
      <c r="Y37" s="77"/>
      <c r="Z37" s="95"/>
    </row>
    <row r="38" spans="1:26" s="159" customFormat="1" ht="60.75" customHeight="1" thickBot="1" x14ac:dyDescent="0.25">
      <c r="A38" s="772" t="s">
        <v>750</v>
      </c>
      <c r="B38" s="764"/>
      <c r="C38" s="764"/>
      <c r="D38" s="764"/>
      <c r="E38" s="764"/>
      <c r="F38" s="764"/>
      <c r="G38" s="764"/>
      <c r="H38" s="773"/>
      <c r="I38" s="4"/>
      <c r="J38" s="41"/>
      <c r="K38" s="9"/>
      <c r="L38" s="36"/>
      <c r="M38" s="36"/>
      <c r="N38" s="36"/>
      <c r="O38" s="36"/>
      <c r="P38" s="36"/>
      <c r="Q38" s="36"/>
      <c r="R38" s="36"/>
      <c r="S38" s="36"/>
      <c r="T38" s="24"/>
      <c r="U38" s="24"/>
      <c r="V38" s="24"/>
      <c r="W38" s="76"/>
      <c r="X38" s="80"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Y38" s="77"/>
      <c r="Z38" s="95"/>
    </row>
    <row r="39" spans="1:26" s="159" customFormat="1" ht="129.75" x14ac:dyDescent="0.2">
      <c r="A39" s="363"/>
      <c r="B39" s="877" t="s">
        <v>751</v>
      </c>
      <c r="C39" s="886"/>
      <c r="D39" s="236" t="s">
        <v>290</v>
      </c>
      <c r="E39" s="237" t="s">
        <v>69</v>
      </c>
      <c r="F39" s="237" t="s">
        <v>752</v>
      </c>
      <c r="G39" s="238" t="s">
        <v>291</v>
      </c>
      <c r="H39" s="364" t="s">
        <v>158</v>
      </c>
      <c r="I39" s="32"/>
      <c r="J39" s="42"/>
      <c r="K39" s="9">
        <f>A39</f>
        <v>0</v>
      </c>
      <c r="L39" s="36"/>
      <c r="M39" s="36"/>
      <c r="N39" s="36"/>
      <c r="O39" s="36"/>
      <c r="P39" s="36"/>
      <c r="Q39" s="36"/>
      <c r="R39" s="36"/>
      <c r="S39" s="36"/>
      <c r="T39" s="24"/>
      <c r="U39" s="24"/>
      <c r="V39" s="24"/>
      <c r="W39" s="76"/>
      <c r="X39" s="76"/>
      <c r="Y39" s="77"/>
      <c r="Z39" s="95"/>
    </row>
    <row r="40" spans="1:26" s="159" customFormat="1" ht="30" x14ac:dyDescent="0.2">
      <c r="A40" s="363"/>
      <c r="B40" s="764" t="s">
        <v>292</v>
      </c>
      <c r="C40" s="765"/>
      <c r="D40" s="239" t="s">
        <v>178</v>
      </c>
      <c r="E40" s="162" t="s">
        <v>178</v>
      </c>
      <c r="F40" s="168" t="s">
        <v>748</v>
      </c>
      <c r="G40" s="240"/>
      <c r="H40" s="362"/>
      <c r="I40" s="43"/>
      <c r="J40" s="41"/>
      <c r="K40" s="9" t="str">
        <f>B40</f>
        <v>a. Internally generated funds spent on contraceptive procurement</v>
      </c>
      <c r="L40" s="36"/>
      <c r="M40" s="36"/>
      <c r="N40" s="36"/>
      <c r="O40" s="36"/>
      <c r="P40" s="36"/>
      <c r="Q40" s="36"/>
      <c r="R40" s="36"/>
      <c r="S40" s="36"/>
      <c r="T40" s="24"/>
      <c r="U40" s="24"/>
      <c r="V40" s="24"/>
      <c r="W40" s="76"/>
      <c r="X40" s="76"/>
      <c r="Y40" s="77"/>
      <c r="Z40" s="95"/>
    </row>
    <row r="41" spans="1:26" s="159" customFormat="1" ht="30" x14ac:dyDescent="0.2">
      <c r="A41" s="363"/>
      <c r="B41" s="241"/>
      <c r="C41" s="242" t="s">
        <v>293</v>
      </c>
      <c r="D41" s="800" t="s">
        <v>146</v>
      </c>
      <c r="E41" s="801"/>
      <c r="F41" s="801"/>
      <c r="G41" s="801"/>
      <c r="H41" s="802"/>
      <c r="I41" s="44"/>
      <c r="J41" s="41"/>
      <c r="K41" s="9" t="str">
        <f>C41</f>
        <v>i. Specify source(s) of internally generated funds spent (for example, from taxes or user fees)</v>
      </c>
      <c r="L41" s="36"/>
      <c r="M41" s="36"/>
      <c r="N41" s="36"/>
      <c r="O41" s="39" t="str">
        <f>D41</f>
        <v>N/A</v>
      </c>
      <c r="P41" s="36"/>
      <c r="Q41" s="36"/>
      <c r="R41" s="36"/>
      <c r="S41" s="36"/>
      <c r="T41" s="24"/>
      <c r="U41" s="24"/>
      <c r="V41" s="24"/>
      <c r="W41" s="76"/>
      <c r="X41" s="76"/>
      <c r="Y41" s="77"/>
      <c r="Z41" s="95"/>
    </row>
    <row r="42" spans="1:26" s="159" customFormat="1" ht="60" x14ac:dyDescent="0.2">
      <c r="A42" s="363"/>
      <c r="B42" s="764" t="s">
        <v>295</v>
      </c>
      <c r="C42" s="765"/>
      <c r="D42" s="239" t="s">
        <v>178</v>
      </c>
      <c r="E42" s="162" t="s">
        <v>178</v>
      </c>
      <c r="F42" s="168" t="s">
        <v>748</v>
      </c>
      <c r="G42" s="154"/>
      <c r="H42" s="362"/>
      <c r="I42" s="43"/>
      <c r="J42" s="41"/>
      <c r="K42" s="9" t="str">
        <f>B42</f>
        <v>b. Total of all other government funds spent on contraceptive procurement (basket funds, World Bank credits or loans, and other funds donors gave to the government [e.g., direct budget support])</v>
      </c>
      <c r="L42" s="36"/>
      <c r="M42" s="36"/>
      <c r="N42" s="36"/>
      <c r="O42" s="36"/>
      <c r="P42" s="36"/>
      <c r="Q42" s="36"/>
      <c r="R42" s="36"/>
      <c r="S42" s="36"/>
      <c r="T42" s="24"/>
      <c r="U42" s="24"/>
      <c r="V42" s="24"/>
      <c r="W42" s="76"/>
      <c r="X42" s="76"/>
      <c r="Y42" s="77"/>
      <c r="Z42" s="95"/>
    </row>
    <row r="43" spans="1:26" s="159" customFormat="1" ht="30" x14ac:dyDescent="0.2">
      <c r="A43" s="363"/>
      <c r="B43" s="241"/>
      <c r="C43" s="242" t="s">
        <v>297</v>
      </c>
      <c r="D43" s="800" t="s">
        <v>178</v>
      </c>
      <c r="E43" s="801"/>
      <c r="F43" s="801"/>
      <c r="G43" s="801"/>
      <c r="H43" s="802"/>
      <c r="I43" s="44"/>
      <c r="J43" s="41"/>
      <c r="K43" s="9" t="str">
        <f>C43</f>
        <v>i. Specify source(s) of other government funds spent (for example: basket funding or specific donor)</v>
      </c>
      <c r="L43" s="36"/>
      <c r="M43" s="36"/>
      <c r="N43" s="36"/>
      <c r="O43" s="39" t="str">
        <f>D43</f>
        <v>Don't know</v>
      </c>
      <c r="P43" s="36"/>
      <c r="Q43" s="36"/>
      <c r="R43" s="36"/>
      <c r="S43" s="36"/>
      <c r="T43" s="24"/>
      <c r="U43" s="24"/>
      <c r="V43" s="24"/>
      <c r="W43" s="76"/>
      <c r="X43" s="76"/>
      <c r="Y43" s="77"/>
      <c r="Z43" s="95"/>
    </row>
    <row r="44" spans="1:26" s="159" customFormat="1" ht="45" x14ac:dyDescent="0.2">
      <c r="A44" s="363"/>
      <c r="B44" s="764" t="s">
        <v>298</v>
      </c>
      <c r="C44" s="765"/>
      <c r="D44" s="243"/>
      <c r="E44" s="163" t="s">
        <v>178</v>
      </c>
      <c r="F44" s="244"/>
      <c r="G44" s="244"/>
      <c r="H44" s="362"/>
      <c r="I44" s="43"/>
      <c r="J44" s="41"/>
      <c r="K44" s="9" t="str">
        <f>B44</f>
        <v>c. TOTAL government funds spent on contraceptive procurement
This will auto-calculate.  (It will sum a &amp; b above.)</v>
      </c>
      <c r="L44" s="36"/>
      <c r="M44" s="36"/>
      <c r="N44" s="36"/>
      <c r="O44" s="39"/>
      <c r="P44" s="36"/>
      <c r="Q44" s="36"/>
      <c r="R44" s="36"/>
      <c r="S44" s="36"/>
      <c r="T44" s="24"/>
      <c r="U44" s="24"/>
      <c r="V44" s="24"/>
      <c r="W44" s="76"/>
      <c r="X44" s="76"/>
      <c r="Y44" s="77"/>
      <c r="Z44" s="95"/>
    </row>
    <row r="45" spans="1:26" s="248" customFormat="1" x14ac:dyDescent="0.2">
      <c r="A45" s="365"/>
      <c r="B45" s="245"/>
      <c r="C45" s="245"/>
      <c r="D45" s="246"/>
      <c r="E45" s="164"/>
      <c r="F45" s="164"/>
      <c r="G45" s="247"/>
      <c r="H45" s="366"/>
      <c r="I45" s="68"/>
      <c r="J45" s="41"/>
      <c r="K45" s="9">
        <f>A45</f>
        <v>0</v>
      </c>
      <c r="L45" s="36"/>
      <c r="M45" s="36"/>
      <c r="N45" s="36"/>
      <c r="O45" s="39"/>
      <c r="P45" s="36"/>
      <c r="Q45" s="36"/>
      <c r="R45" s="36"/>
      <c r="S45" s="36"/>
      <c r="T45" s="24"/>
      <c r="U45" s="24"/>
      <c r="V45" s="24"/>
      <c r="W45" s="76"/>
      <c r="X45" s="76"/>
      <c r="Y45" s="81"/>
      <c r="Z45" s="21"/>
    </row>
    <row r="46" spans="1:26" s="159" customFormat="1" ht="30" customHeight="1" x14ac:dyDescent="0.2">
      <c r="A46" s="772" t="s">
        <v>753</v>
      </c>
      <c r="B46" s="764"/>
      <c r="C46" s="764"/>
      <c r="D46" s="764"/>
      <c r="E46" s="764"/>
      <c r="F46" s="764"/>
      <c r="G46" s="764"/>
      <c r="H46" s="773"/>
      <c r="I46" s="4"/>
      <c r="J46" s="41"/>
      <c r="K46" s="9"/>
      <c r="L46" s="36"/>
      <c r="M46" s="36"/>
      <c r="N46" s="36"/>
      <c r="O46" s="36"/>
      <c r="P46" s="36"/>
      <c r="Q46" s="36"/>
      <c r="R46" s="36"/>
      <c r="S46" s="36"/>
      <c r="T46" s="24"/>
      <c r="U46" s="24"/>
      <c r="V46" s="24"/>
      <c r="W46" s="76"/>
      <c r="X46" s="80" t="str">
        <f>A46</f>
        <v xml:space="preserve">B9. Please complete the table below to indicate donor expenditures on contraceptive procurement in the most recent complete fiscal year (FY '10-'11).
</v>
      </c>
      <c r="Y46" s="77"/>
      <c r="Z46" s="95"/>
    </row>
    <row r="47" spans="1:26" s="159" customFormat="1" ht="129.75" x14ac:dyDescent="0.2">
      <c r="A47" s="363" t="s">
        <v>199</v>
      </c>
      <c r="B47" s="877" t="s">
        <v>754</v>
      </c>
      <c r="C47" s="765"/>
      <c r="D47" s="236" t="s">
        <v>299</v>
      </c>
      <c r="E47" s="237" t="s">
        <v>300</v>
      </c>
      <c r="F47" s="237" t="s">
        <v>755</v>
      </c>
      <c r="G47" s="238" t="s">
        <v>301</v>
      </c>
      <c r="H47" s="364" t="s">
        <v>158</v>
      </c>
      <c r="I47" s="25"/>
      <c r="J47" s="41"/>
      <c r="K47" s="9" t="str">
        <f>A47</f>
        <v xml:space="preserve">
</v>
      </c>
      <c r="L47" s="36"/>
      <c r="M47" s="36"/>
      <c r="N47" s="36"/>
      <c r="O47" s="39"/>
      <c r="P47" s="36"/>
      <c r="Q47" s="36"/>
      <c r="R47" s="36"/>
      <c r="S47" s="36"/>
      <c r="T47" s="24"/>
      <c r="U47" s="24"/>
      <c r="V47" s="24"/>
      <c r="W47" s="76"/>
      <c r="X47" s="76"/>
      <c r="Y47" s="77"/>
      <c r="Z47" s="95"/>
    </row>
    <row r="48" spans="1:26" s="159" customFormat="1" ht="45" x14ac:dyDescent="0.2">
      <c r="A48" s="363"/>
      <c r="B48" s="764" t="s">
        <v>302</v>
      </c>
      <c r="C48" s="765"/>
      <c r="D48" s="239" t="s">
        <v>165</v>
      </c>
      <c r="E48" s="162">
        <v>600000</v>
      </c>
      <c r="F48" s="168" t="s">
        <v>748</v>
      </c>
      <c r="G48" s="156" t="s">
        <v>988</v>
      </c>
      <c r="H48" s="367" t="s">
        <v>989</v>
      </c>
      <c r="I48" s="12"/>
      <c r="J48" s="41"/>
      <c r="K48" s="9" t="str">
        <f>B48</f>
        <v>a. In-kind donations of contraceptives</v>
      </c>
      <c r="L48" s="36"/>
      <c r="M48" s="36"/>
      <c r="N48" s="36"/>
      <c r="O48" s="39"/>
      <c r="P48" s="36"/>
      <c r="Q48" s="36"/>
      <c r="R48" s="36"/>
      <c r="S48" s="36"/>
      <c r="T48" s="24"/>
      <c r="U48" s="24"/>
      <c r="V48" s="24"/>
      <c r="W48" s="76"/>
      <c r="X48" s="76"/>
      <c r="Y48" s="77"/>
      <c r="Z48" s="95"/>
    </row>
    <row r="49" spans="1:26" s="159" customFormat="1" x14ac:dyDescent="0.2">
      <c r="A49" s="363"/>
      <c r="B49" s="241"/>
      <c r="C49" s="242" t="s">
        <v>303</v>
      </c>
      <c r="D49" s="878" t="s">
        <v>990</v>
      </c>
      <c r="E49" s="879"/>
      <c r="F49" s="879"/>
      <c r="G49" s="879"/>
      <c r="H49" s="880"/>
      <c r="I49" s="165"/>
      <c r="J49" s="41"/>
      <c r="K49" s="9" t="str">
        <f>C49</f>
        <v xml:space="preserve">i. Specify source(s) of in-kind donations </v>
      </c>
      <c r="L49" s="36"/>
      <c r="M49" s="36"/>
      <c r="N49" s="36"/>
      <c r="O49" s="39" t="str">
        <f>D49</f>
        <v>USAID/Washington, GH/PRH</v>
      </c>
      <c r="P49" s="36"/>
      <c r="Q49" s="36"/>
      <c r="R49" s="36"/>
      <c r="S49" s="36"/>
      <c r="T49" s="24"/>
      <c r="U49" s="24"/>
      <c r="V49" s="24"/>
      <c r="W49" s="76"/>
      <c r="X49" s="76"/>
      <c r="Y49" s="77"/>
      <c r="Z49" s="95"/>
    </row>
    <row r="50" spans="1:26" s="159" customFormat="1" ht="30" x14ac:dyDescent="0.2">
      <c r="A50" s="363"/>
      <c r="B50" s="764" t="s">
        <v>756</v>
      </c>
      <c r="C50" s="765"/>
      <c r="D50" s="239" t="s">
        <v>178</v>
      </c>
      <c r="E50" s="162"/>
      <c r="F50" s="168" t="s">
        <v>748</v>
      </c>
      <c r="G50" s="156"/>
      <c r="H50" s="367"/>
      <c r="I50" s="12"/>
      <c r="J50" s="41"/>
      <c r="K50" s="9" t="str">
        <f>B50</f>
        <v>b. Global Fund grants used to procure condoms</v>
      </c>
      <c r="L50" s="36"/>
      <c r="M50" s="36"/>
      <c r="N50" s="36"/>
      <c r="O50" s="39"/>
      <c r="P50" s="36"/>
      <c r="Q50" s="36"/>
      <c r="R50" s="36"/>
      <c r="S50" s="36"/>
      <c r="T50" s="24"/>
      <c r="U50" s="24"/>
      <c r="V50" s="24"/>
      <c r="W50" s="76"/>
      <c r="X50" s="76"/>
      <c r="Y50" s="77"/>
      <c r="Z50" s="95"/>
    </row>
    <row r="51" spans="1:26" s="159" customFormat="1" ht="30" x14ac:dyDescent="0.2">
      <c r="A51" s="363"/>
      <c r="B51" s="764" t="s">
        <v>757</v>
      </c>
      <c r="C51" s="765"/>
      <c r="D51" s="239" t="s">
        <v>166</v>
      </c>
      <c r="E51" s="162">
        <v>0</v>
      </c>
      <c r="F51" s="168" t="s">
        <v>748</v>
      </c>
      <c r="G51" s="156"/>
      <c r="H51" s="367"/>
      <c r="I51" s="12"/>
      <c r="J51" s="41"/>
      <c r="K51" s="9" t="str">
        <f>B51</f>
        <v>c. Global Fund grants used to procure contraceptives besides condoms</v>
      </c>
      <c r="L51" s="36"/>
      <c r="M51" s="36"/>
      <c r="N51" s="36"/>
      <c r="O51" s="39"/>
      <c r="P51" s="36"/>
      <c r="Q51" s="36"/>
      <c r="R51" s="36"/>
      <c r="S51" s="36"/>
      <c r="T51" s="24"/>
      <c r="U51" s="24"/>
      <c r="V51" s="24"/>
      <c r="W51" s="76"/>
      <c r="X51" s="76"/>
      <c r="Y51" s="77"/>
      <c r="Z51" s="95"/>
    </row>
    <row r="52" spans="1:26" s="159" customFormat="1" ht="90" x14ac:dyDescent="0.2">
      <c r="A52" s="363"/>
      <c r="B52" s="764" t="s">
        <v>758</v>
      </c>
      <c r="C52" s="765"/>
      <c r="D52" s="243"/>
      <c r="E52" s="163">
        <f>E48+E50+E51</f>
        <v>600000</v>
      </c>
      <c r="F52" s="244"/>
      <c r="G52" s="244"/>
      <c r="H52" s="368" t="s">
        <v>1171</v>
      </c>
      <c r="I52" s="43"/>
      <c r="J52" s="41"/>
      <c r="K52" s="9" t="str">
        <f>B52</f>
        <v>d. TOTAL value of in-kind donations and Global Fund grants spent on contraceptive procurement
This will auto-calculate.  (It will sum a-c above.)</v>
      </c>
      <c r="L52" s="36"/>
      <c r="M52" s="36"/>
      <c r="N52" s="36"/>
      <c r="O52" s="39"/>
      <c r="P52" s="36"/>
      <c r="Q52" s="36"/>
      <c r="R52" s="36"/>
      <c r="S52" s="36"/>
      <c r="T52" s="24"/>
      <c r="U52" s="24"/>
      <c r="V52" s="24"/>
      <c r="W52" s="76"/>
      <c r="X52" s="76"/>
      <c r="Y52" s="77"/>
      <c r="Z52" s="95"/>
    </row>
    <row r="53" spans="1:26" s="248" customFormat="1" x14ac:dyDescent="0.2">
      <c r="A53" s="365"/>
      <c r="B53" s="245"/>
      <c r="C53" s="245"/>
      <c r="D53" s="246"/>
      <c r="E53" s="164"/>
      <c r="F53" s="164"/>
      <c r="G53" s="247"/>
      <c r="H53" s="366"/>
      <c r="I53" s="68"/>
      <c r="J53" s="41"/>
      <c r="K53" s="9">
        <f>A53</f>
        <v>0</v>
      </c>
      <c r="L53" s="36"/>
      <c r="M53" s="36"/>
      <c r="N53" s="36"/>
      <c r="O53" s="39"/>
      <c r="P53" s="36"/>
      <c r="Q53" s="36"/>
      <c r="R53" s="36"/>
      <c r="S53" s="36"/>
      <c r="T53" s="24"/>
      <c r="U53" s="24"/>
      <c r="V53" s="24"/>
      <c r="W53" s="76"/>
      <c r="X53" s="76"/>
      <c r="Y53" s="81"/>
      <c r="Z53" s="21"/>
    </row>
    <row r="54" spans="1:26" s="159" customFormat="1" ht="75" customHeight="1" x14ac:dyDescent="0.2">
      <c r="A54" s="772" t="s">
        <v>759</v>
      </c>
      <c r="B54" s="764"/>
      <c r="C54" s="764"/>
      <c r="D54" s="764"/>
      <c r="E54" s="764"/>
      <c r="F54" s="764"/>
      <c r="G54" s="764"/>
      <c r="H54" s="773"/>
      <c r="I54" s="4"/>
      <c r="J54" s="41"/>
      <c r="K54" s="9"/>
      <c r="L54" s="36"/>
      <c r="M54" s="36"/>
      <c r="N54" s="36"/>
      <c r="O54" s="36"/>
      <c r="P54" s="36"/>
      <c r="Q54" s="36"/>
      <c r="R54" s="36"/>
      <c r="S54" s="36"/>
      <c r="T54" s="24"/>
      <c r="U54" s="24"/>
      <c r="V54" s="24"/>
      <c r="W54" s="76"/>
      <c r="X54" s="80"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4" s="77"/>
      <c r="Z54" s="95"/>
    </row>
    <row r="55" spans="1:26" s="159" customFormat="1" ht="150" x14ac:dyDescent="0.2">
      <c r="A55" s="867" t="s">
        <v>760</v>
      </c>
      <c r="B55" s="868"/>
      <c r="C55" s="868"/>
      <c r="D55" s="868"/>
      <c r="E55" s="869"/>
      <c r="F55" s="628" t="s">
        <v>178</v>
      </c>
      <c r="G55" s="870"/>
      <c r="H55" s="871"/>
      <c r="I55" s="12"/>
      <c r="J55" s="45">
        <f>G55</f>
        <v>0</v>
      </c>
      <c r="K55" s="9"/>
      <c r="L55" s="36"/>
      <c r="M55" s="36"/>
      <c r="N55" s="36"/>
      <c r="O55" s="39"/>
      <c r="P55" s="36"/>
      <c r="Q55" s="36"/>
      <c r="R55" s="46"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36"/>
      <c r="T55" s="24"/>
      <c r="U55" s="24"/>
      <c r="V55" s="24"/>
      <c r="W55" s="76"/>
      <c r="X55" s="76"/>
      <c r="Y55" s="77"/>
      <c r="Z55" s="95"/>
    </row>
    <row r="56" spans="1:26" s="159" customFormat="1" ht="135" x14ac:dyDescent="0.2">
      <c r="A56" s="867" t="s">
        <v>761</v>
      </c>
      <c r="B56" s="872"/>
      <c r="C56" s="872"/>
      <c r="D56" s="872"/>
      <c r="E56" s="873"/>
      <c r="F56" s="628" t="s">
        <v>178</v>
      </c>
      <c r="G56" s="870"/>
      <c r="H56" s="871"/>
      <c r="I56" s="12"/>
      <c r="J56" s="45">
        <f>G56</f>
        <v>0</v>
      </c>
      <c r="K56" s="9"/>
      <c r="L56" s="36"/>
      <c r="M56" s="36"/>
      <c r="N56" s="36"/>
      <c r="O56" s="39"/>
      <c r="P56" s="36"/>
      <c r="Q56" s="36"/>
      <c r="R56" s="46"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36"/>
      <c r="T56" s="24"/>
      <c r="U56" s="24"/>
      <c r="V56" s="24"/>
      <c r="W56" s="76"/>
      <c r="X56" s="76"/>
      <c r="Y56" s="77"/>
      <c r="Z56" s="95"/>
    </row>
    <row r="57" spans="1:26" s="159" customFormat="1" ht="45" x14ac:dyDescent="0.2">
      <c r="A57" s="874" t="s">
        <v>762</v>
      </c>
      <c r="B57" s="875"/>
      <c r="C57" s="875"/>
      <c r="D57" s="875"/>
      <c r="E57" s="876"/>
      <c r="F57" s="152" t="s">
        <v>178</v>
      </c>
      <c r="G57" s="870"/>
      <c r="H57" s="871"/>
      <c r="I57" s="12"/>
      <c r="J57" s="45">
        <f>G57</f>
        <v>0</v>
      </c>
      <c r="K57" s="9"/>
      <c r="L57" s="36"/>
      <c r="M57" s="36"/>
      <c r="N57" s="36"/>
      <c r="O57" s="39"/>
      <c r="P57" s="36"/>
      <c r="Q57" s="36"/>
      <c r="R57" s="46" t="str">
        <f>A57</f>
        <v>B12. If B11 did not calculate automatically, please answer the following question:
Was there a funding gap for the public sector in the last complete fiscal year?
(Please select from the dropdown list.)</v>
      </c>
      <c r="S57" s="36"/>
      <c r="T57" s="24"/>
      <c r="U57" s="24"/>
      <c r="V57" s="24"/>
      <c r="W57" s="76"/>
      <c r="X57" s="76"/>
      <c r="Y57" s="77"/>
      <c r="Z57" s="95"/>
    </row>
    <row r="58" spans="1:26" s="248" customFormat="1" x14ac:dyDescent="0.2">
      <c r="A58" s="369"/>
      <c r="B58" s="249"/>
      <c r="C58" s="249"/>
      <c r="D58" s="250"/>
      <c r="E58" s="167"/>
      <c r="F58" s="167"/>
      <c r="G58" s="251"/>
      <c r="H58" s="370"/>
      <c r="I58" s="68"/>
      <c r="J58" s="41"/>
      <c r="K58" s="9">
        <f>A58</f>
        <v>0</v>
      </c>
      <c r="L58" s="36"/>
      <c r="M58" s="36"/>
      <c r="N58" s="36"/>
      <c r="O58" s="39"/>
      <c r="P58" s="36"/>
      <c r="Q58" s="36"/>
      <c r="R58" s="36"/>
      <c r="S58" s="36"/>
      <c r="T58" s="24"/>
      <c r="U58" s="24"/>
      <c r="V58" s="24"/>
      <c r="W58" s="76"/>
      <c r="X58" s="76"/>
      <c r="Y58" s="81"/>
      <c r="Z58" s="21"/>
    </row>
    <row r="59" spans="1:26" s="159" customFormat="1" ht="45" x14ac:dyDescent="0.2">
      <c r="A59" s="772" t="s">
        <v>305</v>
      </c>
      <c r="B59" s="764"/>
      <c r="C59" s="764"/>
      <c r="D59" s="764"/>
      <c r="E59" s="765"/>
      <c r="F59" s="766" t="s">
        <v>146</v>
      </c>
      <c r="G59" s="863"/>
      <c r="H59" s="767"/>
      <c r="I59" s="13"/>
      <c r="J59" s="41"/>
      <c r="K59" s="9"/>
      <c r="L59" s="36"/>
      <c r="M59" s="36"/>
      <c r="N59" s="36"/>
      <c r="O59" s="36"/>
      <c r="P59" s="36"/>
      <c r="Q59" s="9" t="str">
        <f>F59</f>
        <v>N/A</v>
      </c>
      <c r="R59" s="46" t="str">
        <f>A59</f>
        <v>B13. If the government financed any contraceptive procurement in the most recent complete fiscal year, which entity conducted the procurement(s)? (Please select from the dropdown.)</v>
      </c>
      <c r="S59" s="36"/>
      <c r="T59" s="24"/>
      <c r="U59" s="24"/>
      <c r="V59" s="24"/>
      <c r="W59" s="76"/>
      <c r="X59" s="76"/>
      <c r="Y59" s="77"/>
      <c r="Z59" s="95"/>
    </row>
    <row r="60" spans="1:26" s="159" customFormat="1" x14ac:dyDescent="0.2">
      <c r="A60" s="262"/>
      <c r="B60" s="764" t="s">
        <v>58</v>
      </c>
      <c r="C60" s="764"/>
      <c r="D60" s="764"/>
      <c r="E60" s="764"/>
      <c r="F60" s="769" t="s">
        <v>146</v>
      </c>
      <c r="G60" s="770"/>
      <c r="H60" s="771"/>
      <c r="I60" s="12"/>
      <c r="J60" s="41"/>
      <c r="K60" s="9"/>
      <c r="L60" s="36"/>
      <c r="M60" s="57">
        <f>E60</f>
        <v>0</v>
      </c>
      <c r="N60" s="36"/>
      <c r="O60" s="36"/>
      <c r="P60" s="36"/>
      <c r="Q60" s="9" t="str">
        <f>F60</f>
        <v>N/A</v>
      </c>
      <c r="R60" s="39" t="str">
        <f>B60</f>
        <v>a. Specify entity</v>
      </c>
      <c r="S60" s="36"/>
      <c r="T60" s="24"/>
      <c r="U60" s="24"/>
      <c r="V60" s="24"/>
      <c r="W60" s="76"/>
      <c r="X60" s="76"/>
      <c r="Y60" s="77"/>
      <c r="Z60" s="95"/>
    </row>
    <row r="61" spans="1:26" s="159" customFormat="1" x14ac:dyDescent="0.2">
      <c r="A61" s="356"/>
      <c r="B61" s="227"/>
      <c r="C61" s="764" t="s">
        <v>59</v>
      </c>
      <c r="D61" s="764"/>
      <c r="E61" s="765"/>
      <c r="F61" s="766" t="s">
        <v>146</v>
      </c>
      <c r="G61" s="863"/>
      <c r="H61" s="767"/>
      <c r="I61" s="12"/>
      <c r="J61" s="41"/>
      <c r="K61" s="9"/>
      <c r="L61" s="36"/>
      <c r="M61" s="36"/>
      <c r="N61" s="36"/>
      <c r="O61" s="36"/>
      <c r="P61" s="36"/>
      <c r="Q61" s="9" t="str">
        <f>F61</f>
        <v>N/A</v>
      </c>
      <c r="R61" s="39" t="str">
        <f>C61</f>
        <v>i. Is this a parastatal?</v>
      </c>
      <c r="S61" s="36"/>
      <c r="T61" s="24"/>
      <c r="U61" s="24"/>
      <c r="V61" s="24"/>
      <c r="W61" s="76"/>
      <c r="X61" s="76"/>
      <c r="Y61" s="77"/>
      <c r="Z61" s="95"/>
    </row>
    <row r="62" spans="1:26" s="159" customFormat="1" ht="45.75" thickBot="1" x14ac:dyDescent="0.25">
      <c r="A62" s="864" t="s">
        <v>306</v>
      </c>
      <c r="B62" s="753"/>
      <c r="C62" s="754"/>
      <c r="D62" s="779"/>
      <c r="E62" s="780"/>
      <c r="F62" s="780"/>
      <c r="G62" s="780"/>
      <c r="H62" s="781"/>
      <c r="I62" s="8"/>
      <c r="J62" s="41"/>
      <c r="K62" s="9" t="str">
        <f>A62</f>
        <v xml:space="preserve">B14. Please note any additional comments about finance and procurement.
</v>
      </c>
      <c r="L62" s="36"/>
      <c r="M62" s="36"/>
      <c r="N62" s="36"/>
      <c r="O62" s="9">
        <f>D62</f>
        <v>0</v>
      </c>
      <c r="P62" s="36"/>
      <c r="Q62" s="36"/>
      <c r="R62" s="9"/>
      <c r="S62" s="36"/>
      <c r="T62" s="24"/>
      <c r="U62" s="24"/>
      <c r="V62" s="24"/>
      <c r="W62" s="76"/>
      <c r="X62" s="76"/>
      <c r="Y62" s="77"/>
      <c r="Z62" s="95"/>
    </row>
    <row r="63" spans="1:26" s="159" customFormat="1" ht="16.5" customHeight="1" thickBot="1" x14ac:dyDescent="0.25">
      <c r="A63" s="865" t="s">
        <v>31</v>
      </c>
      <c r="B63" s="866"/>
      <c r="C63" s="866"/>
      <c r="D63" s="866"/>
      <c r="E63" s="866"/>
      <c r="F63" s="866"/>
      <c r="G63" s="866"/>
      <c r="H63" s="371"/>
      <c r="I63" s="14"/>
      <c r="J63" s="41"/>
      <c r="K63" s="9"/>
      <c r="L63" s="36"/>
      <c r="M63" s="36"/>
      <c r="N63" s="36"/>
      <c r="O63" s="36"/>
      <c r="P63" s="36"/>
      <c r="Q63" s="36"/>
      <c r="R63" s="9"/>
      <c r="S63" s="36"/>
      <c r="T63" s="24"/>
      <c r="U63" s="24"/>
      <c r="V63" s="24"/>
      <c r="W63" s="76"/>
      <c r="X63" s="76"/>
      <c r="Y63" s="77"/>
      <c r="Z63" s="95"/>
    </row>
    <row r="64" spans="1:26" s="159" customFormat="1" ht="45" customHeight="1" x14ac:dyDescent="0.2">
      <c r="A64" s="855" t="s">
        <v>763</v>
      </c>
      <c r="B64" s="856"/>
      <c r="C64" s="856"/>
      <c r="D64" s="856"/>
      <c r="E64" s="856"/>
      <c r="F64" s="856"/>
      <c r="G64" s="856"/>
      <c r="H64" s="857"/>
      <c r="I64" s="7"/>
      <c r="J64" s="41"/>
      <c r="K64" s="9"/>
      <c r="L64" s="36"/>
      <c r="M64" s="36"/>
      <c r="N64" s="36"/>
      <c r="O64" s="36"/>
      <c r="P64" s="36"/>
      <c r="Q64" s="36"/>
      <c r="R64" s="9"/>
      <c r="S64" s="36"/>
      <c r="T64" s="24"/>
      <c r="U64" s="24"/>
      <c r="V64" s="24"/>
      <c r="W64" s="76"/>
      <c r="X64" s="80" t="str">
        <f>A64</f>
        <v>C1. Are the following contraceptive methods offered through the commercial sector, public sector, NGOs, or social marketing? (Please indicate which methods are intended to be offered,not whether the method is currently in stock.) 
(Please select from the dropdown list.)</v>
      </c>
      <c r="Y64" s="77"/>
      <c r="Z64" s="95"/>
    </row>
    <row r="65" spans="1:26" s="254" customFormat="1" ht="15.75" x14ac:dyDescent="0.25">
      <c r="A65" s="858" t="s">
        <v>26</v>
      </c>
      <c r="B65" s="859"/>
      <c r="C65" s="860"/>
      <c r="D65" s="861" t="s">
        <v>261</v>
      </c>
      <c r="E65" s="862"/>
      <c r="F65" s="252" t="s">
        <v>307</v>
      </c>
      <c r="G65" s="253" t="s">
        <v>308</v>
      </c>
      <c r="H65" s="372" t="s">
        <v>309</v>
      </c>
      <c r="I65" s="15"/>
      <c r="J65" s="47"/>
      <c r="K65" s="9" t="str">
        <f>A65</f>
        <v>Contraceptive Method</v>
      </c>
      <c r="L65" s="48"/>
      <c r="M65" s="48"/>
      <c r="N65" s="48"/>
      <c r="O65" s="48"/>
      <c r="P65" s="48"/>
      <c r="Q65" s="48"/>
      <c r="R65" s="11"/>
      <c r="S65" s="48"/>
      <c r="T65" s="49"/>
      <c r="U65" s="49"/>
      <c r="V65" s="49"/>
      <c r="W65" s="65"/>
      <c r="X65" s="65"/>
      <c r="Y65" s="3"/>
      <c r="Z65" s="97"/>
    </row>
    <row r="66" spans="1:26" s="159" customFormat="1" ht="30" x14ac:dyDescent="0.2">
      <c r="A66" s="373"/>
      <c r="B66" s="848" t="s">
        <v>310</v>
      </c>
      <c r="C66" s="849"/>
      <c r="D66" s="850" t="s">
        <v>166</v>
      </c>
      <c r="E66" s="850"/>
      <c r="F66" s="255" t="s">
        <v>165</v>
      </c>
      <c r="G66" s="255" t="s">
        <v>165</v>
      </c>
      <c r="H66" s="374" t="s">
        <v>166</v>
      </c>
      <c r="I66" s="8"/>
      <c r="J66" s="41"/>
      <c r="K66" s="9" t="str">
        <f>B66</f>
        <v>a. Combined oral contraceptives (estrogen + progestin - for  example, LoFemenol, Microgynon)</v>
      </c>
      <c r="L66" s="36"/>
      <c r="M66" s="36"/>
      <c r="N66" s="36"/>
      <c r="O66" s="36"/>
      <c r="P66" s="36"/>
      <c r="Q66" s="36"/>
      <c r="R66" s="9"/>
      <c r="S66" s="36"/>
      <c r="T66" s="24"/>
      <c r="U66" s="24"/>
      <c r="V66" s="24"/>
      <c r="W66" s="76"/>
      <c r="X66" s="76"/>
      <c r="Y66" s="77"/>
      <c r="Z66" s="95"/>
    </row>
    <row r="67" spans="1:26" s="159" customFormat="1" x14ac:dyDescent="0.2">
      <c r="A67" s="375"/>
      <c r="B67" s="848" t="s">
        <v>311</v>
      </c>
      <c r="C67" s="849"/>
      <c r="D67" s="850" t="s">
        <v>166</v>
      </c>
      <c r="E67" s="850"/>
      <c r="F67" s="255" t="s">
        <v>165</v>
      </c>
      <c r="G67" s="255" t="s">
        <v>165</v>
      </c>
      <c r="H67" s="374" t="s">
        <v>166</v>
      </c>
      <c r="I67" s="8"/>
      <c r="J67" s="41"/>
      <c r="K67" s="9" t="str">
        <f t="shared" ref="K67:K77" si="2">B67</f>
        <v>b. Progestin-only pills (for example, Ovrette, Microlut)</v>
      </c>
      <c r="L67" s="36"/>
      <c r="M67" s="36"/>
      <c r="N67" s="36"/>
      <c r="O67" s="36"/>
      <c r="P67" s="36"/>
      <c r="Q67" s="36"/>
      <c r="R67" s="9"/>
      <c r="S67" s="36"/>
      <c r="T67" s="24"/>
      <c r="U67" s="24"/>
      <c r="V67" s="24"/>
      <c r="W67" s="76"/>
      <c r="X67" s="76"/>
      <c r="Y67" s="77"/>
      <c r="Z67" s="95"/>
    </row>
    <row r="68" spans="1:26" s="159" customFormat="1" x14ac:dyDescent="0.2">
      <c r="A68" s="375"/>
      <c r="B68" s="848" t="s">
        <v>312</v>
      </c>
      <c r="C68" s="849"/>
      <c r="D68" s="850" t="s">
        <v>166</v>
      </c>
      <c r="E68" s="850"/>
      <c r="F68" s="255" t="s">
        <v>165</v>
      </c>
      <c r="G68" s="255" t="s">
        <v>165</v>
      </c>
      <c r="H68" s="374" t="s">
        <v>166</v>
      </c>
      <c r="I68" s="8"/>
      <c r="J68" s="41"/>
      <c r="K68" s="9" t="str">
        <f t="shared" si="2"/>
        <v>c. Hormonal injections (for example, DepoProvera, Noristerat)</v>
      </c>
      <c r="L68" s="36"/>
      <c r="M68" s="36"/>
      <c r="N68" s="36"/>
      <c r="O68" s="36"/>
      <c r="P68" s="36"/>
      <c r="Q68" s="36"/>
      <c r="R68" s="9"/>
      <c r="S68" s="36"/>
      <c r="T68" s="24"/>
      <c r="U68" s="24"/>
      <c r="V68" s="24"/>
      <c r="W68" s="76"/>
      <c r="X68" s="76"/>
      <c r="Y68" s="77"/>
      <c r="Z68" s="95"/>
    </row>
    <row r="69" spans="1:26" s="159" customFormat="1" x14ac:dyDescent="0.2">
      <c r="A69" s="375"/>
      <c r="B69" s="848" t="s">
        <v>313</v>
      </c>
      <c r="C69" s="849"/>
      <c r="D69" s="850" t="s">
        <v>166</v>
      </c>
      <c r="E69" s="850"/>
      <c r="F69" s="255" t="s">
        <v>165</v>
      </c>
      <c r="G69" s="255" t="s">
        <v>165</v>
      </c>
      <c r="H69" s="374" t="s">
        <v>166</v>
      </c>
      <c r="I69" s="8"/>
      <c r="J69" s="41"/>
      <c r="K69" s="9" t="str">
        <f t="shared" si="2"/>
        <v>d. Hormonal implants (for example, Jadelle, Implanon)</v>
      </c>
      <c r="L69" s="36"/>
      <c r="M69" s="36"/>
      <c r="N69" s="36"/>
      <c r="O69" s="36"/>
      <c r="P69" s="36"/>
      <c r="Q69" s="36"/>
      <c r="R69" s="9"/>
      <c r="S69" s="36"/>
      <c r="T69" s="24"/>
      <c r="U69" s="24"/>
      <c r="V69" s="24"/>
      <c r="W69" s="76"/>
      <c r="X69" s="76"/>
      <c r="Y69" s="77"/>
      <c r="Z69" s="95"/>
    </row>
    <row r="70" spans="1:26" s="159" customFormat="1" x14ac:dyDescent="0.2">
      <c r="A70" s="375"/>
      <c r="B70" s="848" t="s">
        <v>314</v>
      </c>
      <c r="C70" s="849"/>
      <c r="D70" s="850" t="s">
        <v>166</v>
      </c>
      <c r="E70" s="850"/>
      <c r="F70" s="255" t="s">
        <v>165</v>
      </c>
      <c r="G70" s="255" t="s">
        <v>165</v>
      </c>
      <c r="H70" s="374" t="s">
        <v>166</v>
      </c>
      <c r="I70" s="8"/>
      <c r="J70" s="41"/>
      <c r="K70" s="9" t="str">
        <f t="shared" si="2"/>
        <v>e. Intrauterine devices (IUDs) (for example, Optima Copper T)</v>
      </c>
      <c r="L70" s="36"/>
      <c r="M70" s="36"/>
      <c r="N70" s="36"/>
      <c r="O70" s="36"/>
      <c r="P70" s="36"/>
      <c r="Q70" s="36"/>
      <c r="R70" s="9"/>
      <c r="S70" s="36"/>
      <c r="T70" s="24"/>
      <c r="U70" s="24"/>
      <c r="V70" s="24"/>
      <c r="W70" s="76"/>
      <c r="X70" s="76"/>
      <c r="Y70" s="77"/>
      <c r="Z70" s="95"/>
    </row>
    <row r="71" spans="1:26" s="159" customFormat="1" x14ac:dyDescent="0.2">
      <c r="A71" s="375"/>
      <c r="B71" s="848" t="s">
        <v>43</v>
      </c>
      <c r="C71" s="849"/>
      <c r="D71" s="850" t="s">
        <v>165</v>
      </c>
      <c r="E71" s="850"/>
      <c r="F71" s="255" t="s">
        <v>165</v>
      </c>
      <c r="G71" s="255" t="s">
        <v>165</v>
      </c>
      <c r="H71" s="374" t="s">
        <v>165</v>
      </c>
      <c r="I71" s="8"/>
      <c r="J71" s="41"/>
      <c r="K71" s="9" t="str">
        <f t="shared" si="2"/>
        <v>f. Male condoms</v>
      </c>
      <c r="L71" s="36"/>
      <c r="M71" s="36"/>
      <c r="N71" s="36"/>
      <c r="O71" s="36"/>
      <c r="P71" s="36"/>
      <c r="Q71" s="36"/>
      <c r="R71" s="9"/>
      <c r="S71" s="36"/>
      <c r="T71" s="24"/>
      <c r="U71" s="24"/>
      <c r="V71" s="24"/>
      <c r="W71" s="76"/>
      <c r="X71" s="76"/>
      <c r="Y71" s="77"/>
      <c r="Z71" s="95"/>
    </row>
    <row r="72" spans="1:26" s="159" customFormat="1" x14ac:dyDescent="0.2">
      <c r="A72" s="375"/>
      <c r="B72" s="848" t="s">
        <v>44</v>
      </c>
      <c r="C72" s="849"/>
      <c r="D72" s="850" t="s">
        <v>166</v>
      </c>
      <c r="E72" s="850"/>
      <c r="F72" s="255" t="s">
        <v>165</v>
      </c>
      <c r="G72" s="255" t="s">
        <v>165</v>
      </c>
      <c r="H72" s="374" t="s">
        <v>166</v>
      </c>
      <c r="I72" s="8"/>
      <c r="J72" s="41"/>
      <c r="K72" s="9" t="str">
        <f t="shared" si="2"/>
        <v>g. Female condoms</v>
      </c>
      <c r="L72" s="36"/>
      <c r="M72" s="36"/>
      <c r="N72" s="36"/>
      <c r="O72" s="36"/>
      <c r="P72" s="36"/>
      <c r="Q72" s="36"/>
      <c r="R72" s="9"/>
      <c r="S72" s="36"/>
      <c r="T72" s="24"/>
      <c r="U72" s="24"/>
      <c r="V72" s="24"/>
      <c r="W72" s="76"/>
      <c r="X72" s="76"/>
      <c r="Y72" s="77"/>
      <c r="Z72" s="95"/>
    </row>
    <row r="73" spans="1:26" s="159" customFormat="1" x14ac:dyDescent="0.2">
      <c r="A73" s="375"/>
      <c r="B73" s="848" t="s">
        <v>315</v>
      </c>
      <c r="C73" s="849"/>
      <c r="D73" s="850" t="s">
        <v>166</v>
      </c>
      <c r="E73" s="850"/>
      <c r="F73" s="255" t="s">
        <v>165</v>
      </c>
      <c r="G73" s="255" t="s">
        <v>165</v>
      </c>
      <c r="H73" s="374" t="s">
        <v>166</v>
      </c>
      <c r="I73" s="8"/>
      <c r="J73" s="41"/>
      <c r="K73" s="9" t="str">
        <f t="shared" si="2"/>
        <v>h. Emergency contraceptive pills (for example, Postinor)</v>
      </c>
      <c r="L73" s="36"/>
      <c r="M73" s="36"/>
      <c r="N73" s="36"/>
      <c r="O73" s="36"/>
      <c r="P73" s="36"/>
      <c r="Q73" s="36"/>
      <c r="R73" s="9"/>
      <c r="S73" s="36"/>
      <c r="T73" s="24"/>
      <c r="U73" s="24"/>
      <c r="V73" s="24"/>
      <c r="W73" s="76"/>
      <c r="X73" s="76"/>
      <c r="Y73" s="77"/>
      <c r="Z73" s="95"/>
    </row>
    <row r="74" spans="1:26" s="159" customFormat="1" x14ac:dyDescent="0.2">
      <c r="A74" s="375"/>
      <c r="B74" s="848" t="s">
        <v>316</v>
      </c>
      <c r="C74" s="849"/>
      <c r="D74" s="850" t="s">
        <v>166</v>
      </c>
      <c r="E74" s="850"/>
      <c r="F74" s="255" t="s">
        <v>165</v>
      </c>
      <c r="G74" s="255" t="s">
        <v>166</v>
      </c>
      <c r="H74" s="374" t="s">
        <v>166</v>
      </c>
      <c r="I74" s="8"/>
      <c r="J74" s="41"/>
      <c r="K74" s="9" t="str">
        <f t="shared" si="2"/>
        <v>i. Long-acting permanent method for males (vasectomy)</v>
      </c>
      <c r="L74" s="36"/>
      <c r="M74" s="36"/>
      <c r="N74" s="36"/>
      <c r="O74" s="36"/>
      <c r="P74" s="36"/>
      <c r="Q74" s="36"/>
      <c r="R74" s="9"/>
      <c r="S74" s="36"/>
      <c r="T74" s="24"/>
      <c r="U74" s="24"/>
      <c r="V74" s="24"/>
      <c r="W74" s="76"/>
      <c r="X74" s="76"/>
      <c r="Y74" s="77"/>
      <c r="Z74" s="95"/>
    </row>
    <row r="75" spans="1:26" s="159" customFormat="1" x14ac:dyDescent="0.2">
      <c r="A75" s="375"/>
      <c r="B75" s="848" t="s">
        <v>317</v>
      </c>
      <c r="C75" s="849"/>
      <c r="D75" s="850" t="s">
        <v>166</v>
      </c>
      <c r="E75" s="850"/>
      <c r="F75" s="255" t="s">
        <v>165</v>
      </c>
      <c r="G75" s="255" t="s">
        <v>166</v>
      </c>
      <c r="H75" s="374" t="s">
        <v>166</v>
      </c>
      <c r="I75" s="8"/>
      <c r="J75" s="41"/>
      <c r="K75" s="9" t="str">
        <f t="shared" si="2"/>
        <v>j. Long-acting permanent method for females (tubal ligation)</v>
      </c>
      <c r="L75" s="36"/>
      <c r="M75" s="36"/>
      <c r="N75" s="36"/>
      <c r="O75" s="36"/>
      <c r="P75" s="36"/>
      <c r="Q75" s="36"/>
      <c r="R75" s="9"/>
      <c r="S75" s="36"/>
      <c r="T75" s="24"/>
      <c r="U75" s="24"/>
      <c r="V75" s="24"/>
      <c r="W75" s="76"/>
      <c r="X75" s="76"/>
      <c r="Y75" s="77"/>
      <c r="Z75" s="95"/>
    </row>
    <row r="76" spans="1:26" s="159" customFormat="1" x14ac:dyDescent="0.2">
      <c r="A76" s="375"/>
      <c r="B76" s="848" t="s">
        <v>45</v>
      </c>
      <c r="C76" s="849"/>
      <c r="D76" s="850" t="s">
        <v>166</v>
      </c>
      <c r="E76" s="850"/>
      <c r="F76" s="255" t="s">
        <v>166</v>
      </c>
      <c r="G76" s="255" t="s">
        <v>165</v>
      </c>
      <c r="H76" s="374" t="s">
        <v>166</v>
      </c>
      <c r="I76" s="8"/>
      <c r="J76" s="41"/>
      <c r="K76" s="9" t="str">
        <f t="shared" si="2"/>
        <v>k. CycleBeads</v>
      </c>
      <c r="L76" s="36"/>
      <c r="M76" s="36"/>
      <c r="N76" s="36"/>
      <c r="O76" s="36"/>
      <c r="P76" s="36"/>
      <c r="Q76" s="36"/>
      <c r="R76" s="9"/>
      <c r="S76" s="36"/>
      <c r="T76" s="24"/>
      <c r="U76" s="24"/>
      <c r="V76" s="24"/>
      <c r="W76" s="76"/>
      <c r="X76" s="76"/>
      <c r="Y76" s="77"/>
      <c r="Z76" s="95"/>
    </row>
    <row r="77" spans="1:26" s="159" customFormat="1" ht="45" x14ac:dyDescent="0.2">
      <c r="A77" s="376"/>
      <c r="B77" s="851" t="s">
        <v>318</v>
      </c>
      <c r="C77" s="852"/>
      <c r="D77" s="850"/>
      <c r="E77" s="850"/>
      <c r="F77" s="255"/>
      <c r="G77" s="255"/>
      <c r="H77" s="374"/>
      <c r="I77" s="8"/>
      <c r="J77" s="41"/>
      <c r="K77" s="9" t="str">
        <f t="shared" si="2"/>
        <v>l. Other contraceptive methods - specify 
(Please provide the name of the other contraceptive(s) offered, by sector.)</v>
      </c>
      <c r="L77" s="36"/>
      <c r="M77" s="36"/>
      <c r="N77" s="36"/>
      <c r="O77" s="36"/>
      <c r="P77" s="36"/>
      <c r="Q77" s="36"/>
      <c r="R77" s="9"/>
      <c r="S77" s="36"/>
      <c r="T77" s="24"/>
      <c r="U77" s="24"/>
      <c r="V77" s="24"/>
      <c r="W77" s="76"/>
      <c r="X77" s="76"/>
      <c r="Y77" s="77"/>
      <c r="Z77" s="95"/>
    </row>
    <row r="78" spans="1:26" s="159" customFormat="1" ht="30.75" thickBot="1" x14ac:dyDescent="0.25">
      <c r="A78" s="853" t="s">
        <v>320</v>
      </c>
      <c r="B78" s="822"/>
      <c r="C78" s="854"/>
      <c r="D78" s="779"/>
      <c r="E78" s="780"/>
      <c r="F78" s="780"/>
      <c r="G78" s="780"/>
      <c r="H78" s="781"/>
      <c r="I78" s="8"/>
      <c r="J78" s="41"/>
      <c r="K78" s="9" t="str">
        <f>A78</f>
        <v>C2. Please note any comments about the commodities offered.</v>
      </c>
      <c r="L78" s="36"/>
      <c r="M78" s="36"/>
      <c r="N78" s="36"/>
      <c r="O78" s="9">
        <f>D78</f>
        <v>0</v>
      </c>
      <c r="P78" s="36"/>
      <c r="Q78" s="36"/>
      <c r="R78" s="9"/>
      <c r="S78" s="36"/>
      <c r="T78" s="24"/>
      <c r="U78" s="24"/>
      <c r="V78" s="24"/>
      <c r="W78" s="76"/>
      <c r="X78" s="76"/>
      <c r="Y78" s="77"/>
      <c r="Z78" s="95"/>
    </row>
    <row r="79" spans="1:26" s="256" customFormat="1" ht="16.5" customHeight="1" thickBot="1" x14ac:dyDescent="0.3">
      <c r="A79" s="832" t="s">
        <v>27</v>
      </c>
      <c r="B79" s="833"/>
      <c r="C79" s="833"/>
      <c r="D79" s="833"/>
      <c r="E79" s="833"/>
      <c r="F79" s="833"/>
      <c r="G79" s="833"/>
      <c r="H79" s="371"/>
      <c r="I79" s="14"/>
      <c r="J79" s="47"/>
      <c r="K79" s="9"/>
      <c r="L79" s="48"/>
      <c r="M79" s="48"/>
      <c r="N79" s="48"/>
      <c r="O79" s="48"/>
      <c r="P79" s="48"/>
      <c r="Q79" s="48"/>
      <c r="R79" s="11"/>
      <c r="S79" s="48"/>
      <c r="T79" s="49"/>
      <c r="U79" s="49"/>
      <c r="V79" s="49"/>
      <c r="W79" s="65"/>
      <c r="X79" s="65"/>
      <c r="Y79" s="83"/>
      <c r="Z79" s="98"/>
    </row>
    <row r="80" spans="1:26" s="159" customFormat="1" ht="30" customHeight="1" x14ac:dyDescent="0.2">
      <c r="A80" s="834" t="s">
        <v>321</v>
      </c>
      <c r="B80" s="835"/>
      <c r="C80" s="835"/>
      <c r="D80" s="835"/>
      <c r="E80" s="835"/>
      <c r="F80" s="835"/>
      <c r="G80" s="836"/>
      <c r="H80" s="351" t="s">
        <v>178</v>
      </c>
      <c r="I80" s="20" t="str">
        <f>A80</f>
        <v>D1. Is there a contraceptive security or reproductive health commodity security strategy or is contraceptive security explicitly included in a country strategy? (Please select from the dropdown list.)</v>
      </c>
      <c r="J80" s="41"/>
      <c r="K80" s="9"/>
      <c r="L80" s="36"/>
      <c r="M80" s="36"/>
      <c r="N80" s="36"/>
      <c r="O80" s="36"/>
      <c r="P80" s="36"/>
      <c r="Q80" s="36"/>
      <c r="R80" s="9"/>
      <c r="S80" s="36"/>
      <c r="T80" s="24"/>
      <c r="U80" s="24"/>
      <c r="V80" s="24"/>
      <c r="W80" s="76"/>
      <c r="X80" s="76"/>
      <c r="Y80" s="77"/>
      <c r="Z80" s="95"/>
    </row>
    <row r="81" spans="1:26" s="159" customFormat="1" ht="15.75" thickBot="1" x14ac:dyDescent="0.25">
      <c r="A81" s="837" t="s">
        <v>243</v>
      </c>
      <c r="B81" s="838"/>
      <c r="C81" s="838"/>
      <c r="D81" s="257"/>
      <c r="E81" s="257"/>
      <c r="F81" s="257"/>
      <c r="G81" s="257"/>
      <c r="H81" s="377"/>
      <c r="I81" s="5"/>
      <c r="J81" s="41"/>
      <c r="K81" s="9"/>
      <c r="L81" s="36"/>
      <c r="M81" s="36"/>
      <c r="N81" s="36"/>
      <c r="O81" s="36"/>
      <c r="P81" s="36"/>
      <c r="Q81" s="36"/>
      <c r="R81" s="9"/>
      <c r="S81" s="36"/>
      <c r="T81" s="24"/>
      <c r="U81" s="24"/>
      <c r="V81" s="24"/>
      <c r="W81" s="76"/>
      <c r="X81" s="76"/>
      <c r="Y81" s="77"/>
      <c r="Z81" s="95"/>
    </row>
    <row r="82" spans="1:26" s="159" customFormat="1" ht="60" x14ac:dyDescent="0.2">
      <c r="A82" s="839"/>
      <c r="B82" s="841" t="s">
        <v>66</v>
      </c>
      <c r="C82" s="842"/>
      <c r="D82" s="842" t="s">
        <v>322</v>
      </c>
      <c r="E82" s="842"/>
      <c r="F82" s="258" t="s">
        <v>64</v>
      </c>
      <c r="G82" s="842" t="s">
        <v>65</v>
      </c>
      <c r="H82" s="843"/>
      <c r="I82" s="20"/>
      <c r="J82" s="45" t="str">
        <f>G82</f>
        <v>Is the contraceptive security strategy being implemented?</v>
      </c>
      <c r="K82" s="9" t="str">
        <f>B82</f>
        <v>Strategy name</v>
      </c>
      <c r="L82" s="36"/>
      <c r="M82" s="46">
        <f>E82</f>
        <v>0</v>
      </c>
      <c r="N82" s="36"/>
      <c r="O82" s="36"/>
      <c r="P82" s="36"/>
      <c r="Q82" s="36"/>
      <c r="R82" s="9"/>
      <c r="S82" s="9" t="str">
        <f>D82</f>
        <v>Years Covered (including strategy updates)</v>
      </c>
      <c r="T82" s="24"/>
      <c r="U82" s="24"/>
      <c r="V82" s="24"/>
      <c r="W82" s="76"/>
      <c r="X82" s="76"/>
      <c r="Y82" s="77"/>
      <c r="Z82" s="95"/>
    </row>
    <row r="83" spans="1:26" s="159" customFormat="1" ht="15.75" thickBot="1" x14ac:dyDescent="0.25">
      <c r="A83" s="840"/>
      <c r="B83" s="259" t="s">
        <v>35</v>
      </c>
      <c r="C83" s="150" t="s">
        <v>178</v>
      </c>
      <c r="D83" s="844" t="s">
        <v>178</v>
      </c>
      <c r="E83" s="845"/>
      <c r="F83" s="151" t="s">
        <v>178</v>
      </c>
      <c r="G83" s="846" t="s">
        <v>178</v>
      </c>
      <c r="H83" s="847"/>
      <c r="I83" s="20"/>
      <c r="J83" s="45" t="str">
        <f>G83</f>
        <v>Don't know</v>
      </c>
      <c r="K83" s="9" t="str">
        <f>B83</f>
        <v>a</v>
      </c>
      <c r="L83" s="36"/>
      <c r="M83" s="46">
        <f>E83</f>
        <v>0</v>
      </c>
      <c r="N83" s="36"/>
      <c r="O83" s="36"/>
      <c r="P83" s="36"/>
      <c r="Q83" s="36"/>
      <c r="R83" s="9"/>
      <c r="S83" s="9" t="str">
        <f>D83</f>
        <v>Don't know</v>
      </c>
      <c r="T83" s="24"/>
      <c r="U83" s="24"/>
      <c r="V83" s="24"/>
      <c r="W83" s="76"/>
      <c r="X83" s="76"/>
      <c r="Y83" s="77"/>
      <c r="Z83" s="95"/>
    </row>
    <row r="84" spans="1:26" s="159" customFormat="1" ht="30" x14ac:dyDescent="0.2">
      <c r="A84" s="827" t="s">
        <v>244</v>
      </c>
      <c r="B84" s="828"/>
      <c r="C84" s="828"/>
      <c r="D84" s="828"/>
      <c r="E84" s="828"/>
      <c r="F84" s="829" t="s">
        <v>166</v>
      </c>
      <c r="G84" s="830"/>
      <c r="H84" s="831"/>
      <c r="I84" s="20"/>
      <c r="J84" s="45"/>
      <c r="K84" s="9"/>
      <c r="L84" s="36"/>
      <c r="M84" s="36"/>
      <c r="N84" s="36"/>
      <c r="O84" s="36"/>
      <c r="P84" s="36"/>
      <c r="Q84" s="39" t="str">
        <f>F84</f>
        <v>No</v>
      </c>
      <c r="R84" s="9" t="str">
        <f>A84</f>
        <v>D2. Are any family planning commodities subject to duties, import taxes, or other fees?</v>
      </c>
      <c r="S84" s="36"/>
      <c r="T84" s="24"/>
      <c r="U84" s="24"/>
      <c r="V84" s="24"/>
      <c r="W84" s="76"/>
      <c r="X84" s="76"/>
      <c r="Y84" s="77"/>
      <c r="Z84" s="95"/>
    </row>
    <row r="85" spans="1:26" s="159" customFormat="1" x14ac:dyDescent="0.2">
      <c r="A85" s="262"/>
      <c r="B85" s="764" t="s">
        <v>325</v>
      </c>
      <c r="C85" s="764"/>
      <c r="D85" s="765"/>
      <c r="E85" s="800" t="s">
        <v>146</v>
      </c>
      <c r="F85" s="801"/>
      <c r="G85" s="801"/>
      <c r="H85" s="802"/>
      <c r="I85" s="20"/>
      <c r="J85" s="45"/>
      <c r="K85" s="9"/>
      <c r="L85" s="36"/>
      <c r="M85" s="46" t="str">
        <f>E85</f>
        <v>N/A</v>
      </c>
      <c r="N85" s="46" t="str">
        <f>E85</f>
        <v>N/A</v>
      </c>
      <c r="O85" s="36"/>
      <c r="P85" s="9"/>
      <c r="Q85" s="36"/>
      <c r="R85" s="9" t="str">
        <f>B85</f>
        <v>a. If yes, for which sectors (public, NGO, social marketing, commercial)?</v>
      </c>
      <c r="S85" s="36"/>
      <c r="T85" s="24"/>
      <c r="U85" s="24"/>
      <c r="V85" s="24"/>
      <c r="W85" s="76"/>
      <c r="X85" s="76"/>
      <c r="Y85" s="77"/>
      <c r="Z85" s="95"/>
    </row>
    <row r="86" spans="1:26" s="159" customFormat="1" x14ac:dyDescent="0.2">
      <c r="A86" s="262"/>
      <c r="B86" s="764" t="s">
        <v>46</v>
      </c>
      <c r="C86" s="764"/>
      <c r="D86" s="765"/>
      <c r="E86" s="800" t="s">
        <v>146</v>
      </c>
      <c r="F86" s="801"/>
      <c r="G86" s="801"/>
      <c r="H86" s="802"/>
      <c r="I86" s="20"/>
      <c r="J86" s="45"/>
      <c r="K86" s="9"/>
      <c r="L86" s="36"/>
      <c r="M86" s="46" t="str">
        <f>E86</f>
        <v>N/A</v>
      </c>
      <c r="N86" s="46" t="str">
        <f>E86</f>
        <v>N/A</v>
      </c>
      <c r="O86" s="36"/>
      <c r="P86" s="9"/>
      <c r="Q86" s="36"/>
      <c r="R86" s="9" t="str">
        <f>B86</f>
        <v>b. If yes, how much are the duties, taxes, or fees?</v>
      </c>
      <c r="S86" s="36"/>
      <c r="T86" s="24"/>
      <c r="U86" s="24"/>
      <c r="V86" s="24"/>
      <c r="W86" s="76"/>
      <c r="X86" s="76"/>
      <c r="Y86" s="77"/>
      <c r="Z86" s="95"/>
    </row>
    <row r="87" spans="1:26" s="159" customFormat="1" ht="30" customHeight="1" x14ac:dyDescent="0.2">
      <c r="A87" s="772" t="s">
        <v>326</v>
      </c>
      <c r="B87" s="764"/>
      <c r="C87" s="764"/>
      <c r="D87" s="764"/>
      <c r="E87" s="764"/>
      <c r="F87" s="764"/>
      <c r="G87" s="765"/>
      <c r="H87" s="355" t="s">
        <v>178</v>
      </c>
      <c r="I87" s="20" t="str">
        <f>A87</f>
        <v>D3. Are there policies that hinder the ability of the private sector (commercial sector, NGOs, or social marketing) to provide contraceptive methods (for example: price controls, distribution limitations, taxes/duties, advertising bans, etc.)?</v>
      </c>
      <c r="J87" s="45"/>
      <c r="K87" s="9"/>
      <c r="L87" s="36"/>
      <c r="M87" s="36"/>
      <c r="N87" s="36"/>
      <c r="O87" s="36"/>
      <c r="P87" s="9"/>
      <c r="Q87" s="36"/>
      <c r="R87" s="9"/>
      <c r="S87" s="36"/>
      <c r="T87" s="24"/>
      <c r="U87" s="24"/>
      <c r="V87" s="24"/>
      <c r="W87" s="76"/>
      <c r="X87" s="76"/>
      <c r="Y87" s="77"/>
      <c r="Z87" s="95"/>
    </row>
    <row r="88" spans="1:26" s="159" customFormat="1" x14ac:dyDescent="0.2">
      <c r="A88" s="262"/>
      <c r="B88" s="764" t="s">
        <v>47</v>
      </c>
      <c r="C88" s="764"/>
      <c r="D88" s="800" t="s">
        <v>178</v>
      </c>
      <c r="E88" s="801"/>
      <c r="F88" s="801"/>
      <c r="G88" s="801"/>
      <c r="H88" s="802"/>
      <c r="I88" s="20"/>
      <c r="J88" s="45"/>
      <c r="K88" s="9" t="str">
        <f>B88</f>
        <v>a. If yes, describe the policies.</v>
      </c>
      <c r="L88" s="36"/>
      <c r="M88" s="36"/>
      <c r="N88" s="38"/>
      <c r="O88" s="39" t="str">
        <f>D88</f>
        <v>Don't know</v>
      </c>
      <c r="P88" s="9"/>
      <c r="Q88" s="36"/>
      <c r="R88" s="36"/>
      <c r="S88" s="36"/>
      <c r="T88" s="24"/>
      <c r="U88" s="24"/>
      <c r="V88" s="24"/>
      <c r="W88" s="76"/>
      <c r="X88" s="76"/>
      <c r="Y88" s="77"/>
      <c r="Z88" s="95"/>
    </row>
    <row r="89" spans="1:26" s="159" customFormat="1" ht="30" customHeight="1" x14ac:dyDescent="0.2">
      <c r="A89" s="772" t="s">
        <v>327</v>
      </c>
      <c r="B89" s="764"/>
      <c r="C89" s="764"/>
      <c r="D89" s="764"/>
      <c r="E89" s="764"/>
      <c r="F89" s="764"/>
      <c r="G89" s="765"/>
      <c r="H89" s="355" t="s">
        <v>178</v>
      </c>
      <c r="I89" s="20" t="str">
        <f>A89</f>
        <v>D4. Are there policies that enable the private sector (commercial sector, NGOs, or social marketing) to provide contraceptive methods?</v>
      </c>
      <c r="J89" s="45"/>
      <c r="K89" s="9"/>
      <c r="L89" s="36"/>
      <c r="M89" s="36"/>
      <c r="N89" s="36"/>
      <c r="O89" s="36"/>
      <c r="P89" s="9"/>
      <c r="Q89" s="36"/>
      <c r="R89" s="9"/>
      <c r="S89" s="36"/>
      <c r="T89" s="24"/>
      <c r="U89" s="24"/>
      <c r="V89" s="24"/>
      <c r="W89" s="76"/>
      <c r="X89" s="76"/>
      <c r="Y89" s="77"/>
      <c r="Z89" s="95"/>
    </row>
    <row r="90" spans="1:26" s="159" customFormat="1" x14ac:dyDescent="0.2">
      <c r="A90" s="262"/>
      <c r="B90" s="764" t="s">
        <v>47</v>
      </c>
      <c r="C90" s="764"/>
      <c r="D90" s="800" t="s">
        <v>178</v>
      </c>
      <c r="E90" s="801"/>
      <c r="F90" s="801"/>
      <c r="G90" s="801"/>
      <c r="H90" s="802"/>
      <c r="I90" s="20"/>
      <c r="J90" s="45"/>
      <c r="K90" s="9" t="str">
        <f>B90</f>
        <v>a. If yes, describe the policies.</v>
      </c>
      <c r="L90" s="36"/>
      <c r="M90" s="36"/>
      <c r="N90" s="38"/>
      <c r="O90" s="39" t="str">
        <f>D90</f>
        <v>Don't know</v>
      </c>
      <c r="P90" s="9"/>
      <c r="Q90" s="36"/>
      <c r="R90" s="36"/>
      <c r="S90" s="36"/>
      <c r="T90" s="24"/>
      <c r="U90" s="24"/>
      <c r="V90" s="24"/>
      <c r="W90" s="76"/>
      <c r="X90" s="76"/>
      <c r="Y90" s="77"/>
      <c r="Z90" s="95"/>
    </row>
    <row r="91" spans="1:26" s="159" customFormat="1" ht="30" customHeight="1" x14ac:dyDescent="0.2">
      <c r="A91" s="772" t="s">
        <v>328</v>
      </c>
      <c r="B91" s="764"/>
      <c r="C91" s="764"/>
      <c r="D91" s="764"/>
      <c r="E91" s="764"/>
      <c r="F91" s="764"/>
      <c r="G91" s="765"/>
      <c r="H91" s="355" t="s">
        <v>178</v>
      </c>
      <c r="I91" s="20" t="str">
        <f>A91</f>
        <v xml:space="preserve">D5. Do policies or regulations exist that restrict who can sell or dispense particular contraceptive methods?
</v>
      </c>
      <c r="J91" s="45"/>
      <c r="K91" s="9"/>
      <c r="L91" s="36"/>
      <c r="M91" s="36"/>
      <c r="N91" s="36"/>
      <c r="O91" s="9"/>
      <c r="P91" s="9"/>
      <c r="Q91" s="36"/>
      <c r="R91" s="36"/>
      <c r="S91" s="36"/>
      <c r="T91" s="24"/>
      <c r="U91" s="24"/>
      <c r="V91" s="24"/>
      <c r="W91" s="76"/>
      <c r="X91" s="76"/>
      <c r="Y91" s="77"/>
      <c r="Z91" s="95"/>
    </row>
    <row r="92" spans="1:26" s="159" customFormat="1" ht="15.75" thickBot="1" x14ac:dyDescent="0.25">
      <c r="A92" s="354"/>
      <c r="B92" s="822" t="s">
        <v>60</v>
      </c>
      <c r="C92" s="822"/>
      <c r="D92" s="260"/>
      <c r="E92" s="261"/>
      <c r="F92" s="261"/>
      <c r="G92" s="261"/>
      <c r="H92" s="378"/>
      <c r="I92" s="17"/>
      <c r="J92" s="45"/>
      <c r="K92" s="9"/>
      <c r="L92" s="36"/>
      <c r="M92" s="36"/>
      <c r="N92" s="36"/>
      <c r="O92" s="9"/>
      <c r="P92" s="9"/>
      <c r="Q92" s="36"/>
      <c r="R92" s="36"/>
      <c r="S92" s="36"/>
      <c r="T92" s="24"/>
      <c r="U92" s="24"/>
      <c r="V92" s="24"/>
      <c r="W92" s="76"/>
      <c r="X92" s="76"/>
      <c r="Y92" s="77"/>
      <c r="Z92" s="95"/>
    </row>
    <row r="93" spans="1:26" s="159" customFormat="1" ht="45" customHeight="1" x14ac:dyDescent="0.2">
      <c r="A93" s="379"/>
      <c r="B93" s="823" t="s">
        <v>156</v>
      </c>
      <c r="C93" s="824"/>
      <c r="D93" s="825"/>
      <c r="E93" s="819" t="s">
        <v>329</v>
      </c>
      <c r="F93" s="821"/>
      <c r="G93" s="819" t="s">
        <v>330</v>
      </c>
      <c r="H93" s="826"/>
      <c r="I93" s="18"/>
      <c r="J93" s="51" t="str">
        <f>G93</f>
        <v>Describe any private sector restriction on who is allowed to sell or dispense the method</v>
      </c>
      <c r="K93" s="9"/>
      <c r="L93" s="36"/>
      <c r="M93" s="36"/>
      <c r="N93" s="36"/>
      <c r="O93" s="9"/>
      <c r="P93" s="9" t="str">
        <f>B93</f>
        <v>Contraceptive Method(s)</v>
      </c>
      <c r="Q93" s="36"/>
      <c r="R93" s="36"/>
      <c r="S93" s="36"/>
      <c r="T93" s="24"/>
      <c r="U93" s="84" t="str">
        <f>E93</f>
        <v>Describe any public sector restriction on who is allowed to sell or dispense the method</v>
      </c>
      <c r="V93" s="24"/>
      <c r="W93" s="76"/>
      <c r="X93" s="76"/>
      <c r="Y93" s="77"/>
      <c r="Z93" s="95"/>
    </row>
    <row r="94" spans="1:26" s="159" customFormat="1" x14ac:dyDescent="0.2">
      <c r="A94" s="380"/>
      <c r="B94" s="262" t="s">
        <v>35</v>
      </c>
      <c r="C94" s="770"/>
      <c r="D94" s="810"/>
      <c r="E94" s="770"/>
      <c r="F94" s="810"/>
      <c r="G94" s="770"/>
      <c r="H94" s="810"/>
      <c r="I94" s="16"/>
      <c r="J94" s="45">
        <f>G94</f>
        <v>0</v>
      </c>
      <c r="K94" s="9"/>
      <c r="L94" s="36"/>
      <c r="M94" s="46">
        <f>E94</f>
        <v>0</v>
      </c>
      <c r="N94" s="36"/>
      <c r="O94" s="9"/>
      <c r="P94" s="9">
        <f>C94</f>
        <v>0</v>
      </c>
      <c r="Q94" s="36"/>
      <c r="R94" s="36"/>
      <c r="S94" s="36"/>
      <c r="T94" s="24"/>
      <c r="U94" s="84">
        <f>E94</f>
        <v>0</v>
      </c>
      <c r="V94" s="24"/>
      <c r="W94" s="76"/>
      <c r="X94" s="76"/>
      <c r="Y94" s="77"/>
      <c r="Z94" s="95"/>
    </row>
    <row r="95" spans="1:26" s="159" customFormat="1" x14ac:dyDescent="0.2">
      <c r="A95" s="380"/>
      <c r="B95" s="262" t="s">
        <v>36</v>
      </c>
      <c r="C95" s="770"/>
      <c r="D95" s="810"/>
      <c r="E95" s="770"/>
      <c r="F95" s="810"/>
      <c r="G95" s="770"/>
      <c r="H95" s="810"/>
      <c r="I95" s="16"/>
      <c r="J95" s="45">
        <f>G95</f>
        <v>0</v>
      </c>
      <c r="K95" s="9"/>
      <c r="L95" s="36"/>
      <c r="M95" s="46">
        <f>E95</f>
        <v>0</v>
      </c>
      <c r="N95" s="36"/>
      <c r="O95" s="9"/>
      <c r="P95" s="9">
        <f>C95</f>
        <v>0</v>
      </c>
      <c r="Q95" s="36"/>
      <c r="R95" s="36"/>
      <c r="S95" s="36"/>
      <c r="T95" s="24"/>
      <c r="U95" s="84">
        <f>E95</f>
        <v>0</v>
      </c>
      <c r="V95" s="24"/>
      <c r="W95" s="76"/>
      <c r="X95" s="76"/>
      <c r="Y95" s="77"/>
      <c r="Z95" s="95"/>
    </row>
    <row r="96" spans="1:26" s="159" customFormat="1" ht="15.75" thickBot="1" x14ac:dyDescent="0.25">
      <c r="A96" s="380"/>
      <c r="B96" s="263" t="s">
        <v>37</v>
      </c>
      <c r="C96" s="780"/>
      <c r="D96" s="813"/>
      <c r="E96" s="780"/>
      <c r="F96" s="813"/>
      <c r="G96" s="780"/>
      <c r="H96" s="813"/>
      <c r="I96" s="16"/>
      <c r="J96" s="45">
        <f>G96</f>
        <v>0</v>
      </c>
      <c r="K96" s="9"/>
      <c r="L96" s="36"/>
      <c r="M96" s="46">
        <f>E96</f>
        <v>0</v>
      </c>
      <c r="N96" s="36"/>
      <c r="O96" s="9"/>
      <c r="P96" s="9">
        <f>C96</f>
        <v>0</v>
      </c>
      <c r="Q96" s="36"/>
      <c r="R96" s="36"/>
      <c r="S96" s="36"/>
      <c r="T96" s="24"/>
      <c r="U96" s="84">
        <f>E96</f>
        <v>0</v>
      </c>
      <c r="V96" s="24"/>
      <c r="W96" s="76"/>
      <c r="X96" s="76"/>
      <c r="Y96" s="77"/>
      <c r="Z96" s="95"/>
    </row>
    <row r="97" spans="1:26" s="264" customFormat="1" ht="15.75" thickBot="1" x14ac:dyDescent="0.25">
      <c r="A97" s="816"/>
      <c r="B97" s="817"/>
      <c r="C97" s="817"/>
      <c r="D97" s="817"/>
      <c r="E97" s="817"/>
      <c r="F97" s="817"/>
      <c r="G97" s="817"/>
      <c r="H97" s="818"/>
      <c r="I97" s="28"/>
      <c r="J97" s="52"/>
      <c r="K97" s="27">
        <f>C97</f>
        <v>0</v>
      </c>
      <c r="L97" s="27"/>
      <c r="M97" s="27"/>
      <c r="N97" s="27"/>
      <c r="O97" s="27"/>
      <c r="P97" s="27"/>
      <c r="Q97" s="27"/>
      <c r="R97" s="27"/>
      <c r="S97" s="27"/>
      <c r="T97" s="27"/>
      <c r="U97" s="27"/>
      <c r="V97" s="27"/>
      <c r="W97" s="85"/>
      <c r="X97" s="85"/>
      <c r="Y97" s="86"/>
      <c r="Z97" s="99"/>
    </row>
    <row r="98" spans="1:26" s="159" customFormat="1" ht="45" customHeight="1" x14ac:dyDescent="0.2">
      <c r="A98" s="774" t="s">
        <v>332</v>
      </c>
      <c r="B98" s="775"/>
      <c r="C98" s="775"/>
      <c r="D98" s="265" t="s">
        <v>61</v>
      </c>
      <c r="E98" s="819" t="s">
        <v>67</v>
      </c>
      <c r="F98" s="820"/>
      <c r="G98" s="821"/>
      <c r="H98" s="381" t="s">
        <v>57</v>
      </c>
      <c r="I98" s="15"/>
      <c r="J98" s="45"/>
      <c r="K98" s="9" t="str">
        <f>A98</f>
        <v>D6. Does the country have laws, regulations, or policies that make it difficult for the following sub-populations to access effective family planning services?</v>
      </c>
      <c r="L98" s="36"/>
      <c r="M98" s="36"/>
      <c r="N98" s="36"/>
      <c r="O98" s="9"/>
      <c r="P98" s="36"/>
      <c r="Q98" s="36"/>
      <c r="R98" s="36"/>
      <c r="S98" s="36"/>
      <c r="T98" s="24"/>
      <c r="U98" s="24"/>
      <c r="V98" s="84" t="str">
        <f>E98</f>
        <v xml:space="preserve">If yes, describe laws/regulations/policies affecting access </v>
      </c>
      <c r="W98" s="76"/>
      <c r="X98" s="76"/>
      <c r="Y98" s="77"/>
      <c r="Z98" s="95"/>
    </row>
    <row r="99" spans="1:26" s="159" customFormat="1" x14ac:dyDescent="0.2">
      <c r="A99" s="262"/>
      <c r="B99" s="764" t="s">
        <v>333</v>
      </c>
      <c r="C99" s="764"/>
      <c r="D99" s="157" t="s">
        <v>166</v>
      </c>
      <c r="E99" s="800"/>
      <c r="F99" s="801"/>
      <c r="G99" s="803"/>
      <c r="H99" s="355"/>
      <c r="I99" s="13"/>
      <c r="J99" s="45"/>
      <c r="K99" s="9" t="str">
        <f>B99</f>
        <v>a. Unmarried people</v>
      </c>
      <c r="L99" s="36"/>
      <c r="M99" s="46">
        <f>E99</f>
        <v>0</v>
      </c>
      <c r="N99" s="36"/>
      <c r="O99" s="9"/>
      <c r="P99" s="36"/>
      <c r="Q99" s="36"/>
      <c r="R99" s="36"/>
      <c r="S99" s="36"/>
      <c r="T99" s="24"/>
      <c r="U99" s="24"/>
      <c r="V99" s="84">
        <f>E99</f>
        <v>0</v>
      </c>
      <c r="W99" s="76"/>
      <c r="X99" s="76"/>
      <c r="Y99" s="77"/>
      <c r="Z99" s="95"/>
    </row>
    <row r="100" spans="1:26" s="159" customFormat="1" x14ac:dyDescent="0.2">
      <c r="A100" s="262"/>
      <c r="B100" s="764" t="s">
        <v>48</v>
      </c>
      <c r="C100" s="764"/>
      <c r="D100" s="157" t="s">
        <v>166</v>
      </c>
      <c r="E100" s="800"/>
      <c r="F100" s="801"/>
      <c r="G100" s="803"/>
      <c r="H100" s="355"/>
      <c r="I100" s="13"/>
      <c r="J100" s="45"/>
      <c r="K100" s="9" t="str">
        <f>B100</f>
        <v>b. Young people</v>
      </c>
      <c r="L100" s="36"/>
      <c r="M100" s="46">
        <f>E100</f>
        <v>0</v>
      </c>
      <c r="N100" s="36"/>
      <c r="O100" s="9"/>
      <c r="P100" s="36"/>
      <c r="Q100" s="36"/>
      <c r="R100" s="36"/>
      <c r="S100" s="36"/>
      <c r="T100" s="24"/>
      <c r="U100" s="24"/>
      <c r="V100" s="84">
        <f>E100</f>
        <v>0</v>
      </c>
      <c r="W100" s="76"/>
      <c r="X100" s="76"/>
      <c r="Y100" s="77"/>
      <c r="Z100" s="95"/>
    </row>
    <row r="101" spans="1:26" s="159" customFormat="1" ht="15.75" thickBot="1" x14ac:dyDescent="0.25">
      <c r="A101" s="263"/>
      <c r="B101" s="753" t="s">
        <v>49</v>
      </c>
      <c r="C101" s="753"/>
      <c r="D101" s="382" t="s">
        <v>166</v>
      </c>
      <c r="E101" s="804"/>
      <c r="F101" s="805"/>
      <c r="G101" s="806"/>
      <c r="H101" s="383"/>
      <c r="I101" s="13"/>
      <c r="J101" s="45"/>
      <c r="K101" s="9" t="str">
        <f>B101</f>
        <v>c. Other</v>
      </c>
      <c r="L101" s="36"/>
      <c r="M101" s="46">
        <f>E101</f>
        <v>0</v>
      </c>
      <c r="N101" s="36"/>
      <c r="O101" s="9"/>
      <c r="P101" s="36"/>
      <c r="Q101" s="36"/>
      <c r="R101" s="36"/>
      <c r="S101" s="36"/>
      <c r="T101" s="24"/>
      <c r="U101" s="24"/>
      <c r="V101" s="84">
        <f>E101</f>
        <v>0</v>
      </c>
      <c r="W101" s="76"/>
      <c r="X101" s="76"/>
      <c r="Y101" s="77"/>
      <c r="Z101" s="95"/>
    </row>
    <row r="102" spans="1:26" s="266" customFormat="1" x14ac:dyDescent="0.2">
      <c r="A102" s="807"/>
      <c r="B102" s="808"/>
      <c r="C102" s="808"/>
      <c r="D102" s="808"/>
      <c r="E102" s="808"/>
      <c r="F102" s="808"/>
      <c r="G102" s="808"/>
      <c r="H102" s="809"/>
      <c r="I102" s="5"/>
      <c r="J102" s="53"/>
      <c r="K102" s="29">
        <f>C102</f>
        <v>0</v>
      </c>
      <c r="L102" s="54"/>
      <c r="M102" s="54"/>
      <c r="N102" s="54"/>
      <c r="O102" s="29"/>
      <c r="P102" s="54"/>
      <c r="Q102" s="54"/>
      <c r="R102" s="54"/>
      <c r="S102" s="54"/>
      <c r="T102" s="54"/>
      <c r="U102" s="54"/>
      <c r="V102" s="54"/>
      <c r="W102" s="87"/>
      <c r="X102" s="87"/>
      <c r="Y102" s="88"/>
      <c r="Z102" s="95"/>
    </row>
    <row r="103" spans="1:26" s="159" customFormat="1" ht="45" customHeight="1" x14ac:dyDescent="0.2">
      <c r="A103" s="772" t="s">
        <v>334</v>
      </c>
      <c r="B103" s="764"/>
      <c r="C103" s="764"/>
      <c r="D103" s="764"/>
      <c r="E103" s="764"/>
      <c r="F103" s="764"/>
      <c r="G103" s="764"/>
      <c r="H103" s="773"/>
      <c r="I103" s="15"/>
      <c r="J103" s="45"/>
      <c r="K103" s="9"/>
      <c r="L103" s="36"/>
      <c r="M103" s="36"/>
      <c r="N103" s="36"/>
      <c r="O103" s="9"/>
      <c r="P103" s="36"/>
      <c r="Q103" s="36"/>
      <c r="R103" s="36"/>
      <c r="S103" s="36"/>
      <c r="T103" s="24"/>
      <c r="U103" s="24"/>
      <c r="V103" s="24"/>
      <c r="W103" s="76"/>
      <c r="X103" s="82" t="str">
        <f>A103</f>
        <v xml:space="preserve">D7. Are there charges* to the client in the public sector for family planning:
*(This question refers to charges by policy, not under-the-table charges.)
</v>
      </c>
      <c r="Y103" s="77"/>
      <c r="Z103" s="95"/>
    </row>
    <row r="104" spans="1:26" s="159" customFormat="1" ht="15" customHeight="1" x14ac:dyDescent="0.2">
      <c r="A104" s="262"/>
      <c r="B104" s="764" t="s">
        <v>50</v>
      </c>
      <c r="C104" s="764"/>
      <c r="D104" s="764"/>
      <c r="E104" s="764"/>
      <c r="F104" s="765"/>
      <c r="G104" s="766" t="s">
        <v>166</v>
      </c>
      <c r="H104" s="767"/>
      <c r="I104" s="16"/>
      <c r="J104" s="45" t="str">
        <f>G104</f>
        <v>No</v>
      </c>
      <c r="K104" s="9"/>
      <c r="L104" s="36"/>
      <c r="M104" s="36"/>
      <c r="N104" s="36"/>
      <c r="O104" s="9"/>
      <c r="P104" s="36"/>
      <c r="Q104" s="36"/>
      <c r="R104" s="36"/>
      <c r="S104" s="36"/>
      <c r="T104" s="24"/>
      <c r="U104" s="24"/>
      <c r="V104" s="24"/>
      <c r="W104" s="76"/>
      <c r="X104" s="76"/>
      <c r="Y104" s="80" t="str">
        <f>B104</f>
        <v>a. Services?</v>
      </c>
      <c r="Z104" s="95"/>
    </row>
    <row r="105" spans="1:26" s="159" customFormat="1" ht="15" customHeight="1" x14ac:dyDescent="0.2">
      <c r="A105" s="262"/>
      <c r="B105" s="764" t="s">
        <v>51</v>
      </c>
      <c r="C105" s="764"/>
      <c r="D105" s="764"/>
      <c r="E105" s="764"/>
      <c r="F105" s="765"/>
      <c r="G105" s="766" t="s">
        <v>166</v>
      </c>
      <c r="H105" s="767"/>
      <c r="I105" s="16"/>
      <c r="J105" s="45" t="str">
        <f>G105</f>
        <v>No</v>
      </c>
      <c r="K105" s="9"/>
      <c r="L105" s="36"/>
      <c r="M105" s="36"/>
      <c r="N105" s="36"/>
      <c r="O105" s="9"/>
      <c r="P105" s="36"/>
      <c r="Q105" s="36"/>
      <c r="R105" s="36"/>
      <c r="S105" s="36"/>
      <c r="T105" s="24"/>
      <c r="U105" s="24"/>
      <c r="V105" s="24"/>
      <c r="W105" s="76"/>
      <c r="X105" s="76"/>
      <c r="Y105" s="80" t="str">
        <f>B105</f>
        <v>b. Commodities?</v>
      </c>
      <c r="Z105" s="95"/>
    </row>
    <row r="106" spans="1:26" s="159" customFormat="1" ht="15" customHeight="1" x14ac:dyDescent="0.2">
      <c r="A106" s="262"/>
      <c r="B106" s="764" t="s">
        <v>52</v>
      </c>
      <c r="C106" s="764"/>
      <c r="D106" s="764"/>
      <c r="E106" s="764"/>
      <c r="F106" s="765"/>
      <c r="G106" s="766" t="s">
        <v>146</v>
      </c>
      <c r="H106" s="767"/>
      <c r="I106" s="16"/>
      <c r="J106" s="45" t="str">
        <f>G106</f>
        <v>N/A</v>
      </c>
      <c r="K106" s="9"/>
      <c r="L106" s="36"/>
      <c r="M106" s="36"/>
      <c r="N106" s="36"/>
      <c r="O106" s="9"/>
      <c r="P106" s="36"/>
      <c r="Q106" s="36"/>
      <c r="R106" s="36"/>
      <c r="S106" s="36"/>
      <c r="T106" s="24"/>
      <c r="U106" s="24"/>
      <c r="V106" s="24"/>
      <c r="W106" s="76"/>
      <c r="X106" s="76"/>
      <c r="Y106" s="80" t="str">
        <f>B106</f>
        <v>c. If yes, are there exemptions for people who cannot afford to pay?</v>
      </c>
      <c r="Z106" s="95"/>
    </row>
    <row r="107" spans="1:26" s="159" customFormat="1" x14ac:dyDescent="0.2">
      <c r="A107" s="262"/>
      <c r="B107" s="241"/>
      <c r="C107" s="242" t="s">
        <v>53</v>
      </c>
      <c r="D107" s="800" t="s">
        <v>146</v>
      </c>
      <c r="E107" s="801"/>
      <c r="F107" s="801"/>
      <c r="G107" s="801"/>
      <c r="H107" s="802"/>
      <c r="I107" s="16"/>
      <c r="J107" s="45"/>
      <c r="K107" s="9" t="str">
        <f>C107</f>
        <v>i. If yes, describe the exemptions.</v>
      </c>
      <c r="L107" s="36"/>
      <c r="M107" s="36"/>
      <c r="N107" s="38"/>
      <c r="O107" s="39" t="str">
        <f>D107</f>
        <v>N/A</v>
      </c>
      <c r="P107" s="36"/>
      <c r="Q107" s="36"/>
      <c r="R107" s="36"/>
      <c r="S107" s="36"/>
      <c r="T107" s="24"/>
      <c r="U107" s="24"/>
      <c r="V107" s="24"/>
      <c r="W107" s="76"/>
      <c r="X107" s="76"/>
      <c r="Y107" s="77"/>
      <c r="Z107" s="95"/>
    </row>
    <row r="108" spans="1:26" s="267" customFormat="1" ht="15.75" customHeight="1" x14ac:dyDescent="0.2">
      <c r="A108" s="772" t="s">
        <v>335</v>
      </c>
      <c r="B108" s="764"/>
      <c r="C108" s="764"/>
      <c r="D108" s="764"/>
      <c r="E108" s="764"/>
      <c r="F108" s="764"/>
      <c r="G108" s="764"/>
      <c r="H108" s="773"/>
      <c r="I108" s="48"/>
      <c r="J108" s="35"/>
      <c r="K108" s="9"/>
      <c r="L108" s="9"/>
      <c r="M108" s="36"/>
      <c r="N108" s="36"/>
      <c r="O108" s="9"/>
      <c r="P108" s="36"/>
      <c r="Q108" s="1"/>
      <c r="R108" s="36"/>
      <c r="S108" s="37"/>
      <c r="T108" s="2"/>
      <c r="U108" s="2"/>
      <c r="V108" s="2"/>
      <c r="W108" s="64"/>
      <c r="X108" s="82" t="str">
        <f>A108</f>
        <v>D8. Are the following contraceptives included in the country's National Essential Medicine List (NEML) or other equivalent priority list?</v>
      </c>
      <c r="Y108" s="1"/>
      <c r="Z108" s="101"/>
    </row>
    <row r="109" spans="1:26" s="267" customFormat="1" ht="15.75" customHeight="1" x14ac:dyDescent="0.2">
      <c r="A109" s="384"/>
      <c r="B109" s="764" t="s">
        <v>336</v>
      </c>
      <c r="C109" s="764"/>
      <c r="D109" s="764"/>
      <c r="E109" s="764"/>
      <c r="F109" s="765"/>
      <c r="G109" s="766" t="s">
        <v>165</v>
      </c>
      <c r="H109" s="767"/>
      <c r="I109" s="48"/>
      <c r="J109" s="45" t="str">
        <f t="shared" ref="J109:J120" si="3">G109</f>
        <v>Yes</v>
      </c>
      <c r="K109" s="9"/>
      <c r="L109" s="9"/>
      <c r="M109" s="36"/>
      <c r="N109" s="36"/>
      <c r="O109" s="9"/>
      <c r="P109" s="36"/>
      <c r="Q109" s="1"/>
      <c r="R109" s="36"/>
      <c r="S109" s="37"/>
      <c r="T109" s="2"/>
      <c r="U109" s="2"/>
      <c r="V109" s="2"/>
      <c r="W109" s="64"/>
      <c r="X109" s="64"/>
      <c r="Y109" s="80" t="str">
        <f t="shared" ref="Y109:Y118" si="4">B109</f>
        <v>a. Combined oral contraceptives</v>
      </c>
      <c r="Z109" s="101"/>
    </row>
    <row r="110" spans="1:26" s="267" customFormat="1" ht="15.75" customHeight="1" x14ac:dyDescent="0.2">
      <c r="A110" s="384"/>
      <c r="B110" s="764" t="s">
        <v>337</v>
      </c>
      <c r="C110" s="764"/>
      <c r="D110" s="764"/>
      <c r="E110" s="764"/>
      <c r="F110" s="765"/>
      <c r="G110" s="766" t="s">
        <v>165</v>
      </c>
      <c r="H110" s="767"/>
      <c r="I110" s="48"/>
      <c r="J110" s="45" t="str">
        <f t="shared" si="3"/>
        <v>Yes</v>
      </c>
      <c r="K110" s="9"/>
      <c r="L110" s="9"/>
      <c r="M110" s="36"/>
      <c r="N110" s="36"/>
      <c r="O110" s="9"/>
      <c r="P110" s="36"/>
      <c r="Q110" s="1"/>
      <c r="R110" s="36"/>
      <c r="S110" s="37"/>
      <c r="T110" s="2"/>
      <c r="U110" s="2"/>
      <c r="V110" s="2"/>
      <c r="W110" s="64"/>
      <c r="X110" s="64"/>
      <c r="Y110" s="80" t="str">
        <f t="shared" si="4"/>
        <v>b. Progestin-only pills</v>
      </c>
      <c r="Z110" s="101"/>
    </row>
    <row r="111" spans="1:26" s="267" customFormat="1" ht="15.75" customHeight="1" x14ac:dyDescent="0.2">
      <c r="A111" s="384"/>
      <c r="B111" s="764" t="s">
        <v>54</v>
      </c>
      <c r="C111" s="764"/>
      <c r="D111" s="764"/>
      <c r="E111" s="764"/>
      <c r="F111" s="765"/>
      <c r="G111" s="766" t="s">
        <v>165</v>
      </c>
      <c r="H111" s="767"/>
      <c r="I111" s="48"/>
      <c r="J111" s="45" t="str">
        <f t="shared" si="3"/>
        <v>Yes</v>
      </c>
      <c r="K111" s="9"/>
      <c r="L111" s="9"/>
      <c r="M111" s="36"/>
      <c r="N111" s="36"/>
      <c r="O111" s="9"/>
      <c r="P111" s="36"/>
      <c r="Q111" s="1"/>
      <c r="R111" s="36"/>
      <c r="S111" s="37"/>
      <c r="T111" s="2"/>
      <c r="U111" s="2"/>
      <c r="V111" s="2"/>
      <c r="W111" s="64"/>
      <c r="X111" s="64"/>
      <c r="Y111" s="80" t="str">
        <f t="shared" si="4"/>
        <v>c. Hormonal injections</v>
      </c>
      <c r="Z111" s="101"/>
    </row>
    <row r="112" spans="1:26" s="267" customFormat="1" ht="15.75" customHeight="1" x14ac:dyDescent="0.2">
      <c r="A112" s="384"/>
      <c r="B112" s="764" t="s">
        <v>55</v>
      </c>
      <c r="C112" s="764"/>
      <c r="D112" s="764"/>
      <c r="E112" s="764"/>
      <c r="F112" s="765"/>
      <c r="G112" s="766" t="s">
        <v>165</v>
      </c>
      <c r="H112" s="767"/>
      <c r="I112" s="48"/>
      <c r="J112" s="45" t="str">
        <f t="shared" si="3"/>
        <v>Yes</v>
      </c>
      <c r="K112" s="9"/>
      <c r="L112" s="9"/>
      <c r="M112" s="36"/>
      <c r="N112" s="36"/>
      <c r="O112" s="9"/>
      <c r="P112" s="36"/>
      <c r="Q112" s="1"/>
      <c r="R112" s="36"/>
      <c r="S112" s="37"/>
      <c r="T112" s="2"/>
      <c r="U112" s="2"/>
      <c r="V112" s="2"/>
      <c r="W112" s="64"/>
      <c r="X112" s="64"/>
      <c r="Y112" s="80" t="str">
        <f t="shared" si="4"/>
        <v>d. Hormonal implants</v>
      </c>
      <c r="Z112" s="101"/>
    </row>
    <row r="113" spans="1:26" s="267" customFormat="1" ht="15.75" customHeight="1" x14ac:dyDescent="0.2">
      <c r="A113" s="384"/>
      <c r="B113" s="764" t="s">
        <v>56</v>
      </c>
      <c r="C113" s="764"/>
      <c r="D113" s="764"/>
      <c r="E113" s="764"/>
      <c r="F113" s="765"/>
      <c r="G113" s="766" t="s">
        <v>165</v>
      </c>
      <c r="H113" s="767"/>
      <c r="I113" s="48"/>
      <c r="J113" s="45" t="str">
        <f t="shared" si="3"/>
        <v>Yes</v>
      </c>
      <c r="K113" s="9"/>
      <c r="L113" s="9"/>
      <c r="M113" s="36"/>
      <c r="N113" s="36"/>
      <c r="O113" s="9"/>
      <c r="P113" s="36"/>
      <c r="Q113" s="1"/>
      <c r="R113" s="36"/>
      <c r="S113" s="37"/>
      <c r="T113" s="2"/>
      <c r="U113" s="2"/>
      <c r="V113" s="2"/>
      <c r="W113" s="64"/>
      <c r="X113" s="64"/>
      <c r="Y113" s="80" t="str">
        <f t="shared" si="4"/>
        <v>e. Intrauterine devices (IUDs)</v>
      </c>
      <c r="Z113" s="101"/>
    </row>
    <row r="114" spans="1:26" s="267" customFormat="1" ht="15.75" customHeight="1" x14ac:dyDescent="0.2">
      <c r="A114" s="384"/>
      <c r="B114" s="764" t="s">
        <v>43</v>
      </c>
      <c r="C114" s="764"/>
      <c r="D114" s="764"/>
      <c r="E114" s="764"/>
      <c r="F114" s="765"/>
      <c r="G114" s="766" t="s">
        <v>165</v>
      </c>
      <c r="H114" s="767"/>
      <c r="I114" s="48"/>
      <c r="J114" s="45" t="str">
        <f t="shared" si="3"/>
        <v>Yes</v>
      </c>
      <c r="K114" s="9"/>
      <c r="L114" s="9"/>
      <c r="M114" s="36"/>
      <c r="N114" s="36"/>
      <c r="O114" s="9"/>
      <c r="P114" s="36"/>
      <c r="Q114" s="1"/>
      <c r="R114" s="36"/>
      <c r="S114" s="37"/>
      <c r="T114" s="2"/>
      <c r="U114" s="2"/>
      <c r="V114" s="2"/>
      <c r="W114" s="64"/>
      <c r="X114" s="64"/>
      <c r="Y114" s="80" t="str">
        <f t="shared" si="4"/>
        <v>f. Male condoms</v>
      </c>
      <c r="Z114" s="101"/>
    </row>
    <row r="115" spans="1:26" s="267" customFormat="1" ht="15.75" customHeight="1" x14ac:dyDescent="0.2">
      <c r="A115" s="384"/>
      <c r="B115" s="764" t="s">
        <v>44</v>
      </c>
      <c r="C115" s="764"/>
      <c r="D115" s="764"/>
      <c r="E115" s="764"/>
      <c r="F115" s="765"/>
      <c r="G115" s="766" t="s">
        <v>165</v>
      </c>
      <c r="H115" s="767"/>
      <c r="I115" s="48"/>
      <c r="J115" s="45" t="str">
        <f t="shared" si="3"/>
        <v>Yes</v>
      </c>
      <c r="K115" s="9"/>
      <c r="L115" s="9"/>
      <c r="M115" s="36"/>
      <c r="N115" s="36"/>
      <c r="O115" s="9"/>
      <c r="P115" s="36"/>
      <c r="Q115" s="1"/>
      <c r="R115" s="36"/>
      <c r="S115" s="37"/>
      <c r="T115" s="2"/>
      <c r="U115" s="2"/>
      <c r="V115" s="2"/>
      <c r="W115" s="64"/>
      <c r="X115" s="64"/>
      <c r="Y115" s="80" t="str">
        <f t="shared" si="4"/>
        <v>g. Female condoms</v>
      </c>
      <c r="Z115" s="101"/>
    </row>
    <row r="116" spans="1:26" s="267" customFormat="1" ht="15.75" customHeight="1" x14ac:dyDescent="0.2">
      <c r="A116" s="384"/>
      <c r="B116" s="764" t="s">
        <v>338</v>
      </c>
      <c r="C116" s="764"/>
      <c r="D116" s="764"/>
      <c r="E116" s="764"/>
      <c r="F116" s="765"/>
      <c r="G116" s="766" t="s">
        <v>165</v>
      </c>
      <c r="H116" s="767"/>
      <c r="I116" s="48"/>
      <c r="J116" s="45" t="str">
        <f t="shared" si="3"/>
        <v>Yes</v>
      </c>
      <c r="K116" s="9"/>
      <c r="L116" s="9"/>
      <c r="M116" s="36"/>
      <c r="N116" s="36"/>
      <c r="O116" s="9"/>
      <c r="P116" s="36"/>
      <c r="Q116" s="1"/>
      <c r="R116" s="36"/>
      <c r="S116" s="37"/>
      <c r="T116" s="2"/>
      <c r="U116" s="2"/>
      <c r="V116" s="2"/>
      <c r="W116" s="64"/>
      <c r="X116" s="64"/>
      <c r="Y116" s="80" t="str">
        <f t="shared" si="4"/>
        <v>h. Emergency contraceptive pills</v>
      </c>
      <c r="Z116" s="101"/>
    </row>
    <row r="117" spans="1:26" s="267" customFormat="1" ht="15.75" customHeight="1" x14ac:dyDescent="0.2">
      <c r="A117" s="384"/>
      <c r="B117" s="764" t="s">
        <v>245</v>
      </c>
      <c r="C117" s="764"/>
      <c r="D117" s="764"/>
      <c r="E117" s="764"/>
      <c r="F117" s="765"/>
      <c r="G117" s="766" t="s">
        <v>166</v>
      </c>
      <c r="H117" s="767"/>
      <c r="I117" s="48"/>
      <c r="J117" s="45" t="str">
        <f>G117</f>
        <v>No</v>
      </c>
      <c r="K117" s="9"/>
      <c r="L117" s="9"/>
      <c r="M117" s="36"/>
      <c r="N117" s="36"/>
      <c r="O117" s="9"/>
      <c r="P117" s="36"/>
      <c r="Q117" s="1"/>
      <c r="R117" s="36"/>
      <c r="S117" s="37"/>
      <c r="T117" s="2"/>
      <c r="U117" s="2"/>
      <c r="V117" s="2"/>
      <c r="W117" s="64"/>
      <c r="X117" s="64"/>
      <c r="Y117" s="80" t="str">
        <f>B117</f>
        <v>i. CycleBeads</v>
      </c>
      <c r="Z117" s="101"/>
    </row>
    <row r="118" spans="1:26" s="267" customFormat="1" ht="15.75" customHeight="1" x14ac:dyDescent="0.2">
      <c r="A118" s="384"/>
      <c r="B118" s="764" t="s">
        <v>339</v>
      </c>
      <c r="C118" s="764"/>
      <c r="D118" s="764"/>
      <c r="E118" s="764"/>
      <c r="F118" s="765"/>
      <c r="G118" s="766" t="s">
        <v>166</v>
      </c>
      <c r="H118" s="767"/>
      <c r="I118" s="48"/>
      <c r="J118" s="45" t="str">
        <f t="shared" si="3"/>
        <v>No</v>
      </c>
      <c r="K118" s="9"/>
      <c r="L118" s="9"/>
      <c r="M118" s="36"/>
      <c r="N118" s="36"/>
      <c r="O118" s="9"/>
      <c r="P118" s="36"/>
      <c r="Q118" s="1"/>
      <c r="R118" s="36"/>
      <c r="S118" s="37"/>
      <c r="T118" s="2"/>
      <c r="U118" s="2"/>
      <c r="V118" s="2"/>
      <c r="W118" s="64"/>
      <c r="X118" s="64"/>
      <c r="Y118" s="80" t="str">
        <f t="shared" si="4"/>
        <v>j. Any other contraceptive(s)?</v>
      </c>
      <c r="Z118" s="101"/>
    </row>
    <row r="119" spans="1:26" s="267" customFormat="1" ht="15.75" x14ac:dyDescent="0.2">
      <c r="A119" s="384"/>
      <c r="B119" s="224"/>
      <c r="C119" s="764" t="s">
        <v>340</v>
      </c>
      <c r="D119" s="764"/>
      <c r="E119" s="765"/>
      <c r="F119" s="790" t="s">
        <v>146</v>
      </c>
      <c r="G119" s="791"/>
      <c r="H119" s="792"/>
      <c r="I119" s="48"/>
      <c r="J119" s="45">
        <f t="shared" si="3"/>
        <v>0</v>
      </c>
      <c r="K119" s="9"/>
      <c r="L119" s="9"/>
      <c r="M119" s="36"/>
      <c r="N119" s="36"/>
      <c r="O119" s="9"/>
      <c r="P119" s="36"/>
      <c r="Q119" s="1"/>
      <c r="R119" s="9">
        <f>B119</f>
        <v>0</v>
      </c>
      <c r="S119" s="37"/>
      <c r="T119" s="2"/>
      <c r="U119" s="2"/>
      <c r="V119" s="2"/>
      <c r="W119" s="64"/>
      <c r="X119" s="64"/>
      <c r="Y119" s="1"/>
      <c r="Z119" s="101"/>
    </row>
    <row r="120" spans="1:26" s="267" customFormat="1" ht="15.75" x14ac:dyDescent="0.2">
      <c r="A120" s="793" t="s">
        <v>341</v>
      </c>
      <c r="B120" s="794"/>
      <c r="C120" s="794"/>
      <c r="D120" s="795"/>
      <c r="E120" s="796"/>
      <c r="F120" s="797">
        <v>2011</v>
      </c>
      <c r="G120" s="798"/>
      <c r="H120" s="799"/>
      <c r="I120" s="48"/>
      <c r="J120" s="45">
        <f t="shared" si="3"/>
        <v>0</v>
      </c>
      <c r="K120" s="9"/>
      <c r="L120" s="9"/>
      <c r="M120" s="36"/>
      <c r="N120" s="36"/>
      <c r="O120" s="9"/>
      <c r="P120" s="36"/>
      <c r="Q120" s="1"/>
      <c r="R120" s="9">
        <f>B120</f>
        <v>0</v>
      </c>
      <c r="S120" s="37"/>
      <c r="T120" s="2"/>
      <c r="U120" s="2"/>
      <c r="V120" s="2"/>
      <c r="W120" s="64"/>
      <c r="X120" s="64"/>
      <c r="Y120" s="1"/>
      <c r="Z120" s="101"/>
    </row>
    <row r="121" spans="1:26" s="267" customFormat="1" ht="22.5" customHeight="1" x14ac:dyDescent="0.2">
      <c r="A121" s="772" t="s">
        <v>342</v>
      </c>
      <c r="B121" s="764"/>
      <c r="C121" s="765"/>
      <c r="D121" s="769" t="s">
        <v>991</v>
      </c>
      <c r="E121" s="770"/>
      <c r="F121" s="770"/>
      <c r="G121" s="770"/>
      <c r="H121" s="771"/>
      <c r="I121" s="48"/>
      <c r="J121" s="35"/>
      <c r="K121" s="9" t="str">
        <f>A121</f>
        <v xml:space="preserve">D10. Name of the list(s)
</v>
      </c>
      <c r="L121" s="9"/>
      <c r="M121" s="36"/>
      <c r="N121" s="36"/>
      <c r="O121" s="9" t="str">
        <f>D121</f>
        <v>Liste des médicaments essentiels du Burundi</v>
      </c>
      <c r="P121" s="36"/>
      <c r="Q121" s="1"/>
      <c r="R121" s="36"/>
      <c r="S121" s="37"/>
      <c r="T121" s="2"/>
      <c r="U121" s="2"/>
      <c r="V121" s="2"/>
      <c r="W121" s="64"/>
      <c r="X121" s="64"/>
      <c r="Y121" s="1"/>
      <c r="Z121" s="101"/>
    </row>
    <row r="122" spans="1:26" s="267" customFormat="1" ht="34.5" customHeight="1" x14ac:dyDescent="0.2">
      <c r="A122" s="772" t="s">
        <v>344</v>
      </c>
      <c r="B122" s="764"/>
      <c r="C122" s="765"/>
      <c r="D122" s="769"/>
      <c r="E122" s="770"/>
      <c r="F122" s="770"/>
      <c r="G122" s="770"/>
      <c r="H122" s="771"/>
      <c r="I122" s="48"/>
      <c r="J122" s="35"/>
      <c r="K122" s="9" t="str">
        <f>A122</f>
        <v xml:space="preserve">D11. Notes about the list(s)
</v>
      </c>
      <c r="L122" s="9"/>
      <c r="M122" s="36"/>
      <c r="N122" s="36"/>
      <c r="O122" s="9">
        <f>D122</f>
        <v>0</v>
      </c>
      <c r="P122" s="36"/>
      <c r="Q122" s="1"/>
      <c r="R122" s="36"/>
      <c r="S122" s="37"/>
      <c r="T122" s="2"/>
      <c r="U122" s="2"/>
      <c r="V122" s="2"/>
      <c r="W122" s="64"/>
      <c r="X122" s="64"/>
      <c r="Y122" s="1"/>
      <c r="Z122" s="101"/>
    </row>
    <row r="123" spans="1:26" s="159" customFormat="1" ht="21.75" customHeight="1" x14ac:dyDescent="0.2">
      <c r="A123" s="772" t="s">
        <v>351</v>
      </c>
      <c r="B123" s="764"/>
      <c r="C123" s="764"/>
      <c r="D123" s="764"/>
      <c r="E123" s="764"/>
      <c r="F123" s="764"/>
      <c r="G123" s="764"/>
      <c r="H123" s="773"/>
      <c r="I123" s="4"/>
      <c r="J123" s="45"/>
      <c r="K123" s="9"/>
      <c r="L123" s="36"/>
      <c r="M123" s="36"/>
      <c r="N123" s="36"/>
      <c r="O123" s="9"/>
      <c r="P123" s="36"/>
      <c r="Q123" s="36"/>
      <c r="R123" s="36"/>
      <c r="S123" s="36"/>
      <c r="T123" s="24"/>
      <c r="U123" s="24"/>
      <c r="V123" s="24"/>
      <c r="W123" s="76"/>
      <c r="X123" s="82" t="str">
        <f>A123</f>
        <v xml:space="preserve">D12.  Information on country's Poverty Reduction Strategy Paper (PRSP)
</v>
      </c>
      <c r="Y123" s="77"/>
      <c r="Z123" s="95"/>
    </row>
    <row r="124" spans="1:26" s="267" customFormat="1" ht="30.75" customHeight="1" x14ac:dyDescent="0.2">
      <c r="A124" s="385"/>
      <c r="B124" s="784" t="s">
        <v>196</v>
      </c>
      <c r="C124" s="785"/>
      <c r="D124" s="785"/>
      <c r="E124" s="786"/>
      <c r="F124" s="787">
        <v>2006</v>
      </c>
      <c r="G124" s="788"/>
      <c r="H124" s="789"/>
      <c r="I124" s="48"/>
      <c r="J124" s="45">
        <f>G124</f>
        <v>0</v>
      </c>
      <c r="K124" s="9"/>
      <c r="L124" s="9"/>
      <c r="M124" s="36"/>
      <c r="N124" s="36"/>
      <c r="O124" s="9"/>
      <c r="P124" s="36"/>
      <c r="Q124" s="1"/>
      <c r="R124" s="9" t="str">
        <f>B124</f>
        <v>a. What year is the Poverty Reduction Strategy Paper from? (most recent actual PRSP on IMF's site [not progress or summary report])</v>
      </c>
      <c r="S124" s="37"/>
      <c r="T124" s="2"/>
      <c r="U124" s="2"/>
      <c r="V124" s="2"/>
      <c r="W124" s="64"/>
      <c r="X124" s="64"/>
      <c r="Y124" s="1"/>
      <c r="Z124" s="101"/>
    </row>
    <row r="125" spans="1:26" s="267" customFormat="1" ht="15.75" customHeight="1" x14ac:dyDescent="0.2">
      <c r="A125" s="384"/>
      <c r="B125" s="764" t="s">
        <v>197</v>
      </c>
      <c r="C125" s="764"/>
      <c r="D125" s="764"/>
      <c r="E125" s="764"/>
      <c r="F125" s="765"/>
      <c r="G125" s="766" t="s">
        <v>165</v>
      </c>
      <c r="H125" s="767"/>
      <c r="I125" s="48"/>
      <c r="J125" s="45" t="str">
        <f>G125</f>
        <v>Yes</v>
      </c>
      <c r="K125" s="9"/>
      <c r="L125" s="9"/>
      <c r="M125" s="36"/>
      <c r="N125" s="36"/>
      <c r="O125" s="9"/>
      <c r="P125" s="36"/>
      <c r="Q125" s="1"/>
      <c r="R125" s="36"/>
      <c r="S125" s="37"/>
      <c r="T125" s="2"/>
      <c r="U125" s="2"/>
      <c r="V125" s="2"/>
      <c r="W125" s="64"/>
      <c r="X125" s="64"/>
      <c r="Y125" s="80" t="str">
        <f>B125</f>
        <v>b. Is family planning or reproductive health a priority in the PRSP?</v>
      </c>
      <c r="Z125" s="101"/>
    </row>
    <row r="126" spans="1:26" s="267" customFormat="1" ht="15.75" customHeight="1" x14ac:dyDescent="0.2">
      <c r="A126" s="384"/>
      <c r="B126" s="764" t="s">
        <v>198</v>
      </c>
      <c r="C126" s="764"/>
      <c r="D126" s="764"/>
      <c r="E126" s="764"/>
      <c r="F126" s="765"/>
      <c r="G126" s="766" t="s">
        <v>166</v>
      </c>
      <c r="H126" s="767"/>
      <c r="I126" s="48"/>
      <c r="J126" s="45" t="str">
        <f>G126</f>
        <v>No</v>
      </c>
      <c r="K126" s="9"/>
      <c r="L126" s="9"/>
      <c r="M126" s="36"/>
      <c r="N126" s="36"/>
      <c r="O126" s="9"/>
      <c r="P126" s="36"/>
      <c r="Q126" s="1"/>
      <c r="R126" s="36"/>
      <c r="S126" s="37"/>
      <c r="T126" s="2"/>
      <c r="U126" s="2"/>
      <c r="V126" s="2"/>
      <c r="W126" s="64"/>
      <c r="X126" s="64"/>
      <c r="Y126" s="80" t="str">
        <f>B126</f>
        <v>c. Is contraceptive security included in the PRSP?</v>
      </c>
      <c r="Z126" s="101"/>
    </row>
    <row r="127" spans="1:26" s="267" customFormat="1" ht="15.75" customHeight="1" x14ac:dyDescent="0.2">
      <c r="A127" s="384"/>
      <c r="B127" s="764" t="s">
        <v>72</v>
      </c>
      <c r="C127" s="764"/>
      <c r="D127" s="764"/>
      <c r="E127" s="764"/>
      <c r="F127" s="765"/>
      <c r="G127" s="766" t="s">
        <v>165</v>
      </c>
      <c r="H127" s="767"/>
      <c r="I127" s="48"/>
      <c r="J127" s="45" t="str">
        <f>G127</f>
        <v>Yes</v>
      </c>
      <c r="K127" s="9"/>
      <c r="L127" s="9"/>
      <c r="M127" s="36"/>
      <c r="N127" s="36"/>
      <c r="O127" s="9"/>
      <c r="P127" s="36"/>
      <c r="Q127" s="1"/>
      <c r="R127" s="36"/>
      <c r="S127" s="37"/>
      <c r="T127" s="2"/>
      <c r="U127" s="2"/>
      <c r="V127" s="2"/>
      <c r="W127" s="64"/>
      <c r="X127" s="64"/>
      <c r="Y127" s="80" t="str">
        <f>B127</f>
        <v>d. Is contraceptive prevalence rate (CPR) included as an indicator in the PRSP?</v>
      </c>
      <c r="Z127" s="101"/>
    </row>
    <row r="128" spans="1:26" s="267" customFormat="1" ht="15.75" customHeight="1" x14ac:dyDescent="0.2">
      <c r="A128" s="384"/>
      <c r="B128" s="764" t="s">
        <v>73</v>
      </c>
      <c r="C128" s="764"/>
      <c r="D128" s="764"/>
      <c r="E128" s="764"/>
      <c r="F128" s="765"/>
      <c r="G128" s="766" t="s">
        <v>165</v>
      </c>
      <c r="H128" s="767"/>
      <c r="I128" s="48"/>
      <c r="J128" s="45" t="str">
        <f>G128</f>
        <v>Yes</v>
      </c>
      <c r="K128" s="9"/>
      <c r="L128" s="9"/>
      <c r="M128" s="36"/>
      <c r="N128" s="36"/>
      <c r="O128" s="9"/>
      <c r="P128" s="36"/>
      <c r="Q128" s="1"/>
      <c r="R128" s="36"/>
      <c r="S128" s="37"/>
      <c r="T128" s="2"/>
      <c r="U128" s="2"/>
      <c r="V128" s="2"/>
      <c r="W128" s="64"/>
      <c r="X128" s="64"/>
      <c r="Y128" s="80" t="str">
        <f>B128</f>
        <v>e. Are contraceptive supply indicators included in the PRSP?</v>
      </c>
      <c r="Z128" s="101"/>
    </row>
    <row r="129" spans="1:26" s="267" customFormat="1" ht="15.75" customHeight="1" thickBot="1" x14ac:dyDescent="0.25">
      <c r="A129" s="262" t="s">
        <v>74</v>
      </c>
      <c r="B129" s="764" t="s">
        <v>75</v>
      </c>
      <c r="C129" s="765"/>
      <c r="D129" s="779"/>
      <c r="E129" s="780"/>
      <c r="F129" s="780"/>
      <c r="G129" s="780"/>
      <c r="H129" s="781"/>
      <c r="I129" s="48"/>
      <c r="J129" s="35"/>
      <c r="K129" s="9" t="str">
        <f>B129</f>
        <v>f. Notes about the Poverty Reduction Strategy Paper</v>
      </c>
      <c r="L129" s="9"/>
      <c r="M129" s="36"/>
      <c r="N129" s="36"/>
      <c r="O129" s="9">
        <f>D129</f>
        <v>0</v>
      </c>
      <c r="P129" s="36"/>
      <c r="Q129" s="1"/>
      <c r="R129" s="36"/>
      <c r="S129" s="37"/>
      <c r="T129" s="2"/>
      <c r="U129" s="2"/>
      <c r="V129" s="2"/>
      <c r="W129" s="64"/>
      <c r="X129" s="64"/>
      <c r="Y129" s="1"/>
      <c r="Z129" s="101"/>
    </row>
    <row r="130" spans="1:26" s="159" customFormat="1" ht="16.5" customHeight="1" thickBot="1" x14ac:dyDescent="0.25">
      <c r="A130" s="782" t="s">
        <v>28</v>
      </c>
      <c r="B130" s="783"/>
      <c r="C130" s="783"/>
      <c r="D130" s="783"/>
      <c r="E130" s="783"/>
      <c r="F130" s="783"/>
      <c r="G130" s="783"/>
      <c r="H130" s="386"/>
      <c r="I130" s="19"/>
      <c r="J130" s="45"/>
      <c r="K130" s="9"/>
      <c r="L130" s="36"/>
      <c r="M130" s="36"/>
      <c r="N130" s="36"/>
      <c r="O130" s="9"/>
      <c r="P130" s="36"/>
      <c r="Q130" s="36"/>
      <c r="R130" s="36"/>
      <c r="S130" s="36"/>
      <c r="T130" s="24"/>
      <c r="U130" s="24"/>
      <c r="V130" s="24"/>
      <c r="W130" s="76"/>
      <c r="X130" s="76"/>
      <c r="Y130" s="77"/>
      <c r="Z130" s="95"/>
    </row>
    <row r="131" spans="1:26" s="159" customFormat="1" ht="30" customHeight="1" x14ac:dyDescent="0.2">
      <c r="A131" s="774" t="s">
        <v>345</v>
      </c>
      <c r="B131" s="775"/>
      <c r="C131" s="775"/>
      <c r="D131" s="775"/>
      <c r="E131" s="775"/>
      <c r="F131" s="776"/>
      <c r="G131" s="777" t="s">
        <v>166</v>
      </c>
      <c r="H131" s="778"/>
      <c r="I131" s="8"/>
      <c r="J131" s="45" t="str">
        <f>G131</f>
        <v>No</v>
      </c>
      <c r="K131" s="9"/>
      <c r="L131" s="36"/>
      <c r="M131" s="36"/>
      <c r="N131" s="36"/>
      <c r="O131" s="9"/>
      <c r="P131" s="36"/>
      <c r="Q131" s="36"/>
      <c r="R131" s="36"/>
      <c r="S131" s="36"/>
      <c r="T131" s="24"/>
      <c r="U131" s="24"/>
      <c r="V131" s="24"/>
      <c r="W131" s="76"/>
      <c r="X131" s="76"/>
      <c r="Y131" s="80" t="str">
        <f>A131</f>
        <v>E1. Have stockouts occurred for any contraceptive at the central* level in the last 12 months?  
*(The central level refers to the central level warehouse for the public sector.)</v>
      </c>
      <c r="Z131" s="95"/>
    </row>
    <row r="132" spans="1:26" s="159" customFormat="1" ht="45" x14ac:dyDescent="0.2">
      <c r="A132" s="772" t="s">
        <v>1507</v>
      </c>
      <c r="B132" s="764"/>
      <c r="C132" s="764"/>
      <c r="D132" s="764"/>
      <c r="E132" s="764"/>
      <c r="F132" s="764"/>
      <c r="G132" s="764"/>
      <c r="H132" s="773"/>
      <c r="I132" s="4"/>
      <c r="J132" s="45"/>
      <c r="K132" s="9"/>
      <c r="L132" s="36"/>
      <c r="M132" s="36"/>
      <c r="N132" s="36"/>
      <c r="O132" s="9"/>
      <c r="P132" s="36"/>
      <c r="Q132" s="36"/>
      <c r="R132" s="36"/>
      <c r="S132" s="36"/>
      <c r="T132" s="24"/>
      <c r="U132" s="24"/>
      <c r="V132" s="24"/>
      <c r="W132" s="76"/>
      <c r="X132" s="82"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Y132" s="77"/>
      <c r="Z132" s="95"/>
    </row>
    <row r="133" spans="1:26" s="159" customFormat="1" ht="15" customHeight="1" x14ac:dyDescent="0.2">
      <c r="A133" s="354"/>
      <c r="B133" s="764" t="s">
        <v>336</v>
      </c>
      <c r="C133" s="764"/>
      <c r="D133" s="764"/>
      <c r="E133" s="764"/>
      <c r="F133" s="765"/>
      <c r="G133" s="766" t="s">
        <v>166</v>
      </c>
      <c r="H133" s="767"/>
      <c r="I133" s="8"/>
      <c r="J133" s="45" t="str">
        <f t="shared" ref="J133:J141" si="5">G133</f>
        <v>No</v>
      </c>
      <c r="K133" s="9"/>
      <c r="L133" s="36"/>
      <c r="M133" s="36"/>
      <c r="N133" s="36"/>
      <c r="O133" s="9"/>
      <c r="P133" s="36"/>
      <c r="Q133" s="36"/>
      <c r="R133" s="36"/>
      <c r="S133" s="36"/>
      <c r="T133" s="24"/>
      <c r="U133" s="24"/>
      <c r="V133" s="24"/>
      <c r="W133" s="76"/>
      <c r="X133" s="76"/>
      <c r="Y133" s="80" t="str">
        <f t="shared" ref="Y133:Y141" si="6">B133</f>
        <v>a. Combined oral contraceptives</v>
      </c>
      <c r="Z133" s="95"/>
    </row>
    <row r="134" spans="1:26" s="159" customFormat="1" ht="15" customHeight="1" x14ac:dyDescent="0.2">
      <c r="A134" s="358"/>
      <c r="B134" s="764" t="s">
        <v>337</v>
      </c>
      <c r="C134" s="764"/>
      <c r="D134" s="764"/>
      <c r="E134" s="764"/>
      <c r="F134" s="765"/>
      <c r="G134" s="766" t="s">
        <v>166</v>
      </c>
      <c r="H134" s="767"/>
      <c r="I134" s="8"/>
      <c r="J134" s="45" t="str">
        <f t="shared" si="5"/>
        <v>No</v>
      </c>
      <c r="K134" s="9"/>
      <c r="L134" s="36"/>
      <c r="M134" s="36"/>
      <c r="N134" s="36"/>
      <c r="O134" s="36"/>
      <c r="P134" s="36"/>
      <c r="Q134" s="36"/>
      <c r="R134" s="36"/>
      <c r="S134" s="36"/>
      <c r="T134" s="24"/>
      <c r="U134" s="24"/>
      <c r="V134" s="24"/>
      <c r="W134" s="76"/>
      <c r="X134" s="76"/>
      <c r="Y134" s="80" t="str">
        <f t="shared" si="6"/>
        <v>b. Progestin-only pills</v>
      </c>
      <c r="Z134" s="95"/>
    </row>
    <row r="135" spans="1:26" s="159" customFormat="1" ht="15" customHeight="1" x14ac:dyDescent="0.2">
      <c r="A135" s="354"/>
      <c r="B135" s="764" t="s">
        <v>54</v>
      </c>
      <c r="C135" s="764"/>
      <c r="D135" s="764"/>
      <c r="E135" s="764"/>
      <c r="F135" s="765"/>
      <c r="G135" s="766" t="s">
        <v>166</v>
      </c>
      <c r="H135" s="767"/>
      <c r="I135" s="8"/>
      <c r="J135" s="45" t="str">
        <f t="shared" si="5"/>
        <v>No</v>
      </c>
      <c r="K135" s="9"/>
      <c r="L135" s="36"/>
      <c r="M135" s="36"/>
      <c r="N135" s="36"/>
      <c r="O135" s="36"/>
      <c r="P135" s="36"/>
      <c r="Q135" s="36"/>
      <c r="R135" s="36"/>
      <c r="S135" s="36"/>
      <c r="T135" s="24"/>
      <c r="U135" s="24"/>
      <c r="V135" s="24"/>
      <c r="W135" s="76"/>
      <c r="X135" s="76"/>
      <c r="Y135" s="80" t="str">
        <f t="shared" si="6"/>
        <v>c. Hormonal injections</v>
      </c>
      <c r="Z135" s="95"/>
    </row>
    <row r="136" spans="1:26" s="159" customFormat="1" ht="15" customHeight="1" x14ac:dyDescent="0.2">
      <c r="A136" s="354"/>
      <c r="B136" s="764" t="s">
        <v>55</v>
      </c>
      <c r="C136" s="764"/>
      <c r="D136" s="764"/>
      <c r="E136" s="764"/>
      <c r="F136" s="765"/>
      <c r="G136" s="766" t="s">
        <v>166</v>
      </c>
      <c r="H136" s="767"/>
      <c r="I136" s="8"/>
      <c r="J136" s="45" t="str">
        <f t="shared" si="5"/>
        <v>No</v>
      </c>
      <c r="K136" s="9"/>
      <c r="L136" s="36"/>
      <c r="M136" s="36"/>
      <c r="N136" s="36"/>
      <c r="O136" s="36"/>
      <c r="P136" s="36"/>
      <c r="Q136" s="36"/>
      <c r="R136" s="36"/>
      <c r="S136" s="36"/>
      <c r="T136" s="24"/>
      <c r="U136" s="24"/>
      <c r="V136" s="24"/>
      <c r="W136" s="76"/>
      <c r="X136" s="76"/>
      <c r="Y136" s="80" t="str">
        <f t="shared" si="6"/>
        <v>d. Hormonal implants</v>
      </c>
      <c r="Z136" s="95"/>
    </row>
    <row r="137" spans="1:26" s="159" customFormat="1" ht="15" customHeight="1" x14ac:dyDescent="0.2">
      <c r="A137" s="354"/>
      <c r="B137" s="764" t="s">
        <v>56</v>
      </c>
      <c r="C137" s="764"/>
      <c r="D137" s="764"/>
      <c r="E137" s="764"/>
      <c r="F137" s="765"/>
      <c r="G137" s="766" t="s">
        <v>166</v>
      </c>
      <c r="H137" s="767"/>
      <c r="I137" s="8"/>
      <c r="J137" s="45" t="str">
        <f t="shared" si="5"/>
        <v>No</v>
      </c>
      <c r="K137" s="9"/>
      <c r="L137" s="36"/>
      <c r="M137" s="36"/>
      <c r="N137" s="36"/>
      <c r="O137" s="36"/>
      <c r="P137" s="36"/>
      <c r="Q137" s="36"/>
      <c r="R137" s="36"/>
      <c r="S137" s="36"/>
      <c r="T137" s="24"/>
      <c r="U137" s="24"/>
      <c r="V137" s="24"/>
      <c r="W137" s="76"/>
      <c r="X137" s="76"/>
      <c r="Y137" s="80" t="str">
        <f t="shared" si="6"/>
        <v>e. Intrauterine devices (IUDs)</v>
      </c>
      <c r="Z137" s="95"/>
    </row>
    <row r="138" spans="1:26" s="159" customFormat="1" ht="15" customHeight="1" x14ac:dyDescent="0.2">
      <c r="A138" s="354"/>
      <c r="B138" s="764" t="s">
        <v>43</v>
      </c>
      <c r="C138" s="764"/>
      <c r="D138" s="764"/>
      <c r="E138" s="764"/>
      <c r="F138" s="765"/>
      <c r="G138" s="766" t="s">
        <v>166</v>
      </c>
      <c r="H138" s="767"/>
      <c r="I138" s="8"/>
      <c r="J138" s="45" t="str">
        <f t="shared" si="5"/>
        <v>No</v>
      </c>
      <c r="K138" s="9"/>
      <c r="L138" s="36"/>
      <c r="M138" s="36"/>
      <c r="N138" s="36"/>
      <c r="O138" s="36"/>
      <c r="P138" s="36"/>
      <c r="Q138" s="36"/>
      <c r="R138" s="36"/>
      <c r="S138" s="36"/>
      <c r="T138" s="24"/>
      <c r="U138" s="24"/>
      <c r="V138" s="24"/>
      <c r="W138" s="76"/>
      <c r="X138" s="76"/>
      <c r="Y138" s="80" t="str">
        <f t="shared" si="6"/>
        <v>f. Male condoms</v>
      </c>
      <c r="Z138" s="95"/>
    </row>
    <row r="139" spans="1:26" s="159" customFormat="1" ht="15" customHeight="1" x14ac:dyDescent="0.2">
      <c r="A139" s="354"/>
      <c r="B139" s="764" t="s">
        <v>44</v>
      </c>
      <c r="C139" s="764"/>
      <c r="D139" s="764"/>
      <c r="E139" s="764"/>
      <c r="F139" s="765"/>
      <c r="G139" s="766" t="s">
        <v>166</v>
      </c>
      <c r="H139" s="767"/>
      <c r="I139" s="8"/>
      <c r="J139" s="45" t="str">
        <f t="shared" si="5"/>
        <v>No</v>
      </c>
      <c r="K139" s="9"/>
      <c r="L139" s="36"/>
      <c r="M139" s="36"/>
      <c r="N139" s="36"/>
      <c r="O139" s="36"/>
      <c r="P139" s="36"/>
      <c r="Q139" s="36"/>
      <c r="R139" s="36"/>
      <c r="S139" s="36"/>
      <c r="T139" s="24"/>
      <c r="U139" s="24"/>
      <c r="V139" s="24"/>
      <c r="W139" s="76"/>
      <c r="X139" s="76"/>
      <c r="Y139" s="80" t="str">
        <f t="shared" si="6"/>
        <v>g. Female condoms</v>
      </c>
      <c r="Z139" s="95"/>
    </row>
    <row r="140" spans="1:26" s="159" customFormat="1" ht="15" customHeight="1" x14ac:dyDescent="0.2">
      <c r="A140" s="354"/>
      <c r="B140" s="764" t="s">
        <v>338</v>
      </c>
      <c r="C140" s="764"/>
      <c r="D140" s="764"/>
      <c r="E140" s="764"/>
      <c r="F140" s="765"/>
      <c r="G140" s="766" t="s">
        <v>166</v>
      </c>
      <c r="H140" s="767"/>
      <c r="I140" s="8"/>
      <c r="J140" s="45" t="str">
        <f t="shared" si="5"/>
        <v>No</v>
      </c>
      <c r="K140" s="9"/>
      <c r="L140" s="36"/>
      <c r="M140" s="36"/>
      <c r="N140" s="36"/>
      <c r="O140" s="36"/>
      <c r="P140" s="36"/>
      <c r="Q140" s="36"/>
      <c r="R140" s="36"/>
      <c r="S140" s="36"/>
      <c r="T140" s="24"/>
      <c r="U140" s="24"/>
      <c r="V140" s="24"/>
      <c r="W140" s="76"/>
      <c r="X140" s="76"/>
      <c r="Y140" s="80" t="str">
        <f t="shared" si="6"/>
        <v>h. Emergency contraceptive pills</v>
      </c>
      <c r="Z140" s="95"/>
    </row>
    <row r="141" spans="1:26" s="159" customFormat="1" ht="15" customHeight="1" x14ac:dyDescent="0.2">
      <c r="A141" s="354"/>
      <c r="B141" s="764" t="s">
        <v>245</v>
      </c>
      <c r="C141" s="764"/>
      <c r="D141" s="764"/>
      <c r="E141" s="764"/>
      <c r="F141" s="765"/>
      <c r="G141" s="766" t="s">
        <v>146</v>
      </c>
      <c r="H141" s="767"/>
      <c r="I141" s="8"/>
      <c r="J141" s="45" t="str">
        <f t="shared" si="5"/>
        <v>N/A</v>
      </c>
      <c r="K141" s="9"/>
      <c r="L141" s="36"/>
      <c r="M141" s="36"/>
      <c r="N141" s="36"/>
      <c r="O141" s="36"/>
      <c r="P141" s="36"/>
      <c r="Q141" s="36"/>
      <c r="R141" s="36"/>
      <c r="S141" s="36"/>
      <c r="T141" s="24"/>
      <c r="U141" s="24"/>
      <c r="V141" s="24"/>
      <c r="W141" s="76"/>
      <c r="X141" s="76"/>
      <c r="Y141" s="80" t="str">
        <f t="shared" si="6"/>
        <v>i. CycleBeads</v>
      </c>
      <c r="Z141" s="95"/>
    </row>
    <row r="142" spans="1:26" s="159" customFormat="1" ht="30" x14ac:dyDescent="0.2">
      <c r="A142" s="354"/>
      <c r="B142" s="764" t="s">
        <v>766</v>
      </c>
      <c r="C142" s="764"/>
      <c r="D142" s="764"/>
      <c r="E142" s="764"/>
      <c r="F142" s="769" t="s">
        <v>835</v>
      </c>
      <c r="G142" s="770"/>
      <c r="H142" s="771"/>
      <c r="I142" s="8"/>
      <c r="J142" s="45"/>
      <c r="K142" s="9"/>
      <c r="L142" s="36"/>
      <c r="M142" s="9"/>
      <c r="N142" s="36"/>
      <c r="O142" s="36"/>
      <c r="P142" s="36"/>
      <c r="Q142" s="9" t="str">
        <f>F142</f>
        <v>01/11 - 12/11</v>
      </c>
      <c r="R142" s="9" t="str">
        <f>B142</f>
        <v xml:space="preserve">j. Time period of reports reviewed
(mm/yy - mm/yy) (for example, reports from 1/11-12/11) </v>
      </c>
      <c r="S142" s="36"/>
      <c r="T142" s="24"/>
      <c r="U142" s="24"/>
      <c r="V142" s="24"/>
      <c r="W142" s="76"/>
      <c r="X142" s="76"/>
      <c r="Y142" s="77"/>
      <c r="Z142" s="95"/>
    </row>
    <row r="143" spans="1:26" s="159" customFormat="1" ht="45" x14ac:dyDescent="0.2">
      <c r="A143" s="262"/>
      <c r="B143" s="764" t="s">
        <v>346</v>
      </c>
      <c r="C143" s="764"/>
      <c r="D143" s="764"/>
      <c r="E143" s="764"/>
      <c r="F143" s="769" t="s">
        <v>992</v>
      </c>
      <c r="G143" s="770"/>
      <c r="H143" s="771"/>
      <c r="I143" s="8"/>
      <c r="J143" s="45"/>
      <c r="K143" s="9"/>
      <c r="L143" s="9"/>
      <c r="M143" s="36"/>
      <c r="N143" s="36"/>
      <c r="O143" s="36"/>
      <c r="P143" s="36"/>
      <c r="Q143" s="9" t="str">
        <f>F143</f>
        <v>National Reproductive Health Program in Burundi</v>
      </c>
      <c r="R143" s="9" t="str">
        <f>B143</f>
        <v>k. Data source
(for example: Procurement Planning and Monitoring Report, Logistics Management Information System, periodic physical inventory, warehouse reports)</v>
      </c>
      <c r="S143" s="36"/>
      <c r="T143" s="24"/>
      <c r="U143" s="24"/>
      <c r="V143" s="24"/>
      <c r="W143" s="76"/>
      <c r="X143" s="76"/>
      <c r="Y143" s="77"/>
      <c r="Z143" s="95"/>
    </row>
    <row r="144" spans="1:26" s="159" customFormat="1" x14ac:dyDescent="0.2">
      <c r="A144" s="772" t="s">
        <v>347</v>
      </c>
      <c r="B144" s="764"/>
      <c r="C144" s="764"/>
      <c r="D144" s="764"/>
      <c r="E144" s="764"/>
      <c r="F144" s="764"/>
      <c r="G144" s="764"/>
      <c r="H144" s="773"/>
      <c r="I144" s="4"/>
      <c r="J144" s="41"/>
      <c r="K144" s="9"/>
      <c r="L144" s="36"/>
      <c r="M144" s="36"/>
      <c r="N144" s="36"/>
      <c r="O144" s="9"/>
      <c r="P144" s="36"/>
      <c r="Q144" s="36"/>
      <c r="R144" s="36"/>
      <c r="S144" s="36"/>
      <c r="T144" s="24"/>
      <c r="U144" s="24"/>
      <c r="V144" s="24"/>
      <c r="W144" s="76"/>
      <c r="X144" s="76"/>
      <c r="Y144" s="77"/>
      <c r="Z144" s="95"/>
    </row>
    <row r="145" spans="1:26" s="159" customFormat="1" ht="15" customHeight="1" x14ac:dyDescent="0.2">
      <c r="A145" s="354"/>
      <c r="B145" s="764" t="s">
        <v>348</v>
      </c>
      <c r="C145" s="764"/>
      <c r="D145" s="764"/>
      <c r="E145" s="764"/>
      <c r="F145" s="765"/>
      <c r="G145" s="766" t="s">
        <v>166</v>
      </c>
      <c r="H145" s="767"/>
      <c r="I145" s="8"/>
      <c r="J145" s="45" t="str">
        <f>G145</f>
        <v>No</v>
      </c>
      <c r="K145" s="9"/>
      <c r="L145" s="36"/>
      <c r="M145" s="36"/>
      <c r="N145" s="36"/>
      <c r="O145" s="9"/>
      <c r="P145" s="36"/>
      <c r="Q145" s="36"/>
      <c r="R145" s="36"/>
      <c r="S145" s="36"/>
      <c r="T145" s="24"/>
      <c r="U145" s="24"/>
      <c r="V145" s="24"/>
      <c r="W145" s="76"/>
      <c r="X145" s="76"/>
      <c r="Y145" s="80" t="str">
        <f>B145</f>
        <v>a. service delivery point level (i.e., public sector health facilities)</v>
      </c>
      <c r="Z145" s="95"/>
    </row>
    <row r="146" spans="1:26" s="268" customFormat="1" ht="15.75" customHeight="1" thickBot="1" x14ac:dyDescent="0.25">
      <c r="A146" s="356"/>
      <c r="B146" s="753" t="s">
        <v>349</v>
      </c>
      <c r="C146" s="753"/>
      <c r="D146" s="753"/>
      <c r="E146" s="753"/>
      <c r="F146" s="754"/>
      <c r="G146" s="755" t="s">
        <v>166</v>
      </c>
      <c r="H146" s="756"/>
      <c r="I146" s="55"/>
      <c r="J146" s="89" t="str">
        <f>G146</f>
        <v>No</v>
      </c>
      <c r="K146" s="90"/>
      <c r="L146" s="91"/>
      <c r="M146" s="91"/>
      <c r="N146" s="91"/>
      <c r="O146" s="90"/>
      <c r="P146" s="91"/>
      <c r="Q146" s="91"/>
      <c r="R146" s="91"/>
      <c r="S146" s="91"/>
      <c r="T146" s="92"/>
      <c r="U146" s="92"/>
      <c r="V146" s="92"/>
      <c r="W146" s="93"/>
      <c r="X146" s="93"/>
      <c r="Y146" s="94" t="str">
        <f>B146</f>
        <v>b. central level (i.e., central level warehouse for the public sector)</v>
      </c>
      <c r="Z146" s="100"/>
    </row>
    <row r="147" spans="1:26" s="159" customFormat="1" ht="60.75" thickBot="1" x14ac:dyDescent="0.25">
      <c r="A147" s="757" t="s">
        <v>350</v>
      </c>
      <c r="B147" s="758"/>
      <c r="C147" s="759"/>
      <c r="D147" s="760"/>
      <c r="E147" s="761"/>
      <c r="F147" s="761"/>
      <c r="G147" s="761"/>
      <c r="H147" s="762"/>
      <c r="I147" s="8"/>
      <c r="J147" s="45"/>
      <c r="K147" s="9" t="str">
        <f>A147</f>
        <v xml:space="preserve">F. Please note any overall comments about challenges and/or successes with contraceptive security in your country.
</v>
      </c>
      <c r="L147" s="36"/>
      <c r="M147" s="36"/>
      <c r="N147" s="36"/>
      <c r="O147" s="9">
        <f>D147</f>
        <v>0</v>
      </c>
      <c r="P147" s="36"/>
      <c r="Q147" s="36"/>
      <c r="R147" s="36"/>
      <c r="S147" s="36"/>
      <c r="T147" s="24"/>
      <c r="U147" s="24"/>
      <c r="V147" s="24"/>
      <c r="W147" s="76"/>
      <c r="X147" s="76"/>
      <c r="Y147" s="77"/>
      <c r="Z147" s="95"/>
    </row>
    <row r="148" spans="1:26" s="1" customFormat="1" ht="15.75" x14ac:dyDescent="0.2">
      <c r="A148" s="763"/>
      <c r="B148" s="763"/>
      <c r="C148" s="763"/>
      <c r="D148" s="763"/>
      <c r="E148" s="763"/>
      <c r="F148" s="763"/>
      <c r="G148" s="763"/>
      <c r="H148" s="763"/>
      <c r="I148" s="48"/>
      <c r="J148" s="35"/>
      <c r="K148" s="9"/>
      <c r="L148" s="9"/>
      <c r="M148" s="36"/>
      <c r="N148" s="36"/>
      <c r="O148" s="9"/>
      <c r="P148" s="36"/>
      <c r="R148" s="36"/>
      <c r="S148" s="37"/>
      <c r="T148" s="2"/>
      <c r="U148" s="2"/>
      <c r="V148" s="2"/>
      <c r="W148" s="64"/>
      <c r="X148" s="64"/>
      <c r="Z148" s="101"/>
    </row>
    <row r="149" spans="1:26" s="23" customFormat="1" ht="72" customHeight="1" x14ac:dyDescent="0.2">
      <c r="A149" s="768"/>
      <c r="B149" s="768"/>
      <c r="C149" s="768"/>
      <c r="D149" s="768"/>
      <c r="E149" s="768"/>
      <c r="F149" s="768"/>
      <c r="G149" s="768"/>
      <c r="H149" s="768"/>
      <c r="I149" s="6"/>
      <c r="J149" s="40"/>
      <c r="K149" s="9"/>
      <c r="L149" s="36"/>
      <c r="M149" s="36"/>
      <c r="N149" s="36"/>
      <c r="O149" s="9"/>
      <c r="P149" s="36"/>
      <c r="Q149" s="36"/>
      <c r="R149" s="36"/>
      <c r="S149" s="37"/>
      <c r="T149" s="2"/>
      <c r="U149" s="2"/>
      <c r="V149" s="2"/>
      <c r="W149" s="64"/>
      <c r="X149" s="106">
        <f>A149</f>
        <v>0</v>
      </c>
      <c r="Z149" s="22"/>
    </row>
    <row r="150" spans="1:26" s="1" customFormat="1" ht="9.75" customHeight="1" x14ac:dyDescent="0.2">
      <c r="A150" s="387"/>
      <c r="B150" s="387"/>
      <c r="C150" s="387"/>
      <c r="D150" s="387"/>
      <c r="E150" s="387"/>
      <c r="F150" s="387"/>
      <c r="G150" s="387"/>
      <c r="H150" s="387"/>
      <c r="I150" s="9"/>
      <c r="J150" s="35"/>
      <c r="K150" s="9"/>
      <c r="L150" s="36"/>
      <c r="M150" s="36"/>
      <c r="N150" s="36"/>
      <c r="O150" s="9"/>
      <c r="P150" s="36"/>
      <c r="Q150" s="36"/>
      <c r="R150" s="36"/>
      <c r="S150" s="37"/>
      <c r="T150" s="2"/>
      <c r="U150" s="2"/>
      <c r="V150" s="2"/>
      <c r="W150" s="64"/>
      <c r="X150" s="64"/>
      <c r="Z150" s="101"/>
    </row>
    <row r="151" spans="1:26" s="1" customFormat="1" ht="15" customHeight="1" x14ac:dyDescent="0.2">
      <c r="A151" s="387"/>
      <c r="B151" s="387"/>
      <c r="C151" s="387"/>
      <c r="D151" s="387"/>
      <c r="E151" s="387"/>
      <c r="F151" s="387"/>
      <c r="G151" s="387"/>
      <c r="H151" s="387"/>
      <c r="I151" s="9"/>
      <c r="J151" s="40"/>
      <c r="K151" s="9"/>
      <c r="L151" s="36"/>
      <c r="M151" s="36"/>
      <c r="N151" s="36"/>
      <c r="O151" s="9"/>
      <c r="P151" s="36"/>
      <c r="Q151" s="36"/>
      <c r="R151" s="36"/>
      <c r="S151" s="37"/>
      <c r="T151" s="2"/>
      <c r="U151" s="2"/>
      <c r="V151" s="2"/>
      <c r="W151" s="64"/>
      <c r="X151" s="64"/>
      <c r="Z151" s="101"/>
    </row>
    <row r="152" spans="1:26" x14ac:dyDescent="0.2">
      <c r="A152" s="269"/>
      <c r="B152" s="270"/>
      <c r="C152" s="270"/>
      <c r="D152" s="270"/>
      <c r="E152" s="270"/>
      <c r="F152" s="270"/>
      <c r="G152" s="271"/>
      <c r="H152" s="217"/>
      <c r="I152" s="36"/>
      <c r="O152" s="9"/>
    </row>
    <row r="153" spans="1:26" x14ac:dyDescent="0.2">
      <c r="A153" s="215"/>
      <c r="B153" s="215"/>
      <c r="G153" s="272"/>
      <c r="H153" s="273"/>
      <c r="I153" s="36"/>
    </row>
    <row r="154" spans="1:26" x14ac:dyDescent="0.2">
      <c r="A154" s="215"/>
      <c r="B154" s="215"/>
      <c r="G154" s="272"/>
      <c r="H154" s="273"/>
      <c r="I154" s="36"/>
    </row>
    <row r="155" spans="1:26" x14ac:dyDescent="0.2">
      <c r="A155" s="215"/>
      <c r="B155" s="215"/>
      <c r="G155" s="272"/>
      <c r="H155" s="273"/>
      <c r="I155" s="36"/>
    </row>
    <row r="156" spans="1:26" x14ac:dyDescent="0.2">
      <c r="A156" s="215"/>
      <c r="B156" s="215"/>
      <c r="G156" s="272"/>
      <c r="H156" s="273"/>
      <c r="I156" s="36"/>
    </row>
    <row r="157" spans="1:26" x14ac:dyDescent="0.2">
      <c r="A157" s="215"/>
      <c r="B157" s="215"/>
      <c r="G157" s="272"/>
      <c r="H157" s="273"/>
      <c r="I157" s="36"/>
    </row>
    <row r="158" spans="1:26" x14ac:dyDescent="0.2">
      <c r="A158" s="215"/>
      <c r="B158" s="215"/>
      <c r="G158" s="272"/>
      <c r="H158" s="273"/>
      <c r="I158" s="36"/>
    </row>
    <row r="159" spans="1:26" x14ac:dyDescent="0.2">
      <c r="A159" s="215"/>
      <c r="B159" s="215"/>
      <c r="G159" s="272"/>
      <c r="H159" s="273"/>
      <c r="I159" s="36"/>
    </row>
    <row r="160" spans="1:26" x14ac:dyDescent="0.2">
      <c r="A160" s="215"/>
      <c r="B160" s="215"/>
      <c r="G160" s="272"/>
      <c r="H160" s="273"/>
      <c r="I160" s="36"/>
    </row>
    <row r="161" spans="1:134" x14ac:dyDescent="0.2">
      <c r="A161" s="215"/>
      <c r="B161" s="215"/>
      <c r="G161" s="272"/>
      <c r="H161" s="273"/>
      <c r="I161" s="36"/>
    </row>
    <row r="162" spans="1:134" x14ac:dyDescent="0.2">
      <c r="A162" s="215"/>
      <c r="B162" s="215"/>
      <c r="G162" s="272"/>
      <c r="H162" s="273"/>
      <c r="I162" s="36"/>
    </row>
    <row r="163" spans="1:134" x14ac:dyDescent="0.2">
      <c r="A163" s="215"/>
      <c r="B163" s="215"/>
      <c r="G163" s="272"/>
      <c r="H163" s="273"/>
      <c r="I163" s="36"/>
    </row>
    <row r="164" spans="1:134" x14ac:dyDescent="0.2">
      <c r="A164" s="215"/>
      <c r="B164" s="215"/>
      <c r="G164" s="272"/>
      <c r="H164" s="273"/>
      <c r="I164" s="36"/>
    </row>
    <row r="165" spans="1:134" x14ac:dyDescent="0.2">
      <c r="A165" s="215"/>
      <c r="B165" s="215"/>
      <c r="G165" s="272"/>
      <c r="H165" s="273"/>
      <c r="I165" s="36"/>
    </row>
    <row r="166" spans="1:134" s="215" customFormat="1" x14ac:dyDescent="0.2">
      <c r="G166" s="272"/>
      <c r="H166" s="273"/>
      <c r="I166" s="36"/>
      <c r="J166" s="40"/>
      <c r="K166" s="9"/>
      <c r="L166" s="36"/>
      <c r="M166" s="36"/>
      <c r="N166" s="36"/>
      <c r="O166" s="36"/>
      <c r="P166" s="36"/>
      <c r="Q166" s="36"/>
      <c r="R166" s="36"/>
      <c r="S166" s="37"/>
      <c r="T166" s="2"/>
      <c r="U166" s="2"/>
      <c r="V166" s="2"/>
      <c r="W166" s="64"/>
      <c r="X166" s="64"/>
      <c r="Y166" s="23"/>
      <c r="Z166" s="22"/>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36"/>
      <c r="J167" s="40"/>
      <c r="K167" s="9"/>
      <c r="L167" s="36"/>
      <c r="M167" s="36"/>
      <c r="N167" s="36"/>
      <c r="O167" s="36"/>
      <c r="P167" s="36"/>
      <c r="Q167" s="36"/>
      <c r="R167" s="36"/>
      <c r="S167" s="37"/>
      <c r="T167" s="2"/>
      <c r="U167" s="2"/>
      <c r="V167" s="2"/>
      <c r="W167" s="64"/>
      <c r="X167" s="64"/>
      <c r="Y167" s="23"/>
      <c r="Z167" s="22"/>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36"/>
      <c r="J168" s="40"/>
      <c r="K168" s="9"/>
      <c r="L168" s="36"/>
      <c r="M168" s="36"/>
      <c r="N168" s="36"/>
      <c r="O168" s="36"/>
      <c r="P168" s="36"/>
      <c r="Q168" s="36"/>
      <c r="R168" s="36"/>
      <c r="S168" s="37"/>
      <c r="T168" s="2"/>
      <c r="U168" s="2"/>
      <c r="V168" s="2"/>
      <c r="W168" s="64"/>
      <c r="X168" s="64"/>
      <c r="Y168" s="23"/>
      <c r="Z168" s="22"/>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36"/>
      <c r="J169" s="40"/>
      <c r="K169" s="9"/>
      <c r="L169" s="36"/>
      <c r="M169" s="36"/>
      <c r="N169" s="36"/>
      <c r="O169" s="36"/>
      <c r="P169" s="36"/>
      <c r="Q169" s="36"/>
      <c r="R169" s="36"/>
      <c r="S169" s="37"/>
      <c r="T169" s="2"/>
      <c r="U169" s="2"/>
      <c r="V169" s="2"/>
      <c r="W169" s="64"/>
      <c r="X169" s="64"/>
      <c r="Y169" s="23"/>
      <c r="Z169" s="22"/>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36"/>
      <c r="J170" s="40"/>
      <c r="K170" s="9"/>
      <c r="L170" s="36"/>
      <c r="M170" s="36"/>
      <c r="N170" s="36"/>
      <c r="O170" s="36"/>
      <c r="P170" s="36"/>
      <c r="Q170" s="36"/>
      <c r="R170" s="36"/>
      <c r="S170" s="37"/>
      <c r="T170" s="2"/>
      <c r="U170" s="2"/>
      <c r="V170" s="2"/>
      <c r="W170" s="64"/>
      <c r="X170" s="64"/>
      <c r="Y170" s="23"/>
      <c r="Z170" s="22"/>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36"/>
      <c r="J171" s="40"/>
      <c r="K171" s="9"/>
      <c r="L171" s="36"/>
      <c r="M171" s="36"/>
      <c r="N171" s="36"/>
      <c r="O171" s="36"/>
      <c r="P171" s="36"/>
      <c r="Q171" s="36"/>
      <c r="R171" s="36"/>
      <c r="S171" s="37"/>
      <c r="T171" s="2"/>
      <c r="U171" s="2"/>
      <c r="V171" s="2"/>
      <c r="W171" s="64"/>
      <c r="X171" s="64"/>
      <c r="Y171" s="23"/>
      <c r="Z171" s="22"/>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36"/>
      <c r="J172" s="40"/>
      <c r="K172" s="9"/>
      <c r="L172" s="36"/>
      <c r="M172" s="36"/>
      <c r="N172" s="36"/>
      <c r="O172" s="36"/>
      <c r="P172" s="36"/>
      <c r="Q172" s="36"/>
      <c r="R172" s="36"/>
      <c r="S172" s="37"/>
      <c r="T172" s="2"/>
      <c r="U172" s="2"/>
      <c r="V172" s="2"/>
      <c r="W172" s="64"/>
      <c r="X172" s="64"/>
      <c r="Y172" s="23"/>
      <c r="Z172" s="22"/>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36"/>
      <c r="J173" s="40"/>
      <c r="K173" s="9"/>
      <c r="L173" s="36"/>
      <c r="M173" s="36"/>
      <c r="N173" s="36"/>
      <c r="O173" s="36"/>
      <c r="P173" s="36"/>
      <c r="Q173" s="36"/>
      <c r="R173" s="36"/>
      <c r="S173" s="37"/>
      <c r="T173" s="2"/>
      <c r="U173" s="2"/>
      <c r="V173" s="2"/>
      <c r="W173" s="64"/>
      <c r="X173" s="64"/>
      <c r="Y173" s="23"/>
      <c r="Z173" s="22"/>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36"/>
      <c r="J174" s="40"/>
      <c r="K174" s="9"/>
      <c r="L174" s="36"/>
      <c r="M174" s="36"/>
      <c r="N174" s="36"/>
      <c r="O174" s="36"/>
      <c r="P174" s="36"/>
      <c r="Q174" s="36"/>
      <c r="R174" s="36"/>
      <c r="S174" s="37"/>
      <c r="T174" s="2"/>
      <c r="U174" s="2"/>
      <c r="V174" s="2"/>
      <c r="W174" s="64"/>
      <c r="X174" s="64"/>
      <c r="Y174" s="23"/>
      <c r="Z174" s="22"/>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36"/>
      <c r="J175" s="40"/>
      <c r="K175" s="9"/>
      <c r="L175" s="36"/>
      <c r="M175" s="36"/>
      <c r="N175" s="36"/>
      <c r="O175" s="36"/>
      <c r="P175" s="36"/>
      <c r="Q175" s="36"/>
      <c r="R175" s="36"/>
      <c r="S175" s="37"/>
      <c r="T175" s="2"/>
      <c r="U175" s="2"/>
      <c r="V175" s="2"/>
      <c r="W175" s="64"/>
      <c r="X175" s="64"/>
      <c r="Y175" s="23"/>
      <c r="Z175" s="22"/>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36"/>
      <c r="J176" s="40"/>
      <c r="K176" s="9"/>
      <c r="L176" s="36"/>
      <c r="M176" s="36"/>
      <c r="N176" s="36"/>
      <c r="O176" s="36"/>
      <c r="P176" s="36"/>
      <c r="Q176" s="36"/>
      <c r="R176" s="36"/>
      <c r="S176" s="37"/>
      <c r="T176" s="2"/>
      <c r="U176" s="2"/>
      <c r="V176" s="2"/>
      <c r="W176" s="64"/>
      <c r="X176" s="64"/>
      <c r="Y176" s="23"/>
      <c r="Z176" s="22"/>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B146:F146"/>
    <mergeCell ref="G146:H146"/>
    <mergeCell ref="A147:C147"/>
    <mergeCell ref="D147:H147"/>
    <mergeCell ref="A148:H148"/>
    <mergeCell ref="A149:H149"/>
    <mergeCell ref="B142:E142"/>
    <mergeCell ref="F142:H142"/>
    <mergeCell ref="B143:E143"/>
    <mergeCell ref="F143:H143"/>
    <mergeCell ref="A144:H144"/>
    <mergeCell ref="B145:F145"/>
    <mergeCell ref="G145:H145"/>
    <mergeCell ref="B139:F139"/>
    <mergeCell ref="G139:H139"/>
    <mergeCell ref="B140:F140"/>
    <mergeCell ref="G140:H140"/>
    <mergeCell ref="B141:F141"/>
    <mergeCell ref="G141:H141"/>
    <mergeCell ref="B136:F136"/>
    <mergeCell ref="G136:H136"/>
    <mergeCell ref="B137:F137"/>
    <mergeCell ref="G137:H137"/>
    <mergeCell ref="B138:F138"/>
    <mergeCell ref="G138:H138"/>
    <mergeCell ref="A132:H132"/>
    <mergeCell ref="B133:F133"/>
    <mergeCell ref="G133:H133"/>
    <mergeCell ref="B134:F134"/>
    <mergeCell ref="G134:H134"/>
    <mergeCell ref="B135:F135"/>
    <mergeCell ref="G135:H135"/>
    <mergeCell ref="B128:F128"/>
    <mergeCell ref="G128:H128"/>
    <mergeCell ref="B129:C129"/>
    <mergeCell ref="D129:H129"/>
    <mergeCell ref="A130:G130"/>
    <mergeCell ref="A131:F131"/>
    <mergeCell ref="G131:H131"/>
    <mergeCell ref="B125:F125"/>
    <mergeCell ref="G125:H125"/>
    <mergeCell ref="B126:F126"/>
    <mergeCell ref="G126:H126"/>
    <mergeCell ref="B127:F127"/>
    <mergeCell ref="G127:H127"/>
    <mergeCell ref="A121:C121"/>
    <mergeCell ref="D121:H121"/>
    <mergeCell ref="A122:C122"/>
    <mergeCell ref="D122:H122"/>
    <mergeCell ref="A123:H123"/>
    <mergeCell ref="B124:E124"/>
    <mergeCell ref="F124:H124"/>
    <mergeCell ref="B118:F118"/>
    <mergeCell ref="G118:H118"/>
    <mergeCell ref="C119:E119"/>
    <mergeCell ref="F119:H119"/>
    <mergeCell ref="A120:E120"/>
    <mergeCell ref="F120:H120"/>
    <mergeCell ref="B115:F115"/>
    <mergeCell ref="G115:H115"/>
    <mergeCell ref="B116:F116"/>
    <mergeCell ref="G116:H116"/>
    <mergeCell ref="B117:F117"/>
    <mergeCell ref="G117:H117"/>
    <mergeCell ref="B112:F112"/>
    <mergeCell ref="G112:H112"/>
    <mergeCell ref="B113:F113"/>
    <mergeCell ref="G113:H113"/>
    <mergeCell ref="B114:F114"/>
    <mergeCell ref="G114:H114"/>
    <mergeCell ref="B109:F109"/>
    <mergeCell ref="G109:H109"/>
    <mergeCell ref="B110:F110"/>
    <mergeCell ref="G110:H110"/>
    <mergeCell ref="B111:F111"/>
    <mergeCell ref="G111:H111"/>
    <mergeCell ref="B105:F105"/>
    <mergeCell ref="G105:H105"/>
    <mergeCell ref="B106:F106"/>
    <mergeCell ref="G106:H106"/>
    <mergeCell ref="D107:H107"/>
    <mergeCell ref="A108:H108"/>
    <mergeCell ref="B101:C101"/>
    <mergeCell ref="E101:G101"/>
    <mergeCell ref="A102:H102"/>
    <mergeCell ref="A103:H103"/>
    <mergeCell ref="B104:F104"/>
    <mergeCell ref="G104:H104"/>
    <mergeCell ref="A97:H97"/>
    <mergeCell ref="A98:C98"/>
    <mergeCell ref="E98:G98"/>
    <mergeCell ref="B99:C99"/>
    <mergeCell ref="E99:G99"/>
    <mergeCell ref="B100:C100"/>
    <mergeCell ref="E100:G100"/>
    <mergeCell ref="C95:D95"/>
    <mergeCell ref="E95:F95"/>
    <mergeCell ref="G95:H95"/>
    <mergeCell ref="C96:D96"/>
    <mergeCell ref="E96:F96"/>
    <mergeCell ref="G96:H96"/>
    <mergeCell ref="A91:G91"/>
    <mergeCell ref="B92:C92"/>
    <mergeCell ref="B93:D93"/>
    <mergeCell ref="E93:F93"/>
    <mergeCell ref="G93:H93"/>
    <mergeCell ref="C94:D94"/>
    <mergeCell ref="E94:F94"/>
    <mergeCell ref="G94:H94"/>
    <mergeCell ref="A87:G87"/>
    <mergeCell ref="B88:C88"/>
    <mergeCell ref="D88:H88"/>
    <mergeCell ref="A89:G89"/>
    <mergeCell ref="B90:C90"/>
    <mergeCell ref="D90:H90"/>
    <mergeCell ref="A84:E84"/>
    <mergeCell ref="F84:H84"/>
    <mergeCell ref="B85:D85"/>
    <mergeCell ref="E85:H85"/>
    <mergeCell ref="B86:D86"/>
    <mergeCell ref="E86:H86"/>
    <mergeCell ref="A81:C81"/>
    <mergeCell ref="A82:A83"/>
    <mergeCell ref="B82:C82"/>
    <mergeCell ref="D82:E82"/>
    <mergeCell ref="G82:H82"/>
    <mergeCell ref="D83:E83"/>
    <mergeCell ref="G83:H83"/>
    <mergeCell ref="B77:C77"/>
    <mergeCell ref="D77:E77"/>
    <mergeCell ref="A78:C78"/>
    <mergeCell ref="D78:H78"/>
    <mergeCell ref="A79:G79"/>
    <mergeCell ref="A80:G80"/>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A65:C65"/>
    <mergeCell ref="D65:E65"/>
    <mergeCell ref="B66:C66"/>
    <mergeCell ref="D66:E66"/>
    <mergeCell ref="B67:C67"/>
    <mergeCell ref="D67:E67"/>
    <mergeCell ref="C61:E61"/>
    <mergeCell ref="F61:H61"/>
    <mergeCell ref="A62:C62"/>
    <mergeCell ref="D62:H62"/>
    <mergeCell ref="A63:G63"/>
    <mergeCell ref="A64:H64"/>
    <mergeCell ref="A57:E57"/>
    <mergeCell ref="G57:H57"/>
    <mergeCell ref="A59:E59"/>
    <mergeCell ref="F59:H59"/>
    <mergeCell ref="B60:E60"/>
    <mergeCell ref="F60:H60"/>
    <mergeCell ref="B52:C52"/>
    <mergeCell ref="A54:H54"/>
    <mergeCell ref="A55:E55"/>
    <mergeCell ref="G55:H55"/>
    <mergeCell ref="A56:E56"/>
    <mergeCell ref="G56:H56"/>
    <mergeCell ref="A46:H46"/>
    <mergeCell ref="B47:C47"/>
    <mergeCell ref="B48:C48"/>
    <mergeCell ref="D49:H49"/>
    <mergeCell ref="B50:C50"/>
    <mergeCell ref="B51:C51"/>
    <mergeCell ref="B39:C39"/>
    <mergeCell ref="B40:C40"/>
    <mergeCell ref="D41:H41"/>
    <mergeCell ref="B42:C42"/>
    <mergeCell ref="D43:H43"/>
    <mergeCell ref="B44:C44"/>
    <mergeCell ref="A33:H33"/>
    <mergeCell ref="B34:D34"/>
    <mergeCell ref="B35:D35"/>
    <mergeCell ref="A36:H36"/>
    <mergeCell ref="A37:G37"/>
    <mergeCell ref="A38:H38"/>
    <mergeCell ref="A29:F29"/>
    <mergeCell ref="G29:H29"/>
    <mergeCell ref="A30:D30"/>
    <mergeCell ref="G30:H30"/>
    <mergeCell ref="A31:G31"/>
    <mergeCell ref="A32:G32"/>
    <mergeCell ref="A24:G24"/>
    <mergeCell ref="A25:G25"/>
    <mergeCell ref="A26:C26"/>
    <mergeCell ref="A27:G27"/>
    <mergeCell ref="A28:C28"/>
    <mergeCell ref="D28:E28"/>
    <mergeCell ref="B21:C21"/>
    <mergeCell ref="F21:H21"/>
    <mergeCell ref="B22:C22"/>
    <mergeCell ref="F22:H22"/>
    <mergeCell ref="B23:C23"/>
    <mergeCell ref="F23:H23"/>
    <mergeCell ref="B18:C18"/>
    <mergeCell ref="F18:H18"/>
    <mergeCell ref="B19:C19"/>
    <mergeCell ref="F19:H19"/>
    <mergeCell ref="B20:C20"/>
    <mergeCell ref="F20:H20"/>
    <mergeCell ref="B15:C15"/>
    <mergeCell ref="F15:H15"/>
    <mergeCell ref="B16:C16"/>
    <mergeCell ref="F16:H16"/>
    <mergeCell ref="B17:C17"/>
    <mergeCell ref="F17:H17"/>
    <mergeCell ref="B13:C13"/>
    <mergeCell ref="D13:H13"/>
    <mergeCell ref="A14:C14"/>
    <mergeCell ref="D14:H14"/>
    <mergeCell ref="A5:C5"/>
    <mergeCell ref="A7:H7"/>
    <mergeCell ref="A8:C8"/>
    <mergeCell ref="D8:F8"/>
    <mergeCell ref="G8:H8"/>
    <mergeCell ref="A9:H9"/>
    <mergeCell ref="A1:H1"/>
    <mergeCell ref="A2:C2"/>
    <mergeCell ref="D2:E2"/>
    <mergeCell ref="A3:H3"/>
    <mergeCell ref="D4:E4"/>
    <mergeCell ref="F4:H4"/>
    <mergeCell ref="A10:H10"/>
    <mergeCell ref="A11:G11"/>
    <mergeCell ref="A12:G12"/>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F83:G83 F84 F66:H76 D67:D76 H87 G109:G118 G104:G106 H99:H101 D99:D101 H91 H89 G145:G146 G125:G128 D26 D16:D23 H25 G133:G139 G141 G140:H140">
      <formula1>$W$1:$W$5</formula1>
    </dataValidation>
  </dataValidations>
  <hyperlinks>
    <hyperlink ref="A5:C5" location="Introduction!R10" display="To jump to the Introduction sheet, click here."/>
  </hyperlinks>
  <pageMargins left="0.7" right="0.7" top="0.75" bottom="0.75" header="0.3" footer="0.3"/>
  <pageSetup scale="59" fitToHeight="4" orientation="portrait" cellComments="atEnd" r:id="rId1"/>
  <rowBreaks count="4" manualBreakCount="4">
    <brk id="35" max="25" man="1"/>
    <brk id="62" max="25" man="1"/>
    <brk id="122" max="25" man="1"/>
    <brk id="149" max="7"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40" hidden="1" customWidth="1"/>
    <col min="10" max="10" width="38.5703125" style="40" hidden="1" customWidth="1"/>
    <col min="11" max="11" width="64.42578125" style="9" hidden="1" customWidth="1"/>
    <col min="12" max="12" width="87.7109375" style="36" hidden="1" customWidth="1"/>
    <col min="13" max="13" width="37.28515625" style="36" hidden="1" customWidth="1"/>
    <col min="14" max="14" width="75.28515625" style="36" hidden="1" customWidth="1"/>
    <col min="15" max="15" width="81.7109375" style="36" hidden="1" customWidth="1"/>
    <col min="16" max="16" width="69.42578125" style="36" hidden="1" customWidth="1"/>
    <col min="17" max="17" width="57" style="36" hidden="1" customWidth="1"/>
    <col min="18" max="18" width="87.7109375" style="36" hidden="1" customWidth="1"/>
    <col min="19" max="19" width="25.42578125" style="37" hidden="1" customWidth="1"/>
    <col min="20" max="20" width="43.7109375" style="2" hidden="1" customWidth="1"/>
    <col min="21" max="21" width="37.28515625" style="2" hidden="1" customWidth="1"/>
    <col min="22" max="22" width="56.28515625" style="2" hidden="1" customWidth="1"/>
    <col min="23" max="23" width="11.7109375" style="64" hidden="1" customWidth="1"/>
    <col min="24" max="24" width="146.85546875" style="64" hidden="1" customWidth="1"/>
    <col min="25" max="25" width="107.42578125" style="23" hidden="1" customWidth="1"/>
    <col min="26" max="26" width="1.28515625" style="22"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901"/>
      <c r="B1" s="901"/>
      <c r="C1" s="901"/>
      <c r="D1" s="901"/>
      <c r="E1" s="901"/>
      <c r="F1" s="901"/>
      <c r="G1" s="901"/>
      <c r="H1" s="901"/>
      <c r="I1" s="207" t="s">
        <v>526</v>
      </c>
      <c r="J1" s="36" t="s">
        <v>246</v>
      </c>
      <c r="K1" s="9"/>
      <c r="L1" s="36" t="s">
        <v>251</v>
      </c>
      <c r="M1" s="36" t="s">
        <v>62</v>
      </c>
      <c r="N1" s="9" t="s">
        <v>150</v>
      </c>
      <c r="O1" s="39" t="s">
        <v>33</v>
      </c>
      <c r="P1" s="36"/>
      <c r="Q1" s="36"/>
      <c r="R1" s="9" t="s">
        <v>25</v>
      </c>
      <c r="S1" s="36"/>
      <c r="T1" s="36"/>
      <c r="U1" s="36"/>
      <c r="V1" s="36"/>
      <c r="W1" s="132" t="s">
        <v>165</v>
      </c>
      <c r="X1" s="145" t="s">
        <v>149</v>
      </c>
      <c r="Y1" s="21" t="s">
        <v>262</v>
      </c>
      <c r="Z1" s="21"/>
    </row>
    <row r="2" spans="1:134" s="248" customFormat="1" ht="15.75" x14ac:dyDescent="0.2">
      <c r="A2" s="902"/>
      <c r="B2" s="902"/>
      <c r="C2" s="902"/>
      <c r="D2" s="903"/>
      <c r="E2" s="903"/>
      <c r="F2" s="276"/>
      <c r="G2" s="273"/>
      <c r="H2" s="273"/>
      <c r="I2" s="60"/>
      <c r="J2" s="40"/>
      <c r="K2" s="9" t="s">
        <v>248</v>
      </c>
      <c r="L2" s="36"/>
      <c r="M2" s="36"/>
      <c r="N2" s="9" t="s">
        <v>150</v>
      </c>
      <c r="O2" s="39" t="s">
        <v>164</v>
      </c>
      <c r="P2" s="36" t="s">
        <v>249</v>
      </c>
      <c r="Q2" s="36"/>
      <c r="R2" s="9" t="s">
        <v>169</v>
      </c>
      <c r="S2" s="36" t="s">
        <v>253</v>
      </c>
      <c r="T2" s="82" t="s">
        <v>254</v>
      </c>
      <c r="U2" s="24" t="s">
        <v>255</v>
      </c>
      <c r="V2" s="24" t="s">
        <v>256</v>
      </c>
      <c r="W2" s="76" t="s">
        <v>166</v>
      </c>
      <c r="X2" s="76"/>
      <c r="Y2" s="81" t="s">
        <v>263</v>
      </c>
      <c r="Z2" s="21"/>
    </row>
    <row r="3" spans="1:134" s="248" customFormat="1" ht="15.75" x14ac:dyDescent="0.2">
      <c r="A3" s="904"/>
      <c r="B3" s="904"/>
      <c r="C3" s="904"/>
      <c r="D3" s="904"/>
      <c r="E3" s="904"/>
      <c r="F3" s="904"/>
      <c r="G3" s="904"/>
      <c r="H3" s="904"/>
      <c r="I3" s="60"/>
      <c r="J3" s="40"/>
      <c r="K3" s="9"/>
      <c r="L3" s="36"/>
      <c r="M3" s="36"/>
      <c r="N3" s="9"/>
      <c r="O3" s="39" t="s">
        <v>168</v>
      </c>
      <c r="P3" s="36"/>
      <c r="Q3" s="36"/>
      <c r="R3" s="9" t="s">
        <v>147</v>
      </c>
      <c r="S3" s="36"/>
      <c r="T3" s="82"/>
      <c r="U3" s="24"/>
      <c r="V3" s="24"/>
      <c r="W3" s="76"/>
      <c r="X3" s="76"/>
      <c r="Y3" s="81" t="s">
        <v>264</v>
      </c>
      <c r="Z3" s="21"/>
    </row>
    <row r="4" spans="1:134" s="248" customFormat="1" ht="27.75" customHeight="1" x14ac:dyDescent="0.2">
      <c r="A4" s="286"/>
      <c r="B4" s="286"/>
      <c r="C4" s="286"/>
      <c r="D4" s="905"/>
      <c r="E4" s="905"/>
      <c r="F4" s="906"/>
      <c r="G4" s="906"/>
      <c r="H4" s="906"/>
      <c r="I4" s="10"/>
      <c r="J4" s="40"/>
      <c r="K4" s="9"/>
      <c r="L4" s="36"/>
      <c r="M4" s="36"/>
      <c r="N4" s="9"/>
      <c r="O4" s="9" t="s">
        <v>167</v>
      </c>
      <c r="P4" s="36"/>
      <c r="Q4" s="36"/>
      <c r="R4" s="76" t="s">
        <v>148</v>
      </c>
      <c r="S4" s="36"/>
      <c r="T4" s="82"/>
      <c r="U4" s="24"/>
      <c r="V4" s="24"/>
      <c r="W4" s="76" t="s">
        <v>146</v>
      </c>
      <c r="X4" s="76"/>
      <c r="Y4" s="81" t="s">
        <v>265</v>
      </c>
      <c r="Z4" s="21"/>
    </row>
    <row r="5" spans="1:134" s="248" customFormat="1" ht="15.75" customHeight="1" x14ac:dyDescent="0.2">
      <c r="A5" s="907" t="s">
        <v>182</v>
      </c>
      <c r="B5" s="907"/>
      <c r="C5" s="907"/>
      <c r="D5" s="276"/>
      <c r="E5" s="277"/>
      <c r="F5" s="276"/>
      <c r="G5" s="278"/>
      <c r="H5" s="282"/>
      <c r="I5" s="10"/>
      <c r="J5" s="40"/>
      <c r="K5" s="9"/>
      <c r="L5" s="36"/>
      <c r="M5" s="36"/>
      <c r="N5" s="9"/>
      <c r="O5" s="9"/>
      <c r="P5" s="36"/>
      <c r="Q5" s="36"/>
      <c r="R5" s="36"/>
      <c r="S5" s="36"/>
      <c r="T5" s="82"/>
      <c r="U5" s="24"/>
      <c r="V5" s="24"/>
      <c r="W5" s="76" t="s">
        <v>178</v>
      </c>
      <c r="X5" s="76"/>
      <c r="Y5" s="81" t="s">
        <v>266</v>
      </c>
      <c r="Z5" s="21"/>
    </row>
    <row r="6" spans="1:134" ht="15.75" customHeight="1" x14ac:dyDescent="0.2">
      <c r="A6" s="218"/>
      <c r="B6" s="219"/>
      <c r="C6" s="219"/>
      <c r="D6" s="279"/>
      <c r="E6" s="280"/>
      <c r="F6" s="279"/>
      <c r="G6" s="282"/>
      <c r="H6" s="282"/>
      <c r="I6" s="66"/>
      <c r="O6" s="9" t="s">
        <v>146</v>
      </c>
      <c r="R6" s="9" t="s">
        <v>146</v>
      </c>
      <c r="Y6" s="23" t="s">
        <v>267</v>
      </c>
    </row>
    <row r="7" spans="1:134" ht="24.75" customHeight="1" x14ac:dyDescent="0.2">
      <c r="A7" s="928" t="s">
        <v>1529</v>
      </c>
      <c r="B7" s="928"/>
      <c r="C7" s="928"/>
      <c r="D7" s="928"/>
      <c r="E7" s="928"/>
      <c r="F7" s="928"/>
      <c r="G7" s="928"/>
      <c r="H7" s="928"/>
      <c r="I7" s="10"/>
      <c r="N7" s="9"/>
      <c r="O7" s="9" t="s">
        <v>178</v>
      </c>
      <c r="R7" s="9" t="s">
        <v>178</v>
      </c>
      <c r="T7" s="149"/>
      <c r="X7" s="50" t="str">
        <f>A7</f>
        <v xml:space="preserve">Contraceptive Security (CS) Indicators 2012 Data </v>
      </c>
      <c r="Y7" s="23" t="s">
        <v>268</v>
      </c>
    </row>
    <row r="8" spans="1:134" ht="37.5" customHeight="1" x14ac:dyDescent="0.2">
      <c r="A8" s="763" t="s">
        <v>1537</v>
      </c>
      <c r="B8" s="763"/>
      <c r="C8" s="763"/>
      <c r="D8" s="1085"/>
      <c r="E8" s="1085"/>
      <c r="F8" s="1085"/>
      <c r="G8" s="1085"/>
      <c r="H8" s="1085"/>
      <c r="I8" s="8"/>
      <c r="J8" s="60">
        <f>G8</f>
        <v>0</v>
      </c>
      <c r="K8" s="9" t="str">
        <f>A8</f>
        <v>Country: Dominican Republic</v>
      </c>
      <c r="N8" s="9"/>
      <c r="P8" s="36" t="s">
        <v>250</v>
      </c>
      <c r="T8" s="149">
        <f>D8</f>
        <v>0</v>
      </c>
      <c r="Y8" s="23" t="s">
        <v>269</v>
      </c>
    </row>
    <row r="9" spans="1:134" ht="48" customHeight="1" x14ac:dyDescent="0.2">
      <c r="A9" s="929" t="s">
        <v>1528</v>
      </c>
      <c r="B9" s="929"/>
      <c r="C9" s="929"/>
      <c r="D9" s="929"/>
      <c r="E9" s="929"/>
      <c r="F9" s="929"/>
      <c r="G9" s="929"/>
      <c r="H9" s="929"/>
      <c r="J9" s="60">
        <f>G9</f>
        <v>0</v>
      </c>
      <c r="K9" s="9" t="str">
        <f>A9</f>
        <v>The CS Indicators are presented in the following sections:
               A. leadership &amp; cooordination               B. finance &amp; procurement               C. commodities               D. policies               E. supply chain</v>
      </c>
      <c r="O9" s="9" t="s">
        <v>151</v>
      </c>
      <c r="Q9" s="36" t="s">
        <v>252</v>
      </c>
      <c r="S9" s="50">
        <f>D9</f>
        <v>0</v>
      </c>
      <c r="Y9" s="23" t="s">
        <v>270</v>
      </c>
    </row>
    <row r="10" spans="1:134" s="284" customFormat="1" ht="162" customHeight="1" thickBot="1" x14ac:dyDescent="0.25">
      <c r="A10" s="918" t="s">
        <v>527</v>
      </c>
      <c r="B10" s="919"/>
      <c r="C10" s="919"/>
      <c r="D10" s="919"/>
      <c r="E10" s="919"/>
      <c r="F10" s="919"/>
      <c r="G10" s="919"/>
      <c r="H10" s="919"/>
      <c r="I10" s="104" t="s">
        <v>247</v>
      </c>
      <c r="J10" s="36"/>
      <c r="K10" s="9"/>
      <c r="L10" s="36"/>
      <c r="M10" s="36"/>
      <c r="N10" s="36"/>
      <c r="O10" s="9"/>
      <c r="P10" s="36"/>
      <c r="Q10" s="36"/>
      <c r="R10" s="36" t="s">
        <v>251</v>
      </c>
      <c r="S10" s="37"/>
      <c r="T10" s="37"/>
      <c r="U10" s="37"/>
      <c r="V10" s="37"/>
      <c r="W10" s="37"/>
      <c r="X10" s="285"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283" t="s">
        <v>271</v>
      </c>
      <c r="Z10" s="283"/>
    </row>
    <row r="11" spans="1:134" s="220" customFormat="1" ht="16.5" customHeight="1" thickBot="1" x14ac:dyDescent="0.25">
      <c r="A11" s="865" t="s">
        <v>29</v>
      </c>
      <c r="B11" s="866"/>
      <c r="C11" s="866"/>
      <c r="D11" s="866"/>
      <c r="E11" s="866"/>
      <c r="F11" s="866"/>
      <c r="G11" s="866"/>
      <c r="H11" s="350"/>
      <c r="I11" s="69"/>
      <c r="J11" s="70"/>
      <c r="K11" s="71"/>
      <c r="L11" s="72"/>
      <c r="M11" s="72"/>
      <c r="N11" s="72"/>
      <c r="O11" s="72"/>
      <c r="P11" s="72"/>
      <c r="Q11" s="72"/>
      <c r="R11" s="72"/>
      <c r="S11" s="72"/>
      <c r="T11" s="73"/>
      <c r="U11" s="73"/>
      <c r="V11" s="73"/>
      <c r="W11" s="74"/>
      <c r="X11" s="74"/>
      <c r="Y11" s="75" t="s">
        <v>272</v>
      </c>
      <c r="Z11" s="21"/>
    </row>
    <row r="12" spans="1:134" s="159" customFormat="1" ht="45" customHeight="1" x14ac:dyDescent="0.2">
      <c r="A12" s="774" t="s">
        <v>273</v>
      </c>
      <c r="B12" s="775"/>
      <c r="C12" s="775"/>
      <c r="D12" s="775"/>
      <c r="E12" s="775"/>
      <c r="F12" s="775"/>
      <c r="G12" s="776"/>
      <c r="H12" s="351" t="s">
        <v>165</v>
      </c>
      <c r="I12" s="34"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
      <c r="K12" s="9"/>
      <c r="L12" s="36"/>
      <c r="M12" s="36"/>
      <c r="N12" s="36"/>
      <c r="O12" s="36"/>
      <c r="P12" s="36"/>
      <c r="Q12" s="36"/>
      <c r="R12" s="36"/>
      <c r="S12" s="36"/>
      <c r="T12" s="24"/>
      <c r="U12" s="24"/>
      <c r="V12" s="24"/>
      <c r="W12" s="76"/>
      <c r="X12" s="76"/>
      <c r="Y12" s="77" t="s">
        <v>274</v>
      </c>
      <c r="Z12" s="95"/>
      <c r="DS12" s="222"/>
      <c r="DT12" s="222"/>
      <c r="DU12" s="222"/>
      <c r="DV12" s="222"/>
      <c r="DW12" s="222"/>
      <c r="DX12" s="222"/>
      <c r="DY12" s="222"/>
      <c r="DZ12" s="222"/>
      <c r="EA12" s="222"/>
      <c r="EB12" s="222"/>
      <c r="EC12" s="223"/>
      <c r="ED12" s="223"/>
    </row>
    <row r="13" spans="1:134" s="159" customFormat="1" ht="30" x14ac:dyDescent="0.2">
      <c r="A13" s="352"/>
      <c r="B13" s="764" t="s">
        <v>38</v>
      </c>
      <c r="C13" s="765"/>
      <c r="D13" s="924" t="s">
        <v>1443</v>
      </c>
      <c r="E13" s="925"/>
      <c r="F13" s="925"/>
      <c r="G13" s="925"/>
      <c r="H13" s="926"/>
      <c r="I13" s="8"/>
      <c r="J13" s="40"/>
      <c r="K13" s="9" t="str">
        <f>B13</f>
        <v>a. What is the name of the committee?</v>
      </c>
      <c r="L13" s="46" t="str">
        <f>D13</f>
        <v>Comite para la Disponibilidad Asegurada de Insumos y Anticonceptivos (Contraceptive and Commodity Security Committee)</v>
      </c>
      <c r="M13" s="36"/>
      <c r="N13" s="36"/>
      <c r="O13" s="39" t="str">
        <f>D13</f>
        <v>Comite para la Disponibilidad Asegurada de Insumos y Anticonceptivos (Contraceptive and Commodity Security Committee)</v>
      </c>
      <c r="P13" s="36"/>
      <c r="Q13" s="36"/>
      <c r="R13" s="36"/>
      <c r="S13" s="36"/>
      <c r="T13" s="24"/>
      <c r="U13" s="24"/>
      <c r="V13" s="24"/>
      <c r="W13" s="76"/>
      <c r="X13" s="76"/>
      <c r="Y13" s="77"/>
      <c r="Z13" s="95"/>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34"/>
      <c r="J14" s="40"/>
      <c r="K14" s="9" t="str">
        <f>A14</f>
        <v>A2. Are the following organizations represented on the committee?</v>
      </c>
      <c r="L14" s="36"/>
      <c r="M14" s="36"/>
      <c r="N14" s="36"/>
      <c r="O14" s="9"/>
      <c r="P14" s="36"/>
      <c r="Q14" s="36"/>
      <c r="R14" s="36"/>
      <c r="S14" s="36"/>
      <c r="T14" s="24"/>
      <c r="U14" s="24"/>
      <c r="V14" s="24"/>
      <c r="W14" s="76"/>
      <c r="X14" s="76"/>
      <c r="Y14" s="77" t="s">
        <v>178</v>
      </c>
      <c r="Z14" s="95"/>
      <c r="DS14" s="222"/>
      <c r="DT14" s="222"/>
      <c r="DU14" s="222"/>
      <c r="DV14" s="223"/>
      <c r="DW14" s="223"/>
      <c r="DX14" s="223"/>
      <c r="DY14" s="223"/>
      <c r="DZ14" s="223"/>
      <c r="EA14" s="223"/>
      <c r="EB14" s="223"/>
      <c r="EC14" s="223"/>
      <c r="ED14" s="223"/>
    </row>
    <row r="15" spans="1:134" s="159" customFormat="1" ht="60" x14ac:dyDescent="0.2">
      <c r="A15" s="353"/>
      <c r="B15" s="835" t="s">
        <v>39</v>
      </c>
      <c r="C15" s="893"/>
      <c r="D15" s="26" t="s">
        <v>165</v>
      </c>
      <c r="E15" s="225" t="s">
        <v>159</v>
      </c>
      <c r="F15" s="920" t="s">
        <v>1444</v>
      </c>
      <c r="G15" s="921"/>
      <c r="H15" s="922"/>
      <c r="I15" s="8"/>
      <c r="J15" s="40"/>
      <c r="K15" s="9" t="str">
        <f t="shared" ref="K15:K23" si="0">B15</f>
        <v>a. Social marketing</v>
      </c>
      <c r="L15" s="36"/>
      <c r="M15" s="36"/>
      <c r="N15" s="36"/>
      <c r="O15" s="9"/>
      <c r="P15" s="36"/>
      <c r="Q15" s="9" t="str">
        <f t="shared" ref="Q15:Q23" si="1">F15</f>
        <v>PROFAMILIA (Family Well-Being Association/IPPF affiliate), ADOPLAFAM (Dominican Family Planning Association), MUDE (Dominican Women in Development)</v>
      </c>
      <c r="R15" s="36"/>
      <c r="S15" s="36"/>
      <c r="T15" s="24"/>
      <c r="U15" s="24"/>
      <c r="V15" s="24"/>
      <c r="W15" s="76"/>
      <c r="X15" s="76"/>
      <c r="Y15" s="77"/>
      <c r="Z15" s="95"/>
      <c r="DS15" s="222"/>
      <c r="DT15" s="222"/>
      <c r="DU15" s="222"/>
      <c r="DV15" s="222"/>
      <c r="DW15" s="222"/>
      <c r="DX15" s="222"/>
      <c r="DY15" s="222"/>
      <c r="DZ15" s="222"/>
      <c r="EA15" s="222"/>
      <c r="EB15" s="222"/>
      <c r="EC15" s="223"/>
      <c r="ED15" s="223"/>
    </row>
    <row r="16" spans="1:134" s="159" customFormat="1" ht="75" customHeight="1" x14ac:dyDescent="0.2">
      <c r="A16" s="262"/>
      <c r="B16" s="764" t="s">
        <v>275</v>
      </c>
      <c r="C16" s="765"/>
      <c r="D16" s="58" t="s">
        <v>165</v>
      </c>
      <c r="E16" s="226" t="s">
        <v>159</v>
      </c>
      <c r="F16" s="920" t="s">
        <v>1445</v>
      </c>
      <c r="G16" s="921"/>
      <c r="H16" s="922"/>
      <c r="I16" s="8"/>
      <c r="J16" s="40"/>
      <c r="K16" s="9" t="str">
        <f t="shared" si="0"/>
        <v>b. NGO (for example: service delivery, advocacy, Planned Parenthood affiliate, Marie Stopes affiliate, faith-based organizations, etc.)</v>
      </c>
      <c r="L16" s="36"/>
      <c r="M16" s="36"/>
      <c r="N16" s="36"/>
      <c r="O16" s="9"/>
      <c r="P16" s="36"/>
      <c r="Q16" s="9" t="str">
        <f t="shared" si="1"/>
        <v>PROFAMILIA, ADOPLAFAM, MUDE and 30 more institutions</v>
      </c>
      <c r="R16" s="36"/>
      <c r="S16" s="36"/>
      <c r="T16" s="24"/>
      <c r="U16" s="24"/>
      <c r="V16" s="24"/>
      <c r="W16" s="76"/>
      <c r="X16" s="76"/>
      <c r="Y16" s="77"/>
      <c r="Z16" s="95"/>
      <c r="DS16" s="222"/>
      <c r="DT16" s="222"/>
      <c r="DU16" s="222"/>
      <c r="DV16" s="222"/>
      <c r="DW16" s="222"/>
      <c r="DX16" s="222"/>
      <c r="DY16" s="222"/>
      <c r="DZ16" s="222"/>
      <c r="EA16" s="222"/>
      <c r="EB16" s="222"/>
      <c r="EC16" s="223"/>
      <c r="ED16" s="223"/>
    </row>
    <row r="17" spans="1:134" s="159" customFormat="1" ht="45" x14ac:dyDescent="0.2">
      <c r="A17" s="262"/>
      <c r="B17" s="764" t="s">
        <v>276</v>
      </c>
      <c r="C17" s="765"/>
      <c r="D17" s="58" t="s">
        <v>166</v>
      </c>
      <c r="E17" s="226" t="s">
        <v>159</v>
      </c>
      <c r="F17" s="920"/>
      <c r="G17" s="921"/>
      <c r="H17" s="922"/>
      <c r="I17" s="8"/>
      <c r="J17" s="40"/>
      <c r="K17" s="9" t="str">
        <f t="shared" si="0"/>
        <v>c. Commercial sector (for example: pharmacy associations, manufacturers, etc.)</v>
      </c>
      <c r="L17" s="36"/>
      <c r="M17" s="36"/>
      <c r="N17" s="36"/>
      <c r="O17" s="9"/>
      <c r="P17" s="36"/>
      <c r="Q17" s="9">
        <f t="shared" si="1"/>
        <v>0</v>
      </c>
      <c r="R17" s="36"/>
      <c r="S17" s="36"/>
      <c r="T17" s="24"/>
      <c r="U17" s="24"/>
      <c r="V17" s="24"/>
      <c r="W17" s="76"/>
      <c r="X17" s="76"/>
      <c r="Y17" s="77"/>
      <c r="Z17" s="95"/>
      <c r="DS17" s="222"/>
      <c r="DT17" s="222"/>
      <c r="DU17" s="222"/>
      <c r="DV17" s="222"/>
      <c r="DW17" s="222"/>
      <c r="DX17" s="222"/>
      <c r="DY17" s="222"/>
      <c r="DZ17" s="222"/>
      <c r="EA17" s="222"/>
      <c r="EB17" s="222"/>
      <c r="EC17" s="222"/>
      <c r="ED17" s="223"/>
    </row>
    <row r="18" spans="1:134" s="159" customFormat="1" ht="45" x14ac:dyDescent="0.2">
      <c r="A18" s="262"/>
      <c r="B18" s="764" t="s">
        <v>40</v>
      </c>
      <c r="C18" s="765"/>
      <c r="D18" s="58" t="s">
        <v>165</v>
      </c>
      <c r="E18" s="226" t="s">
        <v>160</v>
      </c>
      <c r="F18" s="920" t="s">
        <v>77</v>
      </c>
      <c r="G18" s="921"/>
      <c r="H18" s="922"/>
      <c r="I18" s="8"/>
      <c r="J18" s="40"/>
      <c r="K18" s="9" t="str">
        <f t="shared" si="0"/>
        <v>d. Donors</v>
      </c>
      <c r="L18" s="36"/>
      <c r="M18" s="36"/>
      <c r="N18" s="36"/>
      <c r="O18" s="9"/>
      <c r="P18" s="36"/>
      <c r="Q18" s="9" t="str">
        <f t="shared" si="1"/>
        <v>USAID</v>
      </c>
      <c r="R18" s="36"/>
      <c r="S18" s="36"/>
      <c r="T18" s="24"/>
      <c r="U18" s="24"/>
      <c r="V18" s="24"/>
      <c r="W18" s="76"/>
      <c r="X18" s="76"/>
      <c r="Y18" s="77"/>
      <c r="Z18" s="95"/>
      <c r="DS18" s="222"/>
      <c r="DT18" s="222"/>
      <c r="DU18" s="222"/>
      <c r="DV18" s="222"/>
      <c r="DW18" s="222"/>
      <c r="DX18" s="222"/>
      <c r="DY18" s="222"/>
      <c r="DZ18" s="222"/>
      <c r="EA18" s="222"/>
      <c r="EB18" s="222"/>
      <c r="EC18" s="222"/>
      <c r="ED18" s="223"/>
    </row>
    <row r="19" spans="1:134" s="159" customFormat="1" ht="45" x14ac:dyDescent="0.2">
      <c r="A19" s="262"/>
      <c r="B19" s="764" t="s">
        <v>41</v>
      </c>
      <c r="C19" s="765"/>
      <c r="D19" s="58" t="s">
        <v>165</v>
      </c>
      <c r="E19" s="226" t="s">
        <v>161</v>
      </c>
      <c r="F19" s="920" t="s">
        <v>1446</v>
      </c>
      <c r="G19" s="921"/>
      <c r="H19" s="922"/>
      <c r="I19" s="8"/>
      <c r="J19" s="40"/>
      <c r="K19" s="9" t="str">
        <f t="shared" si="0"/>
        <v>e. UN agencies</v>
      </c>
      <c r="L19" s="36"/>
      <c r="M19" s="36"/>
      <c r="N19" s="36"/>
      <c r="O19" s="9"/>
      <c r="P19" s="36"/>
      <c r="Q19" s="9" t="str">
        <f t="shared" si="1"/>
        <v>UNFPA, OPS/OMS (Pan American Health Organization/World Health Organization)</v>
      </c>
      <c r="R19" s="36"/>
      <c r="S19" s="36"/>
      <c r="T19" s="24"/>
      <c r="U19" s="24"/>
      <c r="V19" s="24"/>
      <c r="W19" s="76"/>
      <c r="X19" s="76"/>
      <c r="Y19" s="77"/>
      <c r="Z19" s="95"/>
      <c r="DS19" s="222"/>
      <c r="DT19" s="222"/>
      <c r="DU19" s="222"/>
      <c r="DV19" s="223"/>
      <c r="DW19" s="223"/>
      <c r="DX19" s="223"/>
      <c r="DY19" s="223"/>
      <c r="DZ19" s="223"/>
      <c r="EA19" s="223"/>
      <c r="EB19" s="223"/>
      <c r="EC19" s="223"/>
      <c r="ED19" s="223"/>
    </row>
    <row r="20" spans="1:134" s="159" customFormat="1" ht="45" customHeight="1" x14ac:dyDescent="0.2">
      <c r="A20" s="262"/>
      <c r="B20" s="764" t="s">
        <v>277</v>
      </c>
      <c r="C20" s="765"/>
      <c r="D20" s="58" t="s">
        <v>165</v>
      </c>
      <c r="E20" s="226" t="s">
        <v>162</v>
      </c>
      <c r="F20" s="920" t="s">
        <v>1447</v>
      </c>
      <c r="G20" s="921"/>
      <c r="H20" s="922"/>
      <c r="I20" s="8"/>
      <c r="J20" s="40"/>
      <c r="K20" s="9" t="str">
        <f t="shared" si="0"/>
        <v>f. Ministry of Health (for example: logistics, reproductive health, family planning, maternal and child health, HIV/AIDS, pharmacy units, etc.)</v>
      </c>
      <c r="L20" s="36"/>
      <c r="M20" s="36"/>
      <c r="N20" s="36"/>
      <c r="O20" s="9"/>
      <c r="P20" s="36"/>
      <c r="Q20" s="33" t="str">
        <f t="shared" si="1"/>
        <v>Reproductive health, logistics, HIV program, pharmacy units</v>
      </c>
      <c r="R20" s="36"/>
      <c r="S20" s="36"/>
      <c r="T20" s="24"/>
      <c r="U20" s="24"/>
      <c r="V20" s="24"/>
      <c r="W20" s="76"/>
      <c r="X20" s="76"/>
      <c r="Y20" s="77"/>
      <c r="Z20" s="95"/>
      <c r="DS20" s="222"/>
      <c r="DT20" s="222"/>
      <c r="DU20" s="222"/>
      <c r="DV20" s="223"/>
      <c r="DW20" s="223"/>
      <c r="DX20" s="223"/>
      <c r="DY20" s="223"/>
      <c r="DZ20" s="223"/>
      <c r="EA20" s="223"/>
      <c r="ED20" s="223"/>
    </row>
    <row r="21" spans="1:134" s="159" customFormat="1" x14ac:dyDescent="0.2">
      <c r="A21" s="262"/>
      <c r="B21" s="835" t="s">
        <v>42</v>
      </c>
      <c r="C21" s="835"/>
      <c r="D21" s="58" t="s">
        <v>165</v>
      </c>
      <c r="E21" s="226" t="s">
        <v>163</v>
      </c>
      <c r="F21" s="920" t="s">
        <v>1448</v>
      </c>
      <c r="G21" s="921"/>
      <c r="H21" s="922"/>
      <c r="I21" s="8"/>
      <c r="J21" s="40"/>
      <c r="K21" s="9" t="str">
        <f t="shared" si="0"/>
        <v>g. Central Medical Store or Central Warehouse</v>
      </c>
      <c r="L21" s="36"/>
      <c r="M21" s="36"/>
      <c r="N21" s="36"/>
      <c r="O21" s="9"/>
      <c r="P21" s="36"/>
      <c r="Q21" s="9" t="str">
        <f t="shared" si="1"/>
        <v>Central Warehouse MOH</v>
      </c>
      <c r="R21" s="36"/>
      <c r="S21" s="36"/>
      <c r="T21" s="24"/>
      <c r="U21" s="24"/>
      <c r="V21" s="24"/>
      <c r="W21" s="76"/>
      <c r="X21" s="76"/>
      <c r="Y21" s="77"/>
      <c r="Z21" s="95"/>
    </row>
    <row r="22" spans="1:134" s="159" customFormat="1" x14ac:dyDescent="0.2">
      <c r="A22" s="262"/>
      <c r="B22" s="835" t="s">
        <v>68</v>
      </c>
      <c r="C22" s="835"/>
      <c r="D22" s="203" t="s">
        <v>166</v>
      </c>
      <c r="E22" s="226" t="s">
        <v>163</v>
      </c>
      <c r="F22" s="920"/>
      <c r="G22" s="921"/>
      <c r="H22" s="922"/>
      <c r="I22" s="8"/>
      <c r="J22" s="40"/>
      <c r="K22" s="9" t="str">
        <f t="shared" si="0"/>
        <v xml:space="preserve">h. Ministry of Finance or Ministry of Planning </v>
      </c>
      <c r="L22" s="36"/>
      <c r="M22" s="36"/>
      <c r="N22" s="36"/>
      <c r="O22" s="9"/>
      <c r="P22" s="36"/>
      <c r="Q22" s="9">
        <f t="shared" si="1"/>
        <v>0</v>
      </c>
      <c r="R22" s="36"/>
      <c r="S22" s="36"/>
      <c r="T22" s="24"/>
      <c r="U22" s="24"/>
      <c r="V22" s="24"/>
      <c r="W22" s="76"/>
      <c r="X22" s="76"/>
      <c r="Y22" s="77"/>
      <c r="Z22" s="95"/>
    </row>
    <row r="23" spans="1:134" s="158" customFormat="1" x14ac:dyDescent="0.2">
      <c r="A23" s="262"/>
      <c r="B23" s="835" t="s">
        <v>279</v>
      </c>
      <c r="C23" s="835"/>
      <c r="D23" s="203" t="s">
        <v>166</v>
      </c>
      <c r="E23" s="226" t="s">
        <v>163</v>
      </c>
      <c r="F23" s="920"/>
      <c r="G23" s="921"/>
      <c r="H23" s="922"/>
      <c r="I23" s="8"/>
      <c r="J23" s="40"/>
      <c r="K23" s="60" t="str">
        <f t="shared" si="0"/>
        <v>i. Other (for example: partners)</v>
      </c>
      <c r="L23" s="40"/>
      <c r="M23" s="40"/>
      <c r="N23" s="40"/>
      <c r="O23" s="60"/>
      <c r="P23" s="40"/>
      <c r="Q23" s="60">
        <f t="shared" si="1"/>
        <v>0</v>
      </c>
      <c r="R23" s="40"/>
      <c r="S23" s="40"/>
      <c r="T23" s="40"/>
      <c r="U23" s="40"/>
      <c r="V23" s="40"/>
      <c r="W23" s="131"/>
      <c r="X23" s="131"/>
      <c r="Y23" s="129"/>
      <c r="Z23" s="129"/>
    </row>
    <row r="24" spans="1:134" s="159" customFormat="1" x14ac:dyDescent="0.2">
      <c r="A24" s="772" t="s">
        <v>152</v>
      </c>
      <c r="B24" s="764"/>
      <c r="C24" s="764"/>
      <c r="D24" s="764"/>
      <c r="E24" s="764"/>
      <c r="F24" s="764"/>
      <c r="G24" s="764"/>
      <c r="H24" s="653" t="s">
        <v>164</v>
      </c>
      <c r="I24" s="30" t="str">
        <f>A24</f>
        <v>A3. How many times did the committee meet during the last year? (0, 1-2, 3-5, or 6+)  (Please select from the dropdown.)</v>
      </c>
      <c r="J24" s="40"/>
      <c r="K24" s="9"/>
      <c r="L24" s="36"/>
      <c r="M24" s="36"/>
      <c r="N24" s="36"/>
      <c r="O24" s="9"/>
      <c r="P24" s="36"/>
      <c r="Q24" s="36"/>
      <c r="R24" s="36"/>
      <c r="S24" s="36"/>
      <c r="T24" s="24"/>
      <c r="U24" s="24"/>
      <c r="V24" s="24"/>
      <c r="W24" s="76"/>
      <c r="X24" s="76"/>
      <c r="Y24" s="77"/>
      <c r="Z24" s="95"/>
    </row>
    <row r="25" spans="1:134" s="159" customFormat="1" x14ac:dyDescent="0.2">
      <c r="A25" s="827" t="s">
        <v>280</v>
      </c>
      <c r="B25" s="828"/>
      <c r="C25" s="828"/>
      <c r="D25" s="835"/>
      <c r="E25" s="835"/>
      <c r="F25" s="835"/>
      <c r="G25" s="836"/>
      <c r="H25" s="653" t="s">
        <v>165</v>
      </c>
      <c r="I25" s="30" t="str">
        <f>A25</f>
        <v xml:space="preserve">A4. Does the committee have legal status?  (Please select from the dropdown.)                                  </v>
      </c>
      <c r="J25" s="40"/>
      <c r="K25" s="9"/>
      <c r="L25" s="36"/>
      <c r="M25" s="36"/>
      <c r="N25" s="36"/>
      <c r="O25" s="9"/>
      <c r="P25" s="36"/>
      <c r="Q25" s="36"/>
      <c r="R25" s="36"/>
      <c r="S25" s="36"/>
      <c r="T25" s="24"/>
      <c r="U25" s="24"/>
      <c r="V25" s="24"/>
      <c r="W25" s="76"/>
      <c r="X25" s="76"/>
      <c r="Y25" s="77"/>
      <c r="Z25" s="95"/>
    </row>
    <row r="26" spans="1:134" s="159" customFormat="1" ht="45.75" thickBot="1" x14ac:dyDescent="0.25">
      <c r="A26" s="853" t="s">
        <v>281</v>
      </c>
      <c r="B26" s="822"/>
      <c r="C26" s="854"/>
      <c r="D26" s="629" t="s">
        <v>165</v>
      </c>
      <c r="E26" s="229" t="s">
        <v>157</v>
      </c>
      <c r="F26" s="349" t="s">
        <v>1449</v>
      </c>
      <c r="G26" s="230" t="s">
        <v>63</v>
      </c>
      <c r="H26" s="654" t="s">
        <v>1575</v>
      </c>
      <c r="I26" s="30"/>
      <c r="J26" s="40"/>
      <c r="K26" s="9" t="str">
        <f>A26</f>
        <v>A5. Is there a Contraceptive Security "champion"? (someone who consistently brings up and advocates for contraceptive supplies)</v>
      </c>
      <c r="L26" s="36"/>
      <c r="M26" s="36"/>
      <c r="N26" s="36"/>
      <c r="O26" s="9"/>
      <c r="P26" s="36"/>
      <c r="Q26" s="36"/>
      <c r="R26" s="36"/>
      <c r="S26" s="36"/>
      <c r="T26" s="24"/>
      <c r="U26" s="24"/>
      <c r="V26" s="24"/>
      <c r="W26" s="76"/>
      <c r="X26" s="76"/>
      <c r="Y26" s="77"/>
      <c r="Z26" s="95"/>
    </row>
    <row r="27" spans="1:134" s="231" customFormat="1" ht="16.5" customHeight="1" thickBot="1" x14ac:dyDescent="0.3">
      <c r="A27" s="865" t="s">
        <v>30</v>
      </c>
      <c r="B27" s="866"/>
      <c r="C27" s="866"/>
      <c r="D27" s="866"/>
      <c r="E27" s="866"/>
      <c r="F27" s="866"/>
      <c r="G27" s="866"/>
      <c r="H27" s="350"/>
      <c r="I27" s="14"/>
      <c r="J27" s="67"/>
      <c r="K27" s="11"/>
      <c r="L27" s="48"/>
      <c r="M27" s="48"/>
      <c r="N27" s="48"/>
      <c r="O27" s="48"/>
      <c r="P27" s="48"/>
      <c r="Q27" s="48"/>
      <c r="R27" s="48"/>
      <c r="S27" s="48"/>
      <c r="T27" s="67"/>
      <c r="U27" s="67"/>
      <c r="V27" s="67"/>
      <c r="W27" s="78"/>
      <c r="X27" s="78"/>
      <c r="Y27" s="79"/>
      <c r="Z27" s="96"/>
    </row>
    <row r="28" spans="1:134" s="159" customFormat="1" x14ac:dyDescent="0.2">
      <c r="A28" s="834" t="s">
        <v>741</v>
      </c>
      <c r="B28" s="835"/>
      <c r="C28" s="836"/>
      <c r="D28" s="887" t="s">
        <v>283</v>
      </c>
      <c r="E28" s="888"/>
      <c r="F28" s="221" t="s">
        <v>262</v>
      </c>
      <c r="G28" s="359" t="s">
        <v>284</v>
      </c>
      <c r="H28" s="351" t="s">
        <v>274</v>
      </c>
      <c r="I28" s="43"/>
      <c r="J28" s="41"/>
      <c r="K28" s="9">
        <f>B28</f>
        <v>0</v>
      </c>
      <c r="L28" s="36"/>
      <c r="M28" s="36"/>
      <c r="N28" s="36"/>
      <c r="O28" s="36"/>
      <c r="P28" s="36"/>
      <c r="Q28" s="36"/>
      <c r="R28" s="36"/>
      <c r="S28" s="36"/>
      <c r="T28" s="24"/>
      <c r="U28" s="24"/>
      <c r="V28" s="24"/>
      <c r="W28" s="76"/>
      <c r="X28" s="76"/>
      <c r="Y28" s="77"/>
      <c r="Z28" s="95"/>
    </row>
    <row r="29" spans="1:134" s="159" customFormat="1" ht="45" customHeight="1" x14ac:dyDescent="0.2">
      <c r="A29" s="772" t="s">
        <v>742</v>
      </c>
      <c r="B29" s="764"/>
      <c r="C29" s="764"/>
      <c r="D29" s="764"/>
      <c r="E29" s="764"/>
      <c r="F29" s="765"/>
      <c r="G29" s="1086">
        <v>1274640</v>
      </c>
      <c r="H29" s="1087"/>
      <c r="I29" s="12"/>
      <c r="J29" s="60">
        <f>G29</f>
        <v>1274640</v>
      </c>
      <c r="K29" s="9"/>
      <c r="L29" s="36"/>
      <c r="M29" s="56">
        <f>E29</f>
        <v>0</v>
      </c>
      <c r="N29" s="36"/>
      <c r="O29" s="36"/>
      <c r="P29" s="36"/>
      <c r="Q29" s="36"/>
      <c r="R29" s="36"/>
      <c r="S29" s="36"/>
      <c r="T29" s="24"/>
      <c r="U29" s="24"/>
      <c r="V29" s="24"/>
      <c r="W29" s="76"/>
      <c r="X29" s="76"/>
      <c r="Y29" s="80" t="str">
        <f>A29</f>
        <v>B2. What was the estimated dollar value of contraceptives needed to be procured for the public sector for the most recent complete fiscal year? (in USD currency)
(for example, to cover the needs for FY '10-'11)</v>
      </c>
      <c r="Z29" s="95"/>
    </row>
    <row r="30" spans="1:134" s="159" customFormat="1" ht="58.5" customHeight="1" x14ac:dyDescent="0.2">
      <c r="A30" s="772" t="s">
        <v>743</v>
      </c>
      <c r="B30" s="764"/>
      <c r="C30" s="764"/>
      <c r="D30" s="764"/>
      <c r="E30" s="644" t="s">
        <v>178</v>
      </c>
      <c r="F30" s="232" t="s">
        <v>744</v>
      </c>
      <c r="G30" s="1088" t="s">
        <v>178</v>
      </c>
      <c r="H30" s="1089"/>
      <c r="I30" s="12"/>
      <c r="J30" s="60" t="str">
        <f>G30</f>
        <v>Don't know</v>
      </c>
      <c r="K30" s="9"/>
      <c r="L30" s="36"/>
      <c r="M30" s="56" t="str">
        <f>E30</f>
        <v>Don't know</v>
      </c>
      <c r="N30" s="36"/>
      <c r="O30" s="36"/>
      <c r="P30" s="36"/>
      <c r="Q30" s="36"/>
      <c r="R30" s="36"/>
      <c r="S30" s="36"/>
      <c r="T30" s="24"/>
      <c r="U30" s="24"/>
      <c r="V30" s="24"/>
      <c r="W30" s="76"/>
      <c r="X30" s="76"/>
      <c r="Y30" s="80" t="str">
        <f>A30</f>
        <v>B3. Time period covered by the forecast/quantification (mm/yy-mm/yy)
(should ideally be FY '10-'11)</v>
      </c>
      <c r="Z30" s="95"/>
    </row>
    <row r="31" spans="1:134" s="159" customFormat="1" ht="15" customHeight="1" x14ac:dyDescent="0.2">
      <c r="A31" s="772" t="s">
        <v>745</v>
      </c>
      <c r="B31" s="764"/>
      <c r="C31" s="764"/>
      <c r="D31" s="764"/>
      <c r="E31" s="764"/>
      <c r="F31" s="764"/>
      <c r="G31" s="765"/>
      <c r="H31" s="632" t="s">
        <v>165</v>
      </c>
      <c r="I31" s="30" t="str">
        <f>A31</f>
        <v>B4. Is there a government budget line item specifically for the procurement of contraceptives?  (Please select from the dropdown list.)</v>
      </c>
      <c r="J31" s="41"/>
      <c r="K31" s="9"/>
      <c r="L31" s="36"/>
      <c r="M31" s="36"/>
      <c r="N31" s="36"/>
      <c r="O31" s="36"/>
      <c r="P31" s="36"/>
      <c r="Q31" s="36"/>
      <c r="R31" s="36"/>
      <c r="S31" s="36"/>
      <c r="T31" s="24"/>
      <c r="U31" s="24"/>
      <c r="V31" s="24"/>
      <c r="W31" s="76"/>
      <c r="X31" s="76"/>
      <c r="Y31" s="77"/>
      <c r="Z31" s="95"/>
    </row>
    <row r="32" spans="1:134" s="159" customFormat="1" ht="90" customHeight="1" x14ac:dyDescent="0.2">
      <c r="A32" s="772" t="s">
        <v>746</v>
      </c>
      <c r="B32" s="764"/>
      <c r="C32" s="764"/>
      <c r="D32" s="764"/>
      <c r="E32" s="764"/>
      <c r="F32" s="764"/>
      <c r="G32" s="765"/>
      <c r="H32" s="355" t="s">
        <v>178</v>
      </c>
      <c r="I32" s="30"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41"/>
      <c r="K32" s="9"/>
      <c r="L32" s="36"/>
      <c r="M32" s="36"/>
      <c r="N32" s="36"/>
      <c r="O32" s="36"/>
      <c r="P32" s="36"/>
      <c r="Q32" s="36"/>
      <c r="R32" s="36"/>
      <c r="S32" s="36"/>
      <c r="T32" s="24"/>
      <c r="U32" s="24"/>
      <c r="V32" s="24"/>
      <c r="W32" s="76"/>
      <c r="X32" s="76"/>
      <c r="Y32" s="77"/>
      <c r="Z32" s="95"/>
    </row>
    <row r="33" spans="1:26" s="159" customFormat="1" ht="15.75" customHeight="1" thickBot="1" x14ac:dyDescent="0.25">
      <c r="A33" s="772" t="s">
        <v>285</v>
      </c>
      <c r="B33" s="764"/>
      <c r="C33" s="764"/>
      <c r="D33" s="764"/>
      <c r="E33" s="764"/>
      <c r="F33" s="764"/>
      <c r="G33" s="764"/>
      <c r="H33" s="773"/>
      <c r="I33" s="4"/>
      <c r="J33" s="41"/>
      <c r="K33" s="9"/>
      <c r="L33" s="36"/>
      <c r="M33" s="36"/>
      <c r="N33" s="36"/>
      <c r="O33" s="36"/>
      <c r="P33" s="36"/>
      <c r="Q33" s="36"/>
      <c r="R33" s="36"/>
      <c r="S33" s="36"/>
      <c r="T33" s="24"/>
      <c r="U33" s="24"/>
      <c r="V33" s="24"/>
      <c r="W33" s="76"/>
      <c r="X33" s="80" t="str">
        <f>A33</f>
        <v>B6. Please complete the table below regarding government allocations for contraceptive procurement.</v>
      </c>
      <c r="Y33" s="77"/>
      <c r="Z33" s="95"/>
    </row>
    <row r="34" spans="1:26" s="159" customFormat="1" ht="147" x14ac:dyDescent="0.2">
      <c r="A34" s="363"/>
      <c r="B34" s="884"/>
      <c r="C34" s="884"/>
      <c r="D34" s="927"/>
      <c r="E34" s="664" t="s">
        <v>286</v>
      </c>
      <c r="F34" s="237" t="s">
        <v>747</v>
      </c>
      <c r="G34" s="238" t="s">
        <v>287</v>
      </c>
      <c r="H34" s="364" t="s">
        <v>158</v>
      </c>
      <c r="I34" s="32"/>
      <c r="J34" s="42"/>
      <c r="K34" s="9">
        <f>A34</f>
        <v>0</v>
      </c>
      <c r="L34" s="36"/>
      <c r="M34" s="36"/>
      <c r="N34" s="36"/>
      <c r="O34" s="36"/>
      <c r="P34" s="36"/>
      <c r="Q34" s="36"/>
      <c r="R34" s="36"/>
      <c r="S34" s="36"/>
      <c r="T34" s="24"/>
      <c r="U34" s="24"/>
      <c r="V34" s="24"/>
      <c r="W34" s="76"/>
      <c r="X34" s="76"/>
      <c r="Y34" s="77"/>
      <c r="Z34" s="95"/>
    </row>
    <row r="35" spans="1:26" s="159" customFormat="1" x14ac:dyDescent="0.2">
      <c r="A35" s="262"/>
      <c r="B35" s="764" t="s">
        <v>288</v>
      </c>
      <c r="C35" s="764"/>
      <c r="D35" s="765"/>
      <c r="E35" s="638" t="s">
        <v>178</v>
      </c>
      <c r="F35" s="643" t="s">
        <v>835</v>
      </c>
      <c r="G35" s="130"/>
      <c r="H35" s="368"/>
      <c r="I35" s="43"/>
      <c r="J35" s="41"/>
      <c r="K35" s="9" t="e">
        <f>#REF!</f>
        <v>#REF!</v>
      </c>
      <c r="L35" s="36"/>
      <c r="M35" s="36"/>
      <c r="N35" s="36"/>
      <c r="O35" s="36"/>
      <c r="P35" s="36"/>
      <c r="Q35" s="36"/>
      <c r="R35" s="36"/>
      <c r="S35" s="36"/>
      <c r="T35" s="24"/>
      <c r="U35" s="24"/>
      <c r="V35" s="24"/>
      <c r="W35" s="76"/>
      <c r="X35" s="76"/>
      <c r="Y35" s="77"/>
      <c r="Z35" s="95"/>
    </row>
    <row r="36" spans="1:26" s="159" customFormat="1" ht="15" hidden="1" customHeight="1" x14ac:dyDescent="0.2">
      <c r="A36" s="883"/>
      <c r="B36" s="884"/>
      <c r="C36" s="884"/>
      <c r="D36" s="884"/>
      <c r="E36" s="884"/>
      <c r="F36" s="884"/>
      <c r="G36" s="884"/>
      <c r="H36" s="885"/>
      <c r="I36" s="43"/>
      <c r="J36" s="41"/>
      <c r="K36" s="9"/>
      <c r="L36" s="36"/>
      <c r="M36" s="36"/>
      <c r="N36" s="36"/>
      <c r="O36" s="36"/>
      <c r="P36" s="36"/>
      <c r="Q36" s="36"/>
      <c r="R36" s="36"/>
      <c r="S36" s="36"/>
      <c r="T36" s="24"/>
      <c r="U36" s="24"/>
      <c r="V36" s="24"/>
      <c r="W36" s="76"/>
      <c r="X36" s="76"/>
      <c r="Y36" s="77"/>
      <c r="Z36" s="95"/>
    </row>
    <row r="37" spans="1:26" s="159" customFormat="1" ht="75" x14ac:dyDescent="0.2">
      <c r="A37" s="772" t="s">
        <v>749</v>
      </c>
      <c r="B37" s="764"/>
      <c r="C37" s="764"/>
      <c r="D37" s="764"/>
      <c r="E37" s="764"/>
      <c r="F37" s="764"/>
      <c r="G37" s="765"/>
      <c r="H37" s="355" t="s">
        <v>165</v>
      </c>
      <c r="I37" s="30"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41"/>
      <c r="K37" s="9"/>
      <c r="L37" s="36"/>
      <c r="M37" s="36"/>
      <c r="N37" s="36"/>
      <c r="O37" s="36"/>
      <c r="P37" s="36"/>
      <c r="Q37" s="36"/>
      <c r="R37" s="36"/>
      <c r="S37" s="36"/>
      <c r="T37" s="24"/>
      <c r="U37" s="24"/>
      <c r="V37" s="24"/>
      <c r="W37" s="76"/>
      <c r="X37" s="76"/>
      <c r="Y37" s="77"/>
      <c r="Z37" s="95"/>
    </row>
    <row r="38" spans="1:26" s="159" customFormat="1" ht="60.75" customHeight="1" thickBot="1" x14ac:dyDescent="0.25">
      <c r="A38" s="772" t="s">
        <v>750</v>
      </c>
      <c r="B38" s="764"/>
      <c r="C38" s="764"/>
      <c r="D38" s="764"/>
      <c r="E38" s="764"/>
      <c r="F38" s="764"/>
      <c r="G38" s="764"/>
      <c r="H38" s="773"/>
      <c r="I38" s="4"/>
      <c r="J38" s="41"/>
      <c r="K38" s="9"/>
      <c r="L38" s="36"/>
      <c r="M38" s="36"/>
      <c r="N38" s="36"/>
      <c r="O38" s="36"/>
      <c r="P38" s="36"/>
      <c r="Q38" s="36"/>
      <c r="R38" s="36"/>
      <c r="S38" s="36"/>
      <c r="T38" s="24"/>
      <c r="U38" s="24"/>
      <c r="V38" s="24"/>
      <c r="W38" s="76"/>
      <c r="X38" s="80"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Y38" s="77"/>
      <c r="Z38" s="95"/>
    </row>
    <row r="39" spans="1:26" s="159" customFormat="1" ht="129.75" x14ac:dyDescent="0.2">
      <c r="A39" s="363"/>
      <c r="B39" s="877" t="s">
        <v>751</v>
      </c>
      <c r="C39" s="886"/>
      <c r="D39" s="236" t="s">
        <v>290</v>
      </c>
      <c r="E39" s="237" t="s">
        <v>69</v>
      </c>
      <c r="F39" s="237" t="s">
        <v>752</v>
      </c>
      <c r="G39" s="238" t="s">
        <v>291</v>
      </c>
      <c r="H39" s="364" t="s">
        <v>158</v>
      </c>
      <c r="I39" s="32"/>
      <c r="J39" s="42"/>
      <c r="K39" s="9">
        <f>A39</f>
        <v>0</v>
      </c>
      <c r="L39" s="36"/>
      <c r="M39" s="36"/>
      <c r="N39" s="36"/>
      <c r="O39" s="36"/>
      <c r="P39" s="36"/>
      <c r="Q39" s="36"/>
      <c r="R39" s="36"/>
      <c r="S39" s="36"/>
      <c r="T39" s="24"/>
      <c r="U39" s="24"/>
      <c r="V39" s="24"/>
      <c r="W39" s="76"/>
      <c r="X39" s="76"/>
      <c r="Y39" s="77"/>
      <c r="Z39" s="95"/>
    </row>
    <row r="40" spans="1:26" s="159" customFormat="1" ht="30" x14ac:dyDescent="0.2">
      <c r="A40" s="363"/>
      <c r="B40" s="764" t="s">
        <v>292</v>
      </c>
      <c r="C40" s="765"/>
      <c r="D40" s="239" t="s">
        <v>165</v>
      </c>
      <c r="E40" s="638">
        <v>268000</v>
      </c>
      <c r="F40" s="643" t="s">
        <v>835</v>
      </c>
      <c r="G40" s="130" t="s">
        <v>1450</v>
      </c>
      <c r="H40" s="368"/>
      <c r="I40" s="43"/>
      <c r="J40" s="41"/>
      <c r="K40" s="9" t="str">
        <f>B40</f>
        <v>a. Internally generated funds spent on contraceptive procurement</v>
      </c>
      <c r="L40" s="36"/>
      <c r="M40" s="36"/>
      <c r="N40" s="36"/>
      <c r="O40" s="36"/>
      <c r="P40" s="36"/>
      <c r="Q40" s="36"/>
      <c r="R40" s="36"/>
      <c r="S40" s="36"/>
      <c r="T40" s="24"/>
      <c r="U40" s="24"/>
      <c r="V40" s="24"/>
      <c r="W40" s="76"/>
      <c r="X40" s="76"/>
      <c r="Y40" s="77"/>
      <c r="Z40" s="95"/>
    </row>
    <row r="41" spans="1:26" s="159" customFormat="1" ht="30" x14ac:dyDescent="0.2">
      <c r="A41" s="363"/>
      <c r="B41" s="241"/>
      <c r="C41" s="242" t="s">
        <v>293</v>
      </c>
      <c r="D41" s="800" t="s">
        <v>178</v>
      </c>
      <c r="E41" s="801"/>
      <c r="F41" s="801"/>
      <c r="G41" s="801"/>
      <c r="H41" s="802"/>
      <c r="I41" s="44"/>
      <c r="J41" s="41"/>
      <c r="K41" s="9" t="str">
        <f>C41</f>
        <v>i. Specify source(s) of internally generated funds spent (for example, from taxes or user fees)</v>
      </c>
      <c r="L41" s="36"/>
      <c r="M41" s="36"/>
      <c r="N41" s="36"/>
      <c r="O41" s="39" t="str">
        <f>D41</f>
        <v>Don't know</v>
      </c>
      <c r="P41" s="36"/>
      <c r="Q41" s="36"/>
      <c r="R41" s="36"/>
      <c r="S41" s="36"/>
      <c r="T41" s="24"/>
      <c r="U41" s="24"/>
      <c r="V41" s="24"/>
      <c r="W41" s="76"/>
      <c r="X41" s="76"/>
      <c r="Y41" s="77"/>
      <c r="Z41" s="95"/>
    </row>
    <row r="42" spans="1:26" s="159" customFormat="1" ht="60" x14ac:dyDescent="0.2">
      <c r="A42" s="363"/>
      <c r="B42" s="764" t="s">
        <v>295</v>
      </c>
      <c r="C42" s="765"/>
      <c r="D42" s="239" t="s">
        <v>165</v>
      </c>
      <c r="E42" s="638">
        <v>8000</v>
      </c>
      <c r="F42" s="643" t="s">
        <v>835</v>
      </c>
      <c r="G42" s="130" t="s">
        <v>1450</v>
      </c>
      <c r="H42" s="655" t="s">
        <v>1451</v>
      </c>
      <c r="I42" s="43"/>
      <c r="J42" s="41"/>
      <c r="K42" s="9" t="str">
        <f>B42</f>
        <v>b. Total of all other government funds spent on contraceptive procurement (basket funds, World Bank credits or loans, and other funds donors gave to the government [e.g., direct budget support])</v>
      </c>
      <c r="L42" s="36"/>
      <c r="M42" s="36"/>
      <c r="N42" s="36"/>
      <c r="O42" s="36"/>
      <c r="P42" s="36"/>
      <c r="Q42" s="36"/>
      <c r="R42" s="36"/>
      <c r="S42" s="36"/>
      <c r="T42" s="24"/>
      <c r="U42" s="24"/>
      <c r="V42" s="24"/>
      <c r="W42" s="76"/>
      <c r="X42" s="76"/>
      <c r="Y42" s="77"/>
      <c r="Z42" s="95"/>
    </row>
    <row r="43" spans="1:26" s="159" customFormat="1" ht="30" x14ac:dyDescent="0.2">
      <c r="A43" s="363"/>
      <c r="B43" s="241"/>
      <c r="C43" s="242" t="s">
        <v>297</v>
      </c>
      <c r="D43" s="800" t="s">
        <v>1452</v>
      </c>
      <c r="E43" s="801"/>
      <c r="F43" s="801"/>
      <c r="G43" s="801"/>
      <c r="H43" s="802"/>
      <c r="I43" s="44"/>
      <c r="J43" s="41"/>
      <c r="K43" s="9" t="str">
        <f>C43</f>
        <v>i. Specify source(s) of other government funds spent (for example: basket funding or specific donor)</v>
      </c>
      <c r="L43" s="36"/>
      <c r="M43" s="36"/>
      <c r="N43" s="36"/>
      <c r="O43" s="39" t="str">
        <f>D43</f>
        <v>UNFPA (Reimbursement to the Dominican Government)</v>
      </c>
      <c r="P43" s="36"/>
      <c r="Q43" s="36"/>
      <c r="R43" s="36"/>
      <c r="S43" s="36"/>
      <c r="T43" s="24"/>
      <c r="U43" s="24"/>
      <c r="V43" s="24"/>
      <c r="W43" s="76"/>
      <c r="X43" s="76"/>
      <c r="Y43" s="77"/>
      <c r="Z43" s="95"/>
    </row>
    <row r="44" spans="1:26" s="159" customFormat="1" ht="45" x14ac:dyDescent="0.2">
      <c r="A44" s="363"/>
      <c r="B44" s="764" t="s">
        <v>298</v>
      </c>
      <c r="C44" s="765"/>
      <c r="D44" s="243"/>
      <c r="E44" s="163">
        <f>E40+E42</f>
        <v>276000</v>
      </c>
      <c r="F44" s="244"/>
      <c r="G44" s="244"/>
      <c r="H44" s="362"/>
      <c r="I44" s="43"/>
      <c r="J44" s="41"/>
      <c r="K44" s="9" t="str">
        <f>B44</f>
        <v>c. TOTAL government funds spent on contraceptive procurement
This will auto-calculate.  (It will sum a &amp; b above.)</v>
      </c>
      <c r="L44" s="36"/>
      <c r="M44" s="36"/>
      <c r="N44" s="36"/>
      <c r="O44" s="39"/>
      <c r="P44" s="36"/>
      <c r="Q44" s="36"/>
      <c r="R44" s="36"/>
      <c r="S44" s="36"/>
      <c r="T44" s="24"/>
      <c r="U44" s="24"/>
      <c r="V44" s="24"/>
      <c r="W44" s="76"/>
      <c r="X44" s="76"/>
      <c r="Y44" s="77"/>
      <c r="Z44" s="95"/>
    </row>
    <row r="45" spans="1:26" s="248" customFormat="1" x14ac:dyDescent="0.2">
      <c r="A45" s="365"/>
      <c r="B45" s="245"/>
      <c r="C45" s="245"/>
      <c r="D45" s="246"/>
      <c r="E45" s="164"/>
      <c r="F45" s="164"/>
      <c r="G45" s="247"/>
      <c r="H45" s="366"/>
      <c r="I45" s="68"/>
      <c r="J45" s="41"/>
      <c r="K45" s="9">
        <f>A45</f>
        <v>0</v>
      </c>
      <c r="L45" s="36"/>
      <c r="M45" s="36"/>
      <c r="N45" s="36"/>
      <c r="O45" s="39"/>
      <c r="P45" s="36"/>
      <c r="Q45" s="36"/>
      <c r="R45" s="36"/>
      <c r="S45" s="36"/>
      <c r="T45" s="24"/>
      <c r="U45" s="24"/>
      <c r="V45" s="24"/>
      <c r="W45" s="76"/>
      <c r="X45" s="76"/>
      <c r="Y45" s="81"/>
      <c r="Z45" s="21"/>
    </row>
    <row r="46" spans="1:26" s="159" customFormat="1" ht="30" customHeight="1" x14ac:dyDescent="0.2">
      <c r="A46" s="772" t="s">
        <v>753</v>
      </c>
      <c r="B46" s="764"/>
      <c r="C46" s="764"/>
      <c r="D46" s="764"/>
      <c r="E46" s="764"/>
      <c r="F46" s="764"/>
      <c r="G46" s="764"/>
      <c r="H46" s="773"/>
      <c r="I46" s="4"/>
      <c r="J46" s="41"/>
      <c r="K46" s="9"/>
      <c r="L46" s="36"/>
      <c r="M46" s="36"/>
      <c r="N46" s="36"/>
      <c r="O46" s="36"/>
      <c r="P46" s="36"/>
      <c r="Q46" s="36"/>
      <c r="R46" s="36"/>
      <c r="S46" s="36"/>
      <c r="T46" s="24"/>
      <c r="U46" s="24"/>
      <c r="V46" s="24"/>
      <c r="W46" s="76"/>
      <c r="X46" s="80" t="str">
        <f>A46</f>
        <v xml:space="preserve">B9. Please complete the table below to indicate donor expenditures on contraceptive procurement in the most recent complete fiscal year (FY '10-'11).
</v>
      </c>
      <c r="Y46" s="77"/>
      <c r="Z46" s="95"/>
    </row>
    <row r="47" spans="1:26" s="159" customFormat="1" ht="129.75" x14ac:dyDescent="0.2">
      <c r="A47" s="363" t="s">
        <v>199</v>
      </c>
      <c r="B47" s="877" t="s">
        <v>754</v>
      </c>
      <c r="C47" s="765"/>
      <c r="D47" s="236" t="s">
        <v>299</v>
      </c>
      <c r="E47" s="237" t="s">
        <v>300</v>
      </c>
      <c r="F47" s="237" t="s">
        <v>755</v>
      </c>
      <c r="G47" s="238" t="s">
        <v>301</v>
      </c>
      <c r="H47" s="364" t="s">
        <v>158</v>
      </c>
      <c r="I47" s="25"/>
      <c r="J47" s="41"/>
      <c r="K47" s="9" t="str">
        <f>A47</f>
        <v xml:space="preserve">
</v>
      </c>
      <c r="L47" s="36"/>
      <c r="M47" s="36"/>
      <c r="N47" s="36"/>
      <c r="O47" s="39"/>
      <c r="P47" s="36"/>
      <c r="Q47" s="36"/>
      <c r="R47" s="36"/>
      <c r="S47" s="36"/>
      <c r="T47" s="24"/>
      <c r="U47" s="24"/>
      <c r="V47" s="24"/>
      <c r="W47" s="76"/>
      <c r="X47" s="76"/>
      <c r="Y47" s="77"/>
      <c r="Z47" s="95"/>
    </row>
    <row r="48" spans="1:26" s="159" customFormat="1" x14ac:dyDescent="0.2">
      <c r="A48" s="363"/>
      <c r="B48" s="764" t="s">
        <v>302</v>
      </c>
      <c r="C48" s="765"/>
      <c r="D48" s="239" t="s">
        <v>166</v>
      </c>
      <c r="E48" s="638">
        <v>0</v>
      </c>
      <c r="F48" s="643" t="s">
        <v>835</v>
      </c>
      <c r="G48" s="61"/>
      <c r="H48" s="367"/>
      <c r="I48" s="12"/>
      <c r="J48" s="41"/>
      <c r="K48" s="9" t="str">
        <f>B48</f>
        <v>a. In-kind donations of contraceptives</v>
      </c>
      <c r="L48" s="36"/>
      <c r="M48" s="36"/>
      <c r="N48" s="36"/>
      <c r="O48" s="39"/>
      <c r="P48" s="36"/>
      <c r="Q48" s="36"/>
      <c r="R48" s="36"/>
      <c r="S48" s="36"/>
      <c r="T48" s="24"/>
      <c r="U48" s="24"/>
      <c r="V48" s="24"/>
      <c r="W48" s="76"/>
      <c r="X48" s="76"/>
      <c r="Y48" s="77"/>
      <c r="Z48" s="95"/>
    </row>
    <row r="49" spans="1:28" s="159" customFormat="1" x14ac:dyDescent="0.2">
      <c r="A49" s="363"/>
      <c r="B49" s="241"/>
      <c r="C49" s="242" t="s">
        <v>303</v>
      </c>
      <c r="D49" s="1090" t="s">
        <v>146</v>
      </c>
      <c r="E49" s="1090"/>
      <c r="F49" s="1090"/>
      <c r="G49" s="1090"/>
      <c r="H49" s="1091"/>
      <c r="I49" s="165"/>
      <c r="J49" s="41"/>
      <c r="K49" s="9" t="str">
        <f>C49</f>
        <v xml:space="preserve">i. Specify source(s) of in-kind donations </v>
      </c>
      <c r="L49" s="36"/>
      <c r="M49" s="36"/>
      <c r="N49" s="36"/>
      <c r="O49" s="39" t="str">
        <f>D49</f>
        <v>N/A</v>
      </c>
      <c r="P49" s="36"/>
      <c r="Q49" s="36"/>
      <c r="R49" s="36"/>
      <c r="S49" s="36"/>
      <c r="T49" s="24"/>
      <c r="U49" s="24"/>
      <c r="V49" s="24"/>
      <c r="W49" s="76"/>
      <c r="X49" s="76"/>
      <c r="Y49" s="77"/>
      <c r="Z49" s="95"/>
    </row>
    <row r="50" spans="1:28" s="159" customFormat="1" ht="60" x14ac:dyDescent="0.2">
      <c r="A50" s="363"/>
      <c r="B50" s="764" t="s">
        <v>756</v>
      </c>
      <c r="C50" s="765"/>
      <c r="D50" s="239" t="s">
        <v>165</v>
      </c>
      <c r="E50" s="638">
        <v>162247</v>
      </c>
      <c r="F50" s="643" t="s">
        <v>835</v>
      </c>
      <c r="G50" s="61" t="s">
        <v>935</v>
      </c>
      <c r="H50" s="656" t="s">
        <v>1498</v>
      </c>
      <c r="I50" s="12"/>
      <c r="J50" s="41"/>
      <c r="K50" s="9" t="str">
        <f>B50</f>
        <v>b. Global Fund grants used to procure condoms</v>
      </c>
      <c r="L50" s="36"/>
      <c r="M50" s="36"/>
      <c r="N50" s="36"/>
      <c r="O50" s="39"/>
      <c r="P50" s="36"/>
      <c r="Q50" s="36"/>
      <c r="R50" s="36"/>
      <c r="S50" s="36"/>
      <c r="T50" s="24"/>
      <c r="U50" s="24"/>
      <c r="V50" s="24"/>
      <c r="W50" s="76"/>
      <c r="X50" s="76"/>
      <c r="Y50" s="77"/>
      <c r="Z50" s="95"/>
    </row>
    <row r="51" spans="1:28" s="159" customFormat="1" ht="30" x14ac:dyDescent="0.2">
      <c r="A51" s="363"/>
      <c r="B51" s="764" t="s">
        <v>757</v>
      </c>
      <c r="C51" s="765"/>
      <c r="D51" s="239" t="s">
        <v>166</v>
      </c>
      <c r="E51" s="638">
        <v>0</v>
      </c>
      <c r="F51" s="643" t="s">
        <v>835</v>
      </c>
      <c r="G51" s="61"/>
      <c r="H51" s="656"/>
      <c r="I51" s="12"/>
      <c r="J51" s="41"/>
      <c r="K51" s="9" t="str">
        <f>B51</f>
        <v>c. Global Fund grants used to procure contraceptives besides condoms</v>
      </c>
      <c r="L51" s="36"/>
      <c r="M51" s="36"/>
      <c r="N51" s="36"/>
      <c r="O51" s="39"/>
      <c r="P51" s="36"/>
      <c r="Q51" s="36"/>
      <c r="R51" s="36"/>
      <c r="S51" s="36"/>
      <c r="T51" s="24"/>
      <c r="U51" s="24"/>
      <c r="V51" s="24"/>
      <c r="W51" s="76"/>
      <c r="X51" s="76"/>
      <c r="Y51" s="77"/>
      <c r="Z51" s="95"/>
      <c r="AA51" s="645"/>
      <c r="AB51" s="645"/>
    </row>
    <row r="52" spans="1:28" s="159" customFormat="1" ht="45" x14ac:dyDescent="0.2">
      <c r="A52" s="363"/>
      <c r="B52" s="764" t="s">
        <v>758</v>
      </c>
      <c r="C52" s="765"/>
      <c r="D52" s="243"/>
      <c r="E52" s="163">
        <f>E48+E50+E51</f>
        <v>162247</v>
      </c>
      <c r="F52" s="244"/>
      <c r="G52" s="244"/>
      <c r="H52" s="368"/>
      <c r="I52" s="43"/>
      <c r="J52" s="41"/>
      <c r="K52" s="9" t="str">
        <f>B52</f>
        <v>d. TOTAL value of in-kind donations and Global Fund grants spent on contraceptive procurement
This will auto-calculate.  (It will sum a-c above.)</v>
      </c>
      <c r="L52" s="36"/>
      <c r="M52" s="36"/>
      <c r="N52" s="36"/>
      <c r="O52" s="39"/>
      <c r="P52" s="36"/>
      <c r="Q52" s="36"/>
      <c r="R52" s="36"/>
      <c r="S52" s="36"/>
      <c r="T52" s="24"/>
      <c r="U52" s="24"/>
      <c r="V52" s="24"/>
      <c r="W52" s="76"/>
      <c r="X52" s="76"/>
      <c r="Y52" s="77"/>
      <c r="Z52" s="95"/>
    </row>
    <row r="53" spans="1:28" s="248" customFormat="1" x14ac:dyDescent="0.2">
      <c r="A53" s="365"/>
      <c r="B53" s="245"/>
      <c r="C53" s="245"/>
      <c r="D53" s="246"/>
      <c r="E53" s="164"/>
      <c r="F53" s="164"/>
      <c r="G53" s="247"/>
      <c r="H53" s="366"/>
      <c r="I53" s="68"/>
      <c r="J53" s="41"/>
      <c r="K53" s="9">
        <f>A53</f>
        <v>0</v>
      </c>
      <c r="L53" s="36"/>
      <c r="M53" s="36"/>
      <c r="N53" s="36"/>
      <c r="O53" s="39"/>
      <c r="P53" s="36"/>
      <c r="Q53" s="36"/>
      <c r="R53" s="36"/>
      <c r="S53" s="36"/>
      <c r="T53" s="24"/>
      <c r="U53" s="24"/>
      <c r="V53" s="24"/>
      <c r="W53" s="76"/>
      <c r="X53" s="76"/>
      <c r="Y53" s="81"/>
      <c r="Z53" s="21"/>
    </row>
    <row r="54" spans="1:28" s="159" customFormat="1" ht="75" customHeight="1" x14ac:dyDescent="0.2">
      <c r="A54" s="772" t="s">
        <v>759</v>
      </c>
      <c r="B54" s="764"/>
      <c r="C54" s="764"/>
      <c r="D54" s="764"/>
      <c r="E54" s="764"/>
      <c r="F54" s="764"/>
      <c r="G54" s="764"/>
      <c r="H54" s="773"/>
      <c r="I54" s="4"/>
      <c r="J54" s="41"/>
      <c r="K54" s="9"/>
      <c r="L54" s="36"/>
      <c r="M54" s="36"/>
      <c r="N54" s="36"/>
      <c r="O54" s="36"/>
      <c r="P54" s="36"/>
      <c r="Q54" s="36"/>
      <c r="R54" s="36"/>
      <c r="S54" s="36"/>
      <c r="T54" s="24"/>
      <c r="U54" s="24"/>
      <c r="V54" s="24"/>
      <c r="W54" s="76"/>
      <c r="X54" s="80"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4" s="77"/>
      <c r="Z54" s="95"/>
    </row>
    <row r="55" spans="1:28" s="159" customFormat="1" ht="150" x14ac:dyDescent="0.2">
      <c r="A55" s="867" t="s">
        <v>760</v>
      </c>
      <c r="B55" s="868"/>
      <c r="C55" s="868"/>
      <c r="D55" s="868"/>
      <c r="E55" s="869"/>
      <c r="F55" s="196">
        <f>E44/(E44+E52)</f>
        <v>0.62978183535768639</v>
      </c>
      <c r="G55" s="1097"/>
      <c r="H55" s="1098"/>
      <c r="I55" s="12"/>
      <c r="J55" s="45">
        <f>G55</f>
        <v>0</v>
      </c>
      <c r="K55" s="9"/>
      <c r="L55" s="36"/>
      <c r="M55" s="36"/>
      <c r="N55" s="36"/>
      <c r="O55" s="39"/>
      <c r="P55" s="36"/>
      <c r="Q55" s="36"/>
      <c r="R55" s="46"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36"/>
      <c r="T55" s="24"/>
      <c r="U55" s="24"/>
      <c r="V55" s="24"/>
      <c r="W55" s="76"/>
      <c r="X55" s="76"/>
      <c r="Y55" s="77"/>
      <c r="Z55" s="95"/>
    </row>
    <row r="56" spans="1:28" s="159" customFormat="1" ht="135" x14ac:dyDescent="0.2">
      <c r="A56" s="867" t="s">
        <v>761</v>
      </c>
      <c r="B56" s="872"/>
      <c r="C56" s="872"/>
      <c r="D56" s="872"/>
      <c r="E56" s="873"/>
      <c r="F56" s="196">
        <f>(E44+E52)/G29</f>
        <v>0.34382021590409839</v>
      </c>
      <c r="G56" s="1099"/>
      <c r="H56" s="1100"/>
      <c r="I56" s="12"/>
      <c r="J56" s="45">
        <f>G56</f>
        <v>0</v>
      </c>
      <c r="K56" s="9"/>
      <c r="L56" s="36"/>
      <c r="M56" s="36"/>
      <c r="N56" s="36"/>
      <c r="O56" s="39"/>
      <c r="P56" s="36"/>
      <c r="Q56" s="36"/>
      <c r="R56" s="46"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36"/>
      <c r="T56" s="24"/>
      <c r="U56" s="24"/>
      <c r="V56" s="24"/>
      <c r="W56" s="76"/>
      <c r="X56" s="76"/>
      <c r="Y56" s="77"/>
      <c r="Z56" s="95"/>
    </row>
    <row r="57" spans="1:28" s="159" customFormat="1" ht="45" x14ac:dyDescent="0.2">
      <c r="A57" s="874" t="s">
        <v>762</v>
      </c>
      <c r="B57" s="875"/>
      <c r="C57" s="875"/>
      <c r="D57" s="875"/>
      <c r="E57" s="876"/>
      <c r="F57" s="152"/>
      <c r="G57" s="1092"/>
      <c r="H57" s="1093"/>
      <c r="I57" s="12"/>
      <c r="J57" s="45">
        <f>G57</f>
        <v>0</v>
      </c>
      <c r="K57" s="9"/>
      <c r="L57" s="36"/>
      <c r="M57" s="36"/>
      <c r="N57" s="36"/>
      <c r="O57" s="39"/>
      <c r="P57" s="36"/>
      <c r="Q57" s="36"/>
      <c r="R57" s="46" t="str">
        <f>A57</f>
        <v>B12. If B11 did not calculate automatically, please answer the following question:
Was there a funding gap for the public sector in the last complete fiscal year?
(Please select from the dropdown list.)</v>
      </c>
      <c r="S57" s="36"/>
      <c r="T57" s="24"/>
      <c r="U57" s="24"/>
      <c r="V57" s="24"/>
      <c r="W57" s="76"/>
      <c r="X57" s="76"/>
      <c r="Y57" s="77"/>
      <c r="Z57" s="95"/>
    </row>
    <row r="58" spans="1:28" s="248" customFormat="1" x14ac:dyDescent="0.2">
      <c r="A58" s="369"/>
      <c r="B58" s="249"/>
      <c r="C58" s="249"/>
      <c r="D58" s="250"/>
      <c r="E58" s="167"/>
      <c r="F58" s="167"/>
      <c r="G58" s="251"/>
      <c r="H58" s="370"/>
      <c r="I58" s="68"/>
      <c r="J58" s="41"/>
      <c r="K58" s="9">
        <f>A58</f>
        <v>0</v>
      </c>
      <c r="L58" s="36"/>
      <c r="M58" s="36"/>
      <c r="N58" s="36"/>
      <c r="O58" s="39"/>
      <c r="P58" s="36"/>
      <c r="Q58" s="36"/>
      <c r="R58" s="36"/>
      <c r="S58" s="36"/>
      <c r="T58" s="24"/>
      <c r="U58" s="24"/>
      <c r="V58" s="24"/>
      <c r="W58" s="76"/>
      <c r="X58" s="76"/>
      <c r="Y58" s="81"/>
      <c r="Z58" s="21"/>
    </row>
    <row r="59" spans="1:28" s="159" customFormat="1" ht="45" customHeight="1" x14ac:dyDescent="0.2">
      <c r="A59" s="772" t="s">
        <v>305</v>
      </c>
      <c r="B59" s="764"/>
      <c r="C59" s="764"/>
      <c r="D59" s="764"/>
      <c r="E59" s="765"/>
      <c r="F59" s="1094" t="s">
        <v>25</v>
      </c>
      <c r="G59" s="1095"/>
      <c r="H59" s="1096"/>
      <c r="I59" s="13"/>
      <c r="J59" s="41"/>
      <c r="K59" s="9"/>
      <c r="L59" s="36"/>
      <c r="M59" s="36"/>
      <c r="N59" s="36"/>
      <c r="O59" s="36"/>
      <c r="P59" s="36"/>
      <c r="Q59" s="9" t="str">
        <f>F59</f>
        <v>The government (e.g., Central Medical Stores, MOH logistics unit, MOH procurement unit)</v>
      </c>
      <c r="R59" s="46" t="str">
        <f>A59</f>
        <v>B13. If the government financed any contraceptive procurement in the most recent complete fiscal year, which entity conducted the procurement(s)? (Please select from the dropdown.)</v>
      </c>
      <c r="S59" s="36"/>
      <c r="T59" s="24"/>
      <c r="U59" s="24"/>
      <c r="V59" s="24"/>
      <c r="W59" s="76"/>
      <c r="X59" s="76"/>
      <c r="Y59" s="77"/>
      <c r="Z59" s="95"/>
    </row>
    <row r="60" spans="1:28" s="159" customFormat="1" ht="45" x14ac:dyDescent="0.2">
      <c r="A60" s="262"/>
      <c r="B60" s="764" t="s">
        <v>58</v>
      </c>
      <c r="C60" s="764"/>
      <c r="D60" s="764"/>
      <c r="E60" s="764"/>
      <c r="F60" s="920" t="s">
        <v>1453</v>
      </c>
      <c r="G60" s="921"/>
      <c r="H60" s="922"/>
      <c r="I60" s="12"/>
      <c r="J60" s="41"/>
      <c r="K60" s="9"/>
      <c r="L60" s="36"/>
      <c r="M60" s="57">
        <f>E60</f>
        <v>0</v>
      </c>
      <c r="N60" s="36"/>
      <c r="O60" s="36"/>
      <c r="P60" s="36"/>
      <c r="Q60" s="9" t="str">
        <f>F60</f>
        <v>Direccion Materno Infantil y Adolescentes/PF program (Maternal, Infant, and Adolescent Directorate/Family Planning program)</v>
      </c>
      <c r="R60" s="39" t="str">
        <f>B60</f>
        <v>a. Specify entity</v>
      </c>
      <c r="S60" s="36"/>
      <c r="T60" s="24"/>
      <c r="U60" s="24"/>
      <c r="V60" s="24"/>
      <c r="W60" s="76"/>
      <c r="X60" s="76"/>
      <c r="Y60" s="77"/>
      <c r="Z60" s="95"/>
    </row>
    <row r="61" spans="1:28" s="159" customFormat="1" x14ac:dyDescent="0.2">
      <c r="A61" s="356"/>
      <c r="B61" s="227"/>
      <c r="C61" s="764" t="s">
        <v>59</v>
      </c>
      <c r="D61" s="764"/>
      <c r="E61" s="765"/>
      <c r="F61" s="1094" t="s">
        <v>166</v>
      </c>
      <c r="G61" s="1095"/>
      <c r="H61" s="1096"/>
      <c r="I61" s="12"/>
      <c r="J61" s="41"/>
      <c r="K61" s="9"/>
      <c r="L61" s="36"/>
      <c r="M61" s="36"/>
      <c r="N61" s="36"/>
      <c r="O61" s="36"/>
      <c r="P61" s="36"/>
      <c r="Q61" s="9" t="str">
        <f>F61</f>
        <v>No</v>
      </c>
      <c r="R61" s="39" t="str">
        <f>C61</f>
        <v>i. Is this a parastatal?</v>
      </c>
      <c r="S61" s="36"/>
      <c r="T61" s="24"/>
      <c r="U61" s="24"/>
      <c r="V61" s="24"/>
      <c r="W61" s="76"/>
      <c r="X61" s="76"/>
      <c r="Y61" s="77"/>
      <c r="Z61" s="95"/>
    </row>
    <row r="62" spans="1:28" s="159" customFormat="1" ht="45.75" thickBot="1" x14ac:dyDescent="0.25">
      <c r="A62" s="864" t="s">
        <v>306</v>
      </c>
      <c r="B62" s="753"/>
      <c r="C62" s="754"/>
      <c r="D62" s="1103"/>
      <c r="E62" s="1104"/>
      <c r="F62" s="1104"/>
      <c r="G62" s="1104"/>
      <c r="H62" s="1105"/>
      <c r="I62" s="8"/>
      <c r="J62" s="41"/>
      <c r="K62" s="9" t="str">
        <f>A62</f>
        <v xml:space="preserve">B14. Please note any additional comments about finance and procurement.
</v>
      </c>
      <c r="L62" s="36"/>
      <c r="M62" s="36"/>
      <c r="N62" s="36"/>
      <c r="O62" s="9">
        <f>D62</f>
        <v>0</v>
      </c>
      <c r="P62" s="36"/>
      <c r="Q62" s="36"/>
      <c r="R62" s="9"/>
      <c r="S62" s="36"/>
      <c r="T62" s="24"/>
      <c r="U62" s="24"/>
      <c r="V62" s="24"/>
      <c r="W62" s="76"/>
      <c r="X62" s="76"/>
      <c r="Y62" s="77"/>
      <c r="Z62" s="95"/>
    </row>
    <row r="63" spans="1:28" s="159" customFormat="1" ht="16.5" customHeight="1" thickBot="1" x14ac:dyDescent="0.25">
      <c r="A63" s="865" t="s">
        <v>31</v>
      </c>
      <c r="B63" s="866"/>
      <c r="C63" s="866"/>
      <c r="D63" s="866"/>
      <c r="E63" s="866"/>
      <c r="F63" s="866"/>
      <c r="G63" s="866"/>
      <c r="H63" s="371"/>
      <c r="I63" s="14"/>
      <c r="J63" s="41"/>
      <c r="K63" s="9"/>
      <c r="L63" s="36"/>
      <c r="M63" s="36"/>
      <c r="N63" s="36"/>
      <c r="O63" s="36"/>
      <c r="P63" s="36"/>
      <c r="Q63" s="36"/>
      <c r="R63" s="9"/>
      <c r="S63" s="36"/>
      <c r="T63" s="24"/>
      <c r="U63" s="24"/>
      <c r="V63" s="24"/>
      <c r="W63" s="76"/>
      <c r="X63" s="76"/>
      <c r="Y63" s="77"/>
      <c r="Z63" s="95"/>
    </row>
    <row r="64" spans="1:28" s="159" customFormat="1" ht="45" customHeight="1" x14ac:dyDescent="0.2">
      <c r="A64" s="855" t="s">
        <v>763</v>
      </c>
      <c r="B64" s="856"/>
      <c r="C64" s="856"/>
      <c r="D64" s="856"/>
      <c r="E64" s="856"/>
      <c r="F64" s="856"/>
      <c r="G64" s="856"/>
      <c r="H64" s="857"/>
      <c r="I64" s="7"/>
      <c r="J64" s="41"/>
      <c r="K64" s="9"/>
      <c r="L64" s="36"/>
      <c r="M64" s="36"/>
      <c r="N64" s="36"/>
      <c r="O64" s="36"/>
      <c r="P64" s="36"/>
      <c r="Q64" s="36"/>
      <c r="R64" s="9"/>
      <c r="S64" s="36"/>
      <c r="T64" s="24"/>
      <c r="U64" s="24"/>
      <c r="V64" s="24"/>
      <c r="W64" s="76"/>
      <c r="X64" s="80" t="str">
        <f>A64</f>
        <v>C1. Are the following contraceptive methods offered through the commercial sector, public sector, NGOs, or social marketing? (Please indicate which methods are intended to be offered,not whether the method is currently in stock.) 
(Please select from the dropdown list.)</v>
      </c>
      <c r="Y64" s="77"/>
      <c r="Z64" s="95"/>
    </row>
    <row r="65" spans="1:26" s="254" customFormat="1" ht="15.75" x14ac:dyDescent="0.25">
      <c r="A65" s="858" t="s">
        <v>26</v>
      </c>
      <c r="B65" s="859"/>
      <c r="C65" s="860"/>
      <c r="D65" s="861" t="s">
        <v>261</v>
      </c>
      <c r="E65" s="862"/>
      <c r="F65" s="252" t="s">
        <v>307</v>
      </c>
      <c r="G65" s="253" t="s">
        <v>308</v>
      </c>
      <c r="H65" s="372" t="s">
        <v>309</v>
      </c>
      <c r="I65" s="15"/>
      <c r="J65" s="47"/>
      <c r="K65" s="9" t="str">
        <f>A65</f>
        <v>Contraceptive Method</v>
      </c>
      <c r="L65" s="48"/>
      <c r="M65" s="48"/>
      <c r="N65" s="48"/>
      <c r="O65" s="48"/>
      <c r="P65" s="48"/>
      <c r="Q65" s="48"/>
      <c r="R65" s="11"/>
      <c r="S65" s="48"/>
      <c r="T65" s="49"/>
      <c r="U65" s="49"/>
      <c r="V65" s="49"/>
      <c r="W65" s="65"/>
      <c r="X65" s="65"/>
      <c r="Y65" s="3"/>
      <c r="Z65" s="97"/>
    </row>
    <row r="66" spans="1:26" s="159" customFormat="1" ht="30" x14ac:dyDescent="0.2">
      <c r="A66" s="373"/>
      <c r="B66" s="848" t="s">
        <v>310</v>
      </c>
      <c r="C66" s="849"/>
      <c r="D66" s="1101" t="s">
        <v>165</v>
      </c>
      <c r="E66" s="1102"/>
      <c r="F66" s="31" t="s">
        <v>165</v>
      </c>
      <c r="G66" s="31" t="s">
        <v>165</v>
      </c>
      <c r="H66" s="663" t="s">
        <v>178</v>
      </c>
      <c r="I66" s="8"/>
      <c r="J66" s="41"/>
      <c r="K66" s="9" t="str">
        <f>B66</f>
        <v>a. Combined oral contraceptives (estrogen + progestin - for  example, LoFemenol, Microgynon)</v>
      </c>
      <c r="L66" s="36"/>
      <c r="M66" s="36"/>
      <c r="N66" s="36"/>
      <c r="O66" s="36"/>
      <c r="P66" s="36"/>
      <c r="Q66" s="36"/>
      <c r="R66" s="9"/>
      <c r="S66" s="36"/>
      <c r="T66" s="24"/>
      <c r="U66" s="24"/>
      <c r="V66" s="24"/>
      <c r="W66" s="76"/>
      <c r="X66" s="76"/>
      <c r="Y66" s="77"/>
      <c r="Z66" s="95"/>
    </row>
    <row r="67" spans="1:26" s="159" customFormat="1" x14ac:dyDescent="0.2">
      <c r="A67" s="375"/>
      <c r="B67" s="848" t="s">
        <v>311</v>
      </c>
      <c r="C67" s="849"/>
      <c r="D67" s="1101" t="s">
        <v>165</v>
      </c>
      <c r="E67" s="1102"/>
      <c r="F67" s="31" t="s">
        <v>165</v>
      </c>
      <c r="G67" s="31" t="s">
        <v>165</v>
      </c>
      <c r="H67" s="663" t="s">
        <v>178</v>
      </c>
      <c r="I67" s="8"/>
      <c r="J67" s="41"/>
      <c r="K67" s="9" t="str">
        <f t="shared" ref="K67:K77" si="2">B67</f>
        <v>b. Progestin-only pills (for example, Ovrette, Microlut)</v>
      </c>
      <c r="L67" s="36"/>
      <c r="M67" s="36"/>
      <c r="N67" s="36"/>
      <c r="O67" s="36"/>
      <c r="P67" s="36"/>
      <c r="Q67" s="36"/>
      <c r="R67" s="9"/>
      <c r="S67" s="36"/>
      <c r="T67" s="24"/>
      <c r="U67" s="24"/>
      <c r="V67" s="24"/>
      <c r="W67" s="76"/>
      <c r="X67" s="76"/>
      <c r="Y67" s="77"/>
      <c r="Z67" s="95"/>
    </row>
    <row r="68" spans="1:26" s="159" customFormat="1" x14ac:dyDescent="0.2">
      <c r="A68" s="375"/>
      <c r="B68" s="848" t="s">
        <v>312</v>
      </c>
      <c r="C68" s="849"/>
      <c r="D68" s="1101" t="s">
        <v>165</v>
      </c>
      <c r="E68" s="1102"/>
      <c r="F68" s="31" t="s">
        <v>165</v>
      </c>
      <c r="G68" s="31" t="s">
        <v>165</v>
      </c>
      <c r="H68" s="663" t="s">
        <v>178</v>
      </c>
      <c r="I68" s="8"/>
      <c r="J68" s="41"/>
      <c r="K68" s="9" t="str">
        <f t="shared" si="2"/>
        <v>c. Hormonal injections (for example, DepoProvera, Noristerat)</v>
      </c>
      <c r="L68" s="36"/>
      <c r="M68" s="36"/>
      <c r="N68" s="36"/>
      <c r="O68" s="36"/>
      <c r="P68" s="36"/>
      <c r="Q68" s="36"/>
      <c r="R68" s="9"/>
      <c r="S68" s="36"/>
      <c r="T68" s="24"/>
      <c r="U68" s="24"/>
      <c r="V68" s="24"/>
      <c r="W68" s="76"/>
      <c r="X68" s="76"/>
      <c r="Y68" s="77"/>
      <c r="Z68" s="95"/>
    </row>
    <row r="69" spans="1:26" s="159" customFormat="1" x14ac:dyDescent="0.2">
      <c r="A69" s="375"/>
      <c r="B69" s="848" t="s">
        <v>313</v>
      </c>
      <c r="C69" s="849"/>
      <c r="D69" s="1101" t="s">
        <v>165</v>
      </c>
      <c r="E69" s="1102"/>
      <c r="F69" s="31" t="s">
        <v>165</v>
      </c>
      <c r="G69" s="31" t="s">
        <v>165</v>
      </c>
      <c r="H69" s="663" t="s">
        <v>178</v>
      </c>
      <c r="I69" s="8"/>
      <c r="J69" s="41"/>
      <c r="K69" s="9" t="str">
        <f t="shared" si="2"/>
        <v>d. Hormonal implants (for example, Jadelle, Implanon)</v>
      </c>
      <c r="L69" s="36"/>
      <c r="M69" s="36"/>
      <c r="N69" s="36"/>
      <c r="O69" s="36"/>
      <c r="P69" s="36"/>
      <c r="Q69" s="36"/>
      <c r="R69" s="9"/>
      <c r="S69" s="36"/>
      <c r="T69" s="24"/>
      <c r="U69" s="24"/>
      <c r="V69" s="24"/>
      <c r="W69" s="76"/>
      <c r="X69" s="76"/>
      <c r="Y69" s="77"/>
      <c r="Z69" s="95"/>
    </row>
    <row r="70" spans="1:26" s="159" customFormat="1" x14ac:dyDescent="0.2">
      <c r="A70" s="375"/>
      <c r="B70" s="848" t="s">
        <v>314</v>
      </c>
      <c r="C70" s="849"/>
      <c r="D70" s="1101" t="s">
        <v>165</v>
      </c>
      <c r="E70" s="1102"/>
      <c r="F70" s="31" t="s">
        <v>165</v>
      </c>
      <c r="G70" s="31" t="s">
        <v>165</v>
      </c>
      <c r="H70" s="663" t="s">
        <v>178</v>
      </c>
      <c r="I70" s="8"/>
      <c r="J70" s="41"/>
      <c r="K70" s="9" t="str">
        <f t="shared" si="2"/>
        <v>e. Intrauterine devices (IUDs) (for example, Optima Copper T)</v>
      </c>
      <c r="L70" s="36"/>
      <c r="M70" s="36"/>
      <c r="N70" s="36"/>
      <c r="O70" s="36"/>
      <c r="P70" s="36"/>
      <c r="Q70" s="36"/>
      <c r="R70" s="9"/>
      <c r="S70" s="36"/>
      <c r="T70" s="24"/>
      <c r="U70" s="24"/>
      <c r="V70" s="24"/>
      <c r="W70" s="76"/>
      <c r="X70" s="76"/>
      <c r="Y70" s="77"/>
      <c r="Z70" s="95"/>
    </row>
    <row r="71" spans="1:26" s="159" customFormat="1" x14ac:dyDescent="0.2">
      <c r="A71" s="375"/>
      <c r="B71" s="848" t="s">
        <v>43</v>
      </c>
      <c r="C71" s="849"/>
      <c r="D71" s="1101" t="s">
        <v>165</v>
      </c>
      <c r="E71" s="1102"/>
      <c r="F71" s="31" t="s">
        <v>165</v>
      </c>
      <c r="G71" s="31" t="s">
        <v>165</v>
      </c>
      <c r="H71" s="663" t="s">
        <v>178</v>
      </c>
      <c r="I71" s="8"/>
      <c r="J71" s="41"/>
      <c r="K71" s="9" t="str">
        <f t="shared" si="2"/>
        <v>f. Male condoms</v>
      </c>
      <c r="L71" s="36"/>
      <c r="M71" s="36"/>
      <c r="N71" s="36"/>
      <c r="O71" s="36"/>
      <c r="P71" s="36"/>
      <c r="Q71" s="36"/>
      <c r="R71" s="9"/>
      <c r="S71" s="36"/>
      <c r="T71" s="24"/>
      <c r="U71" s="24"/>
      <c r="V71" s="24"/>
      <c r="W71" s="76"/>
      <c r="X71" s="76"/>
      <c r="Y71" s="77"/>
      <c r="Z71" s="95"/>
    </row>
    <row r="72" spans="1:26" s="159" customFormat="1" x14ac:dyDescent="0.2">
      <c r="A72" s="375"/>
      <c r="B72" s="848" t="s">
        <v>44</v>
      </c>
      <c r="C72" s="849"/>
      <c r="D72" s="1101" t="s">
        <v>166</v>
      </c>
      <c r="E72" s="1102"/>
      <c r="F72" s="31" t="s">
        <v>166</v>
      </c>
      <c r="G72" s="31" t="s">
        <v>165</v>
      </c>
      <c r="H72" s="657" t="s">
        <v>165</v>
      </c>
      <c r="I72" s="8"/>
      <c r="J72" s="41"/>
      <c r="K72" s="9" t="str">
        <f t="shared" si="2"/>
        <v>g. Female condoms</v>
      </c>
      <c r="L72" s="36"/>
      <c r="M72" s="36"/>
      <c r="N72" s="36"/>
      <c r="O72" s="36"/>
      <c r="P72" s="36"/>
      <c r="Q72" s="36"/>
      <c r="R72" s="9"/>
      <c r="S72" s="36"/>
      <c r="T72" s="24"/>
      <c r="U72" s="24"/>
      <c r="V72" s="24"/>
      <c r="W72" s="76"/>
      <c r="X72" s="76"/>
      <c r="Y72" s="77"/>
      <c r="Z72" s="95"/>
    </row>
    <row r="73" spans="1:26" s="159" customFormat="1" x14ac:dyDescent="0.2">
      <c r="A73" s="375"/>
      <c r="B73" s="848" t="s">
        <v>315</v>
      </c>
      <c r="C73" s="849"/>
      <c r="D73" s="1101" t="s">
        <v>166</v>
      </c>
      <c r="E73" s="1102"/>
      <c r="F73" s="31" t="s">
        <v>166</v>
      </c>
      <c r="G73" s="31" t="s">
        <v>166</v>
      </c>
      <c r="H73" s="657" t="s">
        <v>165</v>
      </c>
      <c r="I73" s="8"/>
      <c r="J73" s="41"/>
      <c r="K73" s="9" t="str">
        <f t="shared" si="2"/>
        <v>h. Emergency contraceptive pills (for example, Postinor)</v>
      </c>
      <c r="L73" s="36"/>
      <c r="M73" s="36"/>
      <c r="N73" s="36"/>
      <c r="O73" s="36"/>
      <c r="P73" s="36"/>
      <c r="Q73" s="36"/>
      <c r="R73" s="9"/>
      <c r="S73" s="36"/>
      <c r="T73" s="24"/>
      <c r="U73" s="24"/>
      <c r="V73" s="24"/>
      <c r="W73" s="76"/>
      <c r="X73" s="76"/>
      <c r="Y73" s="77"/>
      <c r="Z73" s="95"/>
    </row>
    <row r="74" spans="1:26" s="159" customFormat="1" x14ac:dyDescent="0.2">
      <c r="A74" s="375"/>
      <c r="B74" s="848" t="s">
        <v>316</v>
      </c>
      <c r="C74" s="849"/>
      <c r="D74" s="1101" t="s">
        <v>165</v>
      </c>
      <c r="E74" s="1102"/>
      <c r="F74" s="31" t="s">
        <v>165</v>
      </c>
      <c r="G74" s="31" t="s">
        <v>165</v>
      </c>
      <c r="H74" s="663" t="s">
        <v>178</v>
      </c>
      <c r="I74" s="8"/>
      <c r="J74" s="41"/>
      <c r="K74" s="9" t="str">
        <f t="shared" si="2"/>
        <v>i. Long-acting permanent method for males (vasectomy)</v>
      </c>
      <c r="L74" s="36"/>
      <c r="M74" s="36"/>
      <c r="N74" s="36"/>
      <c r="O74" s="36"/>
      <c r="P74" s="36"/>
      <c r="Q74" s="36"/>
      <c r="R74" s="9"/>
      <c r="S74" s="36"/>
      <c r="T74" s="24"/>
      <c r="U74" s="24"/>
      <c r="V74" s="24"/>
      <c r="W74" s="76"/>
      <c r="X74" s="76"/>
      <c r="Y74" s="77"/>
      <c r="Z74" s="95"/>
    </row>
    <row r="75" spans="1:26" s="159" customFormat="1" x14ac:dyDescent="0.2">
      <c r="A75" s="375"/>
      <c r="B75" s="848" t="s">
        <v>317</v>
      </c>
      <c r="C75" s="849"/>
      <c r="D75" s="1101" t="s">
        <v>165</v>
      </c>
      <c r="E75" s="1102"/>
      <c r="F75" s="31" t="s">
        <v>165</v>
      </c>
      <c r="G75" s="31" t="s">
        <v>165</v>
      </c>
      <c r="H75" s="663" t="s">
        <v>178</v>
      </c>
      <c r="I75" s="8"/>
      <c r="J75" s="41"/>
      <c r="K75" s="9" t="str">
        <f t="shared" si="2"/>
        <v>j. Long-acting permanent method for females (tubal ligation)</v>
      </c>
      <c r="L75" s="36"/>
      <c r="M75" s="36"/>
      <c r="N75" s="36"/>
      <c r="O75" s="36"/>
      <c r="P75" s="36"/>
      <c r="Q75" s="36"/>
      <c r="R75" s="9"/>
      <c r="S75" s="36"/>
      <c r="T75" s="24"/>
      <c r="U75" s="24"/>
      <c r="V75" s="24"/>
      <c r="W75" s="76"/>
      <c r="X75" s="76"/>
      <c r="Y75" s="77"/>
      <c r="Z75" s="95"/>
    </row>
    <row r="76" spans="1:26" s="159" customFormat="1" x14ac:dyDescent="0.2">
      <c r="A76" s="375"/>
      <c r="B76" s="848" t="s">
        <v>45</v>
      </c>
      <c r="C76" s="849"/>
      <c r="D76" s="1101" t="s">
        <v>165</v>
      </c>
      <c r="E76" s="1102"/>
      <c r="F76" s="31" t="s">
        <v>166</v>
      </c>
      <c r="G76" s="31" t="s">
        <v>165</v>
      </c>
      <c r="H76" s="663" t="s">
        <v>178</v>
      </c>
      <c r="I76" s="8"/>
      <c r="J76" s="41"/>
      <c r="K76" s="9" t="str">
        <f t="shared" si="2"/>
        <v>k. CycleBeads</v>
      </c>
      <c r="L76" s="36"/>
      <c r="M76" s="36"/>
      <c r="N76" s="36"/>
      <c r="O76" s="36"/>
      <c r="P76" s="36"/>
      <c r="Q76" s="36"/>
      <c r="R76" s="9"/>
      <c r="S76" s="36"/>
      <c r="T76" s="24"/>
      <c r="U76" s="24"/>
      <c r="V76" s="24"/>
      <c r="W76" s="76"/>
      <c r="X76" s="76"/>
      <c r="Y76" s="77"/>
      <c r="Z76" s="95"/>
    </row>
    <row r="77" spans="1:26" s="159" customFormat="1" ht="45" x14ac:dyDescent="0.2">
      <c r="A77" s="376"/>
      <c r="B77" s="851" t="s">
        <v>318</v>
      </c>
      <c r="C77" s="852"/>
      <c r="D77" s="1106" t="s">
        <v>84</v>
      </c>
      <c r="E77" s="1106"/>
      <c r="F77" s="639"/>
      <c r="G77" s="31" t="s">
        <v>84</v>
      </c>
      <c r="H77" s="658"/>
      <c r="I77" s="8"/>
      <c r="J77" s="41"/>
      <c r="K77" s="9" t="str">
        <f t="shared" si="2"/>
        <v>l. Other contraceptive methods - specify 
(Please provide the name of the other contraceptive(s) offered, by sector.)</v>
      </c>
      <c r="L77" s="36"/>
      <c r="M77" s="36"/>
      <c r="N77" s="36"/>
      <c r="O77" s="36"/>
      <c r="P77" s="36"/>
      <c r="Q77" s="36"/>
      <c r="R77" s="9"/>
      <c r="S77" s="36"/>
      <c r="T77" s="24"/>
      <c r="U77" s="24"/>
      <c r="V77" s="24"/>
      <c r="W77" s="76"/>
      <c r="X77" s="76"/>
      <c r="Y77" s="77"/>
      <c r="Z77" s="95"/>
    </row>
    <row r="78" spans="1:26" s="159" customFormat="1" ht="48.75" customHeight="1" thickBot="1" x14ac:dyDescent="0.25">
      <c r="A78" s="853" t="s">
        <v>320</v>
      </c>
      <c r="B78" s="822"/>
      <c r="C78" s="854"/>
      <c r="D78" s="1107" t="s">
        <v>1454</v>
      </c>
      <c r="E78" s="1108"/>
      <c r="F78" s="1108"/>
      <c r="G78" s="1108"/>
      <c r="H78" s="1109"/>
      <c r="I78" s="8"/>
      <c r="J78" s="41"/>
      <c r="K78" s="9" t="str">
        <f>A78</f>
        <v>C2. Please note any comments about the commodities offered.</v>
      </c>
      <c r="L78" s="36"/>
      <c r="M78" s="36"/>
      <c r="N78" s="36"/>
      <c r="O78" s="9" t="str">
        <f>D78</f>
        <v xml:space="preserve">Emergency contraceptives are not purchased by the MOH. However, donations are often received by the MOH, and services can be provided in key hospitals and mainly in coordination with NGOs. </v>
      </c>
      <c r="P78" s="36"/>
      <c r="Q78" s="36"/>
      <c r="R78" s="9"/>
      <c r="S78" s="36"/>
      <c r="T78" s="24"/>
      <c r="U78" s="24"/>
      <c r="V78" s="24"/>
      <c r="W78" s="76"/>
      <c r="X78" s="76"/>
      <c r="Y78" s="77"/>
      <c r="Z78" s="95"/>
    </row>
    <row r="79" spans="1:26" s="256" customFormat="1" ht="16.5" customHeight="1" thickBot="1" x14ac:dyDescent="0.3">
      <c r="A79" s="832" t="s">
        <v>27</v>
      </c>
      <c r="B79" s="833"/>
      <c r="C79" s="833"/>
      <c r="D79" s="833"/>
      <c r="E79" s="833"/>
      <c r="F79" s="833"/>
      <c r="G79" s="833"/>
      <c r="H79" s="371"/>
      <c r="I79" s="14"/>
      <c r="J79" s="47"/>
      <c r="K79" s="9"/>
      <c r="L79" s="48"/>
      <c r="M79" s="48"/>
      <c r="N79" s="48"/>
      <c r="O79" s="48"/>
      <c r="P79" s="48"/>
      <c r="Q79" s="48"/>
      <c r="R79" s="11"/>
      <c r="S79" s="48"/>
      <c r="T79" s="49"/>
      <c r="U79" s="49"/>
      <c r="V79" s="49"/>
      <c r="W79" s="65"/>
      <c r="X79" s="65"/>
      <c r="Y79" s="83"/>
      <c r="Z79" s="98"/>
    </row>
    <row r="80" spans="1:26" s="159" customFormat="1" ht="30" customHeight="1" x14ac:dyDescent="0.2">
      <c r="A80" s="834" t="s">
        <v>321</v>
      </c>
      <c r="B80" s="835"/>
      <c r="C80" s="835"/>
      <c r="D80" s="835"/>
      <c r="E80" s="835"/>
      <c r="F80" s="835"/>
      <c r="G80" s="836"/>
      <c r="H80" s="351" t="s">
        <v>165</v>
      </c>
      <c r="I80" s="20" t="str">
        <f>A80</f>
        <v>D1. Is there a contraceptive security or reproductive health commodity security strategy or is contraceptive security explicitly included in a country strategy? (Please select from the dropdown list.)</v>
      </c>
      <c r="J80" s="41"/>
      <c r="K80" s="9"/>
      <c r="L80" s="36"/>
      <c r="M80" s="36"/>
      <c r="N80" s="36"/>
      <c r="O80" s="36"/>
      <c r="P80" s="36"/>
      <c r="Q80" s="36"/>
      <c r="R80" s="9"/>
      <c r="S80" s="36"/>
      <c r="T80" s="24"/>
      <c r="U80" s="24"/>
      <c r="V80" s="24"/>
      <c r="W80" s="76"/>
      <c r="X80" s="76"/>
      <c r="Y80" s="77"/>
      <c r="Z80" s="95"/>
    </row>
    <row r="81" spans="1:26" s="159" customFormat="1" ht="15.75" thickBot="1" x14ac:dyDescent="0.25">
      <c r="A81" s="837" t="s">
        <v>243</v>
      </c>
      <c r="B81" s="838"/>
      <c r="C81" s="838"/>
      <c r="D81" s="257"/>
      <c r="E81" s="257"/>
      <c r="F81" s="257"/>
      <c r="G81" s="257"/>
      <c r="H81" s="377"/>
      <c r="I81" s="5"/>
      <c r="J81" s="41"/>
      <c r="K81" s="9"/>
      <c r="L81" s="36"/>
      <c r="M81" s="36"/>
      <c r="N81" s="36"/>
      <c r="O81" s="36"/>
      <c r="P81" s="36"/>
      <c r="Q81" s="36"/>
      <c r="R81" s="9"/>
      <c r="S81" s="36"/>
      <c r="T81" s="24"/>
      <c r="U81" s="24"/>
      <c r="V81" s="24"/>
      <c r="W81" s="76"/>
      <c r="X81" s="76"/>
      <c r="Y81" s="77"/>
      <c r="Z81" s="95"/>
    </row>
    <row r="82" spans="1:26" s="159" customFormat="1" ht="60" x14ac:dyDescent="0.2">
      <c r="A82" s="839"/>
      <c r="B82" s="841" t="s">
        <v>66</v>
      </c>
      <c r="C82" s="842"/>
      <c r="D82" s="842" t="s">
        <v>322</v>
      </c>
      <c r="E82" s="842"/>
      <c r="F82" s="258" t="s">
        <v>64</v>
      </c>
      <c r="G82" s="842" t="s">
        <v>65</v>
      </c>
      <c r="H82" s="843"/>
      <c r="I82" s="20"/>
      <c r="J82" s="45" t="str">
        <f>G82</f>
        <v>Is the contraceptive security strategy being implemented?</v>
      </c>
      <c r="K82" s="9" t="str">
        <f>B82</f>
        <v>Strategy name</v>
      </c>
      <c r="L82" s="36"/>
      <c r="M82" s="46">
        <f>E82</f>
        <v>0</v>
      </c>
      <c r="N82" s="36"/>
      <c r="O82" s="36"/>
      <c r="P82" s="36"/>
      <c r="Q82" s="36"/>
      <c r="R82" s="9"/>
      <c r="S82" s="9" t="str">
        <f>D82</f>
        <v>Years Covered (including strategy updates)</v>
      </c>
      <c r="T82" s="24"/>
      <c r="U82" s="24"/>
      <c r="V82" s="24"/>
      <c r="W82" s="76"/>
      <c r="X82" s="76"/>
      <c r="Y82" s="77"/>
      <c r="Z82" s="95"/>
    </row>
    <row r="83" spans="1:26" s="159" customFormat="1" ht="30.75" thickBot="1" x14ac:dyDescent="0.25">
      <c r="A83" s="840"/>
      <c r="B83" s="259" t="s">
        <v>35</v>
      </c>
      <c r="C83" s="62" t="s">
        <v>1455</v>
      </c>
      <c r="D83" s="1110" t="s">
        <v>1456</v>
      </c>
      <c r="E83" s="1111"/>
      <c r="F83" s="103" t="s">
        <v>165</v>
      </c>
      <c r="G83" s="1112" t="s">
        <v>165</v>
      </c>
      <c r="H83" s="1113"/>
      <c r="I83" s="20"/>
      <c r="J83" s="45" t="str">
        <f>G83</f>
        <v>Yes</v>
      </c>
      <c r="K83" s="9" t="str">
        <f>B83</f>
        <v>a</v>
      </c>
      <c r="L83" s="36"/>
      <c r="M83" s="46">
        <f>E83</f>
        <v>0</v>
      </c>
      <c r="N83" s="36"/>
      <c r="O83" s="36"/>
      <c r="P83" s="36"/>
      <c r="Q83" s="36"/>
      <c r="R83" s="9"/>
      <c r="S83" s="9" t="str">
        <f>D83</f>
        <v>3 years</v>
      </c>
      <c r="T83" s="24"/>
      <c r="U83" s="24"/>
      <c r="V83" s="24"/>
      <c r="W83" s="76"/>
      <c r="X83" s="76"/>
      <c r="Y83" s="77"/>
      <c r="Z83" s="95"/>
    </row>
    <row r="84" spans="1:26" s="159" customFormat="1" ht="30" x14ac:dyDescent="0.2">
      <c r="A84" s="827" t="s">
        <v>244</v>
      </c>
      <c r="B84" s="828"/>
      <c r="C84" s="828"/>
      <c r="D84" s="828"/>
      <c r="E84" s="828"/>
      <c r="F84" s="829" t="s">
        <v>165</v>
      </c>
      <c r="G84" s="830"/>
      <c r="H84" s="831"/>
      <c r="I84" s="20"/>
      <c r="J84" s="45"/>
      <c r="K84" s="9"/>
      <c r="L84" s="36"/>
      <c r="M84" s="36"/>
      <c r="N84" s="36"/>
      <c r="O84" s="36"/>
      <c r="P84" s="36"/>
      <c r="Q84" s="39" t="str">
        <f>F84</f>
        <v>Yes</v>
      </c>
      <c r="R84" s="9" t="str">
        <f>A84</f>
        <v>D2. Are any family planning commodities subject to duties, import taxes, or other fees?</v>
      </c>
      <c r="S84" s="36"/>
      <c r="T84" s="24"/>
      <c r="U84" s="24"/>
      <c r="V84" s="24"/>
      <c r="W84" s="76"/>
      <c r="X84" s="76"/>
      <c r="Y84" s="77"/>
      <c r="Z84" s="95"/>
    </row>
    <row r="85" spans="1:26" s="159" customFormat="1" x14ac:dyDescent="0.2">
      <c r="A85" s="262"/>
      <c r="B85" s="764" t="s">
        <v>325</v>
      </c>
      <c r="C85" s="764"/>
      <c r="D85" s="765"/>
      <c r="E85" s="800" t="s">
        <v>826</v>
      </c>
      <c r="F85" s="801"/>
      <c r="G85" s="801"/>
      <c r="H85" s="802"/>
      <c r="I85" s="20"/>
      <c r="J85" s="45"/>
      <c r="K85" s="9"/>
      <c r="L85" s="36"/>
      <c r="M85" s="46" t="str">
        <f>E85</f>
        <v>Commercial</v>
      </c>
      <c r="N85" s="46" t="str">
        <f>E85</f>
        <v>Commercial</v>
      </c>
      <c r="O85" s="36"/>
      <c r="P85" s="9"/>
      <c r="Q85" s="36"/>
      <c r="R85" s="9" t="str">
        <f>B85</f>
        <v>a. If yes, for which sectors (public, NGO, social marketing, commercial)?</v>
      </c>
      <c r="S85" s="36"/>
      <c r="T85" s="24"/>
      <c r="U85" s="24"/>
      <c r="V85" s="24"/>
      <c r="W85" s="76"/>
      <c r="X85" s="76"/>
      <c r="Y85" s="77"/>
      <c r="Z85" s="95"/>
    </row>
    <row r="86" spans="1:26" s="159" customFormat="1" x14ac:dyDescent="0.2">
      <c r="A86" s="262"/>
      <c r="B86" s="764" t="s">
        <v>46</v>
      </c>
      <c r="C86" s="764"/>
      <c r="D86" s="765"/>
      <c r="E86" s="800" t="s">
        <v>1457</v>
      </c>
      <c r="F86" s="801"/>
      <c r="G86" s="801"/>
      <c r="H86" s="802"/>
      <c r="I86" s="20"/>
      <c r="J86" s="45"/>
      <c r="K86" s="9"/>
      <c r="L86" s="36"/>
      <c r="M86" s="46" t="str">
        <f>E86</f>
        <v>16% value added tax</v>
      </c>
      <c r="N86" s="46" t="str">
        <f>E86</f>
        <v>16% value added tax</v>
      </c>
      <c r="O86" s="36"/>
      <c r="P86" s="9"/>
      <c r="Q86" s="36"/>
      <c r="R86" s="9" t="str">
        <f>B86</f>
        <v>b. If yes, how much are the duties, taxes, or fees?</v>
      </c>
      <c r="S86" s="36"/>
      <c r="T86" s="24"/>
      <c r="U86" s="24"/>
      <c r="V86" s="24"/>
      <c r="W86" s="76"/>
      <c r="X86" s="76"/>
      <c r="Y86" s="77"/>
      <c r="Z86" s="95"/>
    </row>
    <row r="87" spans="1:26" s="159" customFormat="1" ht="30" customHeight="1" x14ac:dyDescent="0.2">
      <c r="A87" s="772" t="s">
        <v>326</v>
      </c>
      <c r="B87" s="764"/>
      <c r="C87" s="764"/>
      <c r="D87" s="764"/>
      <c r="E87" s="764"/>
      <c r="F87" s="764"/>
      <c r="G87" s="765"/>
      <c r="H87" s="355" t="s">
        <v>166</v>
      </c>
      <c r="I87" s="20" t="str">
        <f>A87</f>
        <v>D3. Are there policies that hinder the ability of the private sector (commercial sector, NGOs, or social marketing) to provide contraceptive methods (for example: price controls, distribution limitations, taxes/duties, advertising bans, etc.)?</v>
      </c>
      <c r="J87" s="45"/>
      <c r="K87" s="9"/>
      <c r="L87" s="36"/>
      <c r="M87" s="36"/>
      <c r="N87" s="36"/>
      <c r="O87" s="36"/>
      <c r="P87" s="9"/>
      <c r="Q87" s="36"/>
      <c r="R87" s="9"/>
      <c r="S87" s="36"/>
      <c r="T87" s="24"/>
      <c r="U87" s="24"/>
      <c r="V87" s="24"/>
      <c r="W87" s="76"/>
      <c r="X87" s="76"/>
      <c r="Y87" s="77"/>
      <c r="Z87" s="95"/>
    </row>
    <row r="88" spans="1:26" s="159" customFormat="1" x14ac:dyDescent="0.2">
      <c r="A88" s="262"/>
      <c r="B88" s="764" t="s">
        <v>47</v>
      </c>
      <c r="C88" s="764"/>
      <c r="D88" s="800" t="s">
        <v>146</v>
      </c>
      <c r="E88" s="801"/>
      <c r="F88" s="801"/>
      <c r="G88" s="801"/>
      <c r="H88" s="802"/>
      <c r="I88" s="20"/>
      <c r="J88" s="45"/>
      <c r="K88" s="9" t="str">
        <f>B88</f>
        <v>a. If yes, describe the policies.</v>
      </c>
      <c r="L88" s="36"/>
      <c r="M88" s="36"/>
      <c r="N88" s="38"/>
      <c r="O88" s="39" t="str">
        <f>D88</f>
        <v>N/A</v>
      </c>
      <c r="P88" s="9"/>
      <c r="Q88" s="36"/>
      <c r="R88" s="36"/>
      <c r="S88" s="36"/>
      <c r="T88" s="24"/>
      <c r="U88" s="24"/>
      <c r="V88" s="24"/>
      <c r="W88" s="76"/>
      <c r="X88" s="76"/>
      <c r="Y88" s="77"/>
      <c r="Z88" s="95"/>
    </row>
    <row r="89" spans="1:26" s="159" customFormat="1" ht="30" customHeight="1" x14ac:dyDescent="0.2">
      <c r="A89" s="772" t="s">
        <v>327</v>
      </c>
      <c r="B89" s="764"/>
      <c r="C89" s="764"/>
      <c r="D89" s="764"/>
      <c r="E89" s="764"/>
      <c r="F89" s="764"/>
      <c r="G89" s="765"/>
      <c r="H89" s="355" t="s">
        <v>166</v>
      </c>
      <c r="I89" s="20" t="str">
        <f>A89</f>
        <v>D4. Are there policies that enable the private sector (commercial sector, NGOs, or social marketing) to provide contraceptive methods?</v>
      </c>
      <c r="J89" s="45"/>
      <c r="K89" s="9"/>
      <c r="L89" s="36"/>
      <c r="M89" s="36"/>
      <c r="N89" s="36"/>
      <c r="O89" s="36"/>
      <c r="P89" s="9"/>
      <c r="Q89" s="36"/>
      <c r="R89" s="9"/>
      <c r="S89" s="36"/>
      <c r="T89" s="24"/>
      <c r="U89" s="24"/>
      <c r="V89" s="24"/>
      <c r="W89" s="76"/>
      <c r="X89" s="76"/>
      <c r="Y89" s="77"/>
      <c r="Z89" s="95"/>
    </row>
    <row r="90" spans="1:26" s="159" customFormat="1" x14ac:dyDescent="0.2">
      <c r="A90" s="262"/>
      <c r="B90" s="764" t="s">
        <v>47</v>
      </c>
      <c r="C90" s="764"/>
      <c r="D90" s="924" t="s">
        <v>146</v>
      </c>
      <c r="E90" s="925"/>
      <c r="F90" s="925"/>
      <c r="G90" s="925"/>
      <c r="H90" s="926"/>
      <c r="I90" s="20"/>
      <c r="J90" s="45"/>
      <c r="K90" s="9" t="str">
        <f>B90</f>
        <v>a. If yes, describe the policies.</v>
      </c>
      <c r="L90" s="36"/>
      <c r="M90" s="36"/>
      <c r="N90" s="38"/>
      <c r="O90" s="39" t="str">
        <f>D90</f>
        <v>N/A</v>
      </c>
      <c r="P90" s="9"/>
      <c r="Q90" s="36"/>
      <c r="R90" s="36"/>
      <c r="S90" s="36"/>
      <c r="T90" s="24"/>
      <c r="U90" s="24"/>
      <c r="V90" s="24"/>
      <c r="W90" s="76"/>
      <c r="X90" s="76"/>
      <c r="Y90" s="77"/>
      <c r="Z90" s="95"/>
    </row>
    <row r="91" spans="1:26" s="159" customFormat="1" ht="30" customHeight="1" x14ac:dyDescent="0.2">
      <c r="A91" s="772" t="s">
        <v>328</v>
      </c>
      <c r="B91" s="764"/>
      <c r="C91" s="764"/>
      <c r="D91" s="764"/>
      <c r="E91" s="764"/>
      <c r="F91" s="764"/>
      <c r="G91" s="765"/>
      <c r="H91" s="355" t="s">
        <v>166</v>
      </c>
      <c r="I91" s="20" t="str">
        <f>A91</f>
        <v xml:space="preserve">D5. Do policies or regulations exist that restrict who can sell or dispense particular contraceptive methods?
</v>
      </c>
      <c r="J91" s="45"/>
      <c r="K91" s="9"/>
      <c r="L91" s="36"/>
      <c r="M91" s="36"/>
      <c r="N91" s="36"/>
      <c r="O91" s="9"/>
      <c r="P91" s="9"/>
      <c r="Q91" s="36"/>
      <c r="R91" s="36"/>
      <c r="S91" s="36"/>
      <c r="T91" s="24"/>
      <c r="U91" s="24"/>
      <c r="V91" s="24"/>
      <c r="W91" s="76"/>
      <c r="X91" s="76"/>
      <c r="Y91" s="77"/>
      <c r="Z91" s="95"/>
    </row>
    <row r="92" spans="1:26" s="159" customFormat="1" ht="15.75" thickBot="1" x14ac:dyDescent="0.25">
      <c r="A92" s="354"/>
      <c r="B92" s="822" t="s">
        <v>60</v>
      </c>
      <c r="C92" s="822"/>
      <c r="D92" s="260"/>
      <c r="E92" s="261"/>
      <c r="F92" s="261"/>
      <c r="G92" s="261"/>
      <c r="H92" s="378"/>
      <c r="I92" s="17"/>
      <c r="J92" s="45"/>
      <c r="K92" s="9"/>
      <c r="L92" s="36"/>
      <c r="M92" s="36"/>
      <c r="N92" s="36"/>
      <c r="O92" s="9"/>
      <c r="P92" s="9"/>
      <c r="Q92" s="36"/>
      <c r="R92" s="36"/>
      <c r="S92" s="36"/>
      <c r="T92" s="24"/>
      <c r="U92" s="24"/>
      <c r="V92" s="24"/>
      <c r="W92" s="76"/>
      <c r="X92" s="76"/>
      <c r="Y92" s="77"/>
      <c r="Z92" s="95"/>
    </row>
    <row r="93" spans="1:26" s="159" customFormat="1" ht="45" customHeight="1" x14ac:dyDescent="0.2">
      <c r="A93" s="379"/>
      <c r="B93" s="823" t="s">
        <v>156</v>
      </c>
      <c r="C93" s="824"/>
      <c r="D93" s="825"/>
      <c r="E93" s="819" t="s">
        <v>329</v>
      </c>
      <c r="F93" s="821"/>
      <c r="G93" s="819" t="s">
        <v>330</v>
      </c>
      <c r="H93" s="826"/>
      <c r="I93" s="18"/>
      <c r="J93" s="51" t="str">
        <f>G93</f>
        <v>Describe any private sector restriction on who is allowed to sell or dispense the method</v>
      </c>
      <c r="K93" s="9"/>
      <c r="L93" s="36"/>
      <c r="M93" s="36"/>
      <c r="N93" s="36"/>
      <c r="O93" s="9"/>
      <c r="P93" s="9" t="str">
        <f>B93</f>
        <v>Contraceptive Method(s)</v>
      </c>
      <c r="Q93" s="36"/>
      <c r="R93" s="36"/>
      <c r="S93" s="36"/>
      <c r="T93" s="24"/>
      <c r="U93" s="84" t="str">
        <f>E93</f>
        <v>Describe any public sector restriction on who is allowed to sell or dispense the method</v>
      </c>
      <c r="V93" s="24"/>
      <c r="W93" s="76"/>
      <c r="X93" s="76"/>
      <c r="Y93" s="77"/>
      <c r="Z93" s="95"/>
    </row>
    <row r="94" spans="1:26" s="159" customFormat="1" x14ac:dyDescent="0.2">
      <c r="A94" s="380"/>
      <c r="B94" s="262" t="s">
        <v>35</v>
      </c>
      <c r="C94" s="770"/>
      <c r="D94" s="810"/>
      <c r="E94" s="800"/>
      <c r="F94" s="803"/>
      <c r="G94" s="811"/>
      <c r="H94" s="812"/>
      <c r="I94" s="16"/>
      <c r="J94" s="45">
        <f>G94</f>
        <v>0</v>
      </c>
      <c r="K94" s="9"/>
      <c r="L94" s="36"/>
      <c r="M94" s="46">
        <f>E94</f>
        <v>0</v>
      </c>
      <c r="N94" s="36"/>
      <c r="O94" s="9"/>
      <c r="P94" s="9">
        <f>C94</f>
        <v>0</v>
      </c>
      <c r="Q94" s="36"/>
      <c r="R94" s="36"/>
      <c r="S94" s="36"/>
      <c r="T94" s="24"/>
      <c r="U94" s="84">
        <f>E94</f>
        <v>0</v>
      </c>
      <c r="V94" s="24"/>
      <c r="W94" s="76"/>
      <c r="X94" s="76"/>
      <c r="Y94" s="77"/>
      <c r="Z94" s="95"/>
    </row>
    <row r="95" spans="1:26" s="159" customFormat="1" x14ac:dyDescent="0.2">
      <c r="A95" s="380"/>
      <c r="B95" s="262" t="s">
        <v>36</v>
      </c>
      <c r="C95" s="770"/>
      <c r="D95" s="810"/>
      <c r="E95" s="800"/>
      <c r="F95" s="803"/>
      <c r="G95" s="811"/>
      <c r="H95" s="812"/>
      <c r="I95" s="16"/>
      <c r="J95" s="45">
        <f>G95</f>
        <v>0</v>
      </c>
      <c r="K95" s="9"/>
      <c r="L95" s="36"/>
      <c r="M95" s="46">
        <f>E95</f>
        <v>0</v>
      </c>
      <c r="N95" s="36"/>
      <c r="O95" s="9"/>
      <c r="P95" s="9">
        <f>C95</f>
        <v>0</v>
      </c>
      <c r="Q95" s="36"/>
      <c r="R95" s="36"/>
      <c r="S95" s="36"/>
      <c r="T95" s="24"/>
      <c r="U95" s="84">
        <f>E95</f>
        <v>0</v>
      </c>
      <c r="V95" s="24"/>
      <c r="W95" s="76"/>
      <c r="X95" s="76"/>
      <c r="Y95" s="77"/>
      <c r="Z95" s="95"/>
    </row>
    <row r="96" spans="1:26" s="159" customFormat="1" ht="15.75" thickBot="1" x14ac:dyDescent="0.25">
      <c r="A96" s="380"/>
      <c r="B96" s="263" t="s">
        <v>37</v>
      </c>
      <c r="C96" s="780"/>
      <c r="D96" s="813"/>
      <c r="E96" s="804"/>
      <c r="F96" s="806"/>
      <c r="G96" s="814"/>
      <c r="H96" s="815"/>
      <c r="I96" s="16"/>
      <c r="J96" s="45">
        <f>G96</f>
        <v>0</v>
      </c>
      <c r="K96" s="9"/>
      <c r="L96" s="36"/>
      <c r="M96" s="46">
        <f>E96</f>
        <v>0</v>
      </c>
      <c r="N96" s="36"/>
      <c r="O96" s="9"/>
      <c r="P96" s="9">
        <f>C96</f>
        <v>0</v>
      </c>
      <c r="Q96" s="36"/>
      <c r="R96" s="36"/>
      <c r="S96" s="36"/>
      <c r="T96" s="24"/>
      <c r="U96" s="84">
        <f>E96</f>
        <v>0</v>
      </c>
      <c r="V96" s="24"/>
      <c r="W96" s="76"/>
      <c r="X96" s="76"/>
      <c r="Y96" s="77"/>
      <c r="Z96" s="95"/>
    </row>
    <row r="97" spans="1:26" s="264" customFormat="1" ht="15.75" thickBot="1" x14ac:dyDescent="0.25">
      <c r="A97" s="816"/>
      <c r="B97" s="817"/>
      <c r="C97" s="817"/>
      <c r="D97" s="817"/>
      <c r="E97" s="817"/>
      <c r="F97" s="817"/>
      <c r="G97" s="817"/>
      <c r="H97" s="818"/>
      <c r="I97" s="28"/>
      <c r="J97" s="52"/>
      <c r="K97" s="27">
        <f>C97</f>
        <v>0</v>
      </c>
      <c r="L97" s="27"/>
      <c r="M97" s="27"/>
      <c r="N97" s="27"/>
      <c r="O97" s="27"/>
      <c r="P97" s="27"/>
      <c r="Q97" s="27"/>
      <c r="R97" s="27"/>
      <c r="S97" s="27"/>
      <c r="T97" s="27"/>
      <c r="U97" s="27"/>
      <c r="V97" s="27"/>
      <c r="W97" s="85"/>
      <c r="X97" s="85"/>
      <c r="Y97" s="86"/>
      <c r="Z97" s="99"/>
    </row>
    <row r="98" spans="1:26" s="159" customFormat="1" ht="45" customHeight="1" x14ac:dyDescent="0.2">
      <c r="A98" s="774" t="s">
        <v>332</v>
      </c>
      <c r="B98" s="775"/>
      <c r="C98" s="775"/>
      <c r="D98" s="265" t="s">
        <v>61</v>
      </c>
      <c r="E98" s="819" t="s">
        <v>67</v>
      </c>
      <c r="F98" s="820"/>
      <c r="G98" s="821"/>
      <c r="H98" s="381" t="s">
        <v>57</v>
      </c>
      <c r="I98" s="15"/>
      <c r="J98" s="45"/>
      <c r="K98" s="9" t="str">
        <f>A98</f>
        <v>D6. Does the country have laws, regulations, or policies that make it difficult for the following sub-populations to access effective family planning services?</v>
      </c>
      <c r="L98" s="36"/>
      <c r="M98" s="36"/>
      <c r="N98" s="36"/>
      <c r="O98" s="9"/>
      <c r="P98" s="36"/>
      <c r="Q98" s="36"/>
      <c r="R98" s="36"/>
      <c r="S98" s="36"/>
      <c r="T98" s="24"/>
      <c r="U98" s="24"/>
      <c r="V98" s="84" t="str">
        <f>E98</f>
        <v xml:space="preserve">If yes, describe laws/regulations/policies affecting access </v>
      </c>
      <c r="W98" s="76"/>
      <c r="X98" s="76"/>
      <c r="Y98" s="77"/>
      <c r="Z98" s="95"/>
    </row>
    <row r="99" spans="1:26" s="159" customFormat="1" x14ac:dyDescent="0.2">
      <c r="A99" s="262"/>
      <c r="B99" s="764" t="s">
        <v>333</v>
      </c>
      <c r="C99" s="764"/>
      <c r="D99" s="157" t="s">
        <v>166</v>
      </c>
      <c r="E99" s="800"/>
      <c r="F99" s="801"/>
      <c r="G99" s="803"/>
      <c r="H99" s="355"/>
      <c r="I99" s="13"/>
      <c r="J99" s="45"/>
      <c r="K99" s="9" t="str">
        <f>B99</f>
        <v>a. Unmarried people</v>
      </c>
      <c r="L99" s="36"/>
      <c r="M99" s="46">
        <f>E99</f>
        <v>0</v>
      </c>
      <c r="N99" s="36"/>
      <c r="O99" s="9"/>
      <c r="P99" s="36"/>
      <c r="Q99" s="36"/>
      <c r="R99" s="36"/>
      <c r="S99" s="36"/>
      <c r="T99" s="24"/>
      <c r="U99" s="24"/>
      <c r="V99" s="84">
        <f>E99</f>
        <v>0</v>
      </c>
      <c r="W99" s="76"/>
      <c r="X99" s="76"/>
      <c r="Y99" s="77"/>
      <c r="Z99" s="95"/>
    </row>
    <row r="100" spans="1:26" s="159" customFormat="1" x14ac:dyDescent="0.2">
      <c r="A100" s="262"/>
      <c r="B100" s="764" t="s">
        <v>48</v>
      </c>
      <c r="C100" s="764"/>
      <c r="D100" s="157" t="s">
        <v>166</v>
      </c>
      <c r="E100" s="800"/>
      <c r="F100" s="801"/>
      <c r="G100" s="803"/>
      <c r="H100" s="355"/>
      <c r="I100" s="13"/>
      <c r="J100" s="45"/>
      <c r="K100" s="9" t="str">
        <f>B100</f>
        <v>b. Young people</v>
      </c>
      <c r="L100" s="36"/>
      <c r="M100" s="46">
        <f>E100</f>
        <v>0</v>
      </c>
      <c r="N100" s="36"/>
      <c r="O100" s="9"/>
      <c r="P100" s="36"/>
      <c r="Q100" s="36"/>
      <c r="R100" s="36"/>
      <c r="S100" s="36"/>
      <c r="T100" s="24"/>
      <c r="U100" s="24"/>
      <c r="V100" s="84">
        <f>E100</f>
        <v>0</v>
      </c>
      <c r="W100" s="76"/>
      <c r="X100" s="76"/>
      <c r="Y100" s="77"/>
      <c r="Z100" s="95"/>
    </row>
    <row r="101" spans="1:26" s="159" customFormat="1" ht="15.75" thickBot="1" x14ac:dyDescent="0.25">
      <c r="A101" s="263"/>
      <c r="B101" s="753" t="s">
        <v>49</v>
      </c>
      <c r="C101" s="753"/>
      <c r="D101" s="382" t="s">
        <v>166</v>
      </c>
      <c r="E101" s="804"/>
      <c r="F101" s="805"/>
      <c r="G101" s="806"/>
      <c r="H101" s="383"/>
      <c r="I101" s="13"/>
      <c r="J101" s="45"/>
      <c r="K101" s="9" t="str">
        <f>B101</f>
        <v>c. Other</v>
      </c>
      <c r="L101" s="36"/>
      <c r="M101" s="46">
        <f>E101</f>
        <v>0</v>
      </c>
      <c r="N101" s="36"/>
      <c r="O101" s="9"/>
      <c r="P101" s="36"/>
      <c r="Q101" s="36"/>
      <c r="R101" s="36"/>
      <c r="S101" s="36"/>
      <c r="T101" s="24"/>
      <c r="U101" s="24"/>
      <c r="V101" s="84">
        <f>E101</f>
        <v>0</v>
      </c>
      <c r="W101" s="76"/>
      <c r="X101" s="76"/>
      <c r="Y101" s="77"/>
      <c r="Z101" s="95"/>
    </row>
    <row r="102" spans="1:26" s="266" customFormat="1" x14ac:dyDescent="0.2">
      <c r="A102" s="807"/>
      <c r="B102" s="808"/>
      <c r="C102" s="808"/>
      <c r="D102" s="808"/>
      <c r="E102" s="808"/>
      <c r="F102" s="808"/>
      <c r="G102" s="808"/>
      <c r="H102" s="809"/>
      <c r="I102" s="5"/>
      <c r="J102" s="53"/>
      <c r="K102" s="29">
        <f>C102</f>
        <v>0</v>
      </c>
      <c r="L102" s="54"/>
      <c r="M102" s="54"/>
      <c r="N102" s="54"/>
      <c r="O102" s="29"/>
      <c r="P102" s="54"/>
      <c r="Q102" s="54"/>
      <c r="R102" s="54"/>
      <c r="S102" s="54"/>
      <c r="T102" s="54"/>
      <c r="U102" s="54"/>
      <c r="V102" s="54"/>
      <c r="W102" s="87"/>
      <c r="X102" s="87"/>
      <c r="Y102" s="88"/>
      <c r="Z102" s="95"/>
    </row>
    <row r="103" spans="1:26" s="159" customFormat="1" ht="45" customHeight="1" x14ac:dyDescent="0.2">
      <c r="A103" s="772" t="s">
        <v>334</v>
      </c>
      <c r="B103" s="764"/>
      <c r="C103" s="764"/>
      <c r="D103" s="764"/>
      <c r="E103" s="764"/>
      <c r="F103" s="764"/>
      <c r="G103" s="764"/>
      <c r="H103" s="773"/>
      <c r="I103" s="15"/>
      <c r="J103" s="45"/>
      <c r="K103" s="9"/>
      <c r="L103" s="36"/>
      <c r="M103" s="36"/>
      <c r="N103" s="36"/>
      <c r="O103" s="9"/>
      <c r="P103" s="36"/>
      <c r="Q103" s="36"/>
      <c r="R103" s="36"/>
      <c r="S103" s="36"/>
      <c r="T103" s="24"/>
      <c r="U103" s="24"/>
      <c r="V103" s="24"/>
      <c r="W103" s="76"/>
      <c r="X103" s="82" t="str">
        <f>A103</f>
        <v xml:space="preserve">D7. Are there charges* to the client in the public sector for family planning:
*(This question refers to charges by policy, not under-the-table charges.)
</v>
      </c>
      <c r="Y103" s="77"/>
      <c r="Z103" s="95"/>
    </row>
    <row r="104" spans="1:26" s="159" customFormat="1" ht="15" customHeight="1" x14ac:dyDescent="0.2">
      <c r="A104" s="262"/>
      <c r="B104" s="764" t="s">
        <v>50</v>
      </c>
      <c r="C104" s="764"/>
      <c r="D104" s="764"/>
      <c r="E104" s="764"/>
      <c r="F104" s="765"/>
      <c r="G104" s="766" t="s">
        <v>166</v>
      </c>
      <c r="H104" s="767"/>
      <c r="I104" s="16"/>
      <c r="J104" s="45" t="str">
        <f>G104</f>
        <v>No</v>
      </c>
      <c r="K104" s="9"/>
      <c r="L104" s="36"/>
      <c r="M104" s="36"/>
      <c r="N104" s="36"/>
      <c r="O104" s="9"/>
      <c r="P104" s="36"/>
      <c r="Q104" s="36"/>
      <c r="R104" s="36"/>
      <c r="S104" s="36"/>
      <c r="T104" s="24"/>
      <c r="U104" s="24"/>
      <c r="V104" s="24"/>
      <c r="W104" s="76"/>
      <c r="X104" s="76"/>
      <c r="Y104" s="80" t="str">
        <f>B104</f>
        <v>a. Services?</v>
      </c>
      <c r="Z104" s="95"/>
    </row>
    <row r="105" spans="1:26" s="159" customFormat="1" ht="15" customHeight="1" x14ac:dyDescent="0.2">
      <c r="A105" s="262"/>
      <c r="B105" s="764" t="s">
        <v>51</v>
      </c>
      <c r="C105" s="764"/>
      <c r="D105" s="764"/>
      <c r="E105" s="764"/>
      <c r="F105" s="765"/>
      <c r="G105" s="766" t="s">
        <v>166</v>
      </c>
      <c r="H105" s="767"/>
      <c r="I105" s="16"/>
      <c r="J105" s="45" t="str">
        <f>G105</f>
        <v>No</v>
      </c>
      <c r="K105" s="9"/>
      <c r="L105" s="36"/>
      <c r="M105" s="36"/>
      <c r="N105" s="36"/>
      <c r="O105" s="9"/>
      <c r="P105" s="36"/>
      <c r="Q105" s="36"/>
      <c r="R105" s="36"/>
      <c r="S105" s="36"/>
      <c r="T105" s="24"/>
      <c r="U105" s="24"/>
      <c r="V105" s="24"/>
      <c r="W105" s="76"/>
      <c r="X105" s="76"/>
      <c r="Y105" s="80" t="str">
        <f>B105</f>
        <v>b. Commodities?</v>
      </c>
      <c r="Z105" s="95"/>
    </row>
    <row r="106" spans="1:26" s="159" customFormat="1" ht="15" customHeight="1" x14ac:dyDescent="0.2">
      <c r="A106" s="262"/>
      <c r="B106" s="764" t="s">
        <v>52</v>
      </c>
      <c r="C106" s="764"/>
      <c r="D106" s="764"/>
      <c r="E106" s="764"/>
      <c r="F106" s="765"/>
      <c r="G106" s="766" t="s">
        <v>146</v>
      </c>
      <c r="H106" s="767"/>
      <c r="I106" s="16"/>
      <c r="J106" s="45" t="str">
        <f>G106</f>
        <v>N/A</v>
      </c>
      <c r="K106" s="9"/>
      <c r="L106" s="36"/>
      <c r="M106" s="36"/>
      <c r="N106" s="36"/>
      <c r="O106" s="9"/>
      <c r="P106" s="36"/>
      <c r="Q106" s="36"/>
      <c r="R106" s="36"/>
      <c r="S106" s="36"/>
      <c r="T106" s="24"/>
      <c r="U106" s="24"/>
      <c r="V106" s="24"/>
      <c r="W106" s="76"/>
      <c r="X106" s="76"/>
      <c r="Y106" s="80" t="str">
        <f>B106</f>
        <v>c. If yes, are there exemptions for people who cannot afford to pay?</v>
      </c>
      <c r="Z106" s="95"/>
    </row>
    <row r="107" spans="1:26" s="159" customFormat="1" x14ac:dyDescent="0.2">
      <c r="A107" s="262"/>
      <c r="B107" s="241"/>
      <c r="C107" s="242" t="s">
        <v>53</v>
      </c>
      <c r="D107" s="800" t="s">
        <v>146</v>
      </c>
      <c r="E107" s="801"/>
      <c r="F107" s="801"/>
      <c r="G107" s="801"/>
      <c r="H107" s="802"/>
      <c r="I107" s="16"/>
      <c r="J107" s="45"/>
      <c r="K107" s="9" t="str">
        <f>C107</f>
        <v>i. If yes, describe the exemptions.</v>
      </c>
      <c r="L107" s="36"/>
      <c r="M107" s="36"/>
      <c r="N107" s="38"/>
      <c r="O107" s="39" t="str">
        <f>D107</f>
        <v>N/A</v>
      </c>
      <c r="P107" s="36"/>
      <c r="Q107" s="36"/>
      <c r="R107" s="36"/>
      <c r="S107" s="36"/>
      <c r="T107" s="24"/>
      <c r="U107" s="24"/>
      <c r="V107" s="24"/>
      <c r="W107" s="76"/>
      <c r="X107" s="76"/>
      <c r="Y107" s="77"/>
      <c r="Z107" s="95"/>
    </row>
    <row r="108" spans="1:26" s="267" customFormat="1" ht="15.75" customHeight="1" x14ac:dyDescent="0.2">
      <c r="A108" s="772" t="s">
        <v>335</v>
      </c>
      <c r="B108" s="764"/>
      <c r="C108" s="764"/>
      <c r="D108" s="764"/>
      <c r="E108" s="764"/>
      <c r="F108" s="764"/>
      <c r="G108" s="764"/>
      <c r="H108" s="773"/>
      <c r="I108" s="48"/>
      <c r="J108" s="35"/>
      <c r="K108" s="9"/>
      <c r="L108" s="9"/>
      <c r="M108" s="36"/>
      <c r="N108" s="36"/>
      <c r="O108" s="9"/>
      <c r="P108" s="36"/>
      <c r="Q108" s="1"/>
      <c r="R108" s="36"/>
      <c r="S108" s="37"/>
      <c r="T108" s="2"/>
      <c r="U108" s="2"/>
      <c r="V108" s="2"/>
      <c r="W108" s="64"/>
      <c r="X108" s="82" t="str">
        <f>A108</f>
        <v>D8. Are the following contraceptives included in the country's National Essential Medicine List (NEML) or other equivalent priority list?</v>
      </c>
      <c r="Y108" s="1"/>
      <c r="Z108" s="101"/>
    </row>
    <row r="109" spans="1:26" s="267" customFormat="1" ht="15.75" customHeight="1" x14ac:dyDescent="0.2">
      <c r="A109" s="384"/>
      <c r="B109" s="764" t="s">
        <v>336</v>
      </c>
      <c r="C109" s="764"/>
      <c r="D109" s="764"/>
      <c r="E109" s="764"/>
      <c r="F109" s="765"/>
      <c r="G109" s="1094" t="s">
        <v>165</v>
      </c>
      <c r="H109" s="1096"/>
      <c r="I109" s="48"/>
      <c r="J109" s="45" t="str">
        <f t="shared" ref="J109:J120" si="3">G109</f>
        <v>Yes</v>
      </c>
      <c r="K109" s="9"/>
      <c r="L109" s="9"/>
      <c r="M109" s="36"/>
      <c r="N109" s="36"/>
      <c r="O109" s="9"/>
      <c r="P109" s="36"/>
      <c r="Q109" s="1"/>
      <c r="R109" s="36"/>
      <c r="S109" s="37"/>
      <c r="T109" s="2"/>
      <c r="U109" s="2"/>
      <c r="V109" s="2"/>
      <c r="W109" s="64"/>
      <c r="X109" s="64"/>
      <c r="Y109" s="80" t="str">
        <f t="shared" ref="Y109:Y118" si="4">B109</f>
        <v>a. Combined oral contraceptives</v>
      </c>
      <c r="Z109" s="101"/>
    </row>
    <row r="110" spans="1:26" s="267" customFormat="1" ht="15.75" customHeight="1" x14ac:dyDescent="0.2">
      <c r="A110" s="384"/>
      <c r="B110" s="764" t="s">
        <v>337</v>
      </c>
      <c r="C110" s="764"/>
      <c r="D110" s="764"/>
      <c r="E110" s="764"/>
      <c r="F110" s="765"/>
      <c r="G110" s="1094" t="s">
        <v>165</v>
      </c>
      <c r="H110" s="1096"/>
      <c r="I110" s="48"/>
      <c r="J110" s="45" t="str">
        <f t="shared" si="3"/>
        <v>Yes</v>
      </c>
      <c r="K110" s="9"/>
      <c r="L110" s="9"/>
      <c r="M110" s="36"/>
      <c r="N110" s="36"/>
      <c r="O110" s="9"/>
      <c r="P110" s="36"/>
      <c r="Q110" s="1"/>
      <c r="R110" s="36"/>
      <c r="S110" s="37"/>
      <c r="T110" s="2"/>
      <c r="U110" s="2"/>
      <c r="V110" s="2"/>
      <c r="W110" s="64"/>
      <c r="X110" s="64"/>
      <c r="Y110" s="80" t="str">
        <f t="shared" si="4"/>
        <v>b. Progestin-only pills</v>
      </c>
      <c r="Z110" s="101"/>
    </row>
    <row r="111" spans="1:26" s="267" customFormat="1" ht="15.75" customHeight="1" x14ac:dyDescent="0.2">
      <c r="A111" s="384"/>
      <c r="B111" s="764" t="s">
        <v>54</v>
      </c>
      <c r="C111" s="764"/>
      <c r="D111" s="764"/>
      <c r="E111" s="764"/>
      <c r="F111" s="765"/>
      <c r="G111" s="1094" t="s">
        <v>165</v>
      </c>
      <c r="H111" s="1096"/>
      <c r="I111" s="48"/>
      <c r="J111" s="45" t="str">
        <f t="shared" si="3"/>
        <v>Yes</v>
      </c>
      <c r="K111" s="9"/>
      <c r="L111" s="9"/>
      <c r="M111" s="36"/>
      <c r="N111" s="36"/>
      <c r="O111" s="9"/>
      <c r="P111" s="36"/>
      <c r="Q111" s="1"/>
      <c r="R111" s="36"/>
      <c r="S111" s="37"/>
      <c r="T111" s="2"/>
      <c r="U111" s="2"/>
      <c r="V111" s="2"/>
      <c r="W111" s="64"/>
      <c r="X111" s="64"/>
      <c r="Y111" s="80" t="str">
        <f t="shared" si="4"/>
        <v>c. Hormonal injections</v>
      </c>
      <c r="Z111" s="101"/>
    </row>
    <row r="112" spans="1:26" s="267" customFormat="1" ht="15.75" customHeight="1" x14ac:dyDescent="0.2">
      <c r="A112" s="384"/>
      <c r="B112" s="764" t="s">
        <v>55</v>
      </c>
      <c r="C112" s="764"/>
      <c r="D112" s="764"/>
      <c r="E112" s="764"/>
      <c r="F112" s="765"/>
      <c r="G112" s="1094" t="s">
        <v>166</v>
      </c>
      <c r="H112" s="1096"/>
      <c r="I112" s="48"/>
      <c r="J112" s="45" t="str">
        <f t="shared" si="3"/>
        <v>No</v>
      </c>
      <c r="K112" s="9"/>
      <c r="L112" s="9"/>
      <c r="M112" s="36"/>
      <c r="N112" s="36"/>
      <c r="O112" s="9"/>
      <c r="P112" s="36"/>
      <c r="Q112" s="1"/>
      <c r="R112" s="36"/>
      <c r="S112" s="37"/>
      <c r="T112" s="2"/>
      <c r="U112" s="2"/>
      <c r="V112" s="2"/>
      <c r="W112" s="64"/>
      <c r="X112" s="64"/>
      <c r="Y112" s="80" t="str">
        <f t="shared" si="4"/>
        <v>d. Hormonal implants</v>
      </c>
      <c r="Z112" s="101"/>
    </row>
    <row r="113" spans="1:26" s="267" customFormat="1" ht="15.75" customHeight="1" x14ac:dyDescent="0.2">
      <c r="A113" s="384"/>
      <c r="B113" s="764" t="s">
        <v>56</v>
      </c>
      <c r="C113" s="764"/>
      <c r="D113" s="764"/>
      <c r="E113" s="764"/>
      <c r="F113" s="765"/>
      <c r="G113" s="1094" t="s">
        <v>165</v>
      </c>
      <c r="H113" s="1096"/>
      <c r="I113" s="48"/>
      <c r="J113" s="45" t="str">
        <f t="shared" si="3"/>
        <v>Yes</v>
      </c>
      <c r="K113" s="9"/>
      <c r="L113" s="9"/>
      <c r="M113" s="36"/>
      <c r="N113" s="36"/>
      <c r="O113" s="9"/>
      <c r="P113" s="36"/>
      <c r="Q113" s="1"/>
      <c r="R113" s="36"/>
      <c r="S113" s="37"/>
      <c r="T113" s="2"/>
      <c r="U113" s="2"/>
      <c r="V113" s="2"/>
      <c r="W113" s="64"/>
      <c r="X113" s="64"/>
      <c r="Y113" s="80" t="str">
        <f t="shared" si="4"/>
        <v>e. Intrauterine devices (IUDs)</v>
      </c>
      <c r="Z113" s="101"/>
    </row>
    <row r="114" spans="1:26" s="267" customFormat="1" ht="15.75" customHeight="1" x14ac:dyDescent="0.2">
      <c r="A114" s="384"/>
      <c r="B114" s="764" t="s">
        <v>43</v>
      </c>
      <c r="C114" s="764"/>
      <c r="D114" s="764"/>
      <c r="E114" s="764"/>
      <c r="F114" s="765"/>
      <c r="G114" s="1094" t="s">
        <v>165</v>
      </c>
      <c r="H114" s="1096"/>
      <c r="I114" s="48"/>
      <c r="J114" s="45" t="str">
        <f t="shared" si="3"/>
        <v>Yes</v>
      </c>
      <c r="K114" s="9"/>
      <c r="L114" s="9"/>
      <c r="M114" s="36"/>
      <c r="N114" s="36"/>
      <c r="O114" s="9"/>
      <c r="P114" s="36"/>
      <c r="Q114" s="1"/>
      <c r="R114" s="36"/>
      <c r="S114" s="37"/>
      <c r="T114" s="2"/>
      <c r="U114" s="2"/>
      <c r="V114" s="2"/>
      <c r="W114" s="64"/>
      <c r="X114" s="64"/>
      <c r="Y114" s="80" t="str">
        <f t="shared" si="4"/>
        <v>f. Male condoms</v>
      </c>
      <c r="Z114" s="101"/>
    </row>
    <row r="115" spans="1:26" s="267" customFormat="1" ht="15.75" customHeight="1" x14ac:dyDescent="0.2">
      <c r="A115" s="384"/>
      <c r="B115" s="764" t="s">
        <v>44</v>
      </c>
      <c r="C115" s="764"/>
      <c r="D115" s="764"/>
      <c r="E115" s="764"/>
      <c r="F115" s="765"/>
      <c r="G115" s="1094" t="s">
        <v>166</v>
      </c>
      <c r="H115" s="1096"/>
      <c r="I115" s="48"/>
      <c r="J115" s="45" t="str">
        <f t="shared" si="3"/>
        <v>No</v>
      </c>
      <c r="K115" s="9"/>
      <c r="L115" s="9"/>
      <c r="M115" s="36"/>
      <c r="N115" s="36"/>
      <c r="O115" s="9"/>
      <c r="P115" s="36"/>
      <c r="Q115" s="1"/>
      <c r="R115" s="36"/>
      <c r="S115" s="37"/>
      <c r="T115" s="2"/>
      <c r="U115" s="2"/>
      <c r="V115" s="2"/>
      <c r="W115" s="64"/>
      <c r="X115" s="64"/>
      <c r="Y115" s="80" t="str">
        <f t="shared" si="4"/>
        <v>g. Female condoms</v>
      </c>
      <c r="Z115" s="101"/>
    </row>
    <row r="116" spans="1:26" s="267" customFormat="1" ht="15.75" customHeight="1" x14ac:dyDescent="0.2">
      <c r="A116" s="384"/>
      <c r="B116" s="764" t="s">
        <v>338</v>
      </c>
      <c r="C116" s="764"/>
      <c r="D116" s="764"/>
      <c r="E116" s="764"/>
      <c r="F116" s="765"/>
      <c r="G116" s="1094" t="s">
        <v>166</v>
      </c>
      <c r="H116" s="1096"/>
      <c r="I116" s="48"/>
      <c r="J116" s="45" t="str">
        <f t="shared" si="3"/>
        <v>No</v>
      </c>
      <c r="K116" s="9"/>
      <c r="L116" s="9"/>
      <c r="M116" s="36"/>
      <c r="N116" s="36"/>
      <c r="O116" s="9"/>
      <c r="P116" s="36"/>
      <c r="Q116" s="1"/>
      <c r="R116" s="36"/>
      <c r="S116" s="37"/>
      <c r="T116" s="2"/>
      <c r="U116" s="2"/>
      <c r="V116" s="2"/>
      <c r="W116" s="64"/>
      <c r="X116" s="64"/>
      <c r="Y116" s="80" t="str">
        <f t="shared" si="4"/>
        <v>h. Emergency contraceptive pills</v>
      </c>
      <c r="Z116" s="101"/>
    </row>
    <row r="117" spans="1:26" s="267" customFormat="1" ht="15.75" customHeight="1" x14ac:dyDescent="0.2">
      <c r="A117" s="384"/>
      <c r="B117" s="764" t="s">
        <v>245</v>
      </c>
      <c r="C117" s="764"/>
      <c r="D117" s="764"/>
      <c r="E117" s="764"/>
      <c r="F117" s="765"/>
      <c r="G117" s="1094" t="s">
        <v>166</v>
      </c>
      <c r="H117" s="1096"/>
      <c r="I117" s="48"/>
      <c r="J117" s="45" t="str">
        <f>G117</f>
        <v>No</v>
      </c>
      <c r="K117" s="9"/>
      <c r="L117" s="9"/>
      <c r="M117" s="36"/>
      <c r="N117" s="36"/>
      <c r="O117" s="9"/>
      <c r="P117" s="36"/>
      <c r="Q117" s="1"/>
      <c r="R117" s="36"/>
      <c r="S117" s="37"/>
      <c r="T117" s="2"/>
      <c r="U117" s="2"/>
      <c r="V117" s="2"/>
      <c r="W117" s="64"/>
      <c r="X117" s="64"/>
      <c r="Y117" s="80" t="str">
        <f>B117</f>
        <v>i. CycleBeads</v>
      </c>
      <c r="Z117" s="101"/>
    </row>
    <row r="118" spans="1:26" s="267" customFormat="1" ht="15.75" customHeight="1" x14ac:dyDescent="0.2">
      <c r="A118" s="384"/>
      <c r="B118" s="764" t="s">
        <v>339</v>
      </c>
      <c r="C118" s="764"/>
      <c r="D118" s="764"/>
      <c r="E118" s="764"/>
      <c r="F118" s="765"/>
      <c r="G118" s="1094" t="s">
        <v>166</v>
      </c>
      <c r="H118" s="1096"/>
      <c r="I118" s="48"/>
      <c r="J118" s="45" t="str">
        <f t="shared" si="3"/>
        <v>No</v>
      </c>
      <c r="K118" s="9"/>
      <c r="L118" s="9"/>
      <c r="M118" s="36"/>
      <c r="N118" s="36"/>
      <c r="O118" s="9"/>
      <c r="P118" s="36"/>
      <c r="Q118" s="1"/>
      <c r="R118" s="36"/>
      <c r="S118" s="37"/>
      <c r="T118" s="2"/>
      <c r="U118" s="2"/>
      <c r="V118" s="2"/>
      <c r="W118" s="64"/>
      <c r="X118" s="64"/>
      <c r="Y118" s="80" t="str">
        <f t="shared" si="4"/>
        <v>j. Any other contraceptive(s)?</v>
      </c>
      <c r="Z118" s="101"/>
    </row>
    <row r="119" spans="1:26" s="267" customFormat="1" ht="15.75" customHeight="1" x14ac:dyDescent="0.2">
      <c r="A119" s="384"/>
      <c r="B119" s="224"/>
      <c r="C119" s="764" t="s">
        <v>340</v>
      </c>
      <c r="D119" s="764"/>
      <c r="E119" s="765"/>
      <c r="F119" s="1114" t="s">
        <v>146</v>
      </c>
      <c r="G119" s="1115"/>
      <c r="H119" s="1116"/>
      <c r="I119" s="48"/>
      <c r="J119" s="45">
        <f t="shared" si="3"/>
        <v>0</v>
      </c>
      <c r="K119" s="9"/>
      <c r="L119" s="9"/>
      <c r="M119" s="36"/>
      <c r="N119" s="36"/>
      <c r="O119" s="9"/>
      <c r="P119" s="36"/>
      <c r="Q119" s="1"/>
      <c r="R119" s="9">
        <f>B119</f>
        <v>0</v>
      </c>
      <c r="S119" s="37"/>
      <c r="T119" s="2"/>
      <c r="U119" s="2"/>
      <c r="V119" s="2"/>
      <c r="W119" s="64"/>
      <c r="X119" s="64"/>
      <c r="Y119" s="1"/>
      <c r="Z119" s="101"/>
    </row>
    <row r="120" spans="1:26" s="267" customFormat="1" ht="15.75" x14ac:dyDescent="0.2">
      <c r="A120" s="793" t="s">
        <v>341</v>
      </c>
      <c r="B120" s="794"/>
      <c r="C120" s="794"/>
      <c r="D120" s="795"/>
      <c r="E120" s="796"/>
      <c r="F120" s="1117">
        <v>2007</v>
      </c>
      <c r="G120" s="1118"/>
      <c r="H120" s="1119"/>
      <c r="I120" s="48"/>
      <c r="J120" s="45">
        <f t="shared" si="3"/>
        <v>0</v>
      </c>
      <c r="K120" s="9"/>
      <c r="L120" s="9"/>
      <c r="M120" s="36"/>
      <c r="N120" s="36"/>
      <c r="O120" s="9"/>
      <c r="P120" s="36"/>
      <c r="Q120" s="1"/>
      <c r="R120" s="9">
        <f>B120</f>
        <v>0</v>
      </c>
      <c r="S120" s="37"/>
      <c r="T120" s="2"/>
      <c r="U120" s="2"/>
      <c r="V120" s="2"/>
      <c r="W120" s="64"/>
      <c r="X120" s="64"/>
      <c r="Y120" s="1"/>
      <c r="Z120" s="101"/>
    </row>
    <row r="121" spans="1:26" s="267" customFormat="1" ht="34.5" customHeight="1" x14ac:dyDescent="0.2">
      <c r="A121" s="772" t="s">
        <v>342</v>
      </c>
      <c r="B121" s="764"/>
      <c r="C121" s="765"/>
      <c r="D121" s="920" t="s">
        <v>717</v>
      </c>
      <c r="E121" s="921"/>
      <c r="F121" s="921"/>
      <c r="G121" s="921"/>
      <c r="H121" s="922"/>
      <c r="I121" s="48"/>
      <c r="J121" s="35"/>
      <c r="K121" s="9" t="str">
        <f>A121</f>
        <v xml:space="preserve">D10. Name of the list(s)
</v>
      </c>
      <c r="L121" s="9"/>
      <c r="M121" s="36"/>
      <c r="N121" s="36"/>
      <c r="O121" s="9" t="str">
        <f>D121</f>
        <v>Cuadro Basico de los Medicamentos Esenciales (CBME) (basic chart of essential medicines)</v>
      </c>
      <c r="P121" s="36"/>
      <c r="Q121" s="1"/>
      <c r="R121" s="36"/>
      <c r="S121" s="37"/>
      <c r="T121" s="2"/>
      <c r="U121" s="2"/>
      <c r="V121" s="2"/>
      <c r="W121" s="64"/>
      <c r="X121" s="64"/>
      <c r="Y121" s="1"/>
      <c r="Z121" s="101"/>
    </row>
    <row r="122" spans="1:26" s="267" customFormat="1" ht="34.5" customHeight="1" x14ac:dyDescent="0.2">
      <c r="A122" s="772" t="s">
        <v>344</v>
      </c>
      <c r="B122" s="764"/>
      <c r="C122" s="765"/>
      <c r="D122" s="920"/>
      <c r="E122" s="921"/>
      <c r="F122" s="921"/>
      <c r="G122" s="921"/>
      <c r="H122" s="922"/>
      <c r="I122" s="48"/>
      <c r="J122" s="35"/>
      <c r="K122" s="9" t="str">
        <f>A122</f>
        <v xml:space="preserve">D11. Notes about the list(s)
</v>
      </c>
      <c r="L122" s="9"/>
      <c r="M122" s="36"/>
      <c r="N122" s="36"/>
      <c r="O122" s="9">
        <f>D122</f>
        <v>0</v>
      </c>
      <c r="P122" s="36"/>
      <c r="Q122" s="1"/>
      <c r="R122" s="36"/>
      <c r="S122" s="37"/>
      <c r="T122" s="2"/>
      <c r="U122" s="2"/>
      <c r="V122" s="2"/>
      <c r="W122" s="64"/>
      <c r="X122" s="64"/>
      <c r="Y122" s="1"/>
      <c r="Z122" s="101"/>
    </row>
    <row r="123" spans="1:26" s="159" customFormat="1" ht="21.75" customHeight="1" x14ac:dyDescent="0.2">
      <c r="A123" s="772" t="s">
        <v>351</v>
      </c>
      <c r="B123" s="764"/>
      <c r="C123" s="764"/>
      <c r="D123" s="764"/>
      <c r="E123" s="764"/>
      <c r="F123" s="764"/>
      <c r="G123" s="764"/>
      <c r="H123" s="773"/>
      <c r="I123" s="4"/>
      <c r="J123" s="45"/>
      <c r="K123" s="9"/>
      <c r="L123" s="36"/>
      <c r="M123" s="36"/>
      <c r="N123" s="36"/>
      <c r="O123" s="9"/>
      <c r="P123" s="36"/>
      <c r="Q123" s="36"/>
      <c r="R123" s="36"/>
      <c r="S123" s="36"/>
      <c r="T123" s="24"/>
      <c r="U123" s="24"/>
      <c r="V123" s="24"/>
      <c r="W123" s="76"/>
      <c r="X123" s="82" t="str">
        <f>A123</f>
        <v xml:space="preserve">D12.  Information on country's Poverty Reduction Strategy Paper (PRSP)
</v>
      </c>
      <c r="Y123" s="77"/>
      <c r="Z123" s="95"/>
    </row>
    <row r="124" spans="1:26" s="267" customFormat="1" ht="30.75" customHeight="1" x14ac:dyDescent="0.2">
      <c r="A124" s="385"/>
      <c r="B124" s="784" t="s">
        <v>196</v>
      </c>
      <c r="C124" s="785"/>
      <c r="D124" s="785"/>
      <c r="E124" s="786"/>
      <c r="F124" s="787" t="s">
        <v>146</v>
      </c>
      <c r="G124" s="788"/>
      <c r="H124" s="789"/>
      <c r="I124" s="48"/>
      <c r="J124" s="45">
        <f>G124</f>
        <v>0</v>
      </c>
      <c r="K124" s="9"/>
      <c r="L124" s="9"/>
      <c r="M124" s="36"/>
      <c r="N124" s="36"/>
      <c r="O124" s="9"/>
      <c r="P124" s="36"/>
      <c r="Q124" s="1"/>
      <c r="R124" s="9" t="str">
        <f>B124</f>
        <v>a. What year is the Poverty Reduction Strategy Paper from? (most recent actual PRSP on IMF's site [not progress or summary report])</v>
      </c>
      <c r="S124" s="37"/>
      <c r="T124" s="2"/>
      <c r="U124" s="2"/>
      <c r="V124" s="2"/>
      <c r="W124" s="64"/>
      <c r="X124" s="64"/>
      <c r="Y124" s="1"/>
      <c r="Z124" s="101"/>
    </row>
    <row r="125" spans="1:26" s="267" customFormat="1" ht="15.75" customHeight="1" x14ac:dyDescent="0.2">
      <c r="A125" s="384"/>
      <c r="B125" s="764" t="s">
        <v>197</v>
      </c>
      <c r="C125" s="764"/>
      <c r="D125" s="764"/>
      <c r="E125" s="764"/>
      <c r="F125" s="765"/>
      <c r="G125" s="766" t="s">
        <v>146</v>
      </c>
      <c r="H125" s="767"/>
      <c r="I125" s="48"/>
      <c r="J125" s="45" t="str">
        <f>G125</f>
        <v>N/A</v>
      </c>
      <c r="K125" s="9"/>
      <c r="L125" s="9"/>
      <c r="M125" s="36"/>
      <c r="N125" s="36"/>
      <c r="O125" s="9"/>
      <c r="P125" s="36"/>
      <c r="Q125" s="1"/>
      <c r="R125" s="36"/>
      <c r="S125" s="37"/>
      <c r="T125" s="2"/>
      <c r="U125" s="2"/>
      <c r="V125" s="2"/>
      <c r="W125" s="64"/>
      <c r="X125" s="64"/>
      <c r="Y125" s="80" t="str">
        <f>B125</f>
        <v>b. Is family planning or reproductive health a priority in the PRSP?</v>
      </c>
      <c r="Z125" s="101"/>
    </row>
    <row r="126" spans="1:26" s="267" customFormat="1" ht="15.75" customHeight="1" x14ac:dyDescent="0.2">
      <c r="A126" s="384"/>
      <c r="B126" s="764" t="s">
        <v>198</v>
      </c>
      <c r="C126" s="764"/>
      <c r="D126" s="764"/>
      <c r="E126" s="764"/>
      <c r="F126" s="765"/>
      <c r="G126" s="766" t="s">
        <v>146</v>
      </c>
      <c r="H126" s="767"/>
      <c r="I126" s="48"/>
      <c r="J126" s="45" t="str">
        <f>G126</f>
        <v>N/A</v>
      </c>
      <c r="K126" s="9"/>
      <c r="L126" s="9"/>
      <c r="M126" s="36"/>
      <c r="N126" s="36"/>
      <c r="O126" s="9"/>
      <c r="P126" s="36"/>
      <c r="Q126" s="1"/>
      <c r="R126" s="36"/>
      <c r="S126" s="37"/>
      <c r="T126" s="2"/>
      <c r="U126" s="2"/>
      <c r="V126" s="2"/>
      <c r="W126" s="64"/>
      <c r="X126" s="64"/>
      <c r="Y126" s="80" t="str">
        <f>B126</f>
        <v>c. Is contraceptive security included in the PRSP?</v>
      </c>
      <c r="Z126" s="101"/>
    </row>
    <row r="127" spans="1:26" s="267" customFormat="1" ht="15.75" customHeight="1" x14ac:dyDescent="0.2">
      <c r="A127" s="384"/>
      <c r="B127" s="764" t="s">
        <v>72</v>
      </c>
      <c r="C127" s="764"/>
      <c r="D127" s="764"/>
      <c r="E127" s="764"/>
      <c r="F127" s="765"/>
      <c r="G127" s="766" t="s">
        <v>146</v>
      </c>
      <c r="H127" s="767"/>
      <c r="I127" s="48"/>
      <c r="J127" s="45" t="str">
        <f>G127</f>
        <v>N/A</v>
      </c>
      <c r="K127" s="9"/>
      <c r="L127" s="9"/>
      <c r="M127" s="36"/>
      <c r="N127" s="36"/>
      <c r="O127" s="9"/>
      <c r="P127" s="36"/>
      <c r="Q127" s="1"/>
      <c r="R127" s="36"/>
      <c r="S127" s="37"/>
      <c r="T127" s="2"/>
      <c r="U127" s="2"/>
      <c r="V127" s="2"/>
      <c r="W127" s="64"/>
      <c r="X127" s="64"/>
      <c r="Y127" s="80" t="str">
        <f>B127</f>
        <v>d. Is contraceptive prevalence rate (CPR) included as an indicator in the PRSP?</v>
      </c>
      <c r="Z127" s="101"/>
    </row>
    <row r="128" spans="1:26" s="267" customFormat="1" ht="15.75" customHeight="1" x14ac:dyDescent="0.2">
      <c r="A128" s="384"/>
      <c r="B128" s="764" t="s">
        <v>73</v>
      </c>
      <c r="C128" s="764"/>
      <c r="D128" s="764"/>
      <c r="E128" s="764"/>
      <c r="F128" s="765"/>
      <c r="G128" s="766" t="s">
        <v>146</v>
      </c>
      <c r="H128" s="767"/>
      <c r="I128" s="48"/>
      <c r="J128" s="45" t="str">
        <f>G128</f>
        <v>N/A</v>
      </c>
      <c r="K128" s="9"/>
      <c r="L128" s="9"/>
      <c r="M128" s="36"/>
      <c r="N128" s="36"/>
      <c r="O128" s="9"/>
      <c r="P128" s="36"/>
      <c r="Q128" s="1"/>
      <c r="R128" s="36"/>
      <c r="S128" s="37"/>
      <c r="T128" s="2"/>
      <c r="U128" s="2"/>
      <c r="V128" s="2"/>
      <c r="W128" s="64"/>
      <c r="X128" s="64"/>
      <c r="Y128" s="80" t="str">
        <f>B128</f>
        <v>e. Are contraceptive supply indicators included in the PRSP?</v>
      </c>
      <c r="Z128" s="101"/>
    </row>
    <row r="129" spans="1:26" s="267" customFormat="1" ht="15.75" customHeight="1" thickBot="1" x14ac:dyDescent="0.25">
      <c r="A129" s="262" t="s">
        <v>74</v>
      </c>
      <c r="B129" s="764" t="s">
        <v>75</v>
      </c>
      <c r="C129" s="765"/>
      <c r="D129" s="779" t="s">
        <v>176</v>
      </c>
      <c r="E129" s="780"/>
      <c r="F129" s="780"/>
      <c r="G129" s="780"/>
      <c r="H129" s="781"/>
      <c r="I129" s="48"/>
      <c r="J129" s="35"/>
      <c r="K129" s="9" t="str">
        <f>B129</f>
        <v>f. Notes about the Poverty Reduction Strategy Paper</v>
      </c>
      <c r="L129" s="9"/>
      <c r="M129" s="36"/>
      <c r="N129" s="36"/>
      <c r="O129" s="9" t="str">
        <f>D129</f>
        <v>Document not available on IMF's website</v>
      </c>
      <c r="P129" s="36"/>
      <c r="Q129" s="1"/>
      <c r="R129" s="36"/>
      <c r="S129" s="37"/>
      <c r="T129" s="2"/>
      <c r="U129" s="2"/>
      <c r="V129" s="2"/>
      <c r="W129" s="64"/>
      <c r="X129" s="64"/>
      <c r="Y129" s="1"/>
      <c r="Z129" s="101"/>
    </row>
    <row r="130" spans="1:26" s="159" customFormat="1" ht="16.5" customHeight="1" thickBot="1" x14ac:dyDescent="0.25">
      <c r="A130" s="782" t="s">
        <v>28</v>
      </c>
      <c r="B130" s="783"/>
      <c r="C130" s="783"/>
      <c r="D130" s="783"/>
      <c r="E130" s="783"/>
      <c r="F130" s="783"/>
      <c r="G130" s="783"/>
      <c r="H130" s="386"/>
      <c r="I130" s="19"/>
      <c r="J130" s="45"/>
      <c r="K130" s="9"/>
      <c r="L130" s="36"/>
      <c r="M130" s="36"/>
      <c r="N130" s="36"/>
      <c r="O130" s="9"/>
      <c r="P130" s="36"/>
      <c r="Q130" s="36"/>
      <c r="R130" s="36"/>
      <c r="S130" s="36"/>
      <c r="T130" s="24"/>
      <c r="U130" s="24"/>
      <c r="V130" s="24"/>
      <c r="W130" s="76"/>
      <c r="X130" s="76"/>
      <c r="Y130" s="77"/>
      <c r="Z130" s="95"/>
    </row>
    <row r="131" spans="1:26" s="159" customFormat="1" ht="30" customHeight="1" x14ac:dyDescent="0.2">
      <c r="A131" s="774" t="s">
        <v>345</v>
      </c>
      <c r="B131" s="775"/>
      <c r="C131" s="775"/>
      <c r="D131" s="775"/>
      <c r="E131" s="775"/>
      <c r="F131" s="776"/>
      <c r="G131" s="777" t="s">
        <v>165</v>
      </c>
      <c r="H131" s="778"/>
      <c r="I131" s="8"/>
      <c r="J131" s="45" t="str">
        <f>G131</f>
        <v>Yes</v>
      </c>
      <c r="K131" s="9"/>
      <c r="L131" s="36"/>
      <c r="M131" s="36"/>
      <c r="N131" s="36"/>
      <c r="O131" s="9"/>
      <c r="P131" s="36"/>
      <c r="Q131" s="36"/>
      <c r="R131" s="36"/>
      <c r="S131" s="36"/>
      <c r="T131" s="24"/>
      <c r="U131" s="24"/>
      <c r="V131" s="24"/>
      <c r="W131" s="76"/>
      <c r="X131" s="76"/>
      <c r="Y131" s="80" t="str">
        <f>A131</f>
        <v>E1. Have stockouts occurred for any contraceptive at the central* level in the last 12 months?  
*(The central level refers to the central level warehouse for the public sector.)</v>
      </c>
      <c r="Z131" s="95"/>
    </row>
    <row r="132" spans="1:26" s="159" customFormat="1" ht="45" x14ac:dyDescent="0.2">
      <c r="A132" s="772" t="s">
        <v>1507</v>
      </c>
      <c r="B132" s="764"/>
      <c r="C132" s="764"/>
      <c r="D132" s="764"/>
      <c r="E132" s="764"/>
      <c r="F132" s="764"/>
      <c r="G132" s="764"/>
      <c r="H132" s="773"/>
      <c r="I132" s="4"/>
      <c r="J132" s="45"/>
      <c r="K132" s="9"/>
      <c r="L132" s="36"/>
      <c r="M132" s="36"/>
      <c r="N132" s="36"/>
      <c r="O132" s="9"/>
      <c r="P132" s="36"/>
      <c r="Q132" s="36"/>
      <c r="R132" s="36"/>
      <c r="S132" s="36"/>
      <c r="T132" s="24"/>
      <c r="U132" s="24"/>
      <c r="V132" s="24"/>
      <c r="W132" s="76"/>
      <c r="X132" s="82"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Y132" s="77"/>
      <c r="Z132" s="95"/>
    </row>
    <row r="133" spans="1:26" s="159" customFormat="1" ht="15" customHeight="1" x14ac:dyDescent="0.2">
      <c r="A133" s="354"/>
      <c r="B133" s="764" t="s">
        <v>336</v>
      </c>
      <c r="C133" s="764"/>
      <c r="D133" s="764"/>
      <c r="E133" s="764"/>
      <c r="F133" s="765"/>
      <c r="G133" s="1094" t="s">
        <v>165</v>
      </c>
      <c r="H133" s="1096"/>
      <c r="I133" s="8"/>
      <c r="J133" s="45" t="str">
        <f t="shared" ref="J133:J141" si="5">G133</f>
        <v>Yes</v>
      </c>
      <c r="K133" s="9"/>
      <c r="L133" s="36"/>
      <c r="M133" s="36"/>
      <c r="N133" s="36"/>
      <c r="O133" s="9"/>
      <c r="P133" s="36"/>
      <c r="Q133" s="36"/>
      <c r="R133" s="36"/>
      <c r="S133" s="36"/>
      <c r="T133" s="24"/>
      <c r="U133" s="24"/>
      <c r="V133" s="24"/>
      <c r="W133" s="76"/>
      <c r="X133" s="76"/>
      <c r="Y133" s="80" t="str">
        <f t="shared" ref="Y133:Y141" si="6">B133</f>
        <v>a. Combined oral contraceptives</v>
      </c>
      <c r="Z133" s="95"/>
    </row>
    <row r="134" spans="1:26" s="159" customFormat="1" ht="15" customHeight="1" x14ac:dyDescent="0.2">
      <c r="A134" s="358"/>
      <c r="B134" s="764" t="s">
        <v>337</v>
      </c>
      <c r="C134" s="764"/>
      <c r="D134" s="764"/>
      <c r="E134" s="764"/>
      <c r="F134" s="765"/>
      <c r="G134" s="1094" t="s">
        <v>166</v>
      </c>
      <c r="H134" s="1096"/>
      <c r="I134" s="8"/>
      <c r="J134" s="45" t="str">
        <f t="shared" si="5"/>
        <v>No</v>
      </c>
      <c r="K134" s="9"/>
      <c r="L134" s="36"/>
      <c r="M134" s="36"/>
      <c r="N134" s="36"/>
      <c r="O134" s="36"/>
      <c r="P134" s="36"/>
      <c r="Q134" s="36"/>
      <c r="R134" s="36"/>
      <c r="S134" s="36"/>
      <c r="T134" s="24"/>
      <c r="U134" s="24"/>
      <c r="V134" s="24"/>
      <c r="W134" s="76"/>
      <c r="X134" s="76"/>
      <c r="Y134" s="80" t="str">
        <f t="shared" si="6"/>
        <v>b. Progestin-only pills</v>
      </c>
      <c r="Z134" s="95"/>
    </row>
    <row r="135" spans="1:26" s="159" customFormat="1" ht="15" customHeight="1" x14ac:dyDescent="0.2">
      <c r="A135" s="354"/>
      <c r="B135" s="764" t="s">
        <v>54</v>
      </c>
      <c r="C135" s="764"/>
      <c r="D135" s="764"/>
      <c r="E135" s="764"/>
      <c r="F135" s="765"/>
      <c r="G135" s="1094" t="s">
        <v>165</v>
      </c>
      <c r="H135" s="1096"/>
      <c r="I135" s="8"/>
      <c r="J135" s="45" t="str">
        <f t="shared" si="5"/>
        <v>Yes</v>
      </c>
      <c r="K135" s="9"/>
      <c r="L135" s="36"/>
      <c r="M135" s="36"/>
      <c r="N135" s="36"/>
      <c r="O135" s="36"/>
      <c r="P135" s="36"/>
      <c r="Q135" s="36"/>
      <c r="R135" s="36"/>
      <c r="S135" s="36"/>
      <c r="T135" s="24"/>
      <c r="U135" s="24"/>
      <c r="V135" s="24"/>
      <c r="W135" s="76"/>
      <c r="X135" s="76"/>
      <c r="Y135" s="80" t="str">
        <f t="shared" si="6"/>
        <v>c. Hormonal injections</v>
      </c>
      <c r="Z135" s="95"/>
    </row>
    <row r="136" spans="1:26" s="159" customFormat="1" ht="15" customHeight="1" x14ac:dyDescent="0.2">
      <c r="A136" s="354"/>
      <c r="B136" s="764" t="s">
        <v>55</v>
      </c>
      <c r="C136" s="764"/>
      <c r="D136" s="764"/>
      <c r="E136" s="764"/>
      <c r="F136" s="765"/>
      <c r="G136" s="1094" t="s">
        <v>166</v>
      </c>
      <c r="H136" s="1096"/>
      <c r="I136" s="8"/>
      <c r="J136" s="45" t="str">
        <f t="shared" si="5"/>
        <v>No</v>
      </c>
      <c r="K136" s="9"/>
      <c r="L136" s="36"/>
      <c r="M136" s="36"/>
      <c r="N136" s="36"/>
      <c r="O136" s="36"/>
      <c r="P136" s="36"/>
      <c r="Q136" s="36"/>
      <c r="R136" s="36"/>
      <c r="S136" s="36"/>
      <c r="T136" s="24"/>
      <c r="U136" s="24"/>
      <c r="V136" s="24"/>
      <c r="W136" s="76"/>
      <c r="X136" s="76"/>
      <c r="Y136" s="80" t="str">
        <f t="shared" si="6"/>
        <v>d. Hormonal implants</v>
      </c>
      <c r="Z136" s="95"/>
    </row>
    <row r="137" spans="1:26" s="159" customFormat="1" ht="15" customHeight="1" x14ac:dyDescent="0.2">
      <c r="A137" s="354"/>
      <c r="B137" s="764" t="s">
        <v>56</v>
      </c>
      <c r="C137" s="764"/>
      <c r="D137" s="764"/>
      <c r="E137" s="764"/>
      <c r="F137" s="765"/>
      <c r="G137" s="1094" t="s">
        <v>166</v>
      </c>
      <c r="H137" s="1096"/>
      <c r="I137" s="8"/>
      <c r="J137" s="45" t="str">
        <f t="shared" si="5"/>
        <v>No</v>
      </c>
      <c r="K137" s="9"/>
      <c r="L137" s="36"/>
      <c r="M137" s="36"/>
      <c r="N137" s="36"/>
      <c r="O137" s="36"/>
      <c r="P137" s="36"/>
      <c r="Q137" s="36"/>
      <c r="R137" s="36"/>
      <c r="S137" s="36"/>
      <c r="T137" s="24"/>
      <c r="U137" s="24"/>
      <c r="V137" s="24"/>
      <c r="W137" s="76"/>
      <c r="X137" s="76"/>
      <c r="Y137" s="80" t="str">
        <f t="shared" si="6"/>
        <v>e. Intrauterine devices (IUDs)</v>
      </c>
      <c r="Z137" s="95"/>
    </row>
    <row r="138" spans="1:26" s="159" customFormat="1" ht="15" customHeight="1" x14ac:dyDescent="0.2">
      <c r="A138" s="354"/>
      <c r="B138" s="764" t="s">
        <v>43</v>
      </c>
      <c r="C138" s="764"/>
      <c r="D138" s="764"/>
      <c r="E138" s="764"/>
      <c r="F138" s="765"/>
      <c r="G138" s="1094" t="s">
        <v>165</v>
      </c>
      <c r="H138" s="1096"/>
      <c r="I138" s="8"/>
      <c r="J138" s="45" t="str">
        <f t="shared" si="5"/>
        <v>Yes</v>
      </c>
      <c r="K138" s="9"/>
      <c r="L138" s="36"/>
      <c r="M138" s="36"/>
      <c r="N138" s="36"/>
      <c r="O138" s="36"/>
      <c r="P138" s="36"/>
      <c r="Q138" s="36"/>
      <c r="R138" s="36"/>
      <c r="S138" s="36"/>
      <c r="T138" s="24"/>
      <c r="U138" s="24"/>
      <c r="V138" s="24"/>
      <c r="W138" s="76"/>
      <c r="X138" s="76"/>
      <c r="Y138" s="80" t="str">
        <f t="shared" si="6"/>
        <v>f. Male condoms</v>
      </c>
      <c r="Z138" s="95"/>
    </row>
    <row r="139" spans="1:26" s="159" customFormat="1" ht="15" customHeight="1" x14ac:dyDescent="0.2">
      <c r="A139" s="354"/>
      <c r="B139" s="764" t="s">
        <v>44</v>
      </c>
      <c r="C139" s="764"/>
      <c r="D139" s="764"/>
      <c r="E139" s="764"/>
      <c r="F139" s="765"/>
      <c r="G139" s="1094" t="s">
        <v>146</v>
      </c>
      <c r="H139" s="1096"/>
      <c r="I139" s="8"/>
      <c r="J139" s="45" t="str">
        <f t="shared" si="5"/>
        <v>N/A</v>
      </c>
      <c r="K139" s="9"/>
      <c r="L139" s="36"/>
      <c r="M139" s="36"/>
      <c r="N139" s="36"/>
      <c r="O139" s="36"/>
      <c r="P139" s="36"/>
      <c r="Q139" s="36"/>
      <c r="R139" s="36"/>
      <c r="S139" s="36"/>
      <c r="T139" s="24"/>
      <c r="U139" s="24"/>
      <c r="V139" s="24"/>
      <c r="W139" s="76"/>
      <c r="X139" s="76"/>
      <c r="Y139" s="80" t="str">
        <f t="shared" si="6"/>
        <v>g. Female condoms</v>
      </c>
      <c r="Z139" s="95"/>
    </row>
    <row r="140" spans="1:26" s="159" customFormat="1" ht="15" customHeight="1" x14ac:dyDescent="0.2">
      <c r="A140" s="354"/>
      <c r="B140" s="764" t="s">
        <v>338</v>
      </c>
      <c r="C140" s="764"/>
      <c r="D140" s="764"/>
      <c r="E140" s="764"/>
      <c r="F140" s="765"/>
      <c r="G140" s="1094" t="s">
        <v>146</v>
      </c>
      <c r="H140" s="1096"/>
      <c r="I140" s="8"/>
      <c r="J140" s="45" t="str">
        <f t="shared" si="5"/>
        <v>N/A</v>
      </c>
      <c r="K140" s="9"/>
      <c r="L140" s="36"/>
      <c r="M140" s="36"/>
      <c r="N140" s="36"/>
      <c r="O140" s="36"/>
      <c r="P140" s="36"/>
      <c r="Q140" s="36"/>
      <c r="R140" s="36"/>
      <c r="S140" s="36"/>
      <c r="T140" s="24"/>
      <c r="U140" s="24"/>
      <c r="V140" s="24"/>
      <c r="W140" s="76"/>
      <c r="X140" s="76"/>
      <c r="Y140" s="80" t="str">
        <f t="shared" si="6"/>
        <v>h. Emergency contraceptive pills</v>
      </c>
      <c r="Z140" s="95"/>
    </row>
    <row r="141" spans="1:26" s="159" customFormat="1" ht="15" customHeight="1" x14ac:dyDescent="0.2">
      <c r="A141" s="354"/>
      <c r="B141" s="764" t="s">
        <v>245</v>
      </c>
      <c r="C141" s="764"/>
      <c r="D141" s="764"/>
      <c r="E141" s="764"/>
      <c r="F141" s="765"/>
      <c r="G141" s="1094" t="s">
        <v>146</v>
      </c>
      <c r="H141" s="1096"/>
      <c r="I141" s="8"/>
      <c r="J141" s="45" t="str">
        <f t="shared" si="5"/>
        <v>N/A</v>
      </c>
      <c r="K141" s="9"/>
      <c r="L141" s="36"/>
      <c r="M141" s="36"/>
      <c r="N141" s="36"/>
      <c r="O141" s="36"/>
      <c r="P141" s="36"/>
      <c r="Q141" s="36"/>
      <c r="R141" s="36"/>
      <c r="S141" s="36"/>
      <c r="T141" s="24"/>
      <c r="U141" s="24"/>
      <c r="V141" s="24"/>
      <c r="W141" s="76"/>
      <c r="X141" s="76"/>
      <c r="Y141" s="80" t="str">
        <f t="shared" si="6"/>
        <v>i. CycleBeads</v>
      </c>
      <c r="Z141" s="95"/>
    </row>
    <row r="142" spans="1:26" s="159" customFormat="1" ht="30" x14ac:dyDescent="0.2">
      <c r="A142" s="354"/>
      <c r="B142" s="764" t="s">
        <v>766</v>
      </c>
      <c r="C142" s="764"/>
      <c r="D142" s="764"/>
      <c r="E142" s="764"/>
      <c r="F142" s="920" t="s">
        <v>1497</v>
      </c>
      <c r="G142" s="921"/>
      <c r="H142" s="922"/>
      <c r="I142" s="8"/>
      <c r="J142" s="45"/>
      <c r="K142" s="9"/>
      <c r="L142" s="36"/>
      <c r="M142" s="9"/>
      <c r="N142" s="36"/>
      <c r="O142" s="36"/>
      <c r="P142" s="36"/>
      <c r="Q142" s="9" t="str">
        <f>F142</f>
        <v>08/11 - 12/11</v>
      </c>
      <c r="R142" s="9" t="str">
        <f>B142</f>
        <v xml:space="preserve">j. Time period of reports reviewed
(mm/yy - mm/yy) (for example, reports from 1/11-12/11) </v>
      </c>
      <c r="S142" s="36"/>
      <c r="T142" s="24"/>
      <c r="U142" s="24"/>
      <c r="V142" s="24"/>
      <c r="W142" s="76"/>
      <c r="X142" s="76"/>
      <c r="Y142" s="77"/>
      <c r="Z142" s="95"/>
    </row>
    <row r="143" spans="1:26" s="159" customFormat="1" ht="75" customHeight="1" x14ac:dyDescent="0.2">
      <c r="A143" s="262"/>
      <c r="B143" s="764" t="s">
        <v>346</v>
      </c>
      <c r="C143" s="764"/>
      <c r="D143" s="764"/>
      <c r="E143" s="764"/>
      <c r="F143" s="920" t="s">
        <v>1458</v>
      </c>
      <c r="G143" s="921"/>
      <c r="H143" s="922"/>
      <c r="I143" s="8"/>
      <c r="J143" s="45"/>
      <c r="K143" s="9"/>
      <c r="L143" s="9"/>
      <c r="M143" s="36"/>
      <c r="N143" s="36"/>
      <c r="O143" s="36"/>
      <c r="P143" s="36"/>
      <c r="Q143" s="9" t="str">
        <f>F143</f>
        <v>Logistics Management Information System, Monitoring Report</v>
      </c>
      <c r="R143" s="9" t="str">
        <f>B143</f>
        <v>k. Data source
(for example: Procurement Planning and Monitoring Report, Logistics Management Information System, periodic physical inventory, warehouse reports)</v>
      </c>
      <c r="S143" s="36"/>
      <c r="T143" s="24"/>
      <c r="U143" s="24"/>
      <c r="V143" s="24"/>
      <c r="W143" s="76"/>
      <c r="X143" s="76"/>
      <c r="Y143" s="77"/>
      <c r="Z143" s="95"/>
    </row>
    <row r="144" spans="1:26" s="159" customFormat="1" x14ac:dyDescent="0.2">
      <c r="A144" s="772" t="s">
        <v>347</v>
      </c>
      <c r="B144" s="764"/>
      <c r="C144" s="764"/>
      <c r="D144" s="764"/>
      <c r="E144" s="764"/>
      <c r="F144" s="764"/>
      <c r="G144" s="764"/>
      <c r="H144" s="773"/>
      <c r="I144" s="4"/>
      <c r="J144" s="41"/>
      <c r="K144" s="9"/>
      <c r="L144" s="36"/>
      <c r="M144" s="36"/>
      <c r="N144" s="36"/>
      <c r="O144" s="9"/>
      <c r="P144" s="36"/>
      <c r="Q144" s="36"/>
      <c r="R144" s="36"/>
      <c r="S144" s="36"/>
      <c r="T144" s="24"/>
      <c r="U144" s="24"/>
      <c r="V144" s="24"/>
      <c r="W144" s="76"/>
      <c r="X144" s="76"/>
      <c r="Y144" s="77"/>
      <c r="Z144" s="95"/>
    </row>
    <row r="145" spans="1:26" s="159" customFormat="1" ht="15" customHeight="1" x14ac:dyDescent="0.2">
      <c r="A145" s="354"/>
      <c r="B145" s="764" t="s">
        <v>348</v>
      </c>
      <c r="C145" s="764"/>
      <c r="D145" s="764"/>
      <c r="E145" s="764"/>
      <c r="F145" s="765"/>
      <c r="G145" s="766" t="s">
        <v>165</v>
      </c>
      <c r="H145" s="767"/>
      <c r="I145" s="8"/>
      <c r="J145" s="45" t="str">
        <f>G145</f>
        <v>Yes</v>
      </c>
      <c r="K145" s="9"/>
      <c r="L145" s="36"/>
      <c r="M145" s="36"/>
      <c r="N145" s="36"/>
      <c r="O145" s="9"/>
      <c r="P145" s="36"/>
      <c r="Q145" s="36"/>
      <c r="R145" s="36"/>
      <c r="S145" s="36"/>
      <c r="T145" s="24"/>
      <c r="U145" s="24"/>
      <c r="V145" s="24"/>
      <c r="W145" s="76"/>
      <c r="X145" s="76"/>
      <c r="Y145" s="80" t="str">
        <f>B145</f>
        <v>a. service delivery point level (i.e., public sector health facilities)</v>
      </c>
      <c r="Z145" s="95"/>
    </row>
    <row r="146" spans="1:26" s="268" customFormat="1" ht="15.75" customHeight="1" thickBot="1" x14ac:dyDescent="0.25">
      <c r="A146" s="356"/>
      <c r="B146" s="753" t="s">
        <v>349</v>
      </c>
      <c r="C146" s="753"/>
      <c r="D146" s="753"/>
      <c r="E146" s="753"/>
      <c r="F146" s="754"/>
      <c r="G146" s="755" t="s">
        <v>165</v>
      </c>
      <c r="H146" s="756"/>
      <c r="I146" s="55"/>
      <c r="J146" s="89" t="str">
        <f>G146</f>
        <v>Yes</v>
      </c>
      <c r="K146" s="90"/>
      <c r="L146" s="91"/>
      <c r="M146" s="91"/>
      <c r="N146" s="91"/>
      <c r="O146" s="90"/>
      <c r="P146" s="91"/>
      <c r="Q146" s="91"/>
      <c r="R146" s="91"/>
      <c r="S146" s="91"/>
      <c r="T146" s="92"/>
      <c r="U146" s="92"/>
      <c r="V146" s="92"/>
      <c r="W146" s="93"/>
      <c r="X146" s="93"/>
      <c r="Y146" s="94" t="str">
        <f>B146</f>
        <v>b. central level (i.e., central level warehouse for the public sector)</v>
      </c>
      <c r="Z146" s="100"/>
    </row>
    <row r="147" spans="1:26" s="159" customFormat="1" ht="60.75" thickBot="1" x14ac:dyDescent="0.25">
      <c r="A147" s="757" t="s">
        <v>350</v>
      </c>
      <c r="B147" s="758"/>
      <c r="C147" s="759"/>
      <c r="D147" s="1120"/>
      <c r="E147" s="1121"/>
      <c r="F147" s="1121"/>
      <c r="G147" s="1121"/>
      <c r="H147" s="1122"/>
      <c r="I147" s="8"/>
      <c r="J147" s="45"/>
      <c r="K147" s="9" t="str">
        <f>A147</f>
        <v xml:space="preserve">F. Please note any overall comments about challenges and/or successes with contraceptive security in your country.
</v>
      </c>
      <c r="L147" s="36"/>
      <c r="M147" s="36"/>
      <c r="N147" s="36"/>
      <c r="O147" s="9">
        <f>D147</f>
        <v>0</v>
      </c>
      <c r="P147" s="36"/>
      <c r="Q147" s="36"/>
      <c r="R147" s="36"/>
      <c r="S147" s="36"/>
      <c r="T147" s="24"/>
      <c r="U147" s="24"/>
      <c r="V147" s="24"/>
      <c r="W147" s="76"/>
      <c r="X147" s="76"/>
      <c r="Y147" s="77"/>
      <c r="Z147" s="95"/>
    </row>
    <row r="148" spans="1:26" s="1" customFormat="1" ht="15.75" x14ac:dyDescent="0.2">
      <c r="A148" s="763"/>
      <c r="B148" s="763"/>
      <c r="C148" s="763"/>
      <c r="D148" s="763"/>
      <c r="E148" s="763"/>
      <c r="F148" s="763"/>
      <c r="G148" s="763"/>
      <c r="H148" s="763"/>
      <c r="I148" s="48"/>
      <c r="J148" s="35"/>
      <c r="K148" s="9"/>
      <c r="L148" s="9"/>
      <c r="M148" s="36"/>
      <c r="N148" s="36"/>
      <c r="O148" s="9"/>
      <c r="P148" s="36"/>
      <c r="R148" s="36"/>
      <c r="S148" s="37"/>
      <c r="T148" s="2"/>
      <c r="U148" s="2"/>
      <c r="V148" s="2"/>
      <c r="W148" s="64"/>
      <c r="X148" s="64"/>
      <c r="Z148" s="101"/>
    </row>
    <row r="149" spans="1:26" s="23" customFormat="1" ht="72" customHeight="1" x14ac:dyDescent="0.2">
      <c r="A149" s="768"/>
      <c r="B149" s="768"/>
      <c r="C149" s="768"/>
      <c r="D149" s="768"/>
      <c r="E149" s="768"/>
      <c r="F149" s="768"/>
      <c r="G149" s="768"/>
      <c r="H149" s="768"/>
      <c r="I149" s="6"/>
      <c r="J149" s="40"/>
      <c r="K149" s="9"/>
      <c r="L149" s="36"/>
      <c r="M149" s="36"/>
      <c r="N149" s="36"/>
      <c r="O149" s="9"/>
      <c r="P149" s="36"/>
      <c r="Q149" s="36"/>
      <c r="R149" s="36"/>
      <c r="S149" s="37"/>
      <c r="T149" s="2"/>
      <c r="U149" s="2"/>
      <c r="V149" s="2"/>
      <c r="W149" s="64"/>
      <c r="X149" s="106">
        <f>A149</f>
        <v>0</v>
      </c>
      <c r="Z149" s="22"/>
    </row>
    <row r="150" spans="1:26" s="1" customFormat="1" ht="9.75" customHeight="1" x14ac:dyDescent="0.2">
      <c r="A150" s="387"/>
      <c r="B150" s="387"/>
      <c r="C150" s="387"/>
      <c r="D150" s="387"/>
      <c r="E150" s="387"/>
      <c r="F150" s="387"/>
      <c r="G150" s="387"/>
      <c r="H150" s="387"/>
      <c r="I150" s="9"/>
      <c r="J150" s="35"/>
      <c r="K150" s="9"/>
      <c r="L150" s="36"/>
      <c r="M150" s="36"/>
      <c r="N150" s="36"/>
      <c r="O150" s="9"/>
      <c r="P150" s="36"/>
      <c r="Q150" s="36"/>
      <c r="R150" s="36"/>
      <c r="S150" s="37"/>
      <c r="T150" s="2"/>
      <c r="U150" s="2"/>
      <c r="V150" s="2"/>
      <c r="W150" s="64"/>
      <c r="X150" s="64"/>
      <c r="Z150" s="101"/>
    </row>
    <row r="151" spans="1:26" s="1" customFormat="1" ht="15" customHeight="1" x14ac:dyDescent="0.2">
      <c r="A151" s="387"/>
      <c r="B151" s="387"/>
      <c r="C151" s="387"/>
      <c r="D151" s="387"/>
      <c r="E151" s="387"/>
      <c r="F151" s="387"/>
      <c r="G151" s="387"/>
      <c r="H151" s="387"/>
      <c r="I151" s="9"/>
      <c r="J151" s="40"/>
      <c r="K151" s="9"/>
      <c r="L151" s="36"/>
      <c r="M151" s="36"/>
      <c r="N151" s="36"/>
      <c r="O151" s="9"/>
      <c r="P151" s="36"/>
      <c r="Q151" s="36"/>
      <c r="R151" s="36"/>
      <c r="S151" s="37"/>
      <c r="T151" s="2"/>
      <c r="U151" s="2"/>
      <c r="V151" s="2"/>
      <c r="W151" s="64"/>
      <c r="X151" s="64"/>
      <c r="Z151" s="101"/>
    </row>
    <row r="152" spans="1:26" x14ac:dyDescent="0.2">
      <c r="A152" s="269"/>
      <c r="B152" s="270"/>
      <c r="C152" s="270"/>
      <c r="D152" s="270"/>
      <c r="E152" s="270"/>
      <c r="F152" s="270"/>
      <c r="G152" s="271"/>
      <c r="H152" s="217"/>
      <c r="I152" s="36"/>
      <c r="O152" s="9"/>
    </row>
    <row r="153" spans="1:26" x14ac:dyDescent="0.2">
      <c r="A153" s="215"/>
      <c r="B153" s="215"/>
      <c r="G153" s="272"/>
      <c r="H153" s="273"/>
      <c r="I153" s="36"/>
    </row>
    <row r="154" spans="1:26" x14ac:dyDescent="0.2">
      <c r="A154" s="215"/>
      <c r="B154" s="215"/>
      <c r="G154" s="272"/>
      <c r="H154" s="273"/>
      <c r="I154" s="36"/>
    </row>
    <row r="155" spans="1:26" x14ac:dyDescent="0.2">
      <c r="A155" s="215"/>
      <c r="B155" s="215"/>
      <c r="G155" s="272"/>
      <c r="H155" s="273"/>
      <c r="I155" s="36"/>
    </row>
    <row r="156" spans="1:26" x14ac:dyDescent="0.2">
      <c r="A156" s="215"/>
      <c r="B156" s="215"/>
      <c r="G156" s="272"/>
      <c r="H156" s="273"/>
      <c r="I156" s="36"/>
    </row>
    <row r="157" spans="1:26" x14ac:dyDescent="0.2">
      <c r="A157" s="215"/>
      <c r="B157" s="215"/>
      <c r="G157" s="272"/>
      <c r="H157" s="273"/>
      <c r="I157" s="36"/>
    </row>
    <row r="158" spans="1:26" x14ac:dyDescent="0.2">
      <c r="A158" s="215"/>
      <c r="B158" s="215"/>
      <c r="G158" s="272"/>
      <c r="H158" s="273"/>
      <c r="I158" s="36"/>
    </row>
    <row r="159" spans="1:26" x14ac:dyDescent="0.2">
      <c r="A159" s="215"/>
      <c r="B159" s="215"/>
      <c r="G159" s="272"/>
      <c r="H159" s="273"/>
      <c r="I159" s="36"/>
    </row>
    <row r="160" spans="1:26" x14ac:dyDescent="0.2">
      <c r="A160" s="215"/>
      <c r="B160" s="215"/>
      <c r="G160" s="272"/>
      <c r="H160" s="273"/>
      <c r="I160" s="36"/>
    </row>
    <row r="161" spans="1:134" x14ac:dyDescent="0.2">
      <c r="A161" s="215"/>
      <c r="B161" s="215"/>
      <c r="G161" s="272"/>
      <c r="H161" s="273"/>
      <c r="I161" s="36"/>
    </row>
    <row r="162" spans="1:134" x14ac:dyDescent="0.2">
      <c r="A162" s="215"/>
      <c r="B162" s="215"/>
      <c r="G162" s="272"/>
      <c r="H162" s="273"/>
      <c r="I162" s="36"/>
    </row>
    <row r="163" spans="1:134" x14ac:dyDescent="0.2">
      <c r="A163" s="215"/>
      <c r="B163" s="215"/>
      <c r="G163" s="272"/>
      <c r="H163" s="273"/>
      <c r="I163" s="36"/>
    </row>
    <row r="164" spans="1:134" x14ac:dyDescent="0.2">
      <c r="A164" s="215"/>
      <c r="B164" s="215"/>
      <c r="G164" s="272"/>
      <c r="H164" s="273"/>
      <c r="I164" s="36"/>
    </row>
    <row r="165" spans="1:134" x14ac:dyDescent="0.2">
      <c r="A165" s="215"/>
      <c r="B165" s="215"/>
      <c r="G165" s="272"/>
      <c r="H165" s="273"/>
      <c r="I165" s="36"/>
    </row>
    <row r="166" spans="1:134" s="215" customFormat="1" x14ac:dyDescent="0.2">
      <c r="G166" s="272"/>
      <c r="H166" s="273"/>
      <c r="I166" s="36"/>
      <c r="J166" s="40"/>
      <c r="K166" s="9"/>
      <c r="L166" s="36"/>
      <c r="M166" s="36"/>
      <c r="N166" s="36"/>
      <c r="O166" s="36"/>
      <c r="P166" s="36"/>
      <c r="Q166" s="36"/>
      <c r="R166" s="36"/>
      <c r="S166" s="37"/>
      <c r="T166" s="2"/>
      <c r="U166" s="2"/>
      <c r="V166" s="2"/>
      <c r="W166" s="64"/>
      <c r="X166" s="64"/>
      <c r="Y166" s="23"/>
      <c r="Z166" s="22"/>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36"/>
      <c r="J167" s="40"/>
      <c r="K167" s="9"/>
      <c r="L167" s="36"/>
      <c r="M167" s="36"/>
      <c r="N167" s="36"/>
      <c r="O167" s="36"/>
      <c r="P167" s="36"/>
      <c r="Q167" s="36"/>
      <c r="R167" s="36"/>
      <c r="S167" s="37"/>
      <c r="T167" s="2"/>
      <c r="U167" s="2"/>
      <c r="V167" s="2"/>
      <c r="W167" s="64"/>
      <c r="X167" s="64"/>
      <c r="Y167" s="23"/>
      <c r="Z167" s="22"/>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36"/>
      <c r="J168" s="40"/>
      <c r="K168" s="9"/>
      <c r="L168" s="36"/>
      <c r="M168" s="36"/>
      <c r="N168" s="36"/>
      <c r="O168" s="36"/>
      <c r="P168" s="36"/>
      <c r="Q168" s="36"/>
      <c r="R168" s="36"/>
      <c r="S168" s="37"/>
      <c r="T168" s="2"/>
      <c r="U168" s="2"/>
      <c r="V168" s="2"/>
      <c r="W168" s="64"/>
      <c r="X168" s="64"/>
      <c r="Y168" s="23"/>
      <c r="Z168" s="22"/>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36"/>
      <c r="J169" s="40"/>
      <c r="K169" s="9"/>
      <c r="L169" s="36"/>
      <c r="M169" s="36"/>
      <c r="N169" s="36"/>
      <c r="O169" s="36"/>
      <c r="P169" s="36"/>
      <c r="Q169" s="36"/>
      <c r="R169" s="36"/>
      <c r="S169" s="37"/>
      <c r="T169" s="2"/>
      <c r="U169" s="2"/>
      <c r="V169" s="2"/>
      <c r="W169" s="64"/>
      <c r="X169" s="64"/>
      <c r="Y169" s="23"/>
      <c r="Z169" s="22"/>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36"/>
      <c r="J170" s="40"/>
      <c r="K170" s="9"/>
      <c r="L170" s="36"/>
      <c r="M170" s="36"/>
      <c r="N170" s="36"/>
      <c r="O170" s="36"/>
      <c r="P170" s="36"/>
      <c r="Q170" s="36"/>
      <c r="R170" s="36"/>
      <c r="S170" s="37"/>
      <c r="T170" s="2"/>
      <c r="U170" s="2"/>
      <c r="V170" s="2"/>
      <c r="W170" s="64"/>
      <c r="X170" s="64"/>
      <c r="Y170" s="23"/>
      <c r="Z170" s="22"/>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36"/>
      <c r="J171" s="40"/>
      <c r="K171" s="9"/>
      <c r="L171" s="36"/>
      <c r="M171" s="36"/>
      <c r="N171" s="36"/>
      <c r="O171" s="36"/>
      <c r="P171" s="36"/>
      <c r="Q171" s="36"/>
      <c r="R171" s="36"/>
      <c r="S171" s="37"/>
      <c r="T171" s="2"/>
      <c r="U171" s="2"/>
      <c r="V171" s="2"/>
      <c r="W171" s="64"/>
      <c r="X171" s="64"/>
      <c r="Y171" s="23"/>
      <c r="Z171" s="22"/>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36"/>
      <c r="J172" s="40"/>
      <c r="K172" s="9"/>
      <c r="L172" s="36"/>
      <c r="M172" s="36"/>
      <c r="N172" s="36"/>
      <c r="O172" s="36"/>
      <c r="P172" s="36"/>
      <c r="Q172" s="36"/>
      <c r="R172" s="36"/>
      <c r="S172" s="37"/>
      <c r="T172" s="2"/>
      <c r="U172" s="2"/>
      <c r="V172" s="2"/>
      <c r="W172" s="64"/>
      <c r="X172" s="64"/>
      <c r="Y172" s="23"/>
      <c r="Z172" s="22"/>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36"/>
      <c r="J173" s="40"/>
      <c r="K173" s="9"/>
      <c r="L173" s="36"/>
      <c r="M173" s="36"/>
      <c r="N173" s="36"/>
      <c r="O173" s="36"/>
      <c r="P173" s="36"/>
      <c r="Q173" s="36"/>
      <c r="R173" s="36"/>
      <c r="S173" s="37"/>
      <c r="T173" s="2"/>
      <c r="U173" s="2"/>
      <c r="V173" s="2"/>
      <c r="W173" s="64"/>
      <c r="X173" s="64"/>
      <c r="Y173" s="23"/>
      <c r="Z173" s="22"/>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36"/>
      <c r="J174" s="40"/>
      <c r="K174" s="9"/>
      <c r="L174" s="36"/>
      <c r="M174" s="36"/>
      <c r="N174" s="36"/>
      <c r="O174" s="36"/>
      <c r="P174" s="36"/>
      <c r="Q174" s="36"/>
      <c r="R174" s="36"/>
      <c r="S174" s="37"/>
      <c r="T174" s="2"/>
      <c r="U174" s="2"/>
      <c r="V174" s="2"/>
      <c r="W174" s="64"/>
      <c r="X174" s="64"/>
      <c r="Y174" s="23"/>
      <c r="Z174" s="22"/>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36"/>
      <c r="J175" s="40"/>
      <c r="K175" s="9"/>
      <c r="L175" s="36"/>
      <c r="M175" s="36"/>
      <c r="N175" s="36"/>
      <c r="O175" s="36"/>
      <c r="P175" s="36"/>
      <c r="Q175" s="36"/>
      <c r="R175" s="36"/>
      <c r="S175" s="37"/>
      <c r="T175" s="2"/>
      <c r="U175" s="2"/>
      <c r="V175" s="2"/>
      <c r="W175" s="64"/>
      <c r="X175" s="64"/>
      <c r="Y175" s="23"/>
      <c r="Z175" s="22"/>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36"/>
      <c r="J176" s="40"/>
      <c r="K176" s="9"/>
      <c r="L176" s="36"/>
      <c r="M176" s="36"/>
      <c r="N176" s="36"/>
      <c r="O176" s="36"/>
      <c r="P176" s="36"/>
      <c r="Q176" s="36"/>
      <c r="R176" s="36"/>
      <c r="S176" s="37"/>
      <c r="T176" s="2"/>
      <c r="U176" s="2"/>
      <c r="V176" s="2"/>
      <c r="W176" s="64"/>
      <c r="X176" s="64"/>
      <c r="Y176" s="23"/>
      <c r="Z176" s="22"/>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B146:F146"/>
    <mergeCell ref="G146:H146"/>
    <mergeCell ref="A147:C147"/>
    <mergeCell ref="D147:H147"/>
    <mergeCell ref="A148:H148"/>
    <mergeCell ref="A149:H149"/>
    <mergeCell ref="B142:E142"/>
    <mergeCell ref="F142:H142"/>
    <mergeCell ref="B143:E143"/>
    <mergeCell ref="F143:H143"/>
    <mergeCell ref="A144:H144"/>
    <mergeCell ref="B145:F145"/>
    <mergeCell ref="G145:H145"/>
    <mergeCell ref="B139:F139"/>
    <mergeCell ref="G139:H139"/>
    <mergeCell ref="B140:F140"/>
    <mergeCell ref="G140:H140"/>
    <mergeCell ref="B141:F141"/>
    <mergeCell ref="G141:H141"/>
    <mergeCell ref="B136:F136"/>
    <mergeCell ref="G136:H136"/>
    <mergeCell ref="B137:F137"/>
    <mergeCell ref="G137:H137"/>
    <mergeCell ref="B138:F138"/>
    <mergeCell ref="G138:H138"/>
    <mergeCell ref="A132:H132"/>
    <mergeCell ref="B133:F133"/>
    <mergeCell ref="G133:H133"/>
    <mergeCell ref="B134:F134"/>
    <mergeCell ref="G134:H134"/>
    <mergeCell ref="B135:F135"/>
    <mergeCell ref="G135:H135"/>
    <mergeCell ref="B128:F128"/>
    <mergeCell ref="G128:H128"/>
    <mergeCell ref="B129:C129"/>
    <mergeCell ref="D129:H129"/>
    <mergeCell ref="A130:G130"/>
    <mergeCell ref="A131:F131"/>
    <mergeCell ref="G131:H131"/>
    <mergeCell ref="B125:F125"/>
    <mergeCell ref="G125:H125"/>
    <mergeCell ref="B126:F126"/>
    <mergeCell ref="G126:H126"/>
    <mergeCell ref="B127:F127"/>
    <mergeCell ref="G127:H127"/>
    <mergeCell ref="A121:C121"/>
    <mergeCell ref="D121:H121"/>
    <mergeCell ref="A122:C122"/>
    <mergeCell ref="D122:H122"/>
    <mergeCell ref="A123:H123"/>
    <mergeCell ref="B124:E124"/>
    <mergeCell ref="F124:H124"/>
    <mergeCell ref="B118:F118"/>
    <mergeCell ref="G118:H118"/>
    <mergeCell ref="C119:E119"/>
    <mergeCell ref="F119:H119"/>
    <mergeCell ref="A120:E120"/>
    <mergeCell ref="F120:H120"/>
    <mergeCell ref="B115:F115"/>
    <mergeCell ref="G115:H115"/>
    <mergeCell ref="B116:F116"/>
    <mergeCell ref="G116:H116"/>
    <mergeCell ref="B117:F117"/>
    <mergeCell ref="G117:H117"/>
    <mergeCell ref="B112:F112"/>
    <mergeCell ref="G112:H112"/>
    <mergeCell ref="B113:F113"/>
    <mergeCell ref="G113:H113"/>
    <mergeCell ref="B114:F114"/>
    <mergeCell ref="G114:H114"/>
    <mergeCell ref="B109:F109"/>
    <mergeCell ref="G109:H109"/>
    <mergeCell ref="B110:F110"/>
    <mergeCell ref="G110:H110"/>
    <mergeCell ref="B111:F111"/>
    <mergeCell ref="G111:H111"/>
    <mergeCell ref="B105:F105"/>
    <mergeCell ref="G105:H105"/>
    <mergeCell ref="B106:F106"/>
    <mergeCell ref="G106:H106"/>
    <mergeCell ref="D107:H107"/>
    <mergeCell ref="A108:H108"/>
    <mergeCell ref="B101:C101"/>
    <mergeCell ref="E101:G101"/>
    <mergeCell ref="A102:H102"/>
    <mergeCell ref="A103:H103"/>
    <mergeCell ref="B104:F104"/>
    <mergeCell ref="G104:H104"/>
    <mergeCell ref="A97:H97"/>
    <mergeCell ref="A98:C98"/>
    <mergeCell ref="E98:G98"/>
    <mergeCell ref="B99:C99"/>
    <mergeCell ref="E99:G99"/>
    <mergeCell ref="B100:C100"/>
    <mergeCell ref="E100:G100"/>
    <mergeCell ref="C95:D95"/>
    <mergeCell ref="E95:F95"/>
    <mergeCell ref="G95:H95"/>
    <mergeCell ref="C96:D96"/>
    <mergeCell ref="E96:F96"/>
    <mergeCell ref="G96:H96"/>
    <mergeCell ref="A91:G91"/>
    <mergeCell ref="B92:C92"/>
    <mergeCell ref="B93:D93"/>
    <mergeCell ref="E93:F93"/>
    <mergeCell ref="G93:H93"/>
    <mergeCell ref="C94:D94"/>
    <mergeCell ref="E94:F94"/>
    <mergeCell ref="G94:H94"/>
    <mergeCell ref="A87:G87"/>
    <mergeCell ref="B88:C88"/>
    <mergeCell ref="D88:H88"/>
    <mergeCell ref="A89:G89"/>
    <mergeCell ref="B90:C90"/>
    <mergeCell ref="D90:H90"/>
    <mergeCell ref="A84:E84"/>
    <mergeCell ref="F84:H84"/>
    <mergeCell ref="B85:D85"/>
    <mergeCell ref="E85:H85"/>
    <mergeCell ref="B86:D86"/>
    <mergeCell ref="E86:H86"/>
    <mergeCell ref="A81:C81"/>
    <mergeCell ref="A82:A83"/>
    <mergeCell ref="B82:C82"/>
    <mergeCell ref="D82:E82"/>
    <mergeCell ref="G82:H82"/>
    <mergeCell ref="D83:E83"/>
    <mergeCell ref="G83:H83"/>
    <mergeCell ref="B77:C77"/>
    <mergeCell ref="D77:E77"/>
    <mergeCell ref="A78:C78"/>
    <mergeCell ref="D78:H78"/>
    <mergeCell ref="A79:G79"/>
    <mergeCell ref="A80:G80"/>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A65:C65"/>
    <mergeCell ref="D65:E65"/>
    <mergeCell ref="B66:C66"/>
    <mergeCell ref="D66:E66"/>
    <mergeCell ref="B67:C67"/>
    <mergeCell ref="D67:E67"/>
    <mergeCell ref="C61:E61"/>
    <mergeCell ref="F61:H61"/>
    <mergeCell ref="A62:C62"/>
    <mergeCell ref="D62:H62"/>
    <mergeCell ref="A63:G63"/>
    <mergeCell ref="A64:H64"/>
    <mergeCell ref="A57:E57"/>
    <mergeCell ref="G57:H57"/>
    <mergeCell ref="A59:E59"/>
    <mergeCell ref="F59:H59"/>
    <mergeCell ref="B60:E60"/>
    <mergeCell ref="F60:H60"/>
    <mergeCell ref="B52:C52"/>
    <mergeCell ref="A54:H54"/>
    <mergeCell ref="A55:E55"/>
    <mergeCell ref="G55:H55"/>
    <mergeCell ref="A56:E56"/>
    <mergeCell ref="G56:H56"/>
    <mergeCell ref="A46:H46"/>
    <mergeCell ref="B47:C47"/>
    <mergeCell ref="B48:C48"/>
    <mergeCell ref="D49:H49"/>
    <mergeCell ref="B50:C50"/>
    <mergeCell ref="B51:C51"/>
    <mergeCell ref="B39:C39"/>
    <mergeCell ref="B40:C40"/>
    <mergeCell ref="D41:H41"/>
    <mergeCell ref="B42:C42"/>
    <mergeCell ref="D43:H43"/>
    <mergeCell ref="B44:C44"/>
    <mergeCell ref="A33:H33"/>
    <mergeCell ref="B34:D34"/>
    <mergeCell ref="B35:D35"/>
    <mergeCell ref="A36:H36"/>
    <mergeCell ref="A37:G37"/>
    <mergeCell ref="A38:H38"/>
    <mergeCell ref="A29:F29"/>
    <mergeCell ref="G29:H29"/>
    <mergeCell ref="A30:D30"/>
    <mergeCell ref="G30:H30"/>
    <mergeCell ref="A31:G31"/>
    <mergeCell ref="A32:G32"/>
    <mergeCell ref="A24:G24"/>
    <mergeCell ref="A25:G25"/>
    <mergeCell ref="A26:C26"/>
    <mergeCell ref="A27:G27"/>
    <mergeCell ref="A28:C28"/>
    <mergeCell ref="D28:E28"/>
    <mergeCell ref="B21:C21"/>
    <mergeCell ref="F21:H21"/>
    <mergeCell ref="B22:C22"/>
    <mergeCell ref="F22:H22"/>
    <mergeCell ref="B23:C23"/>
    <mergeCell ref="F23:H23"/>
    <mergeCell ref="B18:C18"/>
    <mergeCell ref="F18:H18"/>
    <mergeCell ref="B19:C19"/>
    <mergeCell ref="F19:H19"/>
    <mergeCell ref="B20:C20"/>
    <mergeCell ref="F20:H20"/>
    <mergeCell ref="B15:C15"/>
    <mergeCell ref="F15:H15"/>
    <mergeCell ref="B16:C16"/>
    <mergeCell ref="F16:H16"/>
    <mergeCell ref="B17:C17"/>
    <mergeCell ref="F17:H17"/>
    <mergeCell ref="B13:C13"/>
    <mergeCell ref="D13:H13"/>
    <mergeCell ref="A14:C14"/>
    <mergeCell ref="D14:H14"/>
    <mergeCell ref="A5:C5"/>
    <mergeCell ref="A7:H7"/>
    <mergeCell ref="A8:C8"/>
    <mergeCell ref="D8:F8"/>
    <mergeCell ref="G8:H8"/>
    <mergeCell ref="A9:H9"/>
    <mergeCell ref="A1:H1"/>
    <mergeCell ref="A2:C2"/>
    <mergeCell ref="D2:E2"/>
    <mergeCell ref="A3:H3"/>
    <mergeCell ref="D4:E4"/>
    <mergeCell ref="F4:H4"/>
    <mergeCell ref="A10:H10"/>
    <mergeCell ref="A11:G11"/>
    <mergeCell ref="A12:G12"/>
  </mergeCells>
  <dataValidations count="6">
    <dataValidation type="list" allowBlank="1" showInputMessage="1" showErrorMessage="1" error="Please choose from the dropdown list." sqref="F59:H59">
      <formula1>$R$1:$R$8</formula1>
    </dataValidation>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15 H12 D66">
      <formula1>$W$1:$W$5</formula1>
    </dataValidation>
    <dataValidation type="list" allowBlank="1" showInputMessage="1" showErrorMessage="1" error="Please choose from the dropdown list." sqref="F57 D42 D48 H37 D50:D51 D40 H31:H32 F83:G83 D67:D76 F84 G109:G118 F66:G76 H87 F61 G104:G106 H99:H101 D99:D101 H91 H89 G145:G146 G133:G141 D26 D16:D23 H25 G125:G128 H66:H71 H74:H76">
      <formula1>$W$1:$W$5</formula1>
    </dataValidation>
  </dataValidations>
  <hyperlinks>
    <hyperlink ref="A5:C5" location="Introduction!R10" display="To jump to the Introduction sheet, click here."/>
  </hyperlinks>
  <pageMargins left="0.7" right="0.7" top="0.75" bottom="0.75" header="0.3" footer="0.3"/>
  <pageSetup scale="58" fitToHeight="4" orientation="portrait" cellComments="atEnd" r:id="rId1"/>
  <rowBreaks count="4" manualBreakCount="4">
    <brk id="35" max="25" man="1"/>
    <brk id="62" max="25" man="1"/>
    <brk id="122" max="25" man="1"/>
    <brk id="149" max="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40" hidden="1" customWidth="1"/>
    <col min="10" max="10" width="38.5703125" style="40" hidden="1" customWidth="1"/>
    <col min="11" max="11" width="64.42578125" style="9" hidden="1" customWidth="1"/>
    <col min="12" max="12" width="87.7109375" style="36" hidden="1" customWidth="1"/>
    <col min="13" max="13" width="37.28515625" style="36" hidden="1" customWidth="1"/>
    <col min="14" max="14" width="75.28515625" style="36" hidden="1" customWidth="1"/>
    <col min="15" max="15" width="81.7109375" style="36" hidden="1" customWidth="1"/>
    <col min="16" max="16" width="69.42578125" style="36" hidden="1" customWidth="1"/>
    <col min="17" max="17" width="57" style="36" hidden="1" customWidth="1"/>
    <col min="18" max="18" width="87.7109375" style="36" hidden="1" customWidth="1"/>
    <col min="19" max="19" width="25.42578125" style="37" hidden="1" customWidth="1"/>
    <col min="20" max="20" width="43.7109375" style="2" hidden="1" customWidth="1"/>
    <col min="21" max="21" width="37.28515625" style="2" hidden="1" customWidth="1"/>
    <col min="22" max="22" width="56.28515625" style="2" hidden="1" customWidth="1"/>
    <col min="23" max="23" width="11.7109375" style="64" hidden="1" customWidth="1"/>
    <col min="24" max="24" width="146.85546875" style="64" hidden="1" customWidth="1"/>
    <col min="25" max="25" width="107.42578125" style="23" hidden="1" customWidth="1"/>
    <col min="26" max="26" width="1.28515625" style="22"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901"/>
      <c r="B1" s="901"/>
      <c r="C1" s="901"/>
      <c r="D1" s="901"/>
      <c r="E1" s="901"/>
      <c r="F1" s="901"/>
      <c r="G1" s="901"/>
      <c r="H1" s="901"/>
      <c r="I1" s="207" t="s">
        <v>526</v>
      </c>
      <c r="J1" s="36" t="s">
        <v>246</v>
      </c>
      <c r="K1" s="9"/>
      <c r="L1" s="36" t="s">
        <v>251</v>
      </c>
      <c r="M1" s="36" t="s">
        <v>62</v>
      </c>
      <c r="N1" s="9" t="s">
        <v>150</v>
      </c>
      <c r="O1" s="39" t="s">
        <v>33</v>
      </c>
      <c r="P1" s="36"/>
      <c r="Q1" s="36"/>
      <c r="R1" s="9" t="s">
        <v>25</v>
      </c>
      <c r="S1" s="36"/>
      <c r="T1" s="36"/>
      <c r="U1" s="36"/>
      <c r="V1" s="36"/>
      <c r="W1" s="132" t="s">
        <v>165</v>
      </c>
      <c r="X1" s="145" t="s">
        <v>149</v>
      </c>
      <c r="Y1" s="21" t="s">
        <v>262</v>
      </c>
      <c r="Z1" s="21"/>
    </row>
    <row r="2" spans="1:134" s="248" customFormat="1" ht="15.75" x14ac:dyDescent="0.2">
      <c r="A2" s="902"/>
      <c r="B2" s="902"/>
      <c r="C2" s="902"/>
      <c r="D2" s="903"/>
      <c r="E2" s="903"/>
      <c r="F2" s="276"/>
      <c r="G2" s="273"/>
      <c r="H2" s="273"/>
      <c r="I2" s="60"/>
      <c r="J2" s="40"/>
      <c r="K2" s="9" t="s">
        <v>248</v>
      </c>
      <c r="L2" s="36"/>
      <c r="M2" s="36"/>
      <c r="N2" s="9" t="s">
        <v>150</v>
      </c>
      <c r="O2" s="39" t="s">
        <v>164</v>
      </c>
      <c r="P2" s="36" t="s">
        <v>249</v>
      </c>
      <c r="Q2" s="36"/>
      <c r="R2" s="9" t="s">
        <v>169</v>
      </c>
      <c r="S2" s="36" t="s">
        <v>253</v>
      </c>
      <c r="T2" s="82" t="s">
        <v>254</v>
      </c>
      <c r="U2" s="24" t="s">
        <v>255</v>
      </c>
      <c r="V2" s="24" t="s">
        <v>256</v>
      </c>
      <c r="W2" s="76" t="s">
        <v>166</v>
      </c>
      <c r="X2" s="76"/>
      <c r="Y2" s="81" t="s">
        <v>263</v>
      </c>
      <c r="Z2" s="21"/>
    </row>
    <row r="3" spans="1:134" s="248" customFormat="1" ht="15.75" x14ac:dyDescent="0.2">
      <c r="A3" s="904"/>
      <c r="B3" s="904"/>
      <c r="C3" s="904"/>
      <c r="D3" s="904"/>
      <c r="E3" s="904"/>
      <c r="F3" s="904"/>
      <c r="G3" s="904"/>
      <c r="H3" s="904"/>
      <c r="I3" s="60"/>
      <c r="J3" s="40"/>
      <c r="K3" s="9"/>
      <c r="L3" s="36"/>
      <c r="M3" s="36"/>
      <c r="N3" s="9"/>
      <c r="O3" s="39" t="s">
        <v>168</v>
      </c>
      <c r="P3" s="36"/>
      <c r="Q3" s="36"/>
      <c r="R3" s="9" t="s">
        <v>147</v>
      </c>
      <c r="S3" s="36"/>
      <c r="T3" s="82"/>
      <c r="U3" s="24"/>
      <c r="V3" s="24"/>
      <c r="W3" s="76"/>
      <c r="X3" s="76"/>
      <c r="Y3" s="81" t="s">
        <v>264</v>
      </c>
      <c r="Z3" s="21"/>
    </row>
    <row r="4" spans="1:134" s="248" customFormat="1" ht="27.75" customHeight="1" x14ac:dyDescent="0.2">
      <c r="A4" s="286"/>
      <c r="B4" s="286"/>
      <c r="C4" s="286"/>
      <c r="D4" s="905"/>
      <c r="E4" s="905"/>
      <c r="F4" s="906"/>
      <c r="G4" s="906"/>
      <c r="H4" s="906"/>
      <c r="I4" s="10"/>
      <c r="J4" s="40"/>
      <c r="K4" s="9"/>
      <c r="L4" s="36"/>
      <c r="M4" s="36"/>
      <c r="N4" s="9"/>
      <c r="O4" s="9" t="s">
        <v>167</v>
      </c>
      <c r="P4" s="36"/>
      <c r="Q4" s="36"/>
      <c r="R4" s="76" t="s">
        <v>148</v>
      </c>
      <c r="S4" s="36"/>
      <c r="T4" s="82"/>
      <c r="U4" s="24"/>
      <c r="V4" s="24"/>
      <c r="W4" s="76" t="s">
        <v>146</v>
      </c>
      <c r="X4" s="76"/>
      <c r="Y4" s="81" t="s">
        <v>265</v>
      </c>
      <c r="Z4" s="21"/>
    </row>
    <row r="5" spans="1:134" s="248" customFormat="1" ht="15.75" customHeight="1" x14ac:dyDescent="0.2">
      <c r="A5" s="907" t="s">
        <v>182</v>
      </c>
      <c r="B5" s="907"/>
      <c r="C5" s="907"/>
      <c r="D5" s="276"/>
      <c r="E5" s="277"/>
      <c r="F5" s="276"/>
      <c r="G5" s="278"/>
      <c r="H5" s="282"/>
      <c r="I5" s="10"/>
      <c r="J5" s="40"/>
      <c r="K5" s="9"/>
      <c r="L5" s="36"/>
      <c r="M5" s="36"/>
      <c r="N5" s="9"/>
      <c r="O5" s="9"/>
      <c r="P5" s="36"/>
      <c r="Q5" s="36"/>
      <c r="R5" s="36"/>
      <c r="S5" s="36"/>
      <c r="T5" s="82"/>
      <c r="U5" s="24"/>
      <c r="V5" s="24"/>
      <c r="W5" s="76" t="s">
        <v>178</v>
      </c>
      <c r="X5" s="76"/>
      <c r="Y5" s="81" t="s">
        <v>266</v>
      </c>
      <c r="Z5" s="21"/>
    </row>
    <row r="6" spans="1:134" ht="15.75" customHeight="1" x14ac:dyDescent="0.2">
      <c r="A6" s="218"/>
      <c r="B6" s="219"/>
      <c r="C6" s="219"/>
      <c r="D6" s="279"/>
      <c r="E6" s="280"/>
      <c r="F6" s="279"/>
      <c r="G6" s="282"/>
      <c r="H6" s="282"/>
      <c r="I6" s="66"/>
      <c r="O6" s="9" t="s">
        <v>146</v>
      </c>
      <c r="R6" s="9" t="s">
        <v>146</v>
      </c>
      <c r="Y6" s="23" t="s">
        <v>267</v>
      </c>
    </row>
    <row r="7" spans="1:134" ht="24.75" customHeight="1" x14ac:dyDescent="0.2">
      <c r="A7" s="928" t="s">
        <v>1529</v>
      </c>
      <c r="B7" s="928"/>
      <c r="C7" s="928"/>
      <c r="D7" s="928"/>
      <c r="E7" s="928"/>
      <c r="F7" s="928"/>
      <c r="G7" s="928"/>
      <c r="H7" s="928"/>
      <c r="I7" s="10"/>
      <c r="N7" s="9"/>
      <c r="O7" s="9" t="s">
        <v>178</v>
      </c>
      <c r="R7" s="9" t="s">
        <v>178</v>
      </c>
      <c r="T7" s="149"/>
      <c r="X7" s="50" t="str">
        <f>A7</f>
        <v xml:space="preserve">Contraceptive Security (CS) Indicators 2012 Data </v>
      </c>
      <c r="Y7" s="23" t="s">
        <v>268</v>
      </c>
    </row>
    <row r="8" spans="1:134" ht="37.5" customHeight="1" x14ac:dyDescent="0.2">
      <c r="A8" s="904" t="s">
        <v>1538</v>
      </c>
      <c r="B8" s="904"/>
      <c r="C8" s="904"/>
      <c r="D8" s="904"/>
      <c r="E8" s="904"/>
      <c r="F8" s="281"/>
      <c r="G8" s="894"/>
      <c r="H8" s="894"/>
      <c r="I8" s="8"/>
      <c r="J8" s="60">
        <f>G8</f>
        <v>0</v>
      </c>
      <c r="K8" s="9" t="str">
        <f>A8</f>
        <v>Country: Democratic Republic of the Congo (DRC)</v>
      </c>
      <c r="N8" s="9"/>
      <c r="P8" s="36" t="s">
        <v>250</v>
      </c>
      <c r="T8" s="149">
        <f>D8</f>
        <v>0</v>
      </c>
      <c r="Y8" s="23" t="s">
        <v>269</v>
      </c>
    </row>
    <row r="9" spans="1:134" ht="48" customHeight="1" x14ac:dyDescent="0.2">
      <c r="A9" s="929" t="s">
        <v>1528</v>
      </c>
      <c r="B9" s="929"/>
      <c r="C9" s="929"/>
      <c r="D9" s="929"/>
      <c r="E9" s="929"/>
      <c r="F9" s="929"/>
      <c r="G9" s="929"/>
      <c r="H9" s="929"/>
      <c r="J9" s="60">
        <f>G9</f>
        <v>0</v>
      </c>
      <c r="K9" s="9" t="str">
        <f>A9</f>
        <v>The CS Indicators are presented in the following sections:
               A. leadership &amp; cooordination               B. finance &amp; procurement               C. commodities               D. policies               E. supply chain</v>
      </c>
      <c r="O9" s="9" t="s">
        <v>151</v>
      </c>
      <c r="Q9" s="36" t="s">
        <v>252</v>
      </c>
      <c r="S9" s="50">
        <f>D9</f>
        <v>0</v>
      </c>
      <c r="Y9" s="23" t="s">
        <v>270</v>
      </c>
    </row>
    <row r="10" spans="1:134" s="284" customFormat="1" ht="162" customHeight="1" thickBot="1" x14ac:dyDescent="0.25">
      <c r="A10" s="918" t="s">
        <v>527</v>
      </c>
      <c r="B10" s="919"/>
      <c r="C10" s="919"/>
      <c r="D10" s="919"/>
      <c r="E10" s="919"/>
      <c r="F10" s="919"/>
      <c r="G10" s="919"/>
      <c r="H10" s="919"/>
      <c r="I10" s="104" t="s">
        <v>247</v>
      </c>
      <c r="J10" s="36"/>
      <c r="K10" s="9"/>
      <c r="L10" s="36"/>
      <c r="M10" s="36"/>
      <c r="N10" s="36"/>
      <c r="O10" s="9"/>
      <c r="P10" s="36"/>
      <c r="Q10" s="36"/>
      <c r="R10" s="36" t="s">
        <v>251</v>
      </c>
      <c r="S10" s="37"/>
      <c r="T10" s="37"/>
      <c r="U10" s="37"/>
      <c r="V10" s="37"/>
      <c r="W10" s="37"/>
      <c r="X10" s="285"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283" t="s">
        <v>271</v>
      </c>
      <c r="Z10" s="283"/>
    </row>
    <row r="11" spans="1:134" s="220" customFormat="1" ht="16.5" customHeight="1" thickBot="1" x14ac:dyDescent="0.25">
      <c r="A11" s="865" t="s">
        <v>29</v>
      </c>
      <c r="B11" s="866"/>
      <c r="C11" s="866"/>
      <c r="D11" s="866"/>
      <c r="E11" s="866"/>
      <c r="F11" s="866"/>
      <c r="G11" s="866"/>
      <c r="H11" s="350"/>
      <c r="I11" s="69"/>
      <c r="J11" s="70"/>
      <c r="K11" s="71"/>
      <c r="L11" s="72"/>
      <c r="M11" s="72"/>
      <c r="N11" s="72"/>
      <c r="O11" s="72"/>
      <c r="P11" s="72"/>
      <c r="Q11" s="72"/>
      <c r="R11" s="72"/>
      <c r="S11" s="72"/>
      <c r="T11" s="73"/>
      <c r="U11" s="73"/>
      <c r="V11" s="73"/>
      <c r="W11" s="74"/>
      <c r="X11" s="74"/>
      <c r="Y11" s="75" t="s">
        <v>272</v>
      </c>
      <c r="Z11" s="21"/>
    </row>
    <row r="12" spans="1:134" s="159" customFormat="1" ht="45" customHeight="1" x14ac:dyDescent="0.2">
      <c r="A12" s="774" t="s">
        <v>273</v>
      </c>
      <c r="B12" s="775"/>
      <c r="C12" s="775"/>
      <c r="D12" s="775"/>
      <c r="E12" s="775"/>
      <c r="F12" s="775"/>
      <c r="G12" s="776"/>
      <c r="H12" s="351" t="s">
        <v>165</v>
      </c>
      <c r="I12" s="34"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
      <c r="K12" s="9"/>
      <c r="L12" s="36"/>
      <c r="M12" s="36"/>
      <c r="N12" s="36"/>
      <c r="O12" s="36"/>
      <c r="P12" s="36"/>
      <c r="Q12" s="36"/>
      <c r="R12" s="36"/>
      <c r="S12" s="36"/>
      <c r="T12" s="24"/>
      <c r="U12" s="24"/>
      <c r="V12" s="24"/>
      <c r="W12" s="76"/>
      <c r="X12" s="76"/>
      <c r="Y12" s="77" t="s">
        <v>274</v>
      </c>
      <c r="Z12" s="95"/>
      <c r="DS12" s="222"/>
      <c r="DT12" s="222"/>
      <c r="DU12" s="222"/>
      <c r="DV12" s="222"/>
      <c r="DW12" s="222"/>
      <c r="DX12" s="222"/>
      <c r="DY12" s="222"/>
      <c r="DZ12" s="222"/>
      <c r="EA12" s="222"/>
      <c r="EB12" s="222"/>
      <c r="EC12" s="223"/>
      <c r="ED12" s="223"/>
    </row>
    <row r="13" spans="1:134" s="159" customFormat="1" ht="30" x14ac:dyDescent="0.2">
      <c r="A13" s="352"/>
      <c r="B13" s="764" t="s">
        <v>38</v>
      </c>
      <c r="C13" s="765"/>
      <c r="D13" s="924" t="s">
        <v>1209</v>
      </c>
      <c r="E13" s="925"/>
      <c r="F13" s="925"/>
      <c r="G13" s="925"/>
      <c r="H13" s="987"/>
      <c r="I13" s="8"/>
      <c r="J13" s="40"/>
      <c r="K13" s="9" t="str">
        <f>B13</f>
        <v>a. What is the name of the committee?</v>
      </c>
      <c r="L13" s="46" t="str">
        <f>D13</f>
        <v>Groupe de Technique sur la Securisation des Produits de Santé de Reproduction (Reproductive Health Commodity Security Technical Group)</v>
      </c>
      <c r="M13" s="36"/>
      <c r="N13" s="36"/>
      <c r="O13" s="39" t="str">
        <f>D13</f>
        <v>Groupe de Technique sur la Securisation des Produits de Santé de Reproduction (Reproductive Health Commodity Security Technical Group)</v>
      </c>
      <c r="P13" s="36"/>
      <c r="Q13" s="36"/>
      <c r="R13" s="36"/>
      <c r="S13" s="36"/>
      <c r="T13" s="24"/>
      <c r="U13" s="24"/>
      <c r="V13" s="24"/>
      <c r="W13" s="76"/>
      <c r="X13" s="76"/>
      <c r="Y13" s="77"/>
      <c r="Z13" s="95"/>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34"/>
      <c r="J14" s="40"/>
      <c r="K14" s="9" t="str">
        <f>A14</f>
        <v>A2. Are the following organizations represented on the committee?</v>
      </c>
      <c r="L14" s="36"/>
      <c r="M14" s="36"/>
      <c r="N14" s="36"/>
      <c r="O14" s="9"/>
      <c r="P14" s="36"/>
      <c r="Q14" s="36"/>
      <c r="R14" s="36"/>
      <c r="S14" s="36"/>
      <c r="T14" s="24"/>
      <c r="U14" s="24"/>
      <c r="V14" s="24"/>
      <c r="W14" s="76"/>
      <c r="X14" s="76"/>
      <c r="Y14" s="77" t="s">
        <v>178</v>
      </c>
      <c r="Z14" s="95"/>
      <c r="DS14" s="222"/>
      <c r="DT14" s="222"/>
      <c r="DU14" s="222"/>
      <c r="DV14" s="223"/>
      <c r="DW14" s="223"/>
      <c r="DX14" s="223"/>
      <c r="DY14" s="223"/>
      <c r="DZ14" s="223"/>
      <c r="EA14" s="223"/>
      <c r="EB14" s="223"/>
      <c r="EC14" s="223"/>
      <c r="ED14" s="223"/>
    </row>
    <row r="15" spans="1:134" s="159" customFormat="1" ht="45" customHeight="1" x14ac:dyDescent="0.2">
      <c r="A15" s="353"/>
      <c r="B15" s="835" t="s">
        <v>39</v>
      </c>
      <c r="C15" s="893"/>
      <c r="D15" s="58" t="s">
        <v>165</v>
      </c>
      <c r="E15" s="225" t="s">
        <v>159</v>
      </c>
      <c r="F15" s="920" t="s">
        <v>489</v>
      </c>
      <c r="G15" s="921"/>
      <c r="H15" s="993"/>
      <c r="I15" s="8"/>
      <c r="J15" s="40"/>
      <c r="K15" s="9" t="str">
        <f t="shared" ref="K15:K23" si="0">B15</f>
        <v>a. Social marketing</v>
      </c>
      <c r="L15" s="36"/>
      <c r="M15" s="36"/>
      <c r="N15" s="36"/>
      <c r="O15" s="9"/>
      <c r="P15" s="36"/>
      <c r="Q15" s="9" t="str">
        <f t="shared" ref="Q15:Q23" si="1">F15</f>
        <v>Population Services International/Association de Santé Familial (PSI/ASF)</v>
      </c>
      <c r="R15" s="36"/>
      <c r="S15" s="36"/>
      <c r="T15" s="24"/>
      <c r="U15" s="24"/>
      <c r="V15" s="24"/>
      <c r="W15" s="76"/>
      <c r="X15" s="76"/>
      <c r="Y15" s="77"/>
      <c r="Z15" s="95"/>
      <c r="DS15" s="222"/>
      <c r="DT15" s="222"/>
      <c r="DU15" s="222"/>
      <c r="DV15" s="222"/>
      <c r="DW15" s="222"/>
      <c r="DX15" s="222"/>
      <c r="DY15" s="222"/>
      <c r="DZ15" s="222"/>
      <c r="EA15" s="222"/>
      <c r="EB15" s="222"/>
      <c r="EC15" s="223"/>
      <c r="ED15" s="223"/>
    </row>
    <row r="16" spans="1:134" s="159" customFormat="1" ht="45" x14ac:dyDescent="0.2">
      <c r="A16" s="262"/>
      <c r="B16" s="764" t="s">
        <v>275</v>
      </c>
      <c r="C16" s="765"/>
      <c r="D16" s="58" t="s">
        <v>165</v>
      </c>
      <c r="E16" s="226" t="s">
        <v>159</v>
      </c>
      <c r="F16" s="920" t="s">
        <v>1204</v>
      </c>
      <c r="G16" s="921"/>
      <c r="H16" s="993"/>
      <c r="I16" s="8"/>
      <c r="J16" s="40"/>
      <c r="K16" s="9" t="str">
        <f t="shared" si="0"/>
        <v>b. NGO (for example: service delivery, advocacy, Planned Parenthood affiliate, Marie Stopes affiliate, faith-based organizations, etc.)</v>
      </c>
      <c r="L16" s="36"/>
      <c r="M16" s="36"/>
      <c r="N16" s="36"/>
      <c r="O16" s="9"/>
      <c r="P16" s="36"/>
      <c r="Q16" s="9" t="str">
        <f t="shared" si="1"/>
        <v>Association pour le Bien Etre Familial (ABEF)</v>
      </c>
      <c r="R16" s="36"/>
      <c r="S16" s="36"/>
      <c r="T16" s="24"/>
      <c r="U16" s="24"/>
      <c r="V16" s="24"/>
      <c r="W16" s="76"/>
      <c r="X16" s="76"/>
      <c r="Y16" s="77"/>
      <c r="Z16" s="95"/>
      <c r="DS16" s="222"/>
      <c r="DT16" s="222"/>
      <c r="DU16" s="222"/>
      <c r="DV16" s="222"/>
      <c r="DW16" s="222"/>
      <c r="DX16" s="222"/>
      <c r="DY16" s="222"/>
      <c r="DZ16" s="222"/>
      <c r="EA16" s="222"/>
      <c r="EB16" s="222"/>
      <c r="EC16" s="223"/>
      <c r="ED16" s="223"/>
    </row>
    <row r="17" spans="1:134" s="159" customFormat="1" ht="45" x14ac:dyDescent="0.2">
      <c r="A17" s="262"/>
      <c r="B17" s="764" t="s">
        <v>276</v>
      </c>
      <c r="C17" s="765"/>
      <c r="D17" s="58" t="s">
        <v>166</v>
      </c>
      <c r="E17" s="226" t="s">
        <v>159</v>
      </c>
      <c r="F17" s="920"/>
      <c r="G17" s="921"/>
      <c r="H17" s="993"/>
      <c r="I17" s="8"/>
      <c r="J17" s="40"/>
      <c r="K17" s="9" t="str">
        <f t="shared" si="0"/>
        <v>c. Commercial sector (for example: pharmacy associations, manufacturers, etc.)</v>
      </c>
      <c r="L17" s="36"/>
      <c r="M17" s="36"/>
      <c r="N17" s="36"/>
      <c r="O17" s="9"/>
      <c r="P17" s="36"/>
      <c r="Q17" s="9">
        <f t="shared" si="1"/>
        <v>0</v>
      </c>
      <c r="R17" s="36"/>
      <c r="S17" s="36"/>
      <c r="T17" s="24"/>
      <c r="U17" s="24"/>
      <c r="V17" s="24"/>
      <c r="W17" s="76"/>
      <c r="X17" s="76"/>
      <c r="Y17" s="77"/>
      <c r="Z17" s="95"/>
      <c r="DS17" s="222"/>
      <c r="DT17" s="222"/>
      <c r="DU17" s="222"/>
      <c r="DV17" s="222"/>
      <c r="DW17" s="222"/>
      <c r="DX17" s="222"/>
      <c r="DY17" s="222"/>
      <c r="DZ17" s="222"/>
      <c r="EA17" s="222"/>
      <c r="EB17" s="222"/>
      <c r="EC17" s="222"/>
      <c r="ED17" s="223"/>
    </row>
    <row r="18" spans="1:134" s="159" customFormat="1" ht="45" x14ac:dyDescent="0.2">
      <c r="A18" s="262"/>
      <c r="B18" s="764" t="s">
        <v>40</v>
      </c>
      <c r="C18" s="765"/>
      <c r="D18" s="58" t="s">
        <v>165</v>
      </c>
      <c r="E18" s="226" t="s">
        <v>160</v>
      </c>
      <c r="F18" s="920" t="s">
        <v>472</v>
      </c>
      <c r="G18" s="921"/>
      <c r="H18" s="993"/>
      <c r="I18" s="8"/>
      <c r="J18" s="40"/>
      <c r="K18" s="9" t="str">
        <f t="shared" si="0"/>
        <v>d. Donors</v>
      </c>
      <c r="L18" s="36"/>
      <c r="M18" s="36"/>
      <c r="N18" s="36"/>
      <c r="O18" s="9"/>
      <c r="P18" s="36"/>
      <c r="Q18" s="9" t="str">
        <f t="shared" si="1"/>
        <v>USAID, World Bank</v>
      </c>
      <c r="R18" s="36"/>
      <c r="S18" s="36"/>
      <c r="T18" s="24"/>
      <c r="U18" s="24"/>
      <c r="V18" s="24"/>
      <c r="W18" s="76"/>
      <c r="X18" s="76"/>
      <c r="Y18" s="77"/>
      <c r="Z18" s="95"/>
      <c r="DS18" s="222"/>
      <c r="DT18" s="222"/>
      <c r="DU18" s="222"/>
      <c r="DV18" s="222"/>
      <c r="DW18" s="222"/>
      <c r="DX18" s="222"/>
      <c r="DY18" s="222"/>
      <c r="DZ18" s="222"/>
      <c r="EA18" s="222"/>
      <c r="EB18" s="222"/>
      <c r="EC18" s="222"/>
      <c r="ED18" s="223"/>
    </row>
    <row r="19" spans="1:134" s="159" customFormat="1" ht="45" x14ac:dyDescent="0.2">
      <c r="A19" s="262"/>
      <c r="B19" s="764" t="s">
        <v>41</v>
      </c>
      <c r="C19" s="765"/>
      <c r="D19" s="58" t="s">
        <v>165</v>
      </c>
      <c r="E19" s="226" t="s">
        <v>161</v>
      </c>
      <c r="F19" s="920" t="s">
        <v>374</v>
      </c>
      <c r="G19" s="921"/>
      <c r="H19" s="993"/>
      <c r="I19" s="8"/>
      <c r="J19" s="40"/>
      <c r="K19" s="9" t="str">
        <f t="shared" si="0"/>
        <v>e. UN agencies</v>
      </c>
      <c r="L19" s="36"/>
      <c r="M19" s="36"/>
      <c r="N19" s="36"/>
      <c r="O19" s="9"/>
      <c r="P19" s="36"/>
      <c r="Q19" s="9" t="str">
        <f t="shared" si="1"/>
        <v>UNFPA, WHO</v>
      </c>
      <c r="R19" s="36"/>
      <c r="S19" s="36"/>
      <c r="T19" s="24"/>
      <c r="U19" s="24"/>
      <c r="V19" s="24"/>
      <c r="W19" s="76"/>
      <c r="X19" s="76"/>
      <c r="Y19" s="77"/>
      <c r="Z19" s="95"/>
      <c r="DS19" s="222"/>
      <c r="DT19" s="222"/>
      <c r="DU19" s="222"/>
      <c r="DV19" s="223"/>
      <c r="DW19" s="223"/>
      <c r="DX19" s="223"/>
      <c r="DY19" s="223"/>
      <c r="DZ19" s="223"/>
      <c r="EA19" s="223"/>
      <c r="EB19" s="223"/>
      <c r="EC19" s="223"/>
      <c r="ED19" s="223"/>
    </row>
    <row r="20" spans="1:134" s="159" customFormat="1" ht="45" customHeight="1" x14ac:dyDescent="0.2">
      <c r="A20" s="262"/>
      <c r="B20" s="764" t="s">
        <v>277</v>
      </c>
      <c r="C20" s="765"/>
      <c r="D20" s="58" t="s">
        <v>165</v>
      </c>
      <c r="E20" s="226" t="s">
        <v>162</v>
      </c>
      <c r="F20" s="920" t="s">
        <v>490</v>
      </c>
      <c r="G20" s="921"/>
      <c r="H20" s="993"/>
      <c r="I20" s="8"/>
      <c r="J20" s="40"/>
      <c r="K20" s="9" t="str">
        <f t="shared" si="0"/>
        <v>f. Ministry of Health (for example: logistics, reproductive health, family planning, maternal and child health, HIV/AIDS, pharmacy units, etc.)</v>
      </c>
      <c r="L20" s="36"/>
      <c r="M20" s="36"/>
      <c r="N20" s="36"/>
      <c r="O20" s="9"/>
      <c r="P20" s="36"/>
      <c r="Q20" s="33" t="str">
        <f t="shared" si="1"/>
        <v>National Program for Essential Drugs, National Reproductive Health Program, Directorate of Planning, Directorate of Family and Specific Groups</v>
      </c>
      <c r="R20" s="36"/>
      <c r="S20" s="36"/>
      <c r="T20" s="24"/>
      <c r="U20" s="24"/>
      <c r="V20" s="24"/>
      <c r="W20" s="76"/>
      <c r="X20" s="76"/>
      <c r="Y20" s="77"/>
      <c r="Z20" s="95"/>
      <c r="DS20" s="222"/>
      <c r="DT20" s="222"/>
      <c r="DU20" s="222"/>
      <c r="DV20" s="223"/>
      <c r="DW20" s="223"/>
      <c r="DX20" s="223"/>
      <c r="DY20" s="223"/>
      <c r="DZ20" s="223"/>
      <c r="EA20" s="223"/>
      <c r="ED20" s="223"/>
    </row>
    <row r="21" spans="1:134" s="159" customFormat="1" x14ac:dyDescent="0.2">
      <c r="A21" s="262"/>
      <c r="B21" s="835" t="s">
        <v>42</v>
      </c>
      <c r="C21" s="835"/>
      <c r="D21" s="58" t="s">
        <v>166</v>
      </c>
      <c r="E21" s="226" t="s">
        <v>163</v>
      </c>
      <c r="F21" s="920"/>
      <c r="G21" s="921"/>
      <c r="H21" s="993"/>
      <c r="I21" s="8"/>
      <c r="J21" s="40"/>
      <c r="K21" s="9" t="str">
        <f t="shared" si="0"/>
        <v>g. Central Medical Store or Central Warehouse</v>
      </c>
      <c r="L21" s="36"/>
      <c r="M21" s="36"/>
      <c r="N21" s="36"/>
      <c r="O21" s="9"/>
      <c r="P21" s="36"/>
      <c r="Q21" s="9">
        <f t="shared" si="1"/>
        <v>0</v>
      </c>
      <c r="R21" s="36"/>
      <c r="S21" s="36"/>
      <c r="T21" s="24"/>
      <c r="U21" s="24"/>
      <c r="V21" s="24"/>
      <c r="W21" s="76"/>
      <c r="X21" s="76"/>
      <c r="Y21" s="77"/>
      <c r="Z21" s="95"/>
    </row>
    <row r="22" spans="1:134" s="159" customFormat="1" x14ac:dyDescent="0.2">
      <c r="A22" s="262"/>
      <c r="B22" s="835" t="s">
        <v>68</v>
      </c>
      <c r="C22" s="835"/>
      <c r="D22" s="58" t="s">
        <v>166</v>
      </c>
      <c r="E22" s="226" t="s">
        <v>163</v>
      </c>
      <c r="F22" s="920"/>
      <c r="G22" s="921"/>
      <c r="H22" s="993"/>
      <c r="I22" s="8"/>
      <c r="J22" s="40"/>
      <c r="K22" s="9" t="str">
        <f t="shared" si="0"/>
        <v xml:space="preserve">h. Ministry of Finance or Ministry of Planning </v>
      </c>
      <c r="L22" s="36"/>
      <c r="M22" s="36"/>
      <c r="N22" s="36"/>
      <c r="O22" s="9"/>
      <c r="P22" s="36"/>
      <c r="Q22" s="9">
        <f t="shared" si="1"/>
        <v>0</v>
      </c>
      <c r="R22" s="36"/>
      <c r="S22" s="36"/>
      <c r="T22" s="24"/>
      <c r="U22" s="24"/>
      <c r="V22" s="24"/>
      <c r="W22" s="76"/>
      <c r="X22" s="76"/>
      <c r="Y22" s="77"/>
      <c r="Z22" s="95"/>
    </row>
    <row r="23" spans="1:134" s="158" customFormat="1" x14ac:dyDescent="0.2">
      <c r="A23" s="262"/>
      <c r="B23" s="835" t="s">
        <v>279</v>
      </c>
      <c r="C23" s="835"/>
      <c r="D23" s="58" t="s">
        <v>166</v>
      </c>
      <c r="E23" s="226" t="s">
        <v>163</v>
      </c>
      <c r="F23" s="920"/>
      <c r="G23" s="921"/>
      <c r="H23" s="993"/>
      <c r="I23" s="8"/>
      <c r="J23" s="40"/>
      <c r="K23" s="60" t="str">
        <f t="shared" si="0"/>
        <v>i. Other (for example: partners)</v>
      </c>
      <c r="L23" s="40"/>
      <c r="M23" s="40"/>
      <c r="N23" s="40"/>
      <c r="O23" s="60"/>
      <c r="P23" s="40"/>
      <c r="Q23" s="60">
        <f t="shared" si="1"/>
        <v>0</v>
      </c>
      <c r="R23" s="40"/>
      <c r="S23" s="40"/>
      <c r="T23" s="40"/>
      <c r="U23" s="40"/>
      <c r="V23" s="40"/>
      <c r="W23" s="131"/>
      <c r="X23" s="131"/>
      <c r="Y23" s="129"/>
      <c r="Z23" s="129"/>
    </row>
    <row r="24" spans="1:134" s="159" customFormat="1" x14ac:dyDescent="0.2">
      <c r="A24" s="772" t="s">
        <v>152</v>
      </c>
      <c r="B24" s="764"/>
      <c r="C24" s="764"/>
      <c r="D24" s="764"/>
      <c r="E24" s="764"/>
      <c r="F24" s="764"/>
      <c r="G24" s="764"/>
      <c r="H24" s="355" t="s">
        <v>33</v>
      </c>
      <c r="I24" s="30" t="str">
        <f>A24</f>
        <v>A3. How many times did the committee meet during the last year? (0, 1-2, 3-5, or 6+)  (Please select from the dropdown.)</v>
      </c>
      <c r="J24" s="40"/>
      <c r="K24" s="9"/>
      <c r="L24" s="36"/>
      <c r="M24" s="36"/>
      <c r="N24" s="36"/>
      <c r="O24" s="9"/>
      <c r="P24" s="36"/>
      <c r="Q24" s="36"/>
      <c r="R24" s="36"/>
      <c r="S24" s="36"/>
      <c r="T24" s="24"/>
      <c r="U24" s="24"/>
      <c r="V24" s="24"/>
      <c r="W24" s="76"/>
      <c r="X24" s="76"/>
      <c r="Y24" s="77"/>
      <c r="Z24" s="95"/>
    </row>
    <row r="25" spans="1:134" s="159" customFormat="1" x14ac:dyDescent="0.2">
      <c r="A25" s="827" t="s">
        <v>280</v>
      </c>
      <c r="B25" s="828"/>
      <c r="C25" s="828"/>
      <c r="D25" s="835"/>
      <c r="E25" s="835"/>
      <c r="F25" s="835"/>
      <c r="G25" s="836"/>
      <c r="H25" s="355" t="s">
        <v>165</v>
      </c>
      <c r="I25" s="30" t="str">
        <f>A25</f>
        <v xml:space="preserve">A4. Does the committee have legal status?  (Please select from the dropdown.)                                  </v>
      </c>
      <c r="J25" s="40"/>
      <c r="K25" s="9"/>
      <c r="L25" s="36"/>
      <c r="M25" s="36"/>
      <c r="N25" s="36"/>
      <c r="O25" s="9"/>
      <c r="P25" s="36"/>
      <c r="Q25" s="36"/>
      <c r="R25" s="36"/>
      <c r="S25" s="36"/>
      <c r="T25" s="24"/>
      <c r="U25" s="24"/>
      <c r="V25" s="24"/>
      <c r="W25" s="76"/>
      <c r="X25" s="76"/>
      <c r="Y25" s="77"/>
      <c r="Z25" s="95"/>
    </row>
    <row r="26" spans="1:134" s="159" customFormat="1" ht="60.75" thickBot="1" x14ac:dyDescent="0.25">
      <c r="A26" s="853" t="s">
        <v>281</v>
      </c>
      <c r="B26" s="822"/>
      <c r="C26" s="854"/>
      <c r="D26" s="228" t="s">
        <v>165</v>
      </c>
      <c r="E26" s="229" t="s">
        <v>157</v>
      </c>
      <c r="F26" s="349" t="s">
        <v>1205</v>
      </c>
      <c r="G26" s="230" t="s">
        <v>63</v>
      </c>
      <c r="H26" s="349" t="s">
        <v>473</v>
      </c>
      <c r="I26" s="30"/>
      <c r="J26" s="40"/>
      <c r="K26" s="9" t="str">
        <f>A26</f>
        <v>A5. Is there a Contraceptive Security "champion"? (someone who consistently brings up and advocates for contraceptive supplies)</v>
      </c>
      <c r="L26" s="36"/>
      <c r="M26" s="36"/>
      <c r="N26" s="36"/>
      <c r="O26" s="9"/>
      <c r="P26" s="36"/>
      <c r="Q26" s="36"/>
      <c r="R26" s="36"/>
      <c r="S26" s="36"/>
      <c r="T26" s="24"/>
      <c r="U26" s="24"/>
      <c r="V26" s="24"/>
      <c r="W26" s="76"/>
      <c r="X26" s="76"/>
      <c r="Y26" s="77"/>
      <c r="Z26" s="95"/>
    </row>
    <row r="27" spans="1:134" s="231" customFormat="1" ht="16.5" customHeight="1" thickBot="1" x14ac:dyDescent="0.3">
      <c r="A27" s="865" t="s">
        <v>30</v>
      </c>
      <c r="B27" s="866"/>
      <c r="C27" s="866"/>
      <c r="D27" s="866"/>
      <c r="E27" s="866"/>
      <c r="F27" s="866"/>
      <c r="G27" s="866"/>
      <c r="H27" s="350"/>
      <c r="I27" s="14"/>
      <c r="J27" s="67"/>
      <c r="K27" s="11"/>
      <c r="L27" s="48"/>
      <c r="M27" s="48"/>
      <c r="N27" s="48"/>
      <c r="O27" s="48"/>
      <c r="P27" s="48"/>
      <c r="Q27" s="48"/>
      <c r="R27" s="48"/>
      <c r="S27" s="48"/>
      <c r="T27" s="67"/>
      <c r="U27" s="67"/>
      <c r="V27" s="67"/>
      <c r="W27" s="78"/>
      <c r="X27" s="78"/>
      <c r="Y27" s="79"/>
      <c r="Z27" s="96"/>
    </row>
    <row r="28" spans="1:134" s="159" customFormat="1" x14ac:dyDescent="0.2">
      <c r="A28" s="834" t="s">
        <v>741</v>
      </c>
      <c r="B28" s="835"/>
      <c r="C28" s="836"/>
      <c r="D28" s="887" t="s">
        <v>283</v>
      </c>
      <c r="E28" s="888"/>
      <c r="F28" s="221" t="s">
        <v>271</v>
      </c>
      <c r="G28" s="359" t="s">
        <v>284</v>
      </c>
      <c r="H28" s="351" t="s">
        <v>270</v>
      </c>
      <c r="I28" s="43"/>
      <c r="J28" s="41"/>
      <c r="K28" s="9">
        <f>B28</f>
        <v>0</v>
      </c>
      <c r="L28" s="36"/>
      <c r="M28" s="36"/>
      <c r="N28" s="36"/>
      <c r="O28" s="36"/>
      <c r="P28" s="36"/>
      <c r="Q28" s="36"/>
      <c r="R28" s="36"/>
      <c r="S28" s="36"/>
      <c r="T28" s="24"/>
      <c r="U28" s="24"/>
      <c r="V28" s="24"/>
      <c r="W28" s="76"/>
      <c r="X28" s="76"/>
      <c r="Y28" s="77"/>
      <c r="Z28" s="95"/>
    </row>
    <row r="29" spans="1:134" s="159" customFormat="1" ht="45" customHeight="1" x14ac:dyDescent="0.2">
      <c r="A29" s="772" t="s">
        <v>742</v>
      </c>
      <c r="B29" s="764"/>
      <c r="C29" s="764"/>
      <c r="D29" s="764"/>
      <c r="E29" s="764"/>
      <c r="F29" s="765"/>
      <c r="G29" s="889">
        <v>5000000</v>
      </c>
      <c r="H29" s="890"/>
      <c r="I29" s="12"/>
      <c r="J29" s="60">
        <f>G29</f>
        <v>5000000</v>
      </c>
      <c r="K29" s="9"/>
      <c r="L29" s="36"/>
      <c r="M29" s="56">
        <f>E29</f>
        <v>0</v>
      </c>
      <c r="N29" s="36"/>
      <c r="O29" s="36"/>
      <c r="P29" s="36"/>
      <c r="Q29" s="36"/>
      <c r="R29" s="36"/>
      <c r="S29" s="36"/>
      <c r="T29" s="24"/>
      <c r="U29" s="24"/>
      <c r="V29" s="24"/>
      <c r="W29" s="76"/>
      <c r="X29" s="76"/>
      <c r="Y29" s="80" t="str">
        <f>A29</f>
        <v>B2. What was the estimated dollar value of contraceptives needed to be procured for the public sector for the most recent complete fiscal year? (in USD currency)
(for example, to cover the needs for FY '10-'11)</v>
      </c>
      <c r="Z29" s="95"/>
    </row>
    <row r="30" spans="1:134" s="159" customFormat="1" ht="58.5" x14ac:dyDescent="0.2">
      <c r="A30" s="772" t="s">
        <v>743</v>
      </c>
      <c r="B30" s="764"/>
      <c r="C30" s="764"/>
      <c r="D30" s="764"/>
      <c r="E30" s="161" t="s">
        <v>1210</v>
      </c>
      <c r="F30" s="232" t="s">
        <v>744</v>
      </c>
      <c r="G30" s="891" t="s">
        <v>1340</v>
      </c>
      <c r="H30" s="892"/>
      <c r="I30" s="12"/>
      <c r="J30" s="60" t="str">
        <f>G30</f>
        <v>USAID and UNFPA conducted quantifications for their respective programs.</v>
      </c>
      <c r="K30" s="9"/>
      <c r="L30" s="36"/>
      <c r="M30" s="56" t="str">
        <f>E30</f>
        <v>10/10 - 9/11</v>
      </c>
      <c r="N30" s="36"/>
      <c r="O30" s="36"/>
      <c r="P30" s="36"/>
      <c r="Q30" s="36"/>
      <c r="R30" s="36"/>
      <c r="S30" s="36"/>
      <c r="T30" s="24"/>
      <c r="U30" s="24"/>
      <c r="V30" s="24"/>
      <c r="W30" s="76"/>
      <c r="X30" s="76"/>
      <c r="Y30" s="80" t="str">
        <f>A30</f>
        <v>B3. Time period covered by the forecast/quantification (mm/yy-mm/yy)
(should ideally be FY '10-'11)</v>
      </c>
      <c r="Z30" s="95"/>
    </row>
    <row r="31" spans="1:134" s="159" customFormat="1" ht="15" customHeight="1" x14ac:dyDescent="0.2">
      <c r="A31" s="772" t="s">
        <v>745</v>
      </c>
      <c r="B31" s="764"/>
      <c r="C31" s="764"/>
      <c r="D31" s="764"/>
      <c r="E31" s="764"/>
      <c r="F31" s="764"/>
      <c r="G31" s="765"/>
      <c r="H31" s="355" t="s">
        <v>166</v>
      </c>
      <c r="I31" s="30" t="str">
        <f>A31</f>
        <v>B4. Is there a government budget line item specifically for the procurement of contraceptives?  (Please select from the dropdown list.)</v>
      </c>
      <c r="J31" s="41"/>
      <c r="K31" s="9"/>
      <c r="L31" s="36"/>
      <c r="M31" s="36"/>
      <c r="N31" s="36"/>
      <c r="O31" s="36"/>
      <c r="P31" s="36"/>
      <c r="Q31" s="36"/>
      <c r="R31" s="36"/>
      <c r="S31" s="36"/>
      <c r="T31" s="24"/>
      <c r="U31" s="24"/>
      <c r="V31" s="24"/>
      <c r="W31" s="76"/>
      <c r="X31" s="76"/>
      <c r="Y31" s="77"/>
      <c r="Z31" s="95"/>
    </row>
    <row r="32" spans="1:134" s="159" customFormat="1" ht="90" customHeight="1" x14ac:dyDescent="0.2">
      <c r="A32" s="772" t="s">
        <v>746</v>
      </c>
      <c r="B32" s="764"/>
      <c r="C32" s="764"/>
      <c r="D32" s="764"/>
      <c r="E32" s="764"/>
      <c r="F32" s="764"/>
      <c r="G32" s="765"/>
      <c r="H32" s="355" t="s">
        <v>166</v>
      </c>
      <c r="I32" s="30"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41"/>
      <c r="K32" s="9"/>
      <c r="L32" s="36"/>
      <c r="M32" s="36"/>
      <c r="N32" s="36"/>
      <c r="O32" s="36"/>
      <c r="P32" s="36"/>
      <c r="Q32" s="36"/>
      <c r="R32" s="36"/>
      <c r="S32" s="36"/>
      <c r="T32" s="24"/>
      <c r="U32" s="24"/>
      <c r="V32" s="24"/>
      <c r="W32" s="76"/>
      <c r="X32" s="76"/>
      <c r="Y32" s="77"/>
      <c r="Z32" s="95"/>
    </row>
    <row r="33" spans="1:26" s="159" customFormat="1" ht="15.75" customHeight="1" thickBot="1" x14ac:dyDescent="0.25">
      <c r="A33" s="772" t="s">
        <v>285</v>
      </c>
      <c r="B33" s="764"/>
      <c r="C33" s="764"/>
      <c r="D33" s="764"/>
      <c r="E33" s="764"/>
      <c r="F33" s="764"/>
      <c r="G33" s="764"/>
      <c r="H33" s="773"/>
      <c r="I33" s="4"/>
      <c r="J33" s="41"/>
      <c r="K33" s="9"/>
      <c r="L33" s="36"/>
      <c r="M33" s="36"/>
      <c r="N33" s="36"/>
      <c r="O33" s="36"/>
      <c r="P33" s="36"/>
      <c r="Q33" s="36"/>
      <c r="R33" s="36"/>
      <c r="S33" s="36"/>
      <c r="T33" s="24"/>
      <c r="U33" s="24"/>
      <c r="V33" s="24"/>
      <c r="W33" s="76"/>
      <c r="X33" s="80" t="str">
        <f>A33</f>
        <v>B6. Please complete the table below regarding government allocations for contraceptive procurement.</v>
      </c>
      <c r="Y33" s="77"/>
      <c r="Z33" s="95"/>
    </row>
    <row r="34" spans="1:26" s="159" customFormat="1" ht="147" x14ac:dyDescent="0.2">
      <c r="A34" s="363"/>
      <c r="B34" s="884"/>
      <c r="C34" s="884"/>
      <c r="D34" s="927"/>
      <c r="E34" s="664" t="s">
        <v>286</v>
      </c>
      <c r="F34" s="237" t="s">
        <v>747</v>
      </c>
      <c r="G34" s="238" t="s">
        <v>287</v>
      </c>
      <c r="H34" s="364" t="s">
        <v>158</v>
      </c>
      <c r="I34" s="32"/>
      <c r="J34" s="42"/>
      <c r="K34" s="9">
        <f>A34</f>
        <v>0</v>
      </c>
      <c r="L34" s="36"/>
      <c r="M34" s="36"/>
      <c r="N34" s="36"/>
      <c r="O34" s="36"/>
      <c r="P34" s="36"/>
      <c r="Q34" s="36"/>
      <c r="R34" s="36"/>
      <c r="S34" s="36"/>
      <c r="T34" s="24"/>
      <c r="U34" s="24"/>
      <c r="V34" s="24"/>
      <c r="W34" s="76"/>
      <c r="X34" s="76"/>
      <c r="Y34" s="77"/>
      <c r="Z34" s="95"/>
    </row>
    <row r="35" spans="1:26" s="159" customFormat="1" ht="75" x14ac:dyDescent="0.2">
      <c r="A35" s="262"/>
      <c r="B35" s="764" t="s">
        <v>288</v>
      </c>
      <c r="C35" s="764"/>
      <c r="D35" s="765"/>
      <c r="E35" s="162">
        <v>0</v>
      </c>
      <c r="F35" s="168" t="s">
        <v>1210</v>
      </c>
      <c r="G35" s="240"/>
      <c r="H35" s="59" t="s">
        <v>1206</v>
      </c>
      <c r="I35" s="43"/>
      <c r="J35" s="41"/>
      <c r="K35" s="9" t="e">
        <f>#REF!</f>
        <v>#REF!</v>
      </c>
      <c r="L35" s="36"/>
      <c r="M35" s="36"/>
      <c r="N35" s="36"/>
      <c r="O35" s="36"/>
      <c r="P35" s="36"/>
      <c r="Q35" s="36"/>
      <c r="R35" s="36"/>
      <c r="S35" s="36"/>
      <c r="T35" s="24"/>
      <c r="U35" s="24"/>
      <c r="V35" s="24"/>
      <c r="W35" s="76"/>
      <c r="X35" s="76"/>
      <c r="Y35" s="77"/>
      <c r="Z35" s="95"/>
    </row>
    <row r="36" spans="1:26" s="159" customFormat="1" ht="15" hidden="1" customHeight="1" x14ac:dyDescent="0.2">
      <c r="A36" s="883"/>
      <c r="B36" s="884"/>
      <c r="C36" s="884"/>
      <c r="D36" s="884"/>
      <c r="E36" s="884"/>
      <c r="F36" s="884"/>
      <c r="G36" s="884"/>
      <c r="H36" s="885"/>
      <c r="I36" s="43"/>
      <c r="J36" s="41"/>
      <c r="K36" s="9"/>
      <c r="L36" s="36"/>
      <c r="M36" s="36"/>
      <c r="N36" s="36"/>
      <c r="O36" s="36"/>
      <c r="P36" s="36"/>
      <c r="Q36" s="36"/>
      <c r="R36" s="36"/>
      <c r="S36" s="36"/>
      <c r="T36" s="24"/>
      <c r="U36" s="24"/>
      <c r="V36" s="24"/>
      <c r="W36" s="76"/>
      <c r="X36" s="76"/>
      <c r="Y36" s="77"/>
      <c r="Z36" s="95"/>
    </row>
    <row r="37" spans="1:26" s="159" customFormat="1" ht="75" x14ac:dyDescent="0.2">
      <c r="A37" s="772" t="s">
        <v>749</v>
      </c>
      <c r="B37" s="764"/>
      <c r="C37" s="764"/>
      <c r="D37" s="764"/>
      <c r="E37" s="764"/>
      <c r="F37" s="764"/>
      <c r="G37" s="765"/>
      <c r="H37" s="355" t="s">
        <v>166</v>
      </c>
      <c r="I37" s="30"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41"/>
      <c r="K37" s="9"/>
      <c r="L37" s="36"/>
      <c r="M37" s="36"/>
      <c r="N37" s="36"/>
      <c r="O37" s="36"/>
      <c r="P37" s="36"/>
      <c r="Q37" s="36"/>
      <c r="R37" s="36"/>
      <c r="S37" s="36"/>
      <c r="T37" s="24"/>
      <c r="U37" s="24"/>
      <c r="V37" s="24"/>
      <c r="W37" s="76"/>
      <c r="X37" s="76"/>
      <c r="Y37" s="77"/>
      <c r="Z37" s="95"/>
    </row>
    <row r="38" spans="1:26" s="159" customFormat="1" ht="60.75" customHeight="1" thickBot="1" x14ac:dyDescent="0.25">
      <c r="A38" s="772" t="s">
        <v>750</v>
      </c>
      <c r="B38" s="764"/>
      <c r="C38" s="764"/>
      <c r="D38" s="764"/>
      <c r="E38" s="764"/>
      <c r="F38" s="764"/>
      <c r="G38" s="764"/>
      <c r="H38" s="773"/>
      <c r="I38" s="4"/>
      <c r="J38" s="41"/>
      <c r="K38" s="9"/>
      <c r="L38" s="36"/>
      <c r="M38" s="36"/>
      <c r="N38" s="36"/>
      <c r="O38" s="36"/>
      <c r="P38" s="36"/>
      <c r="Q38" s="36"/>
      <c r="R38" s="36"/>
      <c r="S38" s="36"/>
      <c r="T38" s="24"/>
      <c r="U38" s="24"/>
      <c r="V38" s="24"/>
      <c r="W38" s="76"/>
      <c r="X38" s="80"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Y38" s="77"/>
      <c r="Z38" s="95"/>
    </row>
    <row r="39" spans="1:26" s="159" customFormat="1" ht="129.75" x14ac:dyDescent="0.2">
      <c r="A39" s="363"/>
      <c r="B39" s="877" t="s">
        <v>751</v>
      </c>
      <c r="C39" s="886"/>
      <c r="D39" s="236" t="s">
        <v>290</v>
      </c>
      <c r="E39" s="237" t="s">
        <v>69</v>
      </c>
      <c r="F39" s="237" t="s">
        <v>752</v>
      </c>
      <c r="G39" s="238" t="s">
        <v>291</v>
      </c>
      <c r="H39" s="364" t="s">
        <v>158</v>
      </c>
      <c r="I39" s="32"/>
      <c r="J39" s="42"/>
      <c r="K39" s="9">
        <f>A39</f>
        <v>0</v>
      </c>
      <c r="L39" s="36"/>
      <c r="M39" s="36"/>
      <c r="N39" s="36"/>
      <c r="O39" s="36"/>
      <c r="P39" s="36"/>
      <c r="Q39" s="36"/>
      <c r="R39" s="36"/>
      <c r="S39" s="36"/>
      <c r="T39" s="24"/>
      <c r="U39" s="24"/>
      <c r="V39" s="24"/>
      <c r="W39" s="76"/>
      <c r="X39" s="76"/>
      <c r="Y39" s="77"/>
      <c r="Z39" s="95"/>
    </row>
    <row r="40" spans="1:26" s="159" customFormat="1" ht="30" x14ac:dyDescent="0.2">
      <c r="A40" s="363"/>
      <c r="B40" s="764" t="s">
        <v>292</v>
      </c>
      <c r="C40" s="765"/>
      <c r="D40" s="239" t="s">
        <v>166</v>
      </c>
      <c r="E40" s="162">
        <v>0</v>
      </c>
      <c r="F40" s="155" t="s">
        <v>1210</v>
      </c>
      <c r="G40" s="240"/>
      <c r="H40" s="362"/>
      <c r="I40" s="43"/>
      <c r="J40" s="41"/>
      <c r="K40" s="9" t="str">
        <f>B40</f>
        <v>a. Internally generated funds spent on contraceptive procurement</v>
      </c>
      <c r="L40" s="36"/>
      <c r="M40" s="36"/>
      <c r="N40" s="36"/>
      <c r="O40" s="36"/>
      <c r="P40" s="36"/>
      <c r="Q40" s="36"/>
      <c r="R40" s="36"/>
      <c r="S40" s="36"/>
      <c r="T40" s="24"/>
      <c r="U40" s="24"/>
      <c r="V40" s="24"/>
      <c r="W40" s="76"/>
      <c r="X40" s="76"/>
      <c r="Y40" s="77"/>
      <c r="Z40" s="95"/>
    </row>
    <row r="41" spans="1:26" s="159" customFormat="1" ht="30" x14ac:dyDescent="0.2">
      <c r="A41" s="363"/>
      <c r="B41" s="241"/>
      <c r="C41" s="242" t="s">
        <v>293</v>
      </c>
      <c r="D41" s="800" t="s">
        <v>146</v>
      </c>
      <c r="E41" s="801"/>
      <c r="F41" s="801"/>
      <c r="G41" s="801"/>
      <c r="H41" s="802"/>
      <c r="I41" s="44"/>
      <c r="J41" s="41"/>
      <c r="K41" s="9" t="str">
        <f>C41</f>
        <v>i. Specify source(s) of internally generated funds spent (for example, from taxes or user fees)</v>
      </c>
      <c r="L41" s="36"/>
      <c r="M41" s="36"/>
      <c r="N41" s="36"/>
      <c r="O41" s="39" t="str">
        <f>D41</f>
        <v>N/A</v>
      </c>
      <c r="P41" s="36"/>
      <c r="Q41" s="36"/>
      <c r="R41" s="36"/>
      <c r="S41" s="36"/>
      <c r="T41" s="24"/>
      <c r="U41" s="24"/>
      <c r="V41" s="24"/>
      <c r="W41" s="76"/>
      <c r="X41" s="76"/>
      <c r="Y41" s="77"/>
      <c r="Z41" s="95"/>
    </row>
    <row r="42" spans="1:26" s="159" customFormat="1" ht="60" x14ac:dyDescent="0.2">
      <c r="A42" s="363"/>
      <c r="B42" s="764" t="s">
        <v>295</v>
      </c>
      <c r="C42" s="765"/>
      <c r="D42" s="239" t="s">
        <v>166</v>
      </c>
      <c r="E42" s="162">
        <v>0</v>
      </c>
      <c r="F42" s="155" t="s">
        <v>1210</v>
      </c>
      <c r="G42" s="240"/>
      <c r="H42" s="368"/>
      <c r="I42" s="43"/>
      <c r="J42" s="41"/>
      <c r="K42" s="9" t="str">
        <f>B42</f>
        <v>b. Total of all other government funds spent on contraceptive procurement (basket funds, World Bank credits or loans, and other funds donors gave to the government [e.g., direct budget support])</v>
      </c>
      <c r="L42" s="36"/>
      <c r="M42" s="36"/>
      <c r="N42" s="36"/>
      <c r="O42" s="36"/>
      <c r="P42" s="36"/>
      <c r="Q42" s="36"/>
      <c r="R42" s="36"/>
      <c r="S42" s="36"/>
      <c r="T42" s="24"/>
      <c r="U42" s="24"/>
      <c r="V42" s="24"/>
      <c r="W42" s="76"/>
      <c r="X42" s="76"/>
      <c r="Y42" s="77"/>
      <c r="Z42" s="95"/>
    </row>
    <row r="43" spans="1:26" s="159" customFormat="1" ht="30" x14ac:dyDescent="0.2">
      <c r="A43" s="363"/>
      <c r="B43" s="241"/>
      <c r="C43" s="242" t="s">
        <v>297</v>
      </c>
      <c r="D43" s="800" t="s">
        <v>146</v>
      </c>
      <c r="E43" s="801"/>
      <c r="F43" s="801"/>
      <c r="G43" s="801"/>
      <c r="H43" s="802"/>
      <c r="I43" s="44"/>
      <c r="J43" s="41"/>
      <c r="K43" s="9" t="str">
        <f>C43</f>
        <v>i. Specify source(s) of other government funds spent (for example: basket funding or specific donor)</v>
      </c>
      <c r="L43" s="36"/>
      <c r="M43" s="36"/>
      <c r="N43" s="36"/>
      <c r="O43" s="39" t="str">
        <f>D43</f>
        <v>N/A</v>
      </c>
      <c r="P43" s="36"/>
      <c r="Q43" s="36"/>
      <c r="R43" s="36"/>
      <c r="S43" s="36"/>
      <c r="T43" s="24"/>
      <c r="U43" s="24"/>
      <c r="V43" s="24"/>
      <c r="W43" s="76"/>
      <c r="X43" s="76"/>
      <c r="Y43" s="77"/>
      <c r="Z43" s="95"/>
    </row>
    <row r="44" spans="1:26" s="159" customFormat="1" ht="45" x14ac:dyDescent="0.2">
      <c r="A44" s="363"/>
      <c r="B44" s="764" t="s">
        <v>298</v>
      </c>
      <c r="C44" s="765"/>
      <c r="D44" s="243"/>
      <c r="E44" s="623">
        <f>E40+E42</f>
        <v>0</v>
      </c>
      <c r="F44" s="244"/>
      <c r="G44" s="244"/>
      <c r="H44" s="362"/>
      <c r="I44" s="43"/>
      <c r="J44" s="41"/>
      <c r="K44" s="9" t="str">
        <f>B44</f>
        <v>c. TOTAL government funds spent on contraceptive procurement
This will auto-calculate.  (It will sum a &amp; b above.)</v>
      </c>
      <c r="L44" s="36"/>
      <c r="M44" s="36"/>
      <c r="N44" s="36"/>
      <c r="O44" s="39"/>
      <c r="P44" s="36"/>
      <c r="Q44" s="36"/>
      <c r="R44" s="36"/>
      <c r="S44" s="36"/>
      <c r="T44" s="24"/>
      <c r="U44" s="24"/>
      <c r="V44" s="24"/>
      <c r="W44" s="76"/>
      <c r="X44" s="76"/>
      <c r="Y44" s="77"/>
      <c r="Z44" s="95"/>
    </row>
    <row r="45" spans="1:26" s="248" customFormat="1" x14ac:dyDescent="0.2">
      <c r="A45" s="365"/>
      <c r="B45" s="245"/>
      <c r="C45" s="245"/>
      <c r="D45" s="246"/>
      <c r="E45" s="164"/>
      <c r="F45" s="164"/>
      <c r="G45" s="247"/>
      <c r="H45" s="366"/>
      <c r="I45" s="68"/>
      <c r="J45" s="41"/>
      <c r="K45" s="9">
        <f>A45</f>
        <v>0</v>
      </c>
      <c r="L45" s="36"/>
      <c r="M45" s="36"/>
      <c r="N45" s="36"/>
      <c r="O45" s="39"/>
      <c r="P45" s="36"/>
      <c r="Q45" s="36"/>
      <c r="R45" s="36"/>
      <c r="S45" s="36"/>
      <c r="T45" s="24"/>
      <c r="U45" s="24"/>
      <c r="V45" s="24"/>
      <c r="W45" s="76"/>
      <c r="X45" s="76"/>
      <c r="Y45" s="81"/>
      <c r="Z45" s="21"/>
    </row>
    <row r="46" spans="1:26" s="159" customFormat="1" ht="30" customHeight="1" x14ac:dyDescent="0.2">
      <c r="A46" s="772" t="s">
        <v>753</v>
      </c>
      <c r="B46" s="764"/>
      <c r="C46" s="764"/>
      <c r="D46" s="764"/>
      <c r="E46" s="764"/>
      <c r="F46" s="764"/>
      <c r="G46" s="764"/>
      <c r="H46" s="773"/>
      <c r="I46" s="4"/>
      <c r="J46" s="41"/>
      <c r="K46" s="9"/>
      <c r="L46" s="36"/>
      <c r="M46" s="36"/>
      <c r="N46" s="36"/>
      <c r="O46" s="36"/>
      <c r="P46" s="36"/>
      <c r="Q46" s="36"/>
      <c r="R46" s="36"/>
      <c r="S46" s="36"/>
      <c r="T46" s="24"/>
      <c r="U46" s="24"/>
      <c r="V46" s="24"/>
      <c r="W46" s="76"/>
      <c r="X46" s="80" t="str">
        <f>A46</f>
        <v xml:space="preserve">B9. Please complete the table below to indicate donor expenditures on contraceptive procurement in the most recent complete fiscal year (FY '10-'11).
</v>
      </c>
      <c r="Y46" s="77"/>
      <c r="Z46" s="95"/>
    </row>
    <row r="47" spans="1:26" s="159" customFormat="1" ht="129.75" x14ac:dyDescent="0.2">
      <c r="A47" s="363" t="s">
        <v>199</v>
      </c>
      <c r="B47" s="877" t="s">
        <v>754</v>
      </c>
      <c r="C47" s="765"/>
      <c r="D47" s="236" t="s">
        <v>299</v>
      </c>
      <c r="E47" s="237" t="s">
        <v>300</v>
      </c>
      <c r="F47" s="237" t="s">
        <v>755</v>
      </c>
      <c r="G47" s="238" t="s">
        <v>301</v>
      </c>
      <c r="H47" s="364" t="s">
        <v>158</v>
      </c>
      <c r="I47" s="25"/>
      <c r="J47" s="41"/>
      <c r="K47" s="9" t="str">
        <f>A47</f>
        <v xml:space="preserve">
</v>
      </c>
      <c r="L47" s="36"/>
      <c r="M47" s="36"/>
      <c r="N47" s="36"/>
      <c r="O47" s="39"/>
      <c r="P47" s="36"/>
      <c r="Q47" s="36"/>
      <c r="R47" s="36"/>
      <c r="S47" s="36"/>
      <c r="T47" s="24"/>
      <c r="U47" s="24"/>
      <c r="V47" s="24"/>
      <c r="W47" s="76"/>
      <c r="X47" s="76"/>
      <c r="Y47" s="77"/>
      <c r="Z47" s="95"/>
    </row>
    <row r="48" spans="1:26" s="159" customFormat="1" x14ac:dyDescent="0.2">
      <c r="A48" s="363"/>
      <c r="B48" s="764" t="s">
        <v>302</v>
      </c>
      <c r="C48" s="765"/>
      <c r="D48" s="239" t="s">
        <v>165</v>
      </c>
      <c r="E48" s="162">
        <v>5000000</v>
      </c>
      <c r="F48" s="155" t="s">
        <v>1207</v>
      </c>
      <c r="G48" s="156" t="s">
        <v>136</v>
      </c>
      <c r="H48" s="367"/>
      <c r="I48" s="12"/>
      <c r="J48" s="41"/>
      <c r="K48" s="9" t="str">
        <f>B48</f>
        <v>a. In-kind donations of contraceptives</v>
      </c>
      <c r="L48" s="36"/>
      <c r="M48" s="36"/>
      <c r="N48" s="36"/>
      <c r="O48" s="39"/>
      <c r="P48" s="36"/>
      <c r="Q48" s="36"/>
      <c r="R48" s="36"/>
      <c r="S48" s="36"/>
      <c r="T48" s="24"/>
      <c r="U48" s="24"/>
      <c r="V48" s="24"/>
      <c r="W48" s="76"/>
      <c r="X48" s="76"/>
      <c r="Y48" s="77"/>
      <c r="Z48" s="95"/>
    </row>
    <row r="49" spans="1:26" s="159" customFormat="1" x14ac:dyDescent="0.2">
      <c r="A49" s="363"/>
      <c r="B49" s="241"/>
      <c r="C49" s="242" t="s">
        <v>303</v>
      </c>
      <c r="D49" s="878" t="s">
        <v>832</v>
      </c>
      <c r="E49" s="879"/>
      <c r="F49" s="879"/>
      <c r="G49" s="879"/>
      <c r="H49" s="880"/>
      <c r="I49" s="165"/>
      <c r="J49" s="41"/>
      <c r="K49" s="9" t="str">
        <f>C49</f>
        <v xml:space="preserve">i. Specify source(s) of in-kind donations </v>
      </c>
      <c r="L49" s="36"/>
      <c r="M49" s="36"/>
      <c r="N49" s="36"/>
      <c r="O49" s="39" t="str">
        <f>D49</f>
        <v>UNFPA, USAID</v>
      </c>
      <c r="P49" s="36"/>
      <c r="Q49" s="36"/>
      <c r="R49" s="36"/>
      <c r="S49" s="36"/>
      <c r="T49" s="24"/>
      <c r="U49" s="24"/>
      <c r="V49" s="24"/>
      <c r="W49" s="76"/>
      <c r="X49" s="76"/>
      <c r="Y49" s="77"/>
      <c r="Z49" s="95"/>
    </row>
    <row r="50" spans="1:26" s="159" customFormat="1" ht="30" x14ac:dyDescent="0.2">
      <c r="A50" s="363"/>
      <c r="B50" s="764" t="s">
        <v>756</v>
      </c>
      <c r="C50" s="765"/>
      <c r="D50" s="641" t="s">
        <v>165</v>
      </c>
      <c r="E50" s="162"/>
      <c r="F50" s="155" t="s">
        <v>1210</v>
      </c>
      <c r="G50" s="156"/>
      <c r="H50" s="367" t="s">
        <v>1142</v>
      </c>
      <c r="I50" s="12"/>
      <c r="J50" s="41"/>
      <c r="K50" s="9" t="str">
        <f>B50</f>
        <v>b. Global Fund grants used to procure condoms</v>
      </c>
      <c r="L50" s="36"/>
      <c r="M50" s="36"/>
      <c r="N50" s="36"/>
      <c r="O50" s="39"/>
      <c r="P50" s="36"/>
      <c r="Q50" s="36"/>
      <c r="R50" s="36"/>
      <c r="S50" s="36"/>
      <c r="T50" s="24"/>
      <c r="U50" s="24"/>
      <c r="V50" s="24"/>
      <c r="W50" s="76"/>
      <c r="X50" s="76"/>
      <c r="Y50" s="77"/>
      <c r="Z50" s="95"/>
    </row>
    <row r="51" spans="1:26" s="159" customFormat="1" ht="30" x14ac:dyDescent="0.2">
      <c r="A51" s="363"/>
      <c r="B51" s="764" t="s">
        <v>757</v>
      </c>
      <c r="C51" s="765"/>
      <c r="D51" s="239" t="s">
        <v>166</v>
      </c>
      <c r="E51" s="162">
        <v>0</v>
      </c>
      <c r="F51" s="155" t="s">
        <v>1210</v>
      </c>
      <c r="G51" s="156"/>
      <c r="H51" s="367"/>
      <c r="I51" s="12"/>
      <c r="J51" s="41"/>
      <c r="K51" s="9" t="str">
        <f>B51</f>
        <v>c. Global Fund grants used to procure contraceptives besides condoms</v>
      </c>
      <c r="L51" s="36"/>
      <c r="M51" s="36"/>
      <c r="N51" s="36"/>
      <c r="O51" s="39"/>
      <c r="P51" s="36"/>
      <c r="Q51" s="36"/>
      <c r="R51" s="36"/>
      <c r="S51" s="36"/>
      <c r="T51" s="24"/>
      <c r="U51" s="24"/>
      <c r="V51" s="24"/>
      <c r="W51" s="76"/>
      <c r="X51" s="76"/>
      <c r="Y51" s="77"/>
      <c r="Z51" s="95"/>
    </row>
    <row r="52" spans="1:26" s="159" customFormat="1" ht="75" x14ac:dyDescent="0.2">
      <c r="A52" s="363"/>
      <c r="B52" s="764" t="s">
        <v>758</v>
      </c>
      <c r="C52" s="765"/>
      <c r="D52" s="243"/>
      <c r="E52" s="163">
        <f>E48+E50+E51</f>
        <v>5000000</v>
      </c>
      <c r="F52" s="244"/>
      <c r="G52" s="244"/>
      <c r="H52" s="368" t="s">
        <v>1461</v>
      </c>
      <c r="I52" s="43"/>
      <c r="J52" s="41"/>
      <c r="K52" s="9" t="str">
        <f>B52</f>
        <v>d. TOTAL value of in-kind donations and Global Fund grants spent on contraceptive procurement
This will auto-calculate.  (It will sum a-c above.)</v>
      </c>
      <c r="L52" s="36"/>
      <c r="M52" s="36"/>
      <c r="N52" s="36"/>
      <c r="O52" s="39"/>
      <c r="P52" s="36"/>
      <c r="Q52" s="36"/>
      <c r="R52" s="36"/>
      <c r="S52" s="36"/>
      <c r="T52" s="24"/>
      <c r="U52" s="24"/>
      <c r="V52" s="24"/>
      <c r="W52" s="76"/>
      <c r="X52" s="76"/>
      <c r="Y52" s="77"/>
      <c r="Z52" s="95"/>
    </row>
    <row r="53" spans="1:26" s="248" customFormat="1" x14ac:dyDescent="0.2">
      <c r="A53" s="365"/>
      <c r="B53" s="245"/>
      <c r="C53" s="245"/>
      <c r="D53" s="246"/>
      <c r="E53" s="164"/>
      <c r="F53" s="164"/>
      <c r="G53" s="247"/>
      <c r="H53" s="366"/>
      <c r="I53" s="68"/>
      <c r="J53" s="41"/>
      <c r="K53" s="9">
        <f>A53</f>
        <v>0</v>
      </c>
      <c r="L53" s="36"/>
      <c r="M53" s="36"/>
      <c r="N53" s="36"/>
      <c r="O53" s="39"/>
      <c r="P53" s="36"/>
      <c r="Q53" s="36"/>
      <c r="R53" s="36"/>
      <c r="S53" s="36"/>
      <c r="T53" s="24"/>
      <c r="U53" s="24"/>
      <c r="V53" s="24"/>
      <c r="W53" s="76"/>
      <c r="X53" s="76"/>
      <c r="Y53" s="81"/>
      <c r="Z53" s="21"/>
    </row>
    <row r="54" spans="1:26" s="159" customFormat="1" ht="75" customHeight="1" x14ac:dyDescent="0.2">
      <c r="A54" s="772" t="s">
        <v>759</v>
      </c>
      <c r="B54" s="764"/>
      <c r="C54" s="764"/>
      <c r="D54" s="764"/>
      <c r="E54" s="764"/>
      <c r="F54" s="764"/>
      <c r="G54" s="764"/>
      <c r="H54" s="773"/>
      <c r="I54" s="4"/>
      <c r="J54" s="41"/>
      <c r="K54" s="9"/>
      <c r="L54" s="36"/>
      <c r="M54" s="36"/>
      <c r="N54" s="36"/>
      <c r="O54" s="36"/>
      <c r="P54" s="36"/>
      <c r="Q54" s="36"/>
      <c r="R54" s="36"/>
      <c r="S54" s="36"/>
      <c r="T54" s="24"/>
      <c r="U54" s="24"/>
      <c r="V54" s="24"/>
      <c r="W54" s="76"/>
      <c r="X54" s="80"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4" s="77"/>
      <c r="Z54" s="95"/>
    </row>
    <row r="55" spans="1:26" s="159" customFormat="1" ht="150" x14ac:dyDescent="0.2">
      <c r="A55" s="867" t="s">
        <v>760</v>
      </c>
      <c r="B55" s="868"/>
      <c r="C55" s="868"/>
      <c r="D55" s="868"/>
      <c r="E55" s="869"/>
      <c r="F55" s="166">
        <f>E44/(E44+E52)</f>
        <v>0</v>
      </c>
      <c r="G55" s="870" t="s">
        <v>1601</v>
      </c>
      <c r="H55" s="871"/>
      <c r="I55" s="12"/>
      <c r="J55" s="45" t="str">
        <f>G55</f>
        <v>Donors procure 100% of contraceptives in the country.</v>
      </c>
      <c r="K55" s="9"/>
      <c r="L55" s="36"/>
      <c r="M55" s="36"/>
      <c r="N55" s="36"/>
      <c r="O55" s="39"/>
      <c r="P55" s="36"/>
      <c r="Q55" s="36"/>
      <c r="R55" s="46"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36"/>
      <c r="T55" s="24"/>
      <c r="U55" s="24"/>
      <c r="V55" s="24"/>
      <c r="W55" s="76"/>
      <c r="X55" s="76"/>
      <c r="Y55" s="77"/>
      <c r="Z55" s="95"/>
    </row>
    <row r="56" spans="1:26" s="159" customFormat="1" ht="135" x14ac:dyDescent="0.2">
      <c r="A56" s="867" t="s">
        <v>761</v>
      </c>
      <c r="B56" s="872"/>
      <c r="C56" s="872"/>
      <c r="D56" s="872"/>
      <c r="E56" s="873"/>
      <c r="F56" s="166">
        <f>(E44+E52)/G29</f>
        <v>1</v>
      </c>
      <c r="G56" s="870"/>
      <c r="H56" s="871"/>
      <c r="I56" s="12"/>
      <c r="J56" s="45">
        <f>G56</f>
        <v>0</v>
      </c>
      <c r="K56" s="9"/>
      <c r="L56" s="36"/>
      <c r="M56" s="36"/>
      <c r="N56" s="36"/>
      <c r="O56" s="39"/>
      <c r="P56" s="36"/>
      <c r="Q56" s="36"/>
      <c r="R56" s="46"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36"/>
      <c r="T56" s="24"/>
      <c r="U56" s="24"/>
      <c r="V56" s="24"/>
      <c r="W56" s="76"/>
      <c r="X56" s="76"/>
      <c r="Y56" s="77"/>
      <c r="Z56" s="95"/>
    </row>
    <row r="57" spans="1:26" s="159" customFormat="1" ht="45" x14ac:dyDescent="0.2">
      <c r="A57" s="874" t="s">
        <v>762</v>
      </c>
      <c r="B57" s="875"/>
      <c r="C57" s="875"/>
      <c r="D57" s="875"/>
      <c r="E57" s="876"/>
      <c r="F57" s="152"/>
      <c r="G57" s="870"/>
      <c r="H57" s="871"/>
      <c r="I57" s="12"/>
      <c r="J57" s="45">
        <f>G57</f>
        <v>0</v>
      </c>
      <c r="K57" s="9"/>
      <c r="L57" s="36"/>
      <c r="M57" s="36"/>
      <c r="N57" s="36"/>
      <c r="O57" s="39"/>
      <c r="P57" s="36"/>
      <c r="Q57" s="36"/>
      <c r="R57" s="46" t="str">
        <f>A57</f>
        <v>B12. If B11 did not calculate automatically, please answer the following question:
Was there a funding gap for the public sector in the last complete fiscal year?
(Please select from the dropdown list.)</v>
      </c>
      <c r="S57" s="36"/>
      <c r="T57" s="24"/>
      <c r="U57" s="24"/>
      <c r="V57" s="24"/>
      <c r="W57" s="76"/>
      <c r="X57" s="76"/>
      <c r="Y57" s="77"/>
      <c r="Z57" s="95"/>
    </row>
    <row r="58" spans="1:26" s="248" customFormat="1" x14ac:dyDescent="0.2">
      <c r="A58" s="369"/>
      <c r="B58" s="249"/>
      <c r="C58" s="249"/>
      <c r="D58" s="250"/>
      <c r="E58" s="167"/>
      <c r="F58" s="167"/>
      <c r="G58" s="251"/>
      <c r="H58" s="370"/>
      <c r="I58" s="68"/>
      <c r="J58" s="41"/>
      <c r="K58" s="9">
        <f>A58</f>
        <v>0</v>
      </c>
      <c r="L58" s="36"/>
      <c r="M58" s="36"/>
      <c r="N58" s="36"/>
      <c r="O58" s="39"/>
      <c r="P58" s="36"/>
      <c r="Q58" s="36"/>
      <c r="R58" s="36"/>
      <c r="S58" s="36"/>
      <c r="T58" s="24"/>
      <c r="U58" s="24"/>
      <c r="V58" s="24"/>
      <c r="W58" s="76"/>
      <c r="X58" s="76"/>
      <c r="Y58" s="81"/>
      <c r="Z58" s="21"/>
    </row>
    <row r="59" spans="1:26" s="159" customFormat="1" ht="45" x14ac:dyDescent="0.2">
      <c r="A59" s="772" t="s">
        <v>305</v>
      </c>
      <c r="B59" s="764"/>
      <c r="C59" s="764"/>
      <c r="D59" s="764"/>
      <c r="E59" s="765"/>
      <c r="F59" s="766" t="s">
        <v>146</v>
      </c>
      <c r="G59" s="863"/>
      <c r="H59" s="767"/>
      <c r="I59" s="13"/>
      <c r="J59" s="41"/>
      <c r="K59" s="9"/>
      <c r="L59" s="36"/>
      <c r="M59" s="36"/>
      <c r="N59" s="36"/>
      <c r="O59" s="36"/>
      <c r="P59" s="36"/>
      <c r="Q59" s="9" t="str">
        <f>F59</f>
        <v>N/A</v>
      </c>
      <c r="R59" s="46" t="str">
        <f>A59</f>
        <v>B13. If the government financed any contraceptive procurement in the most recent complete fiscal year, which entity conducted the procurement(s)? (Please select from the dropdown.)</v>
      </c>
      <c r="S59" s="36"/>
      <c r="T59" s="24"/>
      <c r="U59" s="24"/>
      <c r="V59" s="24"/>
      <c r="W59" s="76"/>
      <c r="X59" s="76"/>
      <c r="Y59" s="77"/>
      <c r="Z59" s="95"/>
    </row>
    <row r="60" spans="1:26" s="159" customFormat="1" x14ac:dyDescent="0.2">
      <c r="A60" s="262"/>
      <c r="B60" s="764" t="s">
        <v>58</v>
      </c>
      <c r="C60" s="764"/>
      <c r="D60" s="764"/>
      <c r="E60" s="764"/>
      <c r="F60" s="769" t="s">
        <v>146</v>
      </c>
      <c r="G60" s="770"/>
      <c r="H60" s="771"/>
      <c r="I60" s="12"/>
      <c r="J60" s="41"/>
      <c r="K60" s="9"/>
      <c r="L60" s="36"/>
      <c r="M60" s="57">
        <f>E60</f>
        <v>0</v>
      </c>
      <c r="N60" s="36"/>
      <c r="O60" s="36"/>
      <c r="P60" s="36"/>
      <c r="Q60" s="9" t="str">
        <f>F60</f>
        <v>N/A</v>
      </c>
      <c r="R60" s="39" t="str">
        <f>B60</f>
        <v>a. Specify entity</v>
      </c>
      <c r="S60" s="36"/>
      <c r="T60" s="24"/>
      <c r="U60" s="24"/>
      <c r="V60" s="24"/>
      <c r="W60" s="76"/>
      <c r="X60" s="76"/>
      <c r="Y60" s="77"/>
      <c r="Z60" s="95"/>
    </row>
    <row r="61" spans="1:26" s="159" customFormat="1" x14ac:dyDescent="0.2">
      <c r="A61" s="356"/>
      <c r="B61" s="227"/>
      <c r="C61" s="764" t="s">
        <v>59</v>
      </c>
      <c r="D61" s="764"/>
      <c r="E61" s="765"/>
      <c r="F61" s="766" t="s">
        <v>146</v>
      </c>
      <c r="G61" s="863"/>
      <c r="H61" s="767"/>
      <c r="I61" s="12"/>
      <c r="J61" s="41"/>
      <c r="K61" s="9"/>
      <c r="L61" s="36"/>
      <c r="M61" s="36"/>
      <c r="N61" s="36"/>
      <c r="O61" s="36"/>
      <c r="P61" s="36"/>
      <c r="Q61" s="9" t="str">
        <f>F61</f>
        <v>N/A</v>
      </c>
      <c r="R61" s="39" t="str">
        <f>C61</f>
        <v>i. Is this a parastatal?</v>
      </c>
      <c r="S61" s="36"/>
      <c r="T61" s="24"/>
      <c r="U61" s="24"/>
      <c r="V61" s="24"/>
      <c r="W61" s="76"/>
      <c r="X61" s="76"/>
      <c r="Y61" s="77"/>
      <c r="Z61" s="95"/>
    </row>
    <row r="62" spans="1:26" s="159" customFormat="1" ht="45.75" thickBot="1" x14ac:dyDescent="0.25">
      <c r="A62" s="864" t="s">
        <v>306</v>
      </c>
      <c r="B62" s="753"/>
      <c r="C62" s="754"/>
      <c r="D62" s="779"/>
      <c r="E62" s="780"/>
      <c r="F62" s="780"/>
      <c r="G62" s="780"/>
      <c r="H62" s="781"/>
      <c r="I62" s="8"/>
      <c r="J62" s="41"/>
      <c r="K62" s="9" t="str">
        <f>A62</f>
        <v xml:space="preserve">B14. Please note any additional comments about finance and procurement.
</v>
      </c>
      <c r="L62" s="36"/>
      <c r="M62" s="36"/>
      <c r="N62" s="36"/>
      <c r="O62" s="9">
        <f>D62</f>
        <v>0</v>
      </c>
      <c r="P62" s="36"/>
      <c r="Q62" s="36"/>
      <c r="R62" s="9"/>
      <c r="S62" s="36"/>
      <c r="T62" s="24"/>
      <c r="U62" s="24"/>
      <c r="V62" s="24"/>
      <c r="W62" s="76"/>
      <c r="X62" s="76"/>
      <c r="Y62" s="77"/>
      <c r="Z62" s="95"/>
    </row>
    <row r="63" spans="1:26" s="159" customFormat="1" ht="16.5" customHeight="1" thickBot="1" x14ac:dyDescent="0.25">
      <c r="A63" s="865" t="s">
        <v>31</v>
      </c>
      <c r="B63" s="866"/>
      <c r="C63" s="866"/>
      <c r="D63" s="866"/>
      <c r="E63" s="866"/>
      <c r="F63" s="866"/>
      <c r="G63" s="866"/>
      <c r="H63" s="371"/>
      <c r="I63" s="14"/>
      <c r="J63" s="41"/>
      <c r="K63" s="9"/>
      <c r="L63" s="36"/>
      <c r="M63" s="36"/>
      <c r="N63" s="36"/>
      <c r="O63" s="36"/>
      <c r="P63" s="36"/>
      <c r="Q63" s="36"/>
      <c r="R63" s="9"/>
      <c r="S63" s="36"/>
      <c r="T63" s="24"/>
      <c r="U63" s="24"/>
      <c r="V63" s="24"/>
      <c r="W63" s="76"/>
      <c r="X63" s="76"/>
      <c r="Y63" s="77"/>
      <c r="Z63" s="95"/>
    </row>
    <row r="64" spans="1:26" s="159" customFormat="1" ht="45" customHeight="1" x14ac:dyDescent="0.2">
      <c r="A64" s="855" t="s">
        <v>763</v>
      </c>
      <c r="B64" s="856"/>
      <c r="C64" s="856"/>
      <c r="D64" s="856"/>
      <c r="E64" s="856"/>
      <c r="F64" s="856"/>
      <c r="G64" s="856"/>
      <c r="H64" s="857"/>
      <c r="I64" s="7"/>
      <c r="J64" s="41"/>
      <c r="K64" s="9"/>
      <c r="L64" s="36"/>
      <c r="M64" s="36"/>
      <c r="N64" s="36"/>
      <c r="O64" s="36"/>
      <c r="P64" s="36"/>
      <c r="Q64" s="36"/>
      <c r="R64" s="9"/>
      <c r="S64" s="36"/>
      <c r="T64" s="24"/>
      <c r="U64" s="24"/>
      <c r="V64" s="24"/>
      <c r="W64" s="76"/>
      <c r="X64" s="80" t="str">
        <f>A64</f>
        <v>C1. Are the following contraceptive methods offered through the commercial sector, public sector, NGOs, or social marketing? (Please indicate which methods are intended to be offered,not whether the method is currently in stock.) 
(Please select from the dropdown list.)</v>
      </c>
      <c r="Y64" s="77"/>
      <c r="Z64" s="95"/>
    </row>
    <row r="65" spans="1:26" s="254" customFormat="1" ht="15.75" x14ac:dyDescent="0.25">
      <c r="A65" s="858" t="s">
        <v>26</v>
      </c>
      <c r="B65" s="859"/>
      <c r="C65" s="860"/>
      <c r="D65" s="861" t="s">
        <v>261</v>
      </c>
      <c r="E65" s="862"/>
      <c r="F65" s="252" t="s">
        <v>307</v>
      </c>
      <c r="G65" s="253" t="s">
        <v>308</v>
      </c>
      <c r="H65" s="372" t="s">
        <v>309</v>
      </c>
      <c r="I65" s="15"/>
      <c r="J65" s="47"/>
      <c r="K65" s="9" t="str">
        <f>A65</f>
        <v>Contraceptive Method</v>
      </c>
      <c r="L65" s="48"/>
      <c r="M65" s="48"/>
      <c r="N65" s="48"/>
      <c r="O65" s="48"/>
      <c r="P65" s="48"/>
      <c r="Q65" s="48"/>
      <c r="R65" s="11"/>
      <c r="S65" s="48"/>
      <c r="T65" s="49"/>
      <c r="U65" s="49"/>
      <c r="V65" s="49"/>
      <c r="W65" s="65"/>
      <c r="X65" s="65"/>
      <c r="Y65" s="3"/>
      <c r="Z65" s="97"/>
    </row>
    <row r="66" spans="1:26" s="159" customFormat="1" ht="30" x14ac:dyDescent="0.2">
      <c r="A66" s="373"/>
      <c r="B66" s="848" t="s">
        <v>310</v>
      </c>
      <c r="C66" s="849"/>
      <c r="D66" s="1019" t="s">
        <v>165</v>
      </c>
      <c r="E66" s="1019"/>
      <c r="F66" s="105" t="s">
        <v>165</v>
      </c>
      <c r="G66" s="105" t="s">
        <v>165</v>
      </c>
      <c r="H66" s="105" t="s">
        <v>165</v>
      </c>
      <c r="I66" s="8"/>
      <c r="J66" s="41"/>
      <c r="K66" s="9" t="str">
        <f>B66</f>
        <v>a. Combined oral contraceptives (estrogen + progestin - for  example, LoFemenol, Microgynon)</v>
      </c>
      <c r="L66" s="36"/>
      <c r="M66" s="36"/>
      <c r="N66" s="36"/>
      <c r="O66" s="36"/>
      <c r="P66" s="36"/>
      <c r="Q66" s="36"/>
      <c r="R66" s="9"/>
      <c r="S66" s="36"/>
      <c r="T66" s="24"/>
      <c r="U66" s="24"/>
      <c r="V66" s="24"/>
      <c r="W66" s="76"/>
      <c r="X66" s="76"/>
      <c r="Y66" s="77"/>
      <c r="Z66" s="95"/>
    </row>
    <row r="67" spans="1:26" s="159" customFormat="1" x14ac:dyDescent="0.2">
      <c r="A67" s="375"/>
      <c r="B67" s="848" t="s">
        <v>311</v>
      </c>
      <c r="C67" s="849"/>
      <c r="D67" s="1019" t="s">
        <v>165</v>
      </c>
      <c r="E67" s="1019"/>
      <c r="F67" s="105" t="s">
        <v>165</v>
      </c>
      <c r="G67" s="105" t="s">
        <v>165</v>
      </c>
      <c r="H67" s="105" t="s">
        <v>165</v>
      </c>
      <c r="I67" s="8"/>
      <c r="J67" s="41"/>
      <c r="K67" s="9" t="str">
        <f t="shared" ref="K67:K77" si="2">B67</f>
        <v>b. Progestin-only pills (for example, Ovrette, Microlut)</v>
      </c>
      <c r="L67" s="36"/>
      <c r="M67" s="36"/>
      <c r="N67" s="36"/>
      <c r="O67" s="36"/>
      <c r="P67" s="36"/>
      <c r="Q67" s="36"/>
      <c r="R67" s="9"/>
      <c r="S67" s="36"/>
      <c r="T67" s="24"/>
      <c r="U67" s="24"/>
      <c r="V67" s="24"/>
      <c r="W67" s="76"/>
      <c r="X67" s="76"/>
      <c r="Y67" s="77"/>
      <c r="Z67" s="95"/>
    </row>
    <row r="68" spans="1:26" s="159" customFormat="1" x14ac:dyDescent="0.2">
      <c r="A68" s="375"/>
      <c r="B68" s="848" t="s">
        <v>312</v>
      </c>
      <c r="C68" s="849"/>
      <c r="D68" s="1019" t="s">
        <v>165</v>
      </c>
      <c r="E68" s="1019"/>
      <c r="F68" s="105" t="s">
        <v>165</v>
      </c>
      <c r="G68" s="105" t="s">
        <v>165</v>
      </c>
      <c r="H68" s="105" t="s">
        <v>165</v>
      </c>
      <c r="I68" s="8"/>
      <c r="J68" s="41"/>
      <c r="K68" s="9" t="str">
        <f t="shared" si="2"/>
        <v>c. Hormonal injections (for example, DepoProvera, Noristerat)</v>
      </c>
      <c r="L68" s="36"/>
      <c r="M68" s="36"/>
      <c r="N68" s="36"/>
      <c r="O68" s="36"/>
      <c r="P68" s="36"/>
      <c r="Q68" s="36"/>
      <c r="R68" s="9"/>
      <c r="S68" s="36"/>
      <c r="T68" s="24"/>
      <c r="U68" s="24"/>
      <c r="V68" s="24"/>
      <c r="W68" s="76"/>
      <c r="X68" s="76"/>
      <c r="Y68" s="77"/>
      <c r="Z68" s="95"/>
    </row>
    <row r="69" spans="1:26" s="159" customFormat="1" x14ac:dyDescent="0.2">
      <c r="A69" s="375"/>
      <c r="B69" s="848" t="s">
        <v>313</v>
      </c>
      <c r="C69" s="849"/>
      <c r="D69" s="1019" t="s">
        <v>166</v>
      </c>
      <c r="E69" s="1019"/>
      <c r="F69" s="105" t="s">
        <v>165</v>
      </c>
      <c r="G69" s="105" t="s">
        <v>165</v>
      </c>
      <c r="H69" s="105" t="s">
        <v>165</v>
      </c>
      <c r="I69" s="8"/>
      <c r="J69" s="41"/>
      <c r="K69" s="9" t="str">
        <f t="shared" si="2"/>
        <v>d. Hormonal implants (for example, Jadelle, Implanon)</v>
      </c>
      <c r="L69" s="36"/>
      <c r="M69" s="36"/>
      <c r="N69" s="36"/>
      <c r="O69" s="36"/>
      <c r="P69" s="36"/>
      <c r="Q69" s="36"/>
      <c r="R69" s="9"/>
      <c r="S69" s="36"/>
      <c r="T69" s="24"/>
      <c r="U69" s="24"/>
      <c r="V69" s="24"/>
      <c r="W69" s="76"/>
      <c r="X69" s="76"/>
      <c r="Y69" s="77"/>
      <c r="Z69" s="95"/>
    </row>
    <row r="70" spans="1:26" s="159" customFormat="1" x14ac:dyDescent="0.2">
      <c r="A70" s="375"/>
      <c r="B70" s="848" t="s">
        <v>314</v>
      </c>
      <c r="C70" s="849"/>
      <c r="D70" s="1019" t="s">
        <v>166</v>
      </c>
      <c r="E70" s="1019"/>
      <c r="F70" s="105" t="s">
        <v>165</v>
      </c>
      <c r="G70" s="105" t="s">
        <v>165</v>
      </c>
      <c r="H70" s="105" t="s">
        <v>165</v>
      </c>
      <c r="I70" s="8"/>
      <c r="J70" s="41"/>
      <c r="K70" s="9" t="str">
        <f t="shared" si="2"/>
        <v>e. Intrauterine devices (IUDs) (for example, Optima Copper T)</v>
      </c>
      <c r="L70" s="36"/>
      <c r="M70" s="36"/>
      <c r="N70" s="36"/>
      <c r="O70" s="36"/>
      <c r="P70" s="36"/>
      <c r="Q70" s="36"/>
      <c r="R70" s="9"/>
      <c r="S70" s="36"/>
      <c r="T70" s="24"/>
      <c r="U70" s="24"/>
      <c r="V70" s="24"/>
      <c r="W70" s="76"/>
      <c r="X70" s="76"/>
      <c r="Y70" s="77"/>
      <c r="Z70" s="95"/>
    </row>
    <row r="71" spans="1:26" s="159" customFormat="1" x14ac:dyDescent="0.2">
      <c r="A71" s="375"/>
      <c r="B71" s="848" t="s">
        <v>43</v>
      </c>
      <c r="C71" s="849"/>
      <c r="D71" s="1019" t="s">
        <v>165</v>
      </c>
      <c r="E71" s="1019"/>
      <c r="F71" s="105" t="s">
        <v>165</v>
      </c>
      <c r="G71" s="105" t="s">
        <v>165</v>
      </c>
      <c r="H71" s="105" t="s">
        <v>165</v>
      </c>
      <c r="I71" s="8"/>
      <c r="J71" s="41"/>
      <c r="K71" s="9" t="str">
        <f t="shared" si="2"/>
        <v>f. Male condoms</v>
      </c>
      <c r="L71" s="36"/>
      <c r="M71" s="36"/>
      <c r="N71" s="36"/>
      <c r="O71" s="36"/>
      <c r="P71" s="36"/>
      <c r="Q71" s="36"/>
      <c r="R71" s="9"/>
      <c r="S71" s="36"/>
      <c r="T71" s="24"/>
      <c r="U71" s="24"/>
      <c r="V71" s="24"/>
      <c r="W71" s="76"/>
      <c r="X71" s="76"/>
      <c r="Y71" s="77"/>
      <c r="Z71" s="95"/>
    </row>
    <row r="72" spans="1:26" s="159" customFormat="1" x14ac:dyDescent="0.2">
      <c r="A72" s="375"/>
      <c r="B72" s="848" t="s">
        <v>44</v>
      </c>
      <c r="C72" s="849"/>
      <c r="D72" s="1019" t="s">
        <v>166</v>
      </c>
      <c r="E72" s="1019"/>
      <c r="F72" s="105" t="s">
        <v>165</v>
      </c>
      <c r="G72" s="105" t="s">
        <v>165</v>
      </c>
      <c r="H72" s="105" t="s">
        <v>165</v>
      </c>
      <c r="I72" s="8"/>
      <c r="J72" s="41"/>
      <c r="K72" s="9" t="str">
        <f t="shared" si="2"/>
        <v>g. Female condoms</v>
      </c>
      <c r="L72" s="36"/>
      <c r="M72" s="36"/>
      <c r="N72" s="36"/>
      <c r="O72" s="36"/>
      <c r="P72" s="36"/>
      <c r="Q72" s="36"/>
      <c r="R72" s="9"/>
      <c r="S72" s="36"/>
      <c r="T72" s="24"/>
      <c r="U72" s="24"/>
      <c r="V72" s="24"/>
      <c r="W72" s="76"/>
      <c r="X72" s="76"/>
      <c r="Y72" s="77"/>
      <c r="Z72" s="95"/>
    </row>
    <row r="73" spans="1:26" s="159" customFormat="1" x14ac:dyDescent="0.2">
      <c r="A73" s="375"/>
      <c r="B73" s="848" t="s">
        <v>315</v>
      </c>
      <c r="C73" s="849"/>
      <c r="D73" s="1019" t="s">
        <v>165</v>
      </c>
      <c r="E73" s="1019"/>
      <c r="F73" s="105" t="s">
        <v>165</v>
      </c>
      <c r="G73" s="105" t="s">
        <v>165</v>
      </c>
      <c r="H73" s="105" t="s">
        <v>166</v>
      </c>
      <c r="I73" s="8"/>
      <c r="J73" s="41"/>
      <c r="K73" s="9" t="str">
        <f t="shared" si="2"/>
        <v>h. Emergency contraceptive pills (for example, Postinor)</v>
      </c>
      <c r="L73" s="36"/>
      <c r="M73" s="36"/>
      <c r="N73" s="36"/>
      <c r="O73" s="36"/>
      <c r="P73" s="36"/>
      <c r="Q73" s="36"/>
      <c r="R73" s="9"/>
      <c r="S73" s="36"/>
      <c r="T73" s="24"/>
      <c r="U73" s="24"/>
      <c r="V73" s="24"/>
      <c r="W73" s="76"/>
      <c r="X73" s="76"/>
      <c r="Y73" s="77"/>
      <c r="Z73" s="95"/>
    </row>
    <row r="74" spans="1:26" s="159" customFormat="1" x14ac:dyDescent="0.2">
      <c r="A74" s="375"/>
      <c r="B74" s="848" t="s">
        <v>316</v>
      </c>
      <c r="C74" s="849"/>
      <c r="D74" s="1019" t="s">
        <v>166</v>
      </c>
      <c r="E74" s="1019"/>
      <c r="F74" s="105" t="s">
        <v>165</v>
      </c>
      <c r="G74" s="105" t="s">
        <v>166</v>
      </c>
      <c r="H74" s="105" t="s">
        <v>166</v>
      </c>
      <c r="I74" s="8"/>
      <c r="J74" s="41"/>
      <c r="K74" s="9" t="str">
        <f t="shared" si="2"/>
        <v>i. Long-acting permanent method for males (vasectomy)</v>
      </c>
      <c r="L74" s="36"/>
      <c r="M74" s="36"/>
      <c r="N74" s="36"/>
      <c r="O74" s="36"/>
      <c r="P74" s="36"/>
      <c r="Q74" s="36"/>
      <c r="R74" s="9"/>
      <c r="S74" s="36"/>
      <c r="T74" s="24"/>
      <c r="U74" s="24"/>
      <c r="V74" s="24"/>
      <c r="W74" s="76"/>
      <c r="X74" s="76"/>
      <c r="Y74" s="77"/>
      <c r="Z74" s="95"/>
    </row>
    <row r="75" spans="1:26" s="159" customFormat="1" x14ac:dyDescent="0.2">
      <c r="A75" s="375"/>
      <c r="B75" s="848" t="s">
        <v>317</v>
      </c>
      <c r="C75" s="849"/>
      <c r="D75" s="1019" t="s">
        <v>166</v>
      </c>
      <c r="E75" s="1019"/>
      <c r="F75" s="105" t="s">
        <v>165</v>
      </c>
      <c r="G75" s="105" t="s">
        <v>166</v>
      </c>
      <c r="H75" s="105" t="s">
        <v>166</v>
      </c>
      <c r="I75" s="8"/>
      <c r="J75" s="41"/>
      <c r="K75" s="9" t="str">
        <f t="shared" si="2"/>
        <v>j. Long-acting permanent method for females (tubal ligation)</v>
      </c>
      <c r="L75" s="36"/>
      <c r="M75" s="36"/>
      <c r="N75" s="36"/>
      <c r="O75" s="36"/>
      <c r="P75" s="36"/>
      <c r="Q75" s="36"/>
      <c r="R75" s="9"/>
      <c r="S75" s="36"/>
      <c r="T75" s="24"/>
      <c r="U75" s="24"/>
      <c r="V75" s="24"/>
      <c r="W75" s="76"/>
      <c r="X75" s="76"/>
      <c r="Y75" s="77"/>
      <c r="Z75" s="95"/>
    </row>
    <row r="76" spans="1:26" s="159" customFormat="1" x14ac:dyDescent="0.2">
      <c r="A76" s="375"/>
      <c r="B76" s="848" t="s">
        <v>45</v>
      </c>
      <c r="C76" s="849"/>
      <c r="D76" s="1019" t="s">
        <v>166</v>
      </c>
      <c r="E76" s="1019"/>
      <c r="F76" s="105" t="s">
        <v>165</v>
      </c>
      <c r="G76" s="105" t="s">
        <v>165</v>
      </c>
      <c r="H76" s="105" t="s">
        <v>165</v>
      </c>
      <c r="I76" s="8"/>
      <c r="J76" s="41"/>
      <c r="K76" s="9" t="str">
        <f t="shared" si="2"/>
        <v>k. CycleBeads</v>
      </c>
      <c r="L76" s="36"/>
      <c r="M76" s="36"/>
      <c r="N76" s="36"/>
      <c r="O76" s="36"/>
      <c r="P76" s="36"/>
      <c r="Q76" s="36"/>
      <c r="R76" s="9"/>
      <c r="S76" s="36"/>
      <c r="T76" s="24"/>
      <c r="U76" s="24"/>
      <c r="V76" s="24"/>
      <c r="W76" s="76"/>
      <c r="X76" s="76"/>
      <c r="Y76" s="77"/>
      <c r="Z76" s="95"/>
    </row>
    <row r="77" spans="1:26" s="159" customFormat="1" ht="45" x14ac:dyDescent="0.2">
      <c r="A77" s="376"/>
      <c r="B77" s="851" t="s">
        <v>318</v>
      </c>
      <c r="C77" s="852"/>
      <c r="D77" s="850"/>
      <c r="E77" s="850"/>
      <c r="F77" s="255"/>
      <c r="G77" s="255"/>
      <c r="H77" s="374"/>
      <c r="I77" s="8"/>
      <c r="J77" s="41"/>
      <c r="K77" s="9" t="str">
        <f t="shared" si="2"/>
        <v>l. Other contraceptive methods - specify 
(Please provide the name of the other contraceptive(s) offered, by sector.)</v>
      </c>
      <c r="L77" s="36"/>
      <c r="M77" s="36"/>
      <c r="N77" s="36"/>
      <c r="O77" s="36"/>
      <c r="P77" s="36"/>
      <c r="Q77" s="36"/>
      <c r="R77" s="9"/>
      <c r="S77" s="36"/>
      <c r="T77" s="24"/>
      <c r="U77" s="24"/>
      <c r="V77" s="24"/>
      <c r="W77" s="76"/>
      <c r="X77" s="76"/>
      <c r="Y77" s="77"/>
      <c r="Z77" s="95"/>
    </row>
    <row r="78" spans="1:26" s="159" customFormat="1" ht="30.75" thickBot="1" x14ac:dyDescent="0.25">
      <c r="A78" s="853" t="s">
        <v>320</v>
      </c>
      <c r="B78" s="822"/>
      <c r="C78" s="854"/>
      <c r="D78" s="779"/>
      <c r="E78" s="780"/>
      <c r="F78" s="780"/>
      <c r="G78" s="780"/>
      <c r="H78" s="781"/>
      <c r="I78" s="8"/>
      <c r="J78" s="41"/>
      <c r="K78" s="9" t="str">
        <f>A78</f>
        <v>C2. Please note any comments about the commodities offered.</v>
      </c>
      <c r="L78" s="36"/>
      <c r="M78" s="36"/>
      <c r="N78" s="36"/>
      <c r="O78" s="9">
        <f>D78</f>
        <v>0</v>
      </c>
      <c r="P78" s="36"/>
      <c r="Q78" s="36"/>
      <c r="R78" s="9"/>
      <c r="S78" s="36"/>
      <c r="T78" s="24"/>
      <c r="U78" s="24"/>
      <c r="V78" s="24"/>
      <c r="W78" s="76"/>
      <c r="X78" s="76"/>
      <c r="Y78" s="77"/>
      <c r="Z78" s="95"/>
    </row>
    <row r="79" spans="1:26" s="256" customFormat="1" ht="16.5" customHeight="1" thickBot="1" x14ac:dyDescent="0.3">
      <c r="A79" s="832" t="s">
        <v>27</v>
      </c>
      <c r="B79" s="833"/>
      <c r="C79" s="833"/>
      <c r="D79" s="833"/>
      <c r="E79" s="833"/>
      <c r="F79" s="833"/>
      <c r="G79" s="833"/>
      <c r="H79" s="371"/>
      <c r="I79" s="14"/>
      <c r="J79" s="47"/>
      <c r="K79" s="9"/>
      <c r="L79" s="48"/>
      <c r="M79" s="48"/>
      <c r="N79" s="48"/>
      <c r="O79" s="48"/>
      <c r="P79" s="48"/>
      <c r="Q79" s="48"/>
      <c r="R79" s="11"/>
      <c r="S79" s="48"/>
      <c r="T79" s="49"/>
      <c r="U79" s="49"/>
      <c r="V79" s="49"/>
      <c r="W79" s="65"/>
      <c r="X79" s="65"/>
      <c r="Y79" s="83"/>
      <c r="Z79" s="98"/>
    </row>
    <row r="80" spans="1:26" s="159" customFormat="1" ht="30" customHeight="1" x14ac:dyDescent="0.2">
      <c r="A80" s="834" t="s">
        <v>321</v>
      </c>
      <c r="B80" s="835"/>
      <c r="C80" s="835"/>
      <c r="D80" s="835"/>
      <c r="E80" s="835"/>
      <c r="F80" s="835"/>
      <c r="G80" s="836"/>
      <c r="H80" s="351" t="s">
        <v>165</v>
      </c>
      <c r="I80" s="20" t="str">
        <f>A80</f>
        <v>D1. Is there a contraceptive security or reproductive health commodity security strategy or is contraceptive security explicitly included in a country strategy? (Please select from the dropdown list.)</v>
      </c>
      <c r="J80" s="41"/>
      <c r="K80" s="9"/>
      <c r="L80" s="36"/>
      <c r="M80" s="36"/>
      <c r="N80" s="36"/>
      <c r="O80" s="36"/>
      <c r="P80" s="36"/>
      <c r="Q80" s="36"/>
      <c r="R80" s="9"/>
      <c r="S80" s="36"/>
      <c r="T80" s="24"/>
      <c r="U80" s="24"/>
      <c r="V80" s="24"/>
      <c r="W80" s="76"/>
      <c r="X80" s="76"/>
      <c r="Y80" s="77"/>
      <c r="Z80" s="95"/>
    </row>
    <row r="81" spans="1:26" s="159" customFormat="1" ht="15.75" thickBot="1" x14ac:dyDescent="0.25">
      <c r="A81" s="837" t="s">
        <v>243</v>
      </c>
      <c r="B81" s="838"/>
      <c r="C81" s="838"/>
      <c r="D81" s="257"/>
      <c r="E81" s="257"/>
      <c r="F81" s="257"/>
      <c r="G81" s="257"/>
      <c r="H81" s="377"/>
      <c r="I81" s="5"/>
      <c r="J81" s="41"/>
      <c r="K81" s="9"/>
      <c r="L81" s="36"/>
      <c r="M81" s="36"/>
      <c r="N81" s="36"/>
      <c r="O81" s="36"/>
      <c r="P81" s="36"/>
      <c r="Q81" s="36"/>
      <c r="R81" s="9"/>
      <c r="S81" s="36"/>
      <c r="T81" s="24"/>
      <c r="U81" s="24"/>
      <c r="V81" s="24"/>
      <c r="W81" s="76"/>
      <c r="X81" s="76"/>
      <c r="Y81" s="77"/>
      <c r="Z81" s="95"/>
    </row>
    <row r="82" spans="1:26" s="159" customFormat="1" ht="60" x14ac:dyDescent="0.2">
      <c r="A82" s="839"/>
      <c r="B82" s="841" t="s">
        <v>66</v>
      </c>
      <c r="C82" s="842"/>
      <c r="D82" s="842" t="s">
        <v>322</v>
      </c>
      <c r="E82" s="842"/>
      <c r="F82" s="258" t="s">
        <v>64</v>
      </c>
      <c r="G82" s="842" t="s">
        <v>65</v>
      </c>
      <c r="H82" s="843"/>
      <c r="I82" s="20"/>
      <c r="J82" s="45" t="str">
        <f>G82</f>
        <v>Is the contraceptive security strategy being implemented?</v>
      </c>
      <c r="K82" s="9" t="str">
        <f>B82</f>
        <v>Strategy name</v>
      </c>
      <c r="L82" s="36"/>
      <c r="M82" s="46">
        <f>E82</f>
        <v>0</v>
      </c>
      <c r="N82" s="36"/>
      <c r="O82" s="36"/>
      <c r="P82" s="36"/>
      <c r="Q82" s="36"/>
      <c r="R82" s="9"/>
      <c r="S82" s="9" t="str">
        <f>D82</f>
        <v>Years Covered (including strategy updates)</v>
      </c>
      <c r="T82" s="24"/>
      <c r="U82" s="24"/>
      <c r="V82" s="24"/>
      <c r="W82" s="76"/>
      <c r="X82" s="76"/>
      <c r="Y82" s="77"/>
      <c r="Z82" s="95"/>
    </row>
    <row r="83" spans="1:26" s="159" customFormat="1" ht="30.75" thickBot="1" x14ac:dyDescent="0.25">
      <c r="A83" s="840"/>
      <c r="B83" s="259" t="s">
        <v>35</v>
      </c>
      <c r="C83" s="62" t="s">
        <v>1208</v>
      </c>
      <c r="D83" s="1110" t="s">
        <v>239</v>
      </c>
      <c r="E83" s="1111"/>
      <c r="F83" s="103" t="s">
        <v>165</v>
      </c>
      <c r="G83" s="1112" t="s">
        <v>166</v>
      </c>
      <c r="H83" s="1123"/>
      <c r="I83" s="20"/>
      <c r="J83" s="45" t="str">
        <f>G83</f>
        <v>No</v>
      </c>
      <c r="K83" s="9" t="str">
        <f>B83</f>
        <v>a</v>
      </c>
      <c r="L83" s="36"/>
      <c r="M83" s="46">
        <f>E83</f>
        <v>0</v>
      </c>
      <c r="N83" s="36"/>
      <c r="O83" s="36"/>
      <c r="P83" s="36"/>
      <c r="Q83" s="36"/>
      <c r="R83" s="9"/>
      <c r="S83" s="9" t="str">
        <f>D83</f>
        <v>2008-2012</v>
      </c>
      <c r="T83" s="24"/>
      <c r="U83" s="24"/>
      <c r="V83" s="24"/>
      <c r="W83" s="76"/>
      <c r="X83" s="76"/>
      <c r="Y83" s="77"/>
      <c r="Z83" s="95"/>
    </row>
    <row r="84" spans="1:26" s="159" customFormat="1" ht="30" x14ac:dyDescent="0.2">
      <c r="A84" s="827" t="s">
        <v>244</v>
      </c>
      <c r="B84" s="828"/>
      <c r="C84" s="828"/>
      <c r="D84" s="828"/>
      <c r="E84" s="828"/>
      <c r="F84" s="829" t="s">
        <v>165</v>
      </c>
      <c r="G84" s="830"/>
      <c r="H84" s="831"/>
      <c r="I84" s="20"/>
      <c r="J84" s="45"/>
      <c r="K84" s="9"/>
      <c r="L84" s="36"/>
      <c r="M84" s="36"/>
      <c r="N84" s="36"/>
      <c r="O84" s="36"/>
      <c r="P84" s="36"/>
      <c r="Q84" s="39" t="str">
        <f>F84</f>
        <v>Yes</v>
      </c>
      <c r="R84" s="9" t="str">
        <f>A84</f>
        <v>D2. Are any family planning commodities subject to duties, import taxes, or other fees?</v>
      </c>
      <c r="S84" s="36"/>
      <c r="T84" s="24"/>
      <c r="U84" s="24"/>
      <c r="V84" s="24"/>
      <c r="W84" s="76"/>
      <c r="X84" s="76"/>
      <c r="Y84" s="77"/>
      <c r="Z84" s="95"/>
    </row>
    <row r="85" spans="1:26" s="159" customFormat="1" x14ac:dyDescent="0.2">
      <c r="A85" s="262"/>
      <c r="B85" s="764" t="s">
        <v>325</v>
      </c>
      <c r="C85" s="764"/>
      <c r="D85" s="765"/>
      <c r="E85" s="800" t="s">
        <v>143</v>
      </c>
      <c r="F85" s="801"/>
      <c r="G85" s="801"/>
      <c r="H85" s="802"/>
      <c r="I85" s="20"/>
      <c r="J85" s="45"/>
      <c r="K85" s="9"/>
      <c r="L85" s="36"/>
      <c r="M85" s="46" t="str">
        <f>E85</f>
        <v>Commercial sector</v>
      </c>
      <c r="N85" s="46" t="str">
        <f>E85</f>
        <v>Commercial sector</v>
      </c>
      <c r="O85" s="36"/>
      <c r="P85" s="9"/>
      <c r="Q85" s="36"/>
      <c r="R85" s="9" t="str">
        <f>B85</f>
        <v>a. If yes, for which sectors (public, NGO, social marketing, commercial)?</v>
      </c>
      <c r="S85" s="36"/>
      <c r="T85" s="24"/>
      <c r="U85" s="24"/>
      <c r="V85" s="24"/>
      <c r="W85" s="76"/>
      <c r="X85" s="76"/>
      <c r="Y85" s="77"/>
      <c r="Z85" s="95"/>
    </row>
    <row r="86" spans="1:26" s="159" customFormat="1" x14ac:dyDescent="0.2">
      <c r="A86" s="262"/>
      <c r="B86" s="764" t="s">
        <v>46</v>
      </c>
      <c r="C86" s="764"/>
      <c r="D86" s="765"/>
      <c r="E86" s="800" t="s">
        <v>474</v>
      </c>
      <c r="F86" s="801"/>
      <c r="G86" s="801"/>
      <c r="H86" s="802"/>
      <c r="I86" s="20"/>
      <c r="J86" s="45"/>
      <c r="K86" s="9"/>
      <c r="L86" s="36"/>
      <c r="M86" s="46" t="str">
        <f>E86</f>
        <v>5% fees</v>
      </c>
      <c r="N86" s="46" t="str">
        <f>E86</f>
        <v>5% fees</v>
      </c>
      <c r="O86" s="36"/>
      <c r="P86" s="9"/>
      <c r="Q86" s="36"/>
      <c r="R86" s="9" t="str">
        <f>B86</f>
        <v>b. If yes, how much are the duties, taxes, or fees?</v>
      </c>
      <c r="S86" s="36"/>
      <c r="T86" s="24"/>
      <c r="U86" s="24"/>
      <c r="V86" s="24"/>
      <c r="W86" s="76"/>
      <c r="X86" s="76"/>
      <c r="Y86" s="77"/>
      <c r="Z86" s="95"/>
    </row>
    <row r="87" spans="1:26" s="159" customFormat="1" ht="30" customHeight="1" x14ac:dyDescent="0.2">
      <c r="A87" s="772" t="s">
        <v>326</v>
      </c>
      <c r="B87" s="764"/>
      <c r="C87" s="764"/>
      <c r="D87" s="764"/>
      <c r="E87" s="764"/>
      <c r="F87" s="764"/>
      <c r="G87" s="765"/>
      <c r="H87" s="355" t="s">
        <v>166</v>
      </c>
      <c r="I87" s="20" t="str">
        <f>A87</f>
        <v>D3. Are there policies that hinder the ability of the private sector (commercial sector, NGOs, or social marketing) to provide contraceptive methods (for example: price controls, distribution limitations, taxes/duties, advertising bans, etc.)?</v>
      </c>
      <c r="J87" s="45"/>
      <c r="K87" s="9"/>
      <c r="L87" s="36"/>
      <c r="M87" s="36"/>
      <c r="N87" s="36"/>
      <c r="O87" s="36"/>
      <c r="P87" s="9"/>
      <c r="Q87" s="36"/>
      <c r="R87" s="9"/>
      <c r="S87" s="36"/>
      <c r="T87" s="24"/>
      <c r="U87" s="24"/>
      <c r="V87" s="24"/>
      <c r="W87" s="76"/>
      <c r="X87" s="76"/>
      <c r="Y87" s="77"/>
      <c r="Z87" s="95"/>
    </row>
    <row r="88" spans="1:26" s="159" customFormat="1" x14ac:dyDescent="0.2">
      <c r="A88" s="262"/>
      <c r="B88" s="764" t="s">
        <v>47</v>
      </c>
      <c r="C88" s="764"/>
      <c r="D88" s="800" t="s">
        <v>146</v>
      </c>
      <c r="E88" s="801"/>
      <c r="F88" s="801"/>
      <c r="G88" s="801"/>
      <c r="H88" s="802"/>
      <c r="I88" s="20"/>
      <c r="J88" s="45"/>
      <c r="K88" s="9" t="str">
        <f>B88</f>
        <v>a. If yes, describe the policies.</v>
      </c>
      <c r="L88" s="36"/>
      <c r="M88" s="36"/>
      <c r="N88" s="38"/>
      <c r="O88" s="39" t="str">
        <f>D88</f>
        <v>N/A</v>
      </c>
      <c r="P88" s="9"/>
      <c r="Q88" s="36"/>
      <c r="R88" s="36"/>
      <c r="S88" s="36"/>
      <c r="T88" s="24"/>
      <c r="U88" s="24"/>
      <c r="V88" s="24"/>
      <c r="W88" s="76"/>
      <c r="X88" s="76"/>
      <c r="Y88" s="77"/>
      <c r="Z88" s="95"/>
    </row>
    <row r="89" spans="1:26" s="159" customFormat="1" ht="30" customHeight="1" x14ac:dyDescent="0.2">
      <c r="A89" s="772" t="s">
        <v>327</v>
      </c>
      <c r="B89" s="764"/>
      <c r="C89" s="764"/>
      <c r="D89" s="764"/>
      <c r="E89" s="764"/>
      <c r="F89" s="764"/>
      <c r="G89" s="765"/>
      <c r="H89" s="355" t="s">
        <v>166</v>
      </c>
      <c r="I89" s="20" t="str">
        <f>A89</f>
        <v>D4. Are there policies that enable the private sector (commercial sector, NGOs, or social marketing) to provide contraceptive methods?</v>
      </c>
      <c r="J89" s="45"/>
      <c r="K89" s="9"/>
      <c r="L89" s="36"/>
      <c r="M89" s="36"/>
      <c r="N89" s="36"/>
      <c r="O89" s="36"/>
      <c r="P89" s="9"/>
      <c r="Q89" s="36"/>
      <c r="R89" s="9"/>
      <c r="S89" s="36"/>
      <c r="T89" s="24"/>
      <c r="U89" s="24"/>
      <c r="V89" s="24"/>
      <c r="W89" s="76"/>
      <c r="X89" s="76"/>
      <c r="Y89" s="77"/>
      <c r="Z89" s="95"/>
    </row>
    <row r="90" spans="1:26" s="159" customFormat="1" x14ac:dyDescent="0.2">
      <c r="A90" s="262"/>
      <c r="B90" s="764" t="s">
        <v>47</v>
      </c>
      <c r="C90" s="764"/>
      <c r="D90" s="800" t="s">
        <v>146</v>
      </c>
      <c r="E90" s="801"/>
      <c r="F90" s="801"/>
      <c r="G90" s="801"/>
      <c r="H90" s="802"/>
      <c r="I90" s="20"/>
      <c r="J90" s="45"/>
      <c r="K90" s="9" t="str">
        <f>B90</f>
        <v>a. If yes, describe the policies.</v>
      </c>
      <c r="L90" s="36"/>
      <c r="M90" s="36"/>
      <c r="N90" s="38"/>
      <c r="O90" s="39" t="str">
        <f>D90</f>
        <v>N/A</v>
      </c>
      <c r="P90" s="9"/>
      <c r="Q90" s="36"/>
      <c r="R90" s="36"/>
      <c r="S90" s="36"/>
      <c r="T90" s="24"/>
      <c r="U90" s="24"/>
      <c r="V90" s="24"/>
      <c r="W90" s="76"/>
      <c r="X90" s="76"/>
      <c r="Y90" s="77"/>
      <c r="Z90" s="95"/>
    </row>
    <row r="91" spans="1:26" s="159" customFormat="1" ht="30" customHeight="1" x14ac:dyDescent="0.2">
      <c r="A91" s="772" t="s">
        <v>328</v>
      </c>
      <c r="B91" s="764"/>
      <c r="C91" s="764"/>
      <c r="D91" s="764"/>
      <c r="E91" s="764"/>
      <c r="F91" s="764"/>
      <c r="G91" s="765"/>
      <c r="H91" s="355" t="s">
        <v>166</v>
      </c>
      <c r="I91" s="20" t="str">
        <f>A91</f>
        <v xml:space="preserve">D5. Do policies or regulations exist that restrict who can sell or dispense particular contraceptive methods?
</v>
      </c>
      <c r="J91" s="45"/>
      <c r="K91" s="9"/>
      <c r="L91" s="36"/>
      <c r="M91" s="36"/>
      <c r="N91" s="36"/>
      <c r="O91" s="9"/>
      <c r="P91" s="9"/>
      <c r="Q91" s="36"/>
      <c r="R91" s="36"/>
      <c r="S91" s="36"/>
      <c r="T91" s="24"/>
      <c r="U91" s="24"/>
      <c r="V91" s="24"/>
      <c r="W91" s="76"/>
      <c r="X91" s="76"/>
      <c r="Y91" s="77"/>
      <c r="Z91" s="95"/>
    </row>
    <row r="92" spans="1:26" s="159" customFormat="1" ht="15.75" thickBot="1" x14ac:dyDescent="0.25">
      <c r="A92" s="354"/>
      <c r="B92" s="822" t="s">
        <v>60</v>
      </c>
      <c r="C92" s="822"/>
      <c r="D92" s="260"/>
      <c r="E92" s="261"/>
      <c r="F92" s="261"/>
      <c r="G92" s="261"/>
      <c r="H92" s="378"/>
      <c r="I92" s="17"/>
      <c r="J92" s="45"/>
      <c r="K92" s="9"/>
      <c r="L92" s="36"/>
      <c r="M92" s="36"/>
      <c r="N92" s="36"/>
      <c r="O92" s="9"/>
      <c r="P92" s="9"/>
      <c r="Q92" s="36"/>
      <c r="R92" s="36"/>
      <c r="S92" s="36"/>
      <c r="T92" s="24"/>
      <c r="U92" s="24"/>
      <c r="V92" s="24"/>
      <c r="W92" s="76"/>
      <c r="X92" s="76"/>
      <c r="Y92" s="77"/>
      <c r="Z92" s="95"/>
    </row>
    <row r="93" spans="1:26" s="159" customFormat="1" ht="45" customHeight="1" x14ac:dyDescent="0.2">
      <c r="A93" s="379"/>
      <c r="B93" s="823" t="s">
        <v>156</v>
      </c>
      <c r="C93" s="824"/>
      <c r="D93" s="825"/>
      <c r="E93" s="819" t="s">
        <v>329</v>
      </c>
      <c r="F93" s="821"/>
      <c r="G93" s="819" t="s">
        <v>330</v>
      </c>
      <c r="H93" s="826"/>
      <c r="I93" s="18"/>
      <c r="J93" s="51" t="str">
        <f>G93</f>
        <v>Describe any private sector restriction on who is allowed to sell or dispense the method</v>
      </c>
      <c r="K93" s="9"/>
      <c r="L93" s="36"/>
      <c r="M93" s="36"/>
      <c r="N93" s="36"/>
      <c r="O93" s="9"/>
      <c r="P93" s="9" t="str">
        <f>B93</f>
        <v>Contraceptive Method(s)</v>
      </c>
      <c r="Q93" s="36"/>
      <c r="R93" s="36"/>
      <c r="S93" s="36"/>
      <c r="T93" s="24"/>
      <c r="U93" s="84" t="str">
        <f>E93</f>
        <v>Describe any public sector restriction on who is allowed to sell or dispense the method</v>
      </c>
      <c r="V93" s="24"/>
      <c r="W93" s="76"/>
      <c r="X93" s="76"/>
      <c r="Y93" s="77"/>
      <c r="Z93" s="95"/>
    </row>
    <row r="94" spans="1:26" s="159" customFormat="1" x14ac:dyDescent="0.2">
      <c r="A94" s="380"/>
      <c r="B94" s="262" t="s">
        <v>35</v>
      </c>
      <c r="C94" s="770"/>
      <c r="D94" s="810"/>
      <c r="E94" s="800"/>
      <c r="F94" s="803"/>
      <c r="G94" s="811"/>
      <c r="H94" s="812"/>
      <c r="I94" s="16"/>
      <c r="J94" s="45">
        <f>G94</f>
        <v>0</v>
      </c>
      <c r="K94" s="9"/>
      <c r="L94" s="36"/>
      <c r="M94" s="46">
        <f>E94</f>
        <v>0</v>
      </c>
      <c r="N94" s="36"/>
      <c r="O94" s="9"/>
      <c r="P94" s="9">
        <f>C94</f>
        <v>0</v>
      </c>
      <c r="Q94" s="36"/>
      <c r="R94" s="36"/>
      <c r="S94" s="36"/>
      <c r="T94" s="24"/>
      <c r="U94" s="84">
        <f>E94</f>
        <v>0</v>
      </c>
      <c r="V94" s="24"/>
      <c r="W94" s="76"/>
      <c r="X94" s="76"/>
      <c r="Y94" s="77"/>
      <c r="Z94" s="95"/>
    </row>
    <row r="95" spans="1:26" s="159" customFormat="1" x14ac:dyDescent="0.2">
      <c r="A95" s="380"/>
      <c r="B95" s="262" t="s">
        <v>36</v>
      </c>
      <c r="C95" s="770"/>
      <c r="D95" s="810"/>
      <c r="E95" s="800"/>
      <c r="F95" s="803"/>
      <c r="G95" s="811"/>
      <c r="H95" s="812"/>
      <c r="I95" s="16"/>
      <c r="J95" s="45">
        <f>G95</f>
        <v>0</v>
      </c>
      <c r="K95" s="9"/>
      <c r="L95" s="36"/>
      <c r="M95" s="46">
        <f>E95</f>
        <v>0</v>
      </c>
      <c r="N95" s="36"/>
      <c r="O95" s="9"/>
      <c r="P95" s="9">
        <f>C95</f>
        <v>0</v>
      </c>
      <c r="Q95" s="36"/>
      <c r="R95" s="36"/>
      <c r="S95" s="36"/>
      <c r="T95" s="24"/>
      <c r="U95" s="84">
        <f>E95</f>
        <v>0</v>
      </c>
      <c r="V95" s="24"/>
      <c r="W95" s="76"/>
      <c r="X95" s="76"/>
      <c r="Y95" s="77"/>
      <c r="Z95" s="95"/>
    </row>
    <row r="96" spans="1:26" s="159" customFormat="1" ht="15.75" thickBot="1" x14ac:dyDescent="0.25">
      <c r="A96" s="380"/>
      <c r="B96" s="263" t="s">
        <v>37</v>
      </c>
      <c r="C96" s="780"/>
      <c r="D96" s="813"/>
      <c r="E96" s="804"/>
      <c r="F96" s="806"/>
      <c r="G96" s="814"/>
      <c r="H96" s="815"/>
      <c r="I96" s="16"/>
      <c r="J96" s="45">
        <f>G96</f>
        <v>0</v>
      </c>
      <c r="K96" s="9"/>
      <c r="L96" s="36"/>
      <c r="M96" s="46">
        <f>E96</f>
        <v>0</v>
      </c>
      <c r="N96" s="36"/>
      <c r="O96" s="9"/>
      <c r="P96" s="9">
        <f>C96</f>
        <v>0</v>
      </c>
      <c r="Q96" s="36"/>
      <c r="R96" s="36"/>
      <c r="S96" s="36"/>
      <c r="T96" s="24"/>
      <c r="U96" s="84">
        <f>E96</f>
        <v>0</v>
      </c>
      <c r="V96" s="24"/>
      <c r="W96" s="76"/>
      <c r="X96" s="76"/>
      <c r="Y96" s="77"/>
      <c r="Z96" s="95"/>
    </row>
    <row r="97" spans="1:26" s="264" customFormat="1" ht="15.75" thickBot="1" x14ac:dyDescent="0.25">
      <c r="A97" s="816"/>
      <c r="B97" s="817"/>
      <c r="C97" s="817"/>
      <c r="D97" s="817"/>
      <c r="E97" s="817"/>
      <c r="F97" s="817"/>
      <c r="G97" s="817"/>
      <c r="H97" s="818"/>
      <c r="I97" s="28"/>
      <c r="J97" s="52"/>
      <c r="K97" s="27">
        <f>C97</f>
        <v>0</v>
      </c>
      <c r="L97" s="27"/>
      <c r="M97" s="27"/>
      <c r="N97" s="27"/>
      <c r="O97" s="27"/>
      <c r="P97" s="27"/>
      <c r="Q97" s="27"/>
      <c r="R97" s="27"/>
      <c r="S97" s="27"/>
      <c r="T97" s="27"/>
      <c r="U97" s="27"/>
      <c r="V97" s="27"/>
      <c r="W97" s="85"/>
      <c r="X97" s="85"/>
      <c r="Y97" s="86"/>
      <c r="Z97" s="99"/>
    </row>
    <row r="98" spans="1:26" s="159" customFormat="1" ht="45" customHeight="1" x14ac:dyDescent="0.2">
      <c r="A98" s="774" t="s">
        <v>332</v>
      </c>
      <c r="B98" s="775"/>
      <c r="C98" s="775"/>
      <c r="D98" s="265" t="s">
        <v>61</v>
      </c>
      <c r="E98" s="819" t="s">
        <v>67</v>
      </c>
      <c r="F98" s="820"/>
      <c r="G98" s="821"/>
      <c r="H98" s="381" t="s">
        <v>57</v>
      </c>
      <c r="I98" s="15"/>
      <c r="J98" s="45"/>
      <c r="K98" s="9" t="str">
        <f>A98</f>
        <v>D6. Does the country have laws, regulations, or policies that make it difficult for the following sub-populations to access effective family planning services?</v>
      </c>
      <c r="L98" s="36"/>
      <c r="M98" s="36"/>
      <c r="N98" s="36"/>
      <c r="O98" s="9"/>
      <c r="P98" s="36"/>
      <c r="Q98" s="36"/>
      <c r="R98" s="36"/>
      <c r="S98" s="36"/>
      <c r="T98" s="24"/>
      <c r="U98" s="24"/>
      <c r="V98" s="84" t="str">
        <f>E98</f>
        <v xml:space="preserve">If yes, describe laws/regulations/policies affecting access </v>
      </c>
      <c r="W98" s="76"/>
      <c r="X98" s="76"/>
      <c r="Y98" s="77"/>
      <c r="Z98" s="95"/>
    </row>
    <row r="99" spans="1:26" s="159" customFormat="1" ht="68.25" customHeight="1" x14ac:dyDescent="0.2">
      <c r="A99" s="262"/>
      <c r="B99" s="764" t="s">
        <v>333</v>
      </c>
      <c r="C99" s="764"/>
      <c r="D99" s="157" t="s">
        <v>165</v>
      </c>
      <c r="E99" s="925" t="s">
        <v>1339</v>
      </c>
      <c r="F99" s="925"/>
      <c r="G99" s="987"/>
      <c r="H99" s="355" t="s">
        <v>166</v>
      </c>
      <c r="I99" s="13"/>
      <c r="J99" s="45"/>
      <c r="K99" s="9" t="str">
        <f>B99</f>
        <v>a. Unmarried people</v>
      </c>
      <c r="L99" s="36"/>
      <c r="M99" s="46" t="str">
        <f>E99</f>
        <v>Article 178 of penal code from the colonial era (noting that acts likely to prevent conception would be penalized, including selling, distributing, exhibiting, and disseminating contraceptives)</v>
      </c>
      <c r="N99" s="36"/>
      <c r="O99" s="9"/>
      <c r="P99" s="36"/>
      <c r="Q99" s="36"/>
      <c r="R99" s="36"/>
      <c r="S99" s="36"/>
      <c r="T99" s="24"/>
      <c r="U99" s="24"/>
      <c r="V99" s="84" t="str">
        <f>E99</f>
        <v>Article 178 of penal code from the colonial era (noting that acts likely to prevent conception would be penalized, including selling, distributing, exhibiting, and disseminating contraceptives)</v>
      </c>
      <c r="W99" s="76"/>
      <c r="X99" s="76"/>
      <c r="Y99" s="77"/>
      <c r="Z99" s="95"/>
    </row>
    <row r="100" spans="1:26" s="159" customFormat="1" ht="30" x14ac:dyDescent="0.2">
      <c r="A100" s="262"/>
      <c r="B100" s="764" t="s">
        <v>48</v>
      </c>
      <c r="C100" s="764"/>
      <c r="D100" s="157" t="s">
        <v>165</v>
      </c>
      <c r="E100" s="925" t="s">
        <v>475</v>
      </c>
      <c r="F100" s="925"/>
      <c r="G100" s="987"/>
      <c r="H100" s="355" t="s">
        <v>166</v>
      </c>
      <c r="I100" s="13"/>
      <c r="J100" s="45"/>
      <c r="K100" s="9" t="str">
        <f>B100</f>
        <v>b. Young people</v>
      </c>
      <c r="L100" s="36"/>
      <c r="M100" s="46" t="str">
        <f>E100</f>
        <v>Article 178 of penal code from the colonial era</v>
      </c>
      <c r="N100" s="36"/>
      <c r="O100" s="9"/>
      <c r="P100" s="36"/>
      <c r="Q100" s="36"/>
      <c r="R100" s="36"/>
      <c r="S100" s="36"/>
      <c r="T100" s="24"/>
      <c r="U100" s="24"/>
      <c r="V100" s="84" t="str">
        <f>E100</f>
        <v>Article 178 of penal code from the colonial era</v>
      </c>
      <c r="W100" s="76"/>
      <c r="X100" s="76"/>
      <c r="Y100" s="77"/>
      <c r="Z100" s="95"/>
    </row>
    <row r="101" spans="1:26" s="159" customFormat="1" ht="30.75" thickBot="1" x14ac:dyDescent="0.25">
      <c r="A101" s="263"/>
      <c r="B101" s="753" t="s">
        <v>49</v>
      </c>
      <c r="C101" s="753"/>
      <c r="D101" s="382" t="s">
        <v>165</v>
      </c>
      <c r="E101" s="925" t="s">
        <v>475</v>
      </c>
      <c r="F101" s="925"/>
      <c r="G101" s="987"/>
      <c r="H101" s="383" t="s">
        <v>166</v>
      </c>
      <c r="I101" s="13"/>
      <c r="J101" s="45"/>
      <c r="K101" s="9" t="str">
        <f>B101</f>
        <v>c. Other</v>
      </c>
      <c r="L101" s="36"/>
      <c r="M101" s="46" t="str">
        <f>E101</f>
        <v>Article 178 of penal code from the colonial era</v>
      </c>
      <c r="N101" s="36"/>
      <c r="O101" s="9"/>
      <c r="P101" s="36"/>
      <c r="Q101" s="36"/>
      <c r="R101" s="36"/>
      <c r="S101" s="36"/>
      <c r="T101" s="24"/>
      <c r="U101" s="24"/>
      <c r="V101" s="84" t="str">
        <f>E101</f>
        <v>Article 178 of penal code from the colonial era</v>
      </c>
      <c r="W101" s="76"/>
      <c r="X101" s="76"/>
      <c r="Y101" s="77"/>
      <c r="Z101" s="95"/>
    </row>
    <row r="102" spans="1:26" s="266" customFormat="1" x14ac:dyDescent="0.2">
      <c r="A102" s="807"/>
      <c r="B102" s="808"/>
      <c r="C102" s="808"/>
      <c r="D102" s="808"/>
      <c r="E102" s="808"/>
      <c r="F102" s="808"/>
      <c r="G102" s="808"/>
      <c r="H102" s="809"/>
      <c r="I102" s="5"/>
      <c r="J102" s="53"/>
      <c r="K102" s="29">
        <f>C102</f>
        <v>0</v>
      </c>
      <c r="L102" s="54"/>
      <c r="M102" s="54"/>
      <c r="N102" s="54"/>
      <c r="O102" s="29"/>
      <c r="P102" s="54"/>
      <c r="Q102" s="54"/>
      <c r="R102" s="54"/>
      <c r="S102" s="54"/>
      <c r="T102" s="54"/>
      <c r="U102" s="54"/>
      <c r="V102" s="54"/>
      <c r="W102" s="87"/>
      <c r="X102" s="87"/>
      <c r="Y102" s="88"/>
      <c r="Z102" s="95"/>
    </row>
    <row r="103" spans="1:26" s="159" customFormat="1" ht="45" customHeight="1" x14ac:dyDescent="0.2">
      <c r="A103" s="772" t="s">
        <v>334</v>
      </c>
      <c r="B103" s="764"/>
      <c r="C103" s="764"/>
      <c r="D103" s="764"/>
      <c r="E103" s="764"/>
      <c r="F103" s="764"/>
      <c r="G103" s="764"/>
      <c r="H103" s="773"/>
      <c r="I103" s="15"/>
      <c r="J103" s="45"/>
      <c r="K103" s="9"/>
      <c r="L103" s="36"/>
      <c r="M103" s="36"/>
      <c r="N103" s="36"/>
      <c r="O103" s="9"/>
      <c r="P103" s="36"/>
      <c r="Q103" s="36"/>
      <c r="R103" s="36"/>
      <c r="S103" s="36"/>
      <c r="T103" s="24"/>
      <c r="U103" s="24"/>
      <c r="V103" s="24"/>
      <c r="W103" s="76"/>
      <c r="X103" s="82" t="str">
        <f>A103</f>
        <v xml:space="preserve">D7. Are there charges* to the client in the public sector for family planning:
*(This question refers to charges by policy, not under-the-table charges.)
</v>
      </c>
      <c r="Y103" s="77"/>
      <c r="Z103" s="95"/>
    </row>
    <row r="104" spans="1:26" s="159" customFormat="1" ht="15" customHeight="1" x14ac:dyDescent="0.2">
      <c r="A104" s="262"/>
      <c r="B104" s="764" t="s">
        <v>50</v>
      </c>
      <c r="C104" s="764"/>
      <c r="D104" s="764"/>
      <c r="E104" s="764"/>
      <c r="F104" s="765"/>
      <c r="G104" s="1094" t="s">
        <v>166</v>
      </c>
      <c r="H104" s="1124"/>
      <c r="I104" s="16"/>
      <c r="J104" s="45" t="str">
        <f>G104</f>
        <v>No</v>
      </c>
      <c r="K104" s="9"/>
      <c r="L104" s="36"/>
      <c r="M104" s="36"/>
      <c r="N104" s="36"/>
      <c r="O104" s="9"/>
      <c r="P104" s="36"/>
      <c r="Q104" s="36"/>
      <c r="R104" s="36"/>
      <c r="S104" s="36"/>
      <c r="T104" s="24"/>
      <c r="U104" s="24"/>
      <c r="V104" s="24"/>
      <c r="W104" s="76"/>
      <c r="X104" s="76"/>
      <c r="Y104" s="80" t="str">
        <f>B104</f>
        <v>a. Services?</v>
      </c>
      <c r="Z104" s="95"/>
    </row>
    <row r="105" spans="1:26" s="159" customFormat="1" ht="15" customHeight="1" x14ac:dyDescent="0.2">
      <c r="A105" s="262"/>
      <c r="B105" s="764" t="s">
        <v>51</v>
      </c>
      <c r="C105" s="764"/>
      <c r="D105" s="764"/>
      <c r="E105" s="764"/>
      <c r="F105" s="765"/>
      <c r="G105" s="1094" t="s">
        <v>166</v>
      </c>
      <c r="H105" s="1124"/>
      <c r="I105" s="16"/>
      <c r="J105" s="45" t="str">
        <f>G105</f>
        <v>No</v>
      </c>
      <c r="K105" s="9"/>
      <c r="L105" s="36"/>
      <c r="M105" s="36"/>
      <c r="N105" s="36"/>
      <c r="O105" s="9"/>
      <c r="P105" s="36"/>
      <c r="Q105" s="36"/>
      <c r="R105" s="36"/>
      <c r="S105" s="36"/>
      <c r="T105" s="24"/>
      <c r="U105" s="24"/>
      <c r="V105" s="24"/>
      <c r="W105" s="76"/>
      <c r="X105" s="76"/>
      <c r="Y105" s="80" t="str">
        <f>B105</f>
        <v>b. Commodities?</v>
      </c>
      <c r="Z105" s="95"/>
    </row>
    <row r="106" spans="1:26" s="159" customFormat="1" ht="15" customHeight="1" x14ac:dyDescent="0.2">
      <c r="A106" s="262"/>
      <c r="B106" s="764" t="s">
        <v>52</v>
      </c>
      <c r="C106" s="764"/>
      <c r="D106" s="764"/>
      <c r="E106" s="764"/>
      <c r="F106" s="765"/>
      <c r="G106" s="1094" t="s">
        <v>146</v>
      </c>
      <c r="H106" s="1124"/>
      <c r="I106" s="16"/>
      <c r="J106" s="45" t="str">
        <f>G106</f>
        <v>N/A</v>
      </c>
      <c r="K106" s="9"/>
      <c r="L106" s="36"/>
      <c r="M106" s="36"/>
      <c r="N106" s="36"/>
      <c r="O106" s="9"/>
      <c r="P106" s="36"/>
      <c r="Q106" s="36"/>
      <c r="R106" s="36"/>
      <c r="S106" s="36"/>
      <c r="T106" s="24"/>
      <c r="U106" s="24"/>
      <c r="V106" s="24"/>
      <c r="W106" s="76"/>
      <c r="X106" s="76"/>
      <c r="Y106" s="80" t="str">
        <f>B106</f>
        <v>c. If yes, are there exemptions for people who cannot afford to pay?</v>
      </c>
      <c r="Z106" s="95"/>
    </row>
    <row r="107" spans="1:26" s="159" customFormat="1" x14ac:dyDescent="0.2">
      <c r="A107" s="262"/>
      <c r="B107" s="241"/>
      <c r="C107" s="242" t="s">
        <v>53</v>
      </c>
      <c r="D107" s="800" t="s">
        <v>146</v>
      </c>
      <c r="E107" s="801"/>
      <c r="F107" s="801"/>
      <c r="G107" s="801"/>
      <c r="H107" s="802"/>
      <c r="I107" s="16"/>
      <c r="J107" s="45"/>
      <c r="K107" s="9" t="str">
        <f>C107</f>
        <v>i. If yes, describe the exemptions.</v>
      </c>
      <c r="L107" s="36"/>
      <c r="M107" s="36"/>
      <c r="N107" s="38"/>
      <c r="O107" s="39" t="str">
        <f>D107</f>
        <v>N/A</v>
      </c>
      <c r="P107" s="36"/>
      <c r="Q107" s="36"/>
      <c r="R107" s="36"/>
      <c r="S107" s="36"/>
      <c r="T107" s="24"/>
      <c r="U107" s="24"/>
      <c r="V107" s="24"/>
      <c r="W107" s="76"/>
      <c r="X107" s="76"/>
      <c r="Y107" s="77"/>
      <c r="Z107" s="95"/>
    </row>
    <row r="108" spans="1:26" s="267" customFormat="1" ht="15.75" customHeight="1" x14ac:dyDescent="0.2">
      <c r="A108" s="772" t="s">
        <v>335</v>
      </c>
      <c r="B108" s="764"/>
      <c r="C108" s="764"/>
      <c r="D108" s="764"/>
      <c r="E108" s="764"/>
      <c r="F108" s="764"/>
      <c r="G108" s="764"/>
      <c r="H108" s="773"/>
      <c r="I108" s="48"/>
      <c r="J108" s="35"/>
      <c r="K108" s="9"/>
      <c r="L108" s="9"/>
      <c r="M108" s="36"/>
      <c r="N108" s="36"/>
      <c r="O108" s="9"/>
      <c r="P108" s="36"/>
      <c r="Q108" s="1"/>
      <c r="R108" s="36"/>
      <c r="S108" s="37"/>
      <c r="T108" s="2"/>
      <c r="U108" s="2"/>
      <c r="V108" s="2"/>
      <c r="W108" s="64"/>
      <c r="X108" s="82" t="str">
        <f>A108</f>
        <v>D8. Are the following contraceptives included in the country's National Essential Medicine List (NEML) or other equivalent priority list?</v>
      </c>
      <c r="Y108" s="1"/>
      <c r="Z108" s="101"/>
    </row>
    <row r="109" spans="1:26" s="267" customFormat="1" ht="15.75" customHeight="1" x14ac:dyDescent="0.2">
      <c r="A109" s="384"/>
      <c r="B109" s="764" t="s">
        <v>336</v>
      </c>
      <c r="C109" s="764"/>
      <c r="D109" s="764"/>
      <c r="E109" s="764"/>
      <c r="F109" s="765"/>
      <c r="G109" s="1094" t="s">
        <v>165</v>
      </c>
      <c r="H109" s="1124"/>
      <c r="I109" s="48"/>
      <c r="J109" s="45" t="str">
        <f t="shared" ref="J109:J120" si="3">G109</f>
        <v>Yes</v>
      </c>
      <c r="K109" s="9"/>
      <c r="L109" s="9"/>
      <c r="M109" s="36"/>
      <c r="N109" s="36"/>
      <c r="O109" s="9"/>
      <c r="P109" s="36"/>
      <c r="Q109" s="1"/>
      <c r="R109" s="36"/>
      <c r="S109" s="37"/>
      <c r="T109" s="2"/>
      <c r="U109" s="2"/>
      <c r="V109" s="2"/>
      <c r="W109" s="64"/>
      <c r="X109" s="64"/>
      <c r="Y109" s="80" t="str">
        <f t="shared" ref="Y109:Y118" si="4">B109</f>
        <v>a. Combined oral contraceptives</v>
      </c>
      <c r="Z109" s="101"/>
    </row>
    <row r="110" spans="1:26" s="267" customFormat="1" ht="15.75" customHeight="1" x14ac:dyDescent="0.2">
      <c r="A110" s="384"/>
      <c r="B110" s="764" t="s">
        <v>337</v>
      </c>
      <c r="C110" s="764"/>
      <c r="D110" s="764"/>
      <c r="E110" s="764"/>
      <c r="F110" s="765"/>
      <c r="G110" s="1094" t="s">
        <v>165</v>
      </c>
      <c r="H110" s="1124"/>
      <c r="I110" s="48"/>
      <c r="J110" s="45" t="str">
        <f t="shared" si="3"/>
        <v>Yes</v>
      </c>
      <c r="K110" s="9"/>
      <c r="L110" s="9"/>
      <c r="M110" s="36"/>
      <c r="N110" s="36"/>
      <c r="O110" s="9"/>
      <c r="P110" s="36"/>
      <c r="Q110" s="1"/>
      <c r="R110" s="36"/>
      <c r="S110" s="37"/>
      <c r="T110" s="2"/>
      <c r="U110" s="2"/>
      <c r="V110" s="2"/>
      <c r="W110" s="64"/>
      <c r="X110" s="64"/>
      <c r="Y110" s="80" t="str">
        <f t="shared" si="4"/>
        <v>b. Progestin-only pills</v>
      </c>
      <c r="Z110" s="101"/>
    </row>
    <row r="111" spans="1:26" s="267" customFormat="1" ht="15.75" customHeight="1" x14ac:dyDescent="0.2">
      <c r="A111" s="384"/>
      <c r="B111" s="764" t="s">
        <v>54</v>
      </c>
      <c r="C111" s="764"/>
      <c r="D111" s="764"/>
      <c r="E111" s="764"/>
      <c r="F111" s="765"/>
      <c r="G111" s="1094" t="s">
        <v>165</v>
      </c>
      <c r="H111" s="1124"/>
      <c r="I111" s="48"/>
      <c r="J111" s="45" t="str">
        <f t="shared" si="3"/>
        <v>Yes</v>
      </c>
      <c r="K111" s="9"/>
      <c r="L111" s="9"/>
      <c r="M111" s="36"/>
      <c r="N111" s="36"/>
      <c r="O111" s="9"/>
      <c r="P111" s="36"/>
      <c r="Q111" s="1"/>
      <c r="R111" s="36"/>
      <c r="S111" s="37"/>
      <c r="T111" s="2"/>
      <c r="U111" s="2"/>
      <c r="V111" s="2"/>
      <c r="W111" s="64"/>
      <c r="X111" s="64"/>
      <c r="Y111" s="80" t="str">
        <f t="shared" si="4"/>
        <v>c. Hormonal injections</v>
      </c>
      <c r="Z111" s="101"/>
    </row>
    <row r="112" spans="1:26" s="267" customFormat="1" ht="15.75" customHeight="1" x14ac:dyDescent="0.2">
      <c r="A112" s="384"/>
      <c r="B112" s="764" t="s">
        <v>55</v>
      </c>
      <c r="C112" s="764"/>
      <c r="D112" s="764"/>
      <c r="E112" s="764"/>
      <c r="F112" s="765"/>
      <c r="G112" s="1094" t="s">
        <v>165</v>
      </c>
      <c r="H112" s="1124"/>
      <c r="I112" s="48"/>
      <c r="J112" s="45" t="str">
        <f t="shared" si="3"/>
        <v>Yes</v>
      </c>
      <c r="K112" s="9"/>
      <c r="L112" s="9"/>
      <c r="M112" s="36"/>
      <c r="N112" s="36"/>
      <c r="O112" s="9"/>
      <c r="P112" s="36"/>
      <c r="Q112" s="1"/>
      <c r="R112" s="36"/>
      <c r="S112" s="37"/>
      <c r="T112" s="2"/>
      <c r="U112" s="2"/>
      <c r="V112" s="2"/>
      <c r="W112" s="64"/>
      <c r="X112" s="64"/>
      <c r="Y112" s="80" t="str">
        <f t="shared" si="4"/>
        <v>d. Hormonal implants</v>
      </c>
      <c r="Z112" s="101"/>
    </row>
    <row r="113" spans="1:26" s="267" customFormat="1" ht="15.75" customHeight="1" x14ac:dyDescent="0.2">
      <c r="A113" s="384"/>
      <c r="B113" s="764" t="s">
        <v>56</v>
      </c>
      <c r="C113" s="764"/>
      <c r="D113" s="764"/>
      <c r="E113" s="764"/>
      <c r="F113" s="765"/>
      <c r="G113" s="1094" t="s">
        <v>165</v>
      </c>
      <c r="H113" s="1124"/>
      <c r="I113" s="48"/>
      <c r="J113" s="45" t="str">
        <f t="shared" si="3"/>
        <v>Yes</v>
      </c>
      <c r="K113" s="9"/>
      <c r="L113" s="9"/>
      <c r="M113" s="36"/>
      <c r="N113" s="36"/>
      <c r="O113" s="9"/>
      <c r="P113" s="36"/>
      <c r="Q113" s="1"/>
      <c r="R113" s="36"/>
      <c r="S113" s="37"/>
      <c r="T113" s="2"/>
      <c r="U113" s="2"/>
      <c r="V113" s="2"/>
      <c r="W113" s="64"/>
      <c r="X113" s="64"/>
      <c r="Y113" s="80" t="str">
        <f t="shared" si="4"/>
        <v>e. Intrauterine devices (IUDs)</v>
      </c>
      <c r="Z113" s="101"/>
    </row>
    <row r="114" spans="1:26" s="267" customFormat="1" ht="15.75" customHeight="1" x14ac:dyDescent="0.2">
      <c r="A114" s="384"/>
      <c r="B114" s="764" t="s">
        <v>43</v>
      </c>
      <c r="C114" s="764"/>
      <c r="D114" s="764"/>
      <c r="E114" s="764"/>
      <c r="F114" s="765"/>
      <c r="G114" s="1094" t="s">
        <v>165</v>
      </c>
      <c r="H114" s="1124"/>
      <c r="I114" s="48"/>
      <c r="J114" s="45" t="str">
        <f t="shared" si="3"/>
        <v>Yes</v>
      </c>
      <c r="K114" s="9"/>
      <c r="L114" s="9"/>
      <c r="M114" s="36"/>
      <c r="N114" s="36"/>
      <c r="O114" s="9"/>
      <c r="P114" s="36"/>
      <c r="Q114" s="1"/>
      <c r="R114" s="36"/>
      <c r="S114" s="37"/>
      <c r="T114" s="2"/>
      <c r="U114" s="2"/>
      <c r="V114" s="2"/>
      <c r="W114" s="64"/>
      <c r="X114" s="64"/>
      <c r="Y114" s="80" t="str">
        <f t="shared" si="4"/>
        <v>f. Male condoms</v>
      </c>
      <c r="Z114" s="101"/>
    </row>
    <row r="115" spans="1:26" s="267" customFormat="1" ht="15.75" customHeight="1" x14ac:dyDescent="0.2">
      <c r="A115" s="384"/>
      <c r="B115" s="764" t="s">
        <v>44</v>
      </c>
      <c r="C115" s="764"/>
      <c r="D115" s="764"/>
      <c r="E115" s="764"/>
      <c r="F115" s="765"/>
      <c r="G115" s="1094" t="s">
        <v>165</v>
      </c>
      <c r="H115" s="1124"/>
      <c r="I115" s="48"/>
      <c r="J115" s="45" t="str">
        <f t="shared" si="3"/>
        <v>Yes</v>
      </c>
      <c r="K115" s="9"/>
      <c r="L115" s="9"/>
      <c r="M115" s="36"/>
      <c r="N115" s="36"/>
      <c r="O115" s="9"/>
      <c r="P115" s="36"/>
      <c r="Q115" s="1"/>
      <c r="R115" s="36"/>
      <c r="S115" s="37"/>
      <c r="T115" s="2"/>
      <c r="U115" s="2"/>
      <c r="V115" s="2"/>
      <c r="W115" s="64"/>
      <c r="X115" s="64"/>
      <c r="Y115" s="80" t="str">
        <f t="shared" si="4"/>
        <v>g. Female condoms</v>
      </c>
      <c r="Z115" s="101"/>
    </row>
    <row r="116" spans="1:26" s="267" customFormat="1" ht="15.75" customHeight="1" x14ac:dyDescent="0.2">
      <c r="A116" s="384"/>
      <c r="B116" s="764" t="s">
        <v>338</v>
      </c>
      <c r="C116" s="764"/>
      <c r="D116" s="764"/>
      <c r="E116" s="764"/>
      <c r="F116" s="765"/>
      <c r="G116" s="1094" t="s">
        <v>165</v>
      </c>
      <c r="H116" s="1124"/>
      <c r="I116" s="48"/>
      <c r="J116" s="45" t="str">
        <f t="shared" si="3"/>
        <v>Yes</v>
      </c>
      <c r="K116" s="9"/>
      <c r="L116" s="9"/>
      <c r="M116" s="36"/>
      <c r="N116" s="36"/>
      <c r="O116" s="9"/>
      <c r="P116" s="36"/>
      <c r="Q116" s="1"/>
      <c r="R116" s="36"/>
      <c r="S116" s="37"/>
      <c r="T116" s="2"/>
      <c r="U116" s="2"/>
      <c r="V116" s="2"/>
      <c r="W116" s="64"/>
      <c r="X116" s="64"/>
      <c r="Y116" s="80" t="str">
        <f t="shared" si="4"/>
        <v>h. Emergency contraceptive pills</v>
      </c>
      <c r="Z116" s="101"/>
    </row>
    <row r="117" spans="1:26" s="267" customFormat="1" ht="15.75" customHeight="1" x14ac:dyDescent="0.2">
      <c r="A117" s="384"/>
      <c r="B117" s="764" t="s">
        <v>245</v>
      </c>
      <c r="C117" s="764"/>
      <c r="D117" s="764"/>
      <c r="E117" s="764"/>
      <c r="F117" s="765"/>
      <c r="G117" s="1094" t="s">
        <v>165</v>
      </c>
      <c r="H117" s="1124"/>
      <c r="I117" s="48"/>
      <c r="J117" s="45" t="str">
        <f>G117</f>
        <v>Yes</v>
      </c>
      <c r="K117" s="9"/>
      <c r="L117" s="9"/>
      <c r="M117" s="36"/>
      <c r="N117" s="36"/>
      <c r="O117" s="9"/>
      <c r="P117" s="36"/>
      <c r="Q117" s="1"/>
      <c r="R117" s="36"/>
      <c r="S117" s="37"/>
      <c r="T117" s="2"/>
      <c r="U117" s="2"/>
      <c r="V117" s="2"/>
      <c r="W117" s="64"/>
      <c r="X117" s="64"/>
      <c r="Y117" s="80" t="str">
        <f>B117</f>
        <v>i. CycleBeads</v>
      </c>
      <c r="Z117" s="101"/>
    </row>
    <row r="118" spans="1:26" s="267" customFormat="1" ht="15.75" customHeight="1" x14ac:dyDescent="0.2">
      <c r="A118" s="384"/>
      <c r="B118" s="764" t="s">
        <v>339</v>
      </c>
      <c r="C118" s="764"/>
      <c r="D118" s="764"/>
      <c r="E118" s="764"/>
      <c r="F118" s="765"/>
      <c r="G118" s="766" t="s">
        <v>178</v>
      </c>
      <c r="H118" s="767"/>
      <c r="I118" s="48"/>
      <c r="J118" s="45" t="str">
        <f t="shared" si="3"/>
        <v>Don't know</v>
      </c>
      <c r="K118" s="9"/>
      <c r="L118" s="9"/>
      <c r="M118" s="36"/>
      <c r="N118" s="36"/>
      <c r="O118" s="9"/>
      <c r="P118" s="36"/>
      <c r="Q118" s="1"/>
      <c r="R118" s="36"/>
      <c r="S118" s="37"/>
      <c r="T118" s="2"/>
      <c r="U118" s="2"/>
      <c r="V118" s="2"/>
      <c r="W118" s="64"/>
      <c r="X118" s="64"/>
      <c r="Y118" s="80" t="str">
        <f t="shared" si="4"/>
        <v>j. Any other contraceptive(s)?</v>
      </c>
      <c r="Z118" s="101"/>
    </row>
    <row r="119" spans="1:26" s="267" customFormat="1" ht="15.75" x14ac:dyDescent="0.2">
      <c r="A119" s="384"/>
      <c r="B119" s="224"/>
      <c r="C119" s="764" t="s">
        <v>340</v>
      </c>
      <c r="D119" s="764"/>
      <c r="E119" s="765"/>
      <c r="F119" s="790" t="s">
        <v>178</v>
      </c>
      <c r="G119" s="791"/>
      <c r="H119" s="792"/>
      <c r="I119" s="48"/>
      <c r="J119" s="45">
        <f t="shared" si="3"/>
        <v>0</v>
      </c>
      <c r="K119" s="9"/>
      <c r="L119" s="9"/>
      <c r="M119" s="36"/>
      <c r="N119" s="36"/>
      <c r="O119" s="9"/>
      <c r="P119" s="36"/>
      <c r="Q119" s="1"/>
      <c r="R119" s="9">
        <f>B119</f>
        <v>0</v>
      </c>
      <c r="S119" s="37"/>
      <c r="T119" s="2"/>
      <c r="U119" s="2"/>
      <c r="V119" s="2"/>
      <c r="W119" s="64"/>
      <c r="X119" s="64"/>
      <c r="Y119" s="1"/>
      <c r="Z119" s="101"/>
    </row>
    <row r="120" spans="1:26" s="267" customFormat="1" ht="15.75" x14ac:dyDescent="0.2">
      <c r="A120" s="793" t="s">
        <v>341</v>
      </c>
      <c r="B120" s="794"/>
      <c r="C120" s="794"/>
      <c r="D120" s="795"/>
      <c r="E120" s="796"/>
      <c r="F120" s="797">
        <v>2010</v>
      </c>
      <c r="G120" s="798"/>
      <c r="H120" s="799"/>
      <c r="I120" s="48"/>
      <c r="J120" s="45">
        <f t="shared" si="3"/>
        <v>0</v>
      </c>
      <c r="K120" s="9"/>
      <c r="L120" s="9"/>
      <c r="M120" s="36"/>
      <c r="N120" s="36"/>
      <c r="O120" s="9"/>
      <c r="P120" s="36"/>
      <c r="Q120" s="1"/>
      <c r="R120" s="9">
        <f>B120</f>
        <v>0</v>
      </c>
      <c r="S120" s="37"/>
      <c r="T120" s="2"/>
      <c r="U120" s="2"/>
      <c r="V120" s="2"/>
      <c r="W120" s="64"/>
      <c r="X120" s="64"/>
      <c r="Y120" s="1"/>
      <c r="Z120" s="101"/>
    </row>
    <row r="121" spans="1:26" s="267" customFormat="1" ht="22.5" customHeight="1" x14ac:dyDescent="0.2">
      <c r="A121" s="772" t="s">
        <v>342</v>
      </c>
      <c r="B121" s="764"/>
      <c r="C121" s="765"/>
      <c r="D121" s="920" t="s">
        <v>1211</v>
      </c>
      <c r="E121" s="921"/>
      <c r="F121" s="921"/>
      <c r="G121" s="921"/>
      <c r="H121" s="993"/>
      <c r="I121" s="48"/>
      <c r="J121" s="35"/>
      <c r="K121" s="9" t="str">
        <f>A121</f>
        <v xml:space="preserve">D10. Name of the list(s)
</v>
      </c>
      <c r="L121" s="9"/>
      <c r="M121" s="36"/>
      <c r="N121" s="36"/>
      <c r="O121" s="9" t="str">
        <f>D121</f>
        <v>National Essential Drugs List</v>
      </c>
      <c r="P121" s="36"/>
      <c r="Q121" s="1"/>
      <c r="R121" s="36"/>
      <c r="S121" s="37"/>
      <c r="T121" s="2"/>
      <c r="U121" s="2"/>
      <c r="V121" s="2"/>
      <c r="W121" s="64"/>
      <c r="X121" s="64"/>
      <c r="Y121" s="1"/>
      <c r="Z121" s="101"/>
    </row>
    <row r="122" spans="1:26" s="267" customFormat="1" ht="34.5" customHeight="1" x14ac:dyDescent="0.2">
      <c r="A122" s="772" t="s">
        <v>344</v>
      </c>
      <c r="B122" s="764"/>
      <c r="C122" s="765"/>
      <c r="D122" s="769"/>
      <c r="E122" s="770"/>
      <c r="F122" s="770"/>
      <c r="G122" s="770"/>
      <c r="H122" s="771"/>
      <c r="I122" s="48"/>
      <c r="J122" s="35"/>
      <c r="K122" s="9" t="str">
        <f>A122</f>
        <v xml:space="preserve">D11. Notes about the list(s)
</v>
      </c>
      <c r="L122" s="9"/>
      <c r="M122" s="36"/>
      <c r="N122" s="36"/>
      <c r="O122" s="9">
        <f>D122</f>
        <v>0</v>
      </c>
      <c r="P122" s="36"/>
      <c r="Q122" s="1"/>
      <c r="R122" s="36"/>
      <c r="S122" s="37"/>
      <c r="T122" s="2"/>
      <c r="U122" s="2"/>
      <c r="V122" s="2"/>
      <c r="W122" s="64"/>
      <c r="X122" s="64"/>
      <c r="Y122" s="1"/>
      <c r="Z122" s="101"/>
    </row>
    <row r="123" spans="1:26" s="159" customFormat="1" ht="21.75" customHeight="1" x14ac:dyDescent="0.2">
      <c r="A123" s="772" t="s">
        <v>351</v>
      </c>
      <c r="B123" s="764"/>
      <c r="C123" s="764"/>
      <c r="D123" s="764"/>
      <c r="E123" s="764"/>
      <c r="F123" s="764"/>
      <c r="G123" s="764"/>
      <c r="H123" s="773"/>
      <c r="I123" s="4"/>
      <c r="J123" s="45"/>
      <c r="K123" s="9"/>
      <c r="L123" s="36"/>
      <c r="M123" s="36"/>
      <c r="N123" s="36"/>
      <c r="O123" s="9"/>
      <c r="P123" s="36"/>
      <c r="Q123" s="36"/>
      <c r="R123" s="36"/>
      <c r="S123" s="36"/>
      <c r="T123" s="24"/>
      <c r="U123" s="24"/>
      <c r="V123" s="24"/>
      <c r="W123" s="76"/>
      <c r="X123" s="82" t="str">
        <f>A123</f>
        <v xml:space="preserve">D12.  Information on country's Poverty Reduction Strategy Paper (PRSP)
</v>
      </c>
      <c r="Y123" s="77"/>
      <c r="Z123" s="95"/>
    </row>
    <row r="124" spans="1:26" s="267" customFormat="1" ht="30.75" customHeight="1" x14ac:dyDescent="0.2">
      <c r="A124" s="385"/>
      <c r="B124" s="784" t="s">
        <v>196</v>
      </c>
      <c r="C124" s="785"/>
      <c r="D124" s="785"/>
      <c r="E124" s="786"/>
      <c r="F124" s="787" t="s">
        <v>146</v>
      </c>
      <c r="G124" s="788"/>
      <c r="H124" s="789"/>
      <c r="I124" s="48"/>
      <c r="J124" s="45">
        <f>G124</f>
        <v>0</v>
      </c>
      <c r="K124" s="9"/>
      <c r="L124" s="9"/>
      <c r="M124" s="36"/>
      <c r="N124" s="36"/>
      <c r="O124" s="9"/>
      <c r="P124" s="36"/>
      <c r="Q124" s="1"/>
      <c r="R124" s="9" t="str">
        <f>B124</f>
        <v>a. What year is the Poverty Reduction Strategy Paper from? (most recent actual PRSP on IMF's site [not progress or summary report])</v>
      </c>
      <c r="S124" s="37"/>
      <c r="T124" s="2"/>
      <c r="U124" s="2"/>
      <c r="V124" s="2"/>
      <c r="W124" s="64"/>
      <c r="X124" s="64"/>
      <c r="Y124" s="1"/>
      <c r="Z124" s="101"/>
    </row>
    <row r="125" spans="1:26" s="267" customFormat="1" ht="15.75" customHeight="1" x14ac:dyDescent="0.2">
      <c r="A125" s="384"/>
      <c r="B125" s="764" t="s">
        <v>197</v>
      </c>
      <c r="C125" s="764"/>
      <c r="D125" s="764"/>
      <c r="E125" s="764"/>
      <c r="F125" s="765"/>
      <c r="G125" s="766" t="s">
        <v>146</v>
      </c>
      <c r="H125" s="767"/>
      <c r="I125" s="48"/>
      <c r="J125" s="45" t="str">
        <f>G125</f>
        <v>N/A</v>
      </c>
      <c r="K125" s="9"/>
      <c r="L125" s="9"/>
      <c r="M125" s="36"/>
      <c r="N125" s="36"/>
      <c r="O125" s="9"/>
      <c r="P125" s="36"/>
      <c r="Q125" s="1"/>
      <c r="R125" s="36"/>
      <c r="S125" s="37"/>
      <c r="T125" s="2"/>
      <c r="U125" s="2"/>
      <c r="V125" s="2"/>
      <c r="W125" s="64"/>
      <c r="X125" s="64"/>
      <c r="Y125" s="80" t="str">
        <f>B125</f>
        <v>b. Is family planning or reproductive health a priority in the PRSP?</v>
      </c>
      <c r="Z125" s="101"/>
    </row>
    <row r="126" spans="1:26" s="267" customFormat="1" ht="15.75" customHeight="1" x14ac:dyDescent="0.2">
      <c r="A126" s="384"/>
      <c r="B126" s="764" t="s">
        <v>198</v>
      </c>
      <c r="C126" s="764"/>
      <c r="D126" s="764"/>
      <c r="E126" s="764"/>
      <c r="F126" s="765"/>
      <c r="G126" s="766" t="s">
        <v>146</v>
      </c>
      <c r="H126" s="767"/>
      <c r="I126" s="48"/>
      <c r="J126" s="45" t="str">
        <f>G126</f>
        <v>N/A</v>
      </c>
      <c r="K126" s="9"/>
      <c r="L126" s="9"/>
      <c r="M126" s="36"/>
      <c r="N126" s="36"/>
      <c r="O126" s="9"/>
      <c r="P126" s="36"/>
      <c r="Q126" s="1"/>
      <c r="R126" s="36"/>
      <c r="S126" s="37"/>
      <c r="T126" s="2"/>
      <c r="U126" s="2"/>
      <c r="V126" s="2"/>
      <c r="W126" s="64"/>
      <c r="X126" s="64"/>
      <c r="Y126" s="80" t="str">
        <f>B126</f>
        <v>c. Is contraceptive security included in the PRSP?</v>
      </c>
      <c r="Z126" s="101"/>
    </row>
    <row r="127" spans="1:26" s="267" customFormat="1" ht="15.75" customHeight="1" x14ac:dyDescent="0.2">
      <c r="A127" s="384"/>
      <c r="B127" s="764" t="s">
        <v>72</v>
      </c>
      <c r="C127" s="764"/>
      <c r="D127" s="764"/>
      <c r="E127" s="764"/>
      <c r="F127" s="765"/>
      <c r="G127" s="766" t="s">
        <v>146</v>
      </c>
      <c r="H127" s="767"/>
      <c r="I127" s="48"/>
      <c r="J127" s="45" t="str">
        <f>G127</f>
        <v>N/A</v>
      </c>
      <c r="K127" s="9"/>
      <c r="L127" s="9"/>
      <c r="M127" s="36"/>
      <c r="N127" s="36"/>
      <c r="O127" s="9"/>
      <c r="P127" s="36"/>
      <c r="Q127" s="1"/>
      <c r="R127" s="36"/>
      <c r="S127" s="37"/>
      <c r="T127" s="2"/>
      <c r="U127" s="2"/>
      <c r="V127" s="2"/>
      <c r="W127" s="64"/>
      <c r="X127" s="64"/>
      <c r="Y127" s="80" t="str">
        <f>B127</f>
        <v>d. Is contraceptive prevalence rate (CPR) included as an indicator in the PRSP?</v>
      </c>
      <c r="Z127" s="101"/>
    </row>
    <row r="128" spans="1:26" s="267" customFormat="1" ht="15.75" customHeight="1" x14ac:dyDescent="0.2">
      <c r="A128" s="384"/>
      <c r="B128" s="764" t="s">
        <v>73</v>
      </c>
      <c r="C128" s="764"/>
      <c r="D128" s="764"/>
      <c r="E128" s="764"/>
      <c r="F128" s="765"/>
      <c r="G128" s="766" t="s">
        <v>146</v>
      </c>
      <c r="H128" s="767"/>
      <c r="I128" s="48"/>
      <c r="J128" s="45" t="str">
        <f>G128</f>
        <v>N/A</v>
      </c>
      <c r="K128" s="9"/>
      <c r="L128" s="9"/>
      <c r="M128" s="36"/>
      <c r="N128" s="36"/>
      <c r="O128" s="9"/>
      <c r="P128" s="36"/>
      <c r="Q128" s="1"/>
      <c r="R128" s="36"/>
      <c r="S128" s="37"/>
      <c r="T128" s="2"/>
      <c r="U128" s="2"/>
      <c r="V128" s="2"/>
      <c r="W128" s="64"/>
      <c r="X128" s="64"/>
      <c r="Y128" s="80" t="str">
        <f>B128</f>
        <v>e. Are contraceptive supply indicators included in the PRSP?</v>
      </c>
      <c r="Z128" s="101"/>
    </row>
    <row r="129" spans="1:26" s="267" customFormat="1" ht="15.75" customHeight="1" thickBot="1" x14ac:dyDescent="0.25">
      <c r="A129" s="262" t="s">
        <v>74</v>
      </c>
      <c r="B129" s="764" t="s">
        <v>75</v>
      </c>
      <c r="C129" s="765"/>
      <c r="D129" s="779" t="s">
        <v>176</v>
      </c>
      <c r="E129" s="780"/>
      <c r="F129" s="780"/>
      <c r="G129" s="780"/>
      <c r="H129" s="781"/>
      <c r="I129" s="48"/>
      <c r="J129" s="35"/>
      <c r="K129" s="9" t="str">
        <f>B129</f>
        <v>f. Notes about the Poverty Reduction Strategy Paper</v>
      </c>
      <c r="L129" s="9"/>
      <c r="M129" s="36"/>
      <c r="N129" s="36"/>
      <c r="O129" s="9" t="str">
        <f>D129</f>
        <v>Document not available on IMF's website</v>
      </c>
      <c r="P129" s="36"/>
      <c r="Q129" s="1"/>
      <c r="R129" s="36"/>
      <c r="S129" s="37"/>
      <c r="T129" s="2"/>
      <c r="U129" s="2"/>
      <c r="V129" s="2"/>
      <c r="W129" s="64"/>
      <c r="X129" s="64"/>
      <c r="Y129" s="1"/>
      <c r="Z129" s="101"/>
    </row>
    <row r="130" spans="1:26" s="159" customFormat="1" ht="16.5" customHeight="1" thickBot="1" x14ac:dyDescent="0.25">
      <c r="A130" s="782" t="s">
        <v>28</v>
      </c>
      <c r="B130" s="783"/>
      <c r="C130" s="783"/>
      <c r="D130" s="783"/>
      <c r="E130" s="783"/>
      <c r="F130" s="783"/>
      <c r="G130" s="783"/>
      <c r="H130" s="386"/>
      <c r="I130" s="19"/>
      <c r="J130" s="45"/>
      <c r="K130" s="9"/>
      <c r="L130" s="36"/>
      <c r="M130" s="36"/>
      <c r="N130" s="36"/>
      <c r="O130" s="9"/>
      <c r="P130" s="36"/>
      <c r="Q130" s="36"/>
      <c r="R130" s="36"/>
      <c r="S130" s="36"/>
      <c r="T130" s="24"/>
      <c r="U130" s="24"/>
      <c r="V130" s="24"/>
      <c r="W130" s="76"/>
      <c r="X130" s="76"/>
      <c r="Y130" s="77"/>
      <c r="Z130" s="95"/>
    </row>
    <row r="131" spans="1:26" s="159" customFormat="1" ht="30" customHeight="1" x14ac:dyDescent="0.2">
      <c r="A131" s="774" t="s">
        <v>345</v>
      </c>
      <c r="B131" s="775"/>
      <c r="C131" s="775"/>
      <c r="D131" s="775"/>
      <c r="E131" s="775"/>
      <c r="F131" s="776"/>
      <c r="G131" s="777" t="s">
        <v>165</v>
      </c>
      <c r="H131" s="778"/>
      <c r="I131" s="8"/>
      <c r="J131" s="45" t="str">
        <f>G131</f>
        <v>Yes</v>
      </c>
      <c r="K131" s="9"/>
      <c r="L131" s="36"/>
      <c r="M131" s="36"/>
      <c r="N131" s="36"/>
      <c r="O131" s="9"/>
      <c r="P131" s="36"/>
      <c r="Q131" s="36"/>
      <c r="R131" s="36"/>
      <c r="S131" s="36"/>
      <c r="T131" s="24"/>
      <c r="U131" s="24"/>
      <c r="V131" s="24"/>
      <c r="W131" s="76"/>
      <c r="X131" s="76"/>
      <c r="Y131" s="80" t="str">
        <f>A131</f>
        <v>E1. Have stockouts occurred for any contraceptive at the central* level in the last 12 months?  
*(The central level refers to the central level warehouse for the public sector.)</v>
      </c>
      <c r="Z131" s="95"/>
    </row>
    <row r="132" spans="1:26" s="159" customFormat="1" ht="45" x14ac:dyDescent="0.2">
      <c r="A132" s="772" t="s">
        <v>1507</v>
      </c>
      <c r="B132" s="764"/>
      <c r="C132" s="764"/>
      <c r="D132" s="764"/>
      <c r="E132" s="764"/>
      <c r="F132" s="764"/>
      <c r="G132" s="764"/>
      <c r="H132" s="773"/>
      <c r="I132" s="4"/>
      <c r="J132" s="45"/>
      <c r="K132" s="9"/>
      <c r="L132" s="36"/>
      <c r="M132" s="36"/>
      <c r="N132" s="36"/>
      <c r="O132" s="9"/>
      <c r="P132" s="36"/>
      <c r="Q132" s="36"/>
      <c r="R132" s="36"/>
      <c r="S132" s="36"/>
      <c r="T132" s="24"/>
      <c r="U132" s="24"/>
      <c r="V132" s="24"/>
      <c r="W132" s="76"/>
      <c r="X132" s="82"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Y132" s="77"/>
      <c r="Z132" s="95"/>
    </row>
    <row r="133" spans="1:26" s="159" customFormat="1" ht="15" customHeight="1" x14ac:dyDescent="0.2">
      <c r="A133" s="354"/>
      <c r="B133" s="764" t="s">
        <v>336</v>
      </c>
      <c r="C133" s="764"/>
      <c r="D133" s="764"/>
      <c r="E133" s="764"/>
      <c r="F133" s="765"/>
      <c r="G133" s="766" t="s">
        <v>165</v>
      </c>
      <c r="H133" s="767"/>
      <c r="I133" s="8"/>
      <c r="J133" s="45" t="str">
        <f t="shared" ref="J133:J141" si="5">G133</f>
        <v>Yes</v>
      </c>
      <c r="K133" s="9"/>
      <c r="L133" s="36"/>
      <c r="M133" s="36"/>
      <c r="N133" s="36"/>
      <c r="O133" s="9"/>
      <c r="P133" s="36"/>
      <c r="Q133" s="36"/>
      <c r="R133" s="36"/>
      <c r="S133" s="36"/>
      <c r="T133" s="24"/>
      <c r="U133" s="24"/>
      <c r="V133" s="24"/>
      <c r="W133" s="76"/>
      <c r="X133" s="76"/>
      <c r="Y133" s="80" t="str">
        <f t="shared" ref="Y133:Y141" si="6">B133</f>
        <v>a. Combined oral contraceptives</v>
      </c>
      <c r="Z133" s="95"/>
    </row>
    <row r="134" spans="1:26" s="159" customFormat="1" ht="15" customHeight="1" x14ac:dyDescent="0.2">
      <c r="A134" s="358"/>
      <c r="B134" s="764" t="s">
        <v>337</v>
      </c>
      <c r="C134" s="764"/>
      <c r="D134" s="764"/>
      <c r="E134" s="764"/>
      <c r="F134" s="765"/>
      <c r="G134" s="766" t="s">
        <v>165</v>
      </c>
      <c r="H134" s="767"/>
      <c r="I134" s="8"/>
      <c r="J134" s="45" t="str">
        <f t="shared" si="5"/>
        <v>Yes</v>
      </c>
      <c r="K134" s="9"/>
      <c r="L134" s="36"/>
      <c r="M134" s="36"/>
      <c r="N134" s="36"/>
      <c r="O134" s="36"/>
      <c r="P134" s="36"/>
      <c r="Q134" s="36"/>
      <c r="R134" s="36"/>
      <c r="S134" s="36"/>
      <c r="T134" s="24"/>
      <c r="U134" s="24"/>
      <c r="V134" s="24"/>
      <c r="W134" s="76"/>
      <c r="X134" s="76"/>
      <c r="Y134" s="80" t="str">
        <f t="shared" si="6"/>
        <v>b. Progestin-only pills</v>
      </c>
      <c r="Z134" s="95"/>
    </row>
    <row r="135" spans="1:26" s="159" customFormat="1" ht="15" customHeight="1" x14ac:dyDescent="0.2">
      <c r="A135" s="354"/>
      <c r="B135" s="764" t="s">
        <v>54</v>
      </c>
      <c r="C135" s="764"/>
      <c r="D135" s="764"/>
      <c r="E135" s="764"/>
      <c r="F135" s="765"/>
      <c r="G135" s="766" t="s">
        <v>166</v>
      </c>
      <c r="H135" s="767"/>
      <c r="I135" s="8"/>
      <c r="J135" s="45" t="str">
        <f t="shared" si="5"/>
        <v>No</v>
      </c>
      <c r="K135" s="9"/>
      <c r="L135" s="36"/>
      <c r="M135" s="36"/>
      <c r="N135" s="36"/>
      <c r="O135" s="36"/>
      <c r="P135" s="36"/>
      <c r="Q135" s="36"/>
      <c r="R135" s="36"/>
      <c r="S135" s="36"/>
      <c r="T135" s="24"/>
      <c r="U135" s="24"/>
      <c r="V135" s="24"/>
      <c r="W135" s="76"/>
      <c r="X135" s="76"/>
      <c r="Y135" s="80" t="str">
        <f t="shared" si="6"/>
        <v>c. Hormonal injections</v>
      </c>
      <c r="Z135" s="95"/>
    </row>
    <row r="136" spans="1:26" s="159" customFormat="1" ht="15" customHeight="1" x14ac:dyDescent="0.2">
      <c r="A136" s="354"/>
      <c r="B136" s="764" t="s">
        <v>55</v>
      </c>
      <c r="C136" s="764"/>
      <c r="D136" s="764"/>
      <c r="E136" s="764"/>
      <c r="F136" s="765"/>
      <c r="G136" s="766" t="s">
        <v>165</v>
      </c>
      <c r="H136" s="767"/>
      <c r="I136" s="8"/>
      <c r="J136" s="45" t="str">
        <f t="shared" si="5"/>
        <v>Yes</v>
      </c>
      <c r="K136" s="9"/>
      <c r="L136" s="36"/>
      <c r="M136" s="36"/>
      <c r="N136" s="36"/>
      <c r="O136" s="36"/>
      <c r="P136" s="36"/>
      <c r="Q136" s="36"/>
      <c r="R136" s="36"/>
      <c r="S136" s="36"/>
      <c r="T136" s="24"/>
      <c r="U136" s="24"/>
      <c r="V136" s="24"/>
      <c r="W136" s="76"/>
      <c r="X136" s="76"/>
      <c r="Y136" s="80" t="str">
        <f t="shared" si="6"/>
        <v>d. Hormonal implants</v>
      </c>
      <c r="Z136" s="95"/>
    </row>
    <row r="137" spans="1:26" s="159" customFormat="1" ht="15" customHeight="1" x14ac:dyDescent="0.2">
      <c r="A137" s="354"/>
      <c r="B137" s="764" t="s">
        <v>56</v>
      </c>
      <c r="C137" s="764"/>
      <c r="D137" s="764"/>
      <c r="E137" s="764"/>
      <c r="F137" s="765"/>
      <c r="G137" s="766" t="s">
        <v>166</v>
      </c>
      <c r="H137" s="767"/>
      <c r="I137" s="8"/>
      <c r="J137" s="45" t="str">
        <f t="shared" si="5"/>
        <v>No</v>
      </c>
      <c r="K137" s="9"/>
      <c r="L137" s="36"/>
      <c r="M137" s="36"/>
      <c r="N137" s="36"/>
      <c r="O137" s="36"/>
      <c r="P137" s="36"/>
      <c r="Q137" s="36"/>
      <c r="R137" s="36"/>
      <c r="S137" s="36"/>
      <c r="T137" s="24"/>
      <c r="U137" s="24"/>
      <c r="V137" s="24"/>
      <c r="W137" s="76"/>
      <c r="X137" s="76"/>
      <c r="Y137" s="80" t="str">
        <f t="shared" si="6"/>
        <v>e. Intrauterine devices (IUDs)</v>
      </c>
      <c r="Z137" s="95"/>
    </row>
    <row r="138" spans="1:26" s="159" customFormat="1" ht="15" customHeight="1" x14ac:dyDescent="0.2">
      <c r="A138" s="354"/>
      <c r="B138" s="764" t="s">
        <v>43</v>
      </c>
      <c r="C138" s="764"/>
      <c r="D138" s="764"/>
      <c r="E138" s="764"/>
      <c r="F138" s="765"/>
      <c r="G138" s="766" t="s">
        <v>165</v>
      </c>
      <c r="H138" s="767"/>
      <c r="I138" s="8"/>
      <c r="J138" s="45" t="str">
        <f t="shared" si="5"/>
        <v>Yes</v>
      </c>
      <c r="K138" s="9"/>
      <c r="L138" s="36"/>
      <c r="M138" s="36"/>
      <c r="N138" s="36"/>
      <c r="O138" s="36"/>
      <c r="P138" s="36"/>
      <c r="Q138" s="36"/>
      <c r="R138" s="36"/>
      <c r="S138" s="36"/>
      <c r="T138" s="24"/>
      <c r="U138" s="24"/>
      <c r="V138" s="24"/>
      <c r="W138" s="76"/>
      <c r="X138" s="76"/>
      <c r="Y138" s="80" t="str">
        <f t="shared" si="6"/>
        <v>f. Male condoms</v>
      </c>
      <c r="Z138" s="95"/>
    </row>
    <row r="139" spans="1:26" s="159" customFormat="1" ht="15" customHeight="1" x14ac:dyDescent="0.2">
      <c r="A139" s="354"/>
      <c r="B139" s="764" t="s">
        <v>44</v>
      </c>
      <c r="C139" s="764"/>
      <c r="D139" s="764"/>
      <c r="E139" s="764"/>
      <c r="F139" s="765"/>
      <c r="G139" s="766" t="s">
        <v>166</v>
      </c>
      <c r="H139" s="767"/>
      <c r="I139" s="8"/>
      <c r="J139" s="45" t="str">
        <f t="shared" si="5"/>
        <v>No</v>
      </c>
      <c r="K139" s="9"/>
      <c r="L139" s="36"/>
      <c r="M139" s="36"/>
      <c r="N139" s="36"/>
      <c r="O139" s="36"/>
      <c r="P139" s="36"/>
      <c r="Q139" s="36"/>
      <c r="R139" s="36"/>
      <c r="S139" s="36"/>
      <c r="T139" s="24"/>
      <c r="U139" s="24"/>
      <c r="V139" s="24"/>
      <c r="W139" s="76"/>
      <c r="X139" s="76"/>
      <c r="Y139" s="80" t="str">
        <f t="shared" si="6"/>
        <v>g. Female condoms</v>
      </c>
      <c r="Z139" s="95"/>
    </row>
    <row r="140" spans="1:26" s="159" customFormat="1" ht="15" customHeight="1" x14ac:dyDescent="0.2">
      <c r="A140" s="354"/>
      <c r="B140" s="764" t="s">
        <v>338</v>
      </c>
      <c r="C140" s="764"/>
      <c r="D140" s="764"/>
      <c r="E140" s="764"/>
      <c r="F140" s="765"/>
      <c r="G140" s="766" t="s">
        <v>165</v>
      </c>
      <c r="H140" s="767"/>
      <c r="I140" s="8"/>
      <c r="J140" s="45" t="str">
        <f t="shared" si="5"/>
        <v>Yes</v>
      </c>
      <c r="K140" s="9"/>
      <c r="L140" s="36"/>
      <c r="M140" s="36"/>
      <c r="N140" s="36"/>
      <c r="O140" s="36"/>
      <c r="P140" s="36"/>
      <c r="Q140" s="36"/>
      <c r="R140" s="36"/>
      <c r="S140" s="36"/>
      <c r="T140" s="24"/>
      <c r="U140" s="24"/>
      <c r="V140" s="24"/>
      <c r="W140" s="76"/>
      <c r="X140" s="76"/>
      <c r="Y140" s="80" t="str">
        <f t="shared" si="6"/>
        <v>h. Emergency contraceptive pills</v>
      </c>
      <c r="Z140" s="95"/>
    </row>
    <row r="141" spans="1:26" s="159" customFormat="1" ht="15" customHeight="1" x14ac:dyDescent="0.2">
      <c r="A141" s="354"/>
      <c r="B141" s="764" t="s">
        <v>245</v>
      </c>
      <c r="C141" s="764"/>
      <c r="D141" s="764"/>
      <c r="E141" s="764"/>
      <c r="F141" s="765"/>
      <c r="G141" s="766" t="s">
        <v>166</v>
      </c>
      <c r="H141" s="767"/>
      <c r="I141" s="8"/>
      <c r="J141" s="45" t="str">
        <f t="shared" si="5"/>
        <v>No</v>
      </c>
      <c r="K141" s="9"/>
      <c r="L141" s="36"/>
      <c r="M141" s="36"/>
      <c r="N141" s="36"/>
      <c r="O141" s="36"/>
      <c r="P141" s="36"/>
      <c r="Q141" s="36"/>
      <c r="R141" s="36"/>
      <c r="S141" s="36"/>
      <c r="T141" s="24"/>
      <c r="U141" s="24"/>
      <c r="V141" s="24"/>
      <c r="W141" s="76"/>
      <c r="X141" s="76"/>
      <c r="Y141" s="80" t="str">
        <f t="shared" si="6"/>
        <v>i. CycleBeads</v>
      </c>
      <c r="Z141" s="95"/>
    </row>
    <row r="142" spans="1:26" s="159" customFormat="1" ht="30" customHeight="1" x14ac:dyDescent="0.2">
      <c r="A142" s="354"/>
      <c r="B142" s="764" t="s">
        <v>766</v>
      </c>
      <c r="C142" s="764"/>
      <c r="D142" s="764"/>
      <c r="E142" s="764"/>
      <c r="F142" s="920" t="s">
        <v>178</v>
      </c>
      <c r="G142" s="921"/>
      <c r="H142" s="993"/>
      <c r="I142" s="8"/>
      <c r="J142" s="45"/>
      <c r="K142" s="9"/>
      <c r="L142" s="36"/>
      <c r="M142" s="9"/>
      <c r="N142" s="36"/>
      <c r="O142" s="36"/>
      <c r="P142" s="36"/>
      <c r="Q142" s="9" t="str">
        <f>F142</f>
        <v>Don't know</v>
      </c>
      <c r="R142" s="9" t="str">
        <f>B142</f>
        <v xml:space="preserve">j. Time period of reports reviewed
(mm/yy - mm/yy) (for example, reports from 1/11-12/11) </v>
      </c>
      <c r="S142" s="36"/>
      <c r="T142" s="24"/>
      <c r="U142" s="24"/>
      <c r="V142" s="24"/>
      <c r="W142" s="76"/>
      <c r="X142" s="76"/>
      <c r="Y142" s="77"/>
      <c r="Z142" s="95"/>
    </row>
    <row r="143" spans="1:26" s="159" customFormat="1" ht="45" x14ac:dyDescent="0.2">
      <c r="A143" s="262"/>
      <c r="B143" s="764" t="s">
        <v>346</v>
      </c>
      <c r="C143" s="764"/>
      <c r="D143" s="764"/>
      <c r="E143" s="764"/>
      <c r="F143" s="920" t="s">
        <v>463</v>
      </c>
      <c r="G143" s="921"/>
      <c r="H143" s="993"/>
      <c r="I143" s="8"/>
      <c r="J143" s="45"/>
      <c r="K143" s="9"/>
      <c r="L143" s="9"/>
      <c r="M143" s="36"/>
      <c r="N143" s="36"/>
      <c r="O143" s="36"/>
      <c r="P143" s="36"/>
      <c r="Q143" s="9" t="str">
        <f>F143</f>
        <v>Warehouse report</v>
      </c>
      <c r="R143" s="9" t="str">
        <f>B143</f>
        <v>k. Data source
(for example: Procurement Planning and Monitoring Report, Logistics Management Information System, periodic physical inventory, warehouse reports)</v>
      </c>
      <c r="S143" s="36"/>
      <c r="T143" s="24"/>
      <c r="U143" s="24"/>
      <c r="V143" s="24"/>
      <c r="W143" s="76"/>
      <c r="X143" s="76"/>
      <c r="Y143" s="77"/>
      <c r="Z143" s="95"/>
    </row>
    <row r="144" spans="1:26" s="159" customFormat="1" x14ac:dyDescent="0.2">
      <c r="A144" s="772" t="s">
        <v>347</v>
      </c>
      <c r="B144" s="764"/>
      <c r="C144" s="764"/>
      <c r="D144" s="764"/>
      <c r="E144" s="764"/>
      <c r="F144" s="764"/>
      <c r="G144" s="764"/>
      <c r="H144" s="773"/>
      <c r="I144" s="4"/>
      <c r="J144" s="41"/>
      <c r="K144" s="9"/>
      <c r="L144" s="36"/>
      <c r="M144" s="36"/>
      <c r="N144" s="36"/>
      <c r="O144" s="9"/>
      <c r="P144" s="36"/>
      <c r="Q144" s="36"/>
      <c r="R144" s="36"/>
      <c r="S144" s="36"/>
      <c r="T144" s="24"/>
      <c r="U144" s="24"/>
      <c r="V144" s="24"/>
      <c r="W144" s="76"/>
      <c r="X144" s="76"/>
      <c r="Y144" s="77"/>
      <c r="Z144" s="95"/>
    </row>
    <row r="145" spans="1:26" s="159" customFormat="1" ht="15" customHeight="1" x14ac:dyDescent="0.2">
      <c r="A145" s="354"/>
      <c r="B145" s="764" t="s">
        <v>348</v>
      </c>
      <c r="C145" s="764"/>
      <c r="D145" s="764"/>
      <c r="E145" s="764"/>
      <c r="F145" s="765"/>
      <c r="G145" s="766" t="s">
        <v>165</v>
      </c>
      <c r="H145" s="767"/>
      <c r="I145" s="8"/>
      <c r="J145" s="45" t="str">
        <f>G145</f>
        <v>Yes</v>
      </c>
      <c r="K145" s="9"/>
      <c r="L145" s="36"/>
      <c r="M145" s="36"/>
      <c r="N145" s="36"/>
      <c r="O145" s="9"/>
      <c r="P145" s="36"/>
      <c r="Q145" s="36"/>
      <c r="R145" s="36"/>
      <c r="S145" s="36"/>
      <c r="T145" s="24"/>
      <c r="U145" s="24"/>
      <c r="V145" s="24"/>
      <c r="W145" s="76"/>
      <c r="X145" s="76"/>
      <c r="Y145" s="80" t="str">
        <f>B145</f>
        <v>a. service delivery point level (i.e., public sector health facilities)</v>
      </c>
      <c r="Z145" s="95"/>
    </row>
    <row r="146" spans="1:26" s="268" customFormat="1" ht="15.75" customHeight="1" thickBot="1" x14ac:dyDescent="0.25">
      <c r="A146" s="356"/>
      <c r="B146" s="753" t="s">
        <v>349</v>
      </c>
      <c r="C146" s="753"/>
      <c r="D146" s="753"/>
      <c r="E146" s="753"/>
      <c r="F146" s="754"/>
      <c r="G146" s="755" t="s">
        <v>165</v>
      </c>
      <c r="H146" s="756"/>
      <c r="I146" s="55"/>
      <c r="J146" s="89" t="str">
        <f>G146</f>
        <v>Yes</v>
      </c>
      <c r="K146" s="90"/>
      <c r="L146" s="91"/>
      <c r="M146" s="91"/>
      <c r="N146" s="91"/>
      <c r="O146" s="90"/>
      <c r="P146" s="91"/>
      <c r="Q146" s="91"/>
      <c r="R146" s="91"/>
      <c r="S146" s="91"/>
      <c r="T146" s="92"/>
      <c r="U146" s="92"/>
      <c r="V146" s="92"/>
      <c r="W146" s="93"/>
      <c r="X146" s="93"/>
      <c r="Y146" s="94" t="str">
        <f>B146</f>
        <v>b. central level (i.e., central level warehouse for the public sector)</v>
      </c>
      <c r="Z146" s="100"/>
    </row>
    <row r="147" spans="1:26" s="159" customFormat="1" ht="60.75" thickBot="1" x14ac:dyDescent="0.25">
      <c r="A147" s="757" t="s">
        <v>350</v>
      </c>
      <c r="B147" s="758"/>
      <c r="C147" s="759"/>
      <c r="D147" s="760" t="s">
        <v>1212</v>
      </c>
      <c r="E147" s="761"/>
      <c r="F147" s="761"/>
      <c r="G147" s="761"/>
      <c r="H147" s="762"/>
      <c r="I147" s="8"/>
      <c r="J147" s="45"/>
      <c r="K147" s="9" t="str">
        <f>A147</f>
        <v xml:space="preserve">F. Please note any overall comments about challenges and/or successes with contraceptive security in your country.
</v>
      </c>
      <c r="L147" s="36"/>
      <c r="M147" s="36"/>
      <c r="N147" s="36"/>
      <c r="O147" s="9" t="str">
        <f>D147</f>
        <v>Improvements have been made by  the USAID supported program. A buffer stock for all products has been established; the stocks are being thoroughly monitored in order to detect early warnings and to avoid stockouts. In addition, a new staff member was hired to oversee the customs clearance.</v>
      </c>
      <c r="P147" s="36"/>
      <c r="Q147" s="36"/>
      <c r="R147" s="36"/>
      <c r="S147" s="36"/>
      <c r="T147" s="24"/>
      <c r="U147" s="24"/>
      <c r="V147" s="24"/>
      <c r="W147" s="76"/>
      <c r="X147" s="76"/>
      <c r="Y147" s="77"/>
      <c r="Z147" s="95"/>
    </row>
    <row r="148" spans="1:26" s="1" customFormat="1" ht="15.75" x14ac:dyDescent="0.2">
      <c r="A148" s="763"/>
      <c r="B148" s="763"/>
      <c r="C148" s="763"/>
      <c r="D148" s="763"/>
      <c r="E148" s="763"/>
      <c r="F148" s="763"/>
      <c r="G148" s="763"/>
      <c r="H148" s="763"/>
      <c r="I148" s="48"/>
      <c r="J148" s="35"/>
      <c r="K148" s="9"/>
      <c r="L148" s="9"/>
      <c r="M148" s="36"/>
      <c r="N148" s="36"/>
      <c r="O148" s="9"/>
      <c r="P148" s="36"/>
      <c r="R148" s="36"/>
      <c r="S148" s="37"/>
      <c r="T148" s="2"/>
      <c r="U148" s="2"/>
      <c r="V148" s="2"/>
      <c r="W148" s="64"/>
      <c r="X148" s="64"/>
      <c r="Z148" s="101"/>
    </row>
    <row r="149" spans="1:26" s="23" customFormat="1" ht="72" customHeight="1" x14ac:dyDescent="0.2">
      <c r="A149" s="768"/>
      <c r="B149" s="768"/>
      <c r="C149" s="768"/>
      <c r="D149" s="768"/>
      <c r="E149" s="768"/>
      <c r="F149" s="768"/>
      <c r="G149" s="768"/>
      <c r="H149" s="768"/>
      <c r="I149" s="6"/>
      <c r="J149" s="40"/>
      <c r="K149" s="9"/>
      <c r="L149" s="36"/>
      <c r="M149" s="36"/>
      <c r="N149" s="36"/>
      <c r="O149" s="9"/>
      <c r="P149" s="36"/>
      <c r="Q149" s="36"/>
      <c r="R149" s="36"/>
      <c r="S149" s="37"/>
      <c r="T149" s="2"/>
      <c r="U149" s="2"/>
      <c r="V149" s="2"/>
      <c r="W149" s="64"/>
      <c r="X149" s="106">
        <f>A149</f>
        <v>0</v>
      </c>
      <c r="Z149" s="22"/>
    </row>
    <row r="150" spans="1:26" s="1" customFormat="1" ht="9.75" customHeight="1" x14ac:dyDescent="0.2">
      <c r="A150" s="387"/>
      <c r="B150" s="387"/>
      <c r="C150" s="387"/>
      <c r="D150" s="387"/>
      <c r="E150" s="387"/>
      <c r="F150" s="387"/>
      <c r="G150" s="387"/>
      <c r="H150" s="387"/>
      <c r="I150" s="9"/>
      <c r="J150" s="35"/>
      <c r="K150" s="9"/>
      <c r="L150" s="36"/>
      <c r="M150" s="36"/>
      <c r="N150" s="36"/>
      <c r="O150" s="9"/>
      <c r="P150" s="36"/>
      <c r="Q150" s="36"/>
      <c r="R150" s="36"/>
      <c r="S150" s="37"/>
      <c r="T150" s="2"/>
      <c r="U150" s="2"/>
      <c r="V150" s="2"/>
      <c r="W150" s="64"/>
      <c r="X150" s="64"/>
      <c r="Z150" s="101"/>
    </row>
    <row r="151" spans="1:26" s="1" customFormat="1" ht="15" customHeight="1" x14ac:dyDescent="0.2">
      <c r="A151" s="387"/>
      <c r="B151" s="387"/>
      <c r="C151" s="387"/>
      <c r="D151" s="387"/>
      <c r="E151" s="387"/>
      <c r="F151" s="387"/>
      <c r="G151" s="387"/>
      <c r="H151" s="387"/>
      <c r="I151" s="9"/>
      <c r="J151" s="40"/>
      <c r="K151" s="9"/>
      <c r="L151" s="36"/>
      <c r="M151" s="36"/>
      <c r="N151" s="36"/>
      <c r="O151" s="9"/>
      <c r="P151" s="36"/>
      <c r="Q151" s="36"/>
      <c r="R151" s="36"/>
      <c r="S151" s="37"/>
      <c r="T151" s="2"/>
      <c r="U151" s="2"/>
      <c r="V151" s="2"/>
      <c r="W151" s="64"/>
      <c r="X151" s="64"/>
      <c r="Z151" s="101"/>
    </row>
    <row r="152" spans="1:26" x14ac:dyDescent="0.2">
      <c r="A152" s="269"/>
      <c r="B152" s="270"/>
      <c r="C152" s="270"/>
      <c r="D152" s="270"/>
      <c r="E152" s="270"/>
      <c r="F152" s="270"/>
      <c r="G152" s="271"/>
      <c r="H152" s="217"/>
      <c r="I152" s="36"/>
      <c r="O152" s="9"/>
    </row>
    <row r="153" spans="1:26" x14ac:dyDescent="0.2">
      <c r="A153" s="215"/>
      <c r="B153" s="215"/>
      <c r="G153" s="272"/>
      <c r="H153" s="273"/>
      <c r="I153" s="36"/>
    </row>
    <row r="154" spans="1:26" x14ac:dyDescent="0.2">
      <c r="A154" s="215"/>
      <c r="B154" s="215"/>
      <c r="G154" s="272"/>
      <c r="H154" s="273"/>
      <c r="I154" s="36"/>
    </row>
    <row r="155" spans="1:26" x14ac:dyDescent="0.2">
      <c r="A155" s="215"/>
      <c r="B155" s="215"/>
      <c r="G155" s="272"/>
      <c r="H155" s="273"/>
      <c r="I155" s="36"/>
    </row>
    <row r="156" spans="1:26" x14ac:dyDescent="0.2">
      <c r="A156" s="215"/>
      <c r="B156" s="215"/>
      <c r="G156" s="272"/>
      <c r="H156" s="273"/>
      <c r="I156" s="36"/>
    </row>
    <row r="157" spans="1:26" x14ac:dyDescent="0.2">
      <c r="A157" s="215"/>
      <c r="B157" s="215"/>
      <c r="G157" s="272"/>
      <c r="H157" s="273"/>
      <c r="I157" s="36"/>
    </row>
    <row r="158" spans="1:26" x14ac:dyDescent="0.2">
      <c r="A158" s="215"/>
      <c r="B158" s="215"/>
      <c r="G158" s="272"/>
      <c r="H158" s="273"/>
      <c r="I158" s="36"/>
    </row>
    <row r="159" spans="1:26" x14ac:dyDescent="0.2">
      <c r="A159" s="215"/>
      <c r="B159" s="215"/>
      <c r="G159" s="272"/>
      <c r="H159" s="273"/>
      <c r="I159" s="36"/>
    </row>
    <row r="160" spans="1:26" x14ac:dyDescent="0.2">
      <c r="A160" s="215"/>
      <c r="B160" s="215"/>
      <c r="G160" s="272"/>
      <c r="H160" s="273"/>
      <c r="I160" s="36"/>
    </row>
    <row r="161" spans="1:134" x14ac:dyDescent="0.2">
      <c r="A161" s="215"/>
      <c r="B161" s="215"/>
      <c r="G161" s="272"/>
      <c r="H161" s="273"/>
      <c r="I161" s="36"/>
    </row>
    <row r="162" spans="1:134" x14ac:dyDescent="0.2">
      <c r="A162" s="215"/>
      <c r="B162" s="215"/>
      <c r="G162" s="272"/>
      <c r="H162" s="273"/>
      <c r="I162" s="36"/>
    </row>
    <row r="163" spans="1:134" x14ac:dyDescent="0.2">
      <c r="A163" s="215"/>
      <c r="B163" s="215"/>
      <c r="G163" s="272"/>
      <c r="H163" s="273"/>
      <c r="I163" s="36"/>
    </row>
    <row r="164" spans="1:134" x14ac:dyDescent="0.2">
      <c r="A164" s="215"/>
      <c r="B164" s="215"/>
      <c r="G164" s="272"/>
      <c r="H164" s="273"/>
      <c r="I164" s="36"/>
    </row>
    <row r="165" spans="1:134" x14ac:dyDescent="0.2">
      <c r="A165" s="215"/>
      <c r="B165" s="215"/>
      <c r="G165" s="272"/>
      <c r="H165" s="273"/>
      <c r="I165" s="36"/>
    </row>
    <row r="166" spans="1:134" s="215" customFormat="1" x14ac:dyDescent="0.2">
      <c r="G166" s="272"/>
      <c r="H166" s="273"/>
      <c r="I166" s="36"/>
      <c r="J166" s="40"/>
      <c r="K166" s="9"/>
      <c r="L166" s="36"/>
      <c r="M166" s="36"/>
      <c r="N166" s="36"/>
      <c r="O166" s="36"/>
      <c r="P166" s="36"/>
      <c r="Q166" s="36"/>
      <c r="R166" s="36"/>
      <c r="S166" s="37"/>
      <c r="T166" s="2"/>
      <c r="U166" s="2"/>
      <c r="V166" s="2"/>
      <c r="W166" s="64"/>
      <c r="X166" s="64"/>
      <c r="Y166" s="23"/>
      <c r="Z166" s="22"/>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36"/>
      <c r="J167" s="40"/>
      <c r="K167" s="9"/>
      <c r="L167" s="36"/>
      <c r="M167" s="36"/>
      <c r="N167" s="36"/>
      <c r="O167" s="36"/>
      <c r="P167" s="36"/>
      <c r="Q167" s="36"/>
      <c r="R167" s="36"/>
      <c r="S167" s="37"/>
      <c r="T167" s="2"/>
      <c r="U167" s="2"/>
      <c r="V167" s="2"/>
      <c r="W167" s="64"/>
      <c r="X167" s="64"/>
      <c r="Y167" s="23"/>
      <c r="Z167" s="22"/>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36"/>
      <c r="J168" s="40"/>
      <c r="K168" s="9"/>
      <c r="L168" s="36"/>
      <c r="M168" s="36"/>
      <c r="N168" s="36"/>
      <c r="O168" s="36"/>
      <c r="P168" s="36"/>
      <c r="Q168" s="36"/>
      <c r="R168" s="36"/>
      <c r="S168" s="37"/>
      <c r="T168" s="2"/>
      <c r="U168" s="2"/>
      <c r="V168" s="2"/>
      <c r="W168" s="64"/>
      <c r="X168" s="64"/>
      <c r="Y168" s="23"/>
      <c r="Z168" s="22"/>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36"/>
      <c r="J169" s="40"/>
      <c r="K169" s="9"/>
      <c r="L169" s="36"/>
      <c r="M169" s="36"/>
      <c r="N169" s="36"/>
      <c r="O169" s="36"/>
      <c r="P169" s="36"/>
      <c r="Q169" s="36"/>
      <c r="R169" s="36"/>
      <c r="S169" s="37"/>
      <c r="T169" s="2"/>
      <c r="U169" s="2"/>
      <c r="V169" s="2"/>
      <c r="W169" s="64"/>
      <c r="X169" s="64"/>
      <c r="Y169" s="23"/>
      <c r="Z169" s="22"/>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36"/>
      <c r="J170" s="40"/>
      <c r="K170" s="9"/>
      <c r="L170" s="36"/>
      <c r="M170" s="36"/>
      <c r="N170" s="36"/>
      <c r="O170" s="36"/>
      <c r="P170" s="36"/>
      <c r="Q170" s="36"/>
      <c r="R170" s="36"/>
      <c r="S170" s="37"/>
      <c r="T170" s="2"/>
      <c r="U170" s="2"/>
      <c r="V170" s="2"/>
      <c r="W170" s="64"/>
      <c r="X170" s="64"/>
      <c r="Y170" s="23"/>
      <c r="Z170" s="22"/>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36"/>
      <c r="J171" s="40"/>
      <c r="K171" s="9"/>
      <c r="L171" s="36"/>
      <c r="M171" s="36"/>
      <c r="N171" s="36"/>
      <c r="O171" s="36"/>
      <c r="P171" s="36"/>
      <c r="Q171" s="36"/>
      <c r="R171" s="36"/>
      <c r="S171" s="37"/>
      <c r="T171" s="2"/>
      <c r="U171" s="2"/>
      <c r="V171" s="2"/>
      <c r="W171" s="64"/>
      <c r="X171" s="64"/>
      <c r="Y171" s="23"/>
      <c r="Z171" s="22"/>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36"/>
      <c r="J172" s="40"/>
      <c r="K172" s="9"/>
      <c r="L172" s="36"/>
      <c r="M172" s="36"/>
      <c r="N172" s="36"/>
      <c r="O172" s="36"/>
      <c r="P172" s="36"/>
      <c r="Q172" s="36"/>
      <c r="R172" s="36"/>
      <c r="S172" s="37"/>
      <c r="T172" s="2"/>
      <c r="U172" s="2"/>
      <c r="V172" s="2"/>
      <c r="W172" s="64"/>
      <c r="X172" s="64"/>
      <c r="Y172" s="23"/>
      <c r="Z172" s="22"/>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36"/>
      <c r="J173" s="40"/>
      <c r="K173" s="9"/>
      <c r="L173" s="36"/>
      <c r="M173" s="36"/>
      <c r="N173" s="36"/>
      <c r="O173" s="36"/>
      <c r="P173" s="36"/>
      <c r="Q173" s="36"/>
      <c r="R173" s="36"/>
      <c r="S173" s="37"/>
      <c r="T173" s="2"/>
      <c r="U173" s="2"/>
      <c r="V173" s="2"/>
      <c r="W173" s="64"/>
      <c r="X173" s="64"/>
      <c r="Y173" s="23"/>
      <c r="Z173" s="22"/>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36"/>
      <c r="J174" s="40"/>
      <c r="K174" s="9"/>
      <c r="L174" s="36"/>
      <c r="M174" s="36"/>
      <c r="N174" s="36"/>
      <c r="O174" s="36"/>
      <c r="P174" s="36"/>
      <c r="Q174" s="36"/>
      <c r="R174" s="36"/>
      <c r="S174" s="37"/>
      <c r="T174" s="2"/>
      <c r="U174" s="2"/>
      <c r="V174" s="2"/>
      <c r="W174" s="64"/>
      <c r="X174" s="64"/>
      <c r="Y174" s="23"/>
      <c r="Z174" s="22"/>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36"/>
      <c r="J175" s="40"/>
      <c r="K175" s="9"/>
      <c r="L175" s="36"/>
      <c r="M175" s="36"/>
      <c r="N175" s="36"/>
      <c r="O175" s="36"/>
      <c r="P175" s="36"/>
      <c r="Q175" s="36"/>
      <c r="R175" s="36"/>
      <c r="S175" s="37"/>
      <c r="T175" s="2"/>
      <c r="U175" s="2"/>
      <c r="V175" s="2"/>
      <c r="W175" s="64"/>
      <c r="X175" s="64"/>
      <c r="Y175" s="23"/>
      <c r="Z175" s="22"/>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36"/>
      <c r="J176" s="40"/>
      <c r="K176" s="9"/>
      <c r="L176" s="36"/>
      <c r="M176" s="36"/>
      <c r="N176" s="36"/>
      <c r="O176" s="36"/>
      <c r="P176" s="36"/>
      <c r="Q176" s="36"/>
      <c r="R176" s="36"/>
      <c r="S176" s="37"/>
      <c r="T176" s="2"/>
      <c r="U176" s="2"/>
      <c r="V176" s="2"/>
      <c r="W176" s="64"/>
      <c r="X176" s="64"/>
      <c r="Y176" s="23"/>
      <c r="Z176" s="22"/>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2">
    <mergeCell ref="B146:F146"/>
    <mergeCell ref="G146:H146"/>
    <mergeCell ref="A147:C147"/>
    <mergeCell ref="D147:H147"/>
    <mergeCell ref="A148:H148"/>
    <mergeCell ref="A149:H149"/>
    <mergeCell ref="B142:E142"/>
    <mergeCell ref="F142:H142"/>
    <mergeCell ref="B143:E143"/>
    <mergeCell ref="F143:H143"/>
    <mergeCell ref="A144:H144"/>
    <mergeCell ref="B145:F145"/>
    <mergeCell ref="G145:H145"/>
    <mergeCell ref="B139:F139"/>
    <mergeCell ref="G139:H139"/>
    <mergeCell ref="B140:F140"/>
    <mergeCell ref="G140:H140"/>
    <mergeCell ref="B141:F141"/>
    <mergeCell ref="G141:H141"/>
    <mergeCell ref="B136:F136"/>
    <mergeCell ref="G136:H136"/>
    <mergeCell ref="B137:F137"/>
    <mergeCell ref="G137:H137"/>
    <mergeCell ref="B138:F138"/>
    <mergeCell ref="G138:H138"/>
    <mergeCell ref="A132:H132"/>
    <mergeCell ref="B133:F133"/>
    <mergeCell ref="G133:H133"/>
    <mergeCell ref="B134:F134"/>
    <mergeCell ref="G134:H134"/>
    <mergeCell ref="B135:F135"/>
    <mergeCell ref="G135:H135"/>
    <mergeCell ref="B128:F128"/>
    <mergeCell ref="G128:H128"/>
    <mergeCell ref="B129:C129"/>
    <mergeCell ref="D129:H129"/>
    <mergeCell ref="A130:G130"/>
    <mergeCell ref="A131:F131"/>
    <mergeCell ref="G131:H131"/>
    <mergeCell ref="B125:F125"/>
    <mergeCell ref="G125:H125"/>
    <mergeCell ref="B126:F126"/>
    <mergeCell ref="G126:H126"/>
    <mergeCell ref="B127:F127"/>
    <mergeCell ref="G127:H127"/>
    <mergeCell ref="A121:C121"/>
    <mergeCell ref="D121:H121"/>
    <mergeCell ref="A122:C122"/>
    <mergeCell ref="D122:H122"/>
    <mergeCell ref="A123:H123"/>
    <mergeCell ref="B124:E124"/>
    <mergeCell ref="F124:H124"/>
    <mergeCell ref="B118:F118"/>
    <mergeCell ref="G118:H118"/>
    <mergeCell ref="C119:E119"/>
    <mergeCell ref="F119:H119"/>
    <mergeCell ref="A120:E120"/>
    <mergeCell ref="F120:H120"/>
    <mergeCell ref="B115:F115"/>
    <mergeCell ref="G115:H115"/>
    <mergeCell ref="B116:F116"/>
    <mergeCell ref="G116:H116"/>
    <mergeCell ref="B117:F117"/>
    <mergeCell ref="G117:H117"/>
    <mergeCell ref="B112:F112"/>
    <mergeCell ref="G112:H112"/>
    <mergeCell ref="B113:F113"/>
    <mergeCell ref="G113:H113"/>
    <mergeCell ref="B114:F114"/>
    <mergeCell ref="G114:H114"/>
    <mergeCell ref="B109:F109"/>
    <mergeCell ref="G109:H109"/>
    <mergeCell ref="B110:F110"/>
    <mergeCell ref="G110:H110"/>
    <mergeCell ref="B111:F111"/>
    <mergeCell ref="G111:H111"/>
    <mergeCell ref="B105:F105"/>
    <mergeCell ref="G105:H105"/>
    <mergeCell ref="B106:F106"/>
    <mergeCell ref="G106:H106"/>
    <mergeCell ref="D107:H107"/>
    <mergeCell ref="A108:H108"/>
    <mergeCell ref="B101:C101"/>
    <mergeCell ref="E101:G101"/>
    <mergeCell ref="A102:H102"/>
    <mergeCell ref="A103:H103"/>
    <mergeCell ref="B104:F104"/>
    <mergeCell ref="G104:H104"/>
    <mergeCell ref="A97:H97"/>
    <mergeCell ref="A98:C98"/>
    <mergeCell ref="E98:G98"/>
    <mergeCell ref="B99:C99"/>
    <mergeCell ref="E99:G99"/>
    <mergeCell ref="B100:C100"/>
    <mergeCell ref="E100:G100"/>
    <mergeCell ref="C95:D95"/>
    <mergeCell ref="E95:F95"/>
    <mergeCell ref="G95:H95"/>
    <mergeCell ref="C96:D96"/>
    <mergeCell ref="E96:F96"/>
    <mergeCell ref="G96:H96"/>
    <mergeCell ref="A91:G91"/>
    <mergeCell ref="B92:C92"/>
    <mergeCell ref="B93:D93"/>
    <mergeCell ref="E93:F93"/>
    <mergeCell ref="G93:H93"/>
    <mergeCell ref="C94:D94"/>
    <mergeCell ref="E94:F94"/>
    <mergeCell ref="G94:H94"/>
    <mergeCell ref="A87:G87"/>
    <mergeCell ref="B88:C88"/>
    <mergeCell ref="D88:H88"/>
    <mergeCell ref="A89:G89"/>
    <mergeCell ref="B90:C90"/>
    <mergeCell ref="D90:H90"/>
    <mergeCell ref="G83:H83"/>
    <mergeCell ref="A84:E84"/>
    <mergeCell ref="F84:H84"/>
    <mergeCell ref="B85:D85"/>
    <mergeCell ref="E85:H85"/>
    <mergeCell ref="B86:D86"/>
    <mergeCell ref="E86:H86"/>
    <mergeCell ref="A78:C78"/>
    <mergeCell ref="D78:H78"/>
    <mergeCell ref="A79:G79"/>
    <mergeCell ref="A80:G80"/>
    <mergeCell ref="A81:C81"/>
    <mergeCell ref="A82:A83"/>
    <mergeCell ref="B82:C82"/>
    <mergeCell ref="D82:E82"/>
    <mergeCell ref="G82:H82"/>
    <mergeCell ref="D83:E83"/>
    <mergeCell ref="B75:C75"/>
    <mergeCell ref="D75:E75"/>
    <mergeCell ref="B76:C76"/>
    <mergeCell ref="D76:E76"/>
    <mergeCell ref="B77:C77"/>
    <mergeCell ref="D77:E77"/>
    <mergeCell ref="B72:C72"/>
    <mergeCell ref="D72:E72"/>
    <mergeCell ref="B73:C73"/>
    <mergeCell ref="D73:E73"/>
    <mergeCell ref="B74:C74"/>
    <mergeCell ref="D74:E74"/>
    <mergeCell ref="B69:C69"/>
    <mergeCell ref="D69:E69"/>
    <mergeCell ref="B70:C70"/>
    <mergeCell ref="D70:E70"/>
    <mergeCell ref="B71:C71"/>
    <mergeCell ref="D71:E71"/>
    <mergeCell ref="B66:C66"/>
    <mergeCell ref="D66:E66"/>
    <mergeCell ref="B67:C67"/>
    <mergeCell ref="D67:E67"/>
    <mergeCell ref="B68:C68"/>
    <mergeCell ref="D68:E68"/>
    <mergeCell ref="A62:C62"/>
    <mergeCell ref="D62:H62"/>
    <mergeCell ref="A63:G63"/>
    <mergeCell ref="A64:H64"/>
    <mergeCell ref="A65:C65"/>
    <mergeCell ref="D65:E65"/>
    <mergeCell ref="A59:E59"/>
    <mergeCell ref="F59:H59"/>
    <mergeCell ref="B60:E60"/>
    <mergeCell ref="F60:H60"/>
    <mergeCell ref="C61:E61"/>
    <mergeCell ref="F61:H61"/>
    <mergeCell ref="A55:E55"/>
    <mergeCell ref="G55:H55"/>
    <mergeCell ref="A56:E56"/>
    <mergeCell ref="G56:H56"/>
    <mergeCell ref="A57:E57"/>
    <mergeCell ref="G57:H57"/>
    <mergeCell ref="B48:C48"/>
    <mergeCell ref="D49:H49"/>
    <mergeCell ref="B50:C50"/>
    <mergeCell ref="B51:C51"/>
    <mergeCell ref="B52:C52"/>
    <mergeCell ref="A54:H54"/>
    <mergeCell ref="D41:H41"/>
    <mergeCell ref="B42:C42"/>
    <mergeCell ref="D43:H43"/>
    <mergeCell ref="B44:C44"/>
    <mergeCell ref="A46:H46"/>
    <mergeCell ref="B47:C47"/>
    <mergeCell ref="B35:D35"/>
    <mergeCell ref="A36:H36"/>
    <mergeCell ref="A37:G37"/>
    <mergeCell ref="A38:H38"/>
    <mergeCell ref="B39:C39"/>
    <mergeCell ref="B40:C40"/>
    <mergeCell ref="A30:D30"/>
    <mergeCell ref="G30:H30"/>
    <mergeCell ref="A31:G31"/>
    <mergeCell ref="A32:G32"/>
    <mergeCell ref="A33:H33"/>
    <mergeCell ref="B34:D34"/>
    <mergeCell ref="A26:C26"/>
    <mergeCell ref="A27:G27"/>
    <mergeCell ref="A28:C28"/>
    <mergeCell ref="D28:E28"/>
    <mergeCell ref="A29:F29"/>
    <mergeCell ref="G29:H29"/>
    <mergeCell ref="B22:C22"/>
    <mergeCell ref="F22:H22"/>
    <mergeCell ref="B23:C23"/>
    <mergeCell ref="F23:H23"/>
    <mergeCell ref="A24:G24"/>
    <mergeCell ref="A25:G25"/>
    <mergeCell ref="B19:C19"/>
    <mergeCell ref="F19:H19"/>
    <mergeCell ref="B20:C20"/>
    <mergeCell ref="F20:H20"/>
    <mergeCell ref="B21:C21"/>
    <mergeCell ref="F21:H21"/>
    <mergeCell ref="B16:C16"/>
    <mergeCell ref="F16:H16"/>
    <mergeCell ref="B17:C17"/>
    <mergeCell ref="F17:H17"/>
    <mergeCell ref="B18:C18"/>
    <mergeCell ref="F18:H18"/>
    <mergeCell ref="A12:G12"/>
    <mergeCell ref="B13:C13"/>
    <mergeCell ref="D13:H13"/>
    <mergeCell ref="A14:C14"/>
    <mergeCell ref="D14:H14"/>
    <mergeCell ref="B15:C15"/>
    <mergeCell ref="F15:H15"/>
    <mergeCell ref="A10:H10"/>
    <mergeCell ref="F4:H4"/>
    <mergeCell ref="A5:C5"/>
    <mergeCell ref="A7:H7"/>
    <mergeCell ref="G8:H8"/>
    <mergeCell ref="A11:G11"/>
    <mergeCell ref="A9:H9"/>
    <mergeCell ref="A8:E8"/>
    <mergeCell ref="A1:H1"/>
    <mergeCell ref="A2:C2"/>
    <mergeCell ref="D2:E2"/>
    <mergeCell ref="A3:H3"/>
    <mergeCell ref="D4:E4"/>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F83:G83 F84 F66:H76 D67:D76 H87 G109:G118 G104:G106 H99:H101 D99:D101 H91 H89 G145:G146 G140:H140 D26 D16:D23 H25 G133:G139 G141 G125:G128">
      <formula1>$W$1:$W$5</formula1>
    </dataValidation>
  </dataValidations>
  <hyperlinks>
    <hyperlink ref="A5:C5" location="Introduction!R10" display="To jump to the Introduction sheet, click here."/>
  </hyperlinks>
  <pageMargins left="0.7" right="0.7" top="0.75" bottom="0.75" header="0.3" footer="0.3"/>
  <pageSetup scale="58" fitToHeight="4" orientation="portrait" cellComments="atEnd" r:id="rId1"/>
  <rowBreaks count="4" manualBreakCount="4">
    <brk id="35" max="25" man="1"/>
    <brk id="62" max="25" man="1"/>
    <brk id="122" max="25" man="1"/>
    <brk id="149" max="7"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20.85546875" style="275" customWidth="1"/>
    <col min="9" max="9" width="127.7109375" style="537" hidden="1" customWidth="1"/>
    <col min="10" max="10" width="38.5703125" style="537" hidden="1" customWidth="1"/>
    <col min="11" max="11" width="64.42578125" style="532" hidden="1" customWidth="1"/>
    <col min="12" max="12" width="87.7109375" style="531" hidden="1" customWidth="1"/>
    <col min="13" max="13" width="37.28515625" style="531" hidden="1" customWidth="1"/>
    <col min="14" max="14" width="75.28515625" style="531" hidden="1" customWidth="1"/>
    <col min="15" max="15" width="81.7109375" style="531" hidden="1" customWidth="1"/>
    <col min="16" max="16" width="69.42578125" style="531" hidden="1" customWidth="1"/>
    <col min="17" max="17" width="57" style="531" hidden="1" customWidth="1"/>
    <col min="18" max="18" width="87.7109375" style="531" hidden="1" customWidth="1"/>
    <col min="19" max="19" width="25.42578125" style="542" hidden="1" customWidth="1"/>
    <col min="20" max="20" width="43.7109375" style="543" hidden="1" customWidth="1"/>
    <col min="21" max="21" width="37.28515625" style="543" hidden="1" customWidth="1"/>
    <col min="22" max="22" width="56.28515625" style="543" hidden="1" customWidth="1"/>
    <col min="23" max="23" width="11.7109375" style="544" hidden="1" customWidth="1"/>
    <col min="24" max="24" width="146.85546875" style="544" hidden="1" customWidth="1"/>
    <col min="25" max="25" width="107.42578125" style="216" hidden="1" customWidth="1"/>
    <col min="26" max="26" width="1.28515625" style="215"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1081"/>
      <c r="B1" s="1081"/>
      <c r="C1" s="1081"/>
      <c r="D1" s="1081"/>
      <c r="E1" s="1081"/>
      <c r="F1" s="1081"/>
      <c r="G1" s="1081"/>
      <c r="H1" s="1081"/>
      <c r="I1" s="530" t="s">
        <v>526</v>
      </c>
      <c r="J1" s="531" t="s">
        <v>246</v>
      </c>
      <c r="K1" s="532"/>
      <c r="L1" s="531" t="s">
        <v>251</v>
      </c>
      <c r="M1" s="531" t="s">
        <v>62</v>
      </c>
      <c r="N1" s="532" t="s">
        <v>150</v>
      </c>
      <c r="O1" s="533" t="s">
        <v>33</v>
      </c>
      <c r="P1" s="531"/>
      <c r="Q1" s="531"/>
      <c r="R1" s="532" t="s">
        <v>25</v>
      </c>
      <c r="S1" s="531"/>
      <c r="T1" s="531"/>
      <c r="U1" s="531"/>
      <c r="V1" s="531"/>
      <c r="W1" s="534" t="s">
        <v>165</v>
      </c>
      <c r="X1" s="535" t="s">
        <v>149</v>
      </c>
      <c r="Y1" s="286" t="s">
        <v>262</v>
      </c>
      <c r="Z1" s="286"/>
    </row>
    <row r="2" spans="1:134" s="248" customFormat="1" ht="15.75" x14ac:dyDescent="0.2">
      <c r="A2" s="902"/>
      <c r="B2" s="902"/>
      <c r="C2" s="902"/>
      <c r="D2" s="903"/>
      <c r="E2" s="903"/>
      <c r="F2" s="276"/>
      <c r="G2" s="273"/>
      <c r="H2" s="273"/>
      <c r="I2" s="536"/>
      <c r="J2" s="537"/>
      <c r="K2" s="532" t="s">
        <v>248</v>
      </c>
      <c r="L2" s="531"/>
      <c r="M2" s="531"/>
      <c r="N2" s="532" t="s">
        <v>150</v>
      </c>
      <c r="O2" s="533" t="s">
        <v>164</v>
      </c>
      <c r="P2" s="531" t="s">
        <v>249</v>
      </c>
      <c r="Q2" s="531"/>
      <c r="R2" s="532" t="s">
        <v>169</v>
      </c>
      <c r="S2" s="531" t="s">
        <v>253</v>
      </c>
      <c r="T2" s="538" t="s">
        <v>254</v>
      </c>
      <c r="U2" s="222" t="s">
        <v>255</v>
      </c>
      <c r="V2" s="222" t="s">
        <v>256</v>
      </c>
      <c r="W2" s="539" t="s">
        <v>166</v>
      </c>
      <c r="X2" s="539"/>
      <c r="Y2" s="248" t="s">
        <v>263</v>
      </c>
      <c r="Z2" s="286"/>
    </row>
    <row r="3" spans="1:134" s="248" customFormat="1" ht="15.75" x14ac:dyDescent="0.2">
      <c r="A3" s="904"/>
      <c r="B3" s="904"/>
      <c r="C3" s="904"/>
      <c r="D3" s="904"/>
      <c r="E3" s="904"/>
      <c r="F3" s="904"/>
      <c r="G3" s="904"/>
      <c r="H3" s="904"/>
      <c r="I3" s="536"/>
      <c r="J3" s="537"/>
      <c r="K3" s="532"/>
      <c r="L3" s="531"/>
      <c r="M3" s="531"/>
      <c r="N3" s="532"/>
      <c r="O3" s="533" t="s">
        <v>168</v>
      </c>
      <c r="P3" s="531"/>
      <c r="Q3" s="531"/>
      <c r="R3" s="532" t="s">
        <v>147</v>
      </c>
      <c r="S3" s="531"/>
      <c r="T3" s="538"/>
      <c r="U3" s="222"/>
      <c r="V3" s="222"/>
      <c r="W3" s="539"/>
      <c r="X3" s="539"/>
      <c r="Y3" s="248" t="s">
        <v>264</v>
      </c>
      <c r="Z3" s="286"/>
    </row>
    <row r="4" spans="1:134" s="248" customFormat="1" ht="27.75" customHeight="1" x14ac:dyDescent="0.2">
      <c r="A4" s="286"/>
      <c r="B4" s="286"/>
      <c r="C4" s="286"/>
      <c r="D4" s="905"/>
      <c r="E4" s="905"/>
      <c r="F4" s="906"/>
      <c r="G4" s="906"/>
      <c r="H4" s="906"/>
      <c r="I4" s="540"/>
      <c r="J4" s="537"/>
      <c r="K4" s="532"/>
      <c r="L4" s="531"/>
      <c r="M4" s="531"/>
      <c r="N4" s="532"/>
      <c r="O4" s="532" t="s">
        <v>167</v>
      </c>
      <c r="P4" s="531"/>
      <c r="Q4" s="531"/>
      <c r="R4" s="539" t="s">
        <v>148</v>
      </c>
      <c r="S4" s="531"/>
      <c r="T4" s="538"/>
      <c r="U4" s="222"/>
      <c r="V4" s="222"/>
      <c r="W4" s="539" t="s">
        <v>146</v>
      </c>
      <c r="X4" s="539"/>
      <c r="Y4" s="248" t="s">
        <v>265</v>
      </c>
      <c r="Z4" s="286"/>
    </row>
    <row r="5" spans="1:134" s="248" customFormat="1" ht="15.75" customHeight="1" x14ac:dyDescent="0.2">
      <c r="A5" s="907" t="s">
        <v>182</v>
      </c>
      <c r="B5" s="907"/>
      <c r="C5" s="907"/>
      <c r="D5" s="276"/>
      <c r="E5" s="277"/>
      <c r="F5" s="276"/>
      <c r="G5" s="278"/>
      <c r="H5" s="282"/>
      <c r="I5" s="540"/>
      <c r="J5" s="537"/>
      <c r="K5" s="532"/>
      <c r="L5" s="531"/>
      <c r="M5" s="531"/>
      <c r="N5" s="532"/>
      <c r="O5" s="532"/>
      <c r="P5" s="531"/>
      <c r="Q5" s="531"/>
      <c r="R5" s="531"/>
      <c r="S5" s="531"/>
      <c r="T5" s="538"/>
      <c r="U5" s="222"/>
      <c r="V5" s="222"/>
      <c r="W5" s="539" t="s">
        <v>178</v>
      </c>
      <c r="X5" s="539"/>
      <c r="Y5" s="248" t="s">
        <v>266</v>
      </c>
      <c r="Z5" s="286"/>
    </row>
    <row r="6" spans="1:134" ht="15.75" customHeight="1" x14ac:dyDescent="0.2">
      <c r="A6" s="218"/>
      <c r="B6" s="219"/>
      <c r="C6" s="219"/>
      <c r="D6" s="279"/>
      <c r="E6" s="280"/>
      <c r="F6" s="279"/>
      <c r="G6" s="282"/>
      <c r="H6" s="282"/>
      <c r="I6" s="541"/>
      <c r="O6" s="532" t="s">
        <v>146</v>
      </c>
      <c r="R6" s="532" t="s">
        <v>146</v>
      </c>
      <c r="Y6" s="216" t="s">
        <v>267</v>
      </c>
    </row>
    <row r="7" spans="1:134" ht="24.75" customHeight="1" x14ac:dyDescent="0.2">
      <c r="A7" s="928" t="s">
        <v>1529</v>
      </c>
      <c r="B7" s="928"/>
      <c r="C7" s="928"/>
      <c r="D7" s="928"/>
      <c r="E7" s="928"/>
      <c r="F7" s="928"/>
      <c r="G7" s="928"/>
      <c r="H7" s="928"/>
      <c r="I7" s="540"/>
      <c r="N7" s="532"/>
      <c r="O7" s="532" t="s">
        <v>178</v>
      </c>
      <c r="R7" s="532" t="s">
        <v>178</v>
      </c>
      <c r="T7" s="545"/>
      <c r="X7" s="546" t="str">
        <f>A7</f>
        <v xml:space="preserve">Contraceptive Security (CS) Indicators 2012 Data </v>
      </c>
      <c r="Y7" s="216" t="s">
        <v>268</v>
      </c>
    </row>
    <row r="8" spans="1:134" ht="37.5" customHeight="1" x14ac:dyDescent="0.2">
      <c r="A8" s="930" t="s">
        <v>1540</v>
      </c>
      <c r="B8" s="930"/>
      <c r="C8" s="930"/>
      <c r="D8" s="894"/>
      <c r="E8" s="894"/>
      <c r="F8" s="894"/>
      <c r="G8" s="894"/>
      <c r="H8" s="894"/>
      <c r="I8" s="547"/>
      <c r="J8" s="536">
        <f>G8</f>
        <v>0</v>
      </c>
      <c r="K8" s="532" t="str">
        <f>A8</f>
        <v>Country: El Salvador</v>
      </c>
      <c r="N8" s="532"/>
      <c r="P8" s="531" t="s">
        <v>250</v>
      </c>
      <c r="T8" s="545">
        <f>D8</f>
        <v>0</v>
      </c>
      <c r="Y8" s="216" t="s">
        <v>269</v>
      </c>
    </row>
    <row r="9" spans="1:134" ht="48" customHeight="1" x14ac:dyDescent="0.2">
      <c r="A9" s="929" t="s">
        <v>1528</v>
      </c>
      <c r="B9" s="929"/>
      <c r="C9" s="929"/>
      <c r="D9" s="929"/>
      <c r="E9" s="929"/>
      <c r="F9" s="929"/>
      <c r="G9" s="929"/>
      <c r="H9" s="929"/>
      <c r="J9" s="536">
        <f>G9</f>
        <v>0</v>
      </c>
      <c r="K9" s="532" t="str">
        <f>A9</f>
        <v>The CS Indicators are presented in the following sections:
               A. leadership &amp; cooordination               B. finance &amp; procurement               C. commodities               D. policies               E. supply chain</v>
      </c>
      <c r="O9" s="532" t="s">
        <v>151</v>
      </c>
      <c r="Q9" s="531" t="s">
        <v>252</v>
      </c>
      <c r="S9" s="546">
        <f>D9</f>
        <v>0</v>
      </c>
      <c r="Y9" s="216" t="s">
        <v>270</v>
      </c>
    </row>
    <row r="10" spans="1:134" s="284" customFormat="1" ht="162" customHeight="1" thickBot="1" x14ac:dyDescent="0.25">
      <c r="A10" s="918" t="s">
        <v>527</v>
      </c>
      <c r="B10" s="919"/>
      <c r="C10" s="919"/>
      <c r="D10" s="919"/>
      <c r="E10" s="919"/>
      <c r="F10" s="919"/>
      <c r="G10" s="919"/>
      <c r="H10" s="919"/>
      <c r="I10" s="548" t="s">
        <v>247</v>
      </c>
      <c r="J10" s="531"/>
      <c r="K10" s="532"/>
      <c r="L10" s="531"/>
      <c r="M10" s="531"/>
      <c r="N10" s="531"/>
      <c r="O10" s="532"/>
      <c r="P10" s="531"/>
      <c r="Q10" s="531"/>
      <c r="R10" s="531" t="s">
        <v>251</v>
      </c>
      <c r="S10" s="542"/>
      <c r="T10" s="542"/>
      <c r="U10" s="542"/>
      <c r="V10" s="542"/>
      <c r="W10" s="542"/>
      <c r="X10" s="549"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550" t="s">
        <v>271</v>
      </c>
      <c r="Z10" s="550"/>
    </row>
    <row r="11" spans="1:134" s="220" customFormat="1" ht="16.5" customHeight="1" thickBot="1" x14ac:dyDescent="0.25">
      <c r="A11" s="865" t="s">
        <v>29</v>
      </c>
      <c r="B11" s="866"/>
      <c r="C11" s="866"/>
      <c r="D11" s="866"/>
      <c r="E11" s="866"/>
      <c r="F11" s="866"/>
      <c r="G11" s="866"/>
      <c r="H11" s="350"/>
      <c r="I11" s="551"/>
      <c r="J11" s="552"/>
      <c r="K11" s="553"/>
      <c r="L11" s="554"/>
      <c r="M11" s="554"/>
      <c r="N11" s="554"/>
      <c r="O11" s="554"/>
      <c r="P11" s="554"/>
      <c r="Q11" s="554"/>
      <c r="R11" s="554"/>
      <c r="S11" s="554"/>
      <c r="T11" s="555"/>
      <c r="U11" s="555"/>
      <c r="V11" s="555"/>
      <c r="W11" s="556"/>
      <c r="X11" s="556"/>
      <c r="Y11" s="220" t="s">
        <v>272</v>
      </c>
      <c r="Z11" s="286"/>
    </row>
    <row r="12" spans="1:134" s="159" customFormat="1" ht="45" customHeight="1" x14ac:dyDescent="0.2">
      <c r="A12" s="774" t="s">
        <v>273</v>
      </c>
      <c r="B12" s="775"/>
      <c r="C12" s="775"/>
      <c r="D12" s="775"/>
      <c r="E12" s="775"/>
      <c r="F12" s="775"/>
      <c r="G12" s="776"/>
      <c r="H12" s="351" t="s">
        <v>165</v>
      </c>
      <c r="I12" s="557"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537"/>
      <c r="K12" s="532"/>
      <c r="L12" s="531"/>
      <c r="M12" s="531"/>
      <c r="N12" s="531"/>
      <c r="O12" s="531"/>
      <c r="P12" s="531"/>
      <c r="Q12" s="531"/>
      <c r="R12" s="531"/>
      <c r="S12" s="531"/>
      <c r="T12" s="222"/>
      <c r="U12" s="222"/>
      <c r="V12" s="222"/>
      <c r="W12" s="539"/>
      <c r="X12" s="539"/>
      <c r="Y12" s="159" t="s">
        <v>274</v>
      </c>
      <c r="Z12" s="558"/>
      <c r="DS12" s="222"/>
      <c r="DT12" s="222"/>
      <c r="DU12" s="222"/>
      <c r="DV12" s="222"/>
      <c r="DW12" s="222"/>
      <c r="DX12" s="222"/>
      <c r="DY12" s="222"/>
      <c r="DZ12" s="222"/>
      <c r="EA12" s="222"/>
      <c r="EB12" s="222"/>
      <c r="EC12" s="223"/>
      <c r="ED12" s="223"/>
    </row>
    <row r="13" spans="1:134" s="159" customFormat="1" ht="15" customHeight="1" x14ac:dyDescent="0.2">
      <c r="A13" s="352"/>
      <c r="B13" s="764" t="s">
        <v>38</v>
      </c>
      <c r="C13" s="765"/>
      <c r="D13" s="800" t="s">
        <v>1378</v>
      </c>
      <c r="E13" s="801"/>
      <c r="F13" s="801"/>
      <c r="G13" s="801"/>
      <c r="H13" s="802"/>
      <c r="I13" s="547"/>
      <c r="J13" s="537"/>
      <c r="K13" s="532" t="str">
        <f>B13</f>
        <v>a. What is the name of the committee?</v>
      </c>
      <c r="L13" s="559" t="str">
        <f>D13</f>
        <v>Reproductive Health Alliance</v>
      </c>
      <c r="M13" s="531"/>
      <c r="N13" s="531"/>
      <c r="O13" s="533" t="str">
        <f>D13</f>
        <v>Reproductive Health Alliance</v>
      </c>
      <c r="P13" s="531"/>
      <c r="Q13" s="531"/>
      <c r="R13" s="531"/>
      <c r="S13" s="531"/>
      <c r="T13" s="222"/>
      <c r="U13" s="222"/>
      <c r="V13" s="222"/>
      <c r="W13" s="539"/>
      <c r="X13" s="539"/>
      <c r="Z13" s="558"/>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557"/>
      <c r="J14" s="537"/>
      <c r="K14" s="532" t="str">
        <f>A14</f>
        <v>A2. Are the following organizations represented on the committee?</v>
      </c>
      <c r="L14" s="531"/>
      <c r="M14" s="531"/>
      <c r="N14" s="531"/>
      <c r="O14" s="532"/>
      <c r="P14" s="531"/>
      <c r="Q14" s="531"/>
      <c r="R14" s="531"/>
      <c r="S14" s="531"/>
      <c r="T14" s="222"/>
      <c r="U14" s="222"/>
      <c r="V14" s="222"/>
      <c r="W14" s="539"/>
      <c r="X14" s="539"/>
      <c r="Y14" s="159" t="s">
        <v>178</v>
      </c>
      <c r="Z14" s="558"/>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165</v>
      </c>
      <c r="E15" s="225" t="s">
        <v>159</v>
      </c>
      <c r="F15" s="769" t="s">
        <v>369</v>
      </c>
      <c r="G15" s="770"/>
      <c r="H15" s="771"/>
      <c r="I15" s="547"/>
      <c r="J15" s="537"/>
      <c r="K15" s="532" t="str">
        <f t="shared" ref="K15:K23" si="0">B15</f>
        <v>a. Social marketing</v>
      </c>
      <c r="L15" s="531"/>
      <c r="M15" s="531"/>
      <c r="N15" s="531"/>
      <c r="O15" s="532"/>
      <c r="P15" s="531"/>
      <c r="Q15" s="532" t="str">
        <f t="shared" ref="Q15:Q23" si="1">F15</f>
        <v>Salvadoran Demographic Association (ADS)</v>
      </c>
      <c r="R15" s="531"/>
      <c r="S15" s="531"/>
      <c r="T15" s="222"/>
      <c r="U15" s="222"/>
      <c r="V15" s="222"/>
      <c r="W15" s="539"/>
      <c r="X15" s="539"/>
      <c r="Z15" s="558"/>
      <c r="DS15" s="222"/>
      <c r="DT15" s="222"/>
      <c r="DU15" s="222"/>
      <c r="DV15" s="222"/>
      <c r="DW15" s="222"/>
      <c r="DX15" s="222"/>
      <c r="DY15" s="222"/>
      <c r="DZ15" s="222"/>
      <c r="EA15" s="222"/>
      <c r="EB15" s="222"/>
      <c r="EC15" s="223"/>
      <c r="ED15" s="223"/>
    </row>
    <row r="16" spans="1:134" s="159" customFormat="1" ht="45" x14ac:dyDescent="0.2">
      <c r="A16" s="262"/>
      <c r="B16" s="764" t="s">
        <v>275</v>
      </c>
      <c r="C16" s="765"/>
      <c r="D16" s="203" t="s">
        <v>165</v>
      </c>
      <c r="E16" s="226" t="s">
        <v>159</v>
      </c>
      <c r="F16" s="769" t="s">
        <v>1377</v>
      </c>
      <c r="G16" s="770"/>
      <c r="H16" s="771"/>
      <c r="I16" s="547"/>
      <c r="J16" s="537"/>
      <c r="K16" s="532" t="str">
        <f t="shared" si="0"/>
        <v>b. NGO (for example: service delivery, advocacy, Planned Parenthood affiliate, Marie Stopes affiliate, faith-based organizations, etc.)</v>
      </c>
      <c r="L16" s="531"/>
      <c r="M16" s="531"/>
      <c r="N16" s="531"/>
      <c r="O16" s="532"/>
      <c r="P16" s="531"/>
      <c r="Q16" s="532" t="str">
        <f t="shared" si="1"/>
        <v>Salvadoran Demographic Association (ADS) and several others</v>
      </c>
      <c r="R16" s="531"/>
      <c r="S16" s="531"/>
      <c r="T16" s="222"/>
      <c r="U16" s="222"/>
      <c r="V16" s="222"/>
      <c r="W16" s="539"/>
      <c r="X16" s="539"/>
      <c r="Z16" s="558"/>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166</v>
      </c>
      <c r="E17" s="226" t="s">
        <v>159</v>
      </c>
      <c r="F17" s="769"/>
      <c r="G17" s="770"/>
      <c r="H17" s="771"/>
      <c r="I17" s="547"/>
      <c r="J17" s="537"/>
      <c r="K17" s="532" t="str">
        <f t="shared" si="0"/>
        <v>c. Commercial sector (for example: pharmacy associations, manufacturers, etc.)</v>
      </c>
      <c r="L17" s="531"/>
      <c r="M17" s="531"/>
      <c r="N17" s="531"/>
      <c r="O17" s="532"/>
      <c r="P17" s="531"/>
      <c r="Q17" s="532">
        <f t="shared" si="1"/>
        <v>0</v>
      </c>
      <c r="R17" s="531"/>
      <c r="S17" s="531"/>
      <c r="T17" s="222"/>
      <c r="U17" s="222"/>
      <c r="V17" s="222"/>
      <c r="W17" s="539"/>
      <c r="X17" s="539"/>
      <c r="Z17" s="558"/>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165</v>
      </c>
      <c r="E18" s="226" t="s">
        <v>160</v>
      </c>
      <c r="F18" s="769" t="s">
        <v>77</v>
      </c>
      <c r="G18" s="770"/>
      <c r="H18" s="771"/>
      <c r="I18" s="547"/>
      <c r="J18" s="537"/>
      <c r="K18" s="532" t="str">
        <f t="shared" si="0"/>
        <v>d. Donors</v>
      </c>
      <c r="L18" s="531"/>
      <c r="M18" s="531"/>
      <c r="N18" s="531"/>
      <c r="O18" s="532"/>
      <c r="P18" s="531"/>
      <c r="Q18" s="532" t="str">
        <f t="shared" si="1"/>
        <v>USAID</v>
      </c>
      <c r="R18" s="531"/>
      <c r="S18" s="531"/>
      <c r="T18" s="222"/>
      <c r="U18" s="222"/>
      <c r="V18" s="222"/>
      <c r="W18" s="539"/>
      <c r="X18" s="539"/>
      <c r="Z18" s="558"/>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769" t="s">
        <v>76</v>
      </c>
      <c r="G19" s="770"/>
      <c r="H19" s="771"/>
      <c r="I19" s="547"/>
      <c r="J19" s="537"/>
      <c r="K19" s="532" t="str">
        <f t="shared" si="0"/>
        <v>e. UN agencies</v>
      </c>
      <c r="L19" s="531"/>
      <c r="M19" s="531"/>
      <c r="N19" s="531"/>
      <c r="O19" s="532"/>
      <c r="P19" s="531"/>
      <c r="Q19" s="532" t="str">
        <f t="shared" si="1"/>
        <v>UNFPA</v>
      </c>
      <c r="R19" s="531"/>
      <c r="S19" s="531"/>
      <c r="T19" s="222"/>
      <c r="U19" s="222"/>
      <c r="V19" s="222"/>
      <c r="W19" s="539"/>
      <c r="X19" s="539"/>
      <c r="Z19" s="558"/>
      <c r="DS19" s="222"/>
      <c r="DT19" s="222"/>
      <c r="DU19" s="222"/>
      <c r="DV19" s="223"/>
      <c r="DW19" s="223"/>
      <c r="DX19" s="223"/>
      <c r="DY19" s="223"/>
      <c r="DZ19" s="223"/>
      <c r="EA19" s="223"/>
      <c r="EB19" s="223"/>
      <c r="EC19" s="223"/>
      <c r="ED19" s="223"/>
    </row>
    <row r="20" spans="1:134" s="159" customFormat="1" ht="45" x14ac:dyDescent="0.2">
      <c r="A20" s="262"/>
      <c r="B20" s="764" t="s">
        <v>277</v>
      </c>
      <c r="C20" s="765"/>
      <c r="D20" s="203" t="s">
        <v>165</v>
      </c>
      <c r="E20" s="226" t="s">
        <v>162</v>
      </c>
      <c r="F20" s="769" t="s">
        <v>1376</v>
      </c>
      <c r="G20" s="770"/>
      <c r="H20" s="771"/>
      <c r="I20" s="547"/>
      <c r="J20" s="537"/>
      <c r="K20" s="532" t="str">
        <f t="shared" si="0"/>
        <v>f. Ministry of Health (for example: logistics, reproductive health, family planning, maternal and child health, HIV/AIDS, pharmacy units, etc.)</v>
      </c>
      <c r="L20" s="531"/>
      <c r="M20" s="531"/>
      <c r="N20" s="531"/>
      <c r="O20" s="532"/>
      <c r="P20" s="531"/>
      <c r="Q20" s="560" t="str">
        <f t="shared" si="1"/>
        <v>Reproductive Healh Division, HIV/AIDS Program</v>
      </c>
      <c r="R20" s="531"/>
      <c r="S20" s="531"/>
      <c r="T20" s="222"/>
      <c r="U20" s="222"/>
      <c r="V20" s="222"/>
      <c r="W20" s="539"/>
      <c r="X20" s="539"/>
      <c r="Z20" s="558"/>
      <c r="DS20" s="222"/>
      <c r="DT20" s="222"/>
      <c r="DU20" s="222"/>
      <c r="DV20" s="223"/>
      <c r="DW20" s="223"/>
      <c r="DX20" s="223"/>
      <c r="DY20" s="223"/>
      <c r="DZ20" s="223"/>
      <c r="EA20" s="223"/>
      <c r="ED20" s="223"/>
    </row>
    <row r="21" spans="1:134" s="159" customFormat="1" x14ac:dyDescent="0.2">
      <c r="A21" s="262"/>
      <c r="B21" s="835" t="s">
        <v>42</v>
      </c>
      <c r="C21" s="835"/>
      <c r="D21" s="203" t="s">
        <v>166</v>
      </c>
      <c r="E21" s="226" t="s">
        <v>163</v>
      </c>
      <c r="F21" s="769"/>
      <c r="G21" s="770"/>
      <c r="H21" s="771"/>
      <c r="I21" s="547"/>
      <c r="J21" s="537"/>
      <c r="K21" s="532" t="str">
        <f t="shared" si="0"/>
        <v>g. Central Medical Store or Central Warehouse</v>
      </c>
      <c r="L21" s="531"/>
      <c r="M21" s="531"/>
      <c r="N21" s="531"/>
      <c r="O21" s="532"/>
      <c r="P21" s="531"/>
      <c r="Q21" s="532">
        <f t="shared" si="1"/>
        <v>0</v>
      </c>
      <c r="R21" s="531"/>
      <c r="S21" s="531"/>
      <c r="T21" s="222"/>
      <c r="U21" s="222"/>
      <c r="V21" s="222"/>
      <c r="W21" s="539"/>
      <c r="X21" s="539"/>
      <c r="Z21" s="558"/>
    </row>
    <row r="22" spans="1:134" s="159" customFormat="1" x14ac:dyDescent="0.2">
      <c r="A22" s="262"/>
      <c r="B22" s="835" t="s">
        <v>68</v>
      </c>
      <c r="C22" s="835"/>
      <c r="D22" s="203" t="s">
        <v>166</v>
      </c>
      <c r="E22" s="226" t="s">
        <v>163</v>
      </c>
      <c r="F22" s="769"/>
      <c r="G22" s="770"/>
      <c r="H22" s="771"/>
      <c r="I22" s="547"/>
      <c r="J22" s="537"/>
      <c r="K22" s="532" t="str">
        <f t="shared" si="0"/>
        <v xml:space="preserve">h. Ministry of Finance or Ministry of Planning </v>
      </c>
      <c r="L22" s="531"/>
      <c r="M22" s="531"/>
      <c r="N22" s="531"/>
      <c r="O22" s="532"/>
      <c r="P22" s="531"/>
      <c r="Q22" s="532">
        <f t="shared" si="1"/>
        <v>0</v>
      </c>
      <c r="R22" s="531"/>
      <c r="S22" s="531"/>
      <c r="T22" s="222"/>
      <c r="U22" s="222"/>
      <c r="V22" s="222"/>
      <c r="W22" s="539"/>
      <c r="X22" s="539"/>
      <c r="Z22" s="558"/>
    </row>
    <row r="23" spans="1:134" s="158" customFormat="1" x14ac:dyDescent="0.2">
      <c r="A23" s="262"/>
      <c r="B23" s="835" t="s">
        <v>279</v>
      </c>
      <c r="C23" s="835"/>
      <c r="D23" s="203" t="s">
        <v>166</v>
      </c>
      <c r="E23" s="226" t="s">
        <v>163</v>
      </c>
      <c r="F23" s="769"/>
      <c r="G23" s="770"/>
      <c r="H23" s="771"/>
      <c r="I23" s="547"/>
      <c r="J23" s="537"/>
      <c r="K23" s="536" t="str">
        <f t="shared" si="0"/>
        <v>i. Other (for example: partners)</v>
      </c>
      <c r="L23" s="537"/>
      <c r="M23" s="537"/>
      <c r="N23" s="537"/>
      <c r="O23" s="536"/>
      <c r="P23" s="537"/>
      <c r="Q23" s="536">
        <f t="shared" si="1"/>
        <v>0</v>
      </c>
      <c r="R23" s="537"/>
      <c r="S23" s="537"/>
      <c r="T23" s="537"/>
      <c r="U23" s="537"/>
      <c r="V23" s="537"/>
      <c r="W23" s="561"/>
      <c r="X23" s="561"/>
    </row>
    <row r="24" spans="1:134" s="159" customFormat="1" x14ac:dyDescent="0.2">
      <c r="A24" s="772" t="s">
        <v>152</v>
      </c>
      <c r="B24" s="764"/>
      <c r="C24" s="764"/>
      <c r="D24" s="764"/>
      <c r="E24" s="764"/>
      <c r="F24" s="764"/>
      <c r="G24" s="764"/>
      <c r="H24" s="355" t="s">
        <v>164</v>
      </c>
      <c r="I24" s="562" t="str">
        <f>A24</f>
        <v>A3. How many times did the committee meet during the last year? (0, 1-2, 3-5, or 6+)  (Please select from the dropdown.)</v>
      </c>
      <c r="J24" s="537"/>
      <c r="K24" s="532"/>
      <c r="L24" s="531"/>
      <c r="M24" s="531"/>
      <c r="N24" s="531"/>
      <c r="O24" s="532"/>
      <c r="P24" s="531"/>
      <c r="Q24" s="531"/>
      <c r="R24" s="531"/>
      <c r="S24" s="531"/>
      <c r="T24" s="222"/>
      <c r="U24" s="222"/>
      <c r="V24" s="222"/>
      <c r="W24" s="539"/>
      <c r="X24" s="539"/>
      <c r="Z24" s="558"/>
    </row>
    <row r="25" spans="1:134" s="159" customFormat="1" x14ac:dyDescent="0.2">
      <c r="A25" s="827" t="s">
        <v>280</v>
      </c>
      <c r="B25" s="828"/>
      <c r="C25" s="828"/>
      <c r="D25" s="835"/>
      <c r="E25" s="835"/>
      <c r="F25" s="835"/>
      <c r="G25" s="836"/>
      <c r="H25" s="355" t="s">
        <v>178</v>
      </c>
      <c r="I25" s="562" t="str">
        <f>A25</f>
        <v xml:space="preserve">A4. Does the committee have legal status?  (Please select from the dropdown.)                                  </v>
      </c>
      <c r="J25" s="537"/>
      <c r="K25" s="532"/>
      <c r="L25" s="531"/>
      <c r="M25" s="531"/>
      <c r="N25" s="531"/>
      <c r="O25" s="532"/>
      <c r="P25" s="531"/>
      <c r="Q25" s="531"/>
      <c r="R25" s="531"/>
      <c r="S25" s="531"/>
      <c r="T25" s="222"/>
      <c r="U25" s="222"/>
      <c r="V25" s="222"/>
      <c r="W25" s="539"/>
      <c r="X25" s="539"/>
      <c r="Z25" s="558"/>
    </row>
    <row r="26" spans="1:134" s="159" customFormat="1" ht="45.75" thickBot="1" x14ac:dyDescent="0.25">
      <c r="A26" s="853" t="s">
        <v>281</v>
      </c>
      <c r="B26" s="822"/>
      <c r="C26" s="854"/>
      <c r="D26" s="228" t="s">
        <v>165</v>
      </c>
      <c r="E26" s="229" t="s">
        <v>157</v>
      </c>
      <c r="F26" s="153" t="s">
        <v>1375</v>
      </c>
      <c r="G26" s="230" t="s">
        <v>63</v>
      </c>
      <c r="H26" s="357" t="s">
        <v>85</v>
      </c>
      <c r="I26" s="562"/>
      <c r="J26" s="537"/>
      <c r="K26" s="532" t="str">
        <f>A26</f>
        <v>A5. Is there a Contraceptive Security "champion"? (someone who consistently brings up and advocates for contraceptive supplies)</v>
      </c>
      <c r="L26" s="531"/>
      <c r="M26" s="531"/>
      <c r="N26" s="531"/>
      <c r="O26" s="532"/>
      <c r="P26" s="531"/>
      <c r="Q26" s="531"/>
      <c r="R26" s="531"/>
      <c r="S26" s="531"/>
      <c r="T26" s="222"/>
      <c r="U26" s="222"/>
      <c r="V26" s="222"/>
      <c r="W26" s="539"/>
      <c r="X26" s="539"/>
      <c r="Z26" s="558"/>
    </row>
    <row r="27" spans="1:134" s="231" customFormat="1" ht="16.5" customHeight="1" thickBot="1" x14ac:dyDescent="0.3">
      <c r="A27" s="865" t="s">
        <v>30</v>
      </c>
      <c r="B27" s="866"/>
      <c r="C27" s="866"/>
      <c r="D27" s="866"/>
      <c r="E27" s="866"/>
      <c r="F27" s="866"/>
      <c r="G27" s="866"/>
      <c r="H27" s="350"/>
      <c r="I27" s="563"/>
      <c r="J27" s="564"/>
      <c r="K27" s="565"/>
      <c r="L27" s="282"/>
      <c r="M27" s="282"/>
      <c r="N27" s="282"/>
      <c r="O27" s="282"/>
      <c r="P27" s="282"/>
      <c r="Q27" s="282"/>
      <c r="R27" s="282"/>
      <c r="S27" s="282"/>
      <c r="T27" s="564"/>
      <c r="U27" s="564"/>
      <c r="V27" s="564"/>
      <c r="W27" s="566"/>
      <c r="X27" s="566"/>
      <c r="Z27" s="567"/>
    </row>
    <row r="28" spans="1:134" s="159" customFormat="1" x14ac:dyDescent="0.2">
      <c r="A28" s="834" t="s">
        <v>741</v>
      </c>
      <c r="B28" s="835"/>
      <c r="C28" s="836"/>
      <c r="D28" s="887" t="s">
        <v>283</v>
      </c>
      <c r="E28" s="888"/>
      <c r="F28" s="221" t="s">
        <v>262</v>
      </c>
      <c r="G28" s="359" t="s">
        <v>284</v>
      </c>
      <c r="H28" s="351" t="s">
        <v>274</v>
      </c>
      <c r="I28" s="568"/>
      <c r="J28" s="569"/>
      <c r="K28" s="532">
        <f>B28</f>
        <v>0</v>
      </c>
      <c r="L28" s="531"/>
      <c r="M28" s="531"/>
      <c r="N28" s="531"/>
      <c r="O28" s="531"/>
      <c r="P28" s="531"/>
      <c r="Q28" s="531"/>
      <c r="R28" s="531"/>
      <c r="S28" s="531"/>
      <c r="T28" s="222"/>
      <c r="U28" s="222"/>
      <c r="V28" s="222"/>
      <c r="W28" s="539"/>
      <c r="X28" s="539"/>
      <c r="Z28" s="558"/>
    </row>
    <row r="29" spans="1:134" s="159" customFormat="1" ht="45" customHeight="1" x14ac:dyDescent="0.2">
      <c r="A29" s="772" t="s">
        <v>742</v>
      </c>
      <c r="B29" s="764"/>
      <c r="C29" s="764"/>
      <c r="D29" s="764"/>
      <c r="E29" s="764"/>
      <c r="F29" s="765"/>
      <c r="G29" s="889">
        <v>1464000</v>
      </c>
      <c r="H29" s="890"/>
      <c r="I29" s="570"/>
      <c r="J29" s="536">
        <f>G29</f>
        <v>1464000</v>
      </c>
      <c r="K29" s="532"/>
      <c r="L29" s="531"/>
      <c r="M29" s="571">
        <f>E29</f>
        <v>0</v>
      </c>
      <c r="N29" s="531"/>
      <c r="O29" s="531"/>
      <c r="P29" s="531"/>
      <c r="Q29" s="531"/>
      <c r="R29" s="531"/>
      <c r="S29" s="531"/>
      <c r="T29" s="222"/>
      <c r="U29" s="222"/>
      <c r="V29" s="222"/>
      <c r="W29" s="539"/>
      <c r="X29" s="539"/>
      <c r="Y29" s="572" t="str">
        <f>A29</f>
        <v>B2. What was the estimated dollar value of contraceptives needed to be procured for the public sector for the most recent complete fiscal year? (in USD currency)
(for example, to cover the needs for FY '10-'11)</v>
      </c>
      <c r="Z29" s="558"/>
    </row>
    <row r="30" spans="1:134" s="159" customFormat="1" ht="58.5" x14ac:dyDescent="0.2">
      <c r="A30" s="772" t="s">
        <v>743</v>
      </c>
      <c r="B30" s="764"/>
      <c r="C30" s="764"/>
      <c r="D30" s="764"/>
      <c r="E30" s="161" t="s">
        <v>1374</v>
      </c>
      <c r="F30" s="232" t="s">
        <v>744</v>
      </c>
      <c r="G30" s="891" t="s">
        <v>241</v>
      </c>
      <c r="H30" s="892"/>
      <c r="I30" s="570"/>
      <c r="J30" s="536" t="str">
        <f>G30</f>
        <v>Ministry of Health</v>
      </c>
      <c r="K30" s="532"/>
      <c r="L30" s="531"/>
      <c r="M30" s="571" t="str">
        <f>E30</f>
        <v>01/11 - 03/12</v>
      </c>
      <c r="N30" s="531"/>
      <c r="O30" s="531"/>
      <c r="P30" s="531"/>
      <c r="Q30" s="531"/>
      <c r="R30" s="531"/>
      <c r="S30" s="531"/>
      <c r="T30" s="222"/>
      <c r="U30" s="222"/>
      <c r="V30" s="222"/>
      <c r="W30" s="539"/>
      <c r="X30" s="539"/>
      <c r="Y30" s="572" t="str">
        <f>A30</f>
        <v>B3. Time period covered by the forecast/quantification (mm/yy-mm/yy)
(should ideally be FY '10-'11)</v>
      </c>
      <c r="Z30" s="558"/>
    </row>
    <row r="31" spans="1:134" s="159" customFormat="1" ht="15" customHeight="1" x14ac:dyDescent="0.2">
      <c r="A31" s="772" t="s">
        <v>745</v>
      </c>
      <c r="B31" s="764"/>
      <c r="C31" s="764"/>
      <c r="D31" s="764"/>
      <c r="E31" s="764"/>
      <c r="F31" s="764"/>
      <c r="G31" s="765"/>
      <c r="H31" s="355" t="s">
        <v>166</v>
      </c>
      <c r="I31" s="562" t="str">
        <f>A31</f>
        <v>B4. Is there a government budget line item specifically for the procurement of contraceptives?  (Please select from the dropdown list.)</v>
      </c>
      <c r="J31" s="569"/>
      <c r="K31" s="532"/>
      <c r="L31" s="531"/>
      <c r="M31" s="531"/>
      <c r="N31" s="531"/>
      <c r="O31" s="531"/>
      <c r="P31" s="531"/>
      <c r="Q31" s="531"/>
      <c r="R31" s="531"/>
      <c r="S31" s="531"/>
      <c r="T31" s="222"/>
      <c r="U31" s="222"/>
      <c r="V31" s="222"/>
      <c r="W31" s="539"/>
      <c r="X31" s="539"/>
      <c r="Z31" s="558"/>
    </row>
    <row r="32" spans="1:134" s="159" customFormat="1" ht="90" customHeight="1" x14ac:dyDescent="0.2">
      <c r="A32" s="772" t="s">
        <v>746</v>
      </c>
      <c r="B32" s="764"/>
      <c r="C32" s="764"/>
      <c r="D32" s="764"/>
      <c r="E32" s="764"/>
      <c r="F32" s="764"/>
      <c r="G32" s="765"/>
      <c r="H32" s="355" t="s">
        <v>165</v>
      </c>
      <c r="I32" s="562"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569"/>
      <c r="K32" s="532"/>
      <c r="L32" s="531"/>
      <c r="M32" s="531"/>
      <c r="N32" s="531"/>
      <c r="O32" s="531"/>
      <c r="P32" s="531"/>
      <c r="Q32" s="531"/>
      <c r="R32" s="531"/>
      <c r="S32" s="531"/>
      <c r="T32" s="222"/>
      <c r="U32" s="222"/>
      <c r="V32" s="222"/>
      <c r="W32" s="539"/>
      <c r="X32" s="539"/>
      <c r="Z32" s="558"/>
    </row>
    <row r="33" spans="1:26" s="159" customFormat="1" ht="15.75" customHeight="1" thickBot="1" x14ac:dyDescent="0.25">
      <c r="A33" s="772" t="s">
        <v>285</v>
      </c>
      <c r="B33" s="764"/>
      <c r="C33" s="764"/>
      <c r="D33" s="764"/>
      <c r="E33" s="764"/>
      <c r="F33" s="764"/>
      <c r="G33" s="764"/>
      <c r="H33" s="773"/>
      <c r="I33" s="227"/>
      <c r="J33" s="569"/>
      <c r="K33" s="532"/>
      <c r="L33" s="531"/>
      <c r="M33" s="531"/>
      <c r="N33" s="531"/>
      <c r="O33" s="531"/>
      <c r="P33" s="531"/>
      <c r="Q33" s="531"/>
      <c r="R33" s="531"/>
      <c r="S33" s="531"/>
      <c r="T33" s="222"/>
      <c r="U33" s="222"/>
      <c r="V33" s="222"/>
      <c r="W33" s="539"/>
      <c r="X33" s="572" t="str">
        <f>A33</f>
        <v>B6. Please complete the table below regarding government allocations for contraceptive procurement.</v>
      </c>
      <c r="Z33" s="558"/>
    </row>
    <row r="34" spans="1:26" s="159" customFormat="1" ht="147" x14ac:dyDescent="0.2">
      <c r="A34" s="363"/>
      <c r="B34" s="884"/>
      <c r="C34" s="884"/>
      <c r="D34" s="927"/>
      <c r="E34" s="664" t="s">
        <v>286</v>
      </c>
      <c r="F34" s="237" t="s">
        <v>747</v>
      </c>
      <c r="G34" s="238" t="s">
        <v>287</v>
      </c>
      <c r="H34" s="364" t="s">
        <v>158</v>
      </c>
      <c r="I34" s="573"/>
      <c r="J34" s="574"/>
      <c r="K34" s="532">
        <f>A34</f>
        <v>0</v>
      </c>
      <c r="L34" s="531"/>
      <c r="M34" s="531"/>
      <c r="N34" s="531"/>
      <c r="O34" s="531"/>
      <c r="P34" s="531"/>
      <c r="Q34" s="531"/>
      <c r="R34" s="531"/>
      <c r="S34" s="531"/>
      <c r="T34" s="222"/>
      <c r="U34" s="222"/>
      <c r="V34" s="222"/>
      <c r="W34" s="539"/>
      <c r="X34" s="539"/>
      <c r="Z34" s="558"/>
    </row>
    <row r="35" spans="1:26" s="159" customFormat="1" ht="60" x14ac:dyDescent="0.2">
      <c r="A35" s="262"/>
      <c r="B35" s="764" t="s">
        <v>288</v>
      </c>
      <c r="C35" s="764"/>
      <c r="D35" s="765"/>
      <c r="E35" s="162">
        <v>1058225</v>
      </c>
      <c r="F35" s="168" t="s">
        <v>835</v>
      </c>
      <c r="G35" s="154" t="s">
        <v>1369</v>
      </c>
      <c r="H35" s="362"/>
      <c r="I35" s="568"/>
      <c r="J35" s="569"/>
      <c r="K35" s="532" t="e">
        <f>#REF!</f>
        <v>#REF!</v>
      </c>
      <c r="L35" s="531"/>
      <c r="M35" s="531"/>
      <c r="N35" s="531"/>
      <c r="O35" s="531"/>
      <c r="P35" s="531"/>
      <c r="Q35" s="531"/>
      <c r="R35" s="531"/>
      <c r="S35" s="531"/>
      <c r="T35" s="222"/>
      <c r="U35" s="222"/>
      <c r="V35" s="222"/>
      <c r="W35" s="539"/>
      <c r="X35" s="539"/>
      <c r="Z35" s="558"/>
    </row>
    <row r="36" spans="1:26" s="159" customFormat="1" ht="15" hidden="1" customHeight="1" x14ac:dyDescent="0.2">
      <c r="A36" s="883"/>
      <c r="B36" s="884"/>
      <c r="C36" s="884"/>
      <c r="D36" s="884"/>
      <c r="E36" s="884"/>
      <c r="F36" s="884"/>
      <c r="G36" s="884"/>
      <c r="H36" s="885"/>
      <c r="I36" s="568"/>
      <c r="J36" s="569"/>
      <c r="K36" s="532"/>
      <c r="L36" s="531"/>
      <c r="M36" s="531"/>
      <c r="N36" s="531"/>
      <c r="O36" s="531"/>
      <c r="P36" s="531"/>
      <c r="Q36" s="531"/>
      <c r="R36" s="531"/>
      <c r="S36" s="531"/>
      <c r="T36" s="222"/>
      <c r="U36" s="222"/>
      <c r="V36" s="222"/>
      <c r="W36" s="539"/>
      <c r="X36" s="539"/>
      <c r="Z36" s="558"/>
    </row>
    <row r="37" spans="1:26" s="159" customFormat="1" ht="75" x14ac:dyDescent="0.2">
      <c r="A37" s="772" t="s">
        <v>749</v>
      </c>
      <c r="B37" s="764"/>
      <c r="C37" s="764"/>
      <c r="D37" s="764"/>
      <c r="E37" s="764"/>
      <c r="F37" s="764"/>
      <c r="G37" s="765"/>
      <c r="H37" s="355" t="s">
        <v>165</v>
      </c>
      <c r="I37" s="562"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569"/>
      <c r="K37" s="532"/>
      <c r="L37" s="531"/>
      <c r="M37" s="531"/>
      <c r="N37" s="531"/>
      <c r="O37" s="531"/>
      <c r="P37" s="531"/>
      <c r="Q37" s="531"/>
      <c r="R37" s="531"/>
      <c r="S37" s="531"/>
      <c r="T37" s="222"/>
      <c r="U37" s="222"/>
      <c r="V37" s="222"/>
      <c r="W37" s="539"/>
      <c r="X37" s="539"/>
      <c r="Z37" s="558"/>
    </row>
    <row r="38" spans="1:26" s="159" customFormat="1" ht="60.75" customHeight="1" thickBot="1" x14ac:dyDescent="0.25">
      <c r="A38" s="772" t="s">
        <v>750</v>
      </c>
      <c r="B38" s="764"/>
      <c r="C38" s="764"/>
      <c r="D38" s="764"/>
      <c r="E38" s="764"/>
      <c r="F38" s="764"/>
      <c r="G38" s="764"/>
      <c r="H38" s="773"/>
      <c r="I38" s="227"/>
      <c r="J38" s="569"/>
      <c r="K38" s="532"/>
      <c r="L38" s="531"/>
      <c r="M38" s="531"/>
      <c r="N38" s="531"/>
      <c r="O38" s="531"/>
      <c r="P38" s="531"/>
      <c r="Q38" s="531"/>
      <c r="R38" s="531"/>
      <c r="S38" s="531"/>
      <c r="T38" s="222"/>
      <c r="U38" s="222"/>
      <c r="V38" s="222"/>
      <c r="W38" s="539"/>
      <c r="X38" s="572"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Z38" s="558"/>
    </row>
    <row r="39" spans="1:26" s="159" customFormat="1" ht="129.75" x14ac:dyDescent="0.2">
      <c r="A39" s="363"/>
      <c r="B39" s="877" t="s">
        <v>751</v>
      </c>
      <c r="C39" s="886"/>
      <c r="D39" s="236" t="s">
        <v>290</v>
      </c>
      <c r="E39" s="237" t="s">
        <v>69</v>
      </c>
      <c r="F39" s="237" t="s">
        <v>752</v>
      </c>
      <c r="G39" s="238" t="s">
        <v>291</v>
      </c>
      <c r="H39" s="364" t="s">
        <v>158</v>
      </c>
      <c r="I39" s="573"/>
      <c r="J39" s="574"/>
      <c r="K39" s="532">
        <f>A39</f>
        <v>0</v>
      </c>
      <c r="L39" s="531"/>
      <c r="M39" s="531"/>
      <c r="N39" s="531"/>
      <c r="O39" s="531"/>
      <c r="P39" s="531"/>
      <c r="Q39" s="531"/>
      <c r="R39" s="531"/>
      <c r="S39" s="531"/>
      <c r="T39" s="222"/>
      <c r="U39" s="222"/>
      <c r="V39" s="222"/>
      <c r="W39" s="539"/>
      <c r="X39" s="539"/>
      <c r="Z39" s="558"/>
    </row>
    <row r="40" spans="1:26" s="159" customFormat="1" ht="30" x14ac:dyDescent="0.2">
      <c r="A40" s="363"/>
      <c r="B40" s="764" t="s">
        <v>292</v>
      </c>
      <c r="C40" s="765"/>
      <c r="D40" s="239" t="s">
        <v>165</v>
      </c>
      <c r="E40" s="162">
        <v>977674</v>
      </c>
      <c r="F40" s="155" t="s">
        <v>835</v>
      </c>
      <c r="G40" s="240" t="s">
        <v>187</v>
      </c>
      <c r="H40" s="362"/>
      <c r="I40" s="568"/>
      <c r="J40" s="569"/>
      <c r="K40" s="532" t="str">
        <f>B40</f>
        <v>a. Internally generated funds spent on contraceptive procurement</v>
      </c>
      <c r="L40" s="531"/>
      <c r="M40" s="531"/>
      <c r="N40" s="531"/>
      <c r="O40" s="531"/>
      <c r="P40" s="531"/>
      <c r="Q40" s="531"/>
      <c r="R40" s="531"/>
      <c r="S40" s="531"/>
      <c r="T40" s="222"/>
      <c r="U40" s="222"/>
      <c r="V40" s="222"/>
      <c r="W40" s="539"/>
      <c r="X40" s="539"/>
      <c r="Z40" s="558"/>
    </row>
    <row r="41" spans="1:26" s="159" customFormat="1" ht="30" x14ac:dyDescent="0.2">
      <c r="A41" s="363"/>
      <c r="B41" s="241"/>
      <c r="C41" s="242" t="s">
        <v>293</v>
      </c>
      <c r="D41" s="800" t="s">
        <v>1373</v>
      </c>
      <c r="E41" s="801"/>
      <c r="F41" s="801"/>
      <c r="G41" s="801"/>
      <c r="H41" s="802"/>
      <c r="I41" s="575"/>
      <c r="J41" s="569"/>
      <c r="K41" s="532" t="str">
        <f>C41</f>
        <v>i. Specify source(s) of internally generated funds spent (for example, from taxes or user fees)</v>
      </c>
      <c r="L41" s="531"/>
      <c r="M41" s="531"/>
      <c r="N41" s="531"/>
      <c r="O41" s="533" t="str">
        <f>D41</f>
        <v>Government of El Salvador budget</v>
      </c>
      <c r="P41" s="531"/>
      <c r="Q41" s="531"/>
      <c r="R41" s="531"/>
      <c r="S41" s="531"/>
      <c r="T41" s="222"/>
      <c r="U41" s="222"/>
      <c r="V41" s="222"/>
      <c r="W41" s="539"/>
      <c r="X41" s="539"/>
      <c r="Z41" s="558"/>
    </row>
    <row r="42" spans="1:26" s="159" customFormat="1" ht="60" x14ac:dyDescent="0.2">
      <c r="A42" s="363"/>
      <c r="B42" s="764" t="s">
        <v>295</v>
      </c>
      <c r="C42" s="765"/>
      <c r="D42" s="239" t="s">
        <v>166</v>
      </c>
      <c r="E42" s="162">
        <v>0</v>
      </c>
      <c r="F42" s="155" t="s">
        <v>835</v>
      </c>
      <c r="G42" s="154"/>
      <c r="H42" s="362"/>
      <c r="I42" s="568"/>
      <c r="J42" s="569"/>
      <c r="K42" s="532" t="str">
        <f>B42</f>
        <v>b. Total of all other government funds spent on contraceptive procurement (basket funds, World Bank credits or loans, and other funds donors gave to the government [e.g., direct budget support])</v>
      </c>
      <c r="L42" s="531"/>
      <c r="M42" s="531"/>
      <c r="N42" s="531"/>
      <c r="O42" s="531"/>
      <c r="P42" s="531"/>
      <c r="Q42" s="531"/>
      <c r="R42" s="531"/>
      <c r="S42" s="531"/>
      <c r="T42" s="222"/>
      <c r="U42" s="222"/>
      <c r="V42" s="222"/>
      <c r="W42" s="539"/>
      <c r="X42" s="539"/>
      <c r="Z42" s="558"/>
    </row>
    <row r="43" spans="1:26" s="159" customFormat="1" ht="30" x14ac:dyDescent="0.2">
      <c r="A43" s="363"/>
      <c r="B43" s="241"/>
      <c r="C43" s="242" t="s">
        <v>297</v>
      </c>
      <c r="D43" s="800" t="s">
        <v>146</v>
      </c>
      <c r="E43" s="801"/>
      <c r="F43" s="801"/>
      <c r="G43" s="801"/>
      <c r="H43" s="802"/>
      <c r="I43" s="575"/>
      <c r="J43" s="569"/>
      <c r="K43" s="532" t="str">
        <f>C43</f>
        <v>i. Specify source(s) of other government funds spent (for example: basket funding or specific donor)</v>
      </c>
      <c r="L43" s="531"/>
      <c r="M43" s="531"/>
      <c r="N43" s="531"/>
      <c r="O43" s="533" t="str">
        <f>D43</f>
        <v>N/A</v>
      </c>
      <c r="P43" s="531"/>
      <c r="Q43" s="531"/>
      <c r="R43" s="531"/>
      <c r="S43" s="531"/>
      <c r="T43" s="222"/>
      <c r="U43" s="222"/>
      <c r="V43" s="222"/>
      <c r="W43" s="539"/>
      <c r="X43" s="539"/>
      <c r="Z43" s="558"/>
    </row>
    <row r="44" spans="1:26" s="159" customFormat="1" ht="45" x14ac:dyDescent="0.2">
      <c r="A44" s="363"/>
      <c r="B44" s="764" t="s">
        <v>298</v>
      </c>
      <c r="C44" s="765"/>
      <c r="D44" s="243"/>
      <c r="E44" s="163">
        <f>E40+E42</f>
        <v>977674</v>
      </c>
      <c r="F44" s="244"/>
      <c r="G44" s="244"/>
      <c r="H44" s="362"/>
      <c r="I44" s="568"/>
      <c r="J44" s="569"/>
      <c r="K44" s="532" t="str">
        <f>B44</f>
        <v>c. TOTAL government funds spent on contraceptive procurement
This will auto-calculate.  (It will sum a &amp; b above.)</v>
      </c>
      <c r="L44" s="531"/>
      <c r="M44" s="531"/>
      <c r="N44" s="531"/>
      <c r="O44" s="533"/>
      <c r="P44" s="531"/>
      <c r="Q44" s="531"/>
      <c r="R44" s="531"/>
      <c r="S44" s="531"/>
      <c r="T44" s="222"/>
      <c r="U44" s="222"/>
      <c r="V44" s="222"/>
      <c r="W44" s="539"/>
      <c r="X44" s="539"/>
      <c r="Z44" s="558"/>
    </row>
    <row r="45" spans="1:26" s="248" customFormat="1" x14ac:dyDescent="0.2">
      <c r="A45" s="365"/>
      <c r="B45" s="245"/>
      <c r="C45" s="245"/>
      <c r="D45" s="246"/>
      <c r="E45" s="164"/>
      <c r="F45" s="164"/>
      <c r="G45" s="247"/>
      <c r="H45" s="366"/>
      <c r="I45" s="576"/>
      <c r="J45" s="569"/>
      <c r="K45" s="532">
        <f>A45</f>
        <v>0</v>
      </c>
      <c r="L45" s="531"/>
      <c r="M45" s="531"/>
      <c r="N45" s="531"/>
      <c r="O45" s="533"/>
      <c r="P45" s="531"/>
      <c r="Q45" s="531"/>
      <c r="R45" s="531"/>
      <c r="S45" s="531"/>
      <c r="T45" s="222"/>
      <c r="U45" s="222"/>
      <c r="V45" s="222"/>
      <c r="W45" s="539"/>
      <c r="X45" s="539"/>
      <c r="Z45" s="286"/>
    </row>
    <row r="46" spans="1:26" s="159" customFormat="1" ht="30" customHeight="1" x14ac:dyDescent="0.2">
      <c r="A46" s="772" t="s">
        <v>753</v>
      </c>
      <c r="B46" s="764"/>
      <c r="C46" s="764"/>
      <c r="D46" s="764"/>
      <c r="E46" s="764"/>
      <c r="F46" s="764"/>
      <c r="G46" s="764"/>
      <c r="H46" s="773"/>
      <c r="I46" s="227"/>
      <c r="J46" s="569"/>
      <c r="K46" s="532"/>
      <c r="L46" s="531"/>
      <c r="M46" s="531"/>
      <c r="N46" s="531"/>
      <c r="O46" s="531"/>
      <c r="P46" s="531"/>
      <c r="Q46" s="531"/>
      <c r="R46" s="531"/>
      <c r="S46" s="531"/>
      <c r="T46" s="222"/>
      <c r="U46" s="222"/>
      <c r="V46" s="222"/>
      <c r="W46" s="539"/>
      <c r="X46" s="572" t="str">
        <f>A46</f>
        <v xml:space="preserve">B9. Please complete the table below to indicate donor expenditures on contraceptive procurement in the most recent complete fiscal year (FY '10-'11).
</v>
      </c>
      <c r="Z46" s="558"/>
    </row>
    <row r="47" spans="1:26" s="159" customFormat="1" ht="129.75" x14ac:dyDescent="0.2">
      <c r="A47" s="363" t="s">
        <v>199</v>
      </c>
      <c r="B47" s="877" t="s">
        <v>754</v>
      </c>
      <c r="C47" s="765"/>
      <c r="D47" s="236" t="s">
        <v>299</v>
      </c>
      <c r="E47" s="237" t="s">
        <v>300</v>
      </c>
      <c r="F47" s="237" t="s">
        <v>755</v>
      </c>
      <c r="G47" s="238" t="s">
        <v>301</v>
      </c>
      <c r="H47" s="364" t="s">
        <v>158</v>
      </c>
      <c r="I47" s="577"/>
      <c r="J47" s="569"/>
      <c r="K47" s="532" t="str">
        <f>A47</f>
        <v xml:space="preserve">
</v>
      </c>
      <c r="L47" s="531"/>
      <c r="M47" s="531"/>
      <c r="N47" s="531"/>
      <c r="O47" s="533"/>
      <c r="P47" s="531"/>
      <c r="Q47" s="531"/>
      <c r="R47" s="531"/>
      <c r="S47" s="531"/>
      <c r="T47" s="222"/>
      <c r="U47" s="222"/>
      <c r="V47" s="222"/>
      <c r="W47" s="539"/>
      <c r="X47" s="539"/>
      <c r="Z47" s="558"/>
    </row>
    <row r="48" spans="1:26" s="159" customFormat="1" x14ac:dyDescent="0.2">
      <c r="A48" s="363"/>
      <c r="B48" s="764" t="s">
        <v>302</v>
      </c>
      <c r="C48" s="765"/>
      <c r="D48" s="239" t="s">
        <v>166</v>
      </c>
      <c r="E48" s="162">
        <v>0</v>
      </c>
      <c r="F48" s="155" t="s">
        <v>835</v>
      </c>
      <c r="G48" s="156"/>
      <c r="H48" s="367"/>
      <c r="I48" s="570"/>
      <c r="J48" s="569"/>
      <c r="K48" s="532" t="str">
        <f>B48</f>
        <v>a. In-kind donations of contraceptives</v>
      </c>
      <c r="L48" s="531"/>
      <c r="M48" s="531"/>
      <c r="N48" s="531"/>
      <c r="O48" s="533"/>
      <c r="P48" s="531"/>
      <c r="Q48" s="531"/>
      <c r="R48" s="531"/>
      <c r="S48" s="531"/>
      <c r="T48" s="222"/>
      <c r="U48" s="222"/>
      <c r="V48" s="222"/>
      <c r="W48" s="539"/>
      <c r="X48" s="539"/>
      <c r="Z48" s="558"/>
    </row>
    <row r="49" spans="1:26" s="159" customFormat="1" x14ac:dyDescent="0.2">
      <c r="A49" s="363"/>
      <c r="B49" s="241"/>
      <c r="C49" s="242" t="s">
        <v>303</v>
      </c>
      <c r="D49" s="878" t="s">
        <v>146</v>
      </c>
      <c r="E49" s="879"/>
      <c r="F49" s="879"/>
      <c r="G49" s="879"/>
      <c r="H49" s="880"/>
      <c r="I49" s="165"/>
      <c r="J49" s="569"/>
      <c r="K49" s="532" t="str">
        <f>C49</f>
        <v xml:space="preserve">i. Specify source(s) of in-kind donations </v>
      </c>
      <c r="L49" s="531"/>
      <c r="M49" s="531"/>
      <c r="N49" s="531"/>
      <c r="O49" s="533" t="str">
        <f>D49</f>
        <v>N/A</v>
      </c>
      <c r="P49" s="531"/>
      <c r="Q49" s="531"/>
      <c r="R49" s="531"/>
      <c r="S49" s="531"/>
      <c r="T49" s="222"/>
      <c r="U49" s="222"/>
      <c r="V49" s="222"/>
      <c r="W49" s="539"/>
      <c r="X49" s="539"/>
      <c r="Z49" s="558"/>
    </row>
    <row r="50" spans="1:26" s="159" customFormat="1" x14ac:dyDescent="0.2">
      <c r="A50" s="363"/>
      <c r="B50" s="764" t="s">
        <v>756</v>
      </c>
      <c r="C50" s="765"/>
      <c r="D50" s="239" t="s">
        <v>166</v>
      </c>
      <c r="E50" s="162">
        <v>0</v>
      </c>
      <c r="F50" s="155" t="s">
        <v>835</v>
      </c>
      <c r="G50" s="156"/>
      <c r="H50" s="367"/>
      <c r="I50" s="570"/>
      <c r="J50" s="569"/>
      <c r="K50" s="532" t="str">
        <f>B50</f>
        <v>b. Global Fund grants used to procure condoms</v>
      </c>
      <c r="L50" s="531"/>
      <c r="M50" s="531"/>
      <c r="N50" s="531"/>
      <c r="O50" s="533"/>
      <c r="P50" s="531"/>
      <c r="Q50" s="531"/>
      <c r="R50" s="531"/>
      <c r="S50" s="531"/>
      <c r="T50" s="222"/>
      <c r="U50" s="222"/>
      <c r="V50" s="222"/>
      <c r="W50" s="539"/>
      <c r="X50" s="539"/>
      <c r="Z50" s="558"/>
    </row>
    <row r="51" spans="1:26" s="159" customFormat="1" ht="30" x14ac:dyDescent="0.2">
      <c r="A51" s="363"/>
      <c r="B51" s="764" t="s">
        <v>757</v>
      </c>
      <c r="C51" s="765"/>
      <c r="D51" s="239" t="s">
        <v>166</v>
      </c>
      <c r="E51" s="162">
        <v>0</v>
      </c>
      <c r="F51" s="155" t="s">
        <v>835</v>
      </c>
      <c r="G51" s="156"/>
      <c r="H51" s="367"/>
      <c r="I51" s="570"/>
      <c r="J51" s="569"/>
      <c r="K51" s="532" t="str">
        <f>B51</f>
        <v>c. Global Fund grants used to procure contraceptives besides condoms</v>
      </c>
      <c r="L51" s="531"/>
      <c r="M51" s="531"/>
      <c r="N51" s="531"/>
      <c r="O51" s="533"/>
      <c r="P51" s="531"/>
      <c r="Q51" s="531"/>
      <c r="R51" s="531"/>
      <c r="S51" s="531"/>
      <c r="T51" s="222"/>
      <c r="U51" s="222"/>
      <c r="V51" s="222"/>
      <c r="W51" s="539"/>
      <c r="X51" s="539"/>
      <c r="Z51" s="558"/>
    </row>
    <row r="52" spans="1:26" s="159" customFormat="1" ht="45" x14ac:dyDescent="0.2">
      <c r="A52" s="363"/>
      <c r="B52" s="764" t="s">
        <v>758</v>
      </c>
      <c r="C52" s="765"/>
      <c r="D52" s="243"/>
      <c r="E52" s="163">
        <f>E48+E50+E51</f>
        <v>0</v>
      </c>
      <c r="F52" s="244"/>
      <c r="G52" s="244"/>
      <c r="H52" s="368"/>
      <c r="I52" s="568"/>
      <c r="J52" s="569"/>
      <c r="K52" s="532" t="str">
        <f>B52</f>
        <v>d. TOTAL value of in-kind donations and Global Fund grants spent on contraceptive procurement
This will auto-calculate.  (It will sum a-c above.)</v>
      </c>
      <c r="L52" s="531"/>
      <c r="M52" s="531"/>
      <c r="N52" s="531"/>
      <c r="O52" s="533"/>
      <c r="P52" s="531"/>
      <c r="Q52" s="531"/>
      <c r="R52" s="531"/>
      <c r="S52" s="531"/>
      <c r="T52" s="222"/>
      <c r="U52" s="222"/>
      <c r="V52" s="222"/>
      <c r="W52" s="539"/>
      <c r="X52" s="539"/>
      <c r="Z52" s="558"/>
    </row>
    <row r="53" spans="1:26" s="248" customFormat="1" x14ac:dyDescent="0.2">
      <c r="A53" s="365"/>
      <c r="B53" s="245"/>
      <c r="C53" s="245"/>
      <c r="D53" s="246"/>
      <c r="E53" s="164"/>
      <c r="F53" s="164"/>
      <c r="G53" s="247"/>
      <c r="H53" s="366"/>
      <c r="I53" s="576"/>
      <c r="J53" s="569"/>
      <c r="K53" s="532">
        <f>A53</f>
        <v>0</v>
      </c>
      <c r="L53" s="531"/>
      <c r="M53" s="531"/>
      <c r="N53" s="531"/>
      <c r="O53" s="533"/>
      <c r="P53" s="531"/>
      <c r="Q53" s="531"/>
      <c r="R53" s="531"/>
      <c r="S53" s="531"/>
      <c r="T53" s="222"/>
      <c r="U53" s="222"/>
      <c r="V53" s="222"/>
      <c r="W53" s="539"/>
      <c r="X53" s="539"/>
      <c r="Z53" s="286"/>
    </row>
    <row r="54" spans="1:26" s="159" customFormat="1" ht="75" customHeight="1" x14ac:dyDescent="0.2">
      <c r="A54" s="772" t="s">
        <v>759</v>
      </c>
      <c r="B54" s="764"/>
      <c r="C54" s="764"/>
      <c r="D54" s="764"/>
      <c r="E54" s="764"/>
      <c r="F54" s="764"/>
      <c r="G54" s="764"/>
      <c r="H54" s="773"/>
      <c r="I54" s="227"/>
      <c r="J54" s="569"/>
      <c r="K54" s="532"/>
      <c r="L54" s="531"/>
      <c r="M54" s="531"/>
      <c r="N54" s="531"/>
      <c r="O54" s="531"/>
      <c r="P54" s="531"/>
      <c r="Q54" s="531"/>
      <c r="R54" s="531"/>
      <c r="S54" s="531"/>
      <c r="T54" s="222"/>
      <c r="U54" s="222"/>
      <c r="V54" s="222"/>
      <c r="W54" s="539"/>
      <c r="X54" s="572"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Z54" s="558"/>
    </row>
    <row r="55" spans="1:26" s="159" customFormat="1" ht="150" x14ac:dyDescent="0.2">
      <c r="A55" s="867" t="s">
        <v>760</v>
      </c>
      <c r="B55" s="868"/>
      <c r="C55" s="868"/>
      <c r="D55" s="868"/>
      <c r="E55" s="869"/>
      <c r="F55" s="166">
        <f>E44/(E44+E52)</f>
        <v>1</v>
      </c>
      <c r="G55" s="870"/>
      <c r="H55" s="871"/>
      <c r="I55" s="570"/>
      <c r="J55" s="578">
        <f>G55</f>
        <v>0</v>
      </c>
      <c r="K55" s="532"/>
      <c r="L55" s="531"/>
      <c r="M55" s="531"/>
      <c r="N55" s="531"/>
      <c r="O55" s="533"/>
      <c r="P55" s="531"/>
      <c r="Q55" s="531"/>
      <c r="R55" s="559"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531"/>
      <c r="T55" s="222"/>
      <c r="U55" s="222"/>
      <c r="V55" s="222"/>
      <c r="W55" s="539"/>
      <c r="X55" s="539"/>
      <c r="Z55" s="558"/>
    </row>
    <row r="56" spans="1:26" s="159" customFormat="1" ht="135" x14ac:dyDescent="0.2">
      <c r="A56" s="867" t="s">
        <v>761</v>
      </c>
      <c r="B56" s="872"/>
      <c r="C56" s="872"/>
      <c r="D56" s="872"/>
      <c r="E56" s="873"/>
      <c r="F56" s="166">
        <f>(E44+E52)/G29</f>
        <v>0.66781010928961748</v>
      </c>
      <c r="G56" s="870"/>
      <c r="H56" s="871"/>
      <c r="I56" s="570"/>
      <c r="J56" s="578">
        <f>G56</f>
        <v>0</v>
      </c>
      <c r="K56" s="532"/>
      <c r="L56" s="531"/>
      <c r="M56" s="531"/>
      <c r="N56" s="531"/>
      <c r="O56" s="533"/>
      <c r="P56" s="531"/>
      <c r="Q56" s="531"/>
      <c r="R56" s="559"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531"/>
      <c r="T56" s="222"/>
      <c r="U56" s="222"/>
      <c r="V56" s="222"/>
      <c r="W56" s="539"/>
      <c r="X56" s="539"/>
      <c r="Z56" s="558"/>
    </row>
    <row r="57" spans="1:26" s="159" customFormat="1" ht="101.25" customHeight="1" x14ac:dyDescent="0.2">
      <c r="A57" s="874" t="s">
        <v>762</v>
      </c>
      <c r="B57" s="875"/>
      <c r="C57" s="875"/>
      <c r="D57" s="875"/>
      <c r="E57" s="876"/>
      <c r="F57" s="630" t="s">
        <v>178</v>
      </c>
      <c r="G57" s="1099" t="s">
        <v>1583</v>
      </c>
      <c r="H57" s="1100"/>
      <c r="I57" s="570"/>
      <c r="J57" s="578" t="str">
        <f>G57</f>
        <v xml:space="preserve">On a yearly basis, the MOH requests additional budget to cover total need. This is usually approved, but data is not available to confirm whether the remaining 33% of need was covered mid-year. </v>
      </c>
      <c r="K57" s="532"/>
      <c r="L57" s="531"/>
      <c r="M57" s="531"/>
      <c r="N57" s="531"/>
      <c r="O57" s="533"/>
      <c r="P57" s="531"/>
      <c r="Q57" s="531"/>
      <c r="R57" s="559" t="str">
        <f>A57</f>
        <v>B12. If B11 did not calculate automatically, please answer the following question:
Was there a funding gap for the public sector in the last complete fiscal year?
(Please select from the dropdown list.)</v>
      </c>
      <c r="S57" s="531"/>
      <c r="T57" s="222"/>
      <c r="U57" s="222"/>
      <c r="V57" s="222"/>
      <c r="W57" s="539"/>
      <c r="X57" s="539"/>
      <c r="Z57" s="558"/>
    </row>
    <row r="58" spans="1:26" s="248" customFormat="1" x14ac:dyDescent="0.2">
      <c r="A58" s="369"/>
      <c r="B58" s="249"/>
      <c r="C58" s="249"/>
      <c r="D58" s="250"/>
      <c r="E58" s="167"/>
      <c r="F58" s="167"/>
      <c r="G58" s="251"/>
      <c r="H58" s="370"/>
      <c r="I58" s="576"/>
      <c r="J58" s="569"/>
      <c r="K58" s="532">
        <f>A58</f>
        <v>0</v>
      </c>
      <c r="L58" s="531"/>
      <c r="M58" s="531"/>
      <c r="N58" s="531"/>
      <c r="O58" s="533"/>
      <c r="P58" s="531"/>
      <c r="Q58" s="531"/>
      <c r="R58" s="531"/>
      <c r="S58" s="531"/>
      <c r="T58" s="222"/>
      <c r="U58" s="222"/>
      <c r="V58" s="222"/>
      <c r="W58" s="539"/>
      <c r="X58" s="539"/>
      <c r="Z58" s="286"/>
    </row>
    <row r="59" spans="1:26" s="159" customFormat="1" ht="45" x14ac:dyDescent="0.2">
      <c r="A59" s="772" t="s">
        <v>305</v>
      </c>
      <c r="B59" s="764"/>
      <c r="C59" s="764"/>
      <c r="D59" s="764"/>
      <c r="E59" s="765"/>
      <c r="F59" s="766" t="s">
        <v>147</v>
      </c>
      <c r="G59" s="863"/>
      <c r="H59" s="767"/>
      <c r="I59" s="579"/>
      <c r="J59" s="569"/>
      <c r="K59" s="532"/>
      <c r="L59" s="531"/>
      <c r="M59" s="531"/>
      <c r="N59" s="531"/>
      <c r="O59" s="531"/>
      <c r="P59" s="531"/>
      <c r="Q59" s="532" t="str">
        <f>F59</f>
        <v>The government and a third-party agent</v>
      </c>
      <c r="R59" s="559" t="str">
        <f>A59</f>
        <v>B13. If the government financed any contraceptive procurement in the most recent complete fiscal year, which entity conducted the procurement(s)? (Please select from the dropdown.)</v>
      </c>
      <c r="S59" s="531"/>
      <c r="T59" s="222"/>
      <c r="U59" s="222"/>
      <c r="V59" s="222"/>
      <c r="W59" s="539"/>
      <c r="X59" s="539"/>
      <c r="Z59" s="558"/>
    </row>
    <row r="60" spans="1:26" s="159" customFormat="1" x14ac:dyDescent="0.2">
      <c r="A60" s="262"/>
      <c r="B60" s="764" t="s">
        <v>58</v>
      </c>
      <c r="C60" s="764"/>
      <c r="D60" s="764"/>
      <c r="E60" s="764"/>
      <c r="F60" s="769" t="s">
        <v>76</v>
      </c>
      <c r="G60" s="770"/>
      <c r="H60" s="771"/>
      <c r="I60" s="570"/>
      <c r="J60" s="569"/>
      <c r="K60" s="532"/>
      <c r="L60" s="531"/>
      <c r="M60" s="580">
        <f>E60</f>
        <v>0</v>
      </c>
      <c r="N60" s="531"/>
      <c r="O60" s="531"/>
      <c r="P60" s="531"/>
      <c r="Q60" s="532" t="str">
        <f>F60</f>
        <v>UNFPA</v>
      </c>
      <c r="R60" s="533" t="str">
        <f>B60</f>
        <v>a. Specify entity</v>
      </c>
      <c r="S60" s="531"/>
      <c r="T60" s="222"/>
      <c r="U60" s="222"/>
      <c r="V60" s="222"/>
      <c r="W60" s="539"/>
      <c r="X60" s="539"/>
      <c r="Z60" s="558"/>
    </row>
    <row r="61" spans="1:26" s="159" customFormat="1" x14ac:dyDescent="0.2">
      <c r="A61" s="356"/>
      <c r="B61" s="227"/>
      <c r="C61" s="764" t="s">
        <v>59</v>
      </c>
      <c r="D61" s="764"/>
      <c r="E61" s="765"/>
      <c r="F61" s="766" t="s">
        <v>166</v>
      </c>
      <c r="G61" s="863"/>
      <c r="H61" s="767"/>
      <c r="I61" s="570"/>
      <c r="J61" s="569"/>
      <c r="K61" s="532"/>
      <c r="L61" s="531"/>
      <c r="M61" s="531"/>
      <c r="N61" s="531"/>
      <c r="O61" s="531"/>
      <c r="P61" s="531"/>
      <c r="Q61" s="532" t="str">
        <f>F61</f>
        <v>No</v>
      </c>
      <c r="R61" s="533" t="str">
        <f>C61</f>
        <v>i. Is this a parastatal?</v>
      </c>
      <c r="S61" s="531"/>
      <c r="T61" s="222"/>
      <c r="U61" s="222"/>
      <c r="V61" s="222"/>
      <c r="W61" s="539"/>
      <c r="X61" s="539"/>
      <c r="Z61" s="558"/>
    </row>
    <row r="62" spans="1:26" s="159" customFormat="1" ht="45.75" thickBot="1" x14ac:dyDescent="0.25">
      <c r="A62" s="864" t="s">
        <v>306</v>
      </c>
      <c r="B62" s="753"/>
      <c r="C62" s="754"/>
      <c r="D62" s="779"/>
      <c r="E62" s="780"/>
      <c r="F62" s="780"/>
      <c r="G62" s="780"/>
      <c r="H62" s="781"/>
      <c r="I62" s="547"/>
      <c r="J62" s="569"/>
      <c r="K62" s="532" t="str">
        <f>A62</f>
        <v xml:space="preserve">B14. Please note any additional comments about finance and procurement.
</v>
      </c>
      <c r="L62" s="531"/>
      <c r="M62" s="531"/>
      <c r="N62" s="531"/>
      <c r="O62" s="532">
        <f>D62</f>
        <v>0</v>
      </c>
      <c r="P62" s="531"/>
      <c r="Q62" s="531"/>
      <c r="R62" s="532"/>
      <c r="S62" s="531"/>
      <c r="T62" s="222"/>
      <c r="U62" s="222"/>
      <c r="V62" s="222"/>
      <c r="W62" s="539"/>
      <c r="X62" s="539"/>
      <c r="Z62" s="558"/>
    </row>
    <row r="63" spans="1:26" s="159" customFormat="1" ht="16.5" customHeight="1" thickBot="1" x14ac:dyDescent="0.25">
      <c r="A63" s="865" t="s">
        <v>31</v>
      </c>
      <c r="B63" s="866"/>
      <c r="C63" s="866"/>
      <c r="D63" s="866"/>
      <c r="E63" s="866"/>
      <c r="F63" s="866"/>
      <c r="G63" s="866"/>
      <c r="H63" s="371"/>
      <c r="I63" s="563"/>
      <c r="J63" s="569"/>
      <c r="K63" s="532"/>
      <c r="L63" s="531"/>
      <c r="M63" s="531"/>
      <c r="N63" s="531"/>
      <c r="O63" s="531"/>
      <c r="P63" s="531"/>
      <c r="Q63" s="531"/>
      <c r="R63" s="532"/>
      <c r="S63" s="531"/>
      <c r="T63" s="222"/>
      <c r="U63" s="222"/>
      <c r="V63" s="222"/>
      <c r="W63" s="539"/>
      <c r="X63" s="539"/>
      <c r="Z63" s="558"/>
    </row>
    <row r="64" spans="1:26" s="159" customFormat="1" ht="45" customHeight="1" x14ac:dyDescent="0.2">
      <c r="A64" s="855" t="s">
        <v>763</v>
      </c>
      <c r="B64" s="856"/>
      <c r="C64" s="856"/>
      <c r="D64" s="856"/>
      <c r="E64" s="856"/>
      <c r="F64" s="856"/>
      <c r="G64" s="856"/>
      <c r="H64" s="857"/>
      <c r="I64" s="581"/>
      <c r="J64" s="569"/>
      <c r="K64" s="532"/>
      <c r="L64" s="531"/>
      <c r="M64" s="531"/>
      <c r="N64" s="531"/>
      <c r="O64" s="531"/>
      <c r="P64" s="531"/>
      <c r="Q64" s="531"/>
      <c r="R64" s="532"/>
      <c r="S64" s="531"/>
      <c r="T64" s="222"/>
      <c r="U64" s="222"/>
      <c r="V64" s="222"/>
      <c r="W64" s="539"/>
      <c r="X64" s="572" t="str">
        <f>A64</f>
        <v>C1. Are the following contraceptive methods offered through the commercial sector, public sector, NGOs, or social marketing? (Please indicate which methods are intended to be offered,not whether the method is currently in stock.) 
(Please select from the dropdown list.)</v>
      </c>
      <c r="Z64" s="558"/>
    </row>
    <row r="65" spans="1:26" s="254" customFormat="1" ht="15.75" x14ac:dyDescent="0.25">
      <c r="A65" s="858" t="s">
        <v>26</v>
      </c>
      <c r="B65" s="859"/>
      <c r="C65" s="860"/>
      <c r="D65" s="861" t="s">
        <v>261</v>
      </c>
      <c r="E65" s="862"/>
      <c r="F65" s="252" t="s">
        <v>307</v>
      </c>
      <c r="G65" s="253" t="s">
        <v>308</v>
      </c>
      <c r="H65" s="372" t="s">
        <v>309</v>
      </c>
      <c r="I65" s="582"/>
      <c r="J65" s="583"/>
      <c r="K65" s="532" t="str">
        <f>A65</f>
        <v>Contraceptive Method</v>
      </c>
      <c r="L65" s="282"/>
      <c r="M65" s="282"/>
      <c r="N65" s="282"/>
      <c r="O65" s="282"/>
      <c r="P65" s="282"/>
      <c r="Q65" s="282"/>
      <c r="R65" s="565"/>
      <c r="S65" s="282"/>
      <c r="T65" s="584"/>
      <c r="U65" s="584"/>
      <c r="V65" s="584"/>
      <c r="W65" s="585"/>
      <c r="X65" s="585"/>
      <c r="Z65" s="586"/>
    </row>
    <row r="66" spans="1:26" s="159" customFormat="1" ht="30" x14ac:dyDescent="0.2">
      <c r="A66" s="373"/>
      <c r="B66" s="848" t="s">
        <v>310</v>
      </c>
      <c r="C66" s="849"/>
      <c r="D66" s="850" t="s">
        <v>165</v>
      </c>
      <c r="E66" s="850"/>
      <c r="F66" s="255" t="s">
        <v>165</v>
      </c>
      <c r="G66" s="255" t="s">
        <v>165</v>
      </c>
      <c r="H66" s="374" t="s">
        <v>165</v>
      </c>
      <c r="I66" s="547"/>
      <c r="J66" s="569"/>
      <c r="K66" s="532" t="str">
        <f t="shared" ref="K66:K77" si="2">B66</f>
        <v>a. Combined oral contraceptives (estrogen + progestin - for  example, LoFemenol, Microgynon)</v>
      </c>
      <c r="L66" s="531"/>
      <c r="M66" s="531"/>
      <c r="N66" s="531"/>
      <c r="O66" s="531"/>
      <c r="P66" s="531"/>
      <c r="Q66" s="531"/>
      <c r="R66" s="532"/>
      <c r="S66" s="531"/>
      <c r="T66" s="222"/>
      <c r="U66" s="222"/>
      <c r="V66" s="222"/>
      <c r="W66" s="539"/>
      <c r="X66" s="539"/>
      <c r="Z66" s="558"/>
    </row>
    <row r="67" spans="1:26" s="159" customFormat="1" x14ac:dyDescent="0.2">
      <c r="A67" s="375"/>
      <c r="B67" s="848" t="s">
        <v>311</v>
      </c>
      <c r="C67" s="849"/>
      <c r="D67" s="850" t="s">
        <v>165</v>
      </c>
      <c r="E67" s="850"/>
      <c r="F67" s="255" t="s">
        <v>166</v>
      </c>
      <c r="G67" s="255" t="s">
        <v>165</v>
      </c>
      <c r="H67" s="374" t="s">
        <v>178</v>
      </c>
      <c r="I67" s="547"/>
      <c r="J67" s="569"/>
      <c r="K67" s="532" t="str">
        <f t="shared" si="2"/>
        <v>b. Progestin-only pills (for example, Ovrette, Microlut)</v>
      </c>
      <c r="L67" s="531"/>
      <c r="M67" s="531"/>
      <c r="N67" s="531"/>
      <c r="O67" s="531"/>
      <c r="P67" s="531"/>
      <c r="Q67" s="531"/>
      <c r="R67" s="532"/>
      <c r="S67" s="531"/>
      <c r="T67" s="222"/>
      <c r="U67" s="222"/>
      <c r="V67" s="222"/>
      <c r="W67" s="539"/>
      <c r="X67" s="539"/>
      <c r="Z67" s="558"/>
    </row>
    <row r="68" spans="1:26" s="159" customFormat="1" x14ac:dyDescent="0.2">
      <c r="A68" s="375"/>
      <c r="B68" s="848" t="s">
        <v>312</v>
      </c>
      <c r="C68" s="849"/>
      <c r="D68" s="850" t="s">
        <v>165</v>
      </c>
      <c r="E68" s="850"/>
      <c r="F68" s="255" t="s">
        <v>165</v>
      </c>
      <c r="G68" s="255" t="s">
        <v>165</v>
      </c>
      <c r="H68" s="374" t="s">
        <v>165</v>
      </c>
      <c r="I68" s="547"/>
      <c r="J68" s="569"/>
      <c r="K68" s="532" t="str">
        <f t="shared" si="2"/>
        <v>c. Hormonal injections (for example, DepoProvera, Noristerat)</v>
      </c>
      <c r="L68" s="531"/>
      <c r="M68" s="531"/>
      <c r="N68" s="531"/>
      <c r="O68" s="531"/>
      <c r="P68" s="531"/>
      <c r="Q68" s="531"/>
      <c r="R68" s="532"/>
      <c r="S68" s="531"/>
      <c r="T68" s="222"/>
      <c r="U68" s="222"/>
      <c r="V68" s="222"/>
      <c r="W68" s="539"/>
      <c r="X68" s="539"/>
      <c r="Z68" s="558"/>
    </row>
    <row r="69" spans="1:26" s="159" customFormat="1" x14ac:dyDescent="0.2">
      <c r="A69" s="375"/>
      <c r="B69" s="848" t="s">
        <v>313</v>
      </c>
      <c r="C69" s="849"/>
      <c r="D69" s="850" t="s">
        <v>165</v>
      </c>
      <c r="E69" s="850"/>
      <c r="F69" s="255" t="s">
        <v>165</v>
      </c>
      <c r="G69" s="255" t="s">
        <v>165</v>
      </c>
      <c r="H69" s="374" t="s">
        <v>165</v>
      </c>
      <c r="I69" s="547"/>
      <c r="J69" s="569"/>
      <c r="K69" s="532" t="str">
        <f t="shared" si="2"/>
        <v>d. Hormonal implants (for example, Jadelle, Implanon)</v>
      </c>
      <c r="L69" s="531"/>
      <c r="M69" s="531"/>
      <c r="N69" s="531"/>
      <c r="O69" s="531"/>
      <c r="P69" s="531"/>
      <c r="Q69" s="531"/>
      <c r="R69" s="532"/>
      <c r="S69" s="531"/>
      <c r="T69" s="222"/>
      <c r="U69" s="222"/>
      <c r="V69" s="222"/>
      <c r="W69" s="539"/>
      <c r="X69" s="539"/>
      <c r="Z69" s="558"/>
    </row>
    <row r="70" spans="1:26" s="159" customFormat="1" x14ac:dyDescent="0.2">
      <c r="A70" s="375"/>
      <c r="B70" s="848" t="s">
        <v>314</v>
      </c>
      <c r="C70" s="849"/>
      <c r="D70" s="850" t="s">
        <v>165</v>
      </c>
      <c r="E70" s="850"/>
      <c r="F70" s="255" t="s">
        <v>165</v>
      </c>
      <c r="G70" s="255" t="s">
        <v>165</v>
      </c>
      <c r="H70" s="374" t="s">
        <v>165</v>
      </c>
      <c r="I70" s="547"/>
      <c r="J70" s="569"/>
      <c r="K70" s="532" t="str">
        <f t="shared" si="2"/>
        <v>e. Intrauterine devices (IUDs) (for example, Optima Copper T)</v>
      </c>
      <c r="L70" s="531"/>
      <c r="M70" s="531"/>
      <c r="N70" s="531"/>
      <c r="O70" s="531"/>
      <c r="P70" s="531"/>
      <c r="Q70" s="531"/>
      <c r="R70" s="532"/>
      <c r="S70" s="531"/>
      <c r="T70" s="222"/>
      <c r="U70" s="222"/>
      <c r="V70" s="222"/>
      <c r="W70" s="539"/>
      <c r="X70" s="539"/>
      <c r="Z70" s="558"/>
    </row>
    <row r="71" spans="1:26" s="159" customFormat="1" x14ac:dyDescent="0.2">
      <c r="A71" s="375"/>
      <c r="B71" s="848" t="s">
        <v>43</v>
      </c>
      <c r="C71" s="849"/>
      <c r="D71" s="850" t="s">
        <v>165</v>
      </c>
      <c r="E71" s="850"/>
      <c r="F71" s="255" t="s">
        <v>165</v>
      </c>
      <c r="G71" s="255" t="s">
        <v>165</v>
      </c>
      <c r="H71" s="374" t="s">
        <v>165</v>
      </c>
      <c r="I71" s="547"/>
      <c r="J71" s="569"/>
      <c r="K71" s="532" t="str">
        <f t="shared" si="2"/>
        <v>f. Male condoms</v>
      </c>
      <c r="L71" s="531"/>
      <c r="M71" s="531"/>
      <c r="N71" s="531"/>
      <c r="O71" s="531"/>
      <c r="P71" s="531"/>
      <c r="Q71" s="531"/>
      <c r="R71" s="532"/>
      <c r="S71" s="531"/>
      <c r="T71" s="222"/>
      <c r="U71" s="222"/>
      <c r="V71" s="222"/>
      <c r="W71" s="539"/>
      <c r="X71" s="539"/>
      <c r="Z71" s="558"/>
    </row>
    <row r="72" spans="1:26" s="159" customFormat="1" x14ac:dyDescent="0.2">
      <c r="A72" s="375"/>
      <c r="B72" s="848" t="s">
        <v>44</v>
      </c>
      <c r="C72" s="849"/>
      <c r="D72" s="850" t="s">
        <v>165</v>
      </c>
      <c r="E72" s="850"/>
      <c r="F72" s="255" t="s">
        <v>165</v>
      </c>
      <c r="G72" s="255" t="s">
        <v>165</v>
      </c>
      <c r="H72" s="374" t="s">
        <v>165</v>
      </c>
      <c r="I72" s="547"/>
      <c r="J72" s="569"/>
      <c r="K72" s="532" t="str">
        <f t="shared" si="2"/>
        <v>g. Female condoms</v>
      </c>
      <c r="L72" s="531"/>
      <c r="M72" s="531"/>
      <c r="N72" s="531"/>
      <c r="O72" s="531"/>
      <c r="P72" s="531"/>
      <c r="Q72" s="531"/>
      <c r="R72" s="532"/>
      <c r="S72" s="531"/>
      <c r="T72" s="222"/>
      <c r="U72" s="222"/>
      <c r="V72" s="222"/>
      <c r="W72" s="539"/>
      <c r="X72" s="539"/>
      <c r="Z72" s="558"/>
    </row>
    <row r="73" spans="1:26" s="159" customFormat="1" x14ac:dyDescent="0.2">
      <c r="A73" s="375"/>
      <c r="B73" s="848" t="s">
        <v>315</v>
      </c>
      <c r="C73" s="849"/>
      <c r="D73" s="850" t="s">
        <v>165</v>
      </c>
      <c r="E73" s="850"/>
      <c r="F73" s="521" t="s">
        <v>166</v>
      </c>
      <c r="G73" s="255" t="s">
        <v>178</v>
      </c>
      <c r="H73" s="374" t="s">
        <v>178</v>
      </c>
      <c r="I73" s="547"/>
      <c r="J73" s="569"/>
      <c r="K73" s="532" t="str">
        <f t="shared" si="2"/>
        <v>h. Emergency contraceptive pills (for example, Postinor)</v>
      </c>
      <c r="L73" s="531"/>
      <c r="M73" s="531"/>
      <c r="N73" s="531"/>
      <c r="O73" s="531"/>
      <c r="P73" s="531"/>
      <c r="Q73" s="531"/>
      <c r="R73" s="532"/>
      <c r="S73" s="531"/>
      <c r="T73" s="222"/>
      <c r="U73" s="222"/>
      <c r="V73" s="222"/>
      <c r="W73" s="539"/>
      <c r="X73" s="539"/>
      <c r="Z73" s="558"/>
    </row>
    <row r="74" spans="1:26" s="159" customFormat="1" x14ac:dyDescent="0.2">
      <c r="A74" s="375"/>
      <c r="B74" s="848" t="s">
        <v>316</v>
      </c>
      <c r="C74" s="849"/>
      <c r="D74" s="850" t="s">
        <v>165</v>
      </c>
      <c r="E74" s="850"/>
      <c r="F74" s="255" t="s">
        <v>165</v>
      </c>
      <c r="G74" s="255" t="s">
        <v>165</v>
      </c>
      <c r="H74" s="374" t="s">
        <v>166</v>
      </c>
      <c r="I74" s="547"/>
      <c r="J74" s="569"/>
      <c r="K74" s="532" t="str">
        <f t="shared" si="2"/>
        <v>i. Long-acting permanent method for males (vasectomy)</v>
      </c>
      <c r="L74" s="531"/>
      <c r="M74" s="531"/>
      <c r="N74" s="531"/>
      <c r="O74" s="531"/>
      <c r="P74" s="531"/>
      <c r="Q74" s="531"/>
      <c r="R74" s="532"/>
      <c r="S74" s="531"/>
      <c r="T74" s="222"/>
      <c r="U74" s="222"/>
      <c r="V74" s="222"/>
      <c r="W74" s="539"/>
      <c r="X74" s="539"/>
      <c r="Z74" s="558"/>
    </row>
    <row r="75" spans="1:26" s="159" customFormat="1" x14ac:dyDescent="0.2">
      <c r="A75" s="375"/>
      <c r="B75" s="848" t="s">
        <v>317</v>
      </c>
      <c r="C75" s="849"/>
      <c r="D75" s="850" t="s">
        <v>165</v>
      </c>
      <c r="E75" s="850"/>
      <c r="F75" s="255" t="s">
        <v>165</v>
      </c>
      <c r="G75" s="255" t="s">
        <v>165</v>
      </c>
      <c r="H75" s="374" t="s">
        <v>166</v>
      </c>
      <c r="I75" s="547"/>
      <c r="J75" s="569"/>
      <c r="K75" s="532" t="str">
        <f t="shared" si="2"/>
        <v>j. Long-acting permanent method for females (tubal ligation)</v>
      </c>
      <c r="L75" s="531"/>
      <c r="M75" s="531"/>
      <c r="N75" s="531"/>
      <c r="O75" s="531"/>
      <c r="P75" s="531"/>
      <c r="Q75" s="531"/>
      <c r="R75" s="532"/>
      <c r="S75" s="531"/>
      <c r="T75" s="222"/>
      <c r="U75" s="222"/>
      <c r="V75" s="222"/>
      <c r="W75" s="539"/>
      <c r="X75" s="539"/>
      <c r="Z75" s="558"/>
    </row>
    <row r="76" spans="1:26" s="159" customFormat="1" x14ac:dyDescent="0.2">
      <c r="A76" s="375"/>
      <c r="B76" s="848" t="s">
        <v>45</v>
      </c>
      <c r="C76" s="849"/>
      <c r="D76" s="850" t="s">
        <v>166</v>
      </c>
      <c r="E76" s="850"/>
      <c r="F76" s="521" t="s">
        <v>166</v>
      </c>
      <c r="G76" s="255" t="s">
        <v>165</v>
      </c>
      <c r="H76" s="374" t="s">
        <v>166</v>
      </c>
      <c r="I76" s="547"/>
      <c r="J76" s="569"/>
      <c r="K76" s="532" t="str">
        <f t="shared" si="2"/>
        <v>k. CycleBeads</v>
      </c>
      <c r="L76" s="531"/>
      <c r="M76" s="531"/>
      <c r="N76" s="531"/>
      <c r="O76" s="531"/>
      <c r="P76" s="531"/>
      <c r="Q76" s="531"/>
      <c r="R76" s="532"/>
      <c r="S76" s="531"/>
      <c r="T76" s="222"/>
      <c r="U76" s="222"/>
      <c r="V76" s="222"/>
      <c r="W76" s="539"/>
      <c r="X76" s="539"/>
      <c r="Z76" s="558"/>
    </row>
    <row r="77" spans="1:26" s="159" customFormat="1" ht="45" x14ac:dyDescent="0.2">
      <c r="A77" s="376"/>
      <c r="B77" s="851" t="s">
        <v>318</v>
      </c>
      <c r="C77" s="852"/>
      <c r="D77" s="850"/>
      <c r="E77" s="850"/>
      <c r="F77" s="255"/>
      <c r="G77" s="255"/>
      <c r="H77" s="374"/>
      <c r="I77" s="547"/>
      <c r="J77" s="569"/>
      <c r="K77" s="532" t="str">
        <f t="shared" si="2"/>
        <v>l. Other contraceptive methods - specify 
(Please provide the name of the other contraceptive(s) offered, by sector.)</v>
      </c>
      <c r="L77" s="531"/>
      <c r="M77" s="531"/>
      <c r="N77" s="531"/>
      <c r="O77" s="531"/>
      <c r="P77" s="531"/>
      <c r="Q77" s="531"/>
      <c r="R77" s="532"/>
      <c r="S77" s="531"/>
      <c r="T77" s="222"/>
      <c r="U77" s="222"/>
      <c r="V77" s="222"/>
      <c r="W77" s="539"/>
      <c r="X77" s="539"/>
      <c r="Z77" s="558"/>
    </row>
    <row r="78" spans="1:26" s="159" customFormat="1" ht="30.75" thickBot="1" x14ac:dyDescent="0.25">
      <c r="A78" s="853" t="s">
        <v>320</v>
      </c>
      <c r="B78" s="822"/>
      <c r="C78" s="854"/>
      <c r="D78" s="779"/>
      <c r="E78" s="780"/>
      <c r="F78" s="780"/>
      <c r="G78" s="780"/>
      <c r="H78" s="781"/>
      <c r="I78" s="547"/>
      <c r="J78" s="569"/>
      <c r="K78" s="532" t="str">
        <f>A78</f>
        <v>C2. Please note any comments about the commodities offered.</v>
      </c>
      <c r="L78" s="531"/>
      <c r="M78" s="531"/>
      <c r="N78" s="531"/>
      <c r="O78" s="532">
        <f>D78</f>
        <v>0</v>
      </c>
      <c r="P78" s="531"/>
      <c r="Q78" s="531"/>
      <c r="R78" s="532"/>
      <c r="S78" s="531"/>
      <c r="T78" s="222"/>
      <c r="U78" s="222"/>
      <c r="V78" s="222"/>
      <c r="W78" s="539"/>
      <c r="X78" s="539"/>
      <c r="Z78" s="558"/>
    </row>
    <row r="79" spans="1:26" s="256" customFormat="1" ht="16.5" customHeight="1" thickBot="1" x14ac:dyDescent="0.3">
      <c r="A79" s="832" t="s">
        <v>27</v>
      </c>
      <c r="B79" s="833"/>
      <c r="C79" s="833"/>
      <c r="D79" s="833"/>
      <c r="E79" s="833"/>
      <c r="F79" s="833"/>
      <c r="G79" s="833"/>
      <c r="H79" s="371"/>
      <c r="I79" s="563"/>
      <c r="J79" s="583"/>
      <c r="K79" s="532"/>
      <c r="L79" s="282"/>
      <c r="M79" s="282"/>
      <c r="N79" s="282"/>
      <c r="O79" s="282"/>
      <c r="P79" s="282"/>
      <c r="Q79" s="282"/>
      <c r="R79" s="565"/>
      <c r="S79" s="282"/>
      <c r="T79" s="584"/>
      <c r="U79" s="584"/>
      <c r="V79" s="584"/>
      <c r="W79" s="585"/>
      <c r="X79" s="585"/>
      <c r="Z79" s="587"/>
    </row>
    <row r="80" spans="1:26" s="159" customFormat="1" ht="30" customHeight="1" x14ac:dyDescent="0.2">
      <c r="A80" s="834" t="s">
        <v>321</v>
      </c>
      <c r="B80" s="835"/>
      <c r="C80" s="835"/>
      <c r="D80" s="835"/>
      <c r="E80" s="835"/>
      <c r="F80" s="835"/>
      <c r="G80" s="836"/>
      <c r="H80" s="351" t="s">
        <v>166</v>
      </c>
      <c r="I80" s="588" t="str">
        <f>A80</f>
        <v>D1. Is there a contraceptive security or reproductive health commodity security strategy or is contraceptive security explicitly included in a country strategy? (Please select from the dropdown list.)</v>
      </c>
      <c r="J80" s="569"/>
      <c r="K80" s="532"/>
      <c r="L80" s="531"/>
      <c r="M80" s="531"/>
      <c r="N80" s="531"/>
      <c r="O80" s="531"/>
      <c r="P80" s="531"/>
      <c r="Q80" s="531"/>
      <c r="R80" s="532"/>
      <c r="S80" s="531"/>
      <c r="T80" s="222"/>
      <c r="U80" s="222"/>
      <c r="V80" s="222"/>
      <c r="W80" s="539"/>
      <c r="X80" s="539"/>
      <c r="Z80" s="558"/>
    </row>
    <row r="81" spans="1:26" s="159" customFormat="1" ht="15.75" thickBot="1" x14ac:dyDescent="0.25">
      <c r="A81" s="837" t="s">
        <v>243</v>
      </c>
      <c r="B81" s="838"/>
      <c r="C81" s="838"/>
      <c r="D81" s="257"/>
      <c r="E81" s="257"/>
      <c r="F81" s="257"/>
      <c r="G81" s="257"/>
      <c r="H81" s="377"/>
      <c r="I81" s="257"/>
      <c r="J81" s="569"/>
      <c r="K81" s="532"/>
      <c r="L81" s="531"/>
      <c r="M81" s="531"/>
      <c r="N81" s="531"/>
      <c r="O81" s="531"/>
      <c r="P81" s="531"/>
      <c r="Q81" s="531"/>
      <c r="R81" s="532"/>
      <c r="S81" s="531"/>
      <c r="T81" s="222"/>
      <c r="U81" s="222"/>
      <c r="V81" s="222"/>
      <c r="W81" s="539"/>
      <c r="X81" s="539"/>
      <c r="Z81" s="558"/>
    </row>
    <row r="82" spans="1:26" s="159" customFormat="1" ht="60" x14ac:dyDescent="0.2">
      <c r="A82" s="839"/>
      <c r="B82" s="841" t="s">
        <v>66</v>
      </c>
      <c r="C82" s="842"/>
      <c r="D82" s="842" t="s">
        <v>322</v>
      </c>
      <c r="E82" s="842"/>
      <c r="F82" s="258" t="s">
        <v>64</v>
      </c>
      <c r="G82" s="842" t="s">
        <v>65</v>
      </c>
      <c r="H82" s="843"/>
      <c r="I82" s="588"/>
      <c r="J82" s="578" t="str">
        <f>G82</f>
        <v>Is the contraceptive security strategy being implemented?</v>
      </c>
      <c r="K82" s="532" t="str">
        <f>B82</f>
        <v>Strategy name</v>
      </c>
      <c r="L82" s="531"/>
      <c r="M82" s="559">
        <f>E82</f>
        <v>0</v>
      </c>
      <c r="N82" s="531"/>
      <c r="O82" s="531"/>
      <c r="P82" s="531"/>
      <c r="Q82" s="531"/>
      <c r="R82" s="532"/>
      <c r="S82" s="532" t="str">
        <f>D82</f>
        <v>Years Covered (including strategy updates)</v>
      </c>
      <c r="T82" s="222"/>
      <c r="U82" s="222"/>
      <c r="V82" s="222"/>
      <c r="W82" s="539"/>
      <c r="X82" s="539"/>
      <c r="Z82" s="558"/>
    </row>
    <row r="83" spans="1:26" s="159" customFormat="1" ht="15.75" thickBot="1" x14ac:dyDescent="0.25">
      <c r="A83" s="840"/>
      <c r="B83" s="259" t="s">
        <v>35</v>
      </c>
      <c r="C83" s="150"/>
      <c r="D83" s="844"/>
      <c r="E83" s="845"/>
      <c r="F83" s="151"/>
      <c r="G83" s="846"/>
      <c r="H83" s="847"/>
      <c r="I83" s="588"/>
      <c r="J83" s="578">
        <f>G83</f>
        <v>0</v>
      </c>
      <c r="K83" s="532" t="str">
        <f>B83</f>
        <v>a</v>
      </c>
      <c r="L83" s="531"/>
      <c r="M83" s="559">
        <f>E83</f>
        <v>0</v>
      </c>
      <c r="N83" s="531"/>
      <c r="O83" s="531"/>
      <c r="P83" s="531"/>
      <c r="Q83" s="531"/>
      <c r="R83" s="532"/>
      <c r="S83" s="532">
        <f>D83</f>
        <v>0</v>
      </c>
      <c r="T83" s="222"/>
      <c r="U83" s="222"/>
      <c r="V83" s="222"/>
      <c r="W83" s="539"/>
      <c r="X83" s="539"/>
      <c r="Z83" s="558"/>
    </row>
    <row r="84" spans="1:26" s="159" customFormat="1" ht="30" x14ac:dyDescent="0.2">
      <c r="A84" s="827" t="s">
        <v>244</v>
      </c>
      <c r="B84" s="828"/>
      <c r="C84" s="828"/>
      <c r="D84" s="828"/>
      <c r="E84" s="828"/>
      <c r="F84" s="829" t="s">
        <v>165</v>
      </c>
      <c r="G84" s="830"/>
      <c r="H84" s="831"/>
      <c r="I84" s="588"/>
      <c r="J84" s="578"/>
      <c r="K84" s="532"/>
      <c r="L84" s="531"/>
      <c r="M84" s="531"/>
      <c r="N84" s="531"/>
      <c r="O84" s="531"/>
      <c r="P84" s="531"/>
      <c r="Q84" s="533" t="str">
        <f>F84</f>
        <v>Yes</v>
      </c>
      <c r="R84" s="532" t="str">
        <f>A84</f>
        <v>D2. Are any family planning commodities subject to duties, import taxes, or other fees?</v>
      </c>
      <c r="S84" s="531"/>
      <c r="T84" s="222"/>
      <c r="U84" s="222"/>
      <c r="V84" s="222"/>
      <c r="W84" s="539"/>
      <c r="X84" s="539"/>
      <c r="Z84" s="558"/>
    </row>
    <row r="85" spans="1:26" s="159" customFormat="1" x14ac:dyDescent="0.2">
      <c r="A85" s="262"/>
      <c r="B85" s="764" t="s">
        <v>325</v>
      </c>
      <c r="C85" s="764"/>
      <c r="D85" s="765"/>
      <c r="E85" s="800" t="s">
        <v>1372</v>
      </c>
      <c r="F85" s="801"/>
      <c r="G85" s="801"/>
      <c r="H85" s="802"/>
      <c r="I85" s="588"/>
      <c r="J85" s="578"/>
      <c r="K85" s="532"/>
      <c r="L85" s="531"/>
      <c r="M85" s="559" t="str">
        <f>E85</f>
        <v>All Sectors</v>
      </c>
      <c r="N85" s="559" t="str">
        <f>E85</f>
        <v>All Sectors</v>
      </c>
      <c r="O85" s="531"/>
      <c r="P85" s="532"/>
      <c r="Q85" s="531"/>
      <c r="R85" s="532" t="str">
        <f>B85</f>
        <v>a. If yes, for which sectors (public, NGO, social marketing, commercial)?</v>
      </c>
      <c r="S85" s="531"/>
      <c r="T85" s="222"/>
      <c r="U85" s="222"/>
      <c r="V85" s="222"/>
      <c r="W85" s="539"/>
      <c r="X85" s="539"/>
      <c r="Z85" s="558"/>
    </row>
    <row r="86" spans="1:26" s="159" customFormat="1" ht="60" x14ac:dyDescent="0.2">
      <c r="A86" s="262"/>
      <c r="B86" s="764" t="s">
        <v>46</v>
      </c>
      <c r="C86" s="764"/>
      <c r="D86" s="765"/>
      <c r="E86" s="800" t="s">
        <v>1371</v>
      </c>
      <c r="F86" s="801"/>
      <c r="G86" s="801"/>
      <c r="H86" s="802"/>
      <c r="I86" s="588"/>
      <c r="J86" s="578"/>
      <c r="K86" s="532"/>
      <c r="L86" s="531"/>
      <c r="M86" s="559" t="str">
        <f>E86</f>
        <v>VAT 13% on the purchase price, customs clearance fee of 3%. Other - 5% of overhead charged by UNFPA as purchase agent.</v>
      </c>
      <c r="N86" s="559" t="str">
        <f>E86</f>
        <v>VAT 13% on the purchase price, customs clearance fee of 3%. Other - 5% of overhead charged by UNFPA as purchase agent.</v>
      </c>
      <c r="O86" s="531"/>
      <c r="P86" s="532"/>
      <c r="Q86" s="531"/>
      <c r="R86" s="532" t="str">
        <f>B86</f>
        <v>b. If yes, how much are the duties, taxes, or fees?</v>
      </c>
      <c r="S86" s="531"/>
      <c r="T86" s="222"/>
      <c r="U86" s="222"/>
      <c r="V86" s="222"/>
      <c r="W86" s="539"/>
      <c r="X86" s="539"/>
      <c r="Z86" s="558"/>
    </row>
    <row r="87" spans="1:26" s="159" customFormat="1" ht="30" customHeight="1" x14ac:dyDescent="0.2">
      <c r="A87" s="772" t="s">
        <v>326</v>
      </c>
      <c r="B87" s="764"/>
      <c r="C87" s="764"/>
      <c r="D87" s="764"/>
      <c r="E87" s="764"/>
      <c r="F87" s="764"/>
      <c r="G87" s="765"/>
      <c r="H87" s="355" t="s">
        <v>166</v>
      </c>
      <c r="I87" s="588" t="str">
        <f>A87</f>
        <v>D3. Are there policies that hinder the ability of the private sector (commercial sector, NGOs, or social marketing) to provide contraceptive methods (for example: price controls, distribution limitations, taxes/duties, advertising bans, etc.)?</v>
      </c>
      <c r="J87" s="578"/>
      <c r="K87" s="532"/>
      <c r="L87" s="531"/>
      <c r="M87" s="531"/>
      <c r="N87" s="531"/>
      <c r="O87" s="531"/>
      <c r="P87" s="532"/>
      <c r="Q87" s="531"/>
      <c r="R87" s="532"/>
      <c r="S87" s="531"/>
      <c r="T87" s="222"/>
      <c r="U87" s="222"/>
      <c r="V87" s="222"/>
      <c r="W87" s="539"/>
      <c r="X87" s="539"/>
      <c r="Z87" s="558"/>
    </row>
    <row r="88" spans="1:26" s="159" customFormat="1" x14ac:dyDescent="0.2">
      <c r="A88" s="262"/>
      <c r="B88" s="764" t="s">
        <v>47</v>
      </c>
      <c r="C88" s="764"/>
      <c r="D88" s="800" t="s">
        <v>146</v>
      </c>
      <c r="E88" s="801"/>
      <c r="F88" s="801"/>
      <c r="G88" s="801"/>
      <c r="H88" s="802"/>
      <c r="I88" s="588"/>
      <c r="J88" s="578"/>
      <c r="K88" s="532" t="str">
        <f>B88</f>
        <v>a. If yes, describe the policies.</v>
      </c>
      <c r="L88" s="531"/>
      <c r="M88" s="531"/>
      <c r="N88" s="589"/>
      <c r="O88" s="533" t="str">
        <f>D88</f>
        <v>N/A</v>
      </c>
      <c r="P88" s="532"/>
      <c r="Q88" s="531"/>
      <c r="R88" s="531"/>
      <c r="S88" s="531"/>
      <c r="T88" s="222"/>
      <c r="U88" s="222"/>
      <c r="V88" s="222"/>
      <c r="W88" s="539"/>
      <c r="X88" s="539"/>
      <c r="Z88" s="558"/>
    </row>
    <row r="89" spans="1:26" s="159" customFormat="1" ht="30" customHeight="1" x14ac:dyDescent="0.2">
      <c r="A89" s="772" t="s">
        <v>327</v>
      </c>
      <c r="B89" s="764"/>
      <c r="C89" s="764"/>
      <c r="D89" s="764"/>
      <c r="E89" s="764"/>
      <c r="F89" s="764"/>
      <c r="G89" s="765"/>
      <c r="H89" s="355" t="s">
        <v>178</v>
      </c>
      <c r="I89" s="588" t="str">
        <f>A89</f>
        <v>D4. Are there policies that enable the private sector (commercial sector, NGOs, or social marketing) to provide contraceptive methods?</v>
      </c>
      <c r="J89" s="578"/>
      <c r="K89" s="532"/>
      <c r="L89" s="531"/>
      <c r="M89" s="531"/>
      <c r="N89" s="531"/>
      <c r="O89" s="531"/>
      <c r="P89" s="532"/>
      <c r="Q89" s="531"/>
      <c r="R89" s="532"/>
      <c r="S89" s="531"/>
      <c r="T89" s="222"/>
      <c r="U89" s="222"/>
      <c r="V89" s="222"/>
      <c r="W89" s="539"/>
      <c r="X89" s="539"/>
      <c r="Z89" s="558"/>
    </row>
    <row r="90" spans="1:26" s="159" customFormat="1" x14ac:dyDescent="0.2">
      <c r="A90" s="262"/>
      <c r="B90" s="764" t="s">
        <v>47</v>
      </c>
      <c r="C90" s="764"/>
      <c r="D90" s="800" t="s">
        <v>178</v>
      </c>
      <c r="E90" s="801"/>
      <c r="F90" s="801"/>
      <c r="G90" s="801"/>
      <c r="H90" s="802"/>
      <c r="I90" s="588"/>
      <c r="J90" s="578"/>
      <c r="K90" s="532" t="str">
        <f>B90</f>
        <v>a. If yes, describe the policies.</v>
      </c>
      <c r="L90" s="531"/>
      <c r="M90" s="531"/>
      <c r="N90" s="589"/>
      <c r="O90" s="533" t="str">
        <f>D90</f>
        <v>Don't know</v>
      </c>
      <c r="P90" s="532"/>
      <c r="Q90" s="531"/>
      <c r="R90" s="531"/>
      <c r="S90" s="531"/>
      <c r="T90" s="222"/>
      <c r="U90" s="222"/>
      <c r="V90" s="222"/>
      <c r="W90" s="539"/>
      <c r="X90" s="539"/>
      <c r="Z90" s="558"/>
    </row>
    <row r="91" spans="1:26" s="159" customFormat="1" ht="30" customHeight="1" x14ac:dyDescent="0.2">
      <c r="A91" s="772" t="s">
        <v>328</v>
      </c>
      <c r="B91" s="764"/>
      <c r="C91" s="764"/>
      <c r="D91" s="764"/>
      <c r="E91" s="764"/>
      <c r="F91" s="764"/>
      <c r="G91" s="765"/>
      <c r="H91" s="355" t="s">
        <v>166</v>
      </c>
      <c r="I91" s="588" t="str">
        <f>A91</f>
        <v xml:space="preserve">D5. Do policies or regulations exist that restrict who can sell or dispense particular contraceptive methods?
</v>
      </c>
      <c r="J91" s="578"/>
      <c r="K91" s="532"/>
      <c r="L91" s="531"/>
      <c r="M91" s="531"/>
      <c r="N91" s="531"/>
      <c r="O91" s="532"/>
      <c r="P91" s="532"/>
      <c r="Q91" s="531"/>
      <c r="R91" s="531"/>
      <c r="S91" s="531"/>
      <c r="T91" s="222"/>
      <c r="U91" s="222"/>
      <c r="V91" s="222"/>
      <c r="W91" s="539"/>
      <c r="X91" s="539"/>
      <c r="Z91" s="558"/>
    </row>
    <row r="92" spans="1:26" s="159" customFormat="1" ht="15.75" thickBot="1" x14ac:dyDescent="0.25">
      <c r="A92" s="354"/>
      <c r="B92" s="822" t="s">
        <v>60</v>
      </c>
      <c r="C92" s="822"/>
      <c r="D92" s="260"/>
      <c r="E92" s="261"/>
      <c r="F92" s="261"/>
      <c r="G92" s="261"/>
      <c r="H92" s="378"/>
      <c r="I92" s="590"/>
      <c r="J92" s="578"/>
      <c r="K92" s="532"/>
      <c r="L92" s="531"/>
      <c r="M92" s="531"/>
      <c r="N92" s="531"/>
      <c r="O92" s="532"/>
      <c r="P92" s="532"/>
      <c r="Q92" s="531"/>
      <c r="R92" s="531"/>
      <c r="S92" s="531"/>
      <c r="T92" s="222"/>
      <c r="U92" s="222"/>
      <c r="V92" s="222"/>
      <c r="W92" s="539"/>
      <c r="X92" s="539"/>
      <c r="Z92" s="558"/>
    </row>
    <row r="93" spans="1:26" s="159" customFormat="1" ht="45" customHeight="1" x14ac:dyDescent="0.2">
      <c r="A93" s="379"/>
      <c r="B93" s="823" t="s">
        <v>156</v>
      </c>
      <c r="C93" s="824"/>
      <c r="D93" s="825"/>
      <c r="E93" s="819" t="s">
        <v>329</v>
      </c>
      <c r="F93" s="821"/>
      <c r="G93" s="819" t="s">
        <v>330</v>
      </c>
      <c r="H93" s="826"/>
      <c r="I93" s="591"/>
      <c r="J93" s="592" t="str">
        <f>G93</f>
        <v>Describe any private sector restriction on who is allowed to sell or dispense the method</v>
      </c>
      <c r="K93" s="532"/>
      <c r="L93" s="531"/>
      <c r="M93" s="531"/>
      <c r="N93" s="531"/>
      <c r="O93" s="532"/>
      <c r="P93" s="532" t="str">
        <f>B93</f>
        <v>Contraceptive Method(s)</v>
      </c>
      <c r="Q93" s="531"/>
      <c r="R93" s="531"/>
      <c r="S93" s="531"/>
      <c r="T93" s="222"/>
      <c r="U93" s="593" t="str">
        <f>E93</f>
        <v>Describe any public sector restriction on who is allowed to sell or dispense the method</v>
      </c>
      <c r="V93" s="222"/>
      <c r="W93" s="539"/>
      <c r="X93" s="539"/>
      <c r="Z93" s="558"/>
    </row>
    <row r="94" spans="1:26" s="159" customFormat="1" x14ac:dyDescent="0.2">
      <c r="A94" s="380"/>
      <c r="B94" s="262" t="s">
        <v>35</v>
      </c>
      <c r="C94" s="770"/>
      <c r="D94" s="810"/>
      <c r="E94" s="800"/>
      <c r="F94" s="803"/>
      <c r="G94" s="811"/>
      <c r="H94" s="812"/>
      <c r="I94" s="594"/>
      <c r="J94" s="578">
        <f>G94</f>
        <v>0</v>
      </c>
      <c r="K94" s="532"/>
      <c r="L94" s="531"/>
      <c r="M94" s="559">
        <f>E94</f>
        <v>0</v>
      </c>
      <c r="N94" s="531"/>
      <c r="O94" s="532"/>
      <c r="P94" s="532">
        <f>C94</f>
        <v>0</v>
      </c>
      <c r="Q94" s="531"/>
      <c r="R94" s="531"/>
      <c r="S94" s="531"/>
      <c r="T94" s="222"/>
      <c r="U94" s="593">
        <f>E94</f>
        <v>0</v>
      </c>
      <c r="V94" s="222"/>
      <c r="W94" s="539"/>
      <c r="X94" s="539"/>
      <c r="Z94" s="558"/>
    </row>
    <row r="95" spans="1:26" s="159" customFormat="1" x14ac:dyDescent="0.2">
      <c r="A95" s="380"/>
      <c r="B95" s="262" t="s">
        <v>36</v>
      </c>
      <c r="C95" s="770"/>
      <c r="D95" s="810"/>
      <c r="E95" s="800"/>
      <c r="F95" s="803"/>
      <c r="G95" s="811"/>
      <c r="H95" s="812"/>
      <c r="I95" s="594"/>
      <c r="J95" s="578">
        <f>G95</f>
        <v>0</v>
      </c>
      <c r="K95" s="532"/>
      <c r="L95" s="531"/>
      <c r="M95" s="559">
        <f>E95</f>
        <v>0</v>
      </c>
      <c r="N95" s="531"/>
      <c r="O95" s="532"/>
      <c r="P95" s="532">
        <f>C95</f>
        <v>0</v>
      </c>
      <c r="Q95" s="531"/>
      <c r="R95" s="531"/>
      <c r="S95" s="531"/>
      <c r="T95" s="222"/>
      <c r="U95" s="593">
        <f>E95</f>
        <v>0</v>
      </c>
      <c r="V95" s="222"/>
      <c r="W95" s="539"/>
      <c r="X95" s="539"/>
      <c r="Z95" s="558"/>
    </row>
    <row r="96" spans="1:26" s="159" customFormat="1" ht="15.75" thickBot="1" x14ac:dyDescent="0.25">
      <c r="A96" s="380"/>
      <c r="B96" s="263" t="s">
        <v>37</v>
      </c>
      <c r="C96" s="780"/>
      <c r="D96" s="813"/>
      <c r="E96" s="804"/>
      <c r="F96" s="806"/>
      <c r="G96" s="814"/>
      <c r="H96" s="815"/>
      <c r="I96" s="594"/>
      <c r="J96" s="578">
        <f>G96</f>
        <v>0</v>
      </c>
      <c r="K96" s="532"/>
      <c r="L96" s="531"/>
      <c r="M96" s="559">
        <f>E96</f>
        <v>0</v>
      </c>
      <c r="N96" s="531"/>
      <c r="O96" s="532"/>
      <c r="P96" s="532">
        <f>C96</f>
        <v>0</v>
      </c>
      <c r="Q96" s="531"/>
      <c r="R96" s="531"/>
      <c r="S96" s="531"/>
      <c r="T96" s="222"/>
      <c r="U96" s="593">
        <f>E96</f>
        <v>0</v>
      </c>
      <c r="V96" s="222"/>
      <c r="W96" s="539"/>
      <c r="X96" s="539"/>
      <c r="Z96" s="558"/>
    </row>
    <row r="97" spans="1:26" s="264" customFormat="1" ht="15.75" thickBot="1" x14ac:dyDescent="0.25">
      <c r="A97" s="816"/>
      <c r="B97" s="817"/>
      <c r="C97" s="817"/>
      <c r="D97" s="817"/>
      <c r="E97" s="817"/>
      <c r="F97" s="817"/>
      <c r="G97" s="817"/>
      <c r="H97" s="818"/>
      <c r="I97" s="595"/>
      <c r="J97" s="596"/>
      <c r="K97" s="597">
        <f>C97</f>
        <v>0</v>
      </c>
      <c r="L97" s="597"/>
      <c r="M97" s="597"/>
      <c r="N97" s="597"/>
      <c r="O97" s="597"/>
      <c r="P97" s="597"/>
      <c r="Q97" s="597"/>
      <c r="R97" s="597"/>
      <c r="S97" s="597"/>
      <c r="T97" s="597"/>
      <c r="U97" s="597"/>
      <c r="V97" s="597"/>
      <c r="W97" s="598"/>
      <c r="X97" s="598"/>
      <c r="Z97" s="599"/>
    </row>
    <row r="98" spans="1:26" s="159" customFormat="1" ht="45" customHeight="1" x14ac:dyDescent="0.2">
      <c r="A98" s="774" t="s">
        <v>332</v>
      </c>
      <c r="B98" s="775"/>
      <c r="C98" s="775"/>
      <c r="D98" s="265" t="s">
        <v>61</v>
      </c>
      <c r="E98" s="819" t="s">
        <v>67</v>
      </c>
      <c r="F98" s="820"/>
      <c r="G98" s="821"/>
      <c r="H98" s="381" t="s">
        <v>57</v>
      </c>
      <c r="I98" s="582"/>
      <c r="J98" s="578"/>
      <c r="K98" s="532" t="str">
        <f>A98</f>
        <v>D6. Does the country have laws, regulations, or policies that make it difficult for the following sub-populations to access effective family planning services?</v>
      </c>
      <c r="L98" s="531"/>
      <c r="M98" s="531"/>
      <c r="N98" s="531"/>
      <c r="O98" s="532"/>
      <c r="P98" s="531"/>
      <c r="Q98" s="531"/>
      <c r="R98" s="531"/>
      <c r="S98" s="531"/>
      <c r="T98" s="222"/>
      <c r="U98" s="222"/>
      <c r="V98" s="593" t="str">
        <f>E98</f>
        <v xml:space="preserve">If yes, describe laws/regulations/policies affecting access </v>
      </c>
      <c r="W98" s="539"/>
      <c r="X98" s="539"/>
      <c r="Z98" s="558"/>
    </row>
    <row r="99" spans="1:26" s="159" customFormat="1" x14ac:dyDescent="0.2">
      <c r="A99" s="262"/>
      <c r="B99" s="764" t="s">
        <v>333</v>
      </c>
      <c r="C99" s="764"/>
      <c r="D99" s="157" t="s">
        <v>166</v>
      </c>
      <c r="E99" s="800"/>
      <c r="F99" s="801"/>
      <c r="G99" s="803"/>
      <c r="H99" s="355"/>
      <c r="I99" s="579"/>
      <c r="J99" s="578"/>
      <c r="K99" s="532" t="str">
        <f>B99</f>
        <v>a. Unmarried people</v>
      </c>
      <c r="L99" s="531"/>
      <c r="M99" s="559">
        <f>E99</f>
        <v>0</v>
      </c>
      <c r="N99" s="531"/>
      <c r="O99" s="532"/>
      <c r="P99" s="531"/>
      <c r="Q99" s="531"/>
      <c r="R99" s="531"/>
      <c r="S99" s="531"/>
      <c r="T99" s="222"/>
      <c r="U99" s="222"/>
      <c r="V99" s="593">
        <f>E99</f>
        <v>0</v>
      </c>
      <c r="W99" s="539"/>
      <c r="X99" s="539"/>
      <c r="Z99" s="558"/>
    </row>
    <row r="100" spans="1:26" s="159" customFormat="1" x14ac:dyDescent="0.2">
      <c r="A100" s="262"/>
      <c r="B100" s="764" t="s">
        <v>48</v>
      </c>
      <c r="C100" s="764"/>
      <c r="D100" s="157" t="s">
        <v>166</v>
      </c>
      <c r="E100" s="800"/>
      <c r="F100" s="801"/>
      <c r="G100" s="803"/>
      <c r="H100" s="355"/>
      <c r="I100" s="579"/>
      <c r="J100" s="578"/>
      <c r="K100" s="532" t="str">
        <f>B100</f>
        <v>b. Young people</v>
      </c>
      <c r="L100" s="531"/>
      <c r="M100" s="559">
        <f>E100</f>
        <v>0</v>
      </c>
      <c r="N100" s="531"/>
      <c r="O100" s="532"/>
      <c r="P100" s="531"/>
      <c r="Q100" s="531"/>
      <c r="R100" s="531"/>
      <c r="S100" s="531"/>
      <c r="T100" s="222"/>
      <c r="U100" s="222"/>
      <c r="V100" s="593">
        <f>E100</f>
        <v>0</v>
      </c>
      <c r="W100" s="539"/>
      <c r="X100" s="539"/>
      <c r="Z100" s="558"/>
    </row>
    <row r="101" spans="1:26" s="159" customFormat="1" ht="15.75" thickBot="1" x14ac:dyDescent="0.25">
      <c r="A101" s="263"/>
      <c r="B101" s="753" t="s">
        <v>49</v>
      </c>
      <c r="C101" s="753"/>
      <c r="D101" s="382" t="s">
        <v>166</v>
      </c>
      <c r="E101" s="804"/>
      <c r="F101" s="805"/>
      <c r="G101" s="806"/>
      <c r="H101" s="383"/>
      <c r="I101" s="579"/>
      <c r="J101" s="578"/>
      <c r="K101" s="532" t="str">
        <f>B101</f>
        <v>c. Other</v>
      </c>
      <c r="L101" s="531"/>
      <c r="M101" s="559">
        <f>E101</f>
        <v>0</v>
      </c>
      <c r="N101" s="531"/>
      <c r="O101" s="532"/>
      <c r="P101" s="531"/>
      <c r="Q101" s="531"/>
      <c r="R101" s="531"/>
      <c r="S101" s="531"/>
      <c r="T101" s="222"/>
      <c r="U101" s="222"/>
      <c r="V101" s="593">
        <f>E101</f>
        <v>0</v>
      </c>
      <c r="W101" s="539"/>
      <c r="X101" s="539"/>
      <c r="Z101" s="558"/>
    </row>
    <row r="102" spans="1:26" s="266" customFormat="1" x14ac:dyDescent="0.2">
      <c r="A102" s="807"/>
      <c r="B102" s="808"/>
      <c r="C102" s="808"/>
      <c r="D102" s="808"/>
      <c r="E102" s="808"/>
      <c r="F102" s="808"/>
      <c r="G102" s="808"/>
      <c r="H102" s="809"/>
      <c r="I102" s="257"/>
      <c r="J102" s="600"/>
      <c r="K102" s="601">
        <f>C102</f>
        <v>0</v>
      </c>
      <c r="L102" s="602"/>
      <c r="M102" s="602"/>
      <c r="N102" s="602"/>
      <c r="O102" s="601"/>
      <c r="P102" s="602"/>
      <c r="Q102" s="602"/>
      <c r="R102" s="602"/>
      <c r="S102" s="602"/>
      <c r="T102" s="602"/>
      <c r="U102" s="602"/>
      <c r="V102" s="602"/>
      <c r="W102" s="603"/>
      <c r="X102" s="603"/>
      <c r="Z102" s="558"/>
    </row>
    <row r="103" spans="1:26" s="159" customFormat="1" ht="45" customHeight="1" x14ac:dyDescent="0.2">
      <c r="A103" s="772" t="s">
        <v>334</v>
      </c>
      <c r="B103" s="764"/>
      <c r="C103" s="764"/>
      <c r="D103" s="764"/>
      <c r="E103" s="764"/>
      <c r="F103" s="764"/>
      <c r="G103" s="764"/>
      <c r="H103" s="773"/>
      <c r="I103" s="582"/>
      <c r="J103" s="578"/>
      <c r="K103" s="532"/>
      <c r="L103" s="531"/>
      <c r="M103" s="531"/>
      <c r="N103" s="531"/>
      <c r="O103" s="532"/>
      <c r="P103" s="531"/>
      <c r="Q103" s="531"/>
      <c r="R103" s="531"/>
      <c r="S103" s="531"/>
      <c r="T103" s="222"/>
      <c r="U103" s="222"/>
      <c r="V103" s="222"/>
      <c r="W103" s="539"/>
      <c r="X103" s="538" t="str">
        <f>A103</f>
        <v xml:space="preserve">D7. Are there charges* to the client in the public sector for family planning:
*(This question refers to charges by policy, not under-the-table charges.)
</v>
      </c>
      <c r="Z103" s="558"/>
    </row>
    <row r="104" spans="1:26" s="159" customFormat="1" ht="15" customHeight="1" x14ac:dyDescent="0.2">
      <c r="A104" s="262"/>
      <c r="B104" s="764" t="s">
        <v>50</v>
      </c>
      <c r="C104" s="764"/>
      <c r="D104" s="764"/>
      <c r="E104" s="764"/>
      <c r="F104" s="765"/>
      <c r="G104" s="766" t="s">
        <v>166</v>
      </c>
      <c r="H104" s="767"/>
      <c r="I104" s="594"/>
      <c r="J104" s="578" t="str">
        <f>G104</f>
        <v>No</v>
      </c>
      <c r="K104" s="532"/>
      <c r="L104" s="531"/>
      <c r="M104" s="531"/>
      <c r="N104" s="531"/>
      <c r="O104" s="532"/>
      <c r="P104" s="531"/>
      <c r="Q104" s="531"/>
      <c r="R104" s="531"/>
      <c r="S104" s="531"/>
      <c r="T104" s="222"/>
      <c r="U104" s="222"/>
      <c r="V104" s="222"/>
      <c r="W104" s="539"/>
      <c r="X104" s="539"/>
      <c r="Y104" s="572" t="str">
        <f>B104</f>
        <v>a. Services?</v>
      </c>
      <c r="Z104" s="558"/>
    </row>
    <row r="105" spans="1:26" s="159" customFormat="1" ht="15" customHeight="1" x14ac:dyDescent="0.2">
      <c r="A105" s="262"/>
      <c r="B105" s="764" t="s">
        <v>51</v>
      </c>
      <c r="C105" s="764"/>
      <c r="D105" s="764"/>
      <c r="E105" s="764"/>
      <c r="F105" s="765"/>
      <c r="G105" s="766" t="s">
        <v>166</v>
      </c>
      <c r="H105" s="767"/>
      <c r="I105" s="594"/>
      <c r="J105" s="578" t="str">
        <f>G105</f>
        <v>No</v>
      </c>
      <c r="K105" s="532"/>
      <c r="L105" s="531"/>
      <c r="M105" s="531"/>
      <c r="N105" s="531"/>
      <c r="O105" s="532"/>
      <c r="P105" s="531"/>
      <c r="Q105" s="531"/>
      <c r="R105" s="531"/>
      <c r="S105" s="531"/>
      <c r="T105" s="222"/>
      <c r="U105" s="222"/>
      <c r="V105" s="222"/>
      <c r="W105" s="539"/>
      <c r="X105" s="539"/>
      <c r="Y105" s="572" t="str">
        <f>B105</f>
        <v>b. Commodities?</v>
      </c>
      <c r="Z105" s="558"/>
    </row>
    <row r="106" spans="1:26" s="159" customFormat="1" ht="15" customHeight="1" x14ac:dyDescent="0.2">
      <c r="A106" s="262"/>
      <c r="B106" s="764" t="s">
        <v>52</v>
      </c>
      <c r="C106" s="764"/>
      <c r="D106" s="764"/>
      <c r="E106" s="764"/>
      <c r="F106" s="765"/>
      <c r="G106" s="766" t="s">
        <v>146</v>
      </c>
      <c r="H106" s="767"/>
      <c r="I106" s="594"/>
      <c r="J106" s="578" t="str">
        <f>G106</f>
        <v>N/A</v>
      </c>
      <c r="K106" s="532"/>
      <c r="L106" s="531"/>
      <c r="M106" s="531"/>
      <c r="N106" s="531"/>
      <c r="O106" s="532"/>
      <c r="P106" s="531"/>
      <c r="Q106" s="531"/>
      <c r="R106" s="531"/>
      <c r="S106" s="531"/>
      <c r="T106" s="222"/>
      <c r="U106" s="222"/>
      <c r="V106" s="222"/>
      <c r="W106" s="539"/>
      <c r="X106" s="539"/>
      <c r="Y106" s="572" t="str">
        <f>B106</f>
        <v>c. If yes, are there exemptions for people who cannot afford to pay?</v>
      </c>
      <c r="Z106" s="558"/>
    </row>
    <row r="107" spans="1:26" s="159" customFormat="1" x14ac:dyDescent="0.2">
      <c r="A107" s="262"/>
      <c r="B107" s="241"/>
      <c r="C107" s="242" t="s">
        <v>53</v>
      </c>
      <c r="D107" s="800" t="s">
        <v>146</v>
      </c>
      <c r="E107" s="801"/>
      <c r="F107" s="801"/>
      <c r="G107" s="801"/>
      <c r="H107" s="802"/>
      <c r="I107" s="594"/>
      <c r="J107" s="578"/>
      <c r="K107" s="532" t="str">
        <f>C107</f>
        <v>i. If yes, describe the exemptions.</v>
      </c>
      <c r="L107" s="531"/>
      <c r="M107" s="531"/>
      <c r="N107" s="589"/>
      <c r="O107" s="533" t="str">
        <f>D107</f>
        <v>N/A</v>
      </c>
      <c r="P107" s="531"/>
      <c r="Q107" s="531"/>
      <c r="R107" s="531"/>
      <c r="S107" s="531"/>
      <c r="T107" s="222"/>
      <c r="U107" s="222"/>
      <c r="V107" s="222"/>
      <c r="W107" s="539"/>
      <c r="X107" s="539"/>
      <c r="Z107" s="558"/>
    </row>
    <row r="108" spans="1:26" s="267" customFormat="1" ht="15.75" customHeight="1" x14ac:dyDescent="0.2">
      <c r="A108" s="772" t="s">
        <v>335</v>
      </c>
      <c r="B108" s="764"/>
      <c r="C108" s="764"/>
      <c r="D108" s="764"/>
      <c r="E108" s="764"/>
      <c r="F108" s="764"/>
      <c r="G108" s="764"/>
      <c r="H108" s="773"/>
      <c r="I108" s="282"/>
      <c r="J108" s="604"/>
      <c r="K108" s="532"/>
      <c r="L108" s="532"/>
      <c r="M108" s="531"/>
      <c r="N108" s="531"/>
      <c r="O108" s="532"/>
      <c r="P108" s="531"/>
      <c r="R108" s="531"/>
      <c r="S108" s="542"/>
      <c r="T108" s="543"/>
      <c r="U108" s="543"/>
      <c r="V108" s="543"/>
      <c r="W108" s="544"/>
      <c r="X108" s="538" t="str">
        <f>A108</f>
        <v>D8. Are the following contraceptives included in the country's National Essential Medicine List (NEML) or other equivalent priority list?</v>
      </c>
      <c r="Z108" s="605"/>
    </row>
    <row r="109" spans="1:26" s="267" customFormat="1" ht="15.75" customHeight="1" x14ac:dyDescent="0.2">
      <c r="A109" s="384"/>
      <c r="B109" s="764" t="s">
        <v>336</v>
      </c>
      <c r="C109" s="764"/>
      <c r="D109" s="764"/>
      <c r="E109" s="764"/>
      <c r="F109" s="765"/>
      <c r="G109" s="766" t="s">
        <v>165</v>
      </c>
      <c r="H109" s="767"/>
      <c r="I109" s="282"/>
      <c r="J109" s="578" t="str">
        <f t="shared" ref="J109:J120" si="3">G109</f>
        <v>Yes</v>
      </c>
      <c r="K109" s="532"/>
      <c r="L109" s="532"/>
      <c r="M109" s="531"/>
      <c r="N109" s="531"/>
      <c r="O109" s="532"/>
      <c r="P109" s="531"/>
      <c r="R109" s="531"/>
      <c r="S109" s="542"/>
      <c r="T109" s="543"/>
      <c r="U109" s="543"/>
      <c r="V109" s="543"/>
      <c r="W109" s="544"/>
      <c r="X109" s="544"/>
      <c r="Y109" s="572" t="str">
        <f t="shared" ref="Y109:Y118" si="4">B109</f>
        <v>a. Combined oral contraceptives</v>
      </c>
      <c r="Z109" s="605"/>
    </row>
    <row r="110" spans="1:26" s="267" customFormat="1" ht="15.75" customHeight="1" x14ac:dyDescent="0.2">
      <c r="A110" s="384"/>
      <c r="B110" s="764" t="s">
        <v>337</v>
      </c>
      <c r="C110" s="764"/>
      <c r="D110" s="764"/>
      <c r="E110" s="764"/>
      <c r="F110" s="765"/>
      <c r="G110" s="766" t="s">
        <v>165</v>
      </c>
      <c r="H110" s="767"/>
      <c r="I110" s="282"/>
      <c r="J110" s="578" t="str">
        <f t="shared" si="3"/>
        <v>Yes</v>
      </c>
      <c r="K110" s="532"/>
      <c r="L110" s="532"/>
      <c r="M110" s="531"/>
      <c r="N110" s="531"/>
      <c r="O110" s="532"/>
      <c r="P110" s="531"/>
      <c r="R110" s="531"/>
      <c r="S110" s="542"/>
      <c r="T110" s="543"/>
      <c r="U110" s="543"/>
      <c r="V110" s="543"/>
      <c r="W110" s="544"/>
      <c r="X110" s="544"/>
      <c r="Y110" s="572" t="str">
        <f t="shared" si="4"/>
        <v>b. Progestin-only pills</v>
      </c>
      <c r="Z110" s="605"/>
    </row>
    <row r="111" spans="1:26" s="267" customFormat="1" ht="15.75" customHeight="1" x14ac:dyDescent="0.2">
      <c r="A111" s="384"/>
      <c r="B111" s="764" t="s">
        <v>54</v>
      </c>
      <c r="C111" s="764"/>
      <c r="D111" s="764"/>
      <c r="E111" s="764"/>
      <c r="F111" s="765"/>
      <c r="G111" s="766" t="s">
        <v>165</v>
      </c>
      <c r="H111" s="767"/>
      <c r="I111" s="282"/>
      <c r="J111" s="578" t="str">
        <f t="shared" si="3"/>
        <v>Yes</v>
      </c>
      <c r="K111" s="532"/>
      <c r="L111" s="532"/>
      <c r="M111" s="531"/>
      <c r="N111" s="531"/>
      <c r="O111" s="532"/>
      <c r="P111" s="531"/>
      <c r="R111" s="531"/>
      <c r="S111" s="542"/>
      <c r="T111" s="543"/>
      <c r="U111" s="543"/>
      <c r="V111" s="543"/>
      <c r="W111" s="544"/>
      <c r="X111" s="544"/>
      <c r="Y111" s="572" t="str">
        <f t="shared" si="4"/>
        <v>c. Hormonal injections</v>
      </c>
      <c r="Z111" s="605"/>
    </row>
    <row r="112" spans="1:26" s="267" customFormat="1" ht="15.75" customHeight="1" x14ac:dyDescent="0.2">
      <c r="A112" s="384"/>
      <c r="B112" s="764" t="s">
        <v>55</v>
      </c>
      <c r="C112" s="764"/>
      <c r="D112" s="764"/>
      <c r="E112" s="764"/>
      <c r="F112" s="765"/>
      <c r="G112" s="766" t="s">
        <v>165</v>
      </c>
      <c r="H112" s="767"/>
      <c r="I112" s="282"/>
      <c r="J112" s="578" t="str">
        <f t="shared" si="3"/>
        <v>Yes</v>
      </c>
      <c r="K112" s="532"/>
      <c r="L112" s="532"/>
      <c r="M112" s="531"/>
      <c r="N112" s="531"/>
      <c r="O112" s="532"/>
      <c r="P112" s="531"/>
      <c r="R112" s="531"/>
      <c r="S112" s="542"/>
      <c r="T112" s="543"/>
      <c r="U112" s="543"/>
      <c r="V112" s="543"/>
      <c r="W112" s="544"/>
      <c r="X112" s="544"/>
      <c r="Y112" s="572" t="str">
        <f t="shared" si="4"/>
        <v>d. Hormonal implants</v>
      </c>
      <c r="Z112" s="605"/>
    </row>
    <row r="113" spans="1:26" s="267" customFormat="1" ht="15.75" customHeight="1" x14ac:dyDescent="0.2">
      <c r="A113" s="384"/>
      <c r="B113" s="764" t="s">
        <v>56</v>
      </c>
      <c r="C113" s="764"/>
      <c r="D113" s="764"/>
      <c r="E113" s="764"/>
      <c r="F113" s="765"/>
      <c r="G113" s="766" t="s">
        <v>165</v>
      </c>
      <c r="H113" s="767"/>
      <c r="I113" s="282"/>
      <c r="J113" s="578" t="str">
        <f t="shared" si="3"/>
        <v>Yes</v>
      </c>
      <c r="K113" s="532"/>
      <c r="L113" s="532"/>
      <c r="M113" s="531"/>
      <c r="N113" s="531"/>
      <c r="O113" s="532"/>
      <c r="P113" s="531"/>
      <c r="R113" s="531"/>
      <c r="S113" s="542"/>
      <c r="T113" s="543"/>
      <c r="U113" s="543"/>
      <c r="V113" s="543"/>
      <c r="W113" s="544"/>
      <c r="X113" s="544"/>
      <c r="Y113" s="572" t="str">
        <f t="shared" si="4"/>
        <v>e. Intrauterine devices (IUDs)</v>
      </c>
      <c r="Z113" s="605"/>
    </row>
    <row r="114" spans="1:26" s="267" customFormat="1" ht="15.75" customHeight="1" x14ac:dyDescent="0.2">
      <c r="A114" s="384"/>
      <c r="B114" s="764" t="s">
        <v>43</v>
      </c>
      <c r="C114" s="764"/>
      <c r="D114" s="764"/>
      <c r="E114" s="764"/>
      <c r="F114" s="765"/>
      <c r="G114" s="766" t="s">
        <v>165</v>
      </c>
      <c r="H114" s="767"/>
      <c r="I114" s="282"/>
      <c r="J114" s="578" t="str">
        <f t="shared" si="3"/>
        <v>Yes</v>
      </c>
      <c r="K114" s="532"/>
      <c r="L114" s="532"/>
      <c r="M114" s="531"/>
      <c r="N114" s="531"/>
      <c r="O114" s="532"/>
      <c r="P114" s="531"/>
      <c r="R114" s="531"/>
      <c r="S114" s="542"/>
      <c r="T114" s="543"/>
      <c r="U114" s="543"/>
      <c r="V114" s="543"/>
      <c r="W114" s="544"/>
      <c r="X114" s="544"/>
      <c r="Y114" s="572" t="str">
        <f t="shared" si="4"/>
        <v>f. Male condoms</v>
      </c>
      <c r="Z114" s="605"/>
    </row>
    <row r="115" spans="1:26" s="267" customFormat="1" ht="15.75" customHeight="1" x14ac:dyDescent="0.2">
      <c r="A115" s="384"/>
      <c r="B115" s="764" t="s">
        <v>44</v>
      </c>
      <c r="C115" s="764"/>
      <c r="D115" s="764"/>
      <c r="E115" s="764"/>
      <c r="F115" s="765"/>
      <c r="G115" s="766" t="s">
        <v>166</v>
      </c>
      <c r="H115" s="767"/>
      <c r="I115" s="282"/>
      <c r="J115" s="578" t="str">
        <f t="shared" si="3"/>
        <v>No</v>
      </c>
      <c r="K115" s="532"/>
      <c r="L115" s="532"/>
      <c r="M115" s="531"/>
      <c r="N115" s="531"/>
      <c r="O115" s="532"/>
      <c r="P115" s="531"/>
      <c r="R115" s="531"/>
      <c r="S115" s="542"/>
      <c r="T115" s="543"/>
      <c r="U115" s="543"/>
      <c r="V115" s="543"/>
      <c r="W115" s="544"/>
      <c r="X115" s="544"/>
      <c r="Y115" s="572" t="str">
        <f t="shared" si="4"/>
        <v>g. Female condoms</v>
      </c>
      <c r="Z115" s="605"/>
    </row>
    <row r="116" spans="1:26" s="267" customFormat="1" ht="15.75" customHeight="1" x14ac:dyDescent="0.2">
      <c r="A116" s="384"/>
      <c r="B116" s="764" t="s">
        <v>338</v>
      </c>
      <c r="C116" s="764"/>
      <c r="D116" s="764"/>
      <c r="E116" s="764"/>
      <c r="F116" s="765"/>
      <c r="G116" s="766" t="s">
        <v>166</v>
      </c>
      <c r="H116" s="767"/>
      <c r="I116" s="282"/>
      <c r="J116" s="578" t="str">
        <f t="shared" si="3"/>
        <v>No</v>
      </c>
      <c r="K116" s="532"/>
      <c r="L116" s="532"/>
      <c r="M116" s="531"/>
      <c r="N116" s="531"/>
      <c r="O116" s="532"/>
      <c r="P116" s="531"/>
      <c r="R116" s="531"/>
      <c r="S116" s="542"/>
      <c r="T116" s="543"/>
      <c r="U116" s="543"/>
      <c r="V116" s="543"/>
      <c r="W116" s="544"/>
      <c r="X116" s="544"/>
      <c r="Y116" s="572" t="str">
        <f t="shared" si="4"/>
        <v>h. Emergency contraceptive pills</v>
      </c>
      <c r="Z116" s="605"/>
    </row>
    <row r="117" spans="1:26" s="267" customFormat="1" ht="15.75" customHeight="1" x14ac:dyDescent="0.2">
      <c r="A117" s="384"/>
      <c r="B117" s="764" t="s">
        <v>245</v>
      </c>
      <c r="C117" s="764"/>
      <c r="D117" s="764"/>
      <c r="E117" s="764"/>
      <c r="F117" s="765"/>
      <c r="G117" s="766" t="s">
        <v>166</v>
      </c>
      <c r="H117" s="767"/>
      <c r="I117" s="282"/>
      <c r="J117" s="578" t="str">
        <f t="shared" si="3"/>
        <v>No</v>
      </c>
      <c r="K117" s="532"/>
      <c r="L117" s="532"/>
      <c r="M117" s="531"/>
      <c r="N117" s="531"/>
      <c r="O117" s="532"/>
      <c r="P117" s="531"/>
      <c r="R117" s="531"/>
      <c r="S117" s="542"/>
      <c r="T117" s="543"/>
      <c r="U117" s="543"/>
      <c r="V117" s="543"/>
      <c r="W117" s="544"/>
      <c r="X117" s="544"/>
      <c r="Y117" s="572" t="str">
        <f t="shared" si="4"/>
        <v>i. CycleBeads</v>
      </c>
      <c r="Z117" s="605"/>
    </row>
    <row r="118" spans="1:26" s="267" customFormat="1" ht="15.75" customHeight="1" x14ac:dyDescent="0.2">
      <c r="A118" s="384"/>
      <c r="B118" s="764" t="s">
        <v>339</v>
      </c>
      <c r="C118" s="764"/>
      <c r="D118" s="764"/>
      <c r="E118" s="764"/>
      <c r="F118" s="765"/>
      <c r="G118" s="766" t="s">
        <v>178</v>
      </c>
      <c r="H118" s="767"/>
      <c r="I118" s="282"/>
      <c r="J118" s="578" t="str">
        <f t="shared" si="3"/>
        <v>Don't know</v>
      </c>
      <c r="K118" s="532"/>
      <c r="L118" s="532"/>
      <c r="M118" s="531"/>
      <c r="N118" s="531"/>
      <c r="O118" s="532"/>
      <c r="P118" s="531"/>
      <c r="R118" s="531"/>
      <c r="S118" s="542"/>
      <c r="T118" s="543"/>
      <c r="U118" s="543"/>
      <c r="V118" s="543"/>
      <c r="W118" s="544"/>
      <c r="X118" s="544"/>
      <c r="Y118" s="572" t="str">
        <f t="shared" si="4"/>
        <v>j. Any other contraceptive(s)?</v>
      </c>
      <c r="Z118" s="605"/>
    </row>
    <row r="119" spans="1:26" s="267" customFormat="1" ht="15.75" x14ac:dyDescent="0.2">
      <c r="A119" s="384"/>
      <c r="B119" s="224"/>
      <c r="C119" s="764" t="s">
        <v>340</v>
      </c>
      <c r="D119" s="764"/>
      <c r="E119" s="765"/>
      <c r="F119" s="790" t="s">
        <v>178</v>
      </c>
      <c r="G119" s="791"/>
      <c r="H119" s="792"/>
      <c r="I119" s="282"/>
      <c r="J119" s="578">
        <f t="shared" si="3"/>
        <v>0</v>
      </c>
      <c r="K119" s="532"/>
      <c r="L119" s="532"/>
      <c r="M119" s="531"/>
      <c r="N119" s="531"/>
      <c r="O119" s="532"/>
      <c r="P119" s="531"/>
      <c r="R119" s="532">
        <f>B119</f>
        <v>0</v>
      </c>
      <c r="S119" s="542"/>
      <c r="T119" s="543"/>
      <c r="U119" s="543"/>
      <c r="V119" s="543"/>
      <c r="W119" s="544"/>
      <c r="X119" s="544"/>
      <c r="Z119" s="605"/>
    </row>
    <row r="120" spans="1:26" s="267" customFormat="1" ht="15.75" x14ac:dyDescent="0.2">
      <c r="A120" s="793" t="s">
        <v>341</v>
      </c>
      <c r="B120" s="794"/>
      <c r="C120" s="794"/>
      <c r="D120" s="795"/>
      <c r="E120" s="796"/>
      <c r="F120" s="797">
        <v>2009</v>
      </c>
      <c r="G120" s="798"/>
      <c r="H120" s="799"/>
      <c r="I120" s="282"/>
      <c r="J120" s="578">
        <f t="shared" si="3"/>
        <v>0</v>
      </c>
      <c r="K120" s="532"/>
      <c r="L120" s="532"/>
      <c r="M120" s="531"/>
      <c r="N120" s="531"/>
      <c r="O120" s="532"/>
      <c r="P120" s="531"/>
      <c r="R120" s="532">
        <f>B120</f>
        <v>0</v>
      </c>
      <c r="S120" s="542"/>
      <c r="T120" s="543"/>
      <c r="U120" s="543"/>
      <c r="V120" s="543"/>
      <c r="W120" s="544"/>
      <c r="X120" s="544"/>
      <c r="Z120" s="605"/>
    </row>
    <row r="121" spans="1:26" s="267" customFormat="1" ht="22.5" customHeight="1" x14ac:dyDescent="0.2">
      <c r="A121" s="772" t="s">
        <v>342</v>
      </c>
      <c r="B121" s="764"/>
      <c r="C121" s="765"/>
      <c r="D121" s="769" t="s">
        <v>1370</v>
      </c>
      <c r="E121" s="770"/>
      <c r="F121" s="770"/>
      <c r="G121" s="770"/>
      <c r="H121" s="771"/>
      <c r="I121" s="282"/>
      <c r="J121" s="604"/>
      <c r="K121" s="532" t="str">
        <f>A121</f>
        <v xml:space="preserve">D10. Name of the list(s)
</v>
      </c>
      <c r="L121" s="532"/>
      <c r="M121" s="531"/>
      <c r="N121" s="531"/>
      <c r="O121" s="532" t="str">
        <f>D121</f>
        <v>Official List of Essential Medicines (10th Version), MOH</v>
      </c>
      <c r="P121" s="531"/>
      <c r="R121" s="531"/>
      <c r="S121" s="542"/>
      <c r="T121" s="543"/>
      <c r="U121" s="543"/>
      <c r="V121" s="543"/>
      <c r="W121" s="544"/>
      <c r="X121" s="544"/>
      <c r="Z121" s="605"/>
    </row>
    <row r="122" spans="1:26" s="267" customFormat="1" ht="34.5" customHeight="1" x14ac:dyDescent="0.2">
      <c r="A122" s="772" t="s">
        <v>344</v>
      </c>
      <c r="B122" s="764"/>
      <c r="C122" s="765"/>
      <c r="D122" s="769"/>
      <c r="E122" s="770"/>
      <c r="F122" s="770"/>
      <c r="G122" s="770"/>
      <c r="H122" s="771"/>
      <c r="I122" s="282"/>
      <c r="J122" s="604"/>
      <c r="K122" s="532" t="str">
        <f>A122</f>
        <v xml:space="preserve">D11. Notes about the list(s)
</v>
      </c>
      <c r="L122" s="532"/>
      <c r="M122" s="531"/>
      <c r="N122" s="531"/>
      <c r="O122" s="532">
        <f>D122</f>
        <v>0</v>
      </c>
      <c r="P122" s="531"/>
      <c r="R122" s="531"/>
      <c r="S122" s="542"/>
      <c r="T122" s="543"/>
      <c r="U122" s="543"/>
      <c r="V122" s="543"/>
      <c r="W122" s="544"/>
      <c r="X122" s="544"/>
      <c r="Z122" s="605"/>
    </row>
    <row r="123" spans="1:26" s="159" customFormat="1" ht="21.75" customHeight="1" x14ac:dyDescent="0.2">
      <c r="A123" s="772" t="s">
        <v>351</v>
      </c>
      <c r="B123" s="764"/>
      <c r="C123" s="764"/>
      <c r="D123" s="764"/>
      <c r="E123" s="764"/>
      <c r="F123" s="764"/>
      <c r="G123" s="764"/>
      <c r="H123" s="773"/>
      <c r="I123" s="227"/>
      <c r="J123" s="578"/>
      <c r="K123" s="532"/>
      <c r="L123" s="531"/>
      <c r="M123" s="531"/>
      <c r="N123" s="531"/>
      <c r="O123" s="532"/>
      <c r="P123" s="531"/>
      <c r="Q123" s="531"/>
      <c r="R123" s="531"/>
      <c r="S123" s="531"/>
      <c r="T123" s="222"/>
      <c r="U123" s="222"/>
      <c r="V123" s="222"/>
      <c r="W123" s="539"/>
      <c r="X123" s="538" t="str">
        <f>A123</f>
        <v xml:space="preserve">D12.  Information on country's Poverty Reduction Strategy Paper (PRSP)
</v>
      </c>
      <c r="Z123" s="558"/>
    </row>
    <row r="124" spans="1:26" s="267" customFormat="1" ht="30.75" customHeight="1" x14ac:dyDescent="0.2">
      <c r="A124" s="385"/>
      <c r="B124" s="784" t="s">
        <v>196</v>
      </c>
      <c r="C124" s="785"/>
      <c r="D124" s="785"/>
      <c r="E124" s="786"/>
      <c r="F124" s="787" t="s">
        <v>146</v>
      </c>
      <c r="G124" s="788"/>
      <c r="H124" s="789"/>
      <c r="I124" s="282"/>
      <c r="J124" s="578">
        <f>G124</f>
        <v>0</v>
      </c>
      <c r="K124" s="532"/>
      <c r="L124" s="532"/>
      <c r="M124" s="531"/>
      <c r="N124" s="531"/>
      <c r="O124" s="532"/>
      <c r="P124" s="531"/>
      <c r="R124" s="532" t="str">
        <f>B124</f>
        <v>a. What year is the Poverty Reduction Strategy Paper from? (most recent actual PRSP on IMF's site [not progress or summary report])</v>
      </c>
      <c r="S124" s="542"/>
      <c r="T124" s="543"/>
      <c r="U124" s="543"/>
      <c r="V124" s="543"/>
      <c r="W124" s="544"/>
      <c r="X124" s="544"/>
      <c r="Z124" s="605"/>
    </row>
    <row r="125" spans="1:26" s="267" customFormat="1" ht="15.75" customHeight="1" x14ac:dyDescent="0.2">
      <c r="A125" s="384"/>
      <c r="B125" s="764" t="s">
        <v>197</v>
      </c>
      <c r="C125" s="764"/>
      <c r="D125" s="764"/>
      <c r="E125" s="764"/>
      <c r="F125" s="765"/>
      <c r="G125" s="766" t="s">
        <v>146</v>
      </c>
      <c r="H125" s="767"/>
      <c r="I125" s="282"/>
      <c r="J125" s="578" t="str">
        <f>G125</f>
        <v>N/A</v>
      </c>
      <c r="K125" s="532"/>
      <c r="L125" s="532"/>
      <c r="M125" s="531"/>
      <c r="N125" s="531"/>
      <c r="O125" s="532"/>
      <c r="P125" s="531"/>
      <c r="R125" s="531"/>
      <c r="S125" s="542"/>
      <c r="T125" s="543"/>
      <c r="U125" s="543"/>
      <c r="V125" s="543"/>
      <c r="W125" s="544"/>
      <c r="X125" s="544"/>
      <c r="Y125" s="572" t="str">
        <f>B125</f>
        <v>b. Is family planning or reproductive health a priority in the PRSP?</v>
      </c>
      <c r="Z125" s="605"/>
    </row>
    <row r="126" spans="1:26" s="267" customFormat="1" ht="15.75" customHeight="1" x14ac:dyDescent="0.2">
      <c r="A126" s="384"/>
      <c r="B126" s="764" t="s">
        <v>198</v>
      </c>
      <c r="C126" s="764"/>
      <c r="D126" s="764"/>
      <c r="E126" s="764"/>
      <c r="F126" s="765"/>
      <c r="G126" s="766" t="s">
        <v>146</v>
      </c>
      <c r="H126" s="767"/>
      <c r="I126" s="282"/>
      <c r="J126" s="578" t="str">
        <f>G126</f>
        <v>N/A</v>
      </c>
      <c r="K126" s="532"/>
      <c r="L126" s="532"/>
      <c r="M126" s="531"/>
      <c r="N126" s="531"/>
      <c r="O126" s="532"/>
      <c r="P126" s="531"/>
      <c r="R126" s="531"/>
      <c r="S126" s="542"/>
      <c r="T126" s="543"/>
      <c r="U126" s="543"/>
      <c r="V126" s="543"/>
      <c r="W126" s="544"/>
      <c r="X126" s="544"/>
      <c r="Y126" s="572" t="str">
        <f>B126</f>
        <v>c. Is contraceptive security included in the PRSP?</v>
      </c>
      <c r="Z126" s="605"/>
    </row>
    <row r="127" spans="1:26" s="267" customFormat="1" ht="15.75" customHeight="1" x14ac:dyDescent="0.2">
      <c r="A127" s="384"/>
      <c r="B127" s="764" t="s">
        <v>72</v>
      </c>
      <c r="C127" s="764"/>
      <c r="D127" s="764"/>
      <c r="E127" s="764"/>
      <c r="F127" s="765"/>
      <c r="G127" s="766" t="s">
        <v>146</v>
      </c>
      <c r="H127" s="767"/>
      <c r="I127" s="282"/>
      <c r="J127" s="578" t="str">
        <f>G127</f>
        <v>N/A</v>
      </c>
      <c r="K127" s="532"/>
      <c r="L127" s="532"/>
      <c r="M127" s="531"/>
      <c r="N127" s="531"/>
      <c r="O127" s="532"/>
      <c r="P127" s="531"/>
      <c r="R127" s="531"/>
      <c r="S127" s="542"/>
      <c r="T127" s="543"/>
      <c r="U127" s="543"/>
      <c r="V127" s="543"/>
      <c r="W127" s="544"/>
      <c r="X127" s="544"/>
      <c r="Y127" s="572" t="str">
        <f>B127</f>
        <v>d. Is contraceptive prevalence rate (CPR) included as an indicator in the PRSP?</v>
      </c>
      <c r="Z127" s="605"/>
    </row>
    <row r="128" spans="1:26" s="267" customFormat="1" ht="15.75" customHeight="1" x14ac:dyDescent="0.2">
      <c r="A128" s="384"/>
      <c r="B128" s="764" t="s">
        <v>73</v>
      </c>
      <c r="C128" s="764"/>
      <c r="D128" s="764"/>
      <c r="E128" s="764"/>
      <c r="F128" s="765"/>
      <c r="G128" s="766" t="s">
        <v>146</v>
      </c>
      <c r="H128" s="767"/>
      <c r="I128" s="282"/>
      <c r="J128" s="578" t="str">
        <f>G128</f>
        <v>N/A</v>
      </c>
      <c r="K128" s="532"/>
      <c r="L128" s="532"/>
      <c r="M128" s="531"/>
      <c r="N128" s="531"/>
      <c r="O128" s="532"/>
      <c r="P128" s="531"/>
      <c r="R128" s="531"/>
      <c r="S128" s="542"/>
      <c r="T128" s="543"/>
      <c r="U128" s="543"/>
      <c r="V128" s="543"/>
      <c r="W128" s="544"/>
      <c r="X128" s="544"/>
      <c r="Y128" s="572" t="str">
        <f>B128</f>
        <v>e. Are contraceptive supply indicators included in the PRSP?</v>
      </c>
      <c r="Z128" s="605"/>
    </row>
    <row r="129" spans="1:26" s="267" customFormat="1" ht="15.75" customHeight="1" thickBot="1" x14ac:dyDescent="0.25">
      <c r="A129" s="262" t="s">
        <v>74</v>
      </c>
      <c r="B129" s="764" t="s">
        <v>75</v>
      </c>
      <c r="C129" s="765"/>
      <c r="D129" s="779" t="s">
        <v>176</v>
      </c>
      <c r="E129" s="780"/>
      <c r="F129" s="780"/>
      <c r="G129" s="780"/>
      <c r="H129" s="781"/>
      <c r="I129" s="282"/>
      <c r="J129" s="604"/>
      <c r="K129" s="532" t="str">
        <f>B129</f>
        <v>f. Notes about the Poverty Reduction Strategy Paper</v>
      </c>
      <c r="L129" s="532"/>
      <c r="M129" s="531"/>
      <c r="N129" s="531"/>
      <c r="O129" s="532" t="str">
        <f>D129</f>
        <v>Document not available on IMF's website</v>
      </c>
      <c r="P129" s="531"/>
      <c r="R129" s="531"/>
      <c r="S129" s="542"/>
      <c r="T129" s="543"/>
      <c r="U129" s="543"/>
      <c r="V129" s="543"/>
      <c r="W129" s="544"/>
      <c r="X129" s="544"/>
      <c r="Z129" s="605"/>
    </row>
    <row r="130" spans="1:26" s="159" customFormat="1" ht="16.5" customHeight="1" thickBot="1" x14ac:dyDescent="0.25">
      <c r="A130" s="782" t="s">
        <v>28</v>
      </c>
      <c r="B130" s="783"/>
      <c r="C130" s="783"/>
      <c r="D130" s="783"/>
      <c r="E130" s="783"/>
      <c r="F130" s="783"/>
      <c r="G130" s="783"/>
      <c r="H130" s="386"/>
      <c r="I130" s="606"/>
      <c r="J130" s="578"/>
      <c r="K130" s="532"/>
      <c r="L130" s="531"/>
      <c r="M130" s="531"/>
      <c r="N130" s="531"/>
      <c r="O130" s="532"/>
      <c r="P130" s="531"/>
      <c r="Q130" s="531"/>
      <c r="R130" s="531"/>
      <c r="S130" s="531"/>
      <c r="T130" s="222"/>
      <c r="U130" s="222"/>
      <c r="V130" s="222"/>
      <c r="W130" s="539"/>
      <c r="X130" s="539"/>
      <c r="Z130" s="558"/>
    </row>
    <row r="131" spans="1:26" s="159" customFormat="1" ht="30" customHeight="1" x14ac:dyDescent="0.2">
      <c r="A131" s="774" t="s">
        <v>345</v>
      </c>
      <c r="B131" s="775"/>
      <c r="C131" s="775"/>
      <c r="D131" s="775"/>
      <c r="E131" s="775"/>
      <c r="F131" s="776"/>
      <c r="G131" s="777" t="s">
        <v>165</v>
      </c>
      <c r="H131" s="778"/>
      <c r="I131" s="547"/>
      <c r="J131" s="578" t="str">
        <f>G131</f>
        <v>Yes</v>
      </c>
      <c r="K131" s="532"/>
      <c r="L131" s="531"/>
      <c r="M131" s="531"/>
      <c r="N131" s="531"/>
      <c r="O131" s="532"/>
      <c r="P131" s="531"/>
      <c r="Q131" s="531"/>
      <c r="R131" s="531"/>
      <c r="S131" s="531"/>
      <c r="T131" s="222"/>
      <c r="U131" s="222"/>
      <c r="V131" s="222"/>
      <c r="W131" s="539"/>
      <c r="X131" s="539"/>
      <c r="Y131" s="572" t="str">
        <f>A131</f>
        <v>E1. Have stockouts occurred for any contraceptive at the central* level in the last 12 months?  
*(The central level refers to the central level warehouse for the public sector.)</v>
      </c>
      <c r="Z131" s="558"/>
    </row>
    <row r="132" spans="1:26" s="159" customFormat="1" ht="45" x14ac:dyDescent="0.2">
      <c r="A132" s="772" t="s">
        <v>1507</v>
      </c>
      <c r="B132" s="764"/>
      <c r="C132" s="764"/>
      <c r="D132" s="764"/>
      <c r="E132" s="764"/>
      <c r="F132" s="764"/>
      <c r="G132" s="764"/>
      <c r="H132" s="773"/>
      <c r="I132" s="227"/>
      <c r="J132" s="578"/>
      <c r="K132" s="532"/>
      <c r="L132" s="531"/>
      <c r="M132" s="531"/>
      <c r="N132" s="531"/>
      <c r="O132" s="532"/>
      <c r="P132" s="531"/>
      <c r="Q132" s="531"/>
      <c r="R132" s="531"/>
      <c r="S132" s="531"/>
      <c r="T132" s="222"/>
      <c r="U132" s="222"/>
      <c r="V132" s="222"/>
      <c r="W132" s="539"/>
      <c r="X132" s="538"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Z132" s="558"/>
    </row>
    <row r="133" spans="1:26" s="159" customFormat="1" ht="15" customHeight="1" x14ac:dyDescent="0.2">
      <c r="A133" s="354"/>
      <c r="B133" s="764" t="s">
        <v>336</v>
      </c>
      <c r="C133" s="764"/>
      <c r="D133" s="764"/>
      <c r="E133" s="764"/>
      <c r="F133" s="765"/>
      <c r="G133" s="766" t="s">
        <v>165</v>
      </c>
      <c r="H133" s="767"/>
      <c r="I133" s="547"/>
      <c r="J133" s="578" t="str">
        <f t="shared" ref="J133:J141" si="5">G133</f>
        <v>Yes</v>
      </c>
      <c r="K133" s="532"/>
      <c r="L133" s="531"/>
      <c r="M133" s="531"/>
      <c r="N133" s="531"/>
      <c r="O133" s="532"/>
      <c r="P133" s="531"/>
      <c r="Q133" s="531"/>
      <c r="R133" s="531"/>
      <c r="S133" s="531"/>
      <c r="T133" s="222"/>
      <c r="U133" s="222"/>
      <c r="V133" s="222"/>
      <c r="W133" s="539"/>
      <c r="X133" s="539"/>
      <c r="Y133" s="572" t="str">
        <f t="shared" ref="Y133:Y141" si="6">B133</f>
        <v>a. Combined oral contraceptives</v>
      </c>
      <c r="Z133" s="558"/>
    </row>
    <row r="134" spans="1:26" s="159" customFormat="1" ht="15" customHeight="1" x14ac:dyDescent="0.2">
      <c r="A134" s="358"/>
      <c r="B134" s="764" t="s">
        <v>337</v>
      </c>
      <c r="C134" s="764"/>
      <c r="D134" s="764"/>
      <c r="E134" s="764"/>
      <c r="F134" s="765"/>
      <c r="G134" s="766" t="s">
        <v>146</v>
      </c>
      <c r="H134" s="767"/>
      <c r="I134" s="547"/>
      <c r="J134" s="578" t="str">
        <f t="shared" si="5"/>
        <v>N/A</v>
      </c>
      <c r="K134" s="532"/>
      <c r="L134" s="531"/>
      <c r="M134" s="531"/>
      <c r="N134" s="531"/>
      <c r="O134" s="531"/>
      <c r="P134" s="531"/>
      <c r="Q134" s="531"/>
      <c r="R134" s="531"/>
      <c r="S134" s="531"/>
      <c r="T134" s="222"/>
      <c r="U134" s="222"/>
      <c r="V134" s="222"/>
      <c r="W134" s="539"/>
      <c r="X134" s="539"/>
      <c r="Y134" s="572" t="str">
        <f t="shared" si="6"/>
        <v>b. Progestin-only pills</v>
      </c>
      <c r="Z134" s="558"/>
    </row>
    <row r="135" spans="1:26" s="159" customFormat="1" ht="15" customHeight="1" x14ac:dyDescent="0.2">
      <c r="A135" s="354"/>
      <c r="B135" s="764" t="s">
        <v>54</v>
      </c>
      <c r="C135" s="764"/>
      <c r="D135" s="764"/>
      <c r="E135" s="764"/>
      <c r="F135" s="765"/>
      <c r="G135" s="766" t="s">
        <v>165</v>
      </c>
      <c r="H135" s="767"/>
      <c r="I135" s="547"/>
      <c r="J135" s="578" t="str">
        <f t="shared" si="5"/>
        <v>Yes</v>
      </c>
      <c r="K135" s="532"/>
      <c r="L135" s="531"/>
      <c r="M135" s="531"/>
      <c r="N135" s="531"/>
      <c r="O135" s="531"/>
      <c r="P135" s="531"/>
      <c r="Q135" s="531"/>
      <c r="R135" s="531"/>
      <c r="S135" s="531"/>
      <c r="T135" s="222"/>
      <c r="U135" s="222"/>
      <c r="V135" s="222"/>
      <c r="W135" s="539"/>
      <c r="X135" s="539"/>
      <c r="Y135" s="572" t="str">
        <f t="shared" si="6"/>
        <v>c. Hormonal injections</v>
      </c>
      <c r="Z135" s="558"/>
    </row>
    <row r="136" spans="1:26" s="159" customFormat="1" ht="15" customHeight="1" x14ac:dyDescent="0.2">
      <c r="A136" s="354"/>
      <c r="B136" s="764" t="s">
        <v>55</v>
      </c>
      <c r="C136" s="764"/>
      <c r="D136" s="764"/>
      <c r="E136" s="764"/>
      <c r="F136" s="765"/>
      <c r="G136" s="1082" t="s">
        <v>178</v>
      </c>
      <c r="H136" s="1083"/>
      <c r="I136" s="547"/>
      <c r="J136" s="578" t="str">
        <f t="shared" si="5"/>
        <v>Don't know</v>
      </c>
      <c r="K136" s="532"/>
      <c r="L136" s="531"/>
      <c r="M136" s="531"/>
      <c r="N136" s="531"/>
      <c r="O136" s="531"/>
      <c r="P136" s="531"/>
      <c r="Q136" s="531"/>
      <c r="R136" s="531"/>
      <c r="S136" s="531"/>
      <c r="T136" s="222"/>
      <c r="U136" s="222"/>
      <c r="V136" s="222"/>
      <c r="W136" s="539"/>
      <c r="X136" s="539"/>
      <c r="Y136" s="572" t="str">
        <f t="shared" si="6"/>
        <v>d. Hormonal implants</v>
      </c>
      <c r="Z136" s="558"/>
    </row>
    <row r="137" spans="1:26" s="159" customFormat="1" ht="15" customHeight="1" x14ac:dyDescent="0.2">
      <c r="A137" s="354"/>
      <c r="B137" s="764" t="s">
        <v>56</v>
      </c>
      <c r="C137" s="764"/>
      <c r="D137" s="764"/>
      <c r="E137" s="764"/>
      <c r="F137" s="765"/>
      <c r="G137" s="766" t="s">
        <v>166</v>
      </c>
      <c r="H137" s="767"/>
      <c r="I137" s="547"/>
      <c r="J137" s="578" t="str">
        <f t="shared" si="5"/>
        <v>No</v>
      </c>
      <c r="K137" s="532"/>
      <c r="L137" s="531"/>
      <c r="M137" s="531"/>
      <c r="N137" s="531"/>
      <c r="O137" s="531"/>
      <c r="P137" s="531"/>
      <c r="Q137" s="531"/>
      <c r="R137" s="531"/>
      <c r="S137" s="531"/>
      <c r="T137" s="222"/>
      <c r="U137" s="222"/>
      <c r="V137" s="222"/>
      <c r="W137" s="539"/>
      <c r="X137" s="539"/>
      <c r="Y137" s="572" t="str">
        <f t="shared" si="6"/>
        <v>e. Intrauterine devices (IUDs)</v>
      </c>
      <c r="Z137" s="558"/>
    </row>
    <row r="138" spans="1:26" s="159" customFormat="1" ht="15" customHeight="1" x14ac:dyDescent="0.2">
      <c r="A138" s="354"/>
      <c r="B138" s="764" t="s">
        <v>43</v>
      </c>
      <c r="C138" s="764"/>
      <c r="D138" s="764"/>
      <c r="E138" s="764"/>
      <c r="F138" s="765"/>
      <c r="G138" s="766" t="s">
        <v>166</v>
      </c>
      <c r="H138" s="767"/>
      <c r="I138" s="547"/>
      <c r="J138" s="578" t="str">
        <f t="shared" si="5"/>
        <v>No</v>
      </c>
      <c r="K138" s="532"/>
      <c r="L138" s="531"/>
      <c r="M138" s="531"/>
      <c r="N138" s="531"/>
      <c r="O138" s="531"/>
      <c r="P138" s="531"/>
      <c r="Q138" s="531"/>
      <c r="R138" s="531"/>
      <c r="S138" s="531"/>
      <c r="T138" s="222"/>
      <c r="U138" s="222"/>
      <c r="V138" s="222"/>
      <c r="W138" s="539"/>
      <c r="X138" s="539"/>
      <c r="Y138" s="572" t="str">
        <f t="shared" si="6"/>
        <v>f. Male condoms</v>
      </c>
      <c r="Z138" s="558"/>
    </row>
    <row r="139" spans="1:26" s="159" customFormat="1" ht="15" customHeight="1" x14ac:dyDescent="0.2">
      <c r="A139" s="354"/>
      <c r="B139" s="764" t="s">
        <v>44</v>
      </c>
      <c r="C139" s="764"/>
      <c r="D139" s="764"/>
      <c r="E139" s="764"/>
      <c r="F139" s="765"/>
      <c r="G139" s="766" t="s">
        <v>146</v>
      </c>
      <c r="H139" s="767"/>
      <c r="I139" s="547"/>
      <c r="J139" s="578" t="str">
        <f t="shared" si="5"/>
        <v>N/A</v>
      </c>
      <c r="K139" s="532"/>
      <c r="L139" s="531"/>
      <c r="M139" s="531"/>
      <c r="N139" s="531"/>
      <c r="O139" s="531"/>
      <c r="P139" s="531"/>
      <c r="Q139" s="531"/>
      <c r="R139" s="531"/>
      <c r="S139" s="531"/>
      <c r="T139" s="222"/>
      <c r="U139" s="222"/>
      <c r="V139" s="222"/>
      <c r="W139" s="539"/>
      <c r="X139" s="539"/>
      <c r="Y139" s="572" t="str">
        <f t="shared" si="6"/>
        <v>g. Female condoms</v>
      </c>
      <c r="Z139" s="558"/>
    </row>
    <row r="140" spans="1:26" s="159" customFormat="1" ht="15" customHeight="1" x14ac:dyDescent="0.2">
      <c r="A140" s="354"/>
      <c r="B140" s="764" t="s">
        <v>338</v>
      </c>
      <c r="C140" s="764"/>
      <c r="D140" s="764"/>
      <c r="E140" s="764"/>
      <c r="F140" s="765"/>
      <c r="G140" s="1082" t="s">
        <v>146</v>
      </c>
      <c r="H140" s="1083"/>
      <c r="I140" s="547"/>
      <c r="J140" s="578" t="str">
        <f t="shared" si="5"/>
        <v>N/A</v>
      </c>
      <c r="K140" s="532"/>
      <c r="L140" s="531"/>
      <c r="M140" s="531"/>
      <c r="N140" s="531"/>
      <c r="O140" s="531"/>
      <c r="P140" s="531"/>
      <c r="Q140" s="531"/>
      <c r="R140" s="531"/>
      <c r="S140" s="531"/>
      <c r="T140" s="222"/>
      <c r="U140" s="222"/>
      <c r="V140" s="222"/>
      <c r="W140" s="539"/>
      <c r="X140" s="539"/>
      <c r="Y140" s="572" t="str">
        <f t="shared" si="6"/>
        <v>h. Emergency contraceptive pills</v>
      </c>
      <c r="Z140" s="558"/>
    </row>
    <row r="141" spans="1:26" s="159" customFormat="1" ht="15" customHeight="1" x14ac:dyDescent="0.2">
      <c r="A141" s="354"/>
      <c r="B141" s="764" t="s">
        <v>245</v>
      </c>
      <c r="C141" s="764"/>
      <c r="D141" s="764"/>
      <c r="E141" s="764"/>
      <c r="F141" s="765"/>
      <c r="G141" s="1082" t="s">
        <v>146</v>
      </c>
      <c r="H141" s="1083"/>
      <c r="I141" s="547"/>
      <c r="J141" s="578" t="str">
        <f t="shared" si="5"/>
        <v>N/A</v>
      </c>
      <c r="K141" s="532"/>
      <c r="L141" s="531"/>
      <c r="M141" s="531"/>
      <c r="N141" s="531"/>
      <c r="O141" s="531"/>
      <c r="P141" s="531"/>
      <c r="Q141" s="531"/>
      <c r="R141" s="531"/>
      <c r="S141" s="531"/>
      <c r="T141" s="222"/>
      <c r="U141" s="222"/>
      <c r="V141" s="222"/>
      <c r="W141" s="539"/>
      <c r="X141" s="539"/>
      <c r="Y141" s="572" t="str">
        <f t="shared" si="6"/>
        <v>i. CycleBeads</v>
      </c>
      <c r="Z141" s="558"/>
    </row>
    <row r="142" spans="1:26" s="159" customFormat="1" ht="30" x14ac:dyDescent="0.2">
      <c r="A142" s="354"/>
      <c r="B142" s="764" t="s">
        <v>766</v>
      </c>
      <c r="C142" s="764"/>
      <c r="D142" s="764"/>
      <c r="E142" s="764"/>
      <c r="F142" s="769" t="s">
        <v>835</v>
      </c>
      <c r="G142" s="770"/>
      <c r="H142" s="771"/>
      <c r="I142" s="547"/>
      <c r="J142" s="578"/>
      <c r="K142" s="532"/>
      <c r="L142" s="531"/>
      <c r="M142" s="532"/>
      <c r="N142" s="531"/>
      <c r="O142" s="531"/>
      <c r="P142" s="531"/>
      <c r="Q142" s="532" t="str">
        <f>F142</f>
        <v>01/11 - 12/11</v>
      </c>
      <c r="R142" s="532" t="str">
        <f>B142</f>
        <v xml:space="preserve">j. Time period of reports reviewed
(mm/yy - mm/yy) (for example, reports from 1/11-12/11) </v>
      </c>
      <c r="S142" s="531"/>
      <c r="T142" s="222"/>
      <c r="U142" s="222"/>
      <c r="V142" s="222"/>
      <c r="W142" s="539"/>
      <c r="X142" s="539"/>
      <c r="Z142" s="558"/>
    </row>
    <row r="143" spans="1:26" s="159" customFormat="1" ht="45" x14ac:dyDescent="0.2">
      <c r="A143" s="262"/>
      <c r="B143" s="764" t="s">
        <v>346</v>
      </c>
      <c r="C143" s="764"/>
      <c r="D143" s="764"/>
      <c r="E143" s="764"/>
      <c r="F143" s="769" t="s">
        <v>1369</v>
      </c>
      <c r="G143" s="770"/>
      <c r="H143" s="771"/>
      <c r="I143" s="547"/>
      <c r="J143" s="578"/>
      <c r="K143" s="532"/>
      <c r="L143" s="532"/>
      <c r="M143" s="531"/>
      <c r="N143" s="531"/>
      <c r="O143" s="531"/>
      <c r="P143" s="531"/>
      <c r="Q143" s="532" t="str">
        <f>F143</f>
        <v>Family Planning Coordinator (Ministry of Health)</v>
      </c>
      <c r="R143" s="532" t="str">
        <f>B143</f>
        <v>k. Data source
(for example: Procurement Planning and Monitoring Report, Logistics Management Information System, periodic physical inventory, warehouse reports)</v>
      </c>
      <c r="S143" s="531"/>
      <c r="T143" s="222"/>
      <c r="U143" s="222"/>
      <c r="V143" s="222"/>
      <c r="W143" s="539"/>
      <c r="X143" s="539"/>
      <c r="Z143" s="558"/>
    </row>
    <row r="144" spans="1:26" s="159" customFormat="1" x14ac:dyDescent="0.2">
      <c r="A144" s="772" t="s">
        <v>347</v>
      </c>
      <c r="B144" s="764"/>
      <c r="C144" s="764"/>
      <c r="D144" s="764"/>
      <c r="E144" s="764"/>
      <c r="F144" s="764"/>
      <c r="G144" s="764"/>
      <c r="H144" s="773"/>
      <c r="I144" s="227"/>
      <c r="J144" s="569"/>
      <c r="K144" s="532"/>
      <c r="L144" s="531"/>
      <c r="M144" s="531"/>
      <c r="N144" s="531"/>
      <c r="O144" s="532"/>
      <c r="P144" s="531"/>
      <c r="Q144" s="531"/>
      <c r="R144" s="531"/>
      <c r="S144" s="531"/>
      <c r="T144" s="222"/>
      <c r="U144" s="222"/>
      <c r="V144" s="222"/>
      <c r="W144" s="539"/>
      <c r="X144" s="539"/>
      <c r="Z144" s="558"/>
    </row>
    <row r="145" spans="1:26" s="159" customFormat="1" ht="15" customHeight="1" x14ac:dyDescent="0.2">
      <c r="A145" s="354"/>
      <c r="B145" s="764" t="s">
        <v>348</v>
      </c>
      <c r="C145" s="764"/>
      <c r="D145" s="764"/>
      <c r="E145" s="764"/>
      <c r="F145" s="765"/>
      <c r="G145" s="766" t="s">
        <v>166</v>
      </c>
      <c r="H145" s="767"/>
      <c r="I145" s="547"/>
      <c r="J145" s="578" t="str">
        <f>G145</f>
        <v>No</v>
      </c>
      <c r="K145" s="532"/>
      <c r="L145" s="531"/>
      <c r="M145" s="531"/>
      <c r="N145" s="531"/>
      <c r="O145" s="532"/>
      <c r="P145" s="531"/>
      <c r="Q145" s="531"/>
      <c r="R145" s="531"/>
      <c r="S145" s="531"/>
      <c r="T145" s="222"/>
      <c r="U145" s="222"/>
      <c r="V145" s="222"/>
      <c r="W145" s="539"/>
      <c r="X145" s="539"/>
      <c r="Y145" s="572" t="str">
        <f>B145</f>
        <v>a. service delivery point level (i.e., public sector health facilities)</v>
      </c>
      <c r="Z145" s="558"/>
    </row>
    <row r="146" spans="1:26" s="268" customFormat="1" ht="15.75" customHeight="1" thickBot="1" x14ac:dyDescent="0.25">
      <c r="A146" s="356"/>
      <c r="B146" s="753" t="s">
        <v>349</v>
      </c>
      <c r="C146" s="753"/>
      <c r="D146" s="753"/>
      <c r="E146" s="753"/>
      <c r="F146" s="754"/>
      <c r="G146" s="755" t="s">
        <v>165</v>
      </c>
      <c r="H146" s="756"/>
      <c r="I146" s="607"/>
      <c r="J146" s="608" t="str">
        <f>G146</f>
        <v>Yes</v>
      </c>
      <c r="K146" s="609"/>
      <c r="L146" s="610"/>
      <c r="M146" s="610"/>
      <c r="N146" s="610"/>
      <c r="O146" s="609"/>
      <c r="P146" s="610"/>
      <c r="Q146" s="610"/>
      <c r="R146" s="610"/>
      <c r="S146" s="610"/>
      <c r="T146" s="611"/>
      <c r="U146" s="611"/>
      <c r="V146" s="611"/>
      <c r="W146" s="612"/>
      <c r="X146" s="612"/>
      <c r="Y146" s="613" t="str">
        <f>B146</f>
        <v>b. central level (i.e., central level warehouse for the public sector)</v>
      </c>
      <c r="Z146" s="614"/>
    </row>
    <row r="147" spans="1:26" s="159" customFormat="1" ht="60.75" thickBot="1" x14ac:dyDescent="0.25">
      <c r="A147" s="757" t="s">
        <v>350</v>
      </c>
      <c r="B147" s="758"/>
      <c r="C147" s="759"/>
      <c r="D147" s="760" t="s">
        <v>1368</v>
      </c>
      <c r="E147" s="761"/>
      <c r="F147" s="761"/>
      <c r="G147" s="761"/>
      <c r="H147" s="762"/>
      <c r="I147" s="547"/>
      <c r="J147" s="578"/>
      <c r="K147" s="532" t="str">
        <f>A147</f>
        <v xml:space="preserve">F. Please note any overall comments about challenges and/or successes with contraceptive security in your country.
</v>
      </c>
      <c r="L147" s="531"/>
      <c r="M147" s="531"/>
      <c r="N147" s="531"/>
      <c r="O147" s="532" t="str">
        <f>D147</f>
        <v>There was a delay in 2011 purchases because the renewal of the agreement between UNFPA and MOH for procurement services took more than 3 months. In light of graduation from USAID assistance, the CS committee has been absorbed into a broader RH committee.</v>
      </c>
      <c r="P147" s="531"/>
      <c r="Q147" s="531"/>
      <c r="R147" s="531"/>
      <c r="S147" s="531"/>
      <c r="T147" s="222"/>
      <c r="U147" s="222"/>
      <c r="V147" s="222"/>
      <c r="W147" s="539"/>
      <c r="X147" s="539"/>
      <c r="Z147" s="558"/>
    </row>
    <row r="148" spans="1:26" s="267" customFormat="1" ht="15.75" x14ac:dyDescent="0.2">
      <c r="A148" s="904"/>
      <c r="B148" s="904"/>
      <c r="C148" s="904"/>
      <c r="D148" s="904"/>
      <c r="E148" s="904"/>
      <c r="F148" s="904"/>
      <c r="G148" s="904"/>
      <c r="H148" s="904"/>
      <c r="I148" s="282"/>
      <c r="J148" s="604"/>
      <c r="K148" s="532"/>
      <c r="L148" s="532"/>
      <c r="M148" s="531"/>
      <c r="N148" s="531"/>
      <c r="O148" s="532"/>
      <c r="P148" s="531"/>
      <c r="R148" s="531"/>
      <c r="S148" s="542"/>
      <c r="T148" s="543"/>
      <c r="U148" s="543"/>
      <c r="V148" s="543"/>
      <c r="W148" s="544"/>
      <c r="X148" s="544"/>
      <c r="Z148" s="605"/>
    </row>
    <row r="149" spans="1:26" ht="72" customHeight="1" x14ac:dyDescent="0.2">
      <c r="A149" s="1084"/>
      <c r="B149" s="1084"/>
      <c r="C149" s="1084"/>
      <c r="D149" s="1084"/>
      <c r="E149" s="1084"/>
      <c r="F149" s="1084"/>
      <c r="G149" s="1084"/>
      <c r="H149" s="1084"/>
      <c r="I149" s="615"/>
      <c r="O149" s="532"/>
      <c r="X149" s="616">
        <f>A149</f>
        <v>0</v>
      </c>
    </row>
    <row r="150" spans="1:26" s="267" customFormat="1" ht="9.75" customHeight="1" x14ac:dyDescent="0.2">
      <c r="A150" s="617"/>
      <c r="B150" s="617"/>
      <c r="C150" s="617"/>
      <c r="D150" s="617"/>
      <c r="E150" s="617"/>
      <c r="F150" s="617"/>
      <c r="G150" s="617"/>
      <c r="H150" s="617"/>
      <c r="I150" s="532"/>
      <c r="J150" s="604"/>
      <c r="K150" s="532"/>
      <c r="L150" s="531"/>
      <c r="M150" s="531"/>
      <c r="N150" s="531"/>
      <c r="O150" s="532"/>
      <c r="P150" s="531"/>
      <c r="Q150" s="531"/>
      <c r="R150" s="531"/>
      <c r="S150" s="542"/>
      <c r="T150" s="543"/>
      <c r="U150" s="543"/>
      <c r="V150" s="543"/>
      <c r="W150" s="544"/>
      <c r="X150" s="544"/>
      <c r="Z150" s="605"/>
    </row>
    <row r="151" spans="1:26" s="267" customFormat="1" ht="15" customHeight="1" x14ac:dyDescent="0.2">
      <c r="A151" s="617"/>
      <c r="B151" s="617"/>
      <c r="C151" s="617"/>
      <c r="D151" s="617"/>
      <c r="E151" s="617"/>
      <c r="F151" s="617"/>
      <c r="G151" s="617"/>
      <c r="H151" s="617"/>
      <c r="I151" s="532"/>
      <c r="J151" s="537"/>
      <c r="K151" s="532"/>
      <c r="L151" s="531"/>
      <c r="M151" s="531"/>
      <c r="N151" s="531"/>
      <c r="O151" s="532"/>
      <c r="P151" s="531"/>
      <c r="Q151" s="531"/>
      <c r="R151" s="531"/>
      <c r="S151" s="542"/>
      <c r="T151" s="543"/>
      <c r="U151" s="543"/>
      <c r="V151" s="543"/>
      <c r="W151" s="544"/>
      <c r="X151" s="544"/>
      <c r="Z151" s="605"/>
    </row>
    <row r="152" spans="1:26" x14ac:dyDescent="0.2">
      <c r="A152" s="269"/>
      <c r="B152" s="270"/>
      <c r="C152" s="270"/>
      <c r="D152" s="270"/>
      <c r="E152" s="270"/>
      <c r="F152" s="270"/>
      <c r="G152" s="271"/>
      <c r="H152" s="217"/>
      <c r="I152" s="531"/>
      <c r="O152" s="532"/>
    </row>
    <row r="153" spans="1:26" x14ac:dyDescent="0.2">
      <c r="A153" s="215"/>
      <c r="B153" s="215"/>
      <c r="G153" s="272"/>
      <c r="H153" s="273"/>
      <c r="I153" s="531"/>
    </row>
    <row r="154" spans="1:26" x14ac:dyDescent="0.2">
      <c r="A154" s="215"/>
      <c r="B154" s="215"/>
      <c r="G154" s="272"/>
      <c r="H154" s="273"/>
      <c r="I154" s="531"/>
    </row>
    <row r="155" spans="1:26" x14ac:dyDescent="0.2">
      <c r="A155" s="215"/>
      <c r="B155" s="215"/>
      <c r="G155" s="272"/>
      <c r="H155" s="273"/>
      <c r="I155" s="531"/>
    </row>
    <row r="156" spans="1:26" x14ac:dyDescent="0.2">
      <c r="A156" s="215"/>
      <c r="B156" s="215"/>
      <c r="G156" s="272"/>
      <c r="H156" s="273"/>
      <c r="I156" s="531"/>
    </row>
    <row r="157" spans="1:26" x14ac:dyDescent="0.2">
      <c r="A157" s="215"/>
      <c r="B157" s="215"/>
      <c r="G157" s="272"/>
      <c r="H157" s="273"/>
      <c r="I157" s="531"/>
    </row>
    <row r="158" spans="1:26" x14ac:dyDescent="0.2">
      <c r="A158" s="215"/>
      <c r="B158" s="215"/>
      <c r="G158" s="272"/>
      <c r="H158" s="273"/>
      <c r="I158" s="531"/>
    </row>
    <row r="159" spans="1:26" x14ac:dyDescent="0.2">
      <c r="A159" s="215"/>
      <c r="B159" s="215"/>
      <c r="G159" s="272"/>
      <c r="H159" s="273"/>
      <c r="I159" s="531"/>
    </row>
    <row r="160" spans="1:26" x14ac:dyDescent="0.2">
      <c r="A160" s="215"/>
      <c r="B160" s="215"/>
      <c r="G160" s="272"/>
      <c r="H160" s="273"/>
      <c r="I160" s="531"/>
    </row>
    <row r="161" spans="1:134" x14ac:dyDescent="0.2">
      <c r="A161" s="215"/>
      <c r="B161" s="215"/>
      <c r="G161" s="272"/>
      <c r="H161" s="273"/>
      <c r="I161" s="531"/>
    </row>
    <row r="162" spans="1:134" x14ac:dyDescent="0.2">
      <c r="A162" s="215"/>
      <c r="B162" s="215"/>
      <c r="G162" s="272"/>
      <c r="H162" s="273"/>
      <c r="I162" s="531"/>
    </row>
    <row r="163" spans="1:134" x14ac:dyDescent="0.2">
      <c r="A163" s="215"/>
      <c r="B163" s="215"/>
      <c r="G163" s="272"/>
      <c r="H163" s="273"/>
      <c r="I163" s="531"/>
    </row>
    <row r="164" spans="1:134" x14ac:dyDescent="0.2">
      <c r="A164" s="215"/>
      <c r="B164" s="215"/>
      <c r="G164" s="272"/>
      <c r="H164" s="273"/>
      <c r="I164" s="531"/>
    </row>
    <row r="165" spans="1:134" x14ac:dyDescent="0.2">
      <c r="A165" s="215"/>
      <c r="B165" s="215"/>
      <c r="G165" s="272"/>
      <c r="H165" s="273"/>
      <c r="I165" s="531"/>
    </row>
    <row r="166" spans="1:134" s="215" customFormat="1" x14ac:dyDescent="0.2">
      <c r="G166" s="272"/>
      <c r="H166" s="273"/>
      <c r="I166" s="531"/>
      <c r="J166" s="537"/>
      <c r="K166" s="532"/>
      <c r="L166" s="531"/>
      <c r="M166" s="531"/>
      <c r="N166" s="531"/>
      <c r="O166" s="531"/>
      <c r="P166" s="531"/>
      <c r="Q166" s="531"/>
      <c r="R166" s="531"/>
      <c r="S166" s="542"/>
      <c r="T166" s="543"/>
      <c r="U166" s="543"/>
      <c r="V166" s="543"/>
      <c r="W166" s="544"/>
      <c r="X166" s="544"/>
      <c r="Y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531"/>
      <c r="J167" s="537"/>
      <c r="K167" s="532"/>
      <c r="L167" s="531"/>
      <c r="M167" s="531"/>
      <c r="N167" s="531"/>
      <c r="O167" s="531"/>
      <c r="P167" s="531"/>
      <c r="Q167" s="531"/>
      <c r="R167" s="531"/>
      <c r="S167" s="542"/>
      <c r="T167" s="543"/>
      <c r="U167" s="543"/>
      <c r="V167" s="543"/>
      <c r="W167" s="544"/>
      <c r="X167" s="544"/>
      <c r="Y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531"/>
      <c r="J168" s="537"/>
      <c r="K168" s="532"/>
      <c r="L168" s="531"/>
      <c r="M168" s="531"/>
      <c r="N168" s="531"/>
      <c r="O168" s="531"/>
      <c r="P168" s="531"/>
      <c r="Q168" s="531"/>
      <c r="R168" s="531"/>
      <c r="S168" s="542"/>
      <c r="T168" s="543"/>
      <c r="U168" s="543"/>
      <c r="V168" s="543"/>
      <c r="W168" s="544"/>
      <c r="X168" s="544"/>
      <c r="Y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531"/>
      <c r="J169" s="537"/>
      <c r="K169" s="532"/>
      <c r="L169" s="531"/>
      <c r="M169" s="531"/>
      <c r="N169" s="531"/>
      <c r="O169" s="531"/>
      <c r="P169" s="531"/>
      <c r="Q169" s="531"/>
      <c r="R169" s="531"/>
      <c r="S169" s="542"/>
      <c r="T169" s="543"/>
      <c r="U169" s="543"/>
      <c r="V169" s="543"/>
      <c r="W169" s="544"/>
      <c r="X169" s="544"/>
      <c r="Y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531"/>
      <c r="J170" s="537"/>
      <c r="K170" s="532"/>
      <c r="L170" s="531"/>
      <c r="M170" s="531"/>
      <c r="N170" s="531"/>
      <c r="O170" s="531"/>
      <c r="P170" s="531"/>
      <c r="Q170" s="531"/>
      <c r="R170" s="531"/>
      <c r="S170" s="542"/>
      <c r="T170" s="543"/>
      <c r="U170" s="543"/>
      <c r="V170" s="543"/>
      <c r="W170" s="544"/>
      <c r="X170" s="544"/>
      <c r="Y170" s="21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531"/>
      <c r="J171" s="537"/>
      <c r="K171" s="532"/>
      <c r="L171" s="531"/>
      <c r="M171" s="531"/>
      <c r="N171" s="531"/>
      <c r="O171" s="531"/>
      <c r="P171" s="531"/>
      <c r="Q171" s="531"/>
      <c r="R171" s="531"/>
      <c r="S171" s="542"/>
      <c r="T171" s="543"/>
      <c r="U171" s="543"/>
      <c r="V171" s="543"/>
      <c r="W171" s="544"/>
      <c r="X171" s="544"/>
      <c r="Y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531"/>
      <c r="J172" s="537"/>
      <c r="K172" s="532"/>
      <c r="L172" s="531"/>
      <c r="M172" s="531"/>
      <c r="N172" s="531"/>
      <c r="O172" s="531"/>
      <c r="P172" s="531"/>
      <c r="Q172" s="531"/>
      <c r="R172" s="531"/>
      <c r="S172" s="542"/>
      <c r="T172" s="543"/>
      <c r="U172" s="543"/>
      <c r="V172" s="543"/>
      <c r="W172" s="544"/>
      <c r="X172" s="544"/>
      <c r="Y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531"/>
      <c r="J173" s="537"/>
      <c r="K173" s="532"/>
      <c r="L173" s="531"/>
      <c r="M173" s="531"/>
      <c r="N173" s="531"/>
      <c r="O173" s="531"/>
      <c r="P173" s="531"/>
      <c r="Q173" s="531"/>
      <c r="R173" s="531"/>
      <c r="S173" s="542"/>
      <c r="T173" s="543"/>
      <c r="U173" s="543"/>
      <c r="V173" s="543"/>
      <c r="W173" s="544"/>
      <c r="X173" s="544"/>
      <c r="Y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531"/>
      <c r="J174" s="537"/>
      <c r="K174" s="532"/>
      <c r="L174" s="531"/>
      <c r="M174" s="531"/>
      <c r="N174" s="531"/>
      <c r="O174" s="531"/>
      <c r="P174" s="531"/>
      <c r="Q174" s="531"/>
      <c r="R174" s="531"/>
      <c r="S174" s="542"/>
      <c r="T174" s="543"/>
      <c r="U174" s="543"/>
      <c r="V174" s="543"/>
      <c r="W174" s="544"/>
      <c r="X174" s="544"/>
      <c r="Y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531"/>
      <c r="J175" s="537"/>
      <c r="K175" s="532"/>
      <c r="L175" s="531"/>
      <c r="M175" s="531"/>
      <c r="N175" s="531"/>
      <c r="O175" s="531"/>
      <c r="P175" s="531"/>
      <c r="Q175" s="531"/>
      <c r="R175" s="531"/>
      <c r="S175" s="542"/>
      <c r="T175" s="543"/>
      <c r="U175" s="543"/>
      <c r="V175" s="543"/>
      <c r="W175" s="544"/>
      <c r="X175" s="544"/>
      <c r="Y175" s="216"/>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531"/>
      <c r="J176" s="537"/>
      <c r="K176" s="532"/>
      <c r="L176" s="531"/>
      <c r="M176" s="531"/>
      <c r="N176" s="531"/>
      <c r="O176" s="531"/>
      <c r="P176" s="531"/>
      <c r="Q176" s="531"/>
      <c r="R176" s="531"/>
      <c r="S176" s="542"/>
      <c r="T176" s="543"/>
      <c r="U176" s="543"/>
      <c r="V176" s="543"/>
      <c r="W176" s="544"/>
      <c r="X176" s="544"/>
      <c r="Y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A147:C147"/>
    <mergeCell ref="D147:H147"/>
    <mergeCell ref="A148:H148"/>
    <mergeCell ref="A149:H149"/>
    <mergeCell ref="A144:H144"/>
    <mergeCell ref="B145:F145"/>
    <mergeCell ref="G145:H145"/>
    <mergeCell ref="B146:F146"/>
    <mergeCell ref="G146:H146"/>
    <mergeCell ref="B142:E142"/>
    <mergeCell ref="F142:H142"/>
    <mergeCell ref="B143:E143"/>
    <mergeCell ref="F143:H143"/>
    <mergeCell ref="B139:F139"/>
    <mergeCell ref="G139:H139"/>
    <mergeCell ref="B140:F140"/>
    <mergeCell ref="G140:H140"/>
    <mergeCell ref="B141:F141"/>
    <mergeCell ref="G141:H141"/>
    <mergeCell ref="B136:F136"/>
    <mergeCell ref="G136:H136"/>
    <mergeCell ref="B137:F137"/>
    <mergeCell ref="A10:H10"/>
    <mergeCell ref="G137:H137"/>
    <mergeCell ref="B138:F138"/>
    <mergeCell ref="G138:H138"/>
    <mergeCell ref="A132:H132"/>
    <mergeCell ref="B133:F133"/>
    <mergeCell ref="G133:H133"/>
    <mergeCell ref="B134:F134"/>
    <mergeCell ref="G134:H134"/>
    <mergeCell ref="B135:F135"/>
    <mergeCell ref="G135:H135"/>
    <mergeCell ref="B129:C129"/>
    <mergeCell ref="D129:H129"/>
    <mergeCell ref="A130:G130"/>
    <mergeCell ref="A131:F131"/>
    <mergeCell ref="G131:H131"/>
    <mergeCell ref="B127:F127"/>
    <mergeCell ref="G127:H127"/>
    <mergeCell ref="B128:F128"/>
    <mergeCell ref="G128:H128"/>
    <mergeCell ref="B125:F125"/>
    <mergeCell ref="G125:H125"/>
    <mergeCell ref="B126:F126"/>
    <mergeCell ref="G126:H126"/>
    <mergeCell ref="A122:C122"/>
    <mergeCell ref="D122:H122"/>
    <mergeCell ref="A123:H123"/>
    <mergeCell ref="B124:E124"/>
    <mergeCell ref="F124:H124"/>
    <mergeCell ref="A120:E120"/>
    <mergeCell ref="F120:H120"/>
    <mergeCell ref="A121:C121"/>
    <mergeCell ref="D121:H121"/>
    <mergeCell ref="B118:F118"/>
    <mergeCell ref="G118:H118"/>
    <mergeCell ref="C119:E119"/>
    <mergeCell ref="F119:H119"/>
    <mergeCell ref="B116:F116"/>
    <mergeCell ref="G116:H116"/>
    <mergeCell ref="B117:F117"/>
    <mergeCell ref="G117:H117"/>
    <mergeCell ref="B114:F114"/>
    <mergeCell ref="G114:H114"/>
    <mergeCell ref="B115:F115"/>
    <mergeCell ref="G115:H115"/>
    <mergeCell ref="B112:F112"/>
    <mergeCell ref="G112:H112"/>
    <mergeCell ref="B113:F113"/>
    <mergeCell ref="G113:H113"/>
    <mergeCell ref="B110:F110"/>
    <mergeCell ref="G110:H110"/>
    <mergeCell ref="B111:F111"/>
    <mergeCell ref="G111:H111"/>
    <mergeCell ref="D107:H107"/>
    <mergeCell ref="A108:H108"/>
    <mergeCell ref="B109:F109"/>
    <mergeCell ref="G109:H109"/>
    <mergeCell ref="B105:F105"/>
    <mergeCell ref="G105:H105"/>
    <mergeCell ref="B106:F106"/>
    <mergeCell ref="G106:H106"/>
    <mergeCell ref="A102:H102"/>
    <mergeCell ref="A103:H103"/>
    <mergeCell ref="B104:F104"/>
    <mergeCell ref="G104:H104"/>
    <mergeCell ref="B100:C100"/>
    <mergeCell ref="E100:G100"/>
    <mergeCell ref="B101:C101"/>
    <mergeCell ref="E101:G101"/>
    <mergeCell ref="A98:C98"/>
    <mergeCell ref="E98:G98"/>
    <mergeCell ref="B99:C99"/>
    <mergeCell ref="E99:G99"/>
    <mergeCell ref="C96:D96"/>
    <mergeCell ref="E96:F96"/>
    <mergeCell ref="G96:H96"/>
    <mergeCell ref="A97:H97"/>
    <mergeCell ref="C94:D94"/>
    <mergeCell ref="E94:F94"/>
    <mergeCell ref="G94:H94"/>
    <mergeCell ref="C95:D95"/>
    <mergeCell ref="E95:F95"/>
    <mergeCell ref="G95:H95"/>
    <mergeCell ref="B92:C92"/>
    <mergeCell ref="B93:D93"/>
    <mergeCell ref="E93:F93"/>
    <mergeCell ref="G93:H93"/>
    <mergeCell ref="A89:G89"/>
    <mergeCell ref="B90:C90"/>
    <mergeCell ref="D90:H90"/>
    <mergeCell ref="A91:G91"/>
    <mergeCell ref="B86:D86"/>
    <mergeCell ref="E86:H86"/>
    <mergeCell ref="A87:G87"/>
    <mergeCell ref="B88:C88"/>
    <mergeCell ref="D88:H88"/>
    <mergeCell ref="A84:E84"/>
    <mergeCell ref="F84:H84"/>
    <mergeCell ref="B85:D85"/>
    <mergeCell ref="E85:H85"/>
    <mergeCell ref="A79:G79"/>
    <mergeCell ref="A80:G80"/>
    <mergeCell ref="A81:C81"/>
    <mergeCell ref="A82:A83"/>
    <mergeCell ref="B82:C82"/>
    <mergeCell ref="D82:E82"/>
    <mergeCell ref="G82:H82"/>
    <mergeCell ref="D83:E83"/>
    <mergeCell ref="G83:H83"/>
    <mergeCell ref="B77:C77"/>
    <mergeCell ref="D77:E77"/>
    <mergeCell ref="A78:C78"/>
    <mergeCell ref="D78:H78"/>
    <mergeCell ref="B75:C75"/>
    <mergeCell ref="D75:E75"/>
    <mergeCell ref="B76:C76"/>
    <mergeCell ref="D76:E76"/>
    <mergeCell ref="B73:C73"/>
    <mergeCell ref="D73:E73"/>
    <mergeCell ref="B74:C74"/>
    <mergeCell ref="D74:E74"/>
    <mergeCell ref="B71:C71"/>
    <mergeCell ref="D71:E71"/>
    <mergeCell ref="B72:C72"/>
    <mergeCell ref="D72:E72"/>
    <mergeCell ref="B69:C69"/>
    <mergeCell ref="D69:E69"/>
    <mergeCell ref="B70:C70"/>
    <mergeCell ref="D70:E70"/>
    <mergeCell ref="B67:C67"/>
    <mergeCell ref="D67:E67"/>
    <mergeCell ref="B68:C68"/>
    <mergeCell ref="D68:E68"/>
    <mergeCell ref="A65:C65"/>
    <mergeCell ref="D65:E65"/>
    <mergeCell ref="B66:C66"/>
    <mergeCell ref="D66:E66"/>
    <mergeCell ref="A62:C62"/>
    <mergeCell ref="D62:H62"/>
    <mergeCell ref="A63:G63"/>
    <mergeCell ref="A64:H64"/>
    <mergeCell ref="B60:E60"/>
    <mergeCell ref="F60:H60"/>
    <mergeCell ref="C61:E61"/>
    <mergeCell ref="F61:H61"/>
    <mergeCell ref="A57:E57"/>
    <mergeCell ref="G57:H57"/>
    <mergeCell ref="A59:E59"/>
    <mergeCell ref="F59:H59"/>
    <mergeCell ref="A55:E55"/>
    <mergeCell ref="G55:H55"/>
    <mergeCell ref="A56:E56"/>
    <mergeCell ref="G56:H56"/>
    <mergeCell ref="B50:C50"/>
    <mergeCell ref="B51:C51"/>
    <mergeCell ref="B52:C52"/>
    <mergeCell ref="A54:H54"/>
    <mergeCell ref="A46:H46"/>
    <mergeCell ref="B47:C47"/>
    <mergeCell ref="B48:C48"/>
    <mergeCell ref="D49:H49"/>
    <mergeCell ref="D41:H41"/>
    <mergeCell ref="B42:C42"/>
    <mergeCell ref="D43:H43"/>
    <mergeCell ref="B44:C44"/>
    <mergeCell ref="A37:G37"/>
    <mergeCell ref="A38:H38"/>
    <mergeCell ref="B39:C39"/>
    <mergeCell ref="B40:C40"/>
    <mergeCell ref="A33:H33"/>
    <mergeCell ref="B34:D34"/>
    <mergeCell ref="B35:D35"/>
    <mergeCell ref="A36:H36"/>
    <mergeCell ref="A30:D30"/>
    <mergeCell ref="G30:H30"/>
    <mergeCell ref="A31:G31"/>
    <mergeCell ref="A32:G32"/>
    <mergeCell ref="A28:C28"/>
    <mergeCell ref="D28:E28"/>
    <mergeCell ref="A29:F29"/>
    <mergeCell ref="G29:H29"/>
    <mergeCell ref="A24:G24"/>
    <mergeCell ref="A25:G25"/>
    <mergeCell ref="A26:C26"/>
    <mergeCell ref="A27:G27"/>
    <mergeCell ref="B22:C22"/>
    <mergeCell ref="F22:H22"/>
    <mergeCell ref="B23:C23"/>
    <mergeCell ref="F23:H23"/>
    <mergeCell ref="B20:C20"/>
    <mergeCell ref="F20:H20"/>
    <mergeCell ref="B21:C21"/>
    <mergeCell ref="F21:H21"/>
    <mergeCell ref="B18:C18"/>
    <mergeCell ref="F18:H18"/>
    <mergeCell ref="B19:C19"/>
    <mergeCell ref="F19:H19"/>
    <mergeCell ref="B16:C16"/>
    <mergeCell ref="F16:H16"/>
    <mergeCell ref="B17:C17"/>
    <mergeCell ref="F17:H17"/>
    <mergeCell ref="A14:C14"/>
    <mergeCell ref="D14:H14"/>
    <mergeCell ref="B15:C15"/>
    <mergeCell ref="F15:H15"/>
    <mergeCell ref="A12:G12"/>
    <mergeCell ref="B13:C13"/>
    <mergeCell ref="D13:H13"/>
    <mergeCell ref="D8:F8"/>
    <mergeCell ref="A8:C8"/>
    <mergeCell ref="G8:H8"/>
    <mergeCell ref="A9:H9"/>
    <mergeCell ref="A1:H1"/>
    <mergeCell ref="A5:C5"/>
    <mergeCell ref="A7:H7"/>
    <mergeCell ref="A2:C2"/>
    <mergeCell ref="D2:E2"/>
    <mergeCell ref="A3:H3"/>
    <mergeCell ref="D4:E4"/>
    <mergeCell ref="F4:H4"/>
    <mergeCell ref="A11:G11"/>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F83:G83 F84 F66:H76 D67:D76 H87 G109:G118 G104:G106 H99:H101 D99:D101 H91 H89 G145:G146 G140:H140 D26 D16:D23 H25 G133:G139 G141 G125:G128">
      <formula1>$W$1:$W$5</formula1>
    </dataValidation>
  </dataValidations>
  <hyperlinks>
    <hyperlink ref="A5:C5" location="Introduction!R10" display="To jump to the Introduction sheet, click here."/>
  </hyperlinks>
  <pageMargins left="0.7" right="0.7" top="0.75" bottom="0.75" header="0.3" footer="0.3"/>
  <pageSetup scale="58" fitToHeight="4" orientation="portrait" cellComments="atEnd" r:id="rId1"/>
  <rowBreaks count="4" manualBreakCount="4">
    <brk id="35" max="25" man="1"/>
    <brk id="62" max="25" man="1"/>
    <brk id="122" max="25" man="1"/>
    <brk id="149" max="7"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40" hidden="1" customWidth="1"/>
    <col min="10" max="10" width="38.5703125" style="40" hidden="1" customWidth="1"/>
    <col min="11" max="11" width="64.42578125" style="9" hidden="1" customWidth="1"/>
    <col min="12" max="12" width="87.7109375" style="36" hidden="1" customWidth="1"/>
    <col min="13" max="13" width="37.28515625" style="36" hidden="1" customWidth="1"/>
    <col min="14" max="14" width="75.28515625" style="36" hidden="1" customWidth="1"/>
    <col min="15" max="15" width="81.7109375" style="36" hidden="1" customWidth="1"/>
    <col min="16" max="16" width="69.42578125" style="36" hidden="1" customWidth="1"/>
    <col min="17" max="17" width="57" style="36" hidden="1" customWidth="1"/>
    <col min="18" max="18" width="87.7109375" style="36" hidden="1" customWidth="1"/>
    <col min="19" max="19" width="25.42578125" style="37" hidden="1" customWidth="1"/>
    <col min="20" max="20" width="43.7109375" style="2" hidden="1" customWidth="1"/>
    <col min="21" max="21" width="37.28515625" style="2" hidden="1" customWidth="1"/>
    <col min="22" max="22" width="56.28515625" style="2" hidden="1" customWidth="1"/>
    <col min="23" max="23" width="11.7109375" style="64" hidden="1" customWidth="1"/>
    <col min="24" max="24" width="146.85546875" style="64" hidden="1" customWidth="1"/>
    <col min="25" max="25" width="107.42578125" style="23" hidden="1" customWidth="1"/>
    <col min="26" max="26" width="1.28515625" style="22"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901"/>
      <c r="B1" s="901"/>
      <c r="C1" s="901"/>
      <c r="D1" s="901"/>
      <c r="E1" s="901"/>
      <c r="F1" s="901"/>
      <c r="G1" s="901"/>
      <c r="H1" s="901"/>
      <c r="I1" s="207" t="s">
        <v>526</v>
      </c>
      <c r="J1" s="36" t="s">
        <v>246</v>
      </c>
      <c r="K1" s="9"/>
      <c r="L1" s="36" t="s">
        <v>251</v>
      </c>
      <c r="M1" s="36" t="s">
        <v>62</v>
      </c>
      <c r="N1" s="9" t="s">
        <v>150</v>
      </c>
      <c r="O1" s="39" t="s">
        <v>33</v>
      </c>
      <c r="P1" s="36"/>
      <c r="Q1" s="36"/>
      <c r="R1" s="9" t="s">
        <v>25</v>
      </c>
      <c r="S1" s="36"/>
      <c r="T1" s="36"/>
      <c r="U1" s="36"/>
      <c r="V1" s="36"/>
      <c r="W1" s="132" t="s">
        <v>165</v>
      </c>
      <c r="X1" s="145" t="s">
        <v>149</v>
      </c>
      <c r="Y1" s="21" t="s">
        <v>262</v>
      </c>
      <c r="Z1" s="21"/>
    </row>
    <row r="2" spans="1:134" s="248" customFormat="1" ht="15.75" x14ac:dyDescent="0.2">
      <c r="A2" s="902"/>
      <c r="B2" s="902"/>
      <c r="C2" s="902"/>
      <c r="D2" s="903"/>
      <c r="E2" s="903"/>
      <c r="F2" s="276"/>
      <c r="G2" s="273"/>
      <c r="H2" s="273"/>
      <c r="I2" s="60"/>
      <c r="J2" s="40"/>
      <c r="K2" s="9" t="s">
        <v>248</v>
      </c>
      <c r="L2" s="36"/>
      <c r="M2" s="36"/>
      <c r="N2" s="9" t="s">
        <v>150</v>
      </c>
      <c r="O2" s="39" t="s">
        <v>164</v>
      </c>
      <c r="P2" s="36" t="s">
        <v>249</v>
      </c>
      <c r="Q2" s="36"/>
      <c r="R2" s="9" t="s">
        <v>169</v>
      </c>
      <c r="S2" s="36" t="s">
        <v>253</v>
      </c>
      <c r="T2" s="82" t="s">
        <v>254</v>
      </c>
      <c r="U2" s="24" t="s">
        <v>255</v>
      </c>
      <c r="V2" s="24" t="s">
        <v>256</v>
      </c>
      <c r="W2" s="76" t="s">
        <v>166</v>
      </c>
      <c r="X2" s="76"/>
      <c r="Y2" s="81" t="s">
        <v>263</v>
      </c>
      <c r="Z2" s="21"/>
    </row>
    <row r="3" spans="1:134" s="248" customFormat="1" ht="15.75" x14ac:dyDescent="0.2">
      <c r="A3" s="904"/>
      <c r="B3" s="904"/>
      <c r="C3" s="904"/>
      <c r="D3" s="904"/>
      <c r="E3" s="904"/>
      <c r="F3" s="904"/>
      <c r="G3" s="904"/>
      <c r="H3" s="904"/>
      <c r="I3" s="60"/>
      <c r="J3" s="40"/>
      <c r="K3" s="9"/>
      <c r="L3" s="36"/>
      <c r="M3" s="36"/>
      <c r="N3" s="9"/>
      <c r="O3" s="39" t="s">
        <v>168</v>
      </c>
      <c r="P3" s="36"/>
      <c r="Q3" s="36"/>
      <c r="R3" s="9" t="s">
        <v>147</v>
      </c>
      <c r="S3" s="36"/>
      <c r="T3" s="82"/>
      <c r="U3" s="24"/>
      <c r="V3" s="24"/>
      <c r="W3" s="76"/>
      <c r="X3" s="76"/>
      <c r="Y3" s="81" t="s">
        <v>264</v>
      </c>
      <c r="Z3" s="21"/>
    </row>
    <row r="4" spans="1:134" s="248" customFormat="1" ht="27.75" customHeight="1" x14ac:dyDescent="0.2">
      <c r="A4" s="286"/>
      <c r="B4" s="286"/>
      <c r="C4" s="286"/>
      <c r="D4" s="905"/>
      <c r="E4" s="905"/>
      <c r="F4" s="906"/>
      <c r="G4" s="906"/>
      <c r="H4" s="906"/>
      <c r="I4" s="10"/>
      <c r="J4" s="40"/>
      <c r="K4" s="9"/>
      <c r="L4" s="36"/>
      <c r="M4" s="36"/>
      <c r="N4" s="9"/>
      <c r="O4" s="9" t="s">
        <v>167</v>
      </c>
      <c r="P4" s="36"/>
      <c r="Q4" s="36"/>
      <c r="R4" s="76" t="s">
        <v>148</v>
      </c>
      <c r="S4" s="36"/>
      <c r="T4" s="82"/>
      <c r="U4" s="24"/>
      <c r="V4" s="24"/>
      <c r="W4" s="76" t="s">
        <v>146</v>
      </c>
      <c r="X4" s="76"/>
      <c r="Y4" s="81" t="s">
        <v>265</v>
      </c>
      <c r="Z4" s="21"/>
    </row>
    <row r="5" spans="1:134" s="248" customFormat="1" ht="15.75" customHeight="1" x14ac:dyDescent="0.2">
      <c r="A5" s="907" t="s">
        <v>182</v>
      </c>
      <c r="B5" s="907"/>
      <c r="C5" s="907"/>
      <c r="D5" s="276"/>
      <c r="E5" s="277"/>
      <c r="F5" s="276"/>
      <c r="G5" s="278"/>
      <c r="H5" s="282"/>
      <c r="I5" s="10"/>
      <c r="J5" s="40"/>
      <c r="K5" s="9"/>
      <c r="L5" s="36"/>
      <c r="M5" s="36"/>
      <c r="N5" s="9"/>
      <c r="O5" s="9"/>
      <c r="P5" s="36"/>
      <c r="Q5" s="36"/>
      <c r="R5" s="36"/>
      <c r="S5" s="36"/>
      <c r="T5" s="82"/>
      <c r="U5" s="24"/>
      <c r="V5" s="24"/>
      <c r="W5" s="76" t="s">
        <v>178</v>
      </c>
      <c r="X5" s="76"/>
      <c r="Y5" s="81" t="s">
        <v>266</v>
      </c>
      <c r="Z5" s="21"/>
    </row>
    <row r="6" spans="1:134" ht="15.75" customHeight="1" x14ac:dyDescent="0.2">
      <c r="A6" s="218"/>
      <c r="B6" s="219"/>
      <c r="C6" s="219"/>
      <c r="D6" s="279"/>
      <c r="E6" s="280"/>
      <c r="F6" s="279"/>
      <c r="G6" s="282"/>
      <c r="H6" s="282"/>
      <c r="I6" s="66"/>
      <c r="O6" s="9" t="s">
        <v>146</v>
      </c>
      <c r="R6" s="9" t="s">
        <v>146</v>
      </c>
      <c r="Y6" s="23" t="s">
        <v>267</v>
      </c>
    </row>
    <row r="7" spans="1:134" ht="24.75" customHeight="1" x14ac:dyDescent="0.2">
      <c r="A7" s="928" t="s">
        <v>1529</v>
      </c>
      <c r="B7" s="928"/>
      <c r="C7" s="928"/>
      <c r="D7" s="928"/>
      <c r="E7" s="928"/>
      <c r="F7" s="928"/>
      <c r="G7" s="928"/>
      <c r="H7" s="928"/>
      <c r="I7" s="10"/>
      <c r="N7" s="9"/>
      <c r="O7" s="9" t="s">
        <v>178</v>
      </c>
      <c r="R7" s="9" t="s">
        <v>178</v>
      </c>
      <c r="T7" s="149"/>
      <c r="X7" s="50" t="str">
        <f>A7</f>
        <v xml:space="preserve">Contraceptive Security (CS) Indicators 2012 Data </v>
      </c>
      <c r="Y7" s="23" t="s">
        <v>268</v>
      </c>
    </row>
    <row r="8" spans="1:134" ht="37.5" customHeight="1" x14ac:dyDescent="0.2">
      <c r="A8" s="930" t="s">
        <v>1539</v>
      </c>
      <c r="B8" s="930"/>
      <c r="C8" s="930"/>
      <c r="D8" s="894"/>
      <c r="E8" s="894"/>
      <c r="F8" s="894"/>
      <c r="G8" s="894"/>
      <c r="H8" s="894"/>
      <c r="I8" s="8"/>
      <c r="J8" s="60">
        <f>G8</f>
        <v>0</v>
      </c>
      <c r="K8" s="9" t="str">
        <f>A8</f>
        <v>Country: Ethiopia</v>
      </c>
      <c r="N8" s="9"/>
      <c r="P8" s="36" t="s">
        <v>250</v>
      </c>
      <c r="T8" s="149">
        <f>D8</f>
        <v>0</v>
      </c>
      <c r="Y8" s="23" t="s">
        <v>269</v>
      </c>
    </row>
    <row r="9" spans="1:134" ht="48" customHeight="1" x14ac:dyDescent="0.2">
      <c r="A9" s="929" t="s">
        <v>1528</v>
      </c>
      <c r="B9" s="929"/>
      <c r="C9" s="929"/>
      <c r="D9" s="929"/>
      <c r="E9" s="929"/>
      <c r="F9" s="929"/>
      <c r="G9" s="929"/>
      <c r="H9" s="929"/>
      <c r="J9" s="60">
        <f>G9</f>
        <v>0</v>
      </c>
      <c r="K9" s="9" t="str">
        <f>A9</f>
        <v>The CS Indicators are presented in the following sections:
               A. leadership &amp; cooordination               B. finance &amp; procurement               C. commodities               D. policies               E. supply chain</v>
      </c>
      <c r="O9" s="9" t="s">
        <v>151</v>
      </c>
      <c r="Q9" s="36" t="s">
        <v>252</v>
      </c>
      <c r="S9" s="50">
        <f>D9</f>
        <v>0</v>
      </c>
      <c r="Y9" s="23" t="s">
        <v>270</v>
      </c>
    </row>
    <row r="10" spans="1:134" s="284" customFormat="1" ht="162" customHeight="1" thickBot="1" x14ac:dyDescent="0.25">
      <c r="A10" s="918" t="s">
        <v>527</v>
      </c>
      <c r="B10" s="919"/>
      <c r="C10" s="919"/>
      <c r="D10" s="919"/>
      <c r="E10" s="919"/>
      <c r="F10" s="919"/>
      <c r="G10" s="919"/>
      <c r="H10" s="919"/>
      <c r="I10" s="104" t="s">
        <v>247</v>
      </c>
      <c r="J10" s="36"/>
      <c r="K10" s="9"/>
      <c r="L10" s="36"/>
      <c r="M10" s="36"/>
      <c r="N10" s="36"/>
      <c r="O10" s="9"/>
      <c r="P10" s="36"/>
      <c r="Q10" s="36"/>
      <c r="R10" s="36" t="s">
        <v>251</v>
      </c>
      <c r="S10" s="37"/>
      <c r="T10" s="37"/>
      <c r="U10" s="37"/>
      <c r="V10" s="37"/>
      <c r="W10" s="37"/>
      <c r="X10" s="285"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283" t="s">
        <v>271</v>
      </c>
      <c r="Z10" s="283"/>
    </row>
    <row r="11" spans="1:134" s="220" customFormat="1" ht="16.5" customHeight="1" thickBot="1" x14ac:dyDescent="0.25">
      <c r="A11" s="865" t="s">
        <v>29</v>
      </c>
      <c r="B11" s="866"/>
      <c r="C11" s="866"/>
      <c r="D11" s="866"/>
      <c r="E11" s="866"/>
      <c r="F11" s="866"/>
      <c r="G11" s="866"/>
      <c r="H11" s="350"/>
      <c r="I11" s="69"/>
      <c r="J11" s="70"/>
      <c r="K11" s="71"/>
      <c r="L11" s="72"/>
      <c r="M11" s="72"/>
      <c r="N11" s="72"/>
      <c r="O11" s="72"/>
      <c r="P11" s="72"/>
      <c r="Q11" s="72"/>
      <c r="R11" s="72"/>
      <c r="S11" s="72"/>
      <c r="T11" s="73"/>
      <c r="U11" s="73"/>
      <c r="V11" s="73"/>
      <c r="W11" s="74"/>
      <c r="X11" s="74"/>
      <c r="Y11" s="75" t="s">
        <v>272</v>
      </c>
      <c r="Z11" s="21"/>
    </row>
    <row r="12" spans="1:134" s="159" customFormat="1" ht="45" customHeight="1" x14ac:dyDescent="0.2">
      <c r="A12" s="774" t="s">
        <v>273</v>
      </c>
      <c r="B12" s="775"/>
      <c r="C12" s="775"/>
      <c r="D12" s="775"/>
      <c r="E12" s="775"/>
      <c r="F12" s="775"/>
      <c r="G12" s="776"/>
      <c r="H12" s="351" t="s">
        <v>165</v>
      </c>
      <c r="I12" s="34"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
      <c r="K12" s="9"/>
      <c r="L12" s="36"/>
      <c r="M12" s="36"/>
      <c r="N12" s="36"/>
      <c r="O12" s="36"/>
      <c r="P12" s="36"/>
      <c r="Q12" s="36"/>
      <c r="R12" s="36"/>
      <c r="S12" s="36"/>
      <c r="T12" s="24"/>
      <c r="U12" s="24"/>
      <c r="V12" s="24"/>
      <c r="W12" s="76"/>
      <c r="X12" s="76"/>
      <c r="Y12" s="77" t="s">
        <v>274</v>
      </c>
      <c r="Z12" s="95"/>
      <c r="DS12" s="222"/>
      <c r="DT12" s="222"/>
      <c r="DU12" s="222"/>
      <c r="DV12" s="222"/>
      <c r="DW12" s="222"/>
      <c r="DX12" s="222"/>
      <c r="DY12" s="222"/>
      <c r="DZ12" s="222"/>
      <c r="EA12" s="222"/>
      <c r="EB12" s="222"/>
      <c r="EC12" s="223"/>
      <c r="ED12" s="223"/>
    </row>
    <row r="13" spans="1:134" s="159" customFormat="1" ht="15" customHeight="1" x14ac:dyDescent="0.2">
      <c r="A13" s="352"/>
      <c r="B13" s="764" t="s">
        <v>38</v>
      </c>
      <c r="C13" s="765"/>
      <c r="D13" s="924" t="s">
        <v>780</v>
      </c>
      <c r="E13" s="925"/>
      <c r="F13" s="925"/>
      <c r="G13" s="925"/>
      <c r="H13" s="987"/>
      <c r="I13" s="8"/>
      <c r="J13" s="40"/>
      <c r="K13" s="9" t="str">
        <f>B13</f>
        <v>a. What is the name of the committee?</v>
      </c>
      <c r="L13" s="46" t="str">
        <f>D13</f>
        <v>Family Planning Technical Working Group (FPTWG)</v>
      </c>
      <c r="M13" s="36"/>
      <c r="N13" s="36"/>
      <c r="O13" s="39" t="str">
        <f>D13</f>
        <v>Family Planning Technical Working Group (FPTWG)</v>
      </c>
      <c r="P13" s="36"/>
      <c r="Q13" s="36"/>
      <c r="R13" s="36"/>
      <c r="S13" s="36"/>
      <c r="T13" s="24"/>
      <c r="U13" s="24"/>
      <c r="V13" s="24"/>
      <c r="W13" s="76"/>
      <c r="X13" s="76"/>
      <c r="Y13" s="77"/>
      <c r="Z13" s="95"/>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34"/>
      <c r="J14" s="40"/>
      <c r="K14" s="9" t="str">
        <f>A14</f>
        <v>A2. Are the following organizations represented on the committee?</v>
      </c>
      <c r="L14" s="36"/>
      <c r="M14" s="36"/>
      <c r="N14" s="36"/>
      <c r="O14" s="9"/>
      <c r="P14" s="36"/>
      <c r="Q14" s="36"/>
      <c r="R14" s="36"/>
      <c r="S14" s="36"/>
      <c r="T14" s="24"/>
      <c r="U14" s="24"/>
      <c r="V14" s="24"/>
      <c r="W14" s="76"/>
      <c r="X14" s="76"/>
      <c r="Y14" s="77" t="s">
        <v>178</v>
      </c>
      <c r="Z14" s="95"/>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165</v>
      </c>
      <c r="E15" s="225" t="s">
        <v>159</v>
      </c>
      <c r="F15" s="920" t="s">
        <v>380</v>
      </c>
      <c r="G15" s="921"/>
      <c r="H15" s="993"/>
      <c r="I15" s="8"/>
      <c r="J15" s="40"/>
      <c r="K15" s="9" t="str">
        <f t="shared" ref="K15:K23" si="0">B15</f>
        <v>a. Social marketing</v>
      </c>
      <c r="L15" s="36"/>
      <c r="M15" s="36"/>
      <c r="N15" s="36"/>
      <c r="O15" s="9"/>
      <c r="P15" s="36"/>
      <c r="Q15" s="9" t="str">
        <f t="shared" ref="Q15:Q23" si="1">F15</f>
        <v>DKT</v>
      </c>
      <c r="R15" s="36"/>
      <c r="S15" s="36"/>
      <c r="T15" s="24"/>
      <c r="U15" s="24"/>
      <c r="V15" s="24"/>
      <c r="W15" s="76"/>
      <c r="X15" s="76"/>
      <c r="Y15" s="77"/>
      <c r="Z15" s="95"/>
      <c r="DS15" s="222"/>
      <c r="DT15" s="222"/>
      <c r="DU15" s="222"/>
      <c r="DV15" s="222"/>
      <c r="DW15" s="222"/>
      <c r="DX15" s="222"/>
      <c r="DY15" s="222"/>
      <c r="DZ15" s="222"/>
      <c r="EA15" s="222"/>
      <c r="EB15" s="222"/>
      <c r="EC15" s="223"/>
      <c r="ED15" s="223"/>
    </row>
    <row r="16" spans="1:134" s="159" customFormat="1" ht="75" x14ac:dyDescent="0.2">
      <c r="A16" s="262"/>
      <c r="B16" s="764" t="s">
        <v>275</v>
      </c>
      <c r="C16" s="765"/>
      <c r="D16" s="203" t="s">
        <v>165</v>
      </c>
      <c r="E16" s="226" t="s">
        <v>159</v>
      </c>
      <c r="F16" s="920" t="s">
        <v>781</v>
      </c>
      <c r="G16" s="921"/>
      <c r="H16" s="993"/>
      <c r="I16" s="8"/>
      <c r="J16" s="40"/>
      <c r="K16" s="9" t="str">
        <f t="shared" si="0"/>
        <v>b. NGO (for example: service delivery, advocacy, Planned Parenthood affiliate, Marie Stopes affiliate, faith-based organizations, etc.)</v>
      </c>
      <c r="L16" s="36"/>
      <c r="M16" s="36"/>
      <c r="N16" s="36"/>
      <c r="O16" s="9"/>
      <c r="P16" s="36"/>
      <c r="Q16" s="9" t="str">
        <f t="shared" si="1"/>
        <v>Family Guidance Association of Ethiopia, Marie Stopes International Ethiopia, Integrated Family Health Programs, Engender Health, Ipas, Population Council, Family Health International, Consertium of Reproductive Health Association Ethiopia (CORHA)</v>
      </c>
      <c r="R16" s="36"/>
      <c r="S16" s="36"/>
      <c r="T16" s="24"/>
      <c r="U16" s="24"/>
      <c r="V16" s="24"/>
      <c r="W16" s="76"/>
      <c r="X16" s="76"/>
      <c r="Y16" s="77"/>
      <c r="Z16" s="95"/>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166</v>
      </c>
      <c r="E17" s="226" t="s">
        <v>159</v>
      </c>
      <c r="F17" s="920"/>
      <c r="G17" s="921"/>
      <c r="H17" s="993"/>
      <c r="I17" s="8"/>
      <c r="J17" s="40"/>
      <c r="K17" s="9" t="str">
        <f t="shared" si="0"/>
        <v>c. Commercial sector (for example: pharmacy associations, manufacturers, etc.)</v>
      </c>
      <c r="L17" s="36"/>
      <c r="M17" s="36"/>
      <c r="N17" s="36"/>
      <c r="O17" s="9"/>
      <c r="P17" s="36"/>
      <c r="Q17" s="9">
        <f t="shared" si="1"/>
        <v>0</v>
      </c>
      <c r="R17" s="36"/>
      <c r="S17" s="36"/>
      <c r="T17" s="24"/>
      <c r="U17" s="24"/>
      <c r="V17" s="24"/>
      <c r="W17" s="76"/>
      <c r="X17" s="76"/>
      <c r="Y17" s="77"/>
      <c r="Z17" s="95"/>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165</v>
      </c>
      <c r="E18" s="226" t="s">
        <v>160</v>
      </c>
      <c r="F18" s="920" t="s">
        <v>381</v>
      </c>
      <c r="G18" s="921"/>
      <c r="H18" s="993"/>
      <c r="I18" s="8"/>
      <c r="J18" s="40"/>
      <c r="K18" s="9" t="str">
        <f t="shared" si="0"/>
        <v>d. Donors</v>
      </c>
      <c r="L18" s="36"/>
      <c r="M18" s="36"/>
      <c r="N18" s="36"/>
      <c r="O18" s="9"/>
      <c r="P18" s="36"/>
      <c r="Q18" s="9" t="str">
        <f t="shared" si="1"/>
        <v>USAID, Packard Foundation</v>
      </c>
      <c r="R18" s="36"/>
      <c r="S18" s="36"/>
      <c r="T18" s="24"/>
      <c r="U18" s="24"/>
      <c r="V18" s="24"/>
      <c r="W18" s="76"/>
      <c r="X18" s="76"/>
      <c r="Y18" s="77"/>
      <c r="Z18" s="95"/>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920" t="s">
        <v>374</v>
      </c>
      <c r="G19" s="921"/>
      <c r="H19" s="993"/>
      <c r="I19" s="8"/>
      <c r="J19" s="40"/>
      <c r="K19" s="9" t="str">
        <f t="shared" si="0"/>
        <v>e. UN agencies</v>
      </c>
      <c r="L19" s="36"/>
      <c r="M19" s="36"/>
      <c r="N19" s="36"/>
      <c r="O19" s="9"/>
      <c r="P19" s="36"/>
      <c r="Q19" s="9" t="str">
        <f t="shared" si="1"/>
        <v>UNFPA, WHO</v>
      </c>
      <c r="R19" s="36"/>
      <c r="S19" s="36"/>
      <c r="T19" s="24"/>
      <c r="U19" s="24"/>
      <c r="V19" s="24"/>
      <c r="W19" s="76"/>
      <c r="X19" s="76"/>
      <c r="Y19" s="77"/>
      <c r="Z19" s="95"/>
      <c r="DS19" s="222"/>
      <c r="DT19" s="222"/>
      <c r="DU19" s="222"/>
      <c r="DV19" s="223"/>
      <c r="DW19" s="223"/>
      <c r="DX19" s="223"/>
      <c r="DY19" s="223"/>
      <c r="DZ19" s="223"/>
      <c r="EA19" s="223"/>
      <c r="EB19" s="223"/>
      <c r="EC19" s="223"/>
      <c r="ED19" s="223"/>
    </row>
    <row r="20" spans="1:134" s="159" customFormat="1" ht="45" x14ac:dyDescent="0.2">
      <c r="A20" s="262"/>
      <c r="B20" s="764" t="s">
        <v>277</v>
      </c>
      <c r="C20" s="765"/>
      <c r="D20" s="203" t="s">
        <v>165</v>
      </c>
      <c r="E20" s="226" t="s">
        <v>162</v>
      </c>
      <c r="F20" s="920" t="s">
        <v>782</v>
      </c>
      <c r="G20" s="921"/>
      <c r="H20" s="993"/>
      <c r="I20" s="8"/>
      <c r="J20" s="40"/>
      <c r="K20" s="9" t="str">
        <f t="shared" si="0"/>
        <v>f. Ministry of Health (for example: logistics, reproductive health, family planning, maternal and child health, HIV/AIDS, pharmacy units, etc.)</v>
      </c>
      <c r="L20" s="36"/>
      <c r="M20" s="36"/>
      <c r="N20" s="36"/>
      <c r="O20" s="9"/>
      <c r="P20" s="36"/>
      <c r="Q20" s="33" t="str">
        <f t="shared" si="1"/>
        <v>Urban Health Promotion and Disease Prevention Directorate &amp; Maternal Newborn and Child Health Coordinator</v>
      </c>
      <c r="R20" s="36"/>
      <c r="S20" s="36"/>
      <c r="T20" s="24"/>
      <c r="U20" s="24"/>
      <c r="V20" s="24"/>
      <c r="W20" s="76"/>
      <c r="X20" s="76"/>
      <c r="Y20" s="77"/>
      <c r="Z20" s="95"/>
      <c r="DS20" s="222"/>
      <c r="DT20" s="222"/>
      <c r="DU20" s="222"/>
      <c r="DV20" s="223"/>
      <c r="DW20" s="223"/>
      <c r="DX20" s="223"/>
      <c r="DY20" s="223"/>
      <c r="DZ20" s="223"/>
      <c r="EA20" s="223"/>
      <c r="ED20" s="223"/>
    </row>
    <row r="21" spans="1:134" s="159" customFormat="1" x14ac:dyDescent="0.2">
      <c r="A21" s="262"/>
      <c r="B21" s="835" t="s">
        <v>42</v>
      </c>
      <c r="C21" s="835"/>
      <c r="D21" s="203" t="s">
        <v>166</v>
      </c>
      <c r="E21" s="226" t="s">
        <v>163</v>
      </c>
      <c r="F21" s="920"/>
      <c r="G21" s="921"/>
      <c r="H21" s="993"/>
      <c r="I21" s="8"/>
      <c r="J21" s="40"/>
      <c r="K21" s="9" t="str">
        <f t="shared" si="0"/>
        <v>g. Central Medical Store or Central Warehouse</v>
      </c>
      <c r="L21" s="36"/>
      <c r="M21" s="36"/>
      <c r="N21" s="36"/>
      <c r="O21" s="9"/>
      <c r="P21" s="36"/>
      <c r="Q21" s="9">
        <f t="shared" si="1"/>
        <v>0</v>
      </c>
      <c r="R21" s="36"/>
      <c r="S21" s="36"/>
      <c r="T21" s="24"/>
      <c r="U21" s="24"/>
      <c r="V21" s="24"/>
      <c r="W21" s="76"/>
      <c r="X21" s="76"/>
      <c r="Y21" s="77"/>
      <c r="Z21" s="95"/>
    </row>
    <row r="22" spans="1:134" s="159" customFormat="1" ht="30" x14ac:dyDescent="0.2">
      <c r="A22" s="262"/>
      <c r="B22" s="835" t="s">
        <v>68</v>
      </c>
      <c r="C22" s="835"/>
      <c r="D22" s="203" t="s">
        <v>165</v>
      </c>
      <c r="E22" s="226" t="s">
        <v>163</v>
      </c>
      <c r="F22" s="920" t="s">
        <v>135</v>
      </c>
      <c r="G22" s="921"/>
      <c r="H22" s="993"/>
      <c r="I22" s="8"/>
      <c r="J22" s="40"/>
      <c r="K22" s="9" t="str">
        <f t="shared" si="0"/>
        <v xml:space="preserve">h. Ministry of Finance or Ministry of Planning </v>
      </c>
      <c r="L22" s="36"/>
      <c r="M22" s="36"/>
      <c r="N22" s="36"/>
      <c r="O22" s="9"/>
      <c r="P22" s="36"/>
      <c r="Q22" s="9" t="str">
        <f t="shared" si="1"/>
        <v>Population Department of Ministry of Finance and Economic Development (MOFED)</v>
      </c>
      <c r="R22" s="36"/>
      <c r="S22" s="36"/>
      <c r="T22" s="24"/>
      <c r="U22" s="24"/>
      <c r="V22" s="24"/>
      <c r="W22" s="76"/>
      <c r="X22" s="76"/>
      <c r="Y22" s="77"/>
      <c r="Z22" s="95"/>
    </row>
    <row r="23" spans="1:134" s="158" customFormat="1" x14ac:dyDescent="0.2">
      <c r="A23" s="262"/>
      <c r="B23" s="835" t="s">
        <v>279</v>
      </c>
      <c r="C23" s="835"/>
      <c r="D23" s="203" t="s">
        <v>165</v>
      </c>
      <c r="E23" s="226" t="s">
        <v>163</v>
      </c>
      <c r="F23" s="920" t="s">
        <v>382</v>
      </c>
      <c r="G23" s="921"/>
      <c r="H23" s="993"/>
      <c r="I23" s="8"/>
      <c r="J23" s="40"/>
      <c r="K23" s="60" t="str">
        <f t="shared" si="0"/>
        <v>i. Other (for example: partners)</v>
      </c>
      <c r="L23" s="40"/>
      <c r="M23" s="40"/>
      <c r="N23" s="40"/>
      <c r="O23" s="60"/>
      <c r="P23" s="40"/>
      <c r="Q23" s="60" t="str">
        <f t="shared" si="1"/>
        <v>JHIPIEGO/ACCESS</v>
      </c>
      <c r="R23" s="40"/>
      <c r="S23" s="40"/>
      <c r="T23" s="40"/>
      <c r="U23" s="40"/>
      <c r="V23" s="40"/>
      <c r="W23" s="131"/>
      <c r="X23" s="131"/>
      <c r="Y23" s="129"/>
      <c r="Z23" s="129"/>
    </row>
    <row r="24" spans="1:134" s="159" customFormat="1" x14ac:dyDescent="0.2">
      <c r="A24" s="772" t="s">
        <v>152</v>
      </c>
      <c r="B24" s="764"/>
      <c r="C24" s="764"/>
      <c r="D24" s="764"/>
      <c r="E24" s="764"/>
      <c r="F24" s="764"/>
      <c r="G24" s="764"/>
      <c r="H24" s="355" t="s">
        <v>167</v>
      </c>
      <c r="I24" s="30" t="str">
        <f>A24</f>
        <v>A3. How many times did the committee meet during the last year? (0, 1-2, 3-5, or 6+)  (Please select from the dropdown.)</v>
      </c>
      <c r="J24" s="40"/>
      <c r="K24" s="9"/>
      <c r="L24" s="36"/>
      <c r="M24" s="36"/>
      <c r="N24" s="36"/>
      <c r="O24" s="9"/>
      <c r="P24" s="36"/>
      <c r="Q24" s="36"/>
      <c r="R24" s="36"/>
      <c r="S24" s="36"/>
      <c r="T24" s="24"/>
      <c r="U24" s="24"/>
      <c r="V24" s="24"/>
      <c r="W24" s="76"/>
      <c r="X24" s="76"/>
      <c r="Y24" s="77"/>
      <c r="Z24" s="95"/>
    </row>
    <row r="25" spans="1:134" s="159" customFormat="1" x14ac:dyDescent="0.2">
      <c r="A25" s="827" t="s">
        <v>280</v>
      </c>
      <c r="B25" s="828"/>
      <c r="C25" s="828"/>
      <c r="D25" s="835"/>
      <c r="E25" s="835"/>
      <c r="F25" s="835"/>
      <c r="G25" s="836"/>
      <c r="H25" s="355" t="s">
        <v>166</v>
      </c>
      <c r="I25" s="30" t="str">
        <f>A25</f>
        <v xml:space="preserve">A4. Does the committee have legal status?  (Please select from the dropdown.)                                  </v>
      </c>
      <c r="J25" s="40"/>
      <c r="K25" s="9"/>
      <c r="L25" s="36"/>
      <c r="M25" s="36"/>
      <c r="N25" s="36"/>
      <c r="O25" s="9"/>
      <c r="P25" s="36"/>
      <c r="Q25" s="36"/>
      <c r="R25" s="36"/>
      <c r="S25" s="36"/>
      <c r="T25" s="24"/>
      <c r="U25" s="24"/>
      <c r="V25" s="24"/>
      <c r="W25" s="76"/>
      <c r="X25" s="76"/>
      <c r="Y25" s="77"/>
      <c r="Z25" s="95"/>
    </row>
    <row r="26" spans="1:134" s="159" customFormat="1" ht="75.75" thickBot="1" x14ac:dyDescent="0.25">
      <c r="A26" s="853" t="s">
        <v>281</v>
      </c>
      <c r="B26" s="822"/>
      <c r="C26" s="854"/>
      <c r="D26" s="228" t="s">
        <v>165</v>
      </c>
      <c r="E26" s="229" t="s">
        <v>157</v>
      </c>
      <c r="F26" s="153" t="s">
        <v>383</v>
      </c>
      <c r="G26" s="230" t="s">
        <v>63</v>
      </c>
      <c r="H26" s="349" t="s">
        <v>783</v>
      </c>
      <c r="I26" s="30"/>
      <c r="J26" s="40"/>
      <c r="K26" s="9" t="str">
        <f>A26</f>
        <v>A5. Is there a Contraceptive Security "champion"? (someone who consistently brings up and advocates for contraceptive supplies)</v>
      </c>
      <c r="L26" s="36"/>
      <c r="M26" s="36"/>
      <c r="N26" s="36"/>
      <c r="O26" s="9"/>
      <c r="P26" s="36"/>
      <c r="Q26" s="36"/>
      <c r="R26" s="36"/>
      <c r="S26" s="36"/>
      <c r="T26" s="24"/>
      <c r="U26" s="24"/>
      <c r="V26" s="24"/>
      <c r="W26" s="76"/>
      <c r="X26" s="76"/>
      <c r="Y26" s="77"/>
      <c r="Z26" s="95"/>
    </row>
    <row r="27" spans="1:134" s="231" customFormat="1" ht="16.5" customHeight="1" thickBot="1" x14ac:dyDescent="0.3">
      <c r="A27" s="865" t="s">
        <v>30</v>
      </c>
      <c r="B27" s="866"/>
      <c r="C27" s="866"/>
      <c r="D27" s="866"/>
      <c r="E27" s="866"/>
      <c r="F27" s="866"/>
      <c r="G27" s="866"/>
      <c r="H27" s="350"/>
      <c r="I27" s="14"/>
      <c r="J27" s="67"/>
      <c r="K27" s="11"/>
      <c r="L27" s="48"/>
      <c r="M27" s="48"/>
      <c r="N27" s="48"/>
      <c r="O27" s="48"/>
      <c r="P27" s="48"/>
      <c r="Q27" s="48"/>
      <c r="R27" s="48"/>
      <c r="S27" s="48"/>
      <c r="T27" s="67"/>
      <c r="U27" s="67"/>
      <c r="V27" s="67"/>
      <c r="W27" s="78"/>
      <c r="X27" s="78"/>
      <c r="Y27" s="79"/>
      <c r="Z27" s="96"/>
    </row>
    <row r="28" spans="1:134" s="159" customFormat="1" x14ac:dyDescent="0.2">
      <c r="A28" s="834" t="s">
        <v>741</v>
      </c>
      <c r="B28" s="835"/>
      <c r="C28" s="836"/>
      <c r="D28" s="887" t="s">
        <v>283</v>
      </c>
      <c r="E28" s="888"/>
      <c r="F28" s="221" t="s">
        <v>268</v>
      </c>
      <c r="G28" s="359" t="s">
        <v>284</v>
      </c>
      <c r="H28" s="351" t="s">
        <v>267</v>
      </c>
      <c r="I28" s="43"/>
      <c r="J28" s="41"/>
      <c r="K28" s="9">
        <f>B28</f>
        <v>0</v>
      </c>
      <c r="L28" s="36"/>
      <c r="M28" s="36"/>
      <c r="N28" s="36"/>
      <c r="O28" s="36"/>
      <c r="P28" s="36"/>
      <c r="Q28" s="36"/>
      <c r="R28" s="36"/>
      <c r="S28" s="36"/>
      <c r="T28" s="24"/>
      <c r="U28" s="24"/>
      <c r="V28" s="24"/>
      <c r="W28" s="76"/>
      <c r="X28" s="76"/>
      <c r="Y28" s="77"/>
      <c r="Z28" s="95"/>
    </row>
    <row r="29" spans="1:134" s="159" customFormat="1" ht="45" customHeight="1" x14ac:dyDescent="0.2">
      <c r="A29" s="772" t="s">
        <v>742</v>
      </c>
      <c r="B29" s="764"/>
      <c r="C29" s="764"/>
      <c r="D29" s="764"/>
      <c r="E29" s="764"/>
      <c r="F29" s="765"/>
      <c r="G29" s="1131">
        <v>34000000</v>
      </c>
      <c r="H29" s="1132"/>
      <c r="I29" s="12"/>
      <c r="J29" s="60">
        <f>G29</f>
        <v>34000000</v>
      </c>
      <c r="K29" s="9"/>
      <c r="L29" s="36"/>
      <c r="M29" s="56">
        <f>E29</f>
        <v>0</v>
      </c>
      <c r="N29" s="36"/>
      <c r="O29" s="36"/>
      <c r="P29" s="36"/>
      <c r="Q29" s="36"/>
      <c r="R29" s="36"/>
      <c r="S29" s="36"/>
      <c r="T29" s="24"/>
      <c r="U29" s="24"/>
      <c r="V29" s="24"/>
      <c r="W29" s="76"/>
      <c r="X29" s="76"/>
      <c r="Y29" s="80" t="str">
        <f>A29</f>
        <v>B2. What was the estimated dollar value of contraceptives needed to be procured for the public sector for the most recent complete fiscal year? (in USD currency)
(for example, to cover the needs for FY '10-'11)</v>
      </c>
      <c r="Z29" s="95"/>
    </row>
    <row r="30" spans="1:134" s="159" customFormat="1" ht="58.5" customHeight="1" x14ac:dyDescent="0.2">
      <c r="A30" s="772" t="s">
        <v>743</v>
      </c>
      <c r="B30" s="764"/>
      <c r="C30" s="764"/>
      <c r="D30" s="764"/>
      <c r="E30" s="511" t="s">
        <v>775</v>
      </c>
      <c r="F30" s="232" t="s">
        <v>744</v>
      </c>
      <c r="G30" s="1133" t="s">
        <v>784</v>
      </c>
      <c r="H30" s="1134"/>
      <c r="I30" s="12"/>
      <c r="J30" s="60" t="str">
        <f>G30</f>
        <v xml:space="preserve">Ministry of Health and Regional Health Bureaus (RHBs) with technical assistance from the USAID | DELIVER PROJECT </v>
      </c>
      <c r="K30" s="9"/>
      <c r="L30" s="36"/>
      <c r="M30" s="56" t="str">
        <f>E30</f>
        <v>07/10-06/11</v>
      </c>
      <c r="N30" s="36"/>
      <c r="O30" s="36"/>
      <c r="P30" s="36"/>
      <c r="Q30" s="36"/>
      <c r="R30" s="36"/>
      <c r="S30" s="36"/>
      <c r="T30" s="24"/>
      <c r="U30" s="24"/>
      <c r="V30" s="24"/>
      <c r="W30" s="76"/>
      <c r="X30" s="76"/>
      <c r="Y30" s="80" t="str">
        <f>A30</f>
        <v>B3. Time period covered by the forecast/quantification (mm/yy-mm/yy)
(should ideally be FY '10-'11)</v>
      </c>
      <c r="Z30" s="95"/>
    </row>
    <row r="31" spans="1:134" s="159" customFormat="1" ht="15" customHeight="1" x14ac:dyDescent="0.2">
      <c r="A31" s="772" t="s">
        <v>745</v>
      </c>
      <c r="B31" s="764"/>
      <c r="C31" s="764"/>
      <c r="D31" s="764"/>
      <c r="E31" s="764"/>
      <c r="F31" s="764"/>
      <c r="G31" s="765"/>
      <c r="H31" s="355" t="s">
        <v>165</v>
      </c>
      <c r="I31" s="30" t="str">
        <f>A31</f>
        <v>B4. Is there a government budget line item specifically for the procurement of contraceptives?  (Please select from the dropdown list.)</v>
      </c>
      <c r="J31" s="41"/>
      <c r="K31" s="9"/>
      <c r="L31" s="36"/>
      <c r="M31" s="36"/>
      <c r="N31" s="36"/>
      <c r="O31" s="36"/>
      <c r="P31" s="36"/>
      <c r="Q31" s="36"/>
      <c r="R31" s="36"/>
      <c r="S31" s="36"/>
      <c r="T31" s="24"/>
      <c r="U31" s="24"/>
      <c r="V31" s="24"/>
      <c r="W31" s="76"/>
      <c r="X31" s="76"/>
      <c r="Y31" s="77"/>
      <c r="Z31" s="95"/>
    </row>
    <row r="32" spans="1:134" s="159" customFormat="1" ht="90" customHeight="1" x14ac:dyDescent="0.2">
      <c r="A32" s="772" t="s">
        <v>746</v>
      </c>
      <c r="B32" s="764"/>
      <c r="C32" s="764"/>
      <c r="D32" s="764"/>
      <c r="E32" s="764"/>
      <c r="F32" s="764"/>
      <c r="G32" s="765"/>
      <c r="H32" s="355" t="s">
        <v>165</v>
      </c>
      <c r="I32" s="30"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41"/>
      <c r="K32" s="9"/>
      <c r="L32" s="36"/>
      <c r="M32" s="36"/>
      <c r="N32" s="36"/>
      <c r="O32" s="36"/>
      <c r="P32" s="36"/>
      <c r="Q32" s="36"/>
      <c r="R32" s="36"/>
      <c r="S32" s="36"/>
      <c r="T32" s="24"/>
      <c r="U32" s="24"/>
      <c r="V32" s="24"/>
      <c r="W32" s="76"/>
      <c r="X32" s="76"/>
      <c r="Y32" s="77"/>
      <c r="Z32" s="95"/>
    </row>
    <row r="33" spans="1:26" s="159" customFormat="1" ht="15.75" customHeight="1" thickBot="1" x14ac:dyDescent="0.25">
      <c r="A33" s="772" t="s">
        <v>285</v>
      </c>
      <c r="B33" s="764"/>
      <c r="C33" s="764"/>
      <c r="D33" s="764"/>
      <c r="E33" s="764"/>
      <c r="F33" s="764"/>
      <c r="G33" s="764"/>
      <c r="H33" s="773"/>
      <c r="I33" s="4"/>
      <c r="J33" s="41"/>
      <c r="K33" s="9"/>
      <c r="L33" s="36"/>
      <c r="M33" s="36"/>
      <c r="N33" s="36"/>
      <c r="O33" s="36"/>
      <c r="P33" s="36"/>
      <c r="Q33" s="36"/>
      <c r="R33" s="36"/>
      <c r="S33" s="36"/>
      <c r="T33" s="24"/>
      <c r="U33" s="24"/>
      <c r="V33" s="24"/>
      <c r="W33" s="76"/>
      <c r="X33" s="80" t="str">
        <f>A33</f>
        <v>B6. Please complete the table below regarding government allocations for contraceptive procurement.</v>
      </c>
      <c r="Y33" s="77"/>
      <c r="Z33" s="95"/>
    </row>
    <row r="34" spans="1:26" s="159" customFormat="1" ht="147" x14ac:dyDescent="0.2">
      <c r="A34" s="363"/>
      <c r="B34" s="884"/>
      <c r="C34" s="884"/>
      <c r="D34" s="927"/>
      <c r="E34" s="664" t="s">
        <v>286</v>
      </c>
      <c r="F34" s="237" t="s">
        <v>747</v>
      </c>
      <c r="G34" s="238" t="s">
        <v>287</v>
      </c>
      <c r="H34" s="364" t="s">
        <v>158</v>
      </c>
      <c r="I34" s="32"/>
      <c r="J34" s="42"/>
      <c r="K34" s="9">
        <f>A34</f>
        <v>0</v>
      </c>
      <c r="L34" s="36"/>
      <c r="M34" s="36"/>
      <c r="N34" s="36"/>
      <c r="O34" s="36"/>
      <c r="P34" s="36"/>
      <c r="Q34" s="36"/>
      <c r="R34" s="36"/>
      <c r="S34" s="36"/>
      <c r="T34" s="24"/>
      <c r="U34" s="24"/>
      <c r="V34" s="24"/>
      <c r="W34" s="76"/>
      <c r="X34" s="76"/>
      <c r="Y34" s="77"/>
      <c r="Z34" s="95"/>
    </row>
    <row r="35" spans="1:26" s="159" customFormat="1" x14ac:dyDescent="0.2">
      <c r="A35" s="262"/>
      <c r="B35" s="764" t="s">
        <v>288</v>
      </c>
      <c r="C35" s="764"/>
      <c r="D35" s="765"/>
      <c r="E35" s="512">
        <v>6600000</v>
      </c>
      <c r="F35" s="511" t="s">
        <v>775</v>
      </c>
      <c r="G35" s="59" t="s">
        <v>289</v>
      </c>
      <c r="H35" s="362"/>
      <c r="I35" s="43"/>
      <c r="J35" s="41"/>
      <c r="K35" s="9" t="e">
        <f>#REF!</f>
        <v>#REF!</v>
      </c>
      <c r="L35" s="36"/>
      <c r="M35" s="36"/>
      <c r="N35" s="36"/>
      <c r="O35" s="36"/>
      <c r="P35" s="36"/>
      <c r="Q35" s="36"/>
      <c r="R35" s="36"/>
      <c r="S35" s="36"/>
      <c r="T35" s="24"/>
      <c r="U35" s="24"/>
      <c r="V35" s="24"/>
      <c r="W35" s="76"/>
      <c r="X35" s="76"/>
      <c r="Y35" s="77"/>
      <c r="Z35" s="95"/>
    </row>
    <row r="36" spans="1:26" s="159" customFormat="1" ht="15" hidden="1" customHeight="1" x14ac:dyDescent="0.2">
      <c r="A36" s="883"/>
      <c r="B36" s="884"/>
      <c r="C36" s="884"/>
      <c r="D36" s="884"/>
      <c r="E36" s="884"/>
      <c r="F36" s="884"/>
      <c r="G36" s="884"/>
      <c r="H36" s="885"/>
      <c r="I36" s="43"/>
      <c r="J36" s="41"/>
      <c r="K36" s="9"/>
      <c r="L36" s="36"/>
      <c r="M36" s="36"/>
      <c r="N36" s="36"/>
      <c r="O36" s="36"/>
      <c r="P36" s="36"/>
      <c r="Q36" s="36"/>
      <c r="R36" s="36"/>
      <c r="S36" s="36"/>
      <c r="T36" s="24"/>
      <c r="U36" s="24"/>
      <c r="V36" s="24"/>
      <c r="W36" s="76"/>
      <c r="X36" s="76"/>
      <c r="Y36" s="77"/>
      <c r="Z36" s="95"/>
    </row>
    <row r="37" spans="1:26" s="159" customFormat="1" ht="75" x14ac:dyDescent="0.2">
      <c r="A37" s="772" t="s">
        <v>749</v>
      </c>
      <c r="B37" s="764"/>
      <c r="C37" s="764"/>
      <c r="D37" s="764"/>
      <c r="E37" s="764"/>
      <c r="F37" s="764"/>
      <c r="G37" s="765"/>
      <c r="H37" s="355" t="s">
        <v>166</v>
      </c>
      <c r="I37" s="30"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41"/>
      <c r="K37" s="9"/>
      <c r="L37" s="36"/>
      <c r="M37" s="36"/>
      <c r="N37" s="36"/>
      <c r="O37" s="36"/>
      <c r="P37" s="36"/>
      <c r="Q37" s="36"/>
      <c r="R37" s="36"/>
      <c r="S37" s="36"/>
      <c r="T37" s="24"/>
      <c r="U37" s="24"/>
      <c r="V37" s="24"/>
      <c r="W37" s="76"/>
      <c r="X37" s="76"/>
      <c r="Y37" s="77"/>
      <c r="Z37" s="95"/>
    </row>
    <row r="38" spans="1:26" s="159" customFormat="1" ht="60.75" customHeight="1" thickBot="1" x14ac:dyDescent="0.25">
      <c r="A38" s="772" t="s">
        <v>750</v>
      </c>
      <c r="B38" s="764"/>
      <c r="C38" s="764"/>
      <c r="D38" s="764"/>
      <c r="E38" s="764"/>
      <c r="F38" s="764"/>
      <c r="G38" s="764"/>
      <c r="H38" s="773"/>
      <c r="I38" s="4"/>
      <c r="J38" s="41"/>
      <c r="K38" s="9"/>
      <c r="L38" s="36"/>
      <c r="M38" s="36"/>
      <c r="N38" s="36"/>
      <c r="O38" s="36"/>
      <c r="P38" s="36"/>
      <c r="Q38" s="36"/>
      <c r="R38" s="36"/>
      <c r="S38" s="36"/>
      <c r="T38" s="24"/>
      <c r="U38" s="24"/>
      <c r="V38" s="24"/>
      <c r="W38" s="76"/>
      <c r="X38" s="80"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Y38" s="77"/>
      <c r="Z38" s="95"/>
    </row>
    <row r="39" spans="1:26" s="159" customFormat="1" ht="129.75" x14ac:dyDescent="0.2">
      <c r="A39" s="363"/>
      <c r="B39" s="877" t="s">
        <v>751</v>
      </c>
      <c r="C39" s="886"/>
      <c r="D39" s="236" t="s">
        <v>290</v>
      </c>
      <c r="E39" s="237" t="s">
        <v>69</v>
      </c>
      <c r="F39" s="237" t="s">
        <v>752</v>
      </c>
      <c r="G39" s="238" t="s">
        <v>291</v>
      </c>
      <c r="H39" s="364" t="s">
        <v>158</v>
      </c>
      <c r="I39" s="32"/>
      <c r="J39" s="42"/>
      <c r="K39" s="9">
        <f>A39</f>
        <v>0</v>
      </c>
      <c r="L39" s="36"/>
      <c r="M39" s="36"/>
      <c r="N39" s="36"/>
      <c r="O39" s="36"/>
      <c r="P39" s="36"/>
      <c r="Q39" s="36"/>
      <c r="R39" s="36"/>
      <c r="S39" s="36"/>
      <c r="T39" s="24"/>
      <c r="U39" s="24"/>
      <c r="V39" s="24"/>
      <c r="W39" s="76"/>
      <c r="X39" s="76"/>
      <c r="Y39" s="77"/>
      <c r="Z39" s="95"/>
    </row>
    <row r="40" spans="1:26" s="159" customFormat="1" ht="30" x14ac:dyDescent="0.2">
      <c r="A40" s="363"/>
      <c r="B40" s="764" t="s">
        <v>292</v>
      </c>
      <c r="C40" s="765"/>
      <c r="D40" s="239" t="s">
        <v>166</v>
      </c>
      <c r="E40" s="512">
        <v>0</v>
      </c>
      <c r="F40" s="511" t="s">
        <v>775</v>
      </c>
      <c r="G40" s="240"/>
      <c r="H40" s="362"/>
      <c r="I40" s="43"/>
      <c r="J40" s="41"/>
      <c r="K40" s="9" t="str">
        <f>B40</f>
        <v>a. Internally generated funds spent on contraceptive procurement</v>
      </c>
      <c r="L40" s="36"/>
      <c r="M40" s="36"/>
      <c r="N40" s="36"/>
      <c r="O40" s="36"/>
      <c r="P40" s="36"/>
      <c r="Q40" s="36"/>
      <c r="R40" s="36"/>
      <c r="S40" s="36"/>
      <c r="T40" s="24"/>
      <c r="U40" s="24"/>
      <c r="V40" s="24"/>
      <c r="W40" s="76"/>
      <c r="X40" s="76"/>
      <c r="Y40" s="77"/>
      <c r="Z40" s="95"/>
    </row>
    <row r="41" spans="1:26" s="159" customFormat="1" ht="30" x14ac:dyDescent="0.2">
      <c r="A41" s="363"/>
      <c r="B41" s="241"/>
      <c r="C41" s="242" t="s">
        <v>293</v>
      </c>
      <c r="D41" s="800" t="s">
        <v>146</v>
      </c>
      <c r="E41" s="801"/>
      <c r="F41" s="801"/>
      <c r="G41" s="801"/>
      <c r="H41" s="802"/>
      <c r="I41" s="44"/>
      <c r="J41" s="41"/>
      <c r="K41" s="9" t="str">
        <f>C41</f>
        <v>i. Specify source(s) of internally generated funds spent (for example, from taxes or user fees)</v>
      </c>
      <c r="L41" s="36"/>
      <c r="M41" s="36"/>
      <c r="N41" s="36"/>
      <c r="O41" s="39" t="str">
        <f>D41</f>
        <v>N/A</v>
      </c>
      <c r="P41" s="36"/>
      <c r="Q41" s="36"/>
      <c r="R41" s="36"/>
      <c r="S41" s="36"/>
      <c r="T41" s="24"/>
      <c r="U41" s="24"/>
      <c r="V41" s="24"/>
      <c r="W41" s="76"/>
      <c r="X41" s="76"/>
      <c r="Y41" s="77"/>
      <c r="Z41" s="95"/>
    </row>
    <row r="42" spans="1:26" s="159" customFormat="1" ht="75" x14ac:dyDescent="0.2">
      <c r="A42" s="363"/>
      <c r="B42" s="764" t="s">
        <v>295</v>
      </c>
      <c r="C42" s="765"/>
      <c r="D42" s="239" t="s">
        <v>166</v>
      </c>
      <c r="E42" s="512">
        <v>0</v>
      </c>
      <c r="F42" s="511" t="s">
        <v>775</v>
      </c>
      <c r="G42" s="154"/>
      <c r="H42" s="130" t="s">
        <v>785</v>
      </c>
      <c r="I42" s="43"/>
      <c r="J42" s="41"/>
      <c r="K42" s="9" t="str">
        <f>B42</f>
        <v>b. Total of all other government funds spent on contraceptive procurement (basket funds, World Bank credits or loans, and other funds donors gave to the government [e.g., direct budget support])</v>
      </c>
      <c r="L42" s="36"/>
      <c r="M42" s="36"/>
      <c r="N42" s="36"/>
      <c r="O42" s="36"/>
      <c r="P42" s="36"/>
      <c r="Q42" s="36"/>
      <c r="R42" s="36"/>
      <c r="S42" s="36"/>
      <c r="T42" s="24"/>
      <c r="U42" s="24"/>
      <c r="V42" s="24"/>
      <c r="W42" s="76"/>
      <c r="X42" s="76"/>
      <c r="Y42" s="77"/>
      <c r="Z42" s="95"/>
    </row>
    <row r="43" spans="1:26" s="159" customFormat="1" ht="30" x14ac:dyDescent="0.2">
      <c r="A43" s="363"/>
      <c r="B43" s="241"/>
      <c r="C43" s="242" t="s">
        <v>297</v>
      </c>
      <c r="D43" s="800" t="s">
        <v>146</v>
      </c>
      <c r="E43" s="801"/>
      <c r="F43" s="801"/>
      <c r="G43" s="801"/>
      <c r="H43" s="802"/>
      <c r="I43" s="44"/>
      <c r="J43" s="41"/>
      <c r="K43" s="9" t="str">
        <f>C43</f>
        <v>i. Specify source(s) of other government funds spent (for example: basket funding or specific donor)</v>
      </c>
      <c r="L43" s="36"/>
      <c r="M43" s="36"/>
      <c r="N43" s="36"/>
      <c r="O43" s="39" t="str">
        <f>D43</f>
        <v>N/A</v>
      </c>
      <c r="P43" s="36"/>
      <c r="Q43" s="36"/>
      <c r="R43" s="36"/>
      <c r="S43" s="36"/>
      <c r="T43" s="24"/>
      <c r="U43" s="24"/>
      <c r="V43" s="24"/>
      <c r="W43" s="76"/>
      <c r="X43" s="76"/>
      <c r="Y43" s="77"/>
      <c r="Z43" s="95"/>
    </row>
    <row r="44" spans="1:26" s="159" customFormat="1" ht="45" x14ac:dyDescent="0.2">
      <c r="A44" s="363"/>
      <c r="B44" s="764" t="s">
        <v>298</v>
      </c>
      <c r="C44" s="765"/>
      <c r="D44" s="243"/>
      <c r="E44" s="163">
        <f>E40+E42</f>
        <v>0</v>
      </c>
      <c r="F44" s="244"/>
      <c r="G44" s="244"/>
      <c r="H44" s="362"/>
      <c r="I44" s="43"/>
      <c r="J44" s="41"/>
      <c r="K44" s="9" t="str">
        <f>B44</f>
        <v>c. TOTAL government funds spent on contraceptive procurement
This will auto-calculate.  (It will sum a &amp; b above.)</v>
      </c>
      <c r="L44" s="36"/>
      <c r="M44" s="36"/>
      <c r="N44" s="36"/>
      <c r="O44" s="39"/>
      <c r="P44" s="36"/>
      <c r="Q44" s="36"/>
      <c r="R44" s="36"/>
      <c r="S44" s="36"/>
      <c r="T44" s="24"/>
      <c r="U44" s="24"/>
      <c r="V44" s="24"/>
      <c r="W44" s="76"/>
      <c r="X44" s="76"/>
      <c r="Y44" s="77"/>
      <c r="Z44" s="95"/>
    </row>
    <row r="45" spans="1:26" s="248" customFormat="1" x14ac:dyDescent="0.2">
      <c r="A45" s="365"/>
      <c r="B45" s="245"/>
      <c r="C45" s="245"/>
      <c r="D45" s="246"/>
      <c r="E45" s="164"/>
      <c r="F45" s="164"/>
      <c r="G45" s="247"/>
      <c r="H45" s="366"/>
      <c r="I45" s="68"/>
      <c r="J45" s="41"/>
      <c r="K45" s="9">
        <f>A45</f>
        <v>0</v>
      </c>
      <c r="L45" s="36"/>
      <c r="M45" s="36"/>
      <c r="N45" s="36"/>
      <c r="O45" s="39"/>
      <c r="P45" s="36"/>
      <c r="Q45" s="36"/>
      <c r="R45" s="36"/>
      <c r="S45" s="36"/>
      <c r="T45" s="24"/>
      <c r="U45" s="24"/>
      <c r="V45" s="24"/>
      <c r="W45" s="76"/>
      <c r="X45" s="76"/>
      <c r="Y45" s="81"/>
      <c r="Z45" s="21"/>
    </row>
    <row r="46" spans="1:26" s="159" customFormat="1" ht="30" customHeight="1" x14ac:dyDescent="0.2">
      <c r="A46" s="772" t="s">
        <v>753</v>
      </c>
      <c r="B46" s="764"/>
      <c r="C46" s="764"/>
      <c r="D46" s="764"/>
      <c r="E46" s="764"/>
      <c r="F46" s="764"/>
      <c r="G46" s="764"/>
      <c r="H46" s="773"/>
      <c r="I46" s="4"/>
      <c r="J46" s="41"/>
      <c r="K46" s="9"/>
      <c r="L46" s="36"/>
      <c r="M46" s="36"/>
      <c r="N46" s="36"/>
      <c r="O46" s="36"/>
      <c r="P46" s="36"/>
      <c r="Q46" s="36"/>
      <c r="R46" s="36"/>
      <c r="S46" s="36"/>
      <c r="T46" s="24"/>
      <c r="U46" s="24"/>
      <c r="V46" s="24"/>
      <c r="W46" s="76"/>
      <c r="X46" s="80" t="str">
        <f>A46</f>
        <v xml:space="preserve">B9. Please complete the table below to indicate donor expenditures on contraceptive procurement in the most recent complete fiscal year (FY '10-'11).
</v>
      </c>
      <c r="Y46" s="77"/>
      <c r="Z46" s="95"/>
    </row>
    <row r="47" spans="1:26" s="159" customFormat="1" ht="129.75" x14ac:dyDescent="0.2">
      <c r="A47" s="363" t="s">
        <v>199</v>
      </c>
      <c r="B47" s="877" t="s">
        <v>754</v>
      </c>
      <c r="C47" s="765"/>
      <c r="D47" s="236" t="s">
        <v>299</v>
      </c>
      <c r="E47" s="237" t="s">
        <v>300</v>
      </c>
      <c r="F47" s="237" t="s">
        <v>755</v>
      </c>
      <c r="G47" s="238" t="s">
        <v>301</v>
      </c>
      <c r="H47" s="364" t="s">
        <v>158</v>
      </c>
      <c r="I47" s="25"/>
      <c r="J47" s="41"/>
      <c r="K47" s="9" t="str">
        <f>A47</f>
        <v xml:space="preserve">
</v>
      </c>
      <c r="L47" s="36"/>
      <c r="M47" s="36"/>
      <c r="N47" s="36"/>
      <c r="O47" s="39"/>
      <c r="P47" s="36"/>
      <c r="Q47" s="36"/>
      <c r="R47" s="36"/>
      <c r="S47" s="36"/>
      <c r="T47" s="24"/>
      <c r="U47" s="24"/>
      <c r="V47" s="24"/>
      <c r="W47" s="76"/>
      <c r="X47" s="76"/>
      <c r="Y47" s="77"/>
      <c r="Z47" s="95"/>
    </row>
    <row r="48" spans="1:26" s="159" customFormat="1" x14ac:dyDescent="0.2">
      <c r="A48" s="363"/>
      <c r="B48" s="764" t="s">
        <v>302</v>
      </c>
      <c r="C48" s="765"/>
      <c r="D48" s="239" t="s">
        <v>165</v>
      </c>
      <c r="E48" s="512">
        <v>16892463</v>
      </c>
      <c r="F48" s="511" t="s">
        <v>775</v>
      </c>
      <c r="G48" s="61" t="s">
        <v>296</v>
      </c>
      <c r="H48" s="367"/>
      <c r="I48" s="12"/>
      <c r="J48" s="41"/>
      <c r="K48" s="9" t="str">
        <f>B48</f>
        <v>a. In-kind donations of contraceptives</v>
      </c>
      <c r="L48" s="36"/>
      <c r="M48" s="36"/>
      <c r="N48" s="36"/>
      <c r="O48" s="39"/>
      <c r="P48" s="36"/>
      <c r="Q48" s="36"/>
      <c r="R48" s="36"/>
      <c r="S48" s="36"/>
      <c r="T48" s="24"/>
      <c r="U48" s="24"/>
      <c r="V48" s="24"/>
      <c r="W48" s="76"/>
      <c r="X48" s="76"/>
      <c r="Y48" s="77"/>
      <c r="Z48" s="95"/>
    </row>
    <row r="49" spans="1:26" s="159" customFormat="1" x14ac:dyDescent="0.2">
      <c r="A49" s="363"/>
      <c r="B49" s="241"/>
      <c r="C49" s="242" t="s">
        <v>303</v>
      </c>
      <c r="D49" s="1129" t="s">
        <v>786</v>
      </c>
      <c r="E49" s="1129"/>
      <c r="F49" s="1129"/>
      <c r="G49" s="1129"/>
      <c r="H49" s="1130"/>
      <c r="I49" s="165"/>
      <c r="J49" s="41"/>
      <c r="K49" s="9" t="str">
        <f>C49</f>
        <v xml:space="preserve">i. Specify source(s) of in-kind donations </v>
      </c>
      <c r="L49" s="36"/>
      <c r="M49" s="36"/>
      <c r="N49" s="36"/>
      <c r="O49" s="39" t="str">
        <f>D49</f>
        <v xml:space="preserve">USAID, UNFPA </v>
      </c>
      <c r="P49" s="36"/>
      <c r="Q49" s="36"/>
      <c r="R49" s="36"/>
      <c r="S49" s="36"/>
      <c r="T49" s="24"/>
      <c r="U49" s="24"/>
      <c r="V49" s="24"/>
      <c r="W49" s="76"/>
      <c r="X49" s="76"/>
      <c r="Y49" s="77"/>
      <c r="Z49" s="95"/>
    </row>
    <row r="50" spans="1:26" s="159" customFormat="1" ht="30" x14ac:dyDescent="0.2">
      <c r="A50" s="363"/>
      <c r="B50" s="764" t="s">
        <v>756</v>
      </c>
      <c r="C50" s="765"/>
      <c r="D50" s="239" t="s">
        <v>178</v>
      </c>
      <c r="E50" s="512"/>
      <c r="F50" s="511" t="s">
        <v>775</v>
      </c>
      <c r="G50" s="61"/>
      <c r="H50" s="102" t="s">
        <v>102</v>
      </c>
      <c r="I50" s="12"/>
      <c r="J50" s="41"/>
      <c r="K50" s="9" t="str">
        <f>B50</f>
        <v>b. Global Fund grants used to procure condoms</v>
      </c>
      <c r="L50" s="36"/>
      <c r="M50" s="36"/>
      <c r="N50" s="36"/>
      <c r="O50" s="39"/>
      <c r="P50" s="36"/>
      <c r="Q50" s="36"/>
      <c r="R50" s="36"/>
      <c r="S50" s="36"/>
      <c r="T50" s="24"/>
      <c r="U50" s="24"/>
      <c r="V50" s="24"/>
      <c r="W50" s="76"/>
      <c r="X50" s="76"/>
      <c r="Y50" s="77"/>
      <c r="Z50" s="95"/>
    </row>
    <row r="51" spans="1:26" s="159" customFormat="1" ht="75" x14ac:dyDescent="0.2">
      <c r="A51" s="363"/>
      <c r="B51" s="764" t="s">
        <v>757</v>
      </c>
      <c r="C51" s="765"/>
      <c r="D51" s="239" t="s">
        <v>166</v>
      </c>
      <c r="E51" s="512">
        <v>0</v>
      </c>
      <c r="F51" s="511" t="s">
        <v>775</v>
      </c>
      <c r="G51" s="61"/>
      <c r="H51" s="102" t="s">
        <v>787</v>
      </c>
      <c r="I51" s="12"/>
      <c r="J51" s="41"/>
      <c r="K51" s="9" t="str">
        <f>B51</f>
        <v>c. Global Fund grants used to procure contraceptives besides condoms</v>
      </c>
      <c r="L51" s="36"/>
      <c r="M51" s="36"/>
      <c r="N51" s="36"/>
      <c r="O51" s="39"/>
      <c r="P51" s="36"/>
      <c r="Q51" s="36"/>
      <c r="R51" s="36"/>
      <c r="S51" s="36"/>
      <c r="T51" s="24"/>
      <c r="U51" s="24"/>
      <c r="V51" s="24"/>
      <c r="W51" s="76"/>
      <c r="X51" s="76"/>
      <c r="Y51" s="77"/>
      <c r="Z51" s="95"/>
    </row>
    <row r="52" spans="1:26" s="159" customFormat="1" ht="90" x14ac:dyDescent="0.2">
      <c r="A52" s="363"/>
      <c r="B52" s="764" t="s">
        <v>758</v>
      </c>
      <c r="C52" s="765"/>
      <c r="D52" s="243"/>
      <c r="E52" s="163">
        <f>E48+E50+E51</f>
        <v>16892463</v>
      </c>
      <c r="F52" s="244"/>
      <c r="G52" s="244"/>
      <c r="H52" s="368" t="s">
        <v>1171</v>
      </c>
      <c r="I52" s="43"/>
      <c r="J52" s="41"/>
      <c r="K52" s="9" t="str">
        <f>B52</f>
        <v>d. TOTAL value of in-kind donations and Global Fund grants spent on contraceptive procurement
This will auto-calculate.  (It will sum a-c above.)</v>
      </c>
      <c r="L52" s="36"/>
      <c r="M52" s="36"/>
      <c r="N52" s="36"/>
      <c r="O52" s="39"/>
      <c r="P52" s="36"/>
      <c r="Q52" s="36"/>
      <c r="R52" s="36"/>
      <c r="S52" s="36"/>
      <c r="T52" s="24"/>
      <c r="U52" s="24"/>
      <c r="V52" s="24"/>
      <c r="W52" s="76"/>
      <c r="X52" s="76"/>
      <c r="Y52" s="77"/>
      <c r="Z52" s="95"/>
    </row>
    <row r="53" spans="1:26" s="248" customFormat="1" x14ac:dyDescent="0.2">
      <c r="A53" s="365"/>
      <c r="B53" s="245"/>
      <c r="C53" s="245"/>
      <c r="D53" s="246"/>
      <c r="E53" s="164"/>
      <c r="F53" s="164"/>
      <c r="G53" s="247"/>
      <c r="H53" s="366"/>
      <c r="I53" s="68"/>
      <c r="J53" s="41"/>
      <c r="K53" s="9">
        <f>A53</f>
        <v>0</v>
      </c>
      <c r="L53" s="36"/>
      <c r="M53" s="36"/>
      <c r="N53" s="36"/>
      <c r="O53" s="39"/>
      <c r="P53" s="36"/>
      <c r="Q53" s="36"/>
      <c r="R53" s="36"/>
      <c r="S53" s="36"/>
      <c r="T53" s="24"/>
      <c r="U53" s="24"/>
      <c r="V53" s="24"/>
      <c r="W53" s="76"/>
      <c r="X53" s="76"/>
      <c r="Y53" s="81"/>
      <c r="Z53" s="21"/>
    </row>
    <row r="54" spans="1:26" s="159" customFormat="1" ht="75" customHeight="1" x14ac:dyDescent="0.2">
      <c r="A54" s="772" t="s">
        <v>759</v>
      </c>
      <c r="B54" s="764"/>
      <c r="C54" s="764"/>
      <c r="D54" s="764"/>
      <c r="E54" s="764"/>
      <c r="F54" s="764"/>
      <c r="G54" s="764"/>
      <c r="H54" s="773"/>
      <c r="I54" s="4"/>
      <c r="J54" s="41"/>
      <c r="K54" s="9"/>
      <c r="L54" s="36"/>
      <c r="M54" s="36"/>
      <c r="N54" s="36"/>
      <c r="O54" s="36"/>
      <c r="P54" s="36"/>
      <c r="Q54" s="36"/>
      <c r="R54" s="36"/>
      <c r="S54" s="36"/>
      <c r="T54" s="24"/>
      <c r="U54" s="24"/>
      <c r="V54" s="24"/>
      <c r="W54" s="76"/>
      <c r="X54" s="80"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4" s="77"/>
      <c r="Z54" s="95"/>
    </row>
    <row r="55" spans="1:26" s="159" customFormat="1" ht="150" x14ac:dyDescent="0.2">
      <c r="A55" s="867" t="s">
        <v>760</v>
      </c>
      <c r="B55" s="868"/>
      <c r="C55" s="868"/>
      <c r="D55" s="868"/>
      <c r="E55" s="869"/>
      <c r="F55" s="166">
        <f>E44/(E44+E52)</f>
        <v>0</v>
      </c>
      <c r="G55" s="1092" t="s">
        <v>1585</v>
      </c>
      <c r="H55" s="1128"/>
      <c r="I55" s="12"/>
      <c r="J55" s="45" t="str">
        <f>G55</f>
        <v xml:space="preserve">The allocated government funds were not spent during this period. This is basically because of the (1) lengthy government  procurement process, particularly for internally generated funds, and (2) delay in the approval of basket funds from the World Bank. </v>
      </c>
      <c r="K55" s="9"/>
      <c r="L55" s="36"/>
      <c r="M55" s="36"/>
      <c r="N55" s="36"/>
      <c r="O55" s="39"/>
      <c r="P55" s="36"/>
      <c r="Q55" s="36"/>
      <c r="R55" s="46"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36"/>
      <c r="T55" s="24"/>
      <c r="U55" s="24"/>
      <c r="V55" s="24"/>
      <c r="W55" s="76"/>
      <c r="X55" s="76"/>
      <c r="Y55" s="77"/>
      <c r="Z55" s="95"/>
    </row>
    <row r="56" spans="1:26" s="159" customFormat="1" ht="135" x14ac:dyDescent="0.2">
      <c r="A56" s="867" t="s">
        <v>761</v>
      </c>
      <c r="B56" s="872"/>
      <c r="C56" s="872"/>
      <c r="D56" s="872"/>
      <c r="E56" s="873"/>
      <c r="F56" s="166">
        <f>(E44+E52)/G29</f>
        <v>0.49683714705882354</v>
      </c>
      <c r="G56" s="870"/>
      <c r="H56" s="871"/>
      <c r="I56" s="12"/>
      <c r="J56" s="45">
        <f>G56</f>
        <v>0</v>
      </c>
      <c r="K56" s="9"/>
      <c r="L56" s="36"/>
      <c r="M56" s="36"/>
      <c r="N56" s="36"/>
      <c r="O56" s="39"/>
      <c r="P56" s="36"/>
      <c r="Q56" s="36"/>
      <c r="R56" s="46"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36"/>
      <c r="T56" s="24"/>
      <c r="U56" s="24"/>
      <c r="V56" s="24"/>
      <c r="W56" s="76"/>
      <c r="X56" s="76"/>
      <c r="Y56" s="77"/>
      <c r="Z56" s="95"/>
    </row>
    <row r="57" spans="1:26" s="159" customFormat="1" ht="180" x14ac:dyDescent="0.2">
      <c r="A57" s="874" t="s">
        <v>762</v>
      </c>
      <c r="B57" s="875"/>
      <c r="C57" s="875"/>
      <c r="D57" s="875"/>
      <c r="E57" s="876"/>
      <c r="F57" s="152" t="s">
        <v>165</v>
      </c>
      <c r="G57" s="1092" t="s">
        <v>1584</v>
      </c>
      <c r="H57" s="1128"/>
      <c r="I57" s="12"/>
      <c r="J57" s="45" t="str">
        <f>G57</f>
        <v xml:space="preserve">The FMOH continues the scale-up of long term contraceptives (Implanon® and IUCD). This has a significant impact on the overall resource needs for contraceptives. Using the targets of the Implanon program, the forecast suggests that Ethiopia would need at least $34 million to cover contraceptive commodity needs for the period July-June 2010/11.
</v>
      </c>
      <c r="K57" s="9"/>
      <c r="L57" s="36"/>
      <c r="M57" s="36"/>
      <c r="N57" s="36"/>
      <c r="O57" s="39"/>
      <c r="P57" s="36"/>
      <c r="Q57" s="36"/>
      <c r="R57" s="46" t="str">
        <f>A57</f>
        <v>B12. If B11 did not calculate automatically, please answer the following question:
Was there a funding gap for the public sector in the last complete fiscal year?
(Please select from the dropdown list.)</v>
      </c>
      <c r="S57" s="36"/>
      <c r="T57" s="24"/>
      <c r="U57" s="24"/>
      <c r="V57" s="24"/>
      <c r="W57" s="76"/>
      <c r="X57" s="76"/>
      <c r="Y57" s="77"/>
      <c r="Z57" s="95"/>
    </row>
    <row r="58" spans="1:26" s="248" customFormat="1" x14ac:dyDescent="0.2">
      <c r="A58" s="369"/>
      <c r="B58" s="249"/>
      <c r="C58" s="249"/>
      <c r="D58" s="250"/>
      <c r="E58" s="167"/>
      <c r="F58" s="167"/>
      <c r="G58" s="251"/>
      <c r="H58" s="370"/>
      <c r="I58" s="68"/>
      <c r="J58" s="41"/>
      <c r="K58" s="9">
        <f>A58</f>
        <v>0</v>
      </c>
      <c r="L58" s="36"/>
      <c r="M58" s="36"/>
      <c r="N58" s="36"/>
      <c r="O58" s="39"/>
      <c r="P58" s="36"/>
      <c r="Q58" s="36"/>
      <c r="R58" s="36"/>
      <c r="S58" s="36"/>
      <c r="T58" s="24"/>
      <c r="U58" s="24"/>
      <c r="V58" s="24"/>
      <c r="W58" s="76"/>
      <c r="X58" s="76"/>
      <c r="Y58" s="81"/>
      <c r="Z58" s="21"/>
    </row>
    <row r="59" spans="1:26" s="159" customFormat="1" ht="45" x14ac:dyDescent="0.2">
      <c r="A59" s="772" t="s">
        <v>305</v>
      </c>
      <c r="B59" s="764"/>
      <c r="C59" s="764"/>
      <c r="D59" s="764"/>
      <c r="E59" s="765"/>
      <c r="F59" s="766" t="s">
        <v>25</v>
      </c>
      <c r="G59" s="863"/>
      <c r="H59" s="767"/>
      <c r="I59" s="13"/>
      <c r="J59" s="41"/>
      <c r="K59" s="9"/>
      <c r="L59" s="36"/>
      <c r="M59" s="36"/>
      <c r="N59" s="36"/>
      <c r="O59" s="36"/>
      <c r="P59" s="36"/>
      <c r="Q59" s="9" t="str">
        <f>F59</f>
        <v>The government (e.g., Central Medical Stores, MOH logistics unit, MOH procurement unit)</v>
      </c>
      <c r="R59" s="46" t="str">
        <f>A59</f>
        <v>B13. If the government financed any contraceptive procurement in the most recent complete fiscal year, which entity conducted the procurement(s)? (Please select from the dropdown.)</v>
      </c>
      <c r="S59" s="36"/>
      <c r="T59" s="24"/>
      <c r="U59" s="24"/>
      <c r="V59" s="24"/>
      <c r="W59" s="76"/>
      <c r="X59" s="76"/>
      <c r="Y59" s="77"/>
      <c r="Z59" s="95"/>
    </row>
    <row r="60" spans="1:26" s="159" customFormat="1" x14ac:dyDescent="0.2">
      <c r="A60" s="262"/>
      <c r="B60" s="764" t="s">
        <v>58</v>
      </c>
      <c r="C60" s="764"/>
      <c r="D60" s="764"/>
      <c r="E60" s="764"/>
      <c r="F60" s="920" t="s">
        <v>788</v>
      </c>
      <c r="G60" s="921"/>
      <c r="H60" s="993"/>
      <c r="I60" s="12"/>
      <c r="J60" s="41"/>
      <c r="K60" s="9"/>
      <c r="L60" s="36"/>
      <c r="M60" s="57">
        <f>E60</f>
        <v>0</v>
      </c>
      <c r="N60" s="36"/>
      <c r="O60" s="36"/>
      <c r="P60" s="36"/>
      <c r="Q60" s="9" t="str">
        <f>F60</f>
        <v xml:space="preserve">Pharmaceutical Fund and Supply Agency (PFSA) </v>
      </c>
      <c r="R60" s="39" t="str">
        <f>B60</f>
        <v>a. Specify entity</v>
      </c>
      <c r="S60" s="36"/>
      <c r="T60" s="24"/>
      <c r="U60" s="24"/>
      <c r="V60" s="24"/>
      <c r="W60" s="76"/>
      <c r="X60" s="76"/>
      <c r="Y60" s="77"/>
      <c r="Z60" s="95"/>
    </row>
    <row r="61" spans="1:26" s="159" customFormat="1" x14ac:dyDescent="0.2">
      <c r="A61" s="356"/>
      <c r="B61" s="227"/>
      <c r="C61" s="764" t="s">
        <v>59</v>
      </c>
      <c r="D61" s="764"/>
      <c r="E61" s="765"/>
      <c r="F61" s="766" t="s">
        <v>165</v>
      </c>
      <c r="G61" s="863"/>
      <c r="H61" s="767"/>
      <c r="I61" s="12"/>
      <c r="J61" s="41"/>
      <c r="K61" s="9"/>
      <c r="L61" s="36"/>
      <c r="M61" s="36"/>
      <c r="N61" s="36"/>
      <c r="O61" s="36"/>
      <c r="P61" s="36"/>
      <c r="Q61" s="9" t="str">
        <f>F61</f>
        <v>Yes</v>
      </c>
      <c r="R61" s="39" t="str">
        <f>C61</f>
        <v>i. Is this a parastatal?</v>
      </c>
      <c r="S61" s="36"/>
      <c r="T61" s="24"/>
      <c r="U61" s="24"/>
      <c r="V61" s="24"/>
      <c r="W61" s="76"/>
      <c r="X61" s="76"/>
      <c r="Y61" s="77"/>
      <c r="Z61" s="95"/>
    </row>
    <row r="62" spans="1:26" s="159" customFormat="1" ht="255.75" thickBot="1" x14ac:dyDescent="0.25">
      <c r="A62" s="864" t="s">
        <v>306</v>
      </c>
      <c r="B62" s="753"/>
      <c r="C62" s="754"/>
      <c r="D62" s="920" t="s">
        <v>789</v>
      </c>
      <c r="E62" s="921"/>
      <c r="F62" s="921"/>
      <c r="G62" s="921"/>
      <c r="H62" s="993"/>
      <c r="I62" s="8"/>
      <c r="J62" s="41"/>
      <c r="K62" s="9" t="str">
        <f>A62</f>
        <v xml:space="preserve">B14. Please note any additional comments about finance and procurement.
</v>
      </c>
      <c r="L62" s="36"/>
      <c r="M62" s="36"/>
      <c r="N62" s="36"/>
      <c r="O62" s="9" t="str">
        <f>D62</f>
        <v>Financing: The existence of basket and MDG Pool Fund, the possibilities of future funding for commodities, and an overall increase in donor support for FP have put the country in a generally better position. Even though the amounts are not all that significant, the central Government and a number of the Regional Governments also continue to finance contraceptive procurement from internally generated (budget) funds. (These funds were allocated for FY '10-'11 but spent in FY '11-'12.) Very recently, the FMOH has started to negotiate with Pledge Gurantee for Health (PGH) to access short-term credit for contraceptive commodity procurement, particularly of Implanon from the basket funds. We believe this new finance tool facilitates access and that the USAID | DELIVER PROJECT will share routine data on implant stock levels with PGH. Procurement: Pharmaceuticals Fund Supply Agency (PFSA) has started the procurement of contraceptives from the basket and internally generated funds.  However, past procurements indicate that this procurement process is quite lengthy. The USAID | DELIVER PROJECT continues to support the facilitation of contraceptive procurement decisions through the sharing of information with the FMOH, PFSA and the FPTWG.</v>
      </c>
      <c r="P62" s="36"/>
      <c r="Q62" s="36"/>
      <c r="R62" s="9"/>
      <c r="S62" s="36"/>
      <c r="T62" s="24"/>
      <c r="U62" s="24"/>
      <c r="V62" s="24"/>
      <c r="W62" s="76"/>
      <c r="X62" s="76"/>
      <c r="Y62" s="77"/>
      <c r="Z62" s="95"/>
    </row>
    <row r="63" spans="1:26" s="159" customFormat="1" ht="16.5" customHeight="1" thickBot="1" x14ac:dyDescent="0.25">
      <c r="A63" s="865" t="s">
        <v>31</v>
      </c>
      <c r="B63" s="866"/>
      <c r="C63" s="866"/>
      <c r="D63" s="866"/>
      <c r="E63" s="866"/>
      <c r="F63" s="866"/>
      <c r="G63" s="866"/>
      <c r="H63" s="371"/>
      <c r="I63" s="14"/>
      <c r="J63" s="41"/>
      <c r="K63" s="9"/>
      <c r="L63" s="36"/>
      <c r="M63" s="36"/>
      <c r="N63" s="36"/>
      <c r="O63" s="36"/>
      <c r="P63" s="36"/>
      <c r="Q63" s="36"/>
      <c r="R63" s="9"/>
      <c r="S63" s="36"/>
      <c r="T63" s="24"/>
      <c r="U63" s="24"/>
      <c r="V63" s="24"/>
      <c r="W63" s="76"/>
      <c r="X63" s="76"/>
      <c r="Y63" s="77"/>
      <c r="Z63" s="95"/>
    </row>
    <row r="64" spans="1:26" s="159" customFormat="1" ht="45" customHeight="1" x14ac:dyDescent="0.2">
      <c r="A64" s="855" t="s">
        <v>763</v>
      </c>
      <c r="B64" s="856"/>
      <c r="C64" s="856"/>
      <c r="D64" s="856"/>
      <c r="E64" s="856"/>
      <c r="F64" s="856"/>
      <c r="G64" s="856"/>
      <c r="H64" s="857"/>
      <c r="I64" s="7"/>
      <c r="J64" s="41"/>
      <c r="K64" s="9"/>
      <c r="L64" s="36"/>
      <c r="M64" s="36"/>
      <c r="N64" s="36"/>
      <c r="O64" s="36"/>
      <c r="P64" s="36"/>
      <c r="Q64" s="36"/>
      <c r="R64" s="9"/>
      <c r="S64" s="36"/>
      <c r="T64" s="24"/>
      <c r="U64" s="24"/>
      <c r="V64" s="24"/>
      <c r="W64" s="76"/>
      <c r="X64" s="80" t="str">
        <f>A64</f>
        <v>C1. Are the following contraceptive methods offered through the commercial sector, public sector, NGOs, or social marketing? (Please indicate which methods are intended to be offered,not whether the method is currently in stock.) 
(Please select from the dropdown list.)</v>
      </c>
      <c r="Y64" s="77"/>
      <c r="Z64" s="95"/>
    </row>
    <row r="65" spans="1:26" s="254" customFormat="1" ht="15.75" x14ac:dyDescent="0.25">
      <c r="A65" s="858" t="s">
        <v>26</v>
      </c>
      <c r="B65" s="859"/>
      <c r="C65" s="860"/>
      <c r="D65" s="861" t="s">
        <v>261</v>
      </c>
      <c r="E65" s="862"/>
      <c r="F65" s="252" t="s">
        <v>307</v>
      </c>
      <c r="G65" s="253" t="s">
        <v>308</v>
      </c>
      <c r="H65" s="372" t="s">
        <v>309</v>
      </c>
      <c r="I65" s="15"/>
      <c r="J65" s="47"/>
      <c r="K65" s="9" t="str">
        <f>A65</f>
        <v>Contraceptive Method</v>
      </c>
      <c r="L65" s="48"/>
      <c r="M65" s="48"/>
      <c r="N65" s="48"/>
      <c r="O65" s="48"/>
      <c r="P65" s="48"/>
      <c r="Q65" s="48"/>
      <c r="R65" s="11"/>
      <c r="S65" s="48"/>
      <c r="T65" s="49"/>
      <c r="U65" s="49"/>
      <c r="V65" s="49"/>
      <c r="W65" s="65"/>
      <c r="X65" s="65"/>
      <c r="Y65" s="3"/>
      <c r="Z65" s="97"/>
    </row>
    <row r="66" spans="1:26" s="159" customFormat="1" ht="30" x14ac:dyDescent="0.2">
      <c r="A66" s="373"/>
      <c r="B66" s="848" t="s">
        <v>310</v>
      </c>
      <c r="C66" s="849"/>
      <c r="D66" s="850" t="s">
        <v>165</v>
      </c>
      <c r="E66" s="850"/>
      <c r="F66" s="255" t="s">
        <v>165</v>
      </c>
      <c r="G66" s="255" t="s">
        <v>165</v>
      </c>
      <c r="H66" s="374" t="s">
        <v>165</v>
      </c>
      <c r="I66" s="8"/>
      <c r="J66" s="41"/>
      <c r="K66" s="9" t="str">
        <f>B66</f>
        <v>a. Combined oral contraceptives (estrogen + progestin - for  example, LoFemenol, Microgynon)</v>
      </c>
      <c r="L66" s="36"/>
      <c r="M66" s="36"/>
      <c r="N66" s="36"/>
      <c r="O66" s="36"/>
      <c r="P66" s="36"/>
      <c r="Q66" s="36"/>
      <c r="R66" s="9"/>
      <c r="S66" s="36"/>
      <c r="T66" s="24"/>
      <c r="U66" s="24"/>
      <c r="V66" s="24"/>
      <c r="W66" s="76"/>
      <c r="X66" s="76"/>
      <c r="Y66" s="77"/>
      <c r="Z66" s="95"/>
    </row>
    <row r="67" spans="1:26" s="159" customFormat="1" x14ac:dyDescent="0.2">
      <c r="A67" s="375"/>
      <c r="B67" s="848" t="s">
        <v>311</v>
      </c>
      <c r="C67" s="849"/>
      <c r="D67" s="850" t="s">
        <v>165</v>
      </c>
      <c r="E67" s="850"/>
      <c r="F67" s="255" t="s">
        <v>165</v>
      </c>
      <c r="G67" s="255" t="s">
        <v>165</v>
      </c>
      <c r="H67" s="374" t="s">
        <v>165</v>
      </c>
      <c r="I67" s="8"/>
      <c r="J67" s="41"/>
      <c r="K67" s="9" t="str">
        <f t="shared" ref="K67:K77" si="2">B67</f>
        <v>b. Progestin-only pills (for example, Ovrette, Microlut)</v>
      </c>
      <c r="L67" s="36"/>
      <c r="M67" s="36"/>
      <c r="N67" s="36"/>
      <c r="O67" s="36"/>
      <c r="P67" s="36"/>
      <c r="Q67" s="36"/>
      <c r="R67" s="9"/>
      <c r="S67" s="36"/>
      <c r="T67" s="24"/>
      <c r="U67" s="24"/>
      <c r="V67" s="24"/>
      <c r="W67" s="76"/>
      <c r="X67" s="76"/>
      <c r="Y67" s="77"/>
      <c r="Z67" s="95"/>
    </row>
    <row r="68" spans="1:26" s="159" customFormat="1" x14ac:dyDescent="0.2">
      <c r="A68" s="375"/>
      <c r="B68" s="848" t="s">
        <v>312</v>
      </c>
      <c r="C68" s="849"/>
      <c r="D68" s="850" t="s">
        <v>165</v>
      </c>
      <c r="E68" s="850"/>
      <c r="F68" s="255" t="s">
        <v>165</v>
      </c>
      <c r="G68" s="255" t="s">
        <v>165</v>
      </c>
      <c r="H68" s="374" t="s">
        <v>165</v>
      </c>
      <c r="I68" s="8"/>
      <c r="J68" s="41"/>
      <c r="K68" s="9" t="str">
        <f t="shared" si="2"/>
        <v>c. Hormonal injections (for example, DepoProvera, Noristerat)</v>
      </c>
      <c r="L68" s="36"/>
      <c r="M68" s="36"/>
      <c r="N68" s="36"/>
      <c r="O68" s="36"/>
      <c r="P68" s="36"/>
      <c r="Q68" s="36"/>
      <c r="R68" s="9"/>
      <c r="S68" s="36"/>
      <c r="T68" s="24"/>
      <c r="U68" s="24"/>
      <c r="V68" s="24"/>
      <c r="W68" s="76"/>
      <c r="X68" s="76"/>
      <c r="Y68" s="77"/>
      <c r="Z68" s="95"/>
    </row>
    <row r="69" spans="1:26" s="159" customFormat="1" x14ac:dyDescent="0.2">
      <c r="A69" s="375"/>
      <c r="B69" s="848" t="s">
        <v>313</v>
      </c>
      <c r="C69" s="849"/>
      <c r="D69" s="850" t="s">
        <v>165</v>
      </c>
      <c r="E69" s="850"/>
      <c r="F69" s="255" t="s">
        <v>165</v>
      </c>
      <c r="G69" s="255" t="s">
        <v>165</v>
      </c>
      <c r="H69" s="374" t="s">
        <v>165</v>
      </c>
      <c r="I69" s="8"/>
      <c r="J69" s="41"/>
      <c r="K69" s="9" t="str">
        <f t="shared" si="2"/>
        <v>d. Hormonal implants (for example, Jadelle, Implanon)</v>
      </c>
      <c r="L69" s="36"/>
      <c r="M69" s="36"/>
      <c r="N69" s="36"/>
      <c r="O69" s="36"/>
      <c r="P69" s="36"/>
      <c r="Q69" s="36"/>
      <c r="R69" s="9"/>
      <c r="S69" s="36"/>
      <c r="T69" s="24"/>
      <c r="U69" s="24"/>
      <c r="V69" s="24"/>
      <c r="W69" s="76"/>
      <c r="X69" s="76"/>
      <c r="Y69" s="77"/>
      <c r="Z69" s="95"/>
    </row>
    <row r="70" spans="1:26" s="159" customFormat="1" x14ac:dyDescent="0.2">
      <c r="A70" s="375"/>
      <c r="B70" s="848" t="s">
        <v>314</v>
      </c>
      <c r="C70" s="849"/>
      <c r="D70" s="850" t="s">
        <v>165</v>
      </c>
      <c r="E70" s="850"/>
      <c r="F70" s="255" t="s">
        <v>165</v>
      </c>
      <c r="G70" s="255" t="s">
        <v>165</v>
      </c>
      <c r="H70" s="374" t="s">
        <v>165</v>
      </c>
      <c r="I70" s="8"/>
      <c r="J70" s="41"/>
      <c r="K70" s="9" t="str">
        <f t="shared" si="2"/>
        <v>e. Intrauterine devices (IUDs) (for example, Optima Copper T)</v>
      </c>
      <c r="L70" s="36"/>
      <c r="M70" s="36"/>
      <c r="N70" s="36"/>
      <c r="O70" s="36"/>
      <c r="P70" s="36"/>
      <c r="Q70" s="36"/>
      <c r="R70" s="9"/>
      <c r="S70" s="36"/>
      <c r="T70" s="24"/>
      <c r="U70" s="24"/>
      <c r="V70" s="24"/>
      <c r="W70" s="76"/>
      <c r="X70" s="76"/>
      <c r="Y70" s="77"/>
      <c r="Z70" s="95"/>
    </row>
    <row r="71" spans="1:26" s="159" customFormat="1" x14ac:dyDescent="0.2">
      <c r="A71" s="375"/>
      <c r="B71" s="848" t="s">
        <v>43</v>
      </c>
      <c r="C71" s="849"/>
      <c r="D71" s="850" t="s">
        <v>165</v>
      </c>
      <c r="E71" s="850"/>
      <c r="F71" s="255" t="s">
        <v>165</v>
      </c>
      <c r="G71" s="255" t="s">
        <v>165</v>
      </c>
      <c r="H71" s="374" t="s">
        <v>165</v>
      </c>
      <c r="I71" s="8"/>
      <c r="J71" s="41"/>
      <c r="K71" s="9" t="str">
        <f t="shared" si="2"/>
        <v>f. Male condoms</v>
      </c>
      <c r="L71" s="36"/>
      <c r="M71" s="36"/>
      <c r="N71" s="36"/>
      <c r="O71" s="36"/>
      <c r="P71" s="36"/>
      <c r="Q71" s="36"/>
      <c r="R71" s="9"/>
      <c r="S71" s="36"/>
      <c r="T71" s="24"/>
      <c r="U71" s="24"/>
      <c r="V71" s="24"/>
      <c r="W71" s="76"/>
      <c r="X71" s="76"/>
      <c r="Y71" s="77"/>
      <c r="Z71" s="95"/>
    </row>
    <row r="72" spans="1:26" s="159" customFormat="1" x14ac:dyDescent="0.2">
      <c r="A72" s="375"/>
      <c r="B72" s="848" t="s">
        <v>44</v>
      </c>
      <c r="C72" s="849"/>
      <c r="D72" s="850" t="s">
        <v>166</v>
      </c>
      <c r="E72" s="850"/>
      <c r="F72" s="255" t="s">
        <v>166</v>
      </c>
      <c r="G72" s="255" t="s">
        <v>166</v>
      </c>
      <c r="H72" s="374" t="s">
        <v>165</v>
      </c>
      <c r="I72" s="8"/>
      <c r="J72" s="41"/>
      <c r="K72" s="9" t="str">
        <f t="shared" si="2"/>
        <v>g. Female condoms</v>
      </c>
      <c r="L72" s="36"/>
      <c r="M72" s="36"/>
      <c r="N72" s="36"/>
      <c r="O72" s="36"/>
      <c r="P72" s="36"/>
      <c r="Q72" s="36"/>
      <c r="R72" s="9"/>
      <c r="S72" s="36"/>
      <c r="T72" s="24"/>
      <c r="U72" s="24"/>
      <c r="V72" s="24"/>
      <c r="W72" s="76"/>
      <c r="X72" s="76"/>
      <c r="Y72" s="77"/>
      <c r="Z72" s="95"/>
    </row>
    <row r="73" spans="1:26" s="159" customFormat="1" x14ac:dyDescent="0.2">
      <c r="A73" s="375"/>
      <c r="B73" s="848" t="s">
        <v>315</v>
      </c>
      <c r="C73" s="849"/>
      <c r="D73" s="850" t="s">
        <v>165</v>
      </c>
      <c r="E73" s="850"/>
      <c r="F73" s="255" t="s">
        <v>165</v>
      </c>
      <c r="G73" s="255" t="s">
        <v>165</v>
      </c>
      <c r="H73" s="374" t="s">
        <v>165</v>
      </c>
      <c r="I73" s="8"/>
      <c r="J73" s="41"/>
      <c r="K73" s="9" t="str">
        <f t="shared" si="2"/>
        <v>h. Emergency contraceptive pills (for example, Postinor)</v>
      </c>
      <c r="L73" s="36"/>
      <c r="M73" s="36"/>
      <c r="N73" s="36"/>
      <c r="O73" s="36"/>
      <c r="P73" s="36"/>
      <c r="Q73" s="36"/>
      <c r="R73" s="9"/>
      <c r="S73" s="36"/>
      <c r="T73" s="24"/>
      <c r="U73" s="24"/>
      <c r="V73" s="24"/>
      <c r="W73" s="76"/>
      <c r="X73" s="76"/>
      <c r="Y73" s="77"/>
      <c r="Z73" s="95"/>
    </row>
    <row r="74" spans="1:26" s="159" customFormat="1" x14ac:dyDescent="0.2">
      <c r="A74" s="375"/>
      <c r="B74" s="848" t="s">
        <v>316</v>
      </c>
      <c r="C74" s="849"/>
      <c r="D74" s="850" t="s">
        <v>165</v>
      </c>
      <c r="E74" s="850"/>
      <c r="F74" s="255" t="s">
        <v>165</v>
      </c>
      <c r="G74" s="255" t="s">
        <v>165</v>
      </c>
      <c r="H74" s="374" t="s">
        <v>166</v>
      </c>
      <c r="I74" s="8"/>
      <c r="J74" s="41"/>
      <c r="K74" s="9" t="str">
        <f t="shared" si="2"/>
        <v>i. Long-acting permanent method for males (vasectomy)</v>
      </c>
      <c r="L74" s="36"/>
      <c r="M74" s="36"/>
      <c r="N74" s="36"/>
      <c r="O74" s="36"/>
      <c r="P74" s="36"/>
      <c r="Q74" s="36"/>
      <c r="R74" s="9"/>
      <c r="S74" s="36"/>
      <c r="T74" s="24"/>
      <c r="U74" s="24"/>
      <c r="V74" s="24"/>
      <c r="W74" s="76"/>
      <c r="X74" s="76"/>
      <c r="Y74" s="77"/>
      <c r="Z74" s="95"/>
    </row>
    <row r="75" spans="1:26" s="159" customFormat="1" x14ac:dyDescent="0.2">
      <c r="A75" s="375"/>
      <c r="B75" s="848" t="s">
        <v>317</v>
      </c>
      <c r="C75" s="849"/>
      <c r="D75" s="850" t="s">
        <v>165</v>
      </c>
      <c r="E75" s="850"/>
      <c r="F75" s="255" t="s">
        <v>165</v>
      </c>
      <c r="G75" s="255" t="s">
        <v>165</v>
      </c>
      <c r="H75" s="374" t="s">
        <v>166</v>
      </c>
      <c r="I75" s="8"/>
      <c r="J75" s="41"/>
      <c r="K75" s="9" t="str">
        <f t="shared" si="2"/>
        <v>j. Long-acting permanent method for females (tubal ligation)</v>
      </c>
      <c r="L75" s="36"/>
      <c r="M75" s="36"/>
      <c r="N75" s="36"/>
      <c r="O75" s="36"/>
      <c r="P75" s="36"/>
      <c r="Q75" s="36"/>
      <c r="R75" s="9"/>
      <c r="S75" s="36"/>
      <c r="T75" s="24"/>
      <c r="U75" s="24"/>
      <c r="V75" s="24"/>
      <c r="W75" s="76"/>
      <c r="X75" s="76"/>
      <c r="Y75" s="77"/>
      <c r="Z75" s="95"/>
    </row>
    <row r="76" spans="1:26" s="159" customFormat="1" x14ac:dyDescent="0.2">
      <c r="A76" s="375"/>
      <c r="B76" s="848" t="s">
        <v>45</v>
      </c>
      <c r="C76" s="849"/>
      <c r="D76" s="850" t="s">
        <v>166</v>
      </c>
      <c r="E76" s="850"/>
      <c r="F76" s="255" t="s">
        <v>166</v>
      </c>
      <c r="G76" s="255" t="s">
        <v>166</v>
      </c>
      <c r="H76" s="374" t="s">
        <v>166</v>
      </c>
      <c r="I76" s="8"/>
      <c r="J76" s="41"/>
      <c r="K76" s="9" t="str">
        <f t="shared" si="2"/>
        <v>k. CycleBeads</v>
      </c>
      <c r="L76" s="36"/>
      <c r="M76" s="36"/>
      <c r="N76" s="36"/>
      <c r="O76" s="36"/>
      <c r="P76" s="36"/>
      <c r="Q76" s="36"/>
      <c r="R76" s="9"/>
      <c r="S76" s="36"/>
      <c r="T76" s="24"/>
      <c r="U76" s="24"/>
      <c r="V76" s="24"/>
      <c r="W76" s="76"/>
      <c r="X76" s="76"/>
      <c r="Y76" s="77"/>
      <c r="Z76" s="95"/>
    </row>
    <row r="77" spans="1:26" s="159" customFormat="1" ht="45" x14ac:dyDescent="0.2">
      <c r="A77" s="376"/>
      <c r="B77" s="851" t="s">
        <v>318</v>
      </c>
      <c r="C77" s="852"/>
      <c r="D77" s="850"/>
      <c r="E77" s="850"/>
      <c r="F77" s="255"/>
      <c r="G77" s="255"/>
      <c r="H77" s="374"/>
      <c r="I77" s="8"/>
      <c r="J77" s="41"/>
      <c r="K77" s="9" t="str">
        <f t="shared" si="2"/>
        <v>l. Other contraceptive methods - specify 
(Please provide the name of the other contraceptive(s) offered, by sector.)</v>
      </c>
      <c r="L77" s="36"/>
      <c r="M77" s="36"/>
      <c r="N77" s="36"/>
      <c r="O77" s="36"/>
      <c r="P77" s="36"/>
      <c r="Q77" s="36"/>
      <c r="R77" s="9"/>
      <c r="S77" s="36"/>
      <c r="T77" s="24"/>
      <c r="U77" s="24"/>
      <c r="V77" s="24"/>
      <c r="W77" s="76"/>
      <c r="X77" s="76"/>
      <c r="Y77" s="77"/>
      <c r="Z77" s="95"/>
    </row>
    <row r="78" spans="1:26" s="159" customFormat="1" ht="90.75" thickBot="1" x14ac:dyDescent="0.25">
      <c r="A78" s="853" t="s">
        <v>320</v>
      </c>
      <c r="B78" s="822"/>
      <c r="C78" s="854"/>
      <c r="D78" s="1107" t="s">
        <v>790</v>
      </c>
      <c r="E78" s="1108"/>
      <c r="F78" s="1108"/>
      <c r="G78" s="1108"/>
      <c r="H78" s="1127"/>
      <c r="I78" s="8"/>
      <c r="J78" s="41"/>
      <c r="K78" s="9" t="str">
        <f>A78</f>
        <v>C2. Please note any comments about the commodities offered.</v>
      </c>
      <c r="L78" s="36"/>
      <c r="M78" s="36"/>
      <c r="N78" s="36"/>
      <c r="O78" s="9" t="str">
        <f>D78</f>
        <v xml:space="preserve">The IUD scale-up initiative has focused only in 100 urban and peri-urban woredas, which still limits the service to urban hospitals, health centers and NGOs such as the Family Guidance Association of Ethiopia. Note that Ethiopia has over 800 Woredas (districts). Emergency contraceptives were first introduced in 2009 and it has taken time to expand program demand to the lower levels (SDPs). </v>
      </c>
      <c r="P78" s="36"/>
      <c r="Q78" s="36"/>
      <c r="R78" s="9"/>
      <c r="S78" s="36"/>
      <c r="T78" s="24"/>
      <c r="U78" s="24"/>
      <c r="V78" s="24"/>
      <c r="W78" s="76"/>
      <c r="X78" s="76"/>
      <c r="Y78" s="77"/>
      <c r="Z78" s="95"/>
    </row>
    <row r="79" spans="1:26" s="256" customFormat="1" ht="16.5" customHeight="1" thickBot="1" x14ac:dyDescent="0.3">
      <c r="A79" s="832" t="s">
        <v>27</v>
      </c>
      <c r="B79" s="833"/>
      <c r="C79" s="833"/>
      <c r="D79" s="833"/>
      <c r="E79" s="833"/>
      <c r="F79" s="833"/>
      <c r="G79" s="833"/>
      <c r="H79" s="371"/>
      <c r="I79" s="14"/>
      <c r="J79" s="47"/>
      <c r="K79" s="9"/>
      <c r="L79" s="48"/>
      <c r="M79" s="48"/>
      <c r="N79" s="48"/>
      <c r="O79" s="48"/>
      <c r="P79" s="48"/>
      <c r="Q79" s="48"/>
      <c r="R79" s="11"/>
      <c r="S79" s="48"/>
      <c r="T79" s="49"/>
      <c r="U79" s="49"/>
      <c r="V79" s="49"/>
      <c r="W79" s="65"/>
      <c r="X79" s="65"/>
      <c r="Y79" s="83"/>
      <c r="Z79" s="98"/>
    </row>
    <row r="80" spans="1:26" s="159" customFormat="1" ht="30" customHeight="1" x14ac:dyDescent="0.2">
      <c r="A80" s="834" t="s">
        <v>321</v>
      </c>
      <c r="B80" s="835"/>
      <c r="C80" s="835"/>
      <c r="D80" s="835"/>
      <c r="E80" s="835"/>
      <c r="F80" s="835"/>
      <c r="G80" s="836"/>
      <c r="H80" s="351" t="s">
        <v>165</v>
      </c>
      <c r="I80" s="20" t="str">
        <f>A80</f>
        <v>D1. Is there a contraceptive security or reproductive health commodity security strategy or is contraceptive security explicitly included in a country strategy? (Please select from the dropdown list.)</v>
      </c>
      <c r="J80" s="41"/>
      <c r="K80" s="9"/>
      <c r="L80" s="36"/>
      <c r="M80" s="36"/>
      <c r="N80" s="36"/>
      <c r="O80" s="36"/>
      <c r="P80" s="36"/>
      <c r="Q80" s="36"/>
      <c r="R80" s="9"/>
      <c r="S80" s="36"/>
      <c r="T80" s="24"/>
      <c r="U80" s="24"/>
      <c r="V80" s="24"/>
      <c r="W80" s="76"/>
      <c r="X80" s="76"/>
      <c r="Y80" s="77"/>
      <c r="Z80" s="95"/>
    </row>
    <row r="81" spans="1:26" s="159" customFormat="1" ht="15.75" thickBot="1" x14ac:dyDescent="0.25">
      <c r="A81" s="837" t="s">
        <v>243</v>
      </c>
      <c r="B81" s="838"/>
      <c r="C81" s="838"/>
      <c r="D81" s="257"/>
      <c r="E81" s="257"/>
      <c r="F81" s="257"/>
      <c r="G81" s="257"/>
      <c r="H81" s="377"/>
      <c r="I81" s="5"/>
      <c r="J81" s="41"/>
      <c r="K81" s="9"/>
      <c r="L81" s="36"/>
      <c r="M81" s="36"/>
      <c r="N81" s="36"/>
      <c r="O81" s="36"/>
      <c r="P81" s="36"/>
      <c r="Q81" s="36"/>
      <c r="R81" s="9"/>
      <c r="S81" s="36"/>
      <c r="T81" s="24"/>
      <c r="U81" s="24"/>
      <c r="V81" s="24"/>
      <c r="W81" s="76"/>
      <c r="X81" s="76"/>
      <c r="Y81" s="77"/>
      <c r="Z81" s="95"/>
    </row>
    <row r="82" spans="1:26" s="159" customFormat="1" ht="60" x14ac:dyDescent="0.2">
      <c r="A82" s="839"/>
      <c r="B82" s="841" t="s">
        <v>66</v>
      </c>
      <c r="C82" s="842"/>
      <c r="D82" s="842" t="s">
        <v>322</v>
      </c>
      <c r="E82" s="842"/>
      <c r="F82" s="258" t="s">
        <v>64</v>
      </c>
      <c r="G82" s="842" t="s">
        <v>65</v>
      </c>
      <c r="H82" s="843"/>
      <c r="I82" s="20"/>
      <c r="J82" s="45" t="str">
        <f>G82</f>
        <v>Is the contraceptive security strategy being implemented?</v>
      </c>
      <c r="K82" s="9" t="str">
        <f>B82</f>
        <v>Strategy name</v>
      </c>
      <c r="L82" s="36"/>
      <c r="M82" s="46">
        <f>E82</f>
        <v>0</v>
      </c>
      <c r="N82" s="36"/>
      <c r="O82" s="36"/>
      <c r="P82" s="36"/>
      <c r="Q82" s="36"/>
      <c r="R82" s="9"/>
      <c r="S82" s="9" t="str">
        <f>D82</f>
        <v>Years Covered (including strategy updates)</v>
      </c>
      <c r="T82" s="24"/>
      <c r="U82" s="24"/>
      <c r="V82" s="24"/>
      <c r="W82" s="76"/>
      <c r="X82" s="76"/>
      <c r="Y82" s="77"/>
      <c r="Z82" s="95"/>
    </row>
    <row r="83" spans="1:26" s="159" customFormat="1" ht="15.75" thickBot="1" x14ac:dyDescent="0.25">
      <c r="A83" s="840"/>
      <c r="B83" s="259" t="s">
        <v>35</v>
      </c>
      <c r="C83" s="62" t="s">
        <v>384</v>
      </c>
      <c r="D83" s="1110" t="s">
        <v>71</v>
      </c>
      <c r="E83" s="1111"/>
      <c r="F83" s="151" t="s">
        <v>165</v>
      </c>
      <c r="G83" s="846" t="s">
        <v>165</v>
      </c>
      <c r="H83" s="847"/>
      <c r="I83" s="20"/>
      <c r="J83" s="45" t="str">
        <f>G83</f>
        <v>Yes</v>
      </c>
      <c r="K83" s="9" t="str">
        <f>B83</f>
        <v>a</v>
      </c>
      <c r="L83" s="36"/>
      <c r="M83" s="46">
        <f>E83</f>
        <v>0</v>
      </c>
      <c r="N83" s="36"/>
      <c r="O83" s="36"/>
      <c r="P83" s="36"/>
      <c r="Q83" s="36"/>
      <c r="R83" s="9"/>
      <c r="S83" s="9" t="str">
        <f>D83</f>
        <v>2006-2015</v>
      </c>
      <c r="T83" s="24"/>
      <c r="U83" s="24"/>
      <c r="V83" s="24"/>
      <c r="W83" s="76"/>
      <c r="X83" s="76"/>
      <c r="Y83" s="77"/>
      <c r="Z83" s="95"/>
    </row>
    <row r="84" spans="1:26" s="159" customFormat="1" ht="30" x14ac:dyDescent="0.2">
      <c r="A84" s="827" t="s">
        <v>244</v>
      </c>
      <c r="B84" s="828"/>
      <c r="C84" s="828"/>
      <c r="D84" s="828"/>
      <c r="E84" s="828"/>
      <c r="F84" s="829" t="s">
        <v>166</v>
      </c>
      <c r="G84" s="830"/>
      <c r="H84" s="831"/>
      <c r="I84" s="20"/>
      <c r="J84" s="45"/>
      <c r="K84" s="9"/>
      <c r="L84" s="36"/>
      <c r="M84" s="36"/>
      <c r="N84" s="36"/>
      <c r="O84" s="36"/>
      <c r="P84" s="36"/>
      <c r="Q84" s="39" t="str">
        <f>F84</f>
        <v>No</v>
      </c>
      <c r="R84" s="9" t="str">
        <f>A84</f>
        <v>D2. Are any family planning commodities subject to duties, import taxes, or other fees?</v>
      </c>
      <c r="S84" s="36"/>
      <c r="T84" s="24"/>
      <c r="U84" s="24"/>
      <c r="V84" s="24"/>
      <c r="W84" s="76"/>
      <c r="X84" s="76"/>
      <c r="Y84" s="77"/>
      <c r="Z84" s="95"/>
    </row>
    <row r="85" spans="1:26" s="159" customFormat="1" x14ac:dyDescent="0.2">
      <c r="A85" s="262"/>
      <c r="B85" s="764" t="s">
        <v>325</v>
      </c>
      <c r="C85" s="764"/>
      <c r="D85" s="765"/>
      <c r="E85" s="800" t="s">
        <v>146</v>
      </c>
      <c r="F85" s="801"/>
      <c r="G85" s="801"/>
      <c r="H85" s="802"/>
      <c r="I85" s="20"/>
      <c r="J85" s="45"/>
      <c r="K85" s="9"/>
      <c r="L85" s="36"/>
      <c r="M85" s="46" t="str">
        <f>E85</f>
        <v>N/A</v>
      </c>
      <c r="N85" s="46" t="str">
        <f>E85</f>
        <v>N/A</v>
      </c>
      <c r="O85" s="36"/>
      <c r="P85" s="9"/>
      <c r="Q85" s="36"/>
      <c r="R85" s="9" t="str">
        <f>B85</f>
        <v>a. If yes, for which sectors (public, NGO, social marketing, commercial)?</v>
      </c>
      <c r="S85" s="36"/>
      <c r="T85" s="24"/>
      <c r="U85" s="24"/>
      <c r="V85" s="24"/>
      <c r="W85" s="76"/>
      <c r="X85" s="76"/>
      <c r="Y85" s="77"/>
      <c r="Z85" s="95"/>
    </row>
    <row r="86" spans="1:26" s="159" customFormat="1" x14ac:dyDescent="0.2">
      <c r="A86" s="262"/>
      <c r="B86" s="764" t="s">
        <v>46</v>
      </c>
      <c r="C86" s="764"/>
      <c r="D86" s="765"/>
      <c r="E86" s="800" t="s">
        <v>146</v>
      </c>
      <c r="F86" s="801"/>
      <c r="G86" s="801"/>
      <c r="H86" s="802"/>
      <c r="I86" s="20"/>
      <c r="J86" s="45"/>
      <c r="K86" s="9"/>
      <c r="L86" s="36"/>
      <c r="M86" s="46" t="str">
        <f>E86</f>
        <v>N/A</v>
      </c>
      <c r="N86" s="46" t="str">
        <f>E86</f>
        <v>N/A</v>
      </c>
      <c r="O86" s="36"/>
      <c r="P86" s="9"/>
      <c r="Q86" s="36"/>
      <c r="R86" s="9" t="str">
        <f>B86</f>
        <v>b. If yes, how much are the duties, taxes, or fees?</v>
      </c>
      <c r="S86" s="36"/>
      <c r="T86" s="24"/>
      <c r="U86" s="24"/>
      <c r="V86" s="24"/>
      <c r="W86" s="76"/>
      <c r="X86" s="76"/>
      <c r="Y86" s="77"/>
      <c r="Z86" s="95"/>
    </row>
    <row r="87" spans="1:26" s="159" customFormat="1" ht="30" customHeight="1" x14ac:dyDescent="0.2">
      <c r="A87" s="772" t="s">
        <v>326</v>
      </c>
      <c r="B87" s="764"/>
      <c r="C87" s="764"/>
      <c r="D87" s="764"/>
      <c r="E87" s="764"/>
      <c r="F87" s="764"/>
      <c r="G87" s="765"/>
      <c r="H87" s="355" t="s">
        <v>166</v>
      </c>
      <c r="I87" s="20" t="str">
        <f>A87</f>
        <v>D3. Are there policies that hinder the ability of the private sector (commercial sector, NGOs, or social marketing) to provide contraceptive methods (for example: price controls, distribution limitations, taxes/duties, advertising bans, etc.)?</v>
      </c>
      <c r="J87" s="45"/>
      <c r="K87" s="9"/>
      <c r="L87" s="36"/>
      <c r="M87" s="36"/>
      <c r="N87" s="36"/>
      <c r="O87" s="36"/>
      <c r="P87" s="9"/>
      <c r="Q87" s="36"/>
      <c r="R87" s="9"/>
      <c r="S87" s="36"/>
      <c r="T87" s="24"/>
      <c r="U87" s="24"/>
      <c r="V87" s="24"/>
      <c r="W87" s="76"/>
      <c r="X87" s="76"/>
      <c r="Y87" s="77"/>
      <c r="Z87" s="95"/>
    </row>
    <row r="88" spans="1:26" s="159" customFormat="1" x14ac:dyDescent="0.2">
      <c r="A88" s="262"/>
      <c r="B88" s="764" t="s">
        <v>47</v>
      </c>
      <c r="C88" s="764"/>
      <c r="D88" s="800" t="s">
        <v>146</v>
      </c>
      <c r="E88" s="801"/>
      <c r="F88" s="801"/>
      <c r="G88" s="801"/>
      <c r="H88" s="802"/>
      <c r="I88" s="20"/>
      <c r="J88" s="45"/>
      <c r="K88" s="9" t="str">
        <f>B88</f>
        <v>a. If yes, describe the policies.</v>
      </c>
      <c r="L88" s="36"/>
      <c r="M88" s="36"/>
      <c r="N88" s="38"/>
      <c r="O88" s="39" t="str">
        <f>D88</f>
        <v>N/A</v>
      </c>
      <c r="P88" s="9"/>
      <c r="Q88" s="36"/>
      <c r="R88" s="36"/>
      <c r="S88" s="36"/>
      <c r="T88" s="24"/>
      <c r="U88" s="24"/>
      <c r="V88" s="24"/>
      <c r="W88" s="76"/>
      <c r="X88" s="76"/>
      <c r="Y88" s="77"/>
      <c r="Z88" s="95"/>
    </row>
    <row r="89" spans="1:26" s="159" customFormat="1" ht="30" customHeight="1" x14ac:dyDescent="0.2">
      <c r="A89" s="772" t="s">
        <v>327</v>
      </c>
      <c r="B89" s="764"/>
      <c r="C89" s="764"/>
      <c r="D89" s="764"/>
      <c r="E89" s="764"/>
      <c r="F89" s="764"/>
      <c r="G89" s="765"/>
      <c r="H89" s="355" t="s">
        <v>165</v>
      </c>
      <c r="I89" s="20" t="str">
        <f>A89</f>
        <v>D4. Are there policies that enable the private sector (commercial sector, NGOs, or social marketing) to provide contraceptive methods?</v>
      </c>
      <c r="J89" s="45"/>
      <c r="K89" s="9"/>
      <c r="L89" s="36"/>
      <c r="M89" s="36"/>
      <c r="N89" s="36"/>
      <c r="O89" s="36"/>
      <c r="P89" s="9"/>
      <c r="Q89" s="36"/>
      <c r="R89" s="9"/>
      <c r="S89" s="36"/>
      <c r="T89" s="24"/>
      <c r="U89" s="24"/>
      <c r="V89" s="24"/>
      <c r="W89" s="76"/>
      <c r="X89" s="76"/>
      <c r="Y89" s="77"/>
      <c r="Z89" s="95"/>
    </row>
    <row r="90" spans="1:26" s="159" customFormat="1" ht="45" x14ac:dyDescent="0.2">
      <c r="A90" s="262"/>
      <c r="B90" s="764" t="s">
        <v>47</v>
      </c>
      <c r="C90" s="764"/>
      <c r="D90" s="924" t="s">
        <v>791</v>
      </c>
      <c r="E90" s="925"/>
      <c r="F90" s="925"/>
      <c r="G90" s="925"/>
      <c r="H90" s="987"/>
      <c r="I90" s="20"/>
      <c r="J90" s="45"/>
      <c r="K90" s="9" t="str">
        <f>B90</f>
        <v>a. If yes, describe the policies.</v>
      </c>
      <c r="L90" s="36"/>
      <c r="M90" s="36"/>
      <c r="N90" s="38"/>
      <c r="O90" s="39" t="str">
        <f>D90</f>
        <v xml:space="preserve">National RH Strategy (mentions enhancing CS through the effective use of social marketing), Adolesent Reproductive Health Strategy, Family Planning Policy Guideline </v>
      </c>
      <c r="P90" s="9"/>
      <c r="Q90" s="36"/>
      <c r="R90" s="36"/>
      <c r="S90" s="36"/>
      <c r="T90" s="24"/>
      <c r="U90" s="24"/>
      <c r="V90" s="24"/>
      <c r="W90" s="76"/>
      <c r="X90" s="76"/>
      <c r="Y90" s="77"/>
      <c r="Z90" s="95"/>
    </row>
    <row r="91" spans="1:26" s="159" customFormat="1" ht="30" customHeight="1" x14ac:dyDescent="0.2">
      <c r="A91" s="772" t="s">
        <v>328</v>
      </c>
      <c r="B91" s="764"/>
      <c r="C91" s="764"/>
      <c r="D91" s="764"/>
      <c r="E91" s="764"/>
      <c r="F91" s="764"/>
      <c r="G91" s="765"/>
      <c r="H91" s="355" t="s">
        <v>166</v>
      </c>
      <c r="I91" s="20" t="str">
        <f>A91</f>
        <v xml:space="preserve">D5. Do policies or regulations exist that restrict who can sell or dispense particular contraceptive methods?
</v>
      </c>
      <c r="J91" s="45"/>
      <c r="K91" s="9"/>
      <c r="L91" s="36"/>
      <c r="M91" s="36"/>
      <c r="N91" s="36"/>
      <c r="O91" s="9"/>
      <c r="P91" s="9"/>
      <c r="Q91" s="36"/>
      <c r="R91" s="36"/>
      <c r="S91" s="36"/>
      <c r="T91" s="24"/>
      <c r="U91" s="24"/>
      <c r="V91" s="24"/>
      <c r="W91" s="76"/>
      <c r="X91" s="76"/>
      <c r="Y91" s="77"/>
      <c r="Z91" s="95"/>
    </row>
    <row r="92" spans="1:26" s="159" customFormat="1" ht="15.75" thickBot="1" x14ac:dyDescent="0.25">
      <c r="A92" s="354"/>
      <c r="B92" s="822" t="s">
        <v>60</v>
      </c>
      <c r="C92" s="822"/>
      <c r="D92" s="260"/>
      <c r="E92" s="261"/>
      <c r="F92" s="261"/>
      <c r="G92" s="261"/>
      <c r="H92" s="378"/>
      <c r="I92" s="17"/>
      <c r="J92" s="45"/>
      <c r="K92" s="9"/>
      <c r="L92" s="36"/>
      <c r="M92" s="36"/>
      <c r="N92" s="36"/>
      <c r="O92" s="9"/>
      <c r="P92" s="9"/>
      <c r="Q92" s="36"/>
      <c r="R92" s="36"/>
      <c r="S92" s="36"/>
      <c r="T92" s="24"/>
      <c r="U92" s="24"/>
      <c r="V92" s="24"/>
      <c r="W92" s="76"/>
      <c r="X92" s="76"/>
      <c r="Y92" s="77"/>
      <c r="Z92" s="95"/>
    </row>
    <row r="93" spans="1:26" s="159" customFormat="1" ht="45" customHeight="1" x14ac:dyDescent="0.2">
      <c r="A93" s="379"/>
      <c r="B93" s="823" t="s">
        <v>156</v>
      </c>
      <c r="C93" s="824"/>
      <c r="D93" s="825"/>
      <c r="E93" s="819" t="s">
        <v>329</v>
      </c>
      <c r="F93" s="821"/>
      <c r="G93" s="819" t="s">
        <v>330</v>
      </c>
      <c r="H93" s="826"/>
      <c r="I93" s="18"/>
      <c r="J93" s="51" t="str">
        <f>G93</f>
        <v>Describe any private sector restriction on who is allowed to sell or dispense the method</v>
      </c>
      <c r="K93" s="9"/>
      <c r="L93" s="36"/>
      <c r="M93" s="36"/>
      <c r="N93" s="36"/>
      <c r="O93" s="9"/>
      <c r="P93" s="9" t="str">
        <f>B93</f>
        <v>Contraceptive Method(s)</v>
      </c>
      <c r="Q93" s="36"/>
      <c r="R93" s="36"/>
      <c r="S93" s="36"/>
      <c r="T93" s="24"/>
      <c r="U93" s="84" t="str">
        <f>E93</f>
        <v>Describe any public sector restriction on who is allowed to sell or dispense the method</v>
      </c>
      <c r="V93" s="24"/>
      <c r="W93" s="76"/>
      <c r="X93" s="76"/>
      <c r="Y93" s="77"/>
      <c r="Z93" s="95"/>
    </row>
    <row r="94" spans="1:26" s="159" customFormat="1" x14ac:dyDescent="0.2">
      <c r="A94" s="380"/>
      <c r="B94" s="262" t="s">
        <v>35</v>
      </c>
      <c r="C94" s="770"/>
      <c r="D94" s="810"/>
      <c r="E94" s="800"/>
      <c r="F94" s="803"/>
      <c r="G94" s="811"/>
      <c r="H94" s="812"/>
      <c r="I94" s="16"/>
      <c r="J94" s="45">
        <f>G94</f>
        <v>0</v>
      </c>
      <c r="K94" s="9"/>
      <c r="L94" s="36"/>
      <c r="M94" s="46">
        <f>E94</f>
        <v>0</v>
      </c>
      <c r="N94" s="36"/>
      <c r="O94" s="9"/>
      <c r="P94" s="9">
        <f>C94</f>
        <v>0</v>
      </c>
      <c r="Q94" s="36"/>
      <c r="R94" s="36"/>
      <c r="S94" s="36"/>
      <c r="T94" s="24"/>
      <c r="U94" s="84">
        <f>E94</f>
        <v>0</v>
      </c>
      <c r="V94" s="24"/>
      <c r="W94" s="76"/>
      <c r="X94" s="76"/>
      <c r="Y94" s="77"/>
      <c r="Z94" s="95"/>
    </row>
    <row r="95" spans="1:26" s="159" customFormat="1" x14ac:dyDescent="0.2">
      <c r="A95" s="380"/>
      <c r="B95" s="262" t="s">
        <v>36</v>
      </c>
      <c r="C95" s="770"/>
      <c r="D95" s="810"/>
      <c r="E95" s="800"/>
      <c r="F95" s="803"/>
      <c r="G95" s="811"/>
      <c r="H95" s="812"/>
      <c r="I95" s="16"/>
      <c r="J95" s="45">
        <f>G95</f>
        <v>0</v>
      </c>
      <c r="K95" s="9"/>
      <c r="L95" s="36"/>
      <c r="M95" s="46">
        <f>E95</f>
        <v>0</v>
      </c>
      <c r="N95" s="36"/>
      <c r="O95" s="9"/>
      <c r="P95" s="9">
        <f>C95</f>
        <v>0</v>
      </c>
      <c r="Q95" s="36"/>
      <c r="R95" s="36"/>
      <c r="S95" s="36"/>
      <c r="T95" s="24"/>
      <c r="U95" s="84">
        <f>E95</f>
        <v>0</v>
      </c>
      <c r="V95" s="24"/>
      <c r="W95" s="76"/>
      <c r="X95" s="76"/>
      <c r="Y95" s="77"/>
      <c r="Z95" s="95"/>
    </row>
    <row r="96" spans="1:26" s="159" customFormat="1" ht="15.75" thickBot="1" x14ac:dyDescent="0.25">
      <c r="A96" s="380"/>
      <c r="B96" s="263" t="s">
        <v>37</v>
      </c>
      <c r="C96" s="780"/>
      <c r="D96" s="813"/>
      <c r="E96" s="804"/>
      <c r="F96" s="806"/>
      <c r="G96" s="814"/>
      <c r="H96" s="815"/>
      <c r="I96" s="16"/>
      <c r="J96" s="45">
        <f>G96</f>
        <v>0</v>
      </c>
      <c r="K96" s="9"/>
      <c r="L96" s="36"/>
      <c r="M96" s="46">
        <f>E96</f>
        <v>0</v>
      </c>
      <c r="N96" s="36"/>
      <c r="O96" s="9"/>
      <c r="P96" s="9">
        <f>C96</f>
        <v>0</v>
      </c>
      <c r="Q96" s="36"/>
      <c r="R96" s="36"/>
      <c r="S96" s="36"/>
      <c r="T96" s="24"/>
      <c r="U96" s="84">
        <f>E96</f>
        <v>0</v>
      </c>
      <c r="V96" s="24"/>
      <c r="W96" s="76"/>
      <c r="X96" s="76"/>
      <c r="Y96" s="77"/>
      <c r="Z96" s="95"/>
    </row>
    <row r="97" spans="1:26" s="264" customFormat="1" ht="15.75" thickBot="1" x14ac:dyDescent="0.25">
      <c r="A97" s="816"/>
      <c r="B97" s="817"/>
      <c r="C97" s="817"/>
      <c r="D97" s="817"/>
      <c r="E97" s="817"/>
      <c r="F97" s="817"/>
      <c r="G97" s="817"/>
      <c r="H97" s="818"/>
      <c r="I97" s="28"/>
      <c r="J97" s="52"/>
      <c r="K97" s="27">
        <f>C97</f>
        <v>0</v>
      </c>
      <c r="L97" s="27"/>
      <c r="M97" s="27"/>
      <c r="N97" s="27"/>
      <c r="O97" s="27"/>
      <c r="P97" s="27"/>
      <c r="Q97" s="27"/>
      <c r="R97" s="27"/>
      <c r="S97" s="27"/>
      <c r="T97" s="27"/>
      <c r="U97" s="27"/>
      <c r="V97" s="27"/>
      <c r="W97" s="85"/>
      <c r="X97" s="85"/>
      <c r="Y97" s="86"/>
      <c r="Z97" s="99"/>
    </row>
    <row r="98" spans="1:26" s="159" customFormat="1" ht="45" customHeight="1" x14ac:dyDescent="0.2">
      <c r="A98" s="774" t="s">
        <v>332</v>
      </c>
      <c r="B98" s="775"/>
      <c r="C98" s="775"/>
      <c r="D98" s="265" t="s">
        <v>61</v>
      </c>
      <c r="E98" s="819" t="s">
        <v>67</v>
      </c>
      <c r="F98" s="820"/>
      <c r="G98" s="821"/>
      <c r="H98" s="381" t="s">
        <v>57</v>
      </c>
      <c r="I98" s="15"/>
      <c r="J98" s="45"/>
      <c r="K98" s="9" t="str">
        <f>A98</f>
        <v>D6. Does the country have laws, regulations, or policies that make it difficult for the following sub-populations to access effective family planning services?</v>
      </c>
      <c r="L98" s="36"/>
      <c r="M98" s="36"/>
      <c r="N98" s="36"/>
      <c r="O98" s="9"/>
      <c r="P98" s="36"/>
      <c r="Q98" s="36"/>
      <c r="R98" s="36"/>
      <c r="S98" s="36"/>
      <c r="T98" s="24"/>
      <c r="U98" s="24"/>
      <c r="V98" s="84" t="str">
        <f>E98</f>
        <v xml:space="preserve">If yes, describe laws/regulations/policies affecting access </v>
      </c>
      <c r="W98" s="76"/>
      <c r="X98" s="76"/>
      <c r="Y98" s="77"/>
      <c r="Z98" s="95"/>
    </row>
    <row r="99" spans="1:26" s="159" customFormat="1" x14ac:dyDescent="0.2">
      <c r="A99" s="262"/>
      <c r="B99" s="764" t="s">
        <v>333</v>
      </c>
      <c r="C99" s="764"/>
      <c r="D99" s="157" t="s">
        <v>166</v>
      </c>
      <c r="E99" s="800"/>
      <c r="F99" s="801"/>
      <c r="G99" s="803"/>
      <c r="H99" s="355"/>
      <c r="I99" s="13"/>
      <c r="J99" s="45"/>
      <c r="K99" s="9" t="str">
        <f>B99</f>
        <v>a. Unmarried people</v>
      </c>
      <c r="L99" s="36"/>
      <c r="M99" s="46">
        <f>E99</f>
        <v>0</v>
      </c>
      <c r="N99" s="36"/>
      <c r="O99" s="9"/>
      <c r="P99" s="36"/>
      <c r="Q99" s="36"/>
      <c r="R99" s="36"/>
      <c r="S99" s="36"/>
      <c r="T99" s="24"/>
      <c r="U99" s="24"/>
      <c r="V99" s="84">
        <f>E99</f>
        <v>0</v>
      </c>
      <c r="W99" s="76"/>
      <c r="X99" s="76"/>
      <c r="Y99" s="77"/>
      <c r="Z99" s="95"/>
    </row>
    <row r="100" spans="1:26" s="159" customFormat="1" x14ac:dyDescent="0.2">
      <c r="A100" s="262"/>
      <c r="B100" s="764" t="s">
        <v>48</v>
      </c>
      <c r="C100" s="764"/>
      <c r="D100" s="157" t="s">
        <v>166</v>
      </c>
      <c r="E100" s="800"/>
      <c r="F100" s="801"/>
      <c r="G100" s="803"/>
      <c r="H100" s="355"/>
      <c r="I100" s="13"/>
      <c r="J100" s="45"/>
      <c r="K100" s="9" t="str">
        <f>B100</f>
        <v>b. Young people</v>
      </c>
      <c r="L100" s="36"/>
      <c r="M100" s="46">
        <f>E100</f>
        <v>0</v>
      </c>
      <c r="N100" s="36"/>
      <c r="O100" s="9"/>
      <c r="P100" s="36"/>
      <c r="Q100" s="36"/>
      <c r="R100" s="36"/>
      <c r="S100" s="36"/>
      <c r="T100" s="24"/>
      <c r="U100" s="24"/>
      <c r="V100" s="84">
        <f>E100</f>
        <v>0</v>
      </c>
      <c r="W100" s="76"/>
      <c r="X100" s="76"/>
      <c r="Y100" s="77"/>
      <c r="Z100" s="95"/>
    </row>
    <row r="101" spans="1:26" s="159" customFormat="1" ht="15.75" thickBot="1" x14ac:dyDescent="0.25">
      <c r="A101" s="263"/>
      <c r="B101" s="753" t="s">
        <v>49</v>
      </c>
      <c r="C101" s="753"/>
      <c r="D101" s="382" t="s">
        <v>166</v>
      </c>
      <c r="E101" s="804"/>
      <c r="F101" s="805"/>
      <c r="G101" s="806"/>
      <c r="H101" s="383"/>
      <c r="I101" s="13"/>
      <c r="J101" s="45"/>
      <c r="K101" s="9" t="str">
        <f>B101</f>
        <v>c. Other</v>
      </c>
      <c r="L101" s="36"/>
      <c r="M101" s="46">
        <f>E101</f>
        <v>0</v>
      </c>
      <c r="N101" s="36"/>
      <c r="O101" s="9"/>
      <c r="P101" s="36"/>
      <c r="Q101" s="36"/>
      <c r="R101" s="36"/>
      <c r="S101" s="36"/>
      <c r="T101" s="24"/>
      <c r="U101" s="24"/>
      <c r="V101" s="84">
        <f>E101</f>
        <v>0</v>
      </c>
      <c r="W101" s="76"/>
      <c r="X101" s="76"/>
      <c r="Y101" s="77"/>
      <c r="Z101" s="95"/>
    </row>
    <row r="102" spans="1:26" s="266" customFormat="1" x14ac:dyDescent="0.2">
      <c r="A102" s="807"/>
      <c r="B102" s="808"/>
      <c r="C102" s="808"/>
      <c r="D102" s="808"/>
      <c r="E102" s="808"/>
      <c r="F102" s="808"/>
      <c r="G102" s="808"/>
      <c r="H102" s="809"/>
      <c r="I102" s="5"/>
      <c r="J102" s="53"/>
      <c r="K102" s="29">
        <f>C102</f>
        <v>0</v>
      </c>
      <c r="L102" s="54"/>
      <c r="M102" s="54"/>
      <c r="N102" s="54"/>
      <c r="O102" s="29"/>
      <c r="P102" s="54"/>
      <c r="Q102" s="54"/>
      <c r="R102" s="54"/>
      <c r="S102" s="54"/>
      <c r="T102" s="54"/>
      <c r="U102" s="54"/>
      <c r="V102" s="54"/>
      <c r="W102" s="87"/>
      <c r="X102" s="87"/>
      <c r="Y102" s="88"/>
      <c r="Z102" s="95"/>
    </row>
    <row r="103" spans="1:26" s="159" customFormat="1" ht="45" customHeight="1" x14ac:dyDescent="0.2">
      <c r="A103" s="772" t="s">
        <v>334</v>
      </c>
      <c r="B103" s="764"/>
      <c r="C103" s="764"/>
      <c r="D103" s="764"/>
      <c r="E103" s="764"/>
      <c r="F103" s="764"/>
      <c r="G103" s="764"/>
      <c r="H103" s="773"/>
      <c r="I103" s="15"/>
      <c r="J103" s="45"/>
      <c r="K103" s="9"/>
      <c r="L103" s="36"/>
      <c r="M103" s="36"/>
      <c r="N103" s="36"/>
      <c r="O103" s="9"/>
      <c r="P103" s="36"/>
      <c r="Q103" s="36"/>
      <c r="R103" s="36"/>
      <c r="S103" s="36"/>
      <c r="T103" s="24"/>
      <c r="U103" s="24"/>
      <c r="V103" s="24"/>
      <c r="W103" s="76"/>
      <c r="X103" s="82" t="str">
        <f>A103</f>
        <v xml:space="preserve">D7. Are there charges* to the client in the public sector for family planning:
*(This question refers to charges by policy, not under-the-table charges.)
</v>
      </c>
      <c r="Y103" s="77"/>
      <c r="Z103" s="95"/>
    </row>
    <row r="104" spans="1:26" s="159" customFormat="1" ht="15" customHeight="1" x14ac:dyDescent="0.2">
      <c r="A104" s="262"/>
      <c r="B104" s="764" t="s">
        <v>50</v>
      </c>
      <c r="C104" s="764"/>
      <c r="D104" s="764"/>
      <c r="E104" s="764"/>
      <c r="F104" s="765"/>
      <c r="G104" s="766" t="s">
        <v>166</v>
      </c>
      <c r="H104" s="767"/>
      <c r="I104" s="16"/>
      <c r="J104" s="45" t="str">
        <f>G104</f>
        <v>No</v>
      </c>
      <c r="K104" s="9"/>
      <c r="L104" s="36"/>
      <c r="M104" s="36"/>
      <c r="N104" s="36"/>
      <c r="O104" s="9"/>
      <c r="P104" s="36"/>
      <c r="Q104" s="36"/>
      <c r="R104" s="36"/>
      <c r="S104" s="36"/>
      <c r="T104" s="24"/>
      <c r="U104" s="24"/>
      <c r="V104" s="24"/>
      <c r="W104" s="76"/>
      <c r="X104" s="76"/>
      <c r="Y104" s="80" t="str">
        <f>B104</f>
        <v>a. Services?</v>
      </c>
      <c r="Z104" s="95"/>
    </row>
    <row r="105" spans="1:26" s="159" customFormat="1" ht="15" customHeight="1" x14ac:dyDescent="0.2">
      <c r="A105" s="262"/>
      <c r="B105" s="764" t="s">
        <v>51</v>
      </c>
      <c r="C105" s="764"/>
      <c r="D105" s="764"/>
      <c r="E105" s="764"/>
      <c r="F105" s="765"/>
      <c r="G105" s="766" t="s">
        <v>166</v>
      </c>
      <c r="H105" s="767"/>
      <c r="I105" s="16"/>
      <c r="J105" s="45" t="str">
        <f>G105</f>
        <v>No</v>
      </c>
      <c r="K105" s="9"/>
      <c r="L105" s="36"/>
      <c r="M105" s="36"/>
      <c r="N105" s="36"/>
      <c r="O105" s="9"/>
      <c r="P105" s="36"/>
      <c r="Q105" s="36"/>
      <c r="R105" s="36"/>
      <c r="S105" s="36"/>
      <c r="T105" s="24"/>
      <c r="U105" s="24"/>
      <c r="V105" s="24"/>
      <c r="W105" s="76"/>
      <c r="X105" s="76"/>
      <c r="Y105" s="80" t="str">
        <f>B105</f>
        <v>b. Commodities?</v>
      </c>
      <c r="Z105" s="95"/>
    </row>
    <row r="106" spans="1:26" s="159" customFormat="1" ht="15" customHeight="1" x14ac:dyDescent="0.2">
      <c r="A106" s="262"/>
      <c r="B106" s="764" t="s">
        <v>52</v>
      </c>
      <c r="C106" s="764"/>
      <c r="D106" s="764"/>
      <c r="E106" s="764"/>
      <c r="F106" s="765"/>
      <c r="G106" s="766" t="s">
        <v>146</v>
      </c>
      <c r="H106" s="767"/>
      <c r="I106" s="16"/>
      <c r="J106" s="45" t="str">
        <f>G106</f>
        <v>N/A</v>
      </c>
      <c r="K106" s="9"/>
      <c r="L106" s="36"/>
      <c r="M106" s="36"/>
      <c r="N106" s="36"/>
      <c r="O106" s="9"/>
      <c r="P106" s="36"/>
      <c r="Q106" s="36"/>
      <c r="R106" s="36"/>
      <c r="S106" s="36"/>
      <c r="T106" s="24"/>
      <c r="U106" s="24"/>
      <c r="V106" s="24"/>
      <c r="W106" s="76"/>
      <c r="X106" s="76"/>
      <c r="Y106" s="80" t="str">
        <f>B106</f>
        <v>c. If yes, are there exemptions for people who cannot afford to pay?</v>
      </c>
      <c r="Z106" s="95"/>
    </row>
    <row r="107" spans="1:26" s="159" customFormat="1" x14ac:dyDescent="0.2">
      <c r="A107" s="262"/>
      <c r="B107" s="241"/>
      <c r="C107" s="242" t="s">
        <v>53</v>
      </c>
      <c r="D107" s="800" t="s">
        <v>146</v>
      </c>
      <c r="E107" s="801"/>
      <c r="F107" s="801"/>
      <c r="G107" s="801"/>
      <c r="H107" s="802"/>
      <c r="I107" s="16"/>
      <c r="J107" s="45"/>
      <c r="K107" s="9" t="str">
        <f>C107</f>
        <v>i. If yes, describe the exemptions.</v>
      </c>
      <c r="L107" s="36"/>
      <c r="M107" s="36"/>
      <c r="N107" s="38"/>
      <c r="O107" s="39" t="str">
        <f>D107</f>
        <v>N/A</v>
      </c>
      <c r="P107" s="36"/>
      <c r="Q107" s="36"/>
      <c r="R107" s="36"/>
      <c r="S107" s="36"/>
      <c r="T107" s="24"/>
      <c r="U107" s="24"/>
      <c r="V107" s="24"/>
      <c r="W107" s="76"/>
      <c r="X107" s="76"/>
      <c r="Y107" s="77"/>
      <c r="Z107" s="95"/>
    </row>
    <row r="108" spans="1:26" s="267" customFormat="1" ht="15.75" customHeight="1" x14ac:dyDescent="0.2">
      <c r="A108" s="772" t="s">
        <v>335</v>
      </c>
      <c r="B108" s="764"/>
      <c r="C108" s="764"/>
      <c r="D108" s="764"/>
      <c r="E108" s="764"/>
      <c r="F108" s="764"/>
      <c r="G108" s="764"/>
      <c r="H108" s="773"/>
      <c r="I108" s="48"/>
      <c r="J108" s="35"/>
      <c r="K108" s="9"/>
      <c r="L108" s="9"/>
      <c r="M108" s="36"/>
      <c r="N108" s="36"/>
      <c r="O108" s="9"/>
      <c r="P108" s="36"/>
      <c r="Q108" s="1"/>
      <c r="R108" s="36"/>
      <c r="S108" s="37"/>
      <c r="T108" s="2"/>
      <c r="U108" s="2"/>
      <c r="V108" s="2"/>
      <c r="W108" s="64"/>
      <c r="X108" s="82" t="str">
        <f>A108</f>
        <v>D8. Are the following contraceptives included in the country's National Essential Medicine List (NEML) or other equivalent priority list?</v>
      </c>
      <c r="Y108" s="1"/>
      <c r="Z108" s="101"/>
    </row>
    <row r="109" spans="1:26" s="267" customFormat="1" ht="15.75" customHeight="1" x14ac:dyDescent="0.2">
      <c r="A109" s="384"/>
      <c r="B109" s="764" t="s">
        <v>336</v>
      </c>
      <c r="C109" s="764"/>
      <c r="D109" s="764"/>
      <c r="E109" s="764"/>
      <c r="F109" s="765"/>
      <c r="G109" s="766" t="s">
        <v>165</v>
      </c>
      <c r="H109" s="767"/>
      <c r="I109" s="48"/>
      <c r="J109" s="45" t="str">
        <f t="shared" ref="J109:J120" si="3">G109</f>
        <v>Yes</v>
      </c>
      <c r="K109" s="9"/>
      <c r="L109" s="9"/>
      <c r="M109" s="36"/>
      <c r="N109" s="36"/>
      <c r="O109" s="9"/>
      <c r="P109" s="36"/>
      <c r="Q109" s="1"/>
      <c r="R109" s="36"/>
      <c r="S109" s="37"/>
      <c r="T109" s="2"/>
      <c r="U109" s="2"/>
      <c r="V109" s="2"/>
      <c r="W109" s="64"/>
      <c r="X109" s="64"/>
      <c r="Y109" s="80" t="str">
        <f t="shared" ref="Y109:Y118" si="4">B109</f>
        <v>a. Combined oral contraceptives</v>
      </c>
      <c r="Z109" s="101"/>
    </row>
    <row r="110" spans="1:26" s="267" customFormat="1" ht="15.75" customHeight="1" x14ac:dyDescent="0.2">
      <c r="A110" s="384"/>
      <c r="B110" s="764" t="s">
        <v>337</v>
      </c>
      <c r="C110" s="764"/>
      <c r="D110" s="764"/>
      <c r="E110" s="764"/>
      <c r="F110" s="765"/>
      <c r="G110" s="766" t="s">
        <v>165</v>
      </c>
      <c r="H110" s="767"/>
      <c r="I110" s="48"/>
      <c r="J110" s="45" t="str">
        <f t="shared" si="3"/>
        <v>Yes</v>
      </c>
      <c r="K110" s="9"/>
      <c r="L110" s="9"/>
      <c r="M110" s="36"/>
      <c r="N110" s="36"/>
      <c r="O110" s="9"/>
      <c r="P110" s="36"/>
      <c r="Q110" s="1"/>
      <c r="R110" s="36"/>
      <c r="S110" s="37"/>
      <c r="T110" s="2"/>
      <c r="U110" s="2"/>
      <c r="V110" s="2"/>
      <c r="W110" s="64"/>
      <c r="X110" s="64"/>
      <c r="Y110" s="80" t="str">
        <f t="shared" si="4"/>
        <v>b. Progestin-only pills</v>
      </c>
      <c r="Z110" s="101"/>
    </row>
    <row r="111" spans="1:26" s="267" customFormat="1" ht="15.75" customHeight="1" x14ac:dyDescent="0.2">
      <c r="A111" s="384"/>
      <c r="B111" s="764" t="s">
        <v>54</v>
      </c>
      <c r="C111" s="764"/>
      <c r="D111" s="764"/>
      <c r="E111" s="764"/>
      <c r="F111" s="765"/>
      <c r="G111" s="766" t="s">
        <v>165</v>
      </c>
      <c r="H111" s="767"/>
      <c r="I111" s="48"/>
      <c r="J111" s="45" t="str">
        <f t="shared" si="3"/>
        <v>Yes</v>
      </c>
      <c r="K111" s="9"/>
      <c r="L111" s="9"/>
      <c r="M111" s="36"/>
      <c r="N111" s="36"/>
      <c r="O111" s="9"/>
      <c r="P111" s="36"/>
      <c r="Q111" s="1"/>
      <c r="R111" s="36"/>
      <c r="S111" s="37"/>
      <c r="T111" s="2"/>
      <c r="U111" s="2"/>
      <c r="V111" s="2"/>
      <c r="W111" s="64"/>
      <c r="X111" s="64"/>
      <c r="Y111" s="80" t="str">
        <f t="shared" si="4"/>
        <v>c. Hormonal injections</v>
      </c>
      <c r="Z111" s="101"/>
    </row>
    <row r="112" spans="1:26" s="267" customFormat="1" ht="15.75" customHeight="1" x14ac:dyDescent="0.2">
      <c r="A112" s="384"/>
      <c r="B112" s="764" t="s">
        <v>55</v>
      </c>
      <c r="C112" s="764"/>
      <c r="D112" s="764"/>
      <c r="E112" s="764"/>
      <c r="F112" s="765"/>
      <c r="G112" s="766" t="s">
        <v>165</v>
      </c>
      <c r="H112" s="767"/>
      <c r="I112" s="48"/>
      <c r="J112" s="45" t="str">
        <f t="shared" si="3"/>
        <v>Yes</v>
      </c>
      <c r="K112" s="9"/>
      <c r="L112" s="9"/>
      <c r="M112" s="36"/>
      <c r="N112" s="36"/>
      <c r="O112" s="9"/>
      <c r="P112" s="36"/>
      <c r="Q112" s="1"/>
      <c r="R112" s="36"/>
      <c r="S112" s="37"/>
      <c r="T112" s="2"/>
      <c r="U112" s="2"/>
      <c r="V112" s="2"/>
      <c r="W112" s="64"/>
      <c r="X112" s="64"/>
      <c r="Y112" s="80" t="str">
        <f t="shared" si="4"/>
        <v>d. Hormonal implants</v>
      </c>
      <c r="Z112" s="101"/>
    </row>
    <row r="113" spans="1:26" s="267" customFormat="1" ht="15.75" customHeight="1" x14ac:dyDescent="0.2">
      <c r="A113" s="384"/>
      <c r="B113" s="764" t="s">
        <v>56</v>
      </c>
      <c r="C113" s="764"/>
      <c r="D113" s="764"/>
      <c r="E113" s="764"/>
      <c r="F113" s="765"/>
      <c r="G113" s="766" t="s">
        <v>165</v>
      </c>
      <c r="H113" s="767"/>
      <c r="I113" s="48"/>
      <c r="J113" s="45" t="str">
        <f t="shared" si="3"/>
        <v>Yes</v>
      </c>
      <c r="K113" s="9"/>
      <c r="L113" s="9"/>
      <c r="M113" s="36"/>
      <c r="N113" s="36"/>
      <c r="O113" s="9"/>
      <c r="P113" s="36"/>
      <c r="Q113" s="1"/>
      <c r="R113" s="36"/>
      <c r="S113" s="37"/>
      <c r="T113" s="2"/>
      <c r="U113" s="2"/>
      <c r="V113" s="2"/>
      <c r="W113" s="64"/>
      <c r="X113" s="64"/>
      <c r="Y113" s="80" t="str">
        <f t="shared" si="4"/>
        <v>e. Intrauterine devices (IUDs)</v>
      </c>
      <c r="Z113" s="101"/>
    </row>
    <row r="114" spans="1:26" s="267" customFormat="1" ht="15.75" customHeight="1" x14ac:dyDescent="0.2">
      <c r="A114" s="384"/>
      <c r="B114" s="764" t="s">
        <v>43</v>
      </c>
      <c r="C114" s="764"/>
      <c r="D114" s="764"/>
      <c r="E114" s="764"/>
      <c r="F114" s="765"/>
      <c r="G114" s="766" t="s">
        <v>165</v>
      </c>
      <c r="H114" s="767"/>
      <c r="I114" s="48"/>
      <c r="J114" s="45" t="str">
        <f t="shared" si="3"/>
        <v>Yes</v>
      </c>
      <c r="K114" s="9"/>
      <c r="L114" s="9"/>
      <c r="M114" s="36"/>
      <c r="N114" s="36"/>
      <c r="O114" s="9"/>
      <c r="P114" s="36"/>
      <c r="Q114" s="1"/>
      <c r="R114" s="36"/>
      <c r="S114" s="37"/>
      <c r="T114" s="2"/>
      <c r="U114" s="2"/>
      <c r="V114" s="2"/>
      <c r="W114" s="64"/>
      <c r="X114" s="64"/>
      <c r="Y114" s="80" t="str">
        <f t="shared" si="4"/>
        <v>f. Male condoms</v>
      </c>
      <c r="Z114" s="101"/>
    </row>
    <row r="115" spans="1:26" s="267" customFormat="1" ht="15.75" customHeight="1" x14ac:dyDescent="0.2">
      <c r="A115" s="384"/>
      <c r="B115" s="764" t="s">
        <v>44</v>
      </c>
      <c r="C115" s="764"/>
      <c r="D115" s="764"/>
      <c r="E115" s="764"/>
      <c r="F115" s="765"/>
      <c r="G115" s="766" t="s">
        <v>165</v>
      </c>
      <c r="H115" s="767"/>
      <c r="I115" s="48"/>
      <c r="J115" s="45" t="str">
        <f t="shared" si="3"/>
        <v>Yes</v>
      </c>
      <c r="K115" s="9"/>
      <c r="L115" s="9"/>
      <c r="M115" s="36"/>
      <c r="N115" s="36"/>
      <c r="O115" s="9"/>
      <c r="P115" s="36"/>
      <c r="Q115" s="1"/>
      <c r="R115" s="36"/>
      <c r="S115" s="37"/>
      <c r="T115" s="2"/>
      <c r="U115" s="2"/>
      <c r="V115" s="2"/>
      <c r="W115" s="64"/>
      <c r="X115" s="64"/>
      <c r="Y115" s="80" t="str">
        <f t="shared" si="4"/>
        <v>g. Female condoms</v>
      </c>
      <c r="Z115" s="101"/>
    </row>
    <row r="116" spans="1:26" s="267" customFormat="1" ht="15.75" customHeight="1" x14ac:dyDescent="0.2">
      <c r="A116" s="384"/>
      <c r="B116" s="764" t="s">
        <v>338</v>
      </c>
      <c r="C116" s="764"/>
      <c r="D116" s="764"/>
      <c r="E116" s="764"/>
      <c r="F116" s="765"/>
      <c r="G116" s="766" t="s">
        <v>165</v>
      </c>
      <c r="H116" s="767"/>
      <c r="I116" s="48"/>
      <c r="J116" s="45" t="str">
        <f t="shared" si="3"/>
        <v>Yes</v>
      </c>
      <c r="K116" s="9"/>
      <c r="L116" s="9"/>
      <c r="M116" s="36"/>
      <c r="N116" s="36"/>
      <c r="O116" s="9"/>
      <c r="P116" s="36"/>
      <c r="Q116" s="1"/>
      <c r="R116" s="36"/>
      <c r="S116" s="37"/>
      <c r="T116" s="2"/>
      <c r="U116" s="2"/>
      <c r="V116" s="2"/>
      <c r="W116" s="64"/>
      <c r="X116" s="64"/>
      <c r="Y116" s="80" t="str">
        <f t="shared" si="4"/>
        <v>h. Emergency contraceptive pills</v>
      </c>
      <c r="Z116" s="101"/>
    </row>
    <row r="117" spans="1:26" s="267" customFormat="1" ht="15.75" customHeight="1" x14ac:dyDescent="0.2">
      <c r="A117" s="384"/>
      <c r="B117" s="764" t="s">
        <v>245</v>
      </c>
      <c r="C117" s="764"/>
      <c r="D117" s="764"/>
      <c r="E117" s="764"/>
      <c r="F117" s="765"/>
      <c r="G117" s="766" t="s">
        <v>166</v>
      </c>
      <c r="H117" s="767"/>
      <c r="I117" s="48"/>
      <c r="J117" s="45" t="str">
        <f>G117</f>
        <v>No</v>
      </c>
      <c r="K117" s="9"/>
      <c r="L117" s="9"/>
      <c r="M117" s="36"/>
      <c r="N117" s="36"/>
      <c r="O117" s="9"/>
      <c r="P117" s="36"/>
      <c r="Q117" s="1"/>
      <c r="R117" s="36"/>
      <c r="S117" s="37"/>
      <c r="T117" s="2"/>
      <c r="U117" s="2"/>
      <c r="V117" s="2"/>
      <c r="W117" s="64"/>
      <c r="X117" s="64"/>
      <c r="Y117" s="80" t="str">
        <f>B117</f>
        <v>i. CycleBeads</v>
      </c>
      <c r="Z117" s="101"/>
    </row>
    <row r="118" spans="1:26" s="267" customFormat="1" ht="15.75" customHeight="1" x14ac:dyDescent="0.2">
      <c r="A118" s="384"/>
      <c r="B118" s="764" t="s">
        <v>339</v>
      </c>
      <c r="C118" s="764"/>
      <c r="D118" s="764"/>
      <c r="E118" s="764"/>
      <c r="F118" s="765"/>
      <c r="G118" s="766" t="s">
        <v>165</v>
      </c>
      <c r="H118" s="767"/>
      <c r="I118" s="48"/>
      <c r="J118" s="45" t="str">
        <f t="shared" si="3"/>
        <v>Yes</v>
      </c>
      <c r="K118" s="9"/>
      <c r="L118" s="9"/>
      <c r="M118" s="36"/>
      <c r="N118" s="36"/>
      <c r="O118" s="9"/>
      <c r="P118" s="36"/>
      <c r="Q118" s="1"/>
      <c r="R118" s="36"/>
      <c r="S118" s="37"/>
      <c r="T118" s="2"/>
      <c r="U118" s="2"/>
      <c r="V118" s="2"/>
      <c r="W118" s="64"/>
      <c r="X118" s="64"/>
      <c r="Y118" s="80" t="str">
        <f t="shared" si="4"/>
        <v>j. Any other contraceptive(s)?</v>
      </c>
      <c r="Z118" s="101"/>
    </row>
    <row r="119" spans="1:26" s="267" customFormat="1" ht="15.75" x14ac:dyDescent="0.2">
      <c r="A119" s="384"/>
      <c r="B119" s="224"/>
      <c r="C119" s="764" t="s">
        <v>340</v>
      </c>
      <c r="D119" s="764"/>
      <c r="E119" s="765"/>
      <c r="F119" s="1114" t="s">
        <v>385</v>
      </c>
      <c r="G119" s="1115"/>
      <c r="H119" s="1125"/>
      <c r="I119" s="48"/>
      <c r="J119" s="45">
        <f t="shared" si="3"/>
        <v>0</v>
      </c>
      <c r="K119" s="9"/>
      <c r="L119" s="9"/>
      <c r="M119" s="36"/>
      <c r="N119" s="36"/>
      <c r="O119" s="9"/>
      <c r="P119" s="36"/>
      <c r="Q119" s="1"/>
      <c r="R119" s="9">
        <f>B119</f>
        <v>0</v>
      </c>
      <c r="S119" s="37"/>
      <c r="T119" s="2"/>
      <c r="U119" s="2"/>
      <c r="V119" s="2"/>
      <c r="W119" s="64"/>
      <c r="X119" s="64"/>
      <c r="Y119" s="1"/>
      <c r="Z119" s="101"/>
    </row>
    <row r="120" spans="1:26" s="267" customFormat="1" ht="15.75" x14ac:dyDescent="0.2">
      <c r="A120" s="793" t="s">
        <v>341</v>
      </c>
      <c r="B120" s="794"/>
      <c r="C120" s="794"/>
      <c r="D120" s="795"/>
      <c r="E120" s="796"/>
      <c r="F120" s="1117">
        <v>2010</v>
      </c>
      <c r="G120" s="1118"/>
      <c r="H120" s="1126"/>
      <c r="I120" s="48"/>
      <c r="J120" s="45">
        <f t="shared" si="3"/>
        <v>0</v>
      </c>
      <c r="K120" s="9"/>
      <c r="L120" s="9"/>
      <c r="M120" s="36"/>
      <c r="N120" s="36"/>
      <c r="O120" s="9"/>
      <c r="P120" s="36"/>
      <c r="Q120" s="1"/>
      <c r="R120" s="9">
        <f>B120</f>
        <v>0</v>
      </c>
      <c r="S120" s="37"/>
      <c r="T120" s="2"/>
      <c r="U120" s="2"/>
      <c r="V120" s="2"/>
      <c r="W120" s="64"/>
      <c r="X120" s="64"/>
      <c r="Y120" s="1"/>
      <c r="Z120" s="101"/>
    </row>
    <row r="121" spans="1:26" s="267" customFormat="1" ht="22.5" customHeight="1" x14ac:dyDescent="0.2">
      <c r="A121" s="772" t="s">
        <v>342</v>
      </c>
      <c r="B121" s="764"/>
      <c r="C121" s="765"/>
      <c r="D121" s="920" t="s">
        <v>386</v>
      </c>
      <c r="E121" s="921"/>
      <c r="F121" s="921"/>
      <c r="G121" s="921"/>
      <c r="H121" s="993"/>
      <c r="I121" s="48"/>
      <c r="J121" s="35"/>
      <c r="K121" s="9" t="str">
        <f>A121</f>
        <v xml:space="preserve">D10. Name of the list(s)
</v>
      </c>
      <c r="L121" s="9"/>
      <c r="M121" s="36"/>
      <c r="N121" s="36"/>
      <c r="O121" s="9" t="str">
        <f>D121</f>
        <v xml:space="preserve"> Essential Medicine List (EML)</v>
      </c>
      <c r="P121" s="36"/>
      <c r="Q121" s="1"/>
      <c r="R121" s="36"/>
      <c r="S121" s="37"/>
      <c r="T121" s="2"/>
      <c r="U121" s="2"/>
      <c r="V121" s="2"/>
      <c r="W121" s="64"/>
      <c r="X121" s="64"/>
      <c r="Y121" s="1"/>
      <c r="Z121" s="101"/>
    </row>
    <row r="122" spans="1:26" s="267" customFormat="1" ht="34.5" customHeight="1" x14ac:dyDescent="0.2">
      <c r="A122" s="772" t="s">
        <v>344</v>
      </c>
      <c r="B122" s="764"/>
      <c r="C122" s="765"/>
      <c r="D122" s="920" t="s">
        <v>792</v>
      </c>
      <c r="E122" s="921"/>
      <c r="F122" s="921"/>
      <c r="G122" s="921"/>
      <c r="H122" s="993"/>
      <c r="I122" s="48"/>
      <c r="J122" s="35"/>
      <c r="K122" s="9" t="str">
        <f>A122</f>
        <v xml:space="preserve">D11. Notes about the list(s)
</v>
      </c>
      <c r="L122" s="9"/>
      <c r="M122" s="36"/>
      <c r="N122" s="36"/>
      <c r="O122" s="9" t="str">
        <f>D122</f>
        <v xml:space="preserve">Ethiopia has the List of Drugs for Ethiopia (LIDE) and Essential Medicines List published in 2010. </v>
      </c>
      <c r="P122" s="36"/>
      <c r="Q122" s="1"/>
      <c r="R122" s="36"/>
      <c r="S122" s="37"/>
      <c r="T122" s="2"/>
      <c r="U122" s="2"/>
      <c r="V122" s="2"/>
      <c r="W122" s="64"/>
      <c r="X122" s="64"/>
      <c r="Y122" s="1"/>
      <c r="Z122" s="101"/>
    </row>
    <row r="123" spans="1:26" s="159" customFormat="1" ht="21.75" customHeight="1" x14ac:dyDescent="0.2">
      <c r="A123" s="772" t="s">
        <v>351</v>
      </c>
      <c r="B123" s="764"/>
      <c r="C123" s="764"/>
      <c r="D123" s="764"/>
      <c r="E123" s="764"/>
      <c r="F123" s="764"/>
      <c r="G123" s="764"/>
      <c r="H123" s="773"/>
      <c r="I123" s="4"/>
      <c r="J123" s="45"/>
      <c r="K123" s="9"/>
      <c r="L123" s="36"/>
      <c r="M123" s="36"/>
      <c r="N123" s="36"/>
      <c r="O123" s="9"/>
      <c r="P123" s="36"/>
      <c r="Q123" s="36"/>
      <c r="R123" s="36"/>
      <c r="S123" s="36"/>
      <c r="T123" s="24"/>
      <c r="U123" s="24"/>
      <c r="V123" s="24"/>
      <c r="W123" s="76"/>
      <c r="X123" s="82" t="str">
        <f>A123</f>
        <v xml:space="preserve">D12.  Information on country's Poverty Reduction Strategy Paper (PRSP)
</v>
      </c>
      <c r="Y123" s="77"/>
      <c r="Z123" s="95"/>
    </row>
    <row r="124" spans="1:26" s="267" customFormat="1" ht="30.75" customHeight="1" x14ac:dyDescent="0.2">
      <c r="A124" s="385"/>
      <c r="B124" s="784" t="s">
        <v>196</v>
      </c>
      <c r="C124" s="785"/>
      <c r="D124" s="785"/>
      <c r="E124" s="786"/>
      <c r="F124" s="787">
        <v>2010</v>
      </c>
      <c r="G124" s="788"/>
      <c r="H124" s="789"/>
      <c r="I124" s="48"/>
      <c r="J124" s="45">
        <f>G124</f>
        <v>0</v>
      </c>
      <c r="K124" s="9"/>
      <c r="L124" s="9"/>
      <c r="M124" s="36"/>
      <c r="N124" s="36"/>
      <c r="O124" s="9"/>
      <c r="P124" s="36"/>
      <c r="Q124" s="1"/>
      <c r="R124" s="9" t="str">
        <f>B124</f>
        <v>a. What year is the Poverty Reduction Strategy Paper from? (most recent actual PRSP on IMF's site [not progress or summary report])</v>
      </c>
      <c r="S124" s="37"/>
      <c r="T124" s="2"/>
      <c r="U124" s="2"/>
      <c r="V124" s="2"/>
      <c r="W124" s="64"/>
      <c r="X124" s="64"/>
      <c r="Y124" s="1"/>
      <c r="Z124" s="101"/>
    </row>
    <row r="125" spans="1:26" s="267" customFormat="1" ht="15.75" customHeight="1" x14ac:dyDescent="0.2">
      <c r="A125" s="384"/>
      <c r="B125" s="764" t="s">
        <v>197</v>
      </c>
      <c r="C125" s="764"/>
      <c r="D125" s="764"/>
      <c r="E125" s="764"/>
      <c r="F125" s="765"/>
      <c r="G125" s="766" t="s">
        <v>166</v>
      </c>
      <c r="H125" s="767"/>
      <c r="I125" s="48"/>
      <c r="J125" s="45" t="str">
        <f>G125</f>
        <v>No</v>
      </c>
      <c r="K125" s="9"/>
      <c r="L125" s="9"/>
      <c r="M125" s="36"/>
      <c r="N125" s="36"/>
      <c r="O125" s="9"/>
      <c r="P125" s="36"/>
      <c r="Q125" s="1"/>
      <c r="R125" s="36"/>
      <c r="S125" s="37"/>
      <c r="T125" s="2"/>
      <c r="U125" s="2"/>
      <c r="V125" s="2"/>
      <c r="W125" s="64"/>
      <c r="X125" s="64"/>
      <c r="Y125" s="80" t="str">
        <f>B125</f>
        <v>b. Is family planning or reproductive health a priority in the PRSP?</v>
      </c>
      <c r="Z125" s="101"/>
    </row>
    <row r="126" spans="1:26" s="267" customFormat="1" ht="15.75" customHeight="1" x14ac:dyDescent="0.2">
      <c r="A126" s="384"/>
      <c r="B126" s="764" t="s">
        <v>198</v>
      </c>
      <c r="C126" s="764"/>
      <c r="D126" s="764"/>
      <c r="E126" s="764"/>
      <c r="F126" s="765"/>
      <c r="G126" s="766" t="s">
        <v>166</v>
      </c>
      <c r="H126" s="767"/>
      <c r="I126" s="48"/>
      <c r="J126" s="45" t="str">
        <f>G126</f>
        <v>No</v>
      </c>
      <c r="K126" s="9"/>
      <c r="L126" s="9"/>
      <c r="M126" s="36"/>
      <c r="N126" s="36"/>
      <c r="O126" s="9"/>
      <c r="P126" s="36"/>
      <c r="Q126" s="1"/>
      <c r="R126" s="36"/>
      <c r="S126" s="37"/>
      <c r="T126" s="2"/>
      <c r="U126" s="2"/>
      <c r="V126" s="2"/>
      <c r="W126" s="64"/>
      <c r="X126" s="64"/>
      <c r="Y126" s="80" t="str">
        <f>B126</f>
        <v>c. Is contraceptive security included in the PRSP?</v>
      </c>
      <c r="Z126" s="101"/>
    </row>
    <row r="127" spans="1:26" s="267" customFormat="1" ht="15.75" customHeight="1" x14ac:dyDescent="0.2">
      <c r="A127" s="384"/>
      <c r="B127" s="764" t="s">
        <v>72</v>
      </c>
      <c r="C127" s="764"/>
      <c r="D127" s="764"/>
      <c r="E127" s="764"/>
      <c r="F127" s="765"/>
      <c r="G127" s="766" t="s">
        <v>165</v>
      </c>
      <c r="H127" s="767"/>
      <c r="I127" s="48"/>
      <c r="J127" s="45" t="str">
        <f>G127</f>
        <v>Yes</v>
      </c>
      <c r="K127" s="9"/>
      <c r="L127" s="9"/>
      <c r="M127" s="36"/>
      <c r="N127" s="36"/>
      <c r="O127" s="9"/>
      <c r="P127" s="36"/>
      <c r="Q127" s="1"/>
      <c r="R127" s="36"/>
      <c r="S127" s="37"/>
      <c r="T127" s="2"/>
      <c r="U127" s="2"/>
      <c r="V127" s="2"/>
      <c r="W127" s="64"/>
      <c r="X127" s="64"/>
      <c r="Y127" s="80" t="str">
        <f>B127</f>
        <v>d. Is contraceptive prevalence rate (CPR) included as an indicator in the PRSP?</v>
      </c>
      <c r="Z127" s="101"/>
    </row>
    <row r="128" spans="1:26" s="267" customFormat="1" ht="15.75" customHeight="1" x14ac:dyDescent="0.2">
      <c r="A128" s="384"/>
      <c r="B128" s="764" t="s">
        <v>73</v>
      </c>
      <c r="C128" s="764"/>
      <c r="D128" s="764"/>
      <c r="E128" s="764"/>
      <c r="F128" s="765"/>
      <c r="G128" s="766" t="s">
        <v>166</v>
      </c>
      <c r="H128" s="767"/>
      <c r="I128" s="48"/>
      <c r="J128" s="45" t="str">
        <f>G128</f>
        <v>No</v>
      </c>
      <c r="K128" s="9"/>
      <c r="L128" s="9"/>
      <c r="M128" s="36"/>
      <c r="N128" s="36"/>
      <c r="O128" s="9"/>
      <c r="P128" s="36"/>
      <c r="Q128" s="1"/>
      <c r="R128" s="36"/>
      <c r="S128" s="37"/>
      <c r="T128" s="2"/>
      <c r="U128" s="2"/>
      <c r="V128" s="2"/>
      <c r="W128" s="64"/>
      <c r="X128" s="64"/>
      <c r="Y128" s="80" t="str">
        <f>B128</f>
        <v>e. Are contraceptive supply indicators included in the PRSP?</v>
      </c>
      <c r="Z128" s="101"/>
    </row>
    <row r="129" spans="1:26" s="267" customFormat="1" ht="15.75" customHeight="1" thickBot="1" x14ac:dyDescent="0.25">
      <c r="A129" s="262" t="s">
        <v>74</v>
      </c>
      <c r="B129" s="764" t="s">
        <v>75</v>
      </c>
      <c r="C129" s="765"/>
      <c r="D129" s="779"/>
      <c r="E129" s="780"/>
      <c r="F129" s="780"/>
      <c r="G129" s="780"/>
      <c r="H129" s="781"/>
      <c r="I129" s="48"/>
      <c r="J129" s="35"/>
      <c r="K129" s="9" t="str">
        <f>B129</f>
        <v>f. Notes about the Poverty Reduction Strategy Paper</v>
      </c>
      <c r="L129" s="9"/>
      <c r="M129" s="36"/>
      <c r="N129" s="36"/>
      <c r="O129" s="9">
        <f>D129</f>
        <v>0</v>
      </c>
      <c r="P129" s="36"/>
      <c r="Q129" s="1"/>
      <c r="R129" s="36"/>
      <c r="S129" s="37"/>
      <c r="T129" s="2"/>
      <c r="U129" s="2"/>
      <c r="V129" s="2"/>
      <c r="W129" s="64"/>
      <c r="X129" s="64"/>
      <c r="Y129" s="1"/>
      <c r="Z129" s="101"/>
    </row>
    <row r="130" spans="1:26" s="159" customFormat="1" ht="16.5" customHeight="1" thickBot="1" x14ac:dyDescent="0.25">
      <c r="A130" s="782" t="s">
        <v>28</v>
      </c>
      <c r="B130" s="783"/>
      <c r="C130" s="783"/>
      <c r="D130" s="783"/>
      <c r="E130" s="783"/>
      <c r="F130" s="783"/>
      <c r="G130" s="783"/>
      <c r="H130" s="386"/>
      <c r="I130" s="19"/>
      <c r="J130" s="45"/>
      <c r="K130" s="9"/>
      <c r="L130" s="36"/>
      <c r="M130" s="36"/>
      <c r="N130" s="36"/>
      <c r="O130" s="9"/>
      <c r="P130" s="36"/>
      <c r="Q130" s="36"/>
      <c r="R130" s="36"/>
      <c r="S130" s="36"/>
      <c r="T130" s="24"/>
      <c r="U130" s="24"/>
      <c r="V130" s="24"/>
      <c r="W130" s="76"/>
      <c r="X130" s="76"/>
      <c r="Y130" s="77"/>
      <c r="Z130" s="95"/>
    </row>
    <row r="131" spans="1:26" s="159" customFormat="1" ht="30" customHeight="1" x14ac:dyDescent="0.2">
      <c r="A131" s="774" t="s">
        <v>345</v>
      </c>
      <c r="B131" s="775"/>
      <c r="C131" s="775"/>
      <c r="D131" s="775"/>
      <c r="E131" s="775"/>
      <c r="F131" s="776"/>
      <c r="G131" s="777" t="s">
        <v>165</v>
      </c>
      <c r="H131" s="778"/>
      <c r="I131" s="8"/>
      <c r="J131" s="45" t="str">
        <f>G131</f>
        <v>Yes</v>
      </c>
      <c r="K131" s="9"/>
      <c r="L131" s="36"/>
      <c r="M131" s="36"/>
      <c r="N131" s="36"/>
      <c r="O131" s="9"/>
      <c r="P131" s="36"/>
      <c r="Q131" s="36"/>
      <c r="R131" s="36"/>
      <c r="S131" s="36"/>
      <c r="T131" s="24"/>
      <c r="U131" s="24"/>
      <c r="V131" s="24"/>
      <c r="W131" s="76"/>
      <c r="X131" s="76"/>
      <c r="Y131" s="80" t="str">
        <f>A131</f>
        <v>E1. Have stockouts occurred for any contraceptive at the central* level in the last 12 months?  
*(The central level refers to the central level warehouse for the public sector.)</v>
      </c>
      <c r="Z131" s="95"/>
    </row>
    <row r="132" spans="1:26" s="159" customFormat="1" ht="45" x14ac:dyDescent="0.2">
      <c r="A132" s="772" t="s">
        <v>1507</v>
      </c>
      <c r="B132" s="764"/>
      <c r="C132" s="764"/>
      <c r="D132" s="764"/>
      <c r="E132" s="764"/>
      <c r="F132" s="764"/>
      <c r="G132" s="764"/>
      <c r="H132" s="773"/>
      <c r="I132" s="4"/>
      <c r="J132" s="45"/>
      <c r="K132" s="9"/>
      <c r="L132" s="36"/>
      <c r="M132" s="36"/>
      <c r="N132" s="36"/>
      <c r="O132" s="9"/>
      <c r="P132" s="36"/>
      <c r="Q132" s="36"/>
      <c r="R132" s="36"/>
      <c r="S132" s="36"/>
      <c r="T132" s="24"/>
      <c r="U132" s="24"/>
      <c r="V132" s="24"/>
      <c r="W132" s="76"/>
      <c r="X132" s="82"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Y132" s="77"/>
      <c r="Z132" s="95"/>
    </row>
    <row r="133" spans="1:26" s="159" customFormat="1" ht="15" customHeight="1" x14ac:dyDescent="0.2">
      <c r="A133" s="354"/>
      <c r="B133" s="764" t="s">
        <v>336</v>
      </c>
      <c r="C133" s="764"/>
      <c r="D133" s="764"/>
      <c r="E133" s="764"/>
      <c r="F133" s="765"/>
      <c r="G133" s="766" t="s">
        <v>166</v>
      </c>
      <c r="H133" s="767"/>
      <c r="I133" s="8"/>
      <c r="J133" s="45" t="str">
        <f t="shared" ref="J133:J141" si="5">G133</f>
        <v>No</v>
      </c>
      <c r="K133" s="9"/>
      <c r="L133" s="36"/>
      <c r="M133" s="36"/>
      <c r="N133" s="36"/>
      <c r="O133" s="9"/>
      <c r="P133" s="36"/>
      <c r="Q133" s="36"/>
      <c r="R133" s="36"/>
      <c r="S133" s="36"/>
      <c r="T133" s="24"/>
      <c r="U133" s="24"/>
      <c r="V133" s="24"/>
      <c r="W133" s="76"/>
      <c r="X133" s="76"/>
      <c r="Y133" s="80" t="str">
        <f t="shared" ref="Y133:Y141" si="6">B133</f>
        <v>a. Combined oral contraceptives</v>
      </c>
      <c r="Z133" s="95"/>
    </row>
    <row r="134" spans="1:26" s="159" customFormat="1" ht="15" customHeight="1" x14ac:dyDescent="0.2">
      <c r="A134" s="358"/>
      <c r="B134" s="764" t="s">
        <v>337</v>
      </c>
      <c r="C134" s="764"/>
      <c r="D134" s="764"/>
      <c r="E134" s="764"/>
      <c r="F134" s="765"/>
      <c r="G134" s="766" t="s">
        <v>165</v>
      </c>
      <c r="H134" s="767"/>
      <c r="I134" s="8"/>
      <c r="J134" s="45" t="str">
        <f t="shared" si="5"/>
        <v>Yes</v>
      </c>
      <c r="K134" s="9"/>
      <c r="L134" s="36"/>
      <c r="M134" s="36"/>
      <c r="N134" s="36"/>
      <c r="O134" s="36"/>
      <c r="P134" s="36"/>
      <c r="Q134" s="36"/>
      <c r="R134" s="36"/>
      <c r="S134" s="36"/>
      <c r="T134" s="24"/>
      <c r="U134" s="24"/>
      <c r="V134" s="24"/>
      <c r="W134" s="76"/>
      <c r="X134" s="76"/>
      <c r="Y134" s="80" t="str">
        <f t="shared" si="6"/>
        <v>b. Progestin-only pills</v>
      </c>
      <c r="Z134" s="95"/>
    </row>
    <row r="135" spans="1:26" s="159" customFormat="1" ht="15" customHeight="1" x14ac:dyDescent="0.2">
      <c r="A135" s="354"/>
      <c r="B135" s="764" t="s">
        <v>54</v>
      </c>
      <c r="C135" s="764"/>
      <c r="D135" s="764"/>
      <c r="E135" s="764"/>
      <c r="F135" s="765"/>
      <c r="G135" s="766" t="s">
        <v>166</v>
      </c>
      <c r="H135" s="767"/>
      <c r="I135" s="8"/>
      <c r="J135" s="45" t="str">
        <f t="shared" si="5"/>
        <v>No</v>
      </c>
      <c r="K135" s="9"/>
      <c r="L135" s="36"/>
      <c r="M135" s="36"/>
      <c r="N135" s="36"/>
      <c r="O135" s="36"/>
      <c r="P135" s="36"/>
      <c r="Q135" s="36"/>
      <c r="R135" s="36"/>
      <c r="S135" s="36"/>
      <c r="T135" s="24"/>
      <c r="U135" s="24"/>
      <c r="V135" s="24"/>
      <c r="W135" s="76"/>
      <c r="X135" s="76"/>
      <c r="Y135" s="80" t="str">
        <f t="shared" si="6"/>
        <v>c. Hormonal injections</v>
      </c>
      <c r="Z135" s="95"/>
    </row>
    <row r="136" spans="1:26" s="159" customFormat="1" ht="15" customHeight="1" x14ac:dyDescent="0.2">
      <c r="A136" s="354"/>
      <c r="B136" s="764" t="s">
        <v>55</v>
      </c>
      <c r="C136" s="764"/>
      <c r="D136" s="764"/>
      <c r="E136" s="764"/>
      <c r="F136" s="765"/>
      <c r="G136" s="766" t="s">
        <v>166</v>
      </c>
      <c r="H136" s="767"/>
      <c r="I136" s="8"/>
      <c r="J136" s="45" t="str">
        <f t="shared" si="5"/>
        <v>No</v>
      </c>
      <c r="K136" s="9"/>
      <c r="L136" s="36"/>
      <c r="M136" s="36"/>
      <c r="N136" s="36"/>
      <c r="O136" s="36"/>
      <c r="P136" s="36"/>
      <c r="Q136" s="36"/>
      <c r="R136" s="36"/>
      <c r="S136" s="36"/>
      <c r="T136" s="24"/>
      <c r="U136" s="24"/>
      <c r="V136" s="24"/>
      <c r="W136" s="76"/>
      <c r="X136" s="76"/>
      <c r="Y136" s="80" t="str">
        <f t="shared" si="6"/>
        <v>d. Hormonal implants</v>
      </c>
      <c r="Z136" s="95"/>
    </row>
    <row r="137" spans="1:26" s="159" customFormat="1" ht="15" customHeight="1" x14ac:dyDescent="0.2">
      <c r="A137" s="354"/>
      <c r="B137" s="764" t="s">
        <v>56</v>
      </c>
      <c r="C137" s="764"/>
      <c r="D137" s="764"/>
      <c r="E137" s="764"/>
      <c r="F137" s="765"/>
      <c r="G137" s="766" t="s">
        <v>165</v>
      </c>
      <c r="H137" s="767"/>
      <c r="I137" s="8"/>
      <c r="J137" s="45" t="str">
        <f t="shared" si="5"/>
        <v>Yes</v>
      </c>
      <c r="K137" s="9"/>
      <c r="L137" s="36"/>
      <c r="M137" s="36"/>
      <c r="N137" s="36"/>
      <c r="O137" s="36"/>
      <c r="P137" s="36"/>
      <c r="Q137" s="36"/>
      <c r="R137" s="36"/>
      <c r="S137" s="36"/>
      <c r="T137" s="24"/>
      <c r="U137" s="24"/>
      <c r="V137" s="24"/>
      <c r="W137" s="76"/>
      <c r="X137" s="76"/>
      <c r="Y137" s="80" t="str">
        <f t="shared" si="6"/>
        <v>e. Intrauterine devices (IUDs)</v>
      </c>
      <c r="Z137" s="95"/>
    </row>
    <row r="138" spans="1:26" s="159" customFormat="1" ht="15" customHeight="1" x14ac:dyDescent="0.2">
      <c r="A138" s="354"/>
      <c r="B138" s="764" t="s">
        <v>43</v>
      </c>
      <c r="C138" s="764"/>
      <c r="D138" s="764"/>
      <c r="E138" s="764"/>
      <c r="F138" s="765"/>
      <c r="G138" s="766" t="s">
        <v>166</v>
      </c>
      <c r="H138" s="767"/>
      <c r="I138" s="8"/>
      <c r="J138" s="45" t="str">
        <f t="shared" si="5"/>
        <v>No</v>
      </c>
      <c r="K138" s="9"/>
      <c r="L138" s="36"/>
      <c r="M138" s="36"/>
      <c r="N138" s="36"/>
      <c r="O138" s="36"/>
      <c r="P138" s="36"/>
      <c r="Q138" s="36"/>
      <c r="R138" s="36"/>
      <c r="S138" s="36"/>
      <c r="T138" s="24"/>
      <c r="U138" s="24"/>
      <c r="V138" s="24"/>
      <c r="W138" s="76"/>
      <c r="X138" s="76"/>
      <c r="Y138" s="80" t="str">
        <f t="shared" si="6"/>
        <v>f. Male condoms</v>
      </c>
      <c r="Z138" s="95"/>
    </row>
    <row r="139" spans="1:26" s="159" customFormat="1" ht="15" customHeight="1" x14ac:dyDescent="0.2">
      <c r="A139" s="354"/>
      <c r="B139" s="764" t="s">
        <v>44</v>
      </c>
      <c r="C139" s="764"/>
      <c r="D139" s="764"/>
      <c r="E139" s="764"/>
      <c r="F139" s="765"/>
      <c r="G139" s="766" t="s">
        <v>146</v>
      </c>
      <c r="H139" s="767"/>
      <c r="I139" s="8"/>
      <c r="J139" s="45" t="str">
        <f t="shared" si="5"/>
        <v>N/A</v>
      </c>
      <c r="K139" s="9"/>
      <c r="L139" s="36"/>
      <c r="M139" s="36"/>
      <c r="N139" s="36"/>
      <c r="O139" s="36"/>
      <c r="P139" s="36"/>
      <c r="Q139" s="36"/>
      <c r="R139" s="36"/>
      <c r="S139" s="36"/>
      <c r="T139" s="24"/>
      <c r="U139" s="24"/>
      <c r="V139" s="24"/>
      <c r="W139" s="76"/>
      <c r="X139" s="76"/>
      <c r="Y139" s="80" t="str">
        <f t="shared" si="6"/>
        <v>g. Female condoms</v>
      </c>
      <c r="Z139" s="95"/>
    </row>
    <row r="140" spans="1:26" s="159" customFormat="1" ht="15" customHeight="1" x14ac:dyDescent="0.2">
      <c r="A140" s="354"/>
      <c r="B140" s="764" t="s">
        <v>338</v>
      </c>
      <c r="C140" s="764"/>
      <c r="D140" s="764"/>
      <c r="E140" s="764"/>
      <c r="F140" s="765"/>
      <c r="G140" s="766" t="s">
        <v>166</v>
      </c>
      <c r="H140" s="767"/>
      <c r="I140" s="8"/>
      <c r="J140" s="45" t="str">
        <f t="shared" si="5"/>
        <v>No</v>
      </c>
      <c r="K140" s="9"/>
      <c r="L140" s="36"/>
      <c r="M140" s="36"/>
      <c r="N140" s="36"/>
      <c r="O140" s="36"/>
      <c r="P140" s="36"/>
      <c r="Q140" s="36"/>
      <c r="R140" s="36"/>
      <c r="S140" s="36"/>
      <c r="T140" s="24"/>
      <c r="U140" s="24"/>
      <c r="V140" s="24"/>
      <c r="W140" s="76"/>
      <c r="X140" s="76"/>
      <c r="Y140" s="80" t="str">
        <f t="shared" si="6"/>
        <v>h. Emergency contraceptive pills</v>
      </c>
      <c r="Z140" s="95"/>
    </row>
    <row r="141" spans="1:26" s="159" customFormat="1" ht="15" customHeight="1" x14ac:dyDescent="0.2">
      <c r="A141" s="354"/>
      <c r="B141" s="764" t="s">
        <v>245</v>
      </c>
      <c r="C141" s="764"/>
      <c r="D141" s="764"/>
      <c r="E141" s="764"/>
      <c r="F141" s="765"/>
      <c r="G141" s="766" t="s">
        <v>146</v>
      </c>
      <c r="H141" s="767"/>
      <c r="I141" s="8"/>
      <c r="J141" s="45" t="str">
        <f t="shared" si="5"/>
        <v>N/A</v>
      </c>
      <c r="K141" s="9"/>
      <c r="L141" s="36"/>
      <c r="M141" s="36"/>
      <c r="N141" s="36"/>
      <c r="O141" s="36"/>
      <c r="P141" s="36"/>
      <c r="Q141" s="36"/>
      <c r="R141" s="36"/>
      <c r="S141" s="36"/>
      <c r="T141" s="24"/>
      <c r="U141" s="24"/>
      <c r="V141" s="24"/>
      <c r="W141" s="76"/>
      <c r="X141" s="76"/>
      <c r="Y141" s="80" t="str">
        <f t="shared" si="6"/>
        <v>i. CycleBeads</v>
      </c>
      <c r="Z141" s="95"/>
    </row>
    <row r="142" spans="1:26" s="159" customFormat="1" ht="30" x14ac:dyDescent="0.2">
      <c r="A142" s="354"/>
      <c r="B142" s="764" t="s">
        <v>766</v>
      </c>
      <c r="C142" s="764"/>
      <c r="D142" s="764"/>
      <c r="E142" s="764"/>
      <c r="F142" s="920" t="s">
        <v>775</v>
      </c>
      <c r="G142" s="921"/>
      <c r="H142" s="993"/>
      <c r="I142" s="8"/>
      <c r="J142" s="45"/>
      <c r="K142" s="9"/>
      <c r="L142" s="36"/>
      <c r="M142" s="9"/>
      <c r="N142" s="36"/>
      <c r="O142" s="36"/>
      <c r="P142" s="36"/>
      <c r="Q142" s="9" t="str">
        <f>F142</f>
        <v>07/10-06/11</v>
      </c>
      <c r="R142" s="9" t="str">
        <f>B142</f>
        <v xml:space="preserve">j. Time period of reports reviewed
(mm/yy - mm/yy) (for example, reports from 1/11-12/11) </v>
      </c>
      <c r="S142" s="36"/>
      <c r="T142" s="24"/>
      <c r="U142" s="24"/>
      <c r="V142" s="24"/>
      <c r="W142" s="76"/>
      <c r="X142" s="76"/>
      <c r="Y142" s="77"/>
      <c r="Z142" s="95"/>
    </row>
    <row r="143" spans="1:26" s="159" customFormat="1" ht="75" x14ac:dyDescent="0.2">
      <c r="A143" s="262"/>
      <c r="B143" s="764" t="s">
        <v>346</v>
      </c>
      <c r="C143" s="764"/>
      <c r="D143" s="764"/>
      <c r="E143" s="764"/>
      <c r="F143" s="920" t="s">
        <v>793</v>
      </c>
      <c r="G143" s="921"/>
      <c r="H143" s="993"/>
      <c r="I143" s="8"/>
      <c r="J143" s="45"/>
      <c r="K143" s="9"/>
      <c r="L143" s="9"/>
      <c r="M143" s="36"/>
      <c r="N143" s="36"/>
      <c r="O143" s="36"/>
      <c r="P143" s="36"/>
      <c r="Q143" s="9" t="str">
        <f>F143</f>
        <v>LMIS reports. The FMOH has entered an agreement with anonymous donors for the procurement and direct delivery of IUCD's to SDPs through DKT. Therefore, DKT has been the procurement and distribution agent for the public sector facilities for IUCD's.</v>
      </c>
      <c r="R143" s="9" t="str">
        <f>B143</f>
        <v>k. Data source
(for example: Procurement Planning and Monitoring Report, Logistics Management Information System, periodic physical inventory, warehouse reports)</v>
      </c>
      <c r="S143" s="36"/>
      <c r="T143" s="24"/>
      <c r="U143" s="24"/>
      <c r="V143" s="24"/>
      <c r="W143" s="76"/>
      <c r="X143" s="76"/>
      <c r="Y143" s="77"/>
      <c r="Z143" s="95"/>
    </row>
    <row r="144" spans="1:26" s="159" customFormat="1" x14ac:dyDescent="0.2">
      <c r="A144" s="772" t="s">
        <v>347</v>
      </c>
      <c r="B144" s="764"/>
      <c r="C144" s="764"/>
      <c r="D144" s="764"/>
      <c r="E144" s="764"/>
      <c r="F144" s="764"/>
      <c r="G144" s="764"/>
      <c r="H144" s="773"/>
      <c r="I144" s="4"/>
      <c r="J144" s="41"/>
      <c r="K144" s="9"/>
      <c r="L144" s="36"/>
      <c r="M144" s="36"/>
      <c r="N144" s="36"/>
      <c r="O144" s="9"/>
      <c r="P144" s="36"/>
      <c r="Q144" s="36"/>
      <c r="R144" s="36"/>
      <c r="S144" s="36"/>
      <c r="T144" s="24"/>
      <c r="U144" s="24"/>
      <c r="V144" s="24"/>
      <c r="W144" s="76"/>
      <c r="X144" s="76"/>
      <c r="Y144" s="77"/>
      <c r="Z144" s="95"/>
    </row>
    <row r="145" spans="1:26" s="159" customFormat="1" ht="15" customHeight="1" x14ac:dyDescent="0.2">
      <c r="A145" s="354"/>
      <c r="B145" s="764" t="s">
        <v>348</v>
      </c>
      <c r="C145" s="764"/>
      <c r="D145" s="764"/>
      <c r="E145" s="764"/>
      <c r="F145" s="765"/>
      <c r="G145" s="766" t="s">
        <v>166</v>
      </c>
      <c r="H145" s="767"/>
      <c r="I145" s="8"/>
      <c r="J145" s="45" t="str">
        <f>G145</f>
        <v>No</v>
      </c>
      <c r="K145" s="9"/>
      <c r="L145" s="36"/>
      <c r="M145" s="36"/>
      <c r="N145" s="36"/>
      <c r="O145" s="9"/>
      <c r="P145" s="36"/>
      <c r="Q145" s="36"/>
      <c r="R145" s="36"/>
      <c r="S145" s="36"/>
      <c r="T145" s="24"/>
      <c r="U145" s="24"/>
      <c r="V145" s="24"/>
      <c r="W145" s="76"/>
      <c r="X145" s="76"/>
      <c r="Y145" s="80" t="str">
        <f>B145</f>
        <v>a. service delivery point level (i.e., public sector health facilities)</v>
      </c>
      <c r="Z145" s="95"/>
    </row>
    <row r="146" spans="1:26" s="268" customFormat="1" ht="15.75" customHeight="1" thickBot="1" x14ac:dyDescent="0.25">
      <c r="A146" s="356"/>
      <c r="B146" s="753" t="s">
        <v>349</v>
      </c>
      <c r="C146" s="753"/>
      <c r="D146" s="753"/>
      <c r="E146" s="753"/>
      <c r="F146" s="754"/>
      <c r="G146" s="755" t="s">
        <v>166</v>
      </c>
      <c r="H146" s="756"/>
      <c r="I146" s="55"/>
      <c r="J146" s="89" t="str">
        <f>G146</f>
        <v>No</v>
      </c>
      <c r="K146" s="90"/>
      <c r="L146" s="91"/>
      <c r="M146" s="91"/>
      <c r="N146" s="91"/>
      <c r="O146" s="90"/>
      <c r="P146" s="91"/>
      <c r="Q146" s="91"/>
      <c r="R146" s="91"/>
      <c r="S146" s="91"/>
      <c r="T146" s="92"/>
      <c r="U146" s="92"/>
      <c r="V146" s="92"/>
      <c r="W146" s="93"/>
      <c r="X146" s="93"/>
      <c r="Y146" s="94" t="str">
        <f>B146</f>
        <v>b. central level (i.e., central level warehouse for the public sector)</v>
      </c>
      <c r="Z146" s="100"/>
    </row>
    <row r="147" spans="1:26" s="159" customFormat="1" ht="135.75" thickBot="1" x14ac:dyDescent="0.25">
      <c r="A147" s="757" t="s">
        <v>350</v>
      </c>
      <c r="B147" s="758"/>
      <c r="C147" s="759"/>
      <c r="D147" s="1120" t="s">
        <v>794</v>
      </c>
      <c r="E147" s="1121"/>
      <c r="F147" s="1121"/>
      <c r="G147" s="1121"/>
      <c r="H147" s="1122"/>
      <c r="I147" s="8"/>
      <c r="J147" s="45"/>
      <c r="K147" s="9" t="str">
        <f>A147</f>
        <v xml:space="preserve">F. Please note any overall comments about challenges and/or successes with contraceptive security in your country.
</v>
      </c>
      <c r="L147" s="36"/>
      <c r="M147" s="36"/>
      <c r="N147" s="36"/>
      <c r="O147" s="9" t="str">
        <f>D147</f>
        <v>Significant improvement has been continually observed with the stockout rates of the most widely used contraceptives (injectables, pills, and condoms) at SDPs. The stockout rate for injectables and pills was less than 6% throughout fiscal year 2011. The stockout rate for male condoms was less than 8% during the reporting period. The stockout rate for implants was also reduced to less than 10% by September 2011. The stockout rate had been more than 58% for injectables, 30% for pills, 20% for male condoms, and 60% for implants in 2006 (according to the Logistics Indicators Assessment Tool [LIAT] asessment conducted in 2006).</v>
      </c>
      <c r="P147" s="36"/>
      <c r="Q147" s="36"/>
      <c r="R147" s="36"/>
      <c r="S147" s="36"/>
      <c r="T147" s="24"/>
      <c r="U147" s="24"/>
      <c r="V147" s="24"/>
      <c r="W147" s="76"/>
      <c r="X147" s="76"/>
      <c r="Y147" s="77"/>
      <c r="Z147" s="95"/>
    </row>
    <row r="148" spans="1:26" s="1" customFormat="1" ht="15.75" x14ac:dyDescent="0.2">
      <c r="A148" s="763"/>
      <c r="B148" s="763"/>
      <c r="C148" s="763"/>
      <c r="D148" s="763"/>
      <c r="E148" s="763"/>
      <c r="F148" s="763"/>
      <c r="G148" s="763"/>
      <c r="H148" s="763"/>
      <c r="I148" s="48"/>
      <c r="J148" s="35"/>
      <c r="K148" s="9"/>
      <c r="L148" s="9"/>
      <c r="M148" s="36"/>
      <c r="N148" s="36"/>
      <c r="O148" s="9"/>
      <c r="P148" s="36"/>
      <c r="R148" s="36"/>
      <c r="S148" s="37"/>
      <c r="T148" s="2"/>
      <c r="U148" s="2"/>
      <c r="V148" s="2"/>
      <c r="W148" s="64"/>
      <c r="X148" s="64"/>
      <c r="Z148" s="101"/>
    </row>
    <row r="149" spans="1:26" s="23" customFormat="1" ht="72" customHeight="1" x14ac:dyDescent="0.2">
      <c r="A149" s="768"/>
      <c r="B149" s="768"/>
      <c r="C149" s="768"/>
      <c r="D149" s="768"/>
      <c r="E149" s="768"/>
      <c r="F149" s="768"/>
      <c r="G149" s="768"/>
      <c r="H149" s="768"/>
      <c r="I149" s="6"/>
      <c r="J149" s="40"/>
      <c r="K149" s="9"/>
      <c r="L149" s="36"/>
      <c r="M149" s="36"/>
      <c r="N149" s="36"/>
      <c r="O149" s="9"/>
      <c r="P149" s="36"/>
      <c r="Q149" s="36"/>
      <c r="R149" s="36"/>
      <c r="S149" s="37"/>
      <c r="T149" s="2"/>
      <c r="U149" s="2"/>
      <c r="V149" s="2"/>
      <c r="W149" s="64"/>
      <c r="X149" s="106">
        <f>A149</f>
        <v>0</v>
      </c>
      <c r="Z149" s="22"/>
    </row>
    <row r="150" spans="1:26" s="1" customFormat="1" ht="9.75" customHeight="1" x14ac:dyDescent="0.2">
      <c r="A150" s="387"/>
      <c r="B150" s="387"/>
      <c r="C150" s="387"/>
      <c r="D150" s="387"/>
      <c r="E150" s="387"/>
      <c r="F150" s="387"/>
      <c r="G150" s="387"/>
      <c r="H150" s="387"/>
      <c r="I150" s="9"/>
      <c r="J150" s="35"/>
      <c r="K150" s="9"/>
      <c r="L150" s="36"/>
      <c r="M150" s="36"/>
      <c r="N150" s="36"/>
      <c r="O150" s="9"/>
      <c r="P150" s="36"/>
      <c r="Q150" s="36"/>
      <c r="R150" s="36"/>
      <c r="S150" s="37"/>
      <c r="T150" s="2"/>
      <c r="U150" s="2"/>
      <c r="V150" s="2"/>
      <c r="W150" s="64"/>
      <c r="X150" s="64"/>
      <c r="Z150" s="101"/>
    </row>
    <row r="151" spans="1:26" s="1" customFormat="1" ht="15" customHeight="1" x14ac:dyDescent="0.2">
      <c r="A151" s="387"/>
      <c r="B151" s="387"/>
      <c r="C151" s="387"/>
      <c r="D151" s="387"/>
      <c r="E151" s="387"/>
      <c r="F151" s="387"/>
      <c r="G151" s="387"/>
      <c r="H151" s="387"/>
      <c r="I151" s="9"/>
      <c r="J151" s="40"/>
      <c r="K151" s="9"/>
      <c r="L151" s="36"/>
      <c r="M151" s="36"/>
      <c r="N151" s="36"/>
      <c r="O151" s="9"/>
      <c r="P151" s="36"/>
      <c r="Q151" s="36"/>
      <c r="R151" s="36"/>
      <c r="S151" s="37"/>
      <c r="T151" s="2"/>
      <c r="U151" s="2"/>
      <c r="V151" s="2"/>
      <c r="W151" s="64"/>
      <c r="X151" s="64"/>
      <c r="Z151" s="101"/>
    </row>
    <row r="152" spans="1:26" x14ac:dyDescent="0.2">
      <c r="A152" s="269"/>
      <c r="B152" s="270"/>
      <c r="C152" s="270"/>
      <c r="D152" s="270"/>
      <c r="E152" s="270"/>
      <c r="F152" s="270"/>
      <c r="G152" s="271"/>
      <c r="H152" s="217"/>
      <c r="I152" s="36"/>
      <c r="O152" s="9"/>
    </row>
    <row r="153" spans="1:26" x14ac:dyDescent="0.2">
      <c r="A153" s="215"/>
      <c r="B153" s="215"/>
      <c r="G153" s="272"/>
      <c r="H153" s="273"/>
      <c r="I153" s="36"/>
    </row>
    <row r="154" spans="1:26" x14ac:dyDescent="0.2">
      <c r="A154" s="215"/>
      <c r="B154" s="215"/>
      <c r="G154" s="272"/>
      <c r="H154" s="273"/>
      <c r="I154" s="36"/>
    </row>
    <row r="155" spans="1:26" x14ac:dyDescent="0.2">
      <c r="A155" s="215"/>
      <c r="B155" s="215"/>
      <c r="G155" s="272"/>
      <c r="H155" s="273"/>
      <c r="I155" s="36"/>
    </row>
    <row r="156" spans="1:26" x14ac:dyDescent="0.2">
      <c r="A156" s="215"/>
      <c r="B156" s="215"/>
      <c r="G156" s="272"/>
      <c r="H156" s="273"/>
      <c r="I156" s="36"/>
    </row>
    <row r="157" spans="1:26" x14ac:dyDescent="0.2">
      <c r="A157" s="215"/>
      <c r="B157" s="215"/>
      <c r="G157" s="272"/>
      <c r="H157" s="273"/>
      <c r="I157" s="36"/>
    </row>
    <row r="158" spans="1:26" x14ac:dyDescent="0.2">
      <c r="A158" s="215"/>
      <c r="B158" s="215"/>
      <c r="G158" s="272"/>
      <c r="H158" s="273"/>
      <c r="I158" s="36"/>
    </row>
    <row r="159" spans="1:26" x14ac:dyDescent="0.2">
      <c r="A159" s="215"/>
      <c r="B159" s="215"/>
      <c r="G159" s="272"/>
      <c r="H159" s="273"/>
      <c r="I159" s="36"/>
    </row>
    <row r="160" spans="1:26" x14ac:dyDescent="0.2">
      <c r="A160" s="215"/>
      <c r="B160" s="215"/>
      <c r="G160" s="272"/>
      <c r="H160" s="273"/>
      <c r="I160" s="36"/>
    </row>
    <row r="161" spans="1:134" x14ac:dyDescent="0.2">
      <c r="A161" s="215"/>
      <c r="B161" s="215"/>
      <c r="G161" s="272"/>
      <c r="H161" s="273"/>
      <c r="I161" s="36"/>
    </row>
    <row r="162" spans="1:134" x14ac:dyDescent="0.2">
      <c r="A162" s="215"/>
      <c r="B162" s="215"/>
      <c r="G162" s="272"/>
      <c r="H162" s="273"/>
      <c r="I162" s="36"/>
    </row>
    <row r="163" spans="1:134" x14ac:dyDescent="0.2">
      <c r="A163" s="215"/>
      <c r="B163" s="215"/>
      <c r="G163" s="272"/>
      <c r="H163" s="273"/>
      <c r="I163" s="36"/>
    </row>
    <row r="164" spans="1:134" x14ac:dyDescent="0.2">
      <c r="A164" s="215"/>
      <c r="B164" s="215"/>
      <c r="G164" s="272"/>
      <c r="H164" s="273"/>
      <c r="I164" s="36"/>
    </row>
    <row r="165" spans="1:134" x14ac:dyDescent="0.2">
      <c r="A165" s="215"/>
      <c r="B165" s="215"/>
      <c r="G165" s="272"/>
      <c r="H165" s="273"/>
      <c r="I165" s="36"/>
    </row>
    <row r="166" spans="1:134" s="215" customFormat="1" x14ac:dyDescent="0.2">
      <c r="G166" s="272"/>
      <c r="H166" s="273"/>
      <c r="I166" s="36"/>
      <c r="J166" s="40"/>
      <c r="K166" s="9"/>
      <c r="L166" s="36"/>
      <c r="M166" s="36"/>
      <c r="N166" s="36"/>
      <c r="O166" s="36"/>
      <c r="P166" s="36"/>
      <c r="Q166" s="36"/>
      <c r="R166" s="36"/>
      <c r="S166" s="37"/>
      <c r="T166" s="2"/>
      <c r="U166" s="2"/>
      <c r="V166" s="2"/>
      <c r="W166" s="64"/>
      <c r="X166" s="64"/>
      <c r="Y166" s="23"/>
      <c r="Z166" s="22"/>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36"/>
      <c r="J167" s="40"/>
      <c r="K167" s="9"/>
      <c r="L167" s="36"/>
      <c r="M167" s="36"/>
      <c r="N167" s="36"/>
      <c r="O167" s="36"/>
      <c r="P167" s="36"/>
      <c r="Q167" s="36"/>
      <c r="R167" s="36"/>
      <c r="S167" s="37"/>
      <c r="T167" s="2"/>
      <c r="U167" s="2"/>
      <c r="V167" s="2"/>
      <c r="W167" s="64"/>
      <c r="X167" s="64"/>
      <c r="Y167" s="23"/>
      <c r="Z167" s="22"/>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36"/>
      <c r="J168" s="40"/>
      <c r="K168" s="9"/>
      <c r="L168" s="36"/>
      <c r="M168" s="36"/>
      <c r="N168" s="36"/>
      <c r="O168" s="36"/>
      <c r="P168" s="36"/>
      <c r="Q168" s="36"/>
      <c r="R168" s="36"/>
      <c r="S168" s="37"/>
      <c r="T168" s="2"/>
      <c r="U168" s="2"/>
      <c r="V168" s="2"/>
      <c r="W168" s="64"/>
      <c r="X168" s="64"/>
      <c r="Y168" s="23"/>
      <c r="Z168" s="22"/>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36"/>
      <c r="J169" s="40"/>
      <c r="K169" s="9"/>
      <c r="L169" s="36"/>
      <c r="M169" s="36"/>
      <c r="N169" s="36"/>
      <c r="O169" s="36"/>
      <c r="P169" s="36"/>
      <c r="Q169" s="36"/>
      <c r="R169" s="36"/>
      <c r="S169" s="37"/>
      <c r="T169" s="2"/>
      <c r="U169" s="2"/>
      <c r="V169" s="2"/>
      <c r="W169" s="64"/>
      <c r="X169" s="64"/>
      <c r="Y169" s="23"/>
      <c r="Z169" s="22"/>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36"/>
      <c r="J170" s="40"/>
      <c r="K170" s="9"/>
      <c r="L170" s="36"/>
      <c r="M170" s="36"/>
      <c r="N170" s="36"/>
      <c r="O170" s="36"/>
      <c r="P170" s="36"/>
      <c r="Q170" s="36"/>
      <c r="R170" s="36"/>
      <c r="S170" s="37"/>
      <c r="T170" s="2"/>
      <c r="U170" s="2"/>
      <c r="V170" s="2"/>
      <c r="W170" s="64"/>
      <c r="X170" s="64"/>
      <c r="Y170" s="23"/>
      <c r="Z170" s="22"/>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36"/>
      <c r="J171" s="40"/>
      <c r="K171" s="9"/>
      <c r="L171" s="36"/>
      <c r="M171" s="36"/>
      <c r="N171" s="36"/>
      <c r="O171" s="36"/>
      <c r="P171" s="36"/>
      <c r="Q171" s="36"/>
      <c r="R171" s="36"/>
      <c r="S171" s="37"/>
      <c r="T171" s="2"/>
      <c r="U171" s="2"/>
      <c r="V171" s="2"/>
      <c r="W171" s="64"/>
      <c r="X171" s="64"/>
      <c r="Y171" s="23"/>
      <c r="Z171" s="22"/>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36"/>
      <c r="J172" s="40"/>
      <c r="K172" s="9"/>
      <c r="L172" s="36"/>
      <c r="M172" s="36"/>
      <c r="N172" s="36"/>
      <c r="O172" s="36"/>
      <c r="P172" s="36"/>
      <c r="Q172" s="36"/>
      <c r="R172" s="36"/>
      <c r="S172" s="37"/>
      <c r="T172" s="2"/>
      <c r="U172" s="2"/>
      <c r="V172" s="2"/>
      <c r="W172" s="64"/>
      <c r="X172" s="64"/>
      <c r="Y172" s="23"/>
      <c r="Z172" s="22"/>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36"/>
      <c r="J173" s="40"/>
      <c r="K173" s="9"/>
      <c r="L173" s="36"/>
      <c r="M173" s="36"/>
      <c r="N173" s="36"/>
      <c r="O173" s="36"/>
      <c r="P173" s="36"/>
      <c r="Q173" s="36"/>
      <c r="R173" s="36"/>
      <c r="S173" s="37"/>
      <c r="T173" s="2"/>
      <c r="U173" s="2"/>
      <c r="V173" s="2"/>
      <c r="W173" s="64"/>
      <c r="X173" s="64"/>
      <c r="Y173" s="23"/>
      <c r="Z173" s="22"/>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36"/>
      <c r="J174" s="40"/>
      <c r="K174" s="9"/>
      <c r="L174" s="36"/>
      <c r="M174" s="36"/>
      <c r="N174" s="36"/>
      <c r="O174" s="36"/>
      <c r="P174" s="36"/>
      <c r="Q174" s="36"/>
      <c r="R174" s="36"/>
      <c r="S174" s="37"/>
      <c r="T174" s="2"/>
      <c r="U174" s="2"/>
      <c r="V174" s="2"/>
      <c r="W174" s="64"/>
      <c r="X174" s="64"/>
      <c r="Y174" s="23"/>
      <c r="Z174" s="22"/>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36"/>
      <c r="J175" s="40"/>
      <c r="K175" s="9"/>
      <c r="L175" s="36"/>
      <c r="M175" s="36"/>
      <c r="N175" s="36"/>
      <c r="O175" s="36"/>
      <c r="P175" s="36"/>
      <c r="Q175" s="36"/>
      <c r="R175" s="36"/>
      <c r="S175" s="37"/>
      <c r="T175" s="2"/>
      <c r="U175" s="2"/>
      <c r="V175" s="2"/>
      <c r="W175" s="64"/>
      <c r="X175" s="64"/>
      <c r="Y175" s="23"/>
      <c r="Z175" s="22"/>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36"/>
      <c r="J176" s="40"/>
      <c r="K176" s="9"/>
      <c r="L176" s="36"/>
      <c r="M176" s="36"/>
      <c r="N176" s="36"/>
      <c r="O176" s="36"/>
      <c r="P176" s="36"/>
      <c r="Q176" s="36"/>
      <c r="R176" s="36"/>
      <c r="S176" s="37"/>
      <c r="T176" s="2"/>
      <c r="U176" s="2"/>
      <c r="V176" s="2"/>
      <c r="W176" s="64"/>
      <c r="X176" s="64"/>
      <c r="Y176" s="23"/>
      <c r="Z176" s="22"/>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A1:H1"/>
    <mergeCell ref="A2:C2"/>
    <mergeCell ref="D2:E2"/>
    <mergeCell ref="A3:H3"/>
    <mergeCell ref="D4:E4"/>
    <mergeCell ref="F4:H4"/>
    <mergeCell ref="A5:C5"/>
    <mergeCell ref="A7:H7"/>
    <mergeCell ref="A8:C8"/>
    <mergeCell ref="D8:F8"/>
    <mergeCell ref="G8:H8"/>
    <mergeCell ref="A9:H9"/>
    <mergeCell ref="A10:H10"/>
    <mergeCell ref="A11:G11"/>
    <mergeCell ref="A12:G12"/>
    <mergeCell ref="B13:C13"/>
    <mergeCell ref="D13:H13"/>
    <mergeCell ref="A14:C14"/>
    <mergeCell ref="D14:H14"/>
    <mergeCell ref="B15:C15"/>
    <mergeCell ref="F15:H15"/>
    <mergeCell ref="B16:C16"/>
    <mergeCell ref="F16:H16"/>
    <mergeCell ref="B17:C17"/>
    <mergeCell ref="F17:H17"/>
    <mergeCell ref="B18:C18"/>
    <mergeCell ref="F18:H18"/>
    <mergeCell ref="B19:C19"/>
    <mergeCell ref="F19:H19"/>
    <mergeCell ref="B20:C20"/>
    <mergeCell ref="F20:H20"/>
    <mergeCell ref="B21:C21"/>
    <mergeCell ref="F21:H21"/>
    <mergeCell ref="B22:C22"/>
    <mergeCell ref="F22:H22"/>
    <mergeCell ref="B23:C23"/>
    <mergeCell ref="F23:H23"/>
    <mergeCell ref="A24:G24"/>
    <mergeCell ref="A25:G25"/>
    <mergeCell ref="A26:C26"/>
    <mergeCell ref="A27:G27"/>
    <mergeCell ref="A28:C28"/>
    <mergeCell ref="D28:E28"/>
    <mergeCell ref="A29:F29"/>
    <mergeCell ref="G29:H29"/>
    <mergeCell ref="A30:D30"/>
    <mergeCell ref="G30:H30"/>
    <mergeCell ref="A31:G31"/>
    <mergeCell ref="A32:G32"/>
    <mergeCell ref="A33:H33"/>
    <mergeCell ref="B34:D34"/>
    <mergeCell ref="B35:D35"/>
    <mergeCell ref="A36:H36"/>
    <mergeCell ref="A37:G37"/>
    <mergeCell ref="A38:H38"/>
    <mergeCell ref="B39:C39"/>
    <mergeCell ref="B40:C40"/>
    <mergeCell ref="D41:H41"/>
    <mergeCell ref="B42:C42"/>
    <mergeCell ref="D43:H43"/>
    <mergeCell ref="B44:C44"/>
    <mergeCell ref="A46:H46"/>
    <mergeCell ref="B47:C47"/>
    <mergeCell ref="B48:C48"/>
    <mergeCell ref="D49:H49"/>
    <mergeCell ref="B50:C50"/>
    <mergeCell ref="B51:C51"/>
    <mergeCell ref="B52:C52"/>
    <mergeCell ref="A54:H54"/>
    <mergeCell ref="A55:E55"/>
    <mergeCell ref="G55:H55"/>
    <mergeCell ref="A56:E56"/>
    <mergeCell ref="G56:H56"/>
    <mergeCell ref="A57:E57"/>
    <mergeCell ref="G57:H57"/>
    <mergeCell ref="A59:E59"/>
    <mergeCell ref="F59:H59"/>
    <mergeCell ref="B60:E60"/>
    <mergeCell ref="F60:H60"/>
    <mergeCell ref="C61:E61"/>
    <mergeCell ref="F61:H61"/>
    <mergeCell ref="A62:C62"/>
    <mergeCell ref="D62:H62"/>
    <mergeCell ref="A63:G63"/>
    <mergeCell ref="A64:H64"/>
    <mergeCell ref="A65:C65"/>
    <mergeCell ref="D65:E65"/>
    <mergeCell ref="B66:C66"/>
    <mergeCell ref="D66:E66"/>
    <mergeCell ref="B67:C67"/>
    <mergeCell ref="D67:E67"/>
    <mergeCell ref="B68:C68"/>
    <mergeCell ref="D68:E68"/>
    <mergeCell ref="B69:C69"/>
    <mergeCell ref="D69:E69"/>
    <mergeCell ref="B70:C70"/>
    <mergeCell ref="D70:E70"/>
    <mergeCell ref="B71:C71"/>
    <mergeCell ref="D71:E71"/>
    <mergeCell ref="B72:C72"/>
    <mergeCell ref="D72:E72"/>
    <mergeCell ref="B73:C73"/>
    <mergeCell ref="D73:E73"/>
    <mergeCell ref="B74:C74"/>
    <mergeCell ref="D74:E74"/>
    <mergeCell ref="B75:C75"/>
    <mergeCell ref="D75:E75"/>
    <mergeCell ref="B76:C76"/>
    <mergeCell ref="D76:E76"/>
    <mergeCell ref="B77:C77"/>
    <mergeCell ref="D77:E77"/>
    <mergeCell ref="A78:C78"/>
    <mergeCell ref="D78:H78"/>
    <mergeCell ref="A79:G79"/>
    <mergeCell ref="A80:G80"/>
    <mergeCell ref="A81:C81"/>
    <mergeCell ref="A82:A83"/>
    <mergeCell ref="B82:C82"/>
    <mergeCell ref="D82:E82"/>
    <mergeCell ref="G82:H82"/>
    <mergeCell ref="D83:E83"/>
    <mergeCell ref="G83:H83"/>
    <mergeCell ref="A84:E84"/>
    <mergeCell ref="F84:H84"/>
    <mergeCell ref="B85:D85"/>
    <mergeCell ref="E85:H85"/>
    <mergeCell ref="B86:D86"/>
    <mergeCell ref="E86:H86"/>
    <mergeCell ref="A87:G87"/>
    <mergeCell ref="B88:C88"/>
    <mergeCell ref="D88:H88"/>
    <mergeCell ref="A89:G89"/>
    <mergeCell ref="B90:C90"/>
    <mergeCell ref="D90:H90"/>
    <mergeCell ref="A91:G91"/>
    <mergeCell ref="B92:C92"/>
    <mergeCell ref="B93:D93"/>
    <mergeCell ref="E93:F93"/>
    <mergeCell ref="G93:H93"/>
    <mergeCell ref="C94:D94"/>
    <mergeCell ref="E94:F94"/>
    <mergeCell ref="G94:H94"/>
    <mergeCell ref="C95:D95"/>
    <mergeCell ref="E95:F95"/>
    <mergeCell ref="G95:H95"/>
    <mergeCell ref="C96:D96"/>
    <mergeCell ref="E96:F96"/>
    <mergeCell ref="G96:H96"/>
    <mergeCell ref="A97:H97"/>
    <mergeCell ref="A98:C98"/>
    <mergeCell ref="E98:G98"/>
    <mergeCell ref="B99:C99"/>
    <mergeCell ref="E99:G99"/>
    <mergeCell ref="B100:C100"/>
    <mergeCell ref="E100:G100"/>
    <mergeCell ref="B101:C101"/>
    <mergeCell ref="E101:G101"/>
    <mergeCell ref="A102:H102"/>
    <mergeCell ref="A103:H103"/>
    <mergeCell ref="B104:F104"/>
    <mergeCell ref="G104:H104"/>
    <mergeCell ref="B105:F105"/>
    <mergeCell ref="G105:H105"/>
    <mergeCell ref="B106:F106"/>
    <mergeCell ref="G106:H106"/>
    <mergeCell ref="D107:H107"/>
    <mergeCell ref="A108:H108"/>
    <mergeCell ref="B109:F109"/>
    <mergeCell ref="G109:H109"/>
    <mergeCell ref="B110:F110"/>
    <mergeCell ref="G110:H110"/>
    <mergeCell ref="B111:F111"/>
    <mergeCell ref="G111:H111"/>
    <mergeCell ref="B112:F112"/>
    <mergeCell ref="G112:H112"/>
    <mergeCell ref="B113:F113"/>
    <mergeCell ref="G113:H113"/>
    <mergeCell ref="B114:F114"/>
    <mergeCell ref="G114:H114"/>
    <mergeCell ref="B115:F115"/>
    <mergeCell ref="G115:H115"/>
    <mergeCell ref="B116:F116"/>
    <mergeCell ref="G116:H116"/>
    <mergeCell ref="B117:F117"/>
    <mergeCell ref="G117:H117"/>
    <mergeCell ref="B118:F118"/>
    <mergeCell ref="G118:H118"/>
    <mergeCell ref="C119:E119"/>
    <mergeCell ref="F119:H119"/>
    <mergeCell ref="A120:E120"/>
    <mergeCell ref="F120:H120"/>
    <mergeCell ref="A121:C121"/>
    <mergeCell ref="D121:H121"/>
    <mergeCell ref="A122:C122"/>
    <mergeCell ref="D122:H122"/>
    <mergeCell ref="A123:H123"/>
    <mergeCell ref="B124:E124"/>
    <mergeCell ref="F124:H124"/>
    <mergeCell ref="B125:F125"/>
    <mergeCell ref="G125:H125"/>
    <mergeCell ref="B126:F126"/>
    <mergeCell ref="G126:H126"/>
    <mergeCell ref="B127:F127"/>
    <mergeCell ref="G127:H127"/>
    <mergeCell ref="B128:F128"/>
    <mergeCell ref="G128:H128"/>
    <mergeCell ref="B129:C129"/>
    <mergeCell ref="D129:H129"/>
    <mergeCell ref="A130:G130"/>
    <mergeCell ref="A131:F131"/>
    <mergeCell ref="G131:H131"/>
    <mergeCell ref="A132:H132"/>
    <mergeCell ref="B133:F133"/>
    <mergeCell ref="G133:H133"/>
    <mergeCell ref="B134:F134"/>
    <mergeCell ref="G134:H134"/>
    <mergeCell ref="B135:F135"/>
    <mergeCell ref="G135:H135"/>
    <mergeCell ref="B136:F136"/>
    <mergeCell ref="G136:H136"/>
    <mergeCell ref="B137:F137"/>
    <mergeCell ref="G137:H137"/>
    <mergeCell ref="B138:F138"/>
    <mergeCell ref="G138:H138"/>
    <mergeCell ref="B139:F139"/>
    <mergeCell ref="G139:H139"/>
    <mergeCell ref="B140:F140"/>
    <mergeCell ref="G140:H140"/>
    <mergeCell ref="B141:F141"/>
    <mergeCell ref="G141:H141"/>
    <mergeCell ref="B142:E142"/>
    <mergeCell ref="F142:H142"/>
    <mergeCell ref="B143:E143"/>
    <mergeCell ref="F143:H143"/>
    <mergeCell ref="A144:H144"/>
    <mergeCell ref="B145:F145"/>
    <mergeCell ref="G145:H145"/>
    <mergeCell ref="B146:F146"/>
    <mergeCell ref="G146:H146"/>
    <mergeCell ref="A147:C147"/>
    <mergeCell ref="D147:H147"/>
    <mergeCell ref="A148:H148"/>
    <mergeCell ref="A149:H149"/>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D71 H12 D15">
      <formula1>$W$1:$W$5</formula1>
    </dataValidation>
    <dataValidation type="list" allowBlank="1" showInputMessage="1" showErrorMessage="1" error="Please choose from the dropdown list." sqref="F57 D42 D48 H37 D50:D51 D40 H31:H32 F61 F83:G83 F84 G140:H140 F66:H76 H87 D72:D76 G104:G106 H99:H101 D99:D101 H91 H89 G145:G146 G125:G128 D26 D16:D23 H25 G133:G139 G141 G109:G118">
      <formula1>$W$1:$W$5</formula1>
    </dataValidation>
  </dataValidations>
  <hyperlinks>
    <hyperlink ref="A5:C5" location="Introduction!R10" display="To jump to the Introduction sheet, click here."/>
  </hyperlinks>
  <pageMargins left="0.7" right="0.7" top="0.75" bottom="0.75" header="0.3" footer="0.3"/>
  <pageSetup scale="59" fitToHeight="5" orientation="portrait" cellComments="atEnd" r:id="rId1"/>
  <rowBreaks count="4" manualBreakCount="4">
    <brk id="35" max="25" man="1"/>
    <brk id="62" max="25" man="1"/>
    <brk id="122" max="25" man="1"/>
    <brk id="149" max="7"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537" hidden="1" customWidth="1"/>
    <col min="10" max="10" width="38.5703125" style="537" hidden="1" customWidth="1"/>
    <col min="11" max="11" width="64.42578125" style="532" hidden="1" customWidth="1"/>
    <col min="12" max="12" width="87.7109375" style="531" hidden="1" customWidth="1"/>
    <col min="13" max="13" width="37.28515625" style="531" hidden="1" customWidth="1"/>
    <col min="14" max="14" width="75.28515625" style="531" hidden="1" customWidth="1"/>
    <col min="15" max="15" width="81.7109375" style="531" hidden="1" customWidth="1"/>
    <col min="16" max="16" width="69.42578125" style="531" hidden="1" customWidth="1"/>
    <col min="17" max="17" width="57" style="531" hidden="1" customWidth="1"/>
    <col min="18" max="18" width="87.7109375" style="531" hidden="1" customWidth="1"/>
    <col min="19" max="19" width="25.42578125" style="542" hidden="1" customWidth="1"/>
    <col min="20" max="20" width="43.7109375" style="543" hidden="1" customWidth="1"/>
    <col min="21" max="21" width="37.28515625" style="543" hidden="1" customWidth="1"/>
    <col min="22" max="22" width="56.28515625" style="543" hidden="1" customWidth="1"/>
    <col min="23" max="23" width="11.7109375" style="544" hidden="1" customWidth="1"/>
    <col min="24" max="24" width="146.85546875" style="544" hidden="1" customWidth="1"/>
    <col min="25" max="25" width="107.42578125" style="216" hidden="1" customWidth="1"/>
    <col min="26" max="26" width="1.28515625" style="215"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1081"/>
      <c r="B1" s="1081"/>
      <c r="C1" s="1081"/>
      <c r="D1" s="1081"/>
      <c r="E1" s="1081"/>
      <c r="F1" s="1081"/>
      <c r="G1" s="1081"/>
      <c r="H1" s="1081"/>
      <c r="I1" s="530" t="s">
        <v>526</v>
      </c>
      <c r="J1" s="531" t="s">
        <v>246</v>
      </c>
      <c r="K1" s="532"/>
      <c r="L1" s="531" t="s">
        <v>251</v>
      </c>
      <c r="M1" s="531" t="s">
        <v>62</v>
      </c>
      <c r="N1" s="532" t="s">
        <v>150</v>
      </c>
      <c r="O1" s="533" t="s">
        <v>33</v>
      </c>
      <c r="P1" s="531"/>
      <c r="Q1" s="531"/>
      <c r="R1" s="532" t="s">
        <v>25</v>
      </c>
      <c r="S1" s="531"/>
      <c r="T1" s="531"/>
      <c r="U1" s="531"/>
      <c r="V1" s="531"/>
      <c r="W1" s="534" t="s">
        <v>165</v>
      </c>
      <c r="X1" s="535" t="s">
        <v>149</v>
      </c>
      <c r="Y1" s="286" t="s">
        <v>262</v>
      </c>
      <c r="Z1" s="286"/>
    </row>
    <row r="2" spans="1:134" s="248" customFormat="1" ht="15.75" x14ac:dyDescent="0.2">
      <c r="A2" s="902"/>
      <c r="B2" s="902"/>
      <c r="C2" s="902"/>
      <c r="D2" s="903"/>
      <c r="E2" s="903"/>
      <c r="F2" s="276"/>
      <c r="G2" s="273"/>
      <c r="H2" s="273"/>
      <c r="I2" s="536"/>
      <c r="J2" s="537"/>
      <c r="K2" s="532" t="s">
        <v>248</v>
      </c>
      <c r="L2" s="531"/>
      <c r="M2" s="531"/>
      <c r="N2" s="532" t="s">
        <v>150</v>
      </c>
      <c r="O2" s="533" t="s">
        <v>164</v>
      </c>
      <c r="P2" s="531" t="s">
        <v>249</v>
      </c>
      <c r="Q2" s="531"/>
      <c r="R2" s="532" t="s">
        <v>169</v>
      </c>
      <c r="S2" s="531" t="s">
        <v>253</v>
      </c>
      <c r="T2" s="538" t="s">
        <v>254</v>
      </c>
      <c r="U2" s="222" t="s">
        <v>255</v>
      </c>
      <c r="V2" s="222" t="s">
        <v>256</v>
      </c>
      <c r="W2" s="539" t="s">
        <v>166</v>
      </c>
      <c r="X2" s="539"/>
      <c r="Y2" s="248" t="s">
        <v>263</v>
      </c>
      <c r="Z2" s="286"/>
    </row>
    <row r="3" spans="1:134" s="248" customFormat="1" ht="15.75" x14ac:dyDescent="0.2">
      <c r="A3" s="904"/>
      <c r="B3" s="904"/>
      <c r="C3" s="904"/>
      <c r="D3" s="904"/>
      <c r="E3" s="904"/>
      <c r="F3" s="904"/>
      <c r="G3" s="904"/>
      <c r="H3" s="904"/>
      <c r="I3" s="536"/>
      <c r="J3" s="537"/>
      <c r="K3" s="532"/>
      <c r="L3" s="531"/>
      <c r="M3" s="531"/>
      <c r="N3" s="532"/>
      <c r="O3" s="533" t="s">
        <v>168</v>
      </c>
      <c r="P3" s="531"/>
      <c r="Q3" s="531"/>
      <c r="R3" s="532" t="s">
        <v>147</v>
      </c>
      <c r="S3" s="531"/>
      <c r="T3" s="538"/>
      <c r="U3" s="222"/>
      <c r="V3" s="222"/>
      <c r="W3" s="539"/>
      <c r="X3" s="539"/>
      <c r="Y3" s="248" t="s">
        <v>264</v>
      </c>
      <c r="Z3" s="286"/>
    </row>
    <row r="4" spans="1:134" s="248" customFormat="1" ht="27.75" customHeight="1" x14ac:dyDescent="0.2">
      <c r="A4" s="286"/>
      <c r="B4" s="286"/>
      <c r="C4" s="286"/>
      <c r="D4" s="905"/>
      <c r="E4" s="905"/>
      <c r="F4" s="906"/>
      <c r="G4" s="906"/>
      <c r="H4" s="906"/>
      <c r="I4" s="540"/>
      <c r="J4" s="537"/>
      <c r="K4" s="532"/>
      <c r="L4" s="531"/>
      <c r="M4" s="531"/>
      <c r="N4" s="532"/>
      <c r="O4" s="532" t="s">
        <v>167</v>
      </c>
      <c r="P4" s="531"/>
      <c r="Q4" s="531"/>
      <c r="R4" s="539" t="s">
        <v>148</v>
      </c>
      <c r="S4" s="531"/>
      <c r="T4" s="538"/>
      <c r="U4" s="222"/>
      <c r="V4" s="222"/>
      <c r="W4" s="539" t="s">
        <v>146</v>
      </c>
      <c r="X4" s="539"/>
      <c r="Y4" s="248" t="s">
        <v>265</v>
      </c>
      <c r="Z4" s="286"/>
    </row>
    <row r="5" spans="1:134" s="248" customFormat="1" ht="15.75" customHeight="1" x14ac:dyDescent="0.2">
      <c r="A5" s="907" t="s">
        <v>182</v>
      </c>
      <c r="B5" s="907"/>
      <c r="C5" s="907"/>
      <c r="D5" s="276"/>
      <c r="E5" s="277"/>
      <c r="F5" s="276"/>
      <c r="G5" s="278"/>
      <c r="H5" s="282"/>
      <c r="I5" s="540"/>
      <c r="J5" s="537"/>
      <c r="K5" s="532"/>
      <c r="L5" s="531"/>
      <c r="M5" s="531"/>
      <c r="N5" s="532"/>
      <c r="O5" s="532"/>
      <c r="P5" s="531"/>
      <c r="Q5" s="531"/>
      <c r="R5" s="531"/>
      <c r="S5" s="531"/>
      <c r="T5" s="538"/>
      <c r="U5" s="222"/>
      <c r="V5" s="222"/>
      <c r="W5" s="539" t="s">
        <v>178</v>
      </c>
      <c r="X5" s="539"/>
      <c r="Y5" s="248" t="s">
        <v>266</v>
      </c>
      <c r="Z5" s="286"/>
    </row>
    <row r="6" spans="1:134" ht="15.75" customHeight="1" x14ac:dyDescent="0.2">
      <c r="A6" s="218"/>
      <c r="B6" s="219"/>
      <c r="C6" s="219"/>
      <c r="D6" s="279"/>
      <c r="E6" s="280"/>
      <c r="F6" s="279"/>
      <c r="G6" s="282"/>
      <c r="H6" s="282"/>
      <c r="I6" s="541"/>
      <c r="O6" s="532" t="s">
        <v>146</v>
      </c>
      <c r="R6" s="532" t="s">
        <v>146</v>
      </c>
      <c r="Y6" s="216" t="s">
        <v>267</v>
      </c>
    </row>
    <row r="7" spans="1:134" ht="24.75" customHeight="1" x14ac:dyDescent="0.2">
      <c r="A7" s="928" t="s">
        <v>1529</v>
      </c>
      <c r="B7" s="928"/>
      <c r="C7" s="928"/>
      <c r="D7" s="928"/>
      <c r="E7" s="928"/>
      <c r="F7" s="928"/>
      <c r="G7" s="928"/>
      <c r="H7" s="928"/>
      <c r="I7" s="540"/>
      <c r="N7" s="532"/>
      <c r="O7" s="532" t="s">
        <v>178</v>
      </c>
      <c r="R7" s="532" t="s">
        <v>178</v>
      </c>
      <c r="T7" s="545"/>
      <c r="X7" s="546" t="str">
        <f>A7</f>
        <v xml:space="preserve">Contraceptive Security (CS) Indicators 2012 Data </v>
      </c>
      <c r="Y7" s="216" t="s">
        <v>268</v>
      </c>
    </row>
    <row r="8" spans="1:134" ht="37.5" customHeight="1" x14ac:dyDescent="0.2">
      <c r="A8" s="930" t="s">
        <v>1541</v>
      </c>
      <c r="B8" s="930"/>
      <c r="C8" s="930"/>
      <c r="D8" s="894"/>
      <c r="E8" s="894"/>
      <c r="F8" s="894"/>
      <c r="G8" s="894"/>
      <c r="H8" s="894"/>
      <c r="I8" s="547"/>
      <c r="J8" s="536">
        <f>G8</f>
        <v>0</v>
      </c>
      <c r="K8" s="532" t="str">
        <f>A8</f>
        <v>Country: The Gambia</v>
      </c>
      <c r="N8" s="532"/>
      <c r="P8" s="531" t="s">
        <v>250</v>
      </c>
      <c r="T8" s="545">
        <f>D8</f>
        <v>0</v>
      </c>
      <c r="Y8" s="216" t="s">
        <v>269</v>
      </c>
    </row>
    <row r="9" spans="1:134" ht="48" customHeight="1" x14ac:dyDescent="0.2">
      <c r="A9" s="929" t="s">
        <v>1528</v>
      </c>
      <c r="B9" s="929"/>
      <c r="C9" s="929"/>
      <c r="D9" s="929"/>
      <c r="E9" s="929"/>
      <c r="F9" s="929"/>
      <c r="G9" s="929"/>
      <c r="H9" s="929"/>
      <c r="J9" s="536">
        <f>G9</f>
        <v>0</v>
      </c>
      <c r="K9" s="532" t="str">
        <f>A9</f>
        <v>The CS Indicators are presented in the following sections:
               A. leadership &amp; cooordination               B. finance &amp; procurement               C. commodities               D. policies               E. supply chain</v>
      </c>
      <c r="O9" s="532" t="s">
        <v>151</v>
      </c>
      <c r="Q9" s="531" t="s">
        <v>252</v>
      </c>
      <c r="S9" s="546">
        <f>D9</f>
        <v>0</v>
      </c>
      <c r="Y9" s="216" t="s">
        <v>270</v>
      </c>
    </row>
    <row r="10" spans="1:134" s="284" customFormat="1" ht="162" customHeight="1" thickBot="1" x14ac:dyDescent="0.25">
      <c r="A10" s="918" t="s">
        <v>527</v>
      </c>
      <c r="B10" s="919"/>
      <c r="C10" s="919"/>
      <c r="D10" s="919"/>
      <c r="E10" s="919"/>
      <c r="F10" s="919"/>
      <c r="G10" s="919"/>
      <c r="H10" s="919"/>
      <c r="I10" s="548" t="s">
        <v>247</v>
      </c>
      <c r="J10" s="531"/>
      <c r="K10" s="532"/>
      <c r="L10" s="531"/>
      <c r="M10" s="531"/>
      <c r="N10" s="531"/>
      <c r="O10" s="532"/>
      <c r="P10" s="531"/>
      <c r="Q10" s="531"/>
      <c r="R10" s="531" t="s">
        <v>251</v>
      </c>
      <c r="S10" s="542"/>
      <c r="T10" s="542"/>
      <c r="U10" s="542"/>
      <c r="V10" s="542"/>
      <c r="W10" s="542"/>
      <c r="X10" s="549"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550" t="s">
        <v>271</v>
      </c>
      <c r="Z10" s="550"/>
    </row>
    <row r="11" spans="1:134" s="220" customFormat="1" ht="16.5" customHeight="1" thickBot="1" x14ac:dyDescent="0.25">
      <c r="A11" s="865" t="s">
        <v>29</v>
      </c>
      <c r="B11" s="866"/>
      <c r="C11" s="866"/>
      <c r="D11" s="866"/>
      <c r="E11" s="866"/>
      <c r="F11" s="866"/>
      <c r="G11" s="866"/>
      <c r="H11" s="350"/>
      <c r="I11" s="551"/>
      <c r="J11" s="552"/>
      <c r="K11" s="553"/>
      <c r="L11" s="554"/>
      <c r="M11" s="554"/>
      <c r="N11" s="554"/>
      <c r="O11" s="554"/>
      <c r="P11" s="554"/>
      <c r="Q11" s="554"/>
      <c r="R11" s="554"/>
      <c r="S11" s="554"/>
      <c r="T11" s="555"/>
      <c r="U11" s="555"/>
      <c r="V11" s="555"/>
      <c r="W11" s="556"/>
      <c r="X11" s="556"/>
      <c r="Y11" s="220" t="s">
        <v>272</v>
      </c>
      <c r="Z11" s="286"/>
    </row>
    <row r="12" spans="1:134" s="159" customFormat="1" ht="45" customHeight="1" x14ac:dyDescent="0.2">
      <c r="A12" s="774" t="s">
        <v>273</v>
      </c>
      <c r="B12" s="775"/>
      <c r="C12" s="775"/>
      <c r="D12" s="775"/>
      <c r="E12" s="775"/>
      <c r="F12" s="775"/>
      <c r="G12" s="776"/>
      <c r="H12" s="351" t="s">
        <v>165</v>
      </c>
      <c r="I12" s="557"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537"/>
      <c r="K12" s="532"/>
      <c r="L12" s="531"/>
      <c r="M12" s="531"/>
      <c r="N12" s="531"/>
      <c r="O12" s="531"/>
      <c r="P12" s="531"/>
      <c r="Q12" s="531"/>
      <c r="R12" s="531"/>
      <c r="S12" s="531"/>
      <c r="T12" s="222"/>
      <c r="U12" s="222"/>
      <c r="V12" s="222"/>
      <c r="W12" s="539"/>
      <c r="X12" s="539"/>
      <c r="Y12" s="159" t="s">
        <v>274</v>
      </c>
      <c r="Z12" s="558"/>
      <c r="DS12" s="222"/>
      <c r="DT12" s="222"/>
      <c r="DU12" s="222"/>
      <c r="DV12" s="222"/>
      <c r="DW12" s="222"/>
      <c r="DX12" s="222"/>
      <c r="DY12" s="222"/>
      <c r="DZ12" s="222"/>
      <c r="EA12" s="222"/>
      <c r="EB12" s="222"/>
      <c r="EC12" s="223"/>
      <c r="ED12" s="223"/>
    </row>
    <row r="13" spans="1:134" s="159" customFormat="1" ht="15" customHeight="1" x14ac:dyDescent="0.2">
      <c r="A13" s="352"/>
      <c r="B13" s="764" t="s">
        <v>38</v>
      </c>
      <c r="C13" s="765"/>
      <c r="D13" s="800" t="s">
        <v>1130</v>
      </c>
      <c r="E13" s="801"/>
      <c r="F13" s="801"/>
      <c r="G13" s="801"/>
      <c r="H13" s="802"/>
      <c r="I13" s="547"/>
      <c r="J13" s="537"/>
      <c r="K13" s="532" t="str">
        <f>B13</f>
        <v>a. What is the name of the committee?</v>
      </c>
      <c r="L13" s="559" t="str">
        <f>D13</f>
        <v>Reproductive Health Commodity Security (RHCS) Committee</v>
      </c>
      <c r="M13" s="531"/>
      <c r="N13" s="531"/>
      <c r="O13" s="533" t="str">
        <f>D13</f>
        <v>Reproductive Health Commodity Security (RHCS) Committee</v>
      </c>
      <c r="P13" s="531"/>
      <c r="Q13" s="531"/>
      <c r="R13" s="531"/>
      <c r="S13" s="531"/>
      <c r="T13" s="222"/>
      <c r="U13" s="222"/>
      <c r="V13" s="222"/>
      <c r="W13" s="539"/>
      <c r="X13" s="539"/>
      <c r="Z13" s="558"/>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557"/>
      <c r="J14" s="537"/>
      <c r="K14" s="532" t="str">
        <f>A14</f>
        <v>A2. Are the following organizations represented on the committee?</v>
      </c>
      <c r="L14" s="531"/>
      <c r="M14" s="531"/>
      <c r="N14" s="531"/>
      <c r="O14" s="532"/>
      <c r="P14" s="531"/>
      <c r="Q14" s="531"/>
      <c r="R14" s="531"/>
      <c r="S14" s="531"/>
      <c r="T14" s="222"/>
      <c r="U14" s="222"/>
      <c r="V14" s="222"/>
      <c r="W14" s="539"/>
      <c r="X14" s="539"/>
      <c r="Y14" s="159" t="s">
        <v>178</v>
      </c>
      <c r="Z14" s="558"/>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166</v>
      </c>
      <c r="E15" s="225" t="s">
        <v>159</v>
      </c>
      <c r="F15" s="769"/>
      <c r="G15" s="770"/>
      <c r="H15" s="771"/>
      <c r="I15" s="547"/>
      <c r="J15" s="537"/>
      <c r="K15" s="532" t="str">
        <f t="shared" ref="K15:K23" si="0">B15</f>
        <v>a. Social marketing</v>
      </c>
      <c r="L15" s="531"/>
      <c r="M15" s="531"/>
      <c r="N15" s="531"/>
      <c r="O15" s="532"/>
      <c r="P15" s="531"/>
      <c r="Q15" s="532">
        <f t="shared" ref="Q15:Q23" si="1">F15</f>
        <v>0</v>
      </c>
      <c r="R15" s="531"/>
      <c r="S15" s="531"/>
      <c r="T15" s="222"/>
      <c r="U15" s="222"/>
      <c r="V15" s="222"/>
      <c r="W15" s="539"/>
      <c r="X15" s="539"/>
      <c r="Z15" s="558"/>
      <c r="DS15" s="222"/>
      <c r="DT15" s="222"/>
      <c r="DU15" s="222"/>
      <c r="DV15" s="222"/>
      <c r="DW15" s="222"/>
      <c r="DX15" s="222"/>
      <c r="DY15" s="222"/>
      <c r="DZ15" s="222"/>
      <c r="EA15" s="222"/>
      <c r="EB15" s="222"/>
      <c r="EC15" s="223"/>
      <c r="ED15" s="223"/>
    </row>
    <row r="16" spans="1:134" s="159" customFormat="1" ht="45" x14ac:dyDescent="0.2">
      <c r="A16" s="262"/>
      <c r="B16" s="764" t="s">
        <v>275</v>
      </c>
      <c r="C16" s="765"/>
      <c r="D16" s="203" t="s">
        <v>165</v>
      </c>
      <c r="E16" s="226" t="s">
        <v>159</v>
      </c>
      <c r="F16" s="769" t="s">
        <v>1131</v>
      </c>
      <c r="G16" s="770"/>
      <c r="H16" s="771"/>
      <c r="I16" s="547"/>
      <c r="J16" s="537"/>
      <c r="K16" s="532" t="str">
        <f t="shared" si="0"/>
        <v>b. NGO (for example: service delivery, advocacy, Planned Parenthood affiliate, Marie Stopes affiliate, faith-based organizations, etc.)</v>
      </c>
      <c r="L16" s="531"/>
      <c r="M16" s="531"/>
      <c r="N16" s="531"/>
      <c r="O16" s="532"/>
      <c r="P16" s="531"/>
      <c r="Q16" s="532" t="str">
        <f t="shared" si="1"/>
        <v>Bafrow, Gambia Family Planning Association (GFPA)</v>
      </c>
      <c r="R16" s="531"/>
      <c r="S16" s="531"/>
      <c r="T16" s="222"/>
      <c r="U16" s="222"/>
      <c r="V16" s="222"/>
      <c r="W16" s="539"/>
      <c r="X16" s="539"/>
      <c r="Z16" s="558"/>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165</v>
      </c>
      <c r="E17" s="226" t="s">
        <v>159</v>
      </c>
      <c r="F17" s="769" t="s">
        <v>1132</v>
      </c>
      <c r="G17" s="770"/>
      <c r="H17" s="771"/>
      <c r="I17" s="547"/>
      <c r="J17" s="537"/>
      <c r="K17" s="532" t="str">
        <f t="shared" si="0"/>
        <v>c. Commercial sector (for example: pharmacy associations, manufacturers, etc.)</v>
      </c>
      <c r="L17" s="531"/>
      <c r="M17" s="531"/>
      <c r="N17" s="531"/>
      <c r="O17" s="532"/>
      <c r="P17" s="531"/>
      <c r="Q17" s="532" t="str">
        <f t="shared" si="1"/>
        <v xml:space="preserve">Private pharmacy </v>
      </c>
      <c r="R17" s="531"/>
      <c r="S17" s="531"/>
      <c r="T17" s="222"/>
      <c r="U17" s="222"/>
      <c r="V17" s="222"/>
      <c r="W17" s="539"/>
      <c r="X17" s="539"/>
      <c r="Z17" s="558"/>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165</v>
      </c>
      <c r="E18" s="226" t="s">
        <v>160</v>
      </c>
      <c r="F18" s="769" t="s">
        <v>76</v>
      </c>
      <c r="G18" s="770"/>
      <c r="H18" s="771"/>
      <c r="I18" s="547"/>
      <c r="J18" s="537"/>
      <c r="K18" s="532" t="str">
        <f t="shared" si="0"/>
        <v>d. Donors</v>
      </c>
      <c r="L18" s="531"/>
      <c r="M18" s="531"/>
      <c r="N18" s="531"/>
      <c r="O18" s="532"/>
      <c r="P18" s="531"/>
      <c r="Q18" s="532" t="str">
        <f t="shared" si="1"/>
        <v>UNFPA</v>
      </c>
      <c r="R18" s="531"/>
      <c r="S18" s="531"/>
      <c r="T18" s="222"/>
      <c r="U18" s="222"/>
      <c r="V18" s="222"/>
      <c r="W18" s="539"/>
      <c r="X18" s="539"/>
      <c r="Z18" s="558"/>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769" t="s">
        <v>387</v>
      </c>
      <c r="G19" s="770"/>
      <c r="H19" s="771"/>
      <c r="I19" s="547"/>
      <c r="J19" s="537"/>
      <c r="K19" s="532" t="str">
        <f t="shared" si="0"/>
        <v>e. UN agencies</v>
      </c>
      <c r="L19" s="531"/>
      <c r="M19" s="531"/>
      <c r="N19" s="531"/>
      <c r="O19" s="532"/>
      <c r="P19" s="531"/>
      <c r="Q19" s="532" t="str">
        <f t="shared" si="1"/>
        <v>WHO, UNICEF</v>
      </c>
      <c r="R19" s="531"/>
      <c r="S19" s="531"/>
      <c r="T19" s="222"/>
      <c r="U19" s="222"/>
      <c r="V19" s="222"/>
      <c r="W19" s="539"/>
      <c r="X19" s="539"/>
      <c r="Z19" s="558"/>
      <c r="DS19" s="222"/>
      <c r="DT19" s="222"/>
      <c r="DU19" s="222"/>
      <c r="DV19" s="223"/>
      <c r="DW19" s="223"/>
      <c r="DX19" s="223"/>
      <c r="DY19" s="223"/>
      <c r="DZ19" s="223"/>
      <c r="EA19" s="223"/>
      <c r="EB19" s="223"/>
      <c r="EC19" s="223"/>
      <c r="ED19" s="223"/>
    </row>
    <row r="20" spans="1:134" s="159" customFormat="1" ht="45" x14ac:dyDescent="0.2">
      <c r="A20" s="262"/>
      <c r="B20" s="764" t="s">
        <v>277</v>
      </c>
      <c r="C20" s="765"/>
      <c r="D20" s="203" t="s">
        <v>165</v>
      </c>
      <c r="E20" s="226" t="s">
        <v>162</v>
      </c>
      <c r="F20" s="769" t="s">
        <v>1133</v>
      </c>
      <c r="G20" s="770"/>
      <c r="H20" s="771"/>
      <c r="I20" s="547"/>
      <c r="J20" s="537"/>
      <c r="K20" s="532" t="str">
        <f t="shared" si="0"/>
        <v>f. Ministry of Health (for example: logistics, reproductive health, family planning, maternal and child health, HIV/AIDS, pharmacy units, etc.)</v>
      </c>
      <c r="L20" s="531"/>
      <c r="M20" s="531"/>
      <c r="N20" s="531"/>
      <c r="O20" s="532"/>
      <c r="P20" s="531"/>
      <c r="Q20" s="560" t="str">
        <f t="shared" si="1"/>
        <v>Two Regional Health Teams (RHT), Directorate of Planning, Reproductive and Child Health (RCH) Department</v>
      </c>
      <c r="R20" s="531"/>
      <c r="S20" s="531"/>
      <c r="T20" s="222"/>
      <c r="U20" s="222"/>
      <c r="V20" s="222"/>
      <c r="W20" s="539"/>
      <c r="X20" s="539"/>
      <c r="Z20" s="558"/>
      <c r="DS20" s="222"/>
      <c r="DT20" s="222"/>
      <c r="DU20" s="222"/>
      <c r="DV20" s="223"/>
      <c r="DW20" s="223"/>
      <c r="DX20" s="223"/>
      <c r="DY20" s="223"/>
      <c r="DZ20" s="223"/>
      <c r="EA20" s="223"/>
      <c r="ED20" s="223"/>
    </row>
    <row r="21" spans="1:134" s="159" customFormat="1" x14ac:dyDescent="0.2">
      <c r="A21" s="262"/>
      <c r="B21" s="835" t="s">
        <v>42</v>
      </c>
      <c r="C21" s="835"/>
      <c r="D21" s="203" t="s">
        <v>165</v>
      </c>
      <c r="E21" s="226" t="s">
        <v>163</v>
      </c>
      <c r="F21" s="769" t="s">
        <v>388</v>
      </c>
      <c r="G21" s="770"/>
      <c r="H21" s="771"/>
      <c r="I21" s="547"/>
      <c r="J21" s="537"/>
      <c r="K21" s="532" t="str">
        <f t="shared" si="0"/>
        <v>g. Central Medical Store or Central Warehouse</v>
      </c>
      <c r="L21" s="531"/>
      <c r="M21" s="531"/>
      <c r="N21" s="531"/>
      <c r="O21" s="532"/>
      <c r="P21" s="531"/>
      <c r="Q21" s="532" t="str">
        <f t="shared" si="1"/>
        <v>National Pharmaceutical Services</v>
      </c>
      <c r="R21" s="531"/>
      <c r="S21" s="531"/>
      <c r="T21" s="222"/>
      <c r="U21" s="222"/>
      <c r="V21" s="222"/>
      <c r="W21" s="539"/>
      <c r="X21" s="539"/>
      <c r="Z21" s="558"/>
    </row>
    <row r="22" spans="1:134" s="159" customFormat="1" ht="30" x14ac:dyDescent="0.2">
      <c r="A22" s="262"/>
      <c r="B22" s="835" t="s">
        <v>68</v>
      </c>
      <c r="C22" s="835"/>
      <c r="D22" s="203" t="s">
        <v>178</v>
      </c>
      <c r="E22" s="226" t="s">
        <v>163</v>
      </c>
      <c r="F22" s="769"/>
      <c r="G22" s="770"/>
      <c r="H22" s="771"/>
      <c r="I22" s="547"/>
      <c r="J22" s="537"/>
      <c r="K22" s="532" t="str">
        <f t="shared" si="0"/>
        <v xml:space="preserve">h. Ministry of Finance or Ministry of Planning </v>
      </c>
      <c r="L22" s="531"/>
      <c r="M22" s="531"/>
      <c r="N22" s="531"/>
      <c r="O22" s="532"/>
      <c r="P22" s="531"/>
      <c r="Q22" s="532">
        <f t="shared" si="1"/>
        <v>0</v>
      </c>
      <c r="R22" s="531"/>
      <c r="S22" s="531"/>
      <c r="T22" s="222"/>
      <c r="U22" s="222"/>
      <c r="V22" s="222"/>
      <c r="W22" s="539"/>
      <c r="X22" s="539"/>
      <c r="Z22" s="558"/>
    </row>
    <row r="23" spans="1:134" s="158" customFormat="1" ht="30" x14ac:dyDescent="0.2">
      <c r="A23" s="262"/>
      <c r="B23" s="835" t="s">
        <v>279</v>
      </c>
      <c r="C23" s="835"/>
      <c r="D23" s="203" t="s">
        <v>178</v>
      </c>
      <c r="E23" s="226" t="s">
        <v>163</v>
      </c>
      <c r="F23" s="769"/>
      <c r="G23" s="770"/>
      <c r="H23" s="771"/>
      <c r="I23" s="547"/>
      <c r="J23" s="537"/>
      <c r="K23" s="536" t="str">
        <f t="shared" si="0"/>
        <v>i. Other (for example: partners)</v>
      </c>
      <c r="L23" s="537"/>
      <c r="M23" s="537"/>
      <c r="N23" s="537"/>
      <c r="O23" s="536"/>
      <c r="P23" s="537"/>
      <c r="Q23" s="536">
        <f t="shared" si="1"/>
        <v>0</v>
      </c>
      <c r="R23" s="537"/>
      <c r="S23" s="537"/>
      <c r="T23" s="537"/>
      <c r="U23" s="537"/>
      <c r="V23" s="537"/>
      <c r="W23" s="561"/>
      <c r="X23" s="561"/>
    </row>
    <row r="24" spans="1:134" s="159" customFormat="1" x14ac:dyDescent="0.2">
      <c r="A24" s="772" t="s">
        <v>152</v>
      </c>
      <c r="B24" s="764"/>
      <c r="C24" s="764"/>
      <c r="D24" s="764"/>
      <c r="E24" s="764"/>
      <c r="F24" s="764"/>
      <c r="G24" s="764"/>
      <c r="H24" s="355" t="s">
        <v>164</v>
      </c>
      <c r="I24" s="562" t="str">
        <f>A24</f>
        <v>A3. How many times did the committee meet during the last year? (0, 1-2, 3-5, or 6+)  (Please select from the dropdown.)</v>
      </c>
      <c r="J24" s="537"/>
      <c r="K24" s="532"/>
      <c r="L24" s="531"/>
      <c r="M24" s="531"/>
      <c r="N24" s="531"/>
      <c r="O24" s="532"/>
      <c r="P24" s="531"/>
      <c r="Q24" s="531"/>
      <c r="R24" s="531"/>
      <c r="S24" s="531"/>
      <c r="T24" s="222"/>
      <c r="U24" s="222"/>
      <c r="V24" s="222"/>
      <c r="W24" s="539"/>
      <c r="X24" s="539"/>
      <c r="Z24" s="558"/>
    </row>
    <row r="25" spans="1:134" s="159" customFormat="1" x14ac:dyDescent="0.2">
      <c r="A25" s="827" t="s">
        <v>280</v>
      </c>
      <c r="B25" s="828"/>
      <c r="C25" s="828"/>
      <c r="D25" s="835"/>
      <c r="E25" s="835"/>
      <c r="F25" s="835"/>
      <c r="G25" s="836"/>
      <c r="H25" s="355" t="s">
        <v>165</v>
      </c>
      <c r="I25" s="562" t="str">
        <f>A25</f>
        <v xml:space="preserve">A4. Does the committee have legal status?  (Please select from the dropdown.)                                  </v>
      </c>
      <c r="J25" s="537"/>
      <c r="K25" s="532"/>
      <c r="L25" s="531"/>
      <c r="M25" s="531"/>
      <c r="N25" s="531"/>
      <c r="O25" s="532"/>
      <c r="P25" s="531"/>
      <c r="Q25" s="531"/>
      <c r="R25" s="531"/>
      <c r="S25" s="531"/>
      <c r="T25" s="222"/>
      <c r="U25" s="222"/>
      <c r="V25" s="222"/>
      <c r="W25" s="539"/>
      <c r="X25" s="539"/>
      <c r="Z25" s="558"/>
    </row>
    <row r="26" spans="1:134" s="159" customFormat="1" ht="45.75" thickBot="1" x14ac:dyDescent="0.25">
      <c r="A26" s="853" t="s">
        <v>281</v>
      </c>
      <c r="B26" s="822"/>
      <c r="C26" s="854"/>
      <c r="D26" s="228" t="s">
        <v>165</v>
      </c>
      <c r="E26" s="229" t="s">
        <v>157</v>
      </c>
      <c r="F26" s="153" t="s">
        <v>1134</v>
      </c>
      <c r="G26" s="230" t="s">
        <v>63</v>
      </c>
      <c r="H26" s="357" t="s">
        <v>1135</v>
      </c>
      <c r="I26" s="562"/>
      <c r="J26" s="537"/>
      <c r="K26" s="532" t="str">
        <f>A26</f>
        <v>A5. Is there a Contraceptive Security "champion"? (someone who consistently brings up and advocates for contraceptive supplies)</v>
      </c>
      <c r="L26" s="531"/>
      <c r="M26" s="531"/>
      <c r="N26" s="531"/>
      <c r="O26" s="532"/>
      <c r="P26" s="531"/>
      <c r="Q26" s="531"/>
      <c r="R26" s="531"/>
      <c r="S26" s="531"/>
      <c r="T26" s="222"/>
      <c r="U26" s="222"/>
      <c r="V26" s="222"/>
      <c r="W26" s="539"/>
      <c r="X26" s="539"/>
      <c r="Z26" s="558"/>
    </row>
    <row r="27" spans="1:134" s="231" customFormat="1" ht="16.5" customHeight="1" thickBot="1" x14ac:dyDescent="0.3">
      <c r="A27" s="865" t="s">
        <v>30</v>
      </c>
      <c r="B27" s="866"/>
      <c r="C27" s="866"/>
      <c r="D27" s="866"/>
      <c r="E27" s="866"/>
      <c r="F27" s="866"/>
      <c r="G27" s="866"/>
      <c r="H27" s="350"/>
      <c r="I27" s="563"/>
      <c r="J27" s="564"/>
      <c r="K27" s="565"/>
      <c r="L27" s="282"/>
      <c r="M27" s="282"/>
      <c r="N27" s="282"/>
      <c r="O27" s="282"/>
      <c r="P27" s="282"/>
      <c r="Q27" s="282"/>
      <c r="R27" s="282"/>
      <c r="S27" s="282"/>
      <c r="T27" s="564"/>
      <c r="U27" s="564"/>
      <c r="V27" s="564"/>
      <c r="W27" s="566"/>
      <c r="X27" s="566"/>
      <c r="Z27" s="567"/>
    </row>
    <row r="28" spans="1:134" s="159" customFormat="1" x14ac:dyDescent="0.2">
      <c r="A28" s="834" t="s">
        <v>741</v>
      </c>
      <c r="B28" s="835"/>
      <c r="C28" s="836"/>
      <c r="D28" s="887" t="s">
        <v>283</v>
      </c>
      <c r="E28" s="888"/>
      <c r="F28" s="221" t="s">
        <v>262</v>
      </c>
      <c r="G28" s="359" t="s">
        <v>284</v>
      </c>
      <c r="H28" s="351" t="s">
        <v>274</v>
      </c>
      <c r="I28" s="568"/>
      <c r="J28" s="569"/>
      <c r="K28" s="532">
        <f>B28</f>
        <v>0</v>
      </c>
      <c r="L28" s="531"/>
      <c r="M28" s="531"/>
      <c r="N28" s="531"/>
      <c r="O28" s="531"/>
      <c r="P28" s="531"/>
      <c r="Q28" s="531"/>
      <c r="R28" s="531"/>
      <c r="S28" s="531"/>
      <c r="T28" s="222"/>
      <c r="U28" s="222"/>
      <c r="V28" s="222"/>
      <c r="W28" s="539"/>
      <c r="X28" s="539"/>
      <c r="Z28" s="558"/>
    </row>
    <row r="29" spans="1:134" s="159" customFormat="1" ht="45" customHeight="1" x14ac:dyDescent="0.2">
      <c r="A29" s="772" t="s">
        <v>742</v>
      </c>
      <c r="B29" s="764"/>
      <c r="C29" s="764"/>
      <c r="D29" s="764"/>
      <c r="E29" s="764"/>
      <c r="F29" s="765"/>
      <c r="G29" s="889" t="s">
        <v>178</v>
      </c>
      <c r="H29" s="890"/>
      <c r="I29" s="570"/>
      <c r="J29" s="536" t="str">
        <f>G29</f>
        <v>Don't know</v>
      </c>
      <c r="K29" s="532"/>
      <c r="L29" s="531"/>
      <c r="M29" s="571">
        <f>E29</f>
        <v>0</v>
      </c>
      <c r="N29" s="531"/>
      <c r="O29" s="531"/>
      <c r="P29" s="531"/>
      <c r="Q29" s="531"/>
      <c r="R29" s="531"/>
      <c r="S29" s="531"/>
      <c r="T29" s="222"/>
      <c r="U29" s="222"/>
      <c r="V29" s="222"/>
      <c r="W29" s="539"/>
      <c r="X29" s="539"/>
      <c r="Y29" s="572" t="str">
        <f>A29</f>
        <v>B2. What was the estimated dollar value of contraceptives needed to be procured for the public sector for the most recent complete fiscal year? (in USD currency)
(for example, to cover the needs for FY '10-'11)</v>
      </c>
      <c r="Z29" s="558"/>
    </row>
    <row r="30" spans="1:134" s="159" customFormat="1" ht="58.5" x14ac:dyDescent="0.2">
      <c r="A30" s="772" t="s">
        <v>743</v>
      </c>
      <c r="B30" s="764"/>
      <c r="C30" s="764"/>
      <c r="D30" s="764"/>
      <c r="E30" s="161" t="s">
        <v>748</v>
      </c>
      <c r="F30" s="232" t="s">
        <v>744</v>
      </c>
      <c r="G30" s="891" t="s">
        <v>491</v>
      </c>
      <c r="H30" s="892"/>
      <c r="I30" s="570"/>
      <c r="J30" s="536" t="str">
        <f>G30</f>
        <v>USAID | DELIVER PROJECT</v>
      </c>
      <c r="K30" s="532"/>
      <c r="L30" s="531"/>
      <c r="M30" s="571" t="str">
        <f>E30</f>
        <v>01/11-12/11</v>
      </c>
      <c r="N30" s="531"/>
      <c r="O30" s="531"/>
      <c r="P30" s="531"/>
      <c r="Q30" s="531"/>
      <c r="R30" s="531"/>
      <c r="S30" s="531"/>
      <c r="T30" s="222"/>
      <c r="U30" s="222"/>
      <c r="V30" s="222"/>
      <c r="W30" s="539"/>
      <c r="X30" s="539"/>
      <c r="Y30" s="572" t="str">
        <f>A30</f>
        <v>B3. Time period covered by the forecast/quantification (mm/yy-mm/yy)
(should ideally be FY '10-'11)</v>
      </c>
      <c r="Z30" s="558"/>
    </row>
    <row r="31" spans="1:134" s="159" customFormat="1" ht="15" customHeight="1" x14ac:dyDescent="0.2">
      <c r="A31" s="772" t="s">
        <v>745</v>
      </c>
      <c r="B31" s="764"/>
      <c r="C31" s="764"/>
      <c r="D31" s="764"/>
      <c r="E31" s="764"/>
      <c r="F31" s="764"/>
      <c r="G31" s="765"/>
      <c r="H31" s="355" t="s">
        <v>166</v>
      </c>
      <c r="I31" s="562" t="str">
        <f>A31</f>
        <v>B4. Is there a government budget line item specifically for the procurement of contraceptives?  (Please select from the dropdown list.)</v>
      </c>
      <c r="J31" s="569"/>
      <c r="K31" s="532"/>
      <c r="L31" s="531"/>
      <c r="M31" s="531"/>
      <c r="N31" s="531"/>
      <c r="O31" s="531"/>
      <c r="P31" s="531"/>
      <c r="Q31" s="531"/>
      <c r="R31" s="531"/>
      <c r="S31" s="531"/>
      <c r="T31" s="222"/>
      <c r="U31" s="222"/>
      <c r="V31" s="222"/>
      <c r="W31" s="539"/>
      <c r="X31" s="539"/>
      <c r="Z31" s="558"/>
    </row>
    <row r="32" spans="1:134" s="159" customFormat="1" ht="90" customHeight="1" x14ac:dyDescent="0.2">
      <c r="A32" s="772" t="s">
        <v>746</v>
      </c>
      <c r="B32" s="764"/>
      <c r="C32" s="764"/>
      <c r="D32" s="764"/>
      <c r="E32" s="764"/>
      <c r="F32" s="764"/>
      <c r="G32" s="765"/>
      <c r="H32" s="355" t="s">
        <v>178</v>
      </c>
      <c r="I32" s="562"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569"/>
      <c r="K32" s="532"/>
      <c r="L32" s="531"/>
      <c r="M32" s="531"/>
      <c r="N32" s="531"/>
      <c r="O32" s="531"/>
      <c r="P32" s="531"/>
      <c r="Q32" s="531"/>
      <c r="R32" s="531"/>
      <c r="S32" s="531"/>
      <c r="T32" s="222"/>
      <c r="U32" s="222"/>
      <c r="V32" s="222"/>
      <c r="W32" s="539"/>
      <c r="X32" s="539"/>
      <c r="Z32" s="558"/>
    </row>
    <row r="33" spans="1:26" s="159" customFormat="1" ht="15.75" customHeight="1" thickBot="1" x14ac:dyDescent="0.25">
      <c r="A33" s="772" t="s">
        <v>285</v>
      </c>
      <c r="B33" s="764"/>
      <c r="C33" s="764"/>
      <c r="D33" s="764"/>
      <c r="E33" s="764"/>
      <c r="F33" s="764"/>
      <c r="G33" s="764"/>
      <c r="H33" s="773"/>
      <c r="I33" s="227"/>
      <c r="J33" s="569"/>
      <c r="K33" s="532"/>
      <c r="L33" s="531"/>
      <c r="M33" s="531"/>
      <c r="N33" s="531"/>
      <c r="O33" s="531"/>
      <c r="P33" s="531"/>
      <c r="Q33" s="531"/>
      <c r="R33" s="531"/>
      <c r="S33" s="531"/>
      <c r="T33" s="222"/>
      <c r="U33" s="222"/>
      <c r="V33" s="222"/>
      <c r="W33" s="539"/>
      <c r="X33" s="572" t="str">
        <f>A33</f>
        <v>B6. Please complete the table below regarding government allocations for contraceptive procurement.</v>
      </c>
      <c r="Z33" s="558"/>
    </row>
    <row r="34" spans="1:26" s="159" customFormat="1" ht="147" x14ac:dyDescent="0.2">
      <c r="A34" s="363"/>
      <c r="B34" s="884"/>
      <c r="C34" s="884"/>
      <c r="D34" s="927"/>
      <c r="E34" s="664" t="s">
        <v>286</v>
      </c>
      <c r="F34" s="237" t="s">
        <v>747</v>
      </c>
      <c r="G34" s="238" t="s">
        <v>287</v>
      </c>
      <c r="H34" s="364" t="s">
        <v>158</v>
      </c>
      <c r="I34" s="573"/>
      <c r="J34" s="574"/>
      <c r="K34" s="532">
        <f>A34</f>
        <v>0</v>
      </c>
      <c r="L34" s="531"/>
      <c r="M34" s="531"/>
      <c r="N34" s="531"/>
      <c r="O34" s="531"/>
      <c r="P34" s="531"/>
      <c r="Q34" s="531"/>
      <c r="R34" s="531"/>
      <c r="S34" s="531"/>
      <c r="T34" s="222"/>
      <c r="U34" s="222"/>
      <c r="V34" s="222"/>
      <c r="W34" s="539"/>
      <c r="X34" s="539"/>
      <c r="Z34" s="558"/>
    </row>
    <row r="35" spans="1:26" s="159" customFormat="1" ht="135" x14ac:dyDescent="0.2">
      <c r="A35" s="262"/>
      <c r="B35" s="764" t="s">
        <v>288</v>
      </c>
      <c r="C35" s="764"/>
      <c r="D35" s="765"/>
      <c r="E35" s="162" t="s">
        <v>178</v>
      </c>
      <c r="F35" s="155" t="s">
        <v>748</v>
      </c>
      <c r="G35" s="240"/>
      <c r="H35" s="368" t="s">
        <v>1136</v>
      </c>
      <c r="I35" s="568"/>
      <c r="J35" s="569"/>
      <c r="K35" s="532" t="e">
        <f>#REF!</f>
        <v>#REF!</v>
      </c>
      <c r="L35" s="531"/>
      <c r="M35" s="531"/>
      <c r="N35" s="531"/>
      <c r="O35" s="531"/>
      <c r="P35" s="531"/>
      <c r="Q35" s="531"/>
      <c r="R35" s="531"/>
      <c r="S35" s="531"/>
      <c r="T35" s="222"/>
      <c r="U35" s="222"/>
      <c r="V35" s="222"/>
      <c r="W35" s="539"/>
      <c r="X35" s="539"/>
      <c r="Z35" s="558"/>
    </row>
    <row r="36" spans="1:26" s="159" customFormat="1" ht="15" hidden="1" customHeight="1" x14ac:dyDescent="0.2">
      <c r="A36" s="883"/>
      <c r="B36" s="884"/>
      <c r="C36" s="884"/>
      <c r="D36" s="884"/>
      <c r="E36" s="884"/>
      <c r="F36" s="884"/>
      <c r="G36" s="884"/>
      <c r="H36" s="885"/>
      <c r="I36" s="568"/>
      <c r="J36" s="569"/>
      <c r="K36" s="532"/>
      <c r="L36" s="531"/>
      <c r="M36" s="531"/>
      <c r="N36" s="531"/>
      <c r="O36" s="531"/>
      <c r="P36" s="531"/>
      <c r="Q36" s="531"/>
      <c r="R36" s="531"/>
      <c r="S36" s="531"/>
      <c r="T36" s="222"/>
      <c r="U36" s="222"/>
      <c r="V36" s="222"/>
      <c r="W36" s="539"/>
      <c r="X36" s="539"/>
      <c r="Z36" s="558"/>
    </row>
    <row r="37" spans="1:26" s="159" customFormat="1" ht="75" x14ac:dyDescent="0.2">
      <c r="A37" s="772" t="s">
        <v>749</v>
      </c>
      <c r="B37" s="764"/>
      <c r="C37" s="764"/>
      <c r="D37" s="764"/>
      <c r="E37" s="764"/>
      <c r="F37" s="764"/>
      <c r="G37" s="765"/>
      <c r="H37" s="355" t="s">
        <v>166</v>
      </c>
      <c r="I37" s="562"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569"/>
      <c r="K37" s="532"/>
      <c r="L37" s="531"/>
      <c r="M37" s="531"/>
      <c r="N37" s="531"/>
      <c r="O37" s="531"/>
      <c r="P37" s="531"/>
      <c r="Q37" s="531"/>
      <c r="R37" s="531"/>
      <c r="S37" s="531"/>
      <c r="T37" s="222"/>
      <c r="U37" s="222"/>
      <c r="V37" s="222"/>
      <c r="W37" s="539"/>
      <c r="X37" s="539"/>
      <c r="Z37" s="558"/>
    </row>
    <row r="38" spans="1:26" s="159" customFormat="1" ht="60.75" customHeight="1" thickBot="1" x14ac:dyDescent="0.25">
      <c r="A38" s="772" t="s">
        <v>750</v>
      </c>
      <c r="B38" s="764"/>
      <c r="C38" s="764"/>
      <c r="D38" s="764"/>
      <c r="E38" s="764"/>
      <c r="F38" s="764"/>
      <c r="G38" s="764"/>
      <c r="H38" s="773"/>
      <c r="I38" s="227"/>
      <c r="J38" s="569"/>
      <c r="K38" s="532"/>
      <c r="L38" s="531"/>
      <c r="M38" s="531"/>
      <c r="N38" s="531"/>
      <c r="O38" s="531"/>
      <c r="P38" s="531"/>
      <c r="Q38" s="531"/>
      <c r="R38" s="531"/>
      <c r="S38" s="531"/>
      <c r="T38" s="222"/>
      <c r="U38" s="222"/>
      <c r="V38" s="222"/>
      <c r="W38" s="539"/>
      <c r="X38" s="572"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Z38" s="558"/>
    </row>
    <row r="39" spans="1:26" s="159" customFormat="1" ht="129.75" x14ac:dyDescent="0.2">
      <c r="A39" s="363"/>
      <c r="B39" s="877" t="s">
        <v>751</v>
      </c>
      <c r="C39" s="886"/>
      <c r="D39" s="236" t="s">
        <v>290</v>
      </c>
      <c r="E39" s="237" t="s">
        <v>69</v>
      </c>
      <c r="F39" s="237" t="s">
        <v>752</v>
      </c>
      <c r="G39" s="238" t="s">
        <v>291</v>
      </c>
      <c r="H39" s="364" t="s">
        <v>158</v>
      </c>
      <c r="I39" s="573"/>
      <c r="J39" s="574"/>
      <c r="K39" s="532">
        <f>A39</f>
        <v>0</v>
      </c>
      <c r="L39" s="531"/>
      <c r="M39" s="531"/>
      <c r="N39" s="531"/>
      <c r="O39" s="531"/>
      <c r="P39" s="531"/>
      <c r="Q39" s="531"/>
      <c r="R39" s="531"/>
      <c r="S39" s="531"/>
      <c r="T39" s="222"/>
      <c r="U39" s="222"/>
      <c r="V39" s="222"/>
      <c r="W39" s="539"/>
      <c r="X39" s="539"/>
      <c r="Z39" s="558"/>
    </row>
    <row r="40" spans="1:26" s="159" customFormat="1" ht="105" x14ac:dyDescent="0.2">
      <c r="A40" s="363"/>
      <c r="B40" s="764" t="s">
        <v>292</v>
      </c>
      <c r="C40" s="765"/>
      <c r="D40" s="239" t="s">
        <v>166</v>
      </c>
      <c r="E40" s="162">
        <v>0</v>
      </c>
      <c r="F40" s="155" t="s">
        <v>748</v>
      </c>
      <c r="G40" s="240" t="s">
        <v>1137</v>
      </c>
      <c r="H40" s="362" t="s">
        <v>1138</v>
      </c>
      <c r="I40" s="568"/>
      <c r="J40" s="569"/>
      <c r="K40" s="532" t="str">
        <f>B40</f>
        <v>a. Internally generated funds spent on contraceptive procurement</v>
      </c>
      <c r="L40" s="531"/>
      <c r="M40" s="531"/>
      <c r="N40" s="531"/>
      <c r="O40" s="531"/>
      <c r="P40" s="531"/>
      <c r="Q40" s="531"/>
      <c r="R40" s="531"/>
      <c r="S40" s="531"/>
      <c r="T40" s="222"/>
      <c r="U40" s="222"/>
      <c r="V40" s="222"/>
      <c r="W40" s="539"/>
      <c r="X40" s="539"/>
      <c r="Z40" s="558"/>
    </row>
    <row r="41" spans="1:26" s="159" customFormat="1" ht="30" x14ac:dyDescent="0.2">
      <c r="A41" s="363"/>
      <c r="B41" s="241"/>
      <c r="C41" s="242" t="s">
        <v>293</v>
      </c>
      <c r="D41" s="800" t="s">
        <v>146</v>
      </c>
      <c r="E41" s="801"/>
      <c r="F41" s="801"/>
      <c r="G41" s="801"/>
      <c r="H41" s="802"/>
      <c r="I41" s="575"/>
      <c r="J41" s="569"/>
      <c r="K41" s="532" t="str">
        <f>C41</f>
        <v>i. Specify source(s) of internally generated funds spent (for example, from taxes or user fees)</v>
      </c>
      <c r="L41" s="531"/>
      <c r="M41" s="531"/>
      <c r="N41" s="531"/>
      <c r="O41" s="533" t="str">
        <f>D41</f>
        <v>N/A</v>
      </c>
      <c r="P41" s="531"/>
      <c r="Q41" s="531"/>
      <c r="R41" s="531"/>
      <c r="S41" s="531"/>
      <c r="T41" s="222"/>
      <c r="U41" s="222"/>
      <c r="V41" s="222"/>
      <c r="W41" s="539"/>
      <c r="X41" s="539"/>
      <c r="Z41" s="558"/>
    </row>
    <row r="42" spans="1:26" s="159" customFormat="1" ht="60" x14ac:dyDescent="0.2">
      <c r="A42" s="363"/>
      <c r="B42" s="764" t="s">
        <v>295</v>
      </c>
      <c r="C42" s="765"/>
      <c r="D42" s="239" t="s">
        <v>166</v>
      </c>
      <c r="E42" s="162">
        <v>0</v>
      </c>
      <c r="F42" s="155" t="s">
        <v>748</v>
      </c>
      <c r="G42" s="240" t="s">
        <v>1137</v>
      </c>
      <c r="H42" s="362"/>
      <c r="I42" s="568"/>
      <c r="J42" s="569"/>
      <c r="K42" s="532" t="str">
        <f>B42</f>
        <v>b. Total of all other government funds spent on contraceptive procurement (basket funds, World Bank credits or loans, and other funds donors gave to the government [e.g., direct budget support])</v>
      </c>
      <c r="L42" s="531"/>
      <c r="M42" s="531"/>
      <c r="N42" s="531"/>
      <c r="O42" s="531"/>
      <c r="P42" s="531"/>
      <c r="Q42" s="531"/>
      <c r="R42" s="531"/>
      <c r="S42" s="531"/>
      <c r="T42" s="222"/>
      <c r="U42" s="222"/>
      <c r="V42" s="222"/>
      <c r="W42" s="539"/>
      <c r="X42" s="539"/>
      <c r="Z42" s="558"/>
    </row>
    <row r="43" spans="1:26" s="159" customFormat="1" ht="30" x14ac:dyDescent="0.2">
      <c r="A43" s="363"/>
      <c r="B43" s="241"/>
      <c r="C43" s="242" t="s">
        <v>297</v>
      </c>
      <c r="D43" s="800" t="s">
        <v>1139</v>
      </c>
      <c r="E43" s="801"/>
      <c r="F43" s="801"/>
      <c r="G43" s="801"/>
      <c r="H43" s="802"/>
      <c r="I43" s="575"/>
      <c r="J43" s="569"/>
      <c r="K43" s="532" t="str">
        <f>C43</f>
        <v>i. Specify source(s) of other government funds spent (for example: basket funding or specific donor)</v>
      </c>
      <c r="L43" s="531"/>
      <c r="M43" s="531"/>
      <c r="N43" s="531"/>
      <c r="O43" s="533" t="str">
        <f>D43</f>
        <v xml:space="preserve">UNFPA </v>
      </c>
      <c r="P43" s="531"/>
      <c r="Q43" s="531"/>
      <c r="R43" s="531"/>
      <c r="S43" s="531"/>
      <c r="T43" s="222"/>
      <c r="U43" s="222"/>
      <c r="V43" s="222"/>
      <c r="W43" s="539"/>
      <c r="X43" s="539"/>
      <c r="Z43" s="558"/>
    </row>
    <row r="44" spans="1:26" s="159" customFormat="1" ht="45" x14ac:dyDescent="0.2">
      <c r="A44" s="363"/>
      <c r="B44" s="764" t="s">
        <v>298</v>
      </c>
      <c r="C44" s="765"/>
      <c r="D44" s="243"/>
      <c r="E44" s="163">
        <f>E40+E42</f>
        <v>0</v>
      </c>
      <c r="F44" s="244"/>
      <c r="G44" s="244"/>
      <c r="H44" s="362"/>
      <c r="I44" s="568"/>
      <c r="J44" s="569"/>
      <c r="K44" s="532" t="str">
        <f>B44</f>
        <v>c. TOTAL government funds spent on contraceptive procurement
This will auto-calculate.  (It will sum a &amp; b above.)</v>
      </c>
      <c r="L44" s="531"/>
      <c r="M44" s="531"/>
      <c r="N44" s="531"/>
      <c r="O44" s="533"/>
      <c r="P44" s="531"/>
      <c r="Q44" s="531"/>
      <c r="R44" s="531"/>
      <c r="S44" s="531"/>
      <c r="T44" s="222"/>
      <c r="U44" s="222"/>
      <c r="V44" s="222"/>
      <c r="W44" s="539"/>
      <c r="X44" s="539"/>
      <c r="Z44" s="558"/>
    </row>
    <row r="45" spans="1:26" s="248" customFormat="1" x14ac:dyDescent="0.2">
      <c r="A45" s="365"/>
      <c r="B45" s="245"/>
      <c r="C45" s="245"/>
      <c r="D45" s="246"/>
      <c r="E45" s="164"/>
      <c r="F45" s="164"/>
      <c r="G45" s="247"/>
      <c r="H45" s="366"/>
      <c r="I45" s="576"/>
      <c r="J45" s="569"/>
      <c r="K45" s="532">
        <f>A45</f>
        <v>0</v>
      </c>
      <c r="L45" s="531"/>
      <c r="M45" s="531"/>
      <c r="N45" s="531"/>
      <c r="O45" s="533"/>
      <c r="P45" s="531"/>
      <c r="Q45" s="531"/>
      <c r="R45" s="531"/>
      <c r="S45" s="531"/>
      <c r="T45" s="222"/>
      <c r="U45" s="222"/>
      <c r="V45" s="222"/>
      <c r="W45" s="539"/>
      <c r="X45" s="539"/>
      <c r="Z45" s="286"/>
    </row>
    <row r="46" spans="1:26" s="159" customFormat="1" ht="30" customHeight="1" x14ac:dyDescent="0.2">
      <c r="A46" s="772" t="s">
        <v>753</v>
      </c>
      <c r="B46" s="764"/>
      <c r="C46" s="764"/>
      <c r="D46" s="764"/>
      <c r="E46" s="764"/>
      <c r="F46" s="764"/>
      <c r="G46" s="764"/>
      <c r="H46" s="773"/>
      <c r="I46" s="227"/>
      <c r="J46" s="569"/>
      <c r="K46" s="532"/>
      <c r="L46" s="531"/>
      <c r="M46" s="531"/>
      <c r="N46" s="531"/>
      <c r="O46" s="531"/>
      <c r="P46" s="531"/>
      <c r="Q46" s="531"/>
      <c r="R46" s="531"/>
      <c r="S46" s="531"/>
      <c r="T46" s="222"/>
      <c r="U46" s="222"/>
      <c r="V46" s="222"/>
      <c r="W46" s="539"/>
      <c r="X46" s="572" t="str">
        <f>A46</f>
        <v xml:space="preserve">B9. Please complete the table below to indicate donor expenditures on contraceptive procurement in the most recent complete fiscal year (FY '10-'11).
</v>
      </c>
      <c r="Z46" s="558"/>
    </row>
    <row r="47" spans="1:26" s="159" customFormat="1" ht="129.75" x14ac:dyDescent="0.2">
      <c r="A47" s="363" t="s">
        <v>199</v>
      </c>
      <c r="B47" s="877" t="s">
        <v>754</v>
      </c>
      <c r="C47" s="765"/>
      <c r="D47" s="236" t="s">
        <v>299</v>
      </c>
      <c r="E47" s="237" t="s">
        <v>300</v>
      </c>
      <c r="F47" s="237" t="s">
        <v>755</v>
      </c>
      <c r="G47" s="238" t="s">
        <v>301</v>
      </c>
      <c r="H47" s="364" t="s">
        <v>158</v>
      </c>
      <c r="I47" s="577"/>
      <c r="J47" s="569"/>
      <c r="K47" s="532" t="str">
        <f>A47</f>
        <v xml:space="preserve">
</v>
      </c>
      <c r="L47" s="531"/>
      <c r="M47" s="531"/>
      <c r="N47" s="531"/>
      <c r="O47" s="533"/>
      <c r="P47" s="531"/>
      <c r="Q47" s="531"/>
      <c r="R47" s="531"/>
      <c r="S47" s="531"/>
      <c r="T47" s="222"/>
      <c r="U47" s="222"/>
      <c r="V47" s="222"/>
      <c r="W47" s="539"/>
      <c r="X47" s="539"/>
      <c r="Z47" s="558"/>
    </row>
    <row r="48" spans="1:26" s="159" customFormat="1" ht="30" x14ac:dyDescent="0.2">
      <c r="A48" s="363"/>
      <c r="B48" s="764" t="s">
        <v>302</v>
      </c>
      <c r="C48" s="765"/>
      <c r="D48" s="239" t="s">
        <v>165</v>
      </c>
      <c r="E48" s="162">
        <v>500000</v>
      </c>
      <c r="F48" s="155" t="s">
        <v>748</v>
      </c>
      <c r="G48" s="156" t="s">
        <v>1140</v>
      </c>
      <c r="H48" s="367"/>
      <c r="I48" s="570"/>
      <c r="J48" s="569"/>
      <c r="K48" s="532" t="str">
        <f>B48</f>
        <v>a. In-kind donations of contraceptives</v>
      </c>
      <c r="L48" s="531"/>
      <c r="M48" s="531"/>
      <c r="N48" s="531"/>
      <c r="O48" s="533"/>
      <c r="P48" s="531"/>
      <c r="Q48" s="531"/>
      <c r="R48" s="531"/>
      <c r="S48" s="531"/>
      <c r="T48" s="222"/>
      <c r="U48" s="222"/>
      <c r="V48" s="222"/>
      <c r="W48" s="539"/>
      <c r="X48" s="539"/>
      <c r="Z48" s="558"/>
    </row>
    <row r="49" spans="1:26" s="159" customFormat="1" x14ac:dyDescent="0.2">
      <c r="A49" s="363"/>
      <c r="B49" s="241"/>
      <c r="C49" s="242" t="s">
        <v>303</v>
      </c>
      <c r="D49" s="878" t="s">
        <v>1141</v>
      </c>
      <c r="E49" s="879"/>
      <c r="F49" s="879"/>
      <c r="G49" s="879"/>
      <c r="H49" s="880"/>
      <c r="I49" s="165"/>
      <c r="J49" s="569"/>
      <c r="K49" s="532" t="str">
        <f>C49</f>
        <v xml:space="preserve">i. Specify source(s) of in-kind donations </v>
      </c>
      <c r="L49" s="531"/>
      <c r="M49" s="531"/>
      <c r="N49" s="531"/>
      <c r="O49" s="533" t="str">
        <f>D49</f>
        <v>UNFPA regular support for The Gambia</v>
      </c>
      <c r="P49" s="531"/>
      <c r="Q49" s="531"/>
      <c r="R49" s="531"/>
      <c r="S49" s="531"/>
      <c r="T49" s="222"/>
      <c r="U49" s="222"/>
      <c r="V49" s="222"/>
      <c r="W49" s="539"/>
      <c r="X49" s="539"/>
      <c r="Z49" s="558"/>
    </row>
    <row r="50" spans="1:26" s="159" customFormat="1" ht="30" x14ac:dyDescent="0.2">
      <c r="A50" s="363"/>
      <c r="B50" s="764" t="s">
        <v>756</v>
      </c>
      <c r="C50" s="765"/>
      <c r="D50" s="239" t="s">
        <v>165</v>
      </c>
      <c r="E50" s="162"/>
      <c r="F50" s="155" t="s">
        <v>178</v>
      </c>
      <c r="G50" s="156"/>
      <c r="H50" s="367" t="s">
        <v>1142</v>
      </c>
      <c r="I50" s="570"/>
      <c r="J50" s="569"/>
      <c r="K50" s="532" t="str">
        <f>B50</f>
        <v>b. Global Fund grants used to procure condoms</v>
      </c>
      <c r="L50" s="531"/>
      <c r="M50" s="531"/>
      <c r="N50" s="531"/>
      <c r="O50" s="533"/>
      <c r="P50" s="531"/>
      <c r="Q50" s="531"/>
      <c r="R50" s="531"/>
      <c r="S50" s="531"/>
      <c r="T50" s="222"/>
      <c r="U50" s="222"/>
      <c r="V50" s="222"/>
      <c r="W50" s="539"/>
      <c r="X50" s="539"/>
      <c r="Z50" s="558"/>
    </row>
    <row r="51" spans="1:26" s="159" customFormat="1" ht="30" x14ac:dyDescent="0.2">
      <c r="A51" s="363"/>
      <c r="B51" s="764" t="s">
        <v>757</v>
      </c>
      <c r="C51" s="765"/>
      <c r="D51" s="239" t="s">
        <v>166</v>
      </c>
      <c r="E51" s="162">
        <v>0</v>
      </c>
      <c r="F51" s="155" t="s">
        <v>748</v>
      </c>
      <c r="G51" s="156"/>
      <c r="H51" s="367"/>
      <c r="I51" s="570"/>
      <c r="J51" s="569"/>
      <c r="K51" s="532" t="str">
        <f>B51</f>
        <v>c. Global Fund grants used to procure contraceptives besides condoms</v>
      </c>
      <c r="L51" s="531"/>
      <c r="M51" s="531"/>
      <c r="N51" s="531"/>
      <c r="O51" s="533"/>
      <c r="P51" s="531"/>
      <c r="Q51" s="531"/>
      <c r="R51" s="531"/>
      <c r="S51" s="531"/>
      <c r="T51" s="222"/>
      <c r="U51" s="222"/>
      <c r="V51" s="222"/>
      <c r="W51" s="539"/>
      <c r="X51" s="539"/>
      <c r="Z51" s="558"/>
    </row>
    <row r="52" spans="1:26" s="159" customFormat="1" ht="45" x14ac:dyDescent="0.2">
      <c r="A52" s="363"/>
      <c r="B52" s="764" t="s">
        <v>758</v>
      </c>
      <c r="C52" s="765"/>
      <c r="D52" s="243"/>
      <c r="E52" s="524">
        <f>E48</f>
        <v>500000</v>
      </c>
      <c r="F52" s="244"/>
      <c r="G52" s="244"/>
      <c r="H52" s="368" t="s">
        <v>1143</v>
      </c>
      <c r="I52" s="568"/>
      <c r="J52" s="569"/>
      <c r="K52" s="532" t="str">
        <f>B52</f>
        <v>d. TOTAL value of in-kind donations and Global Fund grants spent on contraceptive procurement
This will auto-calculate.  (It will sum a-c above.)</v>
      </c>
      <c r="L52" s="531"/>
      <c r="M52" s="531"/>
      <c r="N52" s="531"/>
      <c r="O52" s="533"/>
      <c r="P52" s="531"/>
      <c r="Q52" s="531"/>
      <c r="R52" s="531"/>
      <c r="S52" s="531"/>
      <c r="T52" s="222"/>
      <c r="U52" s="222"/>
      <c r="V52" s="222"/>
      <c r="W52" s="539"/>
      <c r="X52" s="539"/>
      <c r="Z52" s="558"/>
    </row>
    <row r="53" spans="1:26" s="248" customFormat="1" x14ac:dyDescent="0.2">
      <c r="A53" s="365"/>
      <c r="B53" s="245"/>
      <c r="C53" s="245"/>
      <c r="D53" s="246"/>
      <c r="E53" s="164"/>
      <c r="F53" s="164"/>
      <c r="G53" s="247"/>
      <c r="H53" s="366"/>
      <c r="I53" s="576"/>
      <c r="J53" s="569"/>
      <c r="K53" s="532">
        <f>A53</f>
        <v>0</v>
      </c>
      <c r="L53" s="531"/>
      <c r="M53" s="531"/>
      <c r="N53" s="531"/>
      <c r="O53" s="533"/>
      <c r="P53" s="531"/>
      <c r="Q53" s="531"/>
      <c r="R53" s="531"/>
      <c r="S53" s="531"/>
      <c r="T53" s="222"/>
      <c r="U53" s="222"/>
      <c r="V53" s="222"/>
      <c r="W53" s="539"/>
      <c r="X53" s="539"/>
      <c r="Z53" s="286"/>
    </row>
    <row r="54" spans="1:26" s="159" customFormat="1" ht="75" customHeight="1" x14ac:dyDescent="0.2">
      <c r="A54" s="772" t="s">
        <v>759</v>
      </c>
      <c r="B54" s="764"/>
      <c r="C54" s="764"/>
      <c r="D54" s="764"/>
      <c r="E54" s="764"/>
      <c r="F54" s="764"/>
      <c r="G54" s="764"/>
      <c r="H54" s="773"/>
      <c r="I54" s="227"/>
      <c r="J54" s="569"/>
      <c r="K54" s="532"/>
      <c r="L54" s="531"/>
      <c r="M54" s="531"/>
      <c r="N54" s="531"/>
      <c r="O54" s="531"/>
      <c r="P54" s="531"/>
      <c r="Q54" s="531"/>
      <c r="R54" s="531"/>
      <c r="S54" s="531"/>
      <c r="T54" s="222"/>
      <c r="U54" s="222"/>
      <c r="V54" s="222"/>
      <c r="W54" s="539"/>
      <c r="X54" s="572"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Z54" s="558"/>
    </row>
    <row r="55" spans="1:26" s="159" customFormat="1" ht="150" x14ac:dyDescent="0.2">
      <c r="A55" s="867" t="s">
        <v>760</v>
      </c>
      <c r="B55" s="868"/>
      <c r="C55" s="868"/>
      <c r="D55" s="868"/>
      <c r="E55" s="869"/>
      <c r="F55" s="620">
        <v>0</v>
      </c>
      <c r="G55" s="870"/>
      <c r="H55" s="871"/>
      <c r="I55" s="570"/>
      <c r="J55" s="578">
        <f>G55</f>
        <v>0</v>
      </c>
      <c r="K55" s="532"/>
      <c r="L55" s="531"/>
      <c r="M55" s="531"/>
      <c r="N55" s="531"/>
      <c r="O55" s="533"/>
      <c r="P55" s="531"/>
      <c r="Q55" s="531"/>
      <c r="R55" s="559"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531"/>
      <c r="T55" s="222"/>
      <c r="U55" s="222"/>
      <c r="V55" s="222"/>
      <c r="W55" s="539"/>
      <c r="X55" s="539"/>
      <c r="Z55" s="558"/>
    </row>
    <row r="56" spans="1:26" s="159" customFormat="1" ht="135" x14ac:dyDescent="0.2">
      <c r="A56" s="867" t="s">
        <v>761</v>
      </c>
      <c r="B56" s="872"/>
      <c r="C56" s="872"/>
      <c r="D56" s="872"/>
      <c r="E56" s="873"/>
      <c r="F56" s="628" t="s">
        <v>178</v>
      </c>
      <c r="G56" s="870"/>
      <c r="H56" s="871"/>
      <c r="I56" s="570"/>
      <c r="J56" s="578">
        <f>G56</f>
        <v>0</v>
      </c>
      <c r="K56" s="532"/>
      <c r="L56" s="531"/>
      <c r="M56" s="531"/>
      <c r="N56" s="531"/>
      <c r="O56" s="533"/>
      <c r="P56" s="531"/>
      <c r="Q56" s="531"/>
      <c r="R56" s="559"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531"/>
      <c r="T56" s="222"/>
      <c r="U56" s="222"/>
      <c r="V56" s="222"/>
      <c r="W56" s="539"/>
      <c r="X56" s="539"/>
      <c r="Z56" s="558"/>
    </row>
    <row r="57" spans="1:26" s="159" customFormat="1" ht="45" x14ac:dyDescent="0.2">
      <c r="A57" s="874" t="s">
        <v>762</v>
      </c>
      <c r="B57" s="875"/>
      <c r="C57" s="875"/>
      <c r="D57" s="875"/>
      <c r="E57" s="876"/>
      <c r="F57" s="152" t="s">
        <v>166</v>
      </c>
      <c r="G57" s="870"/>
      <c r="H57" s="871"/>
      <c r="I57" s="570"/>
      <c r="J57" s="578">
        <f>G57</f>
        <v>0</v>
      </c>
      <c r="K57" s="532"/>
      <c r="L57" s="531"/>
      <c r="M57" s="531"/>
      <c r="N57" s="531"/>
      <c r="O57" s="533"/>
      <c r="P57" s="531"/>
      <c r="Q57" s="531"/>
      <c r="R57" s="559" t="str">
        <f>A57</f>
        <v>B12. If B11 did not calculate automatically, please answer the following question:
Was there a funding gap for the public sector in the last complete fiscal year?
(Please select from the dropdown list.)</v>
      </c>
      <c r="S57" s="531"/>
      <c r="T57" s="222"/>
      <c r="U57" s="222"/>
      <c r="V57" s="222"/>
      <c r="W57" s="539"/>
      <c r="X57" s="539"/>
      <c r="Z57" s="558"/>
    </row>
    <row r="58" spans="1:26" s="248" customFormat="1" x14ac:dyDescent="0.2">
      <c r="A58" s="369"/>
      <c r="B58" s="249"/>
      <c r="C58" s="249"/>
      <c r="D58" s="250"/>
      <c r="E58" s="167"/>
      <c r="F58" s="167"/>
      <c r="G58" s="251"/>
      <c r="H58" s="370"/>
      <c r="I58" s="576"/>
      <c r="J58" s="569"/>
      <c r="K58" s="532">
        <f>A58</f>
        <v>0</v>
      </c>
      <c r="L58" s="531"/>
      <c r="M58" s="531"/>
      <c r="N58" s="531"/>
      <c r="O58" s="533"/>
      <c r="P58" s="531"/>
      <c r="Q58" s="531"/>
      <c r="R58" s="531"/>
      <c r="S58" s="531"/>
      <c r="T58" s="222"/>
      <c r="U58" s="222"/>
      <c r="V58" s="222"/>
      <c r="W58" s="539"/>
      <c r="X58" s="539"/>
      <c r="Z58" s="286"/>
    </row>
    <row r="59" spans="1:26" s="159" customFormat="1" ht="45" x14ac:dyDescent="0.2">
      <c r="A59" s="772" t="s">
        <v>305</v>
      </c>
      <c r="B59" s="764"/>
      <c r="C59" s="764"/>
      <c r="D59" s="764"/>
      <c r="E59" s="765"/>
      <c r="F59" s="766" t="s">
        <v>146</v>
      </c>
      <c r="G59" s="863"/>
      <c r="H59" s="767"/>
      <c r="I59" s="579"/>
      <c r="J59" s="569"/>
      <c r="K59" s="532"/>
      <c r="L59" s="531"/>
      <c r="M59" s="531"/>
      <c r="N59" s="531"/>
      <c r="O59" s="531"/>
      <c r="P59" s="531"/>
      <c r="Q59" s="532" t="str">
        <f>F59</f>
        <v>N/A</v>
      </c>
      <c r="R59" s="559" t="str">
        <f>A59</f>
        <v>B13. If the government financed any contraceptive procurement in the most recent complete fiscal year, which entity conducted the procurement(s)? (Please select from the dropdown.)</v>
      </c>
      <c r="S59" s="531"/>
      <c r="T59" s="222"/>
      <c r="U59" s="222"/>
      <c r="V59" s="222"/>
      <c r="W59" s="539"/>
      <c r="X59" s="539"/>
      <c r="Z59" s="558"/>
    </row>
    <row r="60" spans="1:26" s="159" customFormat="1" x14ac:dyDescent="0.2">
      <c r="A60" s="262"/>
      <c r="B60" s="764" t="s">
        <v>58</v>
      </c>
      <c r="C60" s="764"/>
      <c r="D60" s="764"/>
      <c r="E60" s="764"/>
      <c r="F60" s="769" t="s">
        <v>146</v>
      </c>
      <c r="G60" s="770"/>
      <c r="H60" s="771"/>
      <c r="I60" s="570"/>
      <c r="J60" s="569"/>
      <c r="K60" s="532"/>
      <c r="L60" s="531"/>
      <c r="M60" s="580">
        <f>E60</f>
        <v>0</v>
      </c>
      <c r="N60" s="531"/>
      <c r="O60" s="531"/>
      <c r="P60" s="531"/>
      <c r="Q60" s="532" t="str">
        <f>F60</f>
        <v>N/A</v>
      </c>
      <c r="R60" s="533" t="str">
        <f>B60</f>
        <v>a. Specify entity</v>
      </c>
      <c r="S60" s="531"/>
      <c r="T60" s="222"/>
      <c r="U60" s="222"/>
      <c r="V60" s="222"/>
      <c r="W60" s="539"/>
      <c r="X60" s="539"/>
      <c r="Z60" s="558"/>
    </row>
    <row r="61" spans="1:26" s="159" customFormat="1" x14ac:dyDescent="0.2">
      <c r="A61" s="356"/>
      <c r="B61" s="227"/>
      <c r="C61" s="764" t="s">
        <v>59</v>
      </c>
      <c r="D61" s="764"/>
      <c r="E61" s="765"/>
      <c r="F61" s="766" t="s">
        <v>146</v>
      </c>
      <c r="G61" s="863"/>
      <c r="H61" s="767"/>
      <c r="I61" s="570"/>
      <c r="J61" s="569"/>
      <c r="K61" s="532"/>
      <c r="L61" s="531"/>
      <c r="M61" s="531"/>
      <c r="N61" s="531"/>
      <c r="O61" s="531"/>
      <c r="P61" s="531"/>
      <c r="Q61" s="532" t="str">
        <f>F61</f>
        <v>N/A</v>
      </c>
      <c r="R61" s="533" t="str">
        <f>C61</f>
        <v>i. Is this a parastatal?</v>
      </c>
      <c r="S61" s="531"/>
      <c r="T61" s="222"/>
      <c r="U61" s="222"/>
      <c r="V61" s="222"/>
      <c r="W61" s="539"/>
      <c r="X61" s="539"/>
      <c r="Z61" s="558"/>
    </row>
    <row r="62" spans="1:26" s="159" customFormat="1" ht="45.75" thickBot="1" x14ac:dyDescent="0.25">
      <c r="A62" s="864" t="s">
        <v>306</v>
      </c>
      <c r="B62" s="753"/>
      <c r="C62" s="754"/>
      <c r="D62" s="779" t="s">
        <v>1144</v>
      </c>
      <c r="E62" s="780"/>
      <c r="F62" s="780"/>
      <c r="G62" s="780"/>
      <c r="H62" s="781"/>
      <c r="I62" s="547"/>
      <c r="J62" s="569"/>
      <c r="K62" s="532" t="str">
        <f>A62</f>
        <v xml:space="preserve">B14. Please note any additional comments about finance and procurement.
</v>
      </c>
      <c r="L62" s="531"/>
      <c r="M62" s="531"/>
      <c r="N62" s="531"/>
      <c r="O62" s="532" t="str">
        <f>D62</f>
        <v>UNFPA finances and procures contraceptives from the the suppliers directly.</v>
      </c>
      <c r="P62" s="531"/>
      <c r="Q62" s="531"/>
      <c r="R62" s="532"/>
      <c r="S62" s="531"/>
      <c r="T62" s="222"/>
      <c r="U62" s="222"/>
      <c r="V62" s="222"/>
      <c r="W62" s="539"/>
      <c r="X62" s="539"/>
      <c r="Z62" s="558"/>
    </row>
    <row r="63" spans="1:26" s="159" customFormat="1" ht="16.5" customHeight="1" thickBot="1" x14ac:dyDescent="0.25">
      <c r="A63" s="865" t="s">
        <v>31</v>
      </c>
      <c r="B63" s="866"/>
      <c r="C63" s="866"/>
      <c r="D63" s="866"/>
      <c r="E63" s="866"/>
      <c r="F63" s="866"/>
      <c r="G63" s="866"/>
      <c r="H63" s="371"/>
      <c r="I63" s="563"/>
      <c r="J63" s="569"/>
      <c r="K63" s="532"/>
      <c r="L63" s="531"/>
      <c r="M63" s="531"/>
      <c r="N63" s="531"/>
      <c r="O63" s="531"/>
      <c r="P63" s="531"/>
      <c r="Q63" s="531"/>
      <c r="R63" s="532"/>
      <c r="S63" s="531"/>
      <c r="T63" s="222"/>
      <c r="U63" s="222"/>
      <c r="V63" s="222"/>
      <c r="W63" s="539"/>
      <c r="X63" s="539"/>
      <c r="Z63" s="558"/>
    </row>
    <row r="64" spans="1:26" s="159" customFormat="1" ht="45" customHeight="1" x14ac:dyDescent="0.2">
      <c r="A64" s="855" t="s">
        <v>763</v>
      </c>
      <c r="B64" s="856"/>
      <c r="C64" s="856"/>
      <c r="D64" s="856"/>
      <c r="E64" s="856"/>
      <c r="F64" s="856"/>
      <c r="G64" s="856"/>
      <c r="H64" s="857"/>
      <c r="I64" s="581"/>
      <c r="J64" s="569"/>
      <c r="K64" s="532"/>
      <c r="L64" s="531"/>
      <c r="M64" s="531"/>
      <c r="N64" s="531"/>
      <c r="O64" s="531"/>
      <c r="P64" s="531"/>
      <c r="Q64" s="531"/>
      <c r="R64" s="532"/>
      <c r="S64" s="531"/>
      <c r="T64" s="222"/>
      <c r="U64" s="222"/>
      <c r="V64" s="222"/>
      <c r="W64" s="539"/>
      <c r="X64" s="572" t="str">
        <f>A64</f>
        <v>C1. Are the following contraceptive methods offered through the commercial sector, public sector, NGOs, or social marketing? (Please indicate which methods are intended to be offered,not whether the method is currently in stock.) 
(Please select from the dropdown list.)</v>
      </c>
      <c r="Z64" s="558"/>
    </row>
    <row r="65" spans="1:26" s="254" customFormat="1" ht="15.75" x14ac:dyDescent="0.25">
      <c r="A65" s="858" t="s">
        <v>26</v>
      </c>
      <c r="B65" s="859"/>
      <c r="C65" s="860"/>
      <c r="D65" s="861" t="s">
        <v>261</v>
      </c>
      <c r="E65" s="862"/>
      <c r="F65" s="252" t="s">
        <v>307</v>
      </c>
      <c r="G65" s="253" t="s">
        <v>308</v>
      </c>
      <c r="H65" s="372" t="s">
        <v>309</v>
      </c>
      <c r="I65" s="582"/>
      <c r="J65" s="583"/>
      <c r="K65" s="532" t="str">
        <f>A65</f>
        <v>Contraceptive Method</v>
      </c>
      <c r="L65" s="282"/>
      <c r="M65" s="282"/>
      <c r="N65" s="282"/>
      <c r="O65" s="282"/>
      <c r="P65" s="282"/>
      <c r="Q65" s="282"/>
      <c r="R65" s="565"/>
      <c r="S65" s="282"/>
      <c r="T65" s="584"/>
      <c r="U65" s="584"/>
      <c r="V65" s="584"/>
      <c r="W65" s="585"/>
      <c r="X65" s="585"/>
      <c r="Z65" s="586"/>
    </row>
    <row r="66" spans="1:26" s="159" customFormat="1" ht="30" x14ac:dyDescent="0.2">
      <c r="A66" s="373"/>
      <c r="B66" s="848" t="s">
        <v>310</v>
      </c>
      <c r="C66" s="849"/>
      <c r="D66" s="850" t="s">
        <v>165</v>
      </c>
      <c r="E66" s="850"/>
      <c r="F66" s="255" t="s">
        <v>165</v>
      </c>
      <c r="G66" s="255" t="s">
        <v>165</v>
      </c>
      <c r="H66" s="374" t="s">
        <v>146</v>
      </c>
      <c r="I66" s="547"/>
      <c r="J66" s="569"/>
      <c r="K66" s="532" t="str">
        <f>B66</f>
        <v>a. Combined oral contraceptives (estrogen + progestin - for  example, LoFemenol, Microgynon)</v>
      </c>
      <c r="L66" s="531"/>
      <c r="M66" s="531"/>
      <c r="N66" s="531"/>
      <c r="O66" s="531"/>
      <c r="P66" s="531"/>
      <c r="Q66" s="531"/>
      <c r="R66" s="532"/>
      <c r="S66" s="531"/>
      <c r="T66" s="222"/>
      <c r="U66" s="222"/>
      <c r="V66" s="222"/>
      <c r="W66" s="539"/>
      <c r="X66" s="539"/>
      <c r="Z66" s="558"/>
    </row>
    <row r="67" spans="1:26" s="159" customFormat="1" x14ac:dyDescent="0.2">
      <c r="A67" s="375"/>
      <c r="B67" s="848" t="s">
        <v>311</v>
      </c>
      <c r="C67" s="849"/>
      <c r="D67" s="850" t="s">
        <v>165</v>
      </c>
      <c r="E67" s="850"/>
      <c r="F67" s="255" t="s">
        <v>165</v>
      </c>
      <c r="G67" s="255" t="s">
        <v>165</v>
      </c>
      <c r="H67" s="374" t="s">
        <v>146</v>
      </c>
      <c r="I67" s="547"/>
      <c r="J67" s="569"/>
      <c r="K67" s="532" t="str">
        <f t="shared" ref="K67:K77" si="2">B67</f>
        <v>b. Progestin-only pills (for example, Ovrette, Microlut)</v>
      </c>
      <c r="L67" s="531"/>
      <c r="M67" s="531"/>
      <c r="N67" s="531"/>
      <c r="O67" s="531"/>
      <c r="P67" s="531"/>
      <c r="Q67" s="531"/>
      <c r="R67" s="532"/>
      <c r="S67" s="531"/>
      <c r="T67" s="222"/>
      <c r="U67" s="222"/>
      <c r="V67" s="222"/>
      <c r="W67" s="539"/>
      <c r="X67" s="539"/>
      <c r="Z67" s="558"/>
    </row>
    <row r="68" spans="1:26" s="159" customFormat="1" x14ac:dyDescent="0.2">
      <c r="A68" s="375"/>
      <c r="B68" s="848" t="s">
        <v>312</v>
      </c>
      <c r="C68" s="849"/>
      <c r="D68" s="850" t="s">
        <v>165</v>
      </c>
      <c r="E68" s="850"/>
      <c r="F68" s="255" t="s">
        <v>165</v>
      </c>
      <c r="G68" s="255" t="s">
        <v>165</v>
      </c>
      <c r="H68" s="374" t="s">
        <v>146</v>
      </c>
      <c r="I68" s="547"/>
      <c r="J68" s="569"/>
      <c r="K68" s="532" t="str">
        <f t="shared" si="2"/>
        <v>c. Hormonal injections (for example, DepoProvera, Noristerat)</v>
      </c>
      <c r="L68" s="531"/>
      <c r="M68" s="531"/>
      <c r="N68" s="531"/>
      <c r="O68" s="531"/>
      <c r="P68" s="531"/>
      <c r="Q68" s="531"/>
      <c r="R68" s="532"/>
      <c r="S68" s="531"/>
      <c r="T68" s="222"/>
      <c r="U68" s="222"/>
      <c r="V68" s="222"/>
      <c r="W68" s="539"/>
      <c r="X68" s="539"/>
      <c r="Z68" s="558"/>
    </row>
    <row r="69" spans="1:26" s="159" customFormat="1" x14ac:dyDescent="0.2">
      <c r="A69" s="375"/>
      <c r="B69" s="848" t="s">
        <v>313</v>
      </c>
      <c r="C69" s="849"/>
      <c r="D69" s="850" t="s">
        <v>166</v>
      </c>
      <c r="E69" s="850"/>
      <c r="F69" s="255" t="s">
        <v>165</v>
      </c>
      <c r="G69" s="255" t="s">
        <v>165</v>
      </c>
      <c r="H69" s="374" t="s">
        <v>146</v>
      </c>
      <c r="I69" s="547"/>
      <c r="J69" s="569"/>
      <c r="K69" s="532" t="str">
        <f t="shared" si="2"/>
        <v>d. Hormonal implants (for example, Jadelle, Implanon)</v>
      </c>
      <c r="L69" s="531"/>
      <c r="M69" s="531"/>
      <c r="N69" s="531"/>
      <c r="O69" s="531"/>
      <c r="P69" s="531"/>
      <c r="Q69" s="531"/>
      <c r="R69" s="532"/>
      <c r="S69" s="531"/>
      <c r="T69" s="222"/>
      <c r="U69" s="222"/>
      <c r="V69" s="222"/>
      <c r="W69" s="539"/>
      <c r="X69" s="539"/>
      <c r="Z69" s="558"/>
    </row>
    <row r="70" spans="1:26" s="159" customFormat="1" x14ac:dyDescent="0.2">
      <c r="A70" s="375"/>
      <c r="B70" s="848" t="s">
        <v>314</v>
      </c>
      <c r="C70" s="849"/>
      <c r="D70" s="850" t="s">
        <v>165</v>
      </c>
      <c r="E70" s="850"/>
      <c r="F70" s="255" t="s">
        <v>165</v>
      </c>
      <c r="G70" s="255" t="s">
        <v>165</v>
      </c>
      <c r="H70" s="374" t="s">
        <v>146</v>
      </c>
      <c r="I70" s="547"/>
      <c r="J70" s="569"/>
      <c r="K70" s="532" t="str">
        <f t="shared" si="2"/>
        <v>e. Intrauterine devices (IUDs) (for example, Optima Copper T)</v>
      </c>
      <c r="L70" s="531"/>
      <c r="M70" s="531"/>
      <c r="N70" s="531"/>
      <c r="O70" s="531"/>
      <c r="P70" s="531"/>
      <c r="Q70" s="531"/>
      <c r="R70" s="532"/>
      <c r="S70" s="531"/>
      <c r="T70" s="222"/>
      <c r="U70" s="222"/>
      <c r="V70" s="222"/>
      <c r="W70" s="539"/>
      <c r="X70" s="539"/>
      <c r="Z70" s="558"/>
    </row>
    <row r="71" spans="1:26" s="159" customFormat="1" x14ac:dyDescent="0.2">
      <c r="A71" s="375"/>
      <c r="B71" s="848" t="s">
        <v>43</v>
      </c>
      <c r="C71" s="849"/>
      <c r="D71" s="850" t="s">
        <v>165</v>
      </c>
      <c r="E71" s="850"/>
      <c r="F71" s="255" t="s">
        <v>165</v>
      </c>
      <c r="G71" s="255" t="s">
        <v>165</v>
      </c>
      <c r="H71" s="374" t="s">
        <v>146</v>
      </c>
      <c r="I71" s="547"/>
      <c r="J71" s="569"/>
      <c r="K71" s="532" t="str">
        <f t="shared" si="2"/>
        <v>f. Male condoms</v>
      </c>
      <c r="L71" s="531"/>
      <c r="M71" s="531"/>
      <c r="N71" s="531"/>
      <c r="O71" s="531"/>
      <c r="P71" s="531"/>
      <c r="Q71" s="531"/>
      <c r="R71" s="532"/>
      <c r="S71" s="531"/>
      <c r="T71" s="222"/>
      <c r="U71" s="222"/>
      <c r="V71" s="222"/>
      <c r="W71" s="539"/>
      <c r="X71" s="539"/>
      <c r="Z71" s="558"/>
    </row>
    <row r="72" spans="1:26" s="159" customFormat="1" x14ac:dyDescent="0.2">
      <c r="A72" s="375"/>
      <c r="B72" s="848" t="s">
        <v>44</v>
      </c>
      <c r="C72" s="849"/>
      <c r="D72" s="850" t="s">
        <v>165</v>
      </c>
      <c r="E72" s="850"/>
      <c r="F72" s="255" t="s">
        <v>165</v>
      </c>
      <c r="G72" s="255" t="s">
        <v>165</v>
      </c>
      <c r="H72" s="374" t="s">
        <v>146</v>
      </c>
      <c r="I72" s="547"/>
      <c r="J72" s="569"/>
      <c r="K72" s="532" t="str">
        <f t="shared" si="2"/>
        <v>g. Female condoms</v>
      </c>
      <c r="L72" s="531"/>
      <c r="M72" s="531"/>
      <c r="N72" s="531"/>
      <c r="O72" s="531"/>
      <c r="P72" s="531"/>
      <c r="Q72" s="531"/>
      <c r="R72" s="532"/>
      <c r="S72" s="531"/>
      <c r="T72" s="222"/>
      <c r="U72" s="222"/>
      <c r="V72" s="222"/>
      <c r="W72" s="539"/>
      <c r="X72" s="539"/>
      <c r="Z72" s="558"/>
    </row>
    <row r="73" spans="1:26" s="159" customFormat="1" x14ac:dyDescent="0.2">
      <c r="A73" s="375"/>
      <c r="B73" s="848" t="s">
        <v>315</v>
      </c>
      <c r="C73" s="849"/>
      <c r="D73" s="850" t="s">
        <v>166</v>
      </c>
      <c r="E73" s="850"/>
      <c r="F73" s="255" t="s">
        <v>165</v>
      </c>
      <c r="G73" s="255" t="s">
        <v>165</v>
      </c>
      <c r="H73" s="374" t="s">
        <v>146</v>
      </c>
      <c r="I73" s="547"/>
      <c r="J73" s="569"/>
      <c r="K73" s="532" t="str">
        <f t="shared" si="2"/>
        <v>h. Emergency contraceptive pills (for example, Postinor)</v>
      </c>
      <c r="L73" s="531"/>
      <c r="M73" s="531"/>
      <c r="N73" s="531"/>
      <c r="O73" s="531"/>
      <c r="P73" s="531"/>
      <c r="Q73" s="531"/>
      <c r="R73" s="532"/>
      <c r="S73" s="531"/>
      <c r="T73" s="222"/>
      <c r="U73" s="222"/>
      <c r="V73" s="222"/>
      <c r="W73" s="539"/>
      <c r="X73" s="539"/>
      <c r="Z73" s="558"/>
    </row>
    <row r="74" spans="1:26" s="159" customFormat="1" x14ac:dyDescent="0.2">
      <c r="A74" s="375"/>
      <c r="B74" s="848" t="s">
        <v>316</v>
      </c>
      <c r="C74" s="849"/>
      <c r="D74" s="850" t="s">
        <v>166</v>
      </c>
      <c r="E74" s="850"/>
      <c r="F74" s="255" t="s">
        <v>165</v>
      </c>
      <c r="G74" s="255" t="s">
        <v>165</v>
      </c>
      <c r="H74" s="374" t="s">
        <v>146</v>
      </c>
      <c r="I74" s="547"/>
      <c r="J74" s="569"/>
      <c r="K74" s="532" t="str">
        <f t="shared" si="2"/>
        <v>i. Long-acting permanent method for males (vasectomy)</v>
      </c>
      <c r="L74" s="531"/>
      <c r="M74" s="531"/>
      <c r="N74" s="531"/>
      <c r="O74" s="531"/>
      <c r="P74" s="531"/>
      <c r="Q74" s="531"/>
      <c r="R74" s="532"/>
      <c r="S74" s="531"/>
      <c r="T74" s="222"/>
      <c r="U74" s="222"/>
      <c r="V74" s="222"/>
      <c r="W74" s="539"/>
      <c r="X74" s="539"/>
      <c r="Z74" s="558"/>
    </row>
    <row r="75" spans="1:26" s="159" customFormat="1" x14ac:dyDescent="0.2">
      <c r="A75" s="375"/>
      <c r="B75" s="848" t="s">
        <v>317</v>
      </c>
      <c r="C75" s="849"/>
      <c r="D75" s="850" t="s">
        <v>166</v>
      </c>
      <c r="E75" s="850"/>
      <c r="F75" s="255" t="s">
        <v>165</v>
      </c>
      <c r="G75" s="255" t="s">
        <v>165</v>
      </c>
      <c r="H75" s="374" t="s">
        <v>146</v>
      </c>
      <c r="I75" s="547"/>
      <c r="J75" s="569"/>
      <c r="K75" s="532" t="str">
        <f t="shared" si="2"/>
        <v>j. Long-acting permanent method for females (tubal ligation)</v>
      </c>
      <c r="L75" s="531"/>
      <c r="M75" s="531"/>
      <c r="N75" s="531"/>
      <c r="O75" s="531"/>
      <c r="P75" s="531"/>
      <c r="Q75" s="531"/>
      <c r="R75" s="532"/>
      <c r="S75" s="531"/>
      <c r="T75" s="222"/>
      <c r="U75" s="222"/>
      <c r="V75" s="222"/>
      <c r="W75" s="539"/>
      <c r="X75" s="539"/>
      <c r="Z75" s="558"/>
    </row>
    <row r="76" spans="1:26" s="159" customFormat="1" x14ac:dyDescent="0.2">
      <c r="A76" s="375"/>
      <c r="B76" s="848" t="s">
        <v>45</v>
      </c>
      <c r="C76" s="849"/>
      <c r="D76" s="850" t="s">
        <v>166</v>
      </c>
      <c r="E76" s="850"/>
      <c r="F76" s="255" t="s">
        <v>165</v>
      </c>
      <c r="G76" s="255" t="s">
        <v>165</v>
      </c>
      <c r="H76" s="374" t="s">
        <v>146</v>
      </c>
      <c r="I76" s="547"/>
      <c r="J76" s="569"/>
      <c r="K76" s="532" t="str">
        <f t="shared" si="2"/>
        <v>k. CycleBeads</v>
      </c>
      <c r="L76" s="531"/>
      <c r="M76" s="531"/>
      <c r="N76" s="531"/>
      <c r="O76" s="531"/>
      <c r="P76" s="531"/>
      <c r="Q76" s="531"/>
      <c r="R76" s="532"/>
      <c r="S76" s="531"/>
      <c r="T76" s="222"/>
      <c r="U76" s="222"/>
      <c r="V76" s="222"/>
      <c r="W76" s="539"/>
      <c r="X76" s="539"/>
      <c r="Z76" s="558"/>
    </row>
    <row r="77" spans="1:26" s="159" customFormat="1" ht="45" x14ac:dyDescent="0.2">
      <c r="A77" s="376"/>
      <c r="B77" s="851" t="s">
        <v>318</v>
      </c>
      <c r="C77" s="852"/>
      <c r="D77" s="850"/>
      <c r="E77" s="850"/>
      <c r="F77" s="255"/>
      <c r="G77" s="255"/>
      <c r="H77" s="374"/>
      <c r="I77" s="547"/>
      <c r="J77" s="569"/>
      <c r="K77" s="532" t="str">
        <f t="shared" si="2"/>
        <v>l. Other contraceptive methods - specify 
(Please provide the name of the other contraceptive(s) offered, by sector.)</v>
      </c>
      <c r="L77" s="531"/>
      <c r="M77" s="531"/>
      <c r="N77" s="531"/>
      <c r="O77" s="531"/>
      <c r="P77" s="531"/>
      <c r="Q77" s="531"/>
      <c r="R77" s="532"/>
      <c r="S77" s="531"/>
      <c r="T77" s="222"/>
      <c r="U77" s="222"/>
      <c r="V77" s="222"/>
      <c r="W77" s="539"/>
      <c r="X77" s="539"/>
      <c r="Z77" s="558"/>
    </row>
    <row r="78" spans="1:26" s="159" customFormat="1" ht="60.75" thickBot="1" x14ac:dyDescent="0.25">
      <c r="A78" s="853" t="s">
        <v>320</v>
      </c>
      <c r="B78" s="822"/>
      <c r="C78" s="854"/>
      <c r="D78" s="779" t="s">
        <v>1145</v>
      </c>
      <c r="E78" s="780"/>
      <c r="F78" s="780"/>
      <c r="G78" s="780"/>
      <c r="H78" s="781"/>
      <c r="I78" s="547"/>
      <c r="J78" s="569"/>
      <c r="K78" s="532" t="str">
        <f>A78</f>
        <v>C2. Please note any comments about the commodities offered.</v>
      </c>
      <c r="L78" s="531"/>
      <c r="M78" s="531"/>
      <c r="N78" s="531"/>
      <c r="O78" s="532" t="str">
        <f>D78</f>
        <v xml:space="preserve">The provision of methods involving surgical procedures is limited to facilities with operation facilities (mostly hospitals and major health centres). Emergency contraceptives and CycleBeads are not in country yet. The Jadelle implant was available for a pilot. </v>
      </c>
      <c r="P78" s="531"/>
      <c r="Q78" s="531"/>
      <c r="R78" s="532"/>
      <c r="S78" s="531"/>
      <c r="T78" s="222"/>
      <c r="U78" s="222"/>
      <c r="V78" s="222"/>
      <c r="W78" s="539"/>
      <c r="X78" s="539"/>
      <c r="Z78" s="558"/>
    </row>
    <row r="79" spans="1:26" s="256" customFormat="1" ht="16.5" customHeight="1" thickBot="1" x14ac:dyDescent="0.3">
      <c r="A79" s="832" t="s">
        <v>27</v>
      </c>
      <c r="B79" s="833"/>
      <c r="C79" s="833"/>
      <c r="D79" s="833"/>
      <c r="E79" s="833"/>
      <c r="F79" s="833"/>
      <c r="G79" s="833"/>
      <c r="H79" s="371"/>
      <c r="I79" s="563"/>
      <c r="J79" s="583"/>
      <c r="K79" s="532"/>
      <c r="L79" s="282"/>
      <c r="M79" s="282"/>
      <c r="N79" s="282"/>
      <c r="O79" s="282"/>
      <c r="P79" s="282"/>
      <c r="Q79" s="282"/>
      <c r="R79" s="565"/>
      <c r="S79" s="282"/>
      <c r="T79" s="584"/>
      <c r="U79" s="584"/>
      <c r="V79" s="584"/>
      <c r="W79" s="585"/>
      <c r="X79" s="585"/>
      <c r="Z79" s="587"/>
    </row>
    <row r="80" spans="1:26" s="159" customFormat="1" ht="30" customHeight="1" x14ac:dyDescent="0.2">
      <c r="A80" s="834" t="s">
        <v>321</v>
      </c>
      <c r="B80" s="835"/>
      <c r="C80" s="835"/>
      <c r="D80" s="835"/>
      <c r="E80" s="835"/>
      <c r="F80" s="835"/>
      <c r="G80" s="836"/>
      <c r="H80" s="351" t="s">
        <v>165</v>
      </c>
      <c r="I80" s="588" t="str">
        <f>A80</f>
        <v>D1. Is there a contraceptive security or reproductive health commodity security strategy or is contraceptive security explicitly included in a country strategy? (Please select from the dropdown list.)</v>
      </c>
      <c r="J80" s="569"/>
      <c r="K80" s="532"/>
      <c r="L80" s="531"/>
      <c r="M80" s="531"/>
      <c r="N80" s="531"/>
      <c r="O80" s="531"/>
      <c r="P80" s="531"/>
      <c r="Q80" s="531"/>
      <c r="R80" s="532"/>
      <c r="S80" s="531"/>
      <c r="T80" s="222"/>
      <c r="U80" s="222"/>
      <c r="V80" s="222"/>
      <c r="W80" s="539"/>
      <c r="X80" s="539"/>
      <c r="Z80" s="558"/>
    </row>
    <row r="81" spans="1:26" s="159" customFormat="1" ht="15.75" thickBot="1" x14ac:dyDescent="0.25">
      <c r="A81" s="837" t="s">
        <v>243</v>
      </c>
      <c r="B81" s="838"/>
      <c r="C81" s="838"/>
      <c r="D81" s="257"/>
      <c r="E81" s="257"/>
      <c r="F81" s="257"/>
      <c r="G81" s="257"/>
      <c r="H81" s="377"/>
      <c r="I81" s="257"/>
      <c r="J81" s="569"/>
      <c r="K81" s="532"/>
      <c r="L81" s="531"/>
      <c r="M81" s="531"/>
      <c r="N81" s="531"/>
      <c r="O81" s="531"/>
      <c r="P81" s="531"/>
      <c r="Q81" s="531"/>
      <c r="R81" s="532"/>
      <c r="S81" s="531"/>
      <c r="T81" s="222"/>
      <c r="U81" s="222"/>
      <c r="V81" s="222"/>
      <c r="W81" s="539"/>
      <c r="X81" s="539"/>
      <c r="Z81" s="558"/>
    </row>
    <row r="82" spans="1:26" s="159" customFormat="1" ht="60" x14ac:dyDescent="0.2">
      <c r="A82" s="839"/>
      <c r="B82" s="841" t="s">
        <v>66</v>
      </c>
      <c r="C82" s="842"/>
      <c r="D82" s="842" t="s">
        <v>322</v>
      </c>
      <c r="E82" s="842"/>
      <c r="F82" s="258" t="s">
        <v>64</v>
      </c>
      <c r="G82" s="842" t="s">
        <v>65</v>
      </c>
      <c r="H82" s="843"/>
      <c r="I82" s="588"/>
      <c r="J82" s="578" t="str">
        <f>G82</f>
        <v>Is the contraceptive security strategy being implemented?</v>
      </c>
      <c r="K82" s="532" t="str">
        <f>B82</f>
        <v>Strategy name</v>
      </c>
      <c r="L82" s="531"/>
      <c r="M82" s="559">
        <f>E82</f>
        <v>0</v>
      </c>
      <c r="N82" s="531"/>
      <c r="O82" s="531"/>
      <c r="P82" s="531"/>
      <c r="Q82" s="531"/>
      <c r="R82" s="532"/>
      <c r="S82" s="532" t="str">
        <f>D82</f>
        <v>Years Covered (including strategy updates)</v>
      </c>
      <c r="T82" s="222"/>
      <c r="U82" s="222"/>
      <c r="V82" s="222"/>
      <c r="W82" s="539"/>
      <c r="X82" s="539"/>
      <c r="Z82" s="558"/>
    </row>
    <row r="83" spans="1:26" s="159" customFormat="1" ht="15.75" thickBot="1" x14ac:dyDescent="0.25">
      <c r="A83" s="840"/>
      <c r="B83" s="259" t="s">
        <v>35</v>
      </c>
      <c r="C83" s="150" t="s">
        <v>1146</v>
      </c>
      <c r="D83" s="844" t="s">
        <v>379</v>
      </c>
      <c r="E83" s="845"/>
      <c r="F83" s="151" t="s">
        <v>165</v>
      </c>
      <c r="G83" s="846" t="s">
        <v>165</v>
      </c>
      <c r="H83" s="847"/>
      <c r="I83" s="588"/>
      <c r="J83" s="578" t="str">
        <f>G83</f>
        <v>Yes</v>
      </c>
      <c r="K83" s="532" t="str">
        <f>B83</f>
        <v>a</v>
      </c>
      <c r="L83" s="531"/>
      <c r="M83" s="559">
        <f>E83</f>
        <v>0</v>
      </c>
      <c r="N83" s="531"/>
      <c r="O83" s="531"/>
      <c r="P83" s="531"/>
      <c r="Q83" s="531"/>
      <c r="R83" s="532"/>
      <c r="S83" s="532" t="str">
        <f>D83</f>
        <v>2011-2015</v>
      </c>
      <c r="T83" s="222"/>
      <c r="U83" s="222"/>
      <c r="V83" s="222"/>
      <c r="W83" s="539"/>
      <c r="X83" s="539"/>
      <c r="Z83" s="558"/>
    </row>
    <row r="84" spans="1:26" s="159" customFormat="1" ht="30" x14ac:dyDescent="0.2">
      <c r="A84" s="827" t="s">
        <v>244</v>
      </c>
      <c r="B84" s="828"/>
      <c r="C84" s="828"/>
      <c r="D84" s="828"/>
      <c r="E84" s="828"/>
      <c r="F84" s="829" t="s">
        <v>165</v>
      </c>
      <c r="G84" s="830"/>
      <c r="H84" s="831"/>
      <c r="I84" s="588"/>
      <c r="J84" s="578"/>
      <c r="K84" s="532"/>
      <c r="L84" s="531"/>
      <c r="M84" s="531"/>
      <c r="N84" s="531"/>
      <c r="O84" s="531"/>
      <c r="P84" s="531"/>
      <c r="Q84" s="533" t="str">
        <f>F84</f>
        <v>Yes</v>
      </c>
      <c r="R84" s="532" t="str">
        <f>A84</f>
        <v>D2. Are any family planning commodities subject to duties, import taxes, or other fees?</v>
      </c>
      <c r="S84" s="531"/>
      <c r="T84" s="222"/>
      <c r="U84" s="222"/>
      <c r="V84" s="222"/>
      <c r="W84" s="539"/>
      <c r="X84" s="539"/>
      <c r="Z84" s="558"/>
    </row>
    <row r="85" spans="1:26" s="159" customFormat="1" x14ac:dyDescent="0.2">
      <c r="A85" s="262"/>
      <c r="B85" s="764" t="s">
        <v>325</v>
      </c>
      <c r="C85" s="764"/>
      <c r="D85" s="765"/>
      <c r="E85" s="800" t="s">
        <v>1147</v>
      </c>
      <c r="F85" s="801"/>
      <c r="G85" s="801"/>
      <c r="H85" s="802"/>
      <c r="I85" s="588"/>
      <c r="J85" s="578"/>
      <c r="K85" s="532"/>
      <c r="L85" s="531"/>
      <c r="M85" s="559" t="str">
        <f>E85</f>
        <v>Private/commercial/NGO</v>
      </c>
      <c r="N85" s="559" t="str">
        <f>E85</f>
        <v>Private/commercial/NGO</v>
      </c>
      <c r="O85" s="531"/>
      <c r="P85" s="532"/>
      <c r="Q85" s="531"/>
      <c r="R85" s="532" t="str">
        <f>B85</f>
        <v>a. If yes, for which sectors (public, NGO, social marketing, commercial)?</v>
      </c>
      <c r="S85" s="531"/>
      <c r="T85" s="222"/>
      <c r="U85" s="222"/>
      <c r="V85" s="222"/>
      <c r="W85" s="539"/>
      <c r="X85" s="539"/>
      <c r="Z85" s="558"/>
    </row>
    <row r="86" spans="1:26" s="159" customFormat="1" x14ac:dyDescent="0.2">
      <c r="A86" s="262"/>
      <c r="B86" s="764" t="s">
        <v>46</v>
      </c>
      <c r="C86" s="764"/>
      <c r="D86" s="765"/>
      <c r="E86" s="800" t="s">
        <v>178</v>
      </c>
      <c r="F86" s="801"/>
      <c r="G86" s="801"/>
      <c r="H86" s="802"/>
      <c r="I86" s="588"/>
      <c r="J86" s="578"/>
      <c r="K86" s="532"/>
      <c r="L86" s="531"/>
      <c r="M86" s="559" t="str">
        <f>E86</f>
        <v>Don't know</v>
      </c>
      <c r="N86" s="559" t="str">
        <f>E86</f>
        <v>Don't know</v>
      </c>
      <c r="O86" s="531"/>
      <c r="P86" s="532"/>
      <c r="Q86" s="531"/>
      <c r="R86" s="532" t="str">
        <f>B86</f>
        <v>b. If yes, how much are the duties, taxes, or fees?</v>
      </c>
      <c r="S86" s="531"/>
      <c r="T86" s="222"/>
      <c r="U86" s="222"/>
      <c r="V86" s="222"/>
      <c r="W86" s="539"/>
      <c r="X86" s="539"/>
      <c r="Z86" s="558"/>
    </row>
    <row r="87" spans="1:26" s="159" customFormat="1" ht="30" customHeight="1" x14ac:dyDescent="0.2">
      <c r="A87" s="772" t="s">
        <v>326</v>
      </c>
      <c r="B87" s="764"/>
      <c r="C87" s="764"/>
      <c r="D87" s="764"/>
      <c r="E87" s="764"/>
      <c r="F87" s="764"/>
      <c r="G87" s="765"/>
      <c r="H87" s="355" t="s">
        <v>165</v>
      </c>
      <c r="I87" s="588" t="str">
        <f>A87</f>
        <v>D3. Are there policies that hinder the ability of the private sector (commercial sector, NGOs, or social marketing) to provide contraceptive methods (for example: price controls, distribution limitations, taxes/duties, advertising bans, etc.)?</v>
      </c>
      <c r="J87" s="578"/>
      <c r="K87" s="532"/>
      <c r="L87" s="531"/>
      <c r="M87" s="531"/>
      <c r="N87" s="531"/>
      <c r="O87" s="531"/>
      <c r="P87" s="532"/>
      <c r="Q87" s="531"/>
      <c r="R87" s="532"/>
      <c r="S87" s="531"/>
      <c r="T87" s="222"/>
      <c r="U87" s="222"/>
      <c r="V87" s="222"/>
      <c r="W87" s="539"/>
      <c r="X87" s="539"/>
      <c r="Z87" s="558"/>
    </row>
    <row r="88" spans="1:26" s="159" customFormat="1" x14ac:dyDescent="0.2">
      <c r="A88" s="262"/>
      <c r="B88" s="764" t="s">
        <v>47</v>
      </c>
      <c r="C88" s="764"/>
      <c r="D88" s="800" t="s">
        <v>1148</v>
      </c>
      <c r="E88" s="801"/>
      <c r="F88" s="801"/>
      <c r="G88" s="801"/>
      <c r="H88" s="802"/>
      <c r="I88" s="588"/>
      <c r="J88" s="578"/>
      <c r="K88" s="532" t="str">
        <f>B88</f>
        <v>a. If yes, describe the policies.</v>
      </c>
      <c r="L88" s="531"/>
      <c r="M88" s="531"/>
      <c r="N88" s="589"/>
      <c r="O88" s="533" t="str">
        <f>D88</f>
        <v>Duty fees</v>
      </c>
      <c r="P88" s="532"/>
      <c r="Q88" s="531"/>
      <c r="R88" s="531"/>
      <c r="S88" s="531"/>
      <c r="T88" s="222"/>
      <c r="U88" s="222"/>
      <c r="V88" s="222"/>
      <c r="W88" s="539"/>
      <c r="X88" s="539"/>
      <c r="Z88" s="558"/>
    </row>
    <row r="89" spans="1:26" s="159" customFormat="1" ht="30" customHeight="1" x14ac:dyDescent="0.2">
      <c r="A89" s="772" t="s">
        <v>327</v>
      </c>
      <c r="B89" s="764"/>
      <c r="C89" s="764"/>
      <c r="D89" s="764"/>
      <c r="E89" s="764"/>
      <c r="F89" s="764"/>
      <c r="G89" s="765"/>
      <c r="H89" s="355" t="s">
        <v>165</v>
      </c>
      <c r="I89" s="588" t="str">
        <f>A89</f>
        <v>D4. Are there policies that enable the private sector (commercial sector, NGOs, or social marketing) to provide contraceptive methods?</v>
      </c>
      <c r="J89" s="578"/>
      <c r="K89" s="532"/>
      <c r="L89" s="531"/>
      <c r="M89" s="531"/>
      <c r="N89" s="531"/>
      <c r="O89" s="531"/>
      <c r="P89" s="532"/>
      <c r="Q89" s="531"/>
      <c r="R89" s="532"/>
      <c r="S89" s="531"/>
      <c r="T89" s="222"/>
      <c r="U89" s="222"/>
      <c r="V89" s="222"/>
      <c r="W89" s="539"/>
      <c r="X89" s="539"/>
      <c r="Z89" s="558"/>
    </row>
    <row r="90" spans="1:26" s="159" customFormat="1" ht="30" x14ac:dyDescent="0.2">
      <c r="A90" s="262"/>
      <c r="B90" s="764" t="s">
        <v>47</v>
      </c>
      <c r="C90" s="764"/>
      <c r="D90" s="800" t="s">
        <v>1149</v>
      </c>
      <c r="E90" s="801"/>
      <c r="F90" s="801"/>
      <c r="G90" s="801"/>
      <c r="H90" s="802"/>
      <c r="I90" s="588"/>
      <c r="J90" s="578"/>
      <c r="K90" s="532" t="str">
        <f>B90</f>
        <v>a. If yes, describe the policies.</v>
      </c>
      <c r="L90" s="531"/>
      <c r="M90" s="531"/>
      <c r="N90" s="589"/>
      <c r="O90" s="533" t="str">
        <f>D90</f>
        <v>It is free to advertise services and products, and the private sector can determine prices.</v>
      </c>
      <c r="P90" s="532"/>
      <c r="Q90" s="531"/>
      <c r="R90" s="531"/>
      <c r="S90" s="531"/>
      <c r="T90" s="222"/>
      <c r="U90" s="222"/>
      <c r="V90" s="222"/>
      <c r="W90" s="539"/>
      <c r="X90" s="539"/>
      <c r="Z90" s="558"/>
    </row>
    <row r="91" spans="1:26" s="159" customFormat="1" ht="30" customHeight="1" x14ac:dyDescent="0.2">
      <c r="A91" s="772" t="s">
        <v>328</v>
      </c>
      <c r="B91" s="764"/>
      <c r="C91" s="764"/>
      <c r="D91" s="764"/>
      <c r="E91" s="764"/>
      <c r="F91" s="764"/>
      <c r="G91" s="765"/>
      <c r="H91" s="355" t="s">
        <v>165</v>
      </c>
      <c r="I91" s="588" t="str">
        <f>A91</f>
        <v xml:space="preserve">D5. Do policies or regulations exist that restrict who can sell or dispense particular contraceptive methods?
</v>
      </c>
      <c r="J91" s="578"/>
      <c r="K91" s="532"/>
      <c r="L91" s="531"/>
      <c r="M91" s="531"/>
      <c r="N91" s="531"/>
      <c r="O91" s="532"/>
      <c r="P91" s="532"/>
      <c r="Q91" s="531"/>
      <c r="R91" s="531"/>
      <c r="S91" s="531"/>
      <c r="T91" s="222"/>
      <c r="U91" s="222"/>
      <c r="V91" s="222"/>
      <c r="W91" s="539"/>
      <c r="X91" s="539"/>
      <c r="Z91" s="558"/>
    </row>
    <row r="92" spans="1:26" s="159" customFormat="1" ht="15.75" thickBot="1" x14ac:dyDescent="0.25">
      <c r="A92" s="354"/>
      <c r="B92" s="822" t="s">
        <v>60</v>
      </c>
      <c r="C92" s="822"/>
      <c r="D92" s="260"/>
      <c r="E92" s="261"/>
      <c r="F92" s="261"/>
      <c r="G92" s="261"/>
      <c r="H92" s="378"/>
      <c r="I92" s="590"/>
      <c r="J92" s="578"/>
      <c r="K92" s="532"/>
      <c r="L92" s="531"/>
      <c r="M92" s="531"/>
      <c r="N92" s="531"/>
      <c r="O92" s="532"/>
      <c r="P92" s="532"/>
      <c r="Q92" s="531"/>
      <c r="R92" s="531"/>
      <c r="S92" s="531"/>
      <c r="T92" s="222"/>
      <c r="U92" s="222"/>
      <c r="V92" s="222"/>
      <c r="W92" s="539"/>
      <c r="X92" s="539"/>
      <c r="Z92" s="558"/>
    </row>
    <row r="93" spans="1:26" s="159" customFormat="1" ht="45" customHeight="1" x14ac:dyDescent="0.2">
      <c r="A93" s="379"/>
      <c r="B93" s="823" t="s">
        <v>156</v>
      </c>
      <c r="C93" s="824"/>
      <c r="D93" s="825"/>
      <c r="E93" s="819" t="s">
        <v>329</v>
      </c>
      <c r="F93" s="821"/>
      <c r="G93" s="819" t="s">
        <v>330</v>
      </c>
      <c r="H93" s="826"/>
      <c r="I93" s="591"/>
      <c r="J93" s="592" t="str">
        <f>G93</f>
        <v>Describe any private sector restriction on who is allowed to sell or dispense the method</v>
      </c>
      <c r="K93" s="532"/>
      <c r="L93" s="531"/>
      <c r="M93" s="531"/>
      <c r="N93" s="531"/>
      <c r="O93" s="532"/>
      <c r="P93" s="532" t="str">
        <f>B93</f>
        <v>Contraceptive Method(s)</v>
      </c>
      <c r="Q93" s="531"/>
      <c r="R93" s="531"/>
      <c r="S93" s="531"/>
      <c r="T93" s="222"/>
      <c r="U93" s="593" t="str">
        <f>E93</f>
        <v>Describe any public sector restriction on who is allowed to sell or dispense the method</v>
      </c>
      <c r="V93" s="222"/>
      <c r="W93" s="539"/>
      <c r="X93" s="539"/>
      <c r="Z93" s="558"/>
    </row>
    <row r="94" spans="1:26" s="159" customFormat="1" ht="15" customHeight="1" x14ac:dyDescent="0.2">
      <c r="A94" s="380"/>
      <c r="B94" s="262" t="s">
        <v>35</v>
      </c>
      <c r="C94" s="770" t="s">
        <v>1150</v>
      </c>
      <c r="D94" s="810"/>
      <c r="E94" s="800" t="s">
        <v>1151</v>
      </c>
      <c r="F94" s="803"/>
      <c r="G94" s="800" t="s">
        <v>1151</v>
      </c>
      <c r="H94" s="803"/>
      <c r="I94" s="594"/>
      <c r="J94" s="578" t="str">
        <f>G94</f>
        <v>Only trained providers can offer the service.</v>
      </c>
      <c r="K94" s="532"/>
      <c r="L94" s="531"/>
      <c r="M94" s="559" t="str">
        <f>E94</f>
        <v>Only trained providers can offer the service.</v>
      </c>
      <c r="N94" s="531"/>
      <c r="O94" s="532"/>
      <c r="P94" s="532" t="str">
        <f>C94</f>
        <v>IUCDs</v>
      </c>
      <c r="Q94" s="531"/>
      <c r="R94" s="531"/>
      <c r="S94" s="531"/>
      <c r="T94" s="222"/>
      <c r="U94" s="593" t="str">
        <f>E94</f>
        <v>Only trained providers can offer the service.</v>
      </c>
      <c r="V94" s="222"/>
      <c r="W94" s="539"/>
      <c r="X94" s="539"/>
      <c r="Z94" s="558"/>
    </row>
    <row r="95" spans="1:26" s="159" customFormat="1" ht="15" customHeight="1" x14ac:dyDescent="0.2">
      <c r="A95" s="380"/>
      <c r="B95" s="262" t="s">
        <v>36</v>
      </c>
      <c r="C95" s="770" t="s">
        <v>1152</v>
      </c>
      <c r="D95" s="810"/>
      <c r="E95" s="800" t="s">
        <v>1151</v>
      </c>
      <c r="F95" s="803"/>
      <c r="G95" s="800" t="s">
        <v>1151</v>
      </c>
      <c r="H95" s="803"/>
      <c r="I95" s="594"/>
      <c r="J95" s="578" t="str">
        <f>G95</f>
        <v>Only trained providers can offer the service.</v>
      </c>
      <c r="K95" s="532"/>
      <c r="L95" s="531"/>
      <c r="M95" s="559" t="str">
        <f>E95</f>
        <v>Only trained providers can offer the service.</v>
      </c>
      <c r="N95" s="531"/>
      <c r="O95" s="532"/>
      <c r="P95" s="532" t="str">
        <f>C95</f>
        <v>Jadelle implants</v>
      </c>
      <c r="Q95" s="531"/>
      <c r="R95" s="531"/>
      <c r="S95" s="531"/>
      <c r="T95" s="222"/>
      <c r="U95" s="593" t="str">
        <f>E95</f>
        <v>Only trained providers can offer the service.</v>
      </c>
      <c r="V95" s="222"/>
      <c r="W95" s="539"/>
      <c r="X95" s="539"/>
      <c r="Z95" s="558"/>
    </row>
    <row r="96" spans="1:26" s="159" customFormat="1" ht="15.75" customHeight="1" thickBot="1" x14ac:dyDescent="0.25">
      <c r="A96" s="380"/>
      <c r="B96" s="263" t="s">
        <v>37</v>
      </c>
      <c r="C96" s="780"/>
      <c r="D96" s="813"/>
      <c r="E96" s="804"/>
      <c r="F96" s="806"/>
      <c r="G96" s="804"/>
      <c r="H96" s="1135"/>
      <c r="I96" s="594"/>
      <c r="J96" s="578">
        <f>G96</f>
        <v>0</v>
      </c>
      <c r="K96" s="532"/>
      <c r="L96" s="531"/>
      <c r="M96" s="559">
        <f>E96</f>
        <v>0</v>
      </c>
      <c r="N96" s="531"/>
      <c r="O96" s="532"/>
      <c r="P96" s="532">
        <f>C96</f>
        <v>0</v>
      </c>
      <c r="Q96" s="531"/>
      <c r="R96" s="531"/>
      <c r="S96" s="531"/>
      <c r="T96" s="222"/>
      <c r="U96" s="593">
        <f>E96</f>
        <v>0</v>
      </c>
      <c r="V96" s="222"/>
      <c r="W96" s="539"/>
      <c r="X96" s="539"/>
      <c r="Z96" s="558"/>
    </row>
    <row r="97" spans="1:26" s="264" customFormat="1" ht="15.75" thickBot="1" x14ac:dyDescent="0.25">
      <c r="A97" s="816"/>
      <c r="B97" s="817"/>
      <c r="C97" s="817"/>
      <c r="D97" s="817"/>
      <c r="E97" s="817"/>
      <c r="F97" s="817"/>
      <c r="G97" s="817"/>
      <c r="H97" s="818"/>
      <c r="I97" s="595"/>
      <c r="J97" s="596"/>
      <c r="K97" s="597">
        <f>C97</f>
        <v>0</v>
      </c>
      <c r="L97" s="597"/>
      <c r="M97" s="597"/>
      <c r="N97" s="597"/>
      <c r="O97" s="597"/>
      <c r="P97" s="597"/>
      <c r="Q97" s="597"/>
      <c r="R97" s="597"/>
      <c r="S97" s="597"/>
      <c r="T97" s="597"/>
      <c r="U97" s="597"/>
      <c r="V97" s="597"/>
      <c r="W97" s="598"/>
      <c r="X97" s="598"/>
      <c r="Z97" s="599"/>
    </row>
    <row r="98" spans="1:26" s="159" customFormat="1" ht="45" customHeight="1" x14ac:dyDescent="0.2">
      <c r="A98" s="774" t="s">
        <v>332</v>
      </c>
      <c r="B98" s="775"/>
      <c r="C98" s="775"/>
      <c r="D98" s="265" t="s">
        <v>61</v>
      </c>
      <c r="E98" s="819" t="s">
        <v>67</v>
      </c>
      <c r="F98" s="820"/>
      <c r="G98" s="821"/>
      <c r="H98" s="381" t="s">
        <v>57</v>
      </c>
      <c r="I98" s="582"/>
      <c r="J98" s="578"/>
      <c r="K98" s="532" t="str">
        <f>A98</f>
        <v>D6. Does the country have laws, regulations, or policies that make it difficult for the following sub-populations to access effective family planning services?</v>
      </c>
      <c r="L98" s="531"/>
      <c r="M98" s="531"/>
      <c r="N98" s="531"/>
      <c r="O98" s="532"/>
      <c r="P98" s="531"/>
      <c r="Q98" s="531"/>
      <c r="R98" s="531"/>
      <c r="S98" s="531"/>
      <c r="T98" s="222"/>
      <c r="U98" s="222"/>
      <c r="V98" s="593" t="str">
        <f>E98</f>
        <v xml:space="preserve">If yes, describe laws/regulations/policies affecting access </v>
      </c>
      <c r="W98" s="539"/>
      <c r="X98" s="539"/>
      <c r="Z98" s="558"/>
    </row>
    <row r="99" spans="1:26" s="159" customFormat="1" x14ac:dyDescent="0.2">
      <c r="A99" s="262"/>
      <c r="B99" s="764" t="s">
        <v>333</v>
      </c>
      <c r="C99" s="764"/>
      <c r="D99" s="157" t="s">
        <v>166</v>
      </c>
      <c r="E99" s="800"/>
      <c r="F99" s="801"/>
      <c r="G99" s="803"/>
      <c r="H99" s="355"/>
      <c r="I99" s="579"/>
      <c r="J99" s="578"/>
      <c r="K99" s="532" t="str">
        <f>B99</f>
        <v>a. Unmarried people</v>
      </c>
      <c r="L99" s="531"/>
      <c r="M99" s="559">
        <f>E99</f>
        <v>0</v>
      </c>
      <c r="N99" s="531"/>
      <c r="O99" s="532"/>
      <c r="P99" s="531"/>
      <c r="Q99" s="531"/>
      <c r="R99" s="531"/>
      <c r="S99" s="531"/>
      <c r="T99" s="222"/>
      <c r="U99" s="222"/>
      <c r="V99" s="593">
        <f>E99</f>
        <v>0</v>
      </c>
      <c r="W99" s="539"/>
      <c r="X99" s="539"/>
      <c r="Z99" s="558"/>
    </row>
    <row r="100" spans="1:26" s="159" customFormat="1" x14ac:dyDescent="0.2">
      <c r="A100" s="262"/>
      <c r="B100" s="764" t="s">
        <v>48</v>
      </c>
      <c r="C100" s="764"/>
      <c r="D100" s="157" t="s">
        <v>166</v>
      </c>
      <c r="E100" s="800"/>
      <c r="F100" s="801"/>
      <c r="G100" s="803"/>
      <c r="H100" s="355"/>
      <c r="I100" s="579"/>
      <c r="J100" s="578"/>
      <c r="K100" s="532" t="str">
        <f>B100</f>
        <v>b. Young people</v>
      </c>
      <c r="L100" s="531"/>
      <c r="M100" s="559">
        <f>E100</f>
        <v>0</v>
      </c>
      <c r="N100" s="531"/>
      <c r="O100" s="532"/>
      <c r="P100" s="531"/>
      <c r="Q100" s="531"/>
      <c r="R100" s="531"/>
      <c r="S100" s="531"/>
      <c r="T100" s="222"/>
      <c r="U100" s="222"/>
      <c r="V100" s="593">
        <f>E100</f>
        <v>0</v>
      </c>
      <c r="W100" s="539"/>
      <c r="X100" s="539"/>
      <c r="Z100" s="558"/>
    </row>
    <row r="101" spans="1:26" s="159" customFormat="1" ht="15.75" thickBot="1" x14ac:dyDescent="0.25">
      <c r="A101" s="263"/>
      <c r="B101" s="753" t="s">
        <v>49</v>
      </c>
      <c r="C101" s="753"/>
      <c r="D101" s="382" t="s">
        <v>166</v>
      </c>
      <c r="E101" s="804"/>
      <c r="F101" s="805"/>
      <c r="G101" s="806"/>
      <c r="H101" s="383"/>
      <c r="I101" s="579"/>
      <c r="J101" s="578"/>
      <c r="K101" s="532" t="str">
        <f>B101</f>
        <v>c. Other</v>
      </c>
      <c r="L101" s="531"/>
      <c r="M101" s="559">
        <f>E101</f>
        <v>0</v>
      </c>
      <c r="N101" s="531"/>
      <c r="O101" s="532"/>
      <c r="P101" s="531"/>
      <c r="Q101" s="531"/>
      <c r="R101" s="531"/>
      <c r="S101" s="531"/>
      <c r="T101" s="222"/>
      <c r="U101" s="222"/>
      <c r="V101" s="593">
        <f>E101</f>
        <v>0</v>
      </c>
      <c r="W101" s="539"/>
      <c r="X101" s="539"/>
      <c r="Z101" s="558"/>
    </row>
    <row r="102" spans="1:26" s="266" customFormat="1" x14ac:dyDescent="0.2">
      <c r="A102" s="807"/>
      <c r="B102" s="808"/>
      <c r="C102" s="808"/>
      <c r="D102" s="808"/>
      <c r="E102" s="808"/>
      <c r="F102" s="808"/>
      <c r="G102" s="808"/>
      <c r="H102" s="809"/>
      <c r="I102" s="257"/>
      <c r="J102" s="600"/>
      <c r="K102" s="601">
        <f>C102</f>
        <v>0</v>
      </c>
      <c r="L102" s="602"/>
      <c r="M102" s="602"/>
      <c r="N102" s="602"/>
      <c r="O102" s="601"/>
      <c r="P102" s="602"/>
      <c r="Q102" s="602"/>
      <c r="R102" s="602"/>
      <c r="S102" s="602"/>
      <c r="T102" s="602"/>
      <c r="U102" s="602"/>
      <c r="V102" s="602"/>
      <c r="W102" s="603"/>
      <c r="X102" s="603"/>
      <c r="Z102" s="558"/>
    </row>
    <row r="103" spans="1:26" s="159" customFormat="1" ht="45" customHeight="1" x14ac:dyDescent="0.2">
      <c r="A103" s="772" t="s">
        <v>334</v>
      </c>
      <c r="B103" s="764"/>
      <c r="C103" s="764"/>
      <c r="D103" s="764"/>
      <c r="E103" s="764"/>
      <c r="F103" s="764"/>
      <c r="G103" s="764"/>
      <c r="H103" s="773"/>
      <c r="I103" s="582"/>
      <c r="J103" s="578"/>
      <c r="K103" s="532"/>
      <c r="L103" s="531"/>
      <c r="M103" s="531"/>
      <c r="N103" s="531"/>
      <c r="O103" s="532"/>
      <c r="P103" s="531"/>
      <c r="Q103" s="531"/>
      <c r="R103" s="531"/>
      <c r="S103" s="531"/>
      <c r="T103" s="222"/>
      <c r="U103" s="222"/>
      <c r="V103" s="222"/>
      <c r="W103" s="539"/>
      <c r="X103" s="538" t="str">
        <f>A103</f>
        <v xml:space="preserve">D7. Are there charges* to the client in the public sector for family planning:
*(This question refers to charges by policy, not under-the-table charges.)
</v>
      </c>
      <c r="Z103" s="558"/>
    </row>
    <row r="104" spans="1:26" s="159" customFormat="1" ht="15" customHeight="1" x14ac:dyDescent="0.2">
      <c r="A104" s="262"/>
      <c r="B104" s="764" t="s">
        <v>50</v>
      </c>
      <c r="C104" s="764"/>
      <c r="D104" s="764"/>
      <c r="E104" s="764"/>
      <c r="F104" s="765"/>
      <c r="G104" s="766" t="s">
        <v>166</v>
      </c>
      <c r="H104" s="767"/>
      <c r="I104" s="594"/>
      <c r="J104" s="578" t="str">
        <f>G104</f>
        <v>No</v>
      </c>
      <c r="K104" s="532"/>
      <c r="L104" s="531"/>
      <c r="M104" s="531"/>
      <c r="N104" s="531"/>
      <c r="O104" s="532"/>
      <c r="P104" s="531"/>
      <c r="Q104" s="531"/>
      <c r="R104" s="531"/>
      <c r="S104" s="531"/>
      <c r="T104" s="222"/>
      <c r="U104" s="222"/>
      <c r="V104" s="222"/>
      <c r="W104" s="539"/>
      <c r="X104" s="539"/>
      <c r="Y104" s="572" t="str">
        <f>B104</f>
        <v>a. Services?</v>
      </c>
      <c r="Z104" s="558"/>
    </row>
    <row r="105" spans="1:26" s="159" customFormat="1" ht="15" customHeight="1" x14ac:dyDescent="0.2">
      <c r="A105" s="262"/>
      <c r="B105" s="764" t="s">
        <v>51</v>
      </c>
      <c r="C105" s="764"/>
      <c r="D105" s="764"/>
      <c r="E105" s="764"/>
      <c r="F105" s="765"/>
      <c r="G105" s="766" t="s">
        <v>166</v>
      </c>
      <c r="H105" s="767"/>
      <c r="I105" s="594"/>
      <c r="J105" s="578" t="str">
        <f>G105</f>
        <v>No</v>
      </c>
      <c r="K105" s="532"/>
      <c r="L105" s="531"/>
      <c r="M105" s="531"/>
      <c r="N105" s="531"/>
      <c r="O105" s="532"/>
      <c r="P105" s="531"/>
      <c r="Q105" s="531"/>
      <c r="R105" s="531"/>
      <c r="S105" s="531"/>
      <c r="T105" s="222"/>
      <c r="U105" s="222"/>
      <c r="V105" s="222"/>
      <c r="W105" s="539"/>
      <c r="X105" s="539"/>
      <c r="Y105" s="572" t="str">
        <f>B105</f>
        <v>b. Commodities?</v>
      </c>
      <c r="Z105" s="558"/>
    </row>
    <row r="106" spans="1:26" s="159" customFormat="1" ht="15" customHeight="1" x14ac:dyDescent="0.2">
      <c r="A106" s="262"/>
      <c r="B106" s="764" t="s">
        <v>52</v>
      </c>
      <c r="C106" s="764"/>
      <c r="D106" s="764"/>
      <c r="E106" s="764"/>
      <c r="F106" s="765"/>
      <c r="G106" s="766" t="s">
        <v>146</v>
      </c>
      <c r="H106" s="767"/>
      <c r="I106" s="594"/>
      <c r="J106" s="578" t="str">
        <f>G106</f>
        <v>N/A</v>
      </c>
      <c r="K106" s="532"/>
      <c r="L106" s="531"/>
      <c r="M106" s="531"/>
      <c r="N106" s="531"/>
      <c r="O106" s="532"/>
      <c r="P106" s="531"/>
      <c r="Q106" s="531"/>
      <c r="R106" s="531"/>
      <c r="S106" s="531"/>
      <c r="T106" s="222"/>
      <c r="U106" s="222"/>
      <c r="V106" s="222"/>
      <c r="W106" s="539"/>
      <c r="X106" s="539"/>
      <c r="Y106" s="572" t="str">
        <f>B106</f>
        <v>c. If yes, are there exemptions for people who cannot afford to pay?</v>
      </c>
      <c r="Z106" s="558"/>
    </row>
    <row r="107" spans="1:26" s="159" customFormat="1" x14ac:dyDescent="0.2">
      <c r="A107" s="262"/>
      <c r="B107" s="241"/>
      <c r="C107" s="242" t="s">
        <v>53</v>
      </c>
      <c r="D107" s="800" t="s">
        <v>146</v>
      </c>
      <c r="E107" s="801"/>
      <c r="F107" s="801"/>
      <c r="G107" s="801"/>
      <c r="H107" s="802"/>
      <c r="I107" s="594"/>
      <c r="J107" s="578"/>
      <c r="K107" s="532" t="str">
        <f>C107</f>
        <v>i. If yes, describe the exemptions.</v>
      </c>
      <c r="L107" s="531"/>
      <c r="M107" s="531"/>
      <c r="N107" s="589"/>
      <c r="O107" s="533" t="str">
        <f>D107</f>
        <v>N/A</v>
      </c>
      <c r="P107" s="531"/>
      <c r="Q107" s="531"/>
      <c r="R107" s="531"/>
      <c r="S107" s="531"/>
      <c r="T107" s="222"/>
      <c r="U107" s="222"/>
      <c r="V107" s="222"/>
      <c r="W107" s="539"/>
      <c r="X107" s="539"/>
      <c r="Z107" s="558"/>
    </row>
    <row r="108" spans="1:26" s="267" customFormat="1" ht="15.75" customHeight="1" x14ac:dyDescent="0.2">
      <c r="A108" s="772" t="s">
        <v>335</v>
      </c>
      <c r="B108" s="764"/>
      <c r="C108" s="764"/>
      <c r="D108" s="764"/>
      <c r="E108" s="764"/>
      <c r="F108" s="764"/>
      <c r="G108" s="764"/>
      <c r="H108" s="773"/>
      <c r="I108" s="282"/>
      <c r="J108" s="604"/>
      <c r="K108" s="532"/>
      <c r="L108" s="532"/>
      <c r="M108" s="531"/>
      <c r="N108" s="531"/>
      <c r="O108" s="532"/>
      <c r="P108" s="531"/>
      <c r="R108" s="531"/>
      <c r="S108" s="542"/>
      <c r="T108" s="543"/>
      <c r="U108" s="543"/>
      <c r="V108" s="543"/>
      <c r="W108" s="544"/>
      <c r="X108" s="538" t="str">
        <f>A108</f>
        <v>D8. Are the following contraceptives included in the country's National Essential Medicine List (NEML) or other equivalent priority list?</v>
      </c>
      <c r="Z108" s="605"/>
    </row>
    <row r="109" spans="1:26" s="267" customFormat="1" ht="15.75" customHeight="1" x14ac:dyDescent="0.2">
      <c r="A109" s="384"/>
      <c r="B109" s="764" t="s">
        <v>336</v>
      </c>
      <c r="C109" s="764"/>
      <c r="D109" s="764"/>
      <c r="E109" s="764"/>
      <c r="F109" s="765"/>
      <c r="G109" s="766" t="s">
        <v>165</v>
      </c>
      <c r="H109" s="767"/>
      <c r="I109" s="282"/>
      <c r="J109" s="578" t="str">
        <f t="shared" ref="J109:J120" si="3">G109</f>
        <v>Yes</v>
      </c>
      <c r="K109" s="532"/>
      <c r="L109" s="532"/>
      <c r="M109" s="531"/>
      <c r="N109" s="531"/>
      <c r="O109" s="532"/>
      <c r="P109" s="531"/>
      <c r="R109" s="531"/>
      <c r="S109" s="542"/>
      <c r="T109" s="543"/>
      <c r="U109" s="543"/>
      <c r="V109" s="543"/>
      <c r="W109" s="544"/>
      <c r="X109" s="544"/>
      <c r="Y109" s="572" t="str">
        <f t="shared" ref="Y109:Y118" si="4">B109</f>
        <v>a. Combined oral contraceptives</v>
      </c>
      <c r="Z109" s="605"/>
    </row>
    <row r="110" spans="1:26" s="267" customFormat="1" ht="15.75" customHeight="1" x14ac:dyDescent="0.2">
      <c r="A110" s="384"/>
      <c r="B110" s="764" t="s">
        <v>337</v>
      </c>
      <c r="C110" s="764"/>
      <c r="D110" s="764"/>
      <c r="E110" s="764"/>
      <c r="F110" s="765"/>
      <c r="G110" s="766" t="s">
        <v>165</v>
      </c>
      <c r="H110" s="767"/>
      <c r="I110" s="282"/>
      <c r="J110" s="578" t="str">
        <f t="shared" si="3"/>
        <v>Yes</v>
      </c>
      <c r="K110" s="532"/>
      <c r="L110" s="532"/>
      <c r="M110" s="531"/>
      <c r="N110" s="531"/>
      <c r="O110" s="532"/>
      <c r="P110" s="531"/>
      <c r="R110" s="531"/>
      <c r="S110" s="542"/>
      <c r="T110" s="543"/>
      <c r="U110" s="543"/>
      <c r="V110" s="543"/>
      <c r="W110" s="544"/>
      <c r="X110" s="544"/>
      <c r="Y110" s="572" t="str">
        <f t="shared" si="4"/>
        <v>b. Progestin-only pills</v>
      </c>
      <c r="Z110" s="605"/>
    </row>
    <row r="111" spans="1:26" s="267" customFormat="1" ht="15.75" customHeight="1" x14ac:dyDescent="0.2">
      <c r="A111" s="384"/>
      <c r="B111" s="764" t="s">
        <v>54</v>
      </c>
      <c r="C111" s="764"/>
      <c r="D111" s="764"/>
      <c r="E111" s="764"/>
      <c r="F111" s="765"/>
      <c r="G111" s="766" t="s">
        <v>165</v>
      </c>
      <c r="H111" s="767"/>
      <c r="I111" s="282"/>
      <c r="J111" s="578" t="str">
        <f t="shared" si="3"/>
        <v>Yes</v>
      </c>
      <c r="K111" s="532"/>
      <c r="L111" s="532"/>
      <c r="M111" s="531"/>
      <c r="N111" s="531"/>
      <c r="O111" s="532"/>
      <c r="P111" s="531"/>
      <c r="R111" s="531"/>
      <c r="S111" s="542"/>
      <c r="T111" s="543"/>
      <c r="U111" s="543"/>
      <c r="V111" s="543"/>
      <c r="W111" s="544"/>
      <c r="X111" s="544"/>
      <c r="Y111" s="572" t="str">
        <f t="shared" si="4"/>
        <v>c. Hormonal injections</v>
      </c>
      <c r="Z111" s="605"/>
    </row>
    <row r="112" spans="1:26" s="267" customFormat="1" ht="15.75" customHeight="1" x14ac:dyDescent="0.2">
      <c r="A112" s="384"/>
      <c r="B112" s="764" t="s">
        <v>55</v>
      </c>
      <c r="C112" s="764"/>
      <c r="D112" s="764"/>
      <c r="E112" s="764"/>
      <c r="F112" s="765"/>
      <c r="G112" s="766" t="s">
        <v>166</v>
      </c>
      <c r="H112" s="767"/>
      <c r="I112" s="282"/>
      <c r="J112" s="578" t="str">
        <f t="shared" si="3"/>
        <v>No</v>
      </c>
      <c r="K112" s="532"/>
      <c r="L112" s="532"/>
      <c r="M112" s="531"/>
      <c r="N112" s="531"/>
      <c r="O112" s="532"/>
      <c r="P112" s="531"/>
      <c r="R112" s="531"/>
      <c r="S112" s="542"/>
      <c r="T112" s="543"/>
      <c r="U112" s="543"/>
      <c r="V112" s="543"/>
      <c r="W112" s="544"/>
      <c r="X112" s="544"/>
      <c r="Y112" s="572" t="str">
        <f t="shared" si="4"/>
        <v>d. Hormonal implants</v>
      </c>
      <c r="Z112" s="605"/>
    </row>
    <row r="113" spans="1:26" s="267" customFormat="1" ht="15.75" customHeight="1" x14ac:dyDescent="0.2">
      <c r="A113" s="384"/>
      <c r="B113" s="764" t="s">
        <v>56</v>
      </c>
      <c r="C113" s="764"/>
      <c r="D113" s="764"/>
      <c r="E113" s="764"/>
      <c r="F113" s="765"/>
      <c r="G113" s="766" t="s">
        <v>165</v>
      </c>
      <c r="H113" s="767"/>
      <c r="I113" s="282"/>
      <c r="J113" s="578" t="str">
        <f t="shared" si="3"/>
        <v>Yes</v>
      </c>
      <c r="K113" s="532"/>
      <c r="L113" s="532"/>
      <c r="M113" s="531"/>
      <c r="N113" s="531"/>
      <c r="O113" s="532"/>
      <c r="P113" s="531"/>
      <c r="R113" s="531"/>
      <c r="S113" s="542"/>
      <c r="T113" s="543"/>
      <c r="U113" s="543"/>
      <c r="V113" s="543"/>
      <c r="W113" s="544"/>
      <c r="X113" s="544"/>
      <c r="Y113" s="572" t="str">
        <f t="shared" si="4"/>
        <v>e. Intrauterine devices (IUDs)</v>
      </c>
      <c r="Z113" s="605"/>
    </row>
    <row r="114" spans="1:26" s="267" customFormat="1" ht="15.75" customHeight="1" x14ac:dyDescent="0.2">
      <c r="A114" s="384"/>
      <c r="B114" s="764" t="s">
        <v>43</v>
      </c>
      <c r="C114" s="764"/>
      <c r="D114" s="764"/>
      <c r="E114" s="764"/>
      <c r="F114" s="765"/>
      <c r="G114" s="766" t="s">
        <v>165</v>
      </c>
      <c r="H114" s="767"/>
      <c r="I114" s="282"/>
      <c r="J114" s="578" t="str">
        <f t="shared" si="3"/>
        <v>Yes</v>
      </c>
      <c r="K114" s="532"/>
      <c r="L114" s="532"/>
      <c r="M114" s="531"/>
      <c r="N114" s="531"/>
      <c r="O114" s="532"/>
      <c r="P114" s="531"/>
      <c r="R114" s="531"/>
      <c r="S114" s="542"/>
      <c r="T114" s="543"/>
      <c r="U114" s="543"/>
      <c r="V114" s="543"/>
      <c r="W114" s="544"/>
      <c r="X114" s="544"/>
      <c r="Y114" s="572" t="str">
        <f t="shared" si="4"/>
        <v>f. Male condoms</v>
      </c>
      <c r="Z114" s="605"/>
    </row>
    <row r="115" spans="1:26" s="267" customFormat="1" ht="15.75" customHeight="1" x14ac:dyDescent="0.2">
      <c r="A115" s="384"/>
      <c r="B115" s="764" t="s">
        <v>44</v>
      </c>
      <c r="C115" s="764"/>
      <c r="D115" s="764"/>
      <c r="E115" s="764"/>
      <c r="F115" s="765"/>
      <c r="G115" s="766" t="s">
        <v>165</v>
      </c>
      <c r="H115" s="767"/>
      <c r="I115" s="282"/>
      <c r="J115" s="578" t="str">
        <f t="shared" si="3"/>
        <v>Yes</v>
      </c>
      <c r="K115" s="532"/>
      <c r="L115" s="532"/>
      <c r="M115" s="531"/>
      <c r="N115" s="531"/>
      <c r="O115" s="532"/>
      <c r="P115" s="531"/>
      <c r="R115" s="531"/>
      <c r="S115" s="542"/>
      <c r="T115" s="543"/>
      <c r="U115" s="543"/>
      <c r="V115" s="543"/>
      <c r="W115" s="544"/>
      <c r="X115" s="544"/>
      <c r="Y115" s="572" t="str">
        <f t="shared" si="4"/>
        <v>g. Female condoms</v>
      </c>
      <c r="Z115" s="605"/>
    </row>
    <row r="116" spans="1:26" s="267" customFormat="1" ht="15.75" customHeight="1" x14ac:dyDescent="0.2">
      <c r="A116" s="384"/>
      <c r="B116" s="764" t="s">
        <v>338</v>
      </c>
      <c r="C116" s="764"/>
      <c r="D116" s="764"/>
      <c r="E116" s="764"/>
      <c r="F116" s="765"/>
      <c r="G116" s="766" t="s">
        <v>166</v>
      </c>
      <c r="H116" s="767"/>
      <c r="I116" s="282"/>
      <c r="J116" s="578" t="str">
        <f t="shared" si="3"/>
        <v>No</v>
      </c>
      <c r="K116" s="532"/>
      <c r="L116" s="532"/>
      <c r="M116" s="531"/>
      <c r="N116" s="531"/>
      <c r="O116" s="532"/>
      <c r="P116" s="531"/>
      <c r="R116" s="531"/>
      <c r="S116" s="542"/>
      <c r="T116" s="543"/>
      <c r="U116" s="543"/>
      <c r="V116" s="543"/>
      <c r="W116" s="544"/>
      <c r="X116" s="544"/>
      <c r="Y116" s="572" t="str">
        <f t="shared" si="4"/>
        <v>h. Emergency contraceptive pills</v>
      </c>
      <c r="Z116" s="605"/>
    </row>
    <row r="117" spans="1:26" s="267" customFormat="1" ht="15.75" customHeight="1" x14ac:dyDescent="0.2">
      <c r="A117" s="384"/>
      <c r="B117" s="764" t="s">
        <v>245</v>
      </c>
      <c r="C117" s="764"/>
      <c r="D117" s="764"/>
      <c r="E117" s="764"/>
      <c r="F117" s="765"/>
      <c r="G117" s="766" t="s">
        <v>166</v>
      </c>
      <c r="H117" s="767"/>
      <c r="I117" s="282"/>
      <c r="J117" s="578" t="str">
        <f>G117</f>
        <v>No</v>
      </c>
      <c r="K117" s="532"/>
      <c r="L117" s="532"/>
      <c r="M117" s="531"/>
      <c r="N117" s="531"/>
      <c r="O117" s="532"/>
      <c r="P117" s="531"/>
      <c r="R117" s="531"/>
      <c r="S117" s="542"/>
      <c r="T117" s="543"/>
      <c r="U117" s="543"/>
      <c r="V117" s="543"/>
      <c r="W117" s="544"/>
      <c r="X117" s="544"/>
      <c r="Y117" s="572" t="str">
        <f>B117</f>
        <v>i. CycleBeads</v>
      </c>
      <c r="Z117" s="605"/>
    </row>
    <row r="118" spans="1:26" s="267" customFormat="1" ht="15.75" customHeight="1" x14ac:dyDescent="0.2">
      <c r="A118" s="384"/>
      <c r="B118" s="764" t="s">
        <v>339</v>
      </c>
      <c r="C118" s="764"/>
      <c r="D118" s="764"/>
      <c r="E118" s="764"/>
      <c r="F118" s="765"/>
      <c r="G118" s="766" t="s">
        <v>166</v>
      </c>
      <c r="H118" s="767"/>
      <c r="I118" s="282"/>
      <c r="J118" s="578" t="str">
        <f t="shared" si="3"/>
        <v>No</v>
      </c>
      <c r="K118" s="532"/>
      <c r="L118" s="532"/>
      <c r="M118" s="531"/>
      <c r="N118" s="531"/>
      <c r="O118" s="532"/>
      <c r="P118" s="531"/>
      <c r="R118" s="531"/>
      <c r="S118" s="542"/>
      <c r="T118" s="543"/>
      <c r="U118" s="543"/>
      <c r="V118" s="543"/>
      <c r="W118" s="544"/>
      <c r="X118" s="544"/>
      <c r="Y118" s="572" t="str">
        <f t="shared" si="4"/>
        <v>j. Any other contraceptive(s)?</v>
      </c>
      <c r="Z118" s="605"/>
    </row>
    <row r="119" spans="1:26" s="267" customFormat="1" ht="15.75" x14ac:dyDescent="0.2">
      <c r="A119" s="384"/>
      <c r="B119" s="224"/>
      <c r="C119" s="764" t="s">
        <v>340</v>
      </c>
      <c r="D119" s="764"/>
      <c r="E119" s="765"/>
      <c r="F119" s="790" t="s">
        <v>146</v>
      </c>
      <c r="G119" s="791"/>
      <c r="H119" s="792"/>
      <c r="I119" s="282"/>
      <c r="J119" s="578">
        <f t="shared" si="3"/>
        <v>0</v>
      </c>
      <c r="K119" s="532"/>
      <c r="L119" s="532"/>
      <c r="M119" s="531"/>
      <c r="N119" s="531"/>
      <c r="O119" s="532"/>
      <c r="P119" s="531"/>
      <c r="R119" s="532">
        <f>B119</f>
        <v>0</v>
      </c>
      <c r="S119" s="542"/>
      <c r="T119" s="543"/>
      <c r="U119" s="543"/>
      <c r="V119" s="543"/>
      <c r="W119" s="544"/>
      <c r="X119" s="544"/>
      <c r="Z119" s="605"/>
    </row>
    <row r="120" spans="1:26" s="267" customFormat="1" ht="15.75" x14ac:dyDescent="0.2">
      <c r="A120" s="793" t="s">
        <v>341</v>
      </c>
      <c r="B120" s="794"/>
      <c r="C120" s="794"/>
      <c r="D120" s="795"/>
      <c r="E120" s="796"/>
      <c r="F120" s="797">
        <v>2011</v>
      </c>
      <c r="G120" s="798"/>
      <c r="H120" s="799"/>
      <c r="I120" s="282"/>
      <c r="J120" s="578">
        <f t="shared" si="3"/>
        <v>0</v>
      </c>
      <c r="K120" s="532"/>
      <c r="L120" s="532"/>
      <c r="M120" s="531"/>
      <c r="N120" s="531"/>
      <c r="O120" s="532"/>
      <c r="P120" s="531"/>
      <c r="R120" s="532">
        <f>B120</f>
        <v>0</v>
      </c>
      <c r="S120" s="542"/>
      <c r="T120" s="543"/>
      <c r="U120" s="543"/>
      <c r="V120" s="543"/>
      <c r="W120" s="544"/>
      <c r="X120" s="544"/>
      <c r="Z120" s="605"/>
    </row>
    <row r="121" spans="1:26" s="267" customFormat="1" ht="22.5" customHeight="1" x14ac:dyDescent="0.2">
      <c r="A121" s="772" t="s">
        <v>342</v>
      </c>
      <c r="B121" s="764"/>
      <c r="C121" s="765"/>
      <c r="D121" s="769" t="s">
        <v>459</v>
      </c>
      <c r="E121" s="770"/>
      <c r="F121" s="770"/>
      <c r="G121" s="770"/>
      <c r="H121" s="771"/>
      <c r="I121" s="282"/>
      <c r="J121" s="604"/>
      <c r="K121" s="532" t="str">
        <f>A121</f>
        <v xml:space="preserve">D10. Name of the list(s)
</v>
      </c>
      <c r="L121" s="532"/>
      <c r="M121" s="531"/>
      <c r="N121" s="531"/>
      <c r="O121" s="532" t="str">
        <f>D121</f>
        <v>Essential Drug List</v>
      </c>
      <c r="P121" s="531"/>
      <c r="R121" s="531"/>
      <c r="S121" s="542"/>
      <c r="T121" s="543"/>
      <c r="U121" s="543"/>
      <c r="V121" s="543"/>
      <c r="W121" s="544"/>
      <c r="X121" s="544"/>
      <c r="Z121" s="605"/>
    </row>
    <row r="122" spans="1:26" s="267" customFormat="1" ht="34.5" customHeight="1" x14ac:dyDescent="0.2">
      <c r="A122" s="772" t="s">
        <v>344</v>
      </c>
      <c r="B122" s="764"/>
      <c r="C122" s="765"/>
      <c r="D122" s="769"/>
      <c r="E122" s="770"/>
      <c r="F122" s="770"/>
      <c r="G122" s="770"/>
      <c r="H122" s="771"/>
      <c r="I122" s="282"/>
      <c r="J122" s="604"/>
      <c r="K122" s="532" t="str">
        <f>A122</f>
        <v xml:space="preserve">D11. Notes about the list(s)
</v>
      </c>
      <c r="L122" s="532"/>
      <c r="M122" s="531"/>
      <c r="N122" s="531"/>
      <c r="O122" s="532">
        <f>D122</f>
        <v>0</v>
      </c>
      <c r="P122" s="531"/>
      <c r="R122" s="531"/>
      <c r="S122" s="542"/>
      <c r="T122" s="543"/>
      <c r="U122" s="543"/>
      <c r="V122" s="543"/>
      <c r="W122" s="544"/>
      <c r="X122" s="544"/>
      <c r="Z122" s="605"/>
    </row>
    <row r="123" spans="1:26" s="159" customFormat="1" ht="21.75" customHeight="1" x14ac:dyDescent="0.2">
      <c r="A123" s="772" t="s">
        <v>351</v>
      </c>
      <c r="B123" s="764"/>
      <c r="C123" s="764"/>
      <c r="D123" s="764"/>
      <c r="E123" s="764"/>
      <c r="F123" s="764"/>
      <c r="G123" s="764"/>
      <c r="H123" s="773"/>
      <c r="I123" s="227"/>
      <c r="J123" s="578"/>
      <c r="K123" s="532"/>
      <c r="L123" s="531"/>
      <c r="M123" s="531"/>
      <c r="N123" s="531"/>
      <c r="O123" s="532"/>
      <c r="P123" s="531"/>
      <c r="Q123" s="531"/>
      <c r="R123" s="531"/>
      <c r="S123" s="531"/>
      <c r="T123" s="222"/>
      <c r="U123" s="222"/>
      <c r="V123" s="222"/>
      <c r="W123" s="539"/>
      <c r="X123" s="538" t="str">
        <f>A123</f>
        <v xml:space="preserve">D12.  Information on country's Poverty Reduction Strategy Paper (PRSP)
</v>
      </c>
      <c r="Z123" s="558"/>
    </row>
    <row r="124" spans="1:26" s="267" customFormat="1" ht="30.75" customHeight="1" x14ac:dyDescent="0.2">
      <c r="A124" s="385"/>
      <c r="B124" s="784" t="s">
        <v>196</v>
      </c>
      <c r="C124" s="785"/>
      <c r="D124" s="785"/>
      <c r="E124" s="786"/>
      <c r="F124" s="787">
        <v>2007</v>
      </c>
      <c r="G124" s="788"/>
      <c r="H124" s="789"/>
      <c r="I124" s="282"/>
      <c r="J124" s="578">
        <f>G124</f>
        <v>0</v>
      </c>
      <c r="K124" s="532"/>
      <c r="L124" s="532"/>
      <c r="M124" s="531"/>
      <c r="N124" s="531"/>
      <c r="O124" s="532"/>
      <c r="P124" s="531"/>
      <c r="R124" s="532" t="str">
        <f>B124</f>
        <v>a. What year is the Poverty Reduction Strategy Paper from? (most recent actual PRSP on IMF's site [not progress or summary report])</v>
      </c>
      <c r="S124" s="542"/>
      <c r="T124" s="543"/>
      <c r="U124" s="543"/>
      <c r="V124" s="543"/>
      <c r="W124" s="544"/>
      <c r="X124" s="544"/>
      <c r="Z124" s="605"/>
    </row>
    <row r="125" spans="1:26" s="267" customFormat="1" ht="15.75" customHeight="1" x14ac:dyDescent="0.2">
      <c r="A125" s="384"/>
      <c r="B125" s="764" t="s">
        <v>197</v>
      </c>
      <c r="C125" s="764"/>
      <c r="D125" s="764"/>
      <c r="E125" s="764"/>
      <c r="F125" s="765"/>
      <c r="G125" s="766" t="s">
        <v>165</v>
      </c>
      <c r="H125" s="767"/>
      <c r="I125" s="282"/>
      <c r="J125" s="578" t="str">
        <f>G125</f>
        <v>Yes</v>
      </c>
      <c r="K125" s="532"/>
      <c r="L125" s="532"/>
      <c r="M125" s="531"/>
      <c r="N125" s="531"/>
      <c r="O125" s="532"/>
      <c r="P125" s="531"/>
      <c r="R125" s="531"/>
      <c r="S125" s="542"/>
      <c r="T125" s="543"/>
      <c r="U125" s="543"/>
      <c r="V125" s="543"/>
      <c r="W125" s="544"/>
      <c r="X125" s="544"/>
      <c r="Y125" s="572" t="str">
        <f>B125</f>
        <v>b. Is family planning or reproductive health a priority in the PRSP?</v>
      </c>
      <c r="Z125" s="605"/>
    </row>
    <row r="126" spans="1:26" s="267" customFormat="1" ht="15.75" customHeight="1" x14ac:dyDescent="0.2">
      <c r="A126" s="384"/>
      <c r="B126" s="764" t="s">
        <v>198</v>
      </c>
      <c r="C126" s="764"/>
      <c r="D126" s="764"/>
      <c r="E126" s="764"/>
      <c r="F126" s="765"/>
      <c r="G126" s="766" t="s">
        <v>166</v>
      </c>
      <c r="H126" s="767"/>
      <c r="I126" s="282"/>
      <c r="J126" s="578" t="str">
        <f>G126</f>
        <v>No</v>
      </c>
      <c r="K126" s="532"/>
      <c r="L126" s="532"/>
      <c r="M126" s="531"/>
      <c r="N126" s="531"/>
      <c r="O126" s="532"/>
      <c r="P126" s="531"/>
      <c r="R126" s="531"/>
      <c r="S126" s="542"/>
      <c r="T126" s="543"/>
      <c r="U126" s="543"/>
      <c r="V126" s="543"/>
      <c r="W126" s="544"/>
      <c r="X126" s="544"/>
      <c r="Y126" s="572" t="str">
        <f>B126</f>
        <v>c. Is contraceptive security included in the PRSP?</v>
      </c>
      <c r="Z126" s="605"/>
    </row>
    <row r="127" spans="1:26" s="267" customFormat="1" ht="15.75" customHeight="1" x14ac:dyDescent="0.2">
      <c r="A127" s="384"/>
      <c r="B127" s="764" t="s">
        <v>72</v>
      </c>
      <c r="C127" s="764"/>
      <c r="D127" s="764"/>
      <c r="E127" s="764"/>
      <c r="F127" s="765"/>
      <c r="G127" s="766" t="s">
        <v>166</v>
      </c>
      <c r="H127" s="767"/>
      <c r="I127" s="282"/>
      <c r="J127" s="578" t="str">
        <f>G127</f>
        <v>No</v>
      </c>
      <c r="K127" s="532"/>
      <c r="L127" s="532"/>
      <c r="M127" s="531"/>
      <c r="N127" s="531"/>
      <c r="O127" s="532"/>
      <c r="P127" s="531"/>
      <c r="R127" s="531"/>
      <c r="S127" s="542"/>
      <c r="T127" s="543"/>
      <c r="U127" s="543"/>
      <c r="V127" s="543"/>
      <c r="W127" s="544"/>
      <c r="X127" s="544"/>
      <c r="Y127" s="572" t="str">
        <f>B127</f>
        <v>d. Is contraceptive prevalence rate (CPR) included as an indicator in the PRSP?</v>
      </c>
      <c r="Z127" s="605"/>
    </row>
    <row r="128" spans="1:26" s="267" customFormat="1" ht="15.75" customHeight="1" x14ac:dyDescent="0.2">
      <c r="A128" s="384"/>
      <c r="B128" s="764" t="s">
        <v>73</v>
      </c>
      <c r="C128" s="764"/>
      <c r="D128" s="764"/>
      <c r="E128" s="764"/>
      <c r="F128" s="765"/>
      <c r="G128" s="766" t="s">
        <v>166</v>
      </c>
      <c r="H128" s="767"/>
      <c r="I128" s="282"/>
      <c r="J128" s="578" t="str">
        <f>G128</f>
        <v>No</v>
      </c>
      <c r="K128" s="532"/>
      <c r="L128" s="532"/>
      <c r="M128" s="531"/>
      <c r="N128" s="531"/>
      <c r="O128" s="532"/>
      <c r="P128" s="531"/>
      <c r="R128" s="531"/>
      <c r="S128" s="542"/>
      <c r="T128" s="543"/>
      <c r="U128" s="543"/>
      <c r="V128" s="543"/>
      <c r="W128" s="544"/>
      <c r="X128" s="544"/>
      <c r="Y128" s="572" t="str">
        <f>B128</f>
        <v>e. Are contraceptive supply indicators included in the PRSP?</v>
      </c>
      <c r="Z128" s="605"/>
    </row>
    <row r="129" spans="1:26" s="267" customFormat="1" ht="105.75" thickBot="1" x14ac:dyDescent="0.25">
      <c r="A129" s="262" t="s">
        <v>74</v>
      </c>
      <c r="B129" s="764" t="s">
        <v>75</v>
      </c>
      <c r="C129" s="765"/>
      <c r="D129" s="779" t="s">
        <v>1503</v>
      </c>
      <c r="E129" s="780"/>
      <c r="F129" s="780"/>
      <c r="G129" s="780"/>
      <c r="H129" s="781"/>
      <c r="I129" s="282"/>
      <c r="J129" s="604"/>
      <c r="K129" s="532" t="str">
        <f>B129</f>
        <v>f. Notes about the Poverty Reduction Strategy Paper</v>
      </c>
      <c r="L129" s="532"/>
      <c r="M129" s="531"/>
      <c r="N129" s="531"/>
      <c r="O129" s="532" t="str">
        <f>D129</f>
        <v xml:space="preserve">Commodity security for contraceptives specifically was not included in the PRSP, but access to services and the establishment of an efficient supply and logistics system to ensure effective and efficient health services to all was mentioned (p.90-91). It was also mentioned that "the need to address the frequent and acute shortage of drugs topped considerations for the Health Sector" (p.37). While there are no contraceptive supply indicators, the occurrence of contraceptive stockouts is mentioned (p.114). </v>
      </c>
      <c r="P129" s="531"/>
      <c r="R129" s="531"/>
      <c r="S129" s="542"/>
      <c r="T129" s="543"/>
      <c r="U129" s="543"/>
      <c r="V129" s="543"/>
      <c r="W129" s="544"/>
      <c r="X129" s="544"/>
      <c r="Z129" s="605"/>
    </row>
    <row r="130" spans="1:26" s="159" customFormat="1" ht="16.5" customHeight="1" thickBot="1" x14ac:dyDescent="0.25">
      <c r="A130" s="782" t="s">
        <v>28</v>
      </c>
      <c r="B130" s="783"/>
      <c r="C130" s="783"/>
      <c r="D130" s="783"/>
      <c r="E130" s="783"/>
      <c r="F130" s="783"/>
      <c r="G130" s="783"/>
      <c r="H130" s="386"/>
      <c r="I130" s="606"/>
      <c r="J130" s="578"/>
      <c r="K130" s="532"/>
      <c r="L130" s="531"/>
      <c r="M130" s="531"/>
      <c r="N130" s="531"/>
      <c r="O130" s="532"/>
      <c r="P130" s="531"/>
      <c r="Q130" s="531"/>
      <c r="R130" s="531"/>
      <c r="S130" s="531"/>
      <c r="T130" s="222"/>
      <c r="U130" s="222"/>
      <c r="V130" s="222"/>
      <c r="W130" s="539"/>
      <c r="X130" s="539"/>
      <c r="Z130" s="558"/>
    </row>
    <row r="131" spans="1:26" s="159" customFormat="1" ht="30" customHeight="1" x14ac:dyDescent="0.2">
      <c r="A131" s="774" t="s">
        <v>345</v>
      </c>
      <c r="B131" s="775"/>
      <c r="C131" s="775"/>
      <c r="D131" s="775"/>
      <c r="E131" s="775"/>
      <c r="F131" s="776"/>
      <c r="G131" s="777" t="s">
        <v>165</v>
      </c>
      <c r="H131" s="778"/>
      <c r="I131" s="547"/>
      <c r="J131" s="578" t="str">
        <f>G131</f>
        <v>Yes</v>
      </c>
      <c r="K131" s="532"/>
      <c r="L131" s="531"/>
      <c r="M131" s="531"/>
      <c r="N131" s="531"/>
      <c r="O131" s="532"/>
      <c r="P131" s="531"/>
      <c r="Q131" s="531"/>
      <c r="R131" s="531"/>
      <c r="S131" s="531"/>
      <c r="T131" s="222"/>
      <c r="U131" s="222"/>
      <c r="V131" s="222"/>
      <c r="W131" s="539"/>
      <c r="X131" s="539"/>
      <c r="Y131" s="572" t="str">
        <f>A131</f>
        <v>E1. Have stockouts occurred for any contraceptive at the central* level in the last 12 months?  
*(The central level refers to the central level warehouse for the public sector.)</v>
      </c>
      <c r="Z131" s="558"/>
    </row>
    <row r="132" spans="1:26" s="159" customFormat="1" ht="45" x14ac:dyDescent="0.2">
      <c r="A132" s="772" t="s">
        <v>1507</v>
      </c>
      <c r="B132" s="764"/>
      <c r="C132" s="764"/>
      <c r="D132" s="764"/>
      <c r="E132" s="764"/>
      <c r="F132" s="764"/>
      <c r="G132" s="764"/>
      <c r="H132" s="773"/>
      <c r="I132" s="227"/>
      <c r="J132" s="578"/>
      <c r="K132" s="532"/>
      <c r="L132" s="531"/>
      <c r="M132" s="531"/>
      <c r="N132" s="531"/>
      <c r="O132" s="532"/>
      <c r="P132" s="531"/>
      <c r="Q132" s="531"/>
      <c r="R132" s="531"/>
      <c r="S132" s="531"/>
      <c r="T132" s="222"/>
      <c r="U132" s="222"/>
      <c r="V132" s="222"/>
      <c r="W132" s="539"/>
      <c r="X132" s="538"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Z132" s="558"/>
    </row>
    <row r="133" spans="1:26" s="159" customFormat="1" ht="15" customHeight="1" x14ac:dyDescent="0.2">
      <c r="A133" s="354"/>
      <c r="B133" s="764" t="s">
        <v>336</v>
      </c>
      <c r="C133" s="764"/>
      <c r="D133" s="764"/>
      <c r="E133" s="764"/>
      <c r="F133" s="765"/>
      <c r="G133" s="766" t="s">
        <v>166</v>
      </c>
      <c r="H133" s="767"/>
      <c r="I133" s="547"/>
      <c r="J133" s="578" t="str">
        <f t="shared" ref="J133:J141" si="5">G133</f>
        <v>No</v>
      </c>
      <c r="K133" s="532"/>
      <c r="L133" s="531"/>
      <c r="M133" s="531"/>
      <c r="N133" s="531"/>
      <c r="O133" s="532"/>
      <c r="P133" s="531"/>
      <c r="Q133" s="531"/>
      <c r="R133" s="531"/>
      <c r="S133" s="531"/>
      <c r="T133" s="222"/>
      <c r="U133" s="222"/>
      <c r="V133" s="222"/>
      <c r="W133" s="539"/>
      <c r="X133" s="539"/>
      <c r="Y133" s="572" t="str">
        <f t="shared" ref="Y133:Y141" si="6">B133</f>
        <v>a. Combined oral contraceptives</v>
      </c>
      <c r="Z133" s="558"/>
    </row>
    <row r="134" spans="1:26" s="159" customFormat="1" ht="15" customHeight="1" x14ac:dyDescent="0.2">
      <c r="A134" s="358"/>
      <c r="B134" s="764" t="s">
        <v>337</v>
      </c>
      <c r="C134" s="764"/>
      <c r="D134" s="764"/>
      <c r="E134" s="764"/>
      <c r="F134" s="765"/>
      <c r="G134" s="766" t="s">
        <v>166</v>
      </c>
      <c r="H134" s="767"/>
      <c r="I134" s="547"/>
      <c r="J134" s="578" t="str">
        <f t="shared" si="5"/>
        <v>No</v>
      </c>
      <c r="K134" s="532"/>
      <c r="L134" s="531"/>
      <c r="M134" s="531"/>
      <c r="N134" s="531"/>
      <c r="O134" s="531"/>
      <c r="P134" s="531"/>
      <c r="Q134" s="531"/>
      <c r="R134" s="531"/>
      <c r="S134" s="531"/>
      <c r="T134" s="222"/>
      <c r="U134" s="222"/>
      <c r="V134" s="222"/>
      <c r="W134" s="539"/>
      <c r="X134" s="539"/>
      <c r="Y134" s="572" t="str">
        <f t="shared" si="6"/>
        <v>b. Progestin-only pills</v>
      </c>
      <c r="Z134" s="558"/>
    </row>
    <row r="135" spans="1:26" s="159" customFormat="1" ht="15" customHeight="1" x14ac:dyDescent="0.2">
      <c r="A135" s="354"/>
      <c r="B135" s="764" t="s">
        <v>54</v>
      </c>
      <c r="C135" s="764"/>
      <c r="D135" s="764"/>
      <c r="E135" s="764"/>
      <c r="F135" s="765"/>
      <c r="G135" s="766" t="s">
        <v>166</v>
      </c>
      <c r="H135" s="767"/>
      <c r="I135" s="547"/>
      <c r="J135" s="578" t="str">
        <f t="shared" si="5"/>
        <v>No</v>
      </c>
      <c r="K135" s="532"/>
      <c r="L135" s="531"/>
      <c r="M135" s="531"/>
      <c r="N135" s="531"/>
      <c r="O135" s="531"/>
      <c r="P135" s="531"/>
      <c r="Q135" s="531"/>
      <c r="R135" s="531"/>
      <c r="S135" s="531"/>
      <c r="T135" s="222"/>
      <c r="U135" s="222"/>
      <c r="V135" s="222"/>
      <c r="W135" s="539"/>
      <c r="X135" s="539"/>
      <c r="Y135" s="572" t="str">
        <f t="shared" si="6"/>
        <v>c. Hormonal injections</v>
      </c>
      <c r="Z135" s="558"/>
    </row>
    <row r="136" spans="1:26" s="159" customFormat="1" ht="15" customHeight="1" x14ac:dyDescent="0.2">
      <c r="A136" s="354"/>
      <c r="B136" s="764" t="s">
        <v>55</v>
      </c>
      <c r="C136" s="764"/>
      <c r="D136" s="764"/>
      <c r="E136" s="764"/>
      <c r="F136" s="765"/>
      <c r="G136" s="766" t="s">
        <v>146</v>
      </c>
      <c r="H136" s="767"/>
      <c r="I136" s="547"/>
      <c r="J136" s="578" t="str">
        <f t="shared" si="5"/>
        <v>N/A</v>
      </c>
      <c r="K136" s="532"/>
      <c r="L136" s="531"/>
      <c r="M136" s="531"/>
      <c r="N136" s="531"/>
      <c r="O136" s="531"/>
      <c r="P136" s="531"/>
      <c r="Q136" s="531"/>
      <c r="R136" s="531"/>
      <c r="S136" s="531"/>
      <c r="T136" s="222"/>
      <c r="U136" s="222"/>
      <c r="V136" s="222"/>
      <c r="W136" s="539"/>
      <c r="X136" s="539"/>
      <c r="Y136" s="572" t="str">
        <f t="shared" si="6"/>
        <v>d. Hormonal implants</v>
      </c>
      <c r="Z136" s="558"/>
    </row>
    <row r="137" spans="1:26" s="159" customFormat="1" ht="15" customHeight="1" x14ac:dyDescent="0.2">
      <c r="A137" s="354"/>
      <c r="B137" s="764" t="s">
        <v>56</v>
      </c>
      <c r="C137" s="764"/>
      <c r="D137" s="764"/>
      <c r="E137" s="764"/>
      <c r="F137" s="765"/>
      <c r="G137" s="766" t="s">
        <v>165</v>
      </c>
      <c r="H137" s="767"/>
      <c r="I137" s="547"/>
      <c r="J137" s="578" t="str">
        <f t="shared" si="5"/>
        <v>Yes</v>
      </c>
      <c r="K137" s="532"/>
      <c r="L137" s="531"/>
      <c r="M137" s="531"/>
      <c r="N137" s="531"/>
      <c r="O137" s="531"/>
      <c r="P137" s="531"/>
      <c r="Q137" s="531"/>
      <c r="R137" s="531"/>
      <c r="S137" s="531"/>
      <c r="T137" s="222"/>
      <c r="U137" s="222"/>
      <c r="V137" s="222"/>
      <c r="W137" s="539"/>
      <c r="X137" s="539"/>
      <c r="Y137" s="572" t="str">
        <f t="shared" si="6"/>
        <v>e. Intrauterine devices (IUDs)</v>
      </c>
      <c r="Z137" s="558"/>
    </row>
    <row r="138" spans="1:26" s="159" customFormat="1" ht="15" customHeight="1" x14ac:dyDescent="0.2">
      <c r="A138" s="354"/>
      <c r="B138" s="764" t="s">
        <v>43</v>
      </c>
      <c r="C138" s="764"/>
      <c r="D138" s="764"/>
      <c r="E138" s="764"/>
      <c r="F138" s="765"/>
      <c r="G138" s="766" t="s">
        <v>166</v>
      </c>
      <c r="H138" s="767"/>
      <c r="I138" s="547"/>
      <c r="J138" s="578" t="str">
        <f t="shared" si="5"/>
        <v>No</v>
      </c>
      <c r="K138" s="532"/>
      <c r="L138" s="531"/>
      <c r="M138" s="531"/>
      <c r="N138" s="531"/>
      <c r="O138" s="531"/>
      <c r="P138" s="531"/>
      <c r="Q138" s="531"/>
      <c r="R138" s="531"/>
      <c r="S138" s="531"/>
      <c r="T138" s="222"/>
      <c r="U138" s="222"/>
      <c r="V138" s="222"/>
      <c r="W138" s="539"/>
      <c r="X138" s="539"/>
      <c r="Y138" s="572" t="str">
        <f t="shared" si="6"/>
        <v>f. Male condoms</v>
      </c>
      <c r="Z138" s="558"/>
    </row>
    <row r="139" spans="1:26" s="159" customFormat="1" ht="15" customHeight="1" x14ac:dyDescent="0.2">
      <c r="A139" s="354"/>
      <c r="B139" s="764" t="s">
        <v>44</v>
      </c>
      <c r="C139" s="764"/>
      <c r="D139" s="764"/>
      <c r="E139" s="764"/>
      <c r="F139" s="765"/>
      <c r="G139" s="766" t="s">
        <v>166</v>
      </c>
      <c r="H139" s="767"/>
      <c r="I139" s="547"/>
      <c r="J139" s="578" t="str">
        <f t="shared" si="5"/>
        <v>No</v>
      </c>
      <c r="K139" s="532"/>
      <c r="L139" s="531"/>
      <c r="M139" s="531"/>
      <c r="N139" s="531"/>
      <c r="O139" s="531"/>
      <c r="P139" s="531"/>
      <c r="Q139" s="531"/>
      <c r="R139" s="531"/>
      <c r="S139" s="531"/>
      <c r="T139" s="222"/>
      <c r="U139" s="222"/>
      <c r="V139" s="222"/>
      <c r="W139" s="539"/>
      <c r="X139" s="539"/>
      <c r="Y139" s="572" t="str">
        <f t="shared" si="6"/>
        <v>g. Female condoms</v>
      </c>
      <c r="Z139" s="558"/>
    </row>
    <row r="140" spans="1:26" s="159" customFormat="1" ht="15" customHeight="1" x14ac:dyDescent="0.2">
      <c r="A140" s="354"/>
      <c r="B140" s="764" t="s">
        <v>338</v>
      </c>
      <c r="C140" s="764"/>
      <c r="D140" s="764"/>
      <c r="E140" s="764"/>
      <c r="F140" s="765"/>
      <c r="G140" s="766" t="s">
        <v>146</v>
      </c>
      <c r="H140" s="767"/>
      <c r="I140" s="547"/>
      <c r="J140" s="578" t="str">
        <f t="shared" si="5"/>
        <v>N/A</v>
      </c>
      <c r="K140" s="532"/>
      <c r="L140" s="531"/>
      <c r="M140" s="531"/>
      <c r="N140" s="531"/>
      <c r="O140" s="531"/>
      <c r="P140" s="531"/>
      <c r="Q140" s="531"/>
      <c r="R140" s="531"/>
      <c r="S140" s="531"/>
      <c r="T140" s="222"/>
      <c r="U140" s="222"/>
      <c r="V140" s="222"/>
      <c r="W140" s="539"/>
      <c r="X140" s="539"/>
      <c r="Y140" s="572" t="str">
        <f t="shared" si="6"/>
        <v>h. Emergency contraceptive pills</v>
      </c>
      <c r="Z140" s="558"/>
    </row>
    <row r="141" spans="1:26" s="159" customFormat="1" ht="15" customHeight="1" x14ac:dyDescent="0.2">
      <c r="A141" s="354"/>
      <c r="B141" s="764" t="s">
        <v>245</v>
      </c>
      <c r="C141" s="764"/>
      <c r="D141" s="764"/>
      <c r="E141" s="764"/>
      <c r="F141" s="765"/>
      <c r="G141" s="766" t="s">
        <v>146</v>
      </c>
      <c r="H141" s="767"/>
      <c r="I141" s="547"/>
      <c r="J141" s="578" t="str">
        <f t="shared" si="5"/>
        <v>N/A</v>
      </c>
      <c r="K141" s="532"/>
      <c r="L141" s="531"/>
      <c r="M141" s="531"/>
      <c r="N141" s="531"/>
      <c r="O141" s="531"/>
      <c r="P141" s="531"/>
      <c r="Q141" s="531"/>
      <c r="R141" s="531"/>
      <c r="S141" s="531"/>
      <c r="T141" s="222"/>
      <c r="U141" s="222"/>
      <c r="V141" s="222"/>
      <c r="W141" s="539"/>
      <c r="X141" s="539"/>
      <c r="Y141" s="572" t="str">
        <f t="shared" si="6"/>
        <v>i. CycleBeads</v>
      </c>
      <c r="Z141" s="558"/>
    </row>
    <row r="142" spans="1:26" s="159" customFormat="1" ht="30" x14ac:dyDescent="0.2">
      <c r="A142" s="354"/>
      <c r="B142" s="764" t="s">
        <v>766</v>
      </c>
      <c r="C142" s="764"/>
      <c r="D142" s="764"/>
      <c r="E142" s="764"/>
      <c r="F142" s="769" t="s">
        <v>805</v>
      </c>
      <c r="G142" s="770"/>
      <c r="H142" s="771"/>
      <c r="I142" s="547"/>
      <c r="J142" s="578"/>
      <c r="K142" s="532"/>
      <c r="L142" s="531"/>
      <c r="M142" s="532"/>
      <c r="N142" s="531"/>
      <c r="O142" s="531"/>
      <c r="P142" s="531"/>
      <c r="Q142" s="532" t="str">
        <f>F142</f>
        <v>1/11-12/11</v>
      </c>
      <c r="R142" s="532" t="str">
        <f>B142</f>
        <v xml:space="preserve">j. Time period of reports reviewed
(mm/yy - mm/yy) (for example, reports from 1/11-12/11) </v>
      </c>
      <c r="S142" s="531"/>
      <c r="T142" s="222"/>
      <c r="U142" s="222"/>
      <c r="V142" s="222"/>
      <c r="W142" s="539"/>
      <c r="X142" s="539"/>
      <c r="Z142" s="558"/>
    </row>
    <row r="143" spans="1:26" s="159" customFormat="1" ht="45" x14ac:dyDescent="0.2">
      <c r="A143" s="262"/>
      <c r="B143" s="764" t="s">
        <v>346</v>
      </c>
      <c r="C143" s="764"/>
      <c r="D143" s="764"/>
      <c r="E143" s="764"/>
      <c r="F143" s="769" t="s">
        <v>1153</v>
      </c>
      <c r="G143" s="770"/>
      <c r="H143" s="771"/>
      <c r="I143" s="547"/>
      <c r="J143" s="578"/>
      <c r="K143" s="532"/>
      <c r="L143" s="532"/>
      <c r="M143" s="531"/>
      <c r="N143" s="531"/>
      <c r="O143" s="531"/>
      <c r="P143" s="531"/>
      <c r="Q143" s="532" t="str">
        <f>F143</f>
        <v>Contraceptive stock records</v>
      </c>
      <c r="R143" s="532" t="str">
        <f>B143</f>
        <v>k. Data source
(for example: Procurement Planning and Monitoring Report, Logistics Management Information System, periodic physical inventory, warehouse reports)</v>
      </c>
      <c r="S143" s="531"/>
      <c r="T143" s="222"/>
      <c r="U143" s="222"/>
      <c r="V143" s="222"/>
      <c r="W143" s="539"/>
      <c r="X143" s="539"/>
      <c r="Z143" s="558"/>
    </row>
    <row r="144" spans="1:26" s="159" customFormat="1" x14ac:dyDescent="0.2">
      <c r="A144" s="772" t="s">
        <v>347</v>
      </c>
      <c r="B144" s="764"/>
      <c r="C144" s="764"/>
      <c r="D144" s="764"/>
      <c r="E144" s="764"/>
      <c r="F144" s="764"/>
      <c r="G144" s="764"/>
      <c r="H144" s="773"/>
      <c r="I144" s="227"/>
      <c r="J144" s="569"/>
      <c r="K144" s="532"/>
      <c r="L144" s="531"/>
      <c r="M144" s="531"/>
      <c r="N144" s="531"/>
      <c r="O144" s="532"/>
      <c r="P144" s="531"/>
      <c r="Q144" s="531"/>
      <c r="R144" s="531"/>
      <c r="S144" s="531"/>
      <c r="T144" s="222"/>
      <c r="U144" s="222"/>
      <c r="V144" s="222"/>
      <c r="W144" s="539"/>
      <c r="X144" s="539"/>
      <c r="Z144" s="558"/>
    </row>
    <row r="145" spans="1:26" s="159" customFormat="1" ht="15" customHeight="1" x14ac:dyDescent="0.2">
      <c r="A145" s="354"/>
      <c r="B145" s="764" t="s">
        <v>348</v>
      </c>
      <c r="C145" s="764"/>
      <c r="D145" s="764"/>
      <c r="E145" s="764"/>
      <c r="F145" s="765"/>
      <c r="G145" s="766" t="s">
        <v>166</v>
      </c>
      <c r="H145" s="767"/>
      <c r="I145" s="547"/>
      <c r="J145" s="578" t="str">
        <f>G145</f>
        <v>No</v>
      </c>
      <c r="K145" s="532"/>
      <c r="L145" s="531"/>
      <c r="M145" s="531"/>
      <c r="N145" s="531"/>
      <c r="O145" s="532"/>
      <c r="P145" s="531"/>
      <c r="Q145" s="531"/>
      <c r="R145" s="531"/>
      <c r="S145" s="531"/>
      <c r="T145" s="222"/>
      <c r="U145" s="222"/>
      <c r="V145" s="222"/>
      <c r="W145" s="539"/>
      <c r="X145" s="539"/>
      <c r="Y145" s="572" t="str">
        <f>B145</f>
        <v>a. service delivery point level (i.e., public sector health facilities)</v>
      </c>
      <c r="Z145" s="558"/>
    </row>
    <row r="146" spans="1:26" s="268" customFormat="1" ht="15.75" customHeight="1" thickBot="1" x14ac:dyDescent="0.25">
      <c r="A146" s="356"/>
      <c r="B146" s="753" t="s">
        <v>349</v>
      </c>
      <c r="C146" s="753"/>
      <c r="D146" s="753"/>
      <c r="E146" s="753"/>
      <c r="F146" s="754"/>
      <c r="G146" s="755" t="s">
        <v>166</v>
      </c>
      <c r="H146" s="756"/>
      <c r="I146" s="607"/>
      <c r="J146" s="608" t="str">
        <f>G146</f>
        <v>No</v>
      </c>
      <c r="K146" s="609"/>
      <c r="L146" s="610"/>
      <c r="M146" s="610"/>
      <c r="N146" s="610"/>
      <c r="O146" s="609"/>
      <c r="P146" s="610"/>
      <c r="Q146" s="610"/>
      <c r="R146" s="610"/>
      <c r="S146" s="610"/>
      <c r="T146" s="611"/>
      <c r="U146" s="611"/>
      <c r="V146" s="611"/>
      <c r="W146" s="612"/>
      <c r="X146" s="612"/>
      <c r="Y146" s="613" t="str">
        <f>B146</f>
        <v>b. central level (i.e., central level warehouse for the public sector)</v>
      </c>
      <c r="Z146" s="614"/>
    </row>
    <row r="147" spans="1:26" s="159" customFormat="1" ht="75.75" thickBot="1" x14ac:dyDescent="0.25">
      <c r="A147" s="757" t="s">
        <v>350</v>
      </c>
      <c r="B147" s="758"/>
      <c r="C147" s="759"/>
      <c r="D147" s="760" t="s">
        <v>1154</v>
      </c>
      <c r="E147" s="761"/>
      <c r="F147" s="761"/>
      <c r="G147" s="761"/>
      <c r="H147" s="762"/>
      <c r="I147" s="547"/>
      <c r="J147" s="578"/>
      <c r="K147" s="532" t="str">
        <f>A147</f>
        <v xml:space="preserve">F. Please note any overall comments about challenges and/or successes with contraceptive security in your country.
</v>
      </c>
      <c r="L147" s="531"/>
      <c r="M147" s="531"/>
      <c r="N147" s="531"/>
      <c r="O147" s="532" t="str">
        <f>D147</f>
        <v>Since a major shortage in 2009/10, there has never been an acute shortage of contraceptives, due to the active and timely involvement of UNFPA. The store is not well planned though, as there are no shelves and commodities are left to pile up. Though arranged by type, sometimes tracing a product by expiration date or location is difficult.</v>
      </c>
      <c r="P147" s="531"/>
      <c r="Q147" s="531"/>
      <c r="R147" s="531"/>
      <c r="S147" s="531"/>
      <c r="T147" s="222"/>
      <c r="U147" s="222"/>
      <c r="V147" s="222"/>
      <c r="W147" s="539"/>
      <c r="X147" s="539"/>
      <c r="Z147" s="558"/>
    </row>
    <row r="148" spans="1:26" s="267" customFormat="1" ht="15.75" x14ac:dyDescent="0.2">
      <c r="A148" s="904"/>
      <c r="B148" s="904"/>
      <c r="C148" s="904"/>
      <c r="D148" s="904"/>
      <c r="E148" s="904"/>
      <c r="F148" s="904"/>
      <c r="G148" s="904"/>
      <c r="H148" s="904"/>
      <c r="I148" s="282"/>
      <c r="J148" s="604"/>
      <c r="K148" s="532"/>
      <c r="L148" s="532"/>
      <c r="M148" s="531"/>
      <c r="N148" s="531"/>
      <c r="O148" s="532"/>
      <c r="P148" s="531"/>
      <c r="R148" s="531"/>
      <c r="S148" s="542"/>
      <c r="T148" s="543"/>
      <c r="U148" s="543"/>
      <c r="V148" s="543"/>
      <c r="W148" s="544"/>
      <c r="X148" s="544"/>
      <c r="Z148" s="605"/>
    </row>
    <row r="149" spans="1:26" ht="72" customHeight="1" x14ac:dyDescent="0.2">
      <c r="A149" s="1084"/>
      <c r="B149" s="1084"/>
      <c r="C149" s="1084"/>
      <c r="D149" s="1084"/>
      <c r="E149" s="1084"/>
      <c r="F149" s="1084"/>
      <c r="G149" s="1084"/>
      <c r="H149" s="1084"/>
      <c r="I149" s="615"/>
      <c r="O149" s="532"/>
      <c r="X149" s="616">
        <f>A149</f>
        <v>0</v>
      </c>
    </row>
    <row r="150" spans="1:26" s="267" customFormat="1" ht="9.75" customHeight="1" x14ac:dyDescent="0.2">
      <c r="A150" s="617"/>
      <c r="B150" s="617"/>
      <c r="C150" s="617"/>
      <c r="D150" s="617"/>
      <c r="E150" s="617"/>
      <c r="F150" s="617"/>
      <c r="G150" s="617"/>
      <c r="H150" s="617"/>
      <c r="I150" s="532"/>
      <c r="J150" s="604"/>
      <c r="K150" s="532"/>
      <c r="L150" s="531"/>
      <c r="M150" s="531"/>
      <c r="N150" s="531"/>
      <c r="O150" s="532"/>
      <c r="P150" s="531"/>
      <c r="Q150" s="531"/>
      <c r="R150" s="531"/>
      <c r="S150" s="542"/>
      <c r="T150" s="543"/>
      <c r="U150" s="543"/>
      <c r="V150" s="543"/>
      <c r="W150" s="544"/>
      <c r="X150" s="544"/>
      <c r="Z150" s="605"/>
    </row>
    <row r="151" spans="1:26" s="267" customFormat="1" ht="15" customHeight="1" x14ac:dyDescent="0.2">
      <c r="A151" s="617"/>
      <c r="B151" s="617"/>
      <c r="C151" s="617"/>
      <c r="D151" s="617"/>
      <c r="E151" s="617"/>
      <c r="F151" s="617"/>
      <c r="G151" s="617"/>
      <c r="H151" s="617"/>
      <c r="I151" s="532"/>
      <c r="J151" s="537"/>
      <c r="K151" s="532"/>
      <c r="L151" s="531"/>
      <c r="M151" s="531"/>
      <c r="N151" s="531"/>
      <c r="O151" s="532"/>
      <c r="P151" s="531"/>
      <c r="Q151" s="531"/>
      <c r="R151" s="531"/>
      <c r="S151" s="542"/>
      <c r="T151" s="543"/>
      <c r="U151" s="543"/>
      <c r="V151" s="543"/>
      <c r="W151" s="544"/>
      <c r="X151" s="544"/>
      <c r="Z151" s="605"/>
    </row>
    <row r="152" spans="1:26" x14ac:dyDescent="0.2">
      <c r="A152" s="269"/>
      <c r="B152" s="270"/>
      <c r="C152" s="270"/>
      <c r="D152" s="270"/>
      <c r="E152" s="270"/>
      <c r="F152" s="270"/>
      <c r="G152" s="271"/>
      <c r="H152" s="217"/>
      <c r="I152" s="531"/>
      <c r="O152" s="532"/>
    </row>
    <row r="153" spans="1:26" x14ac:dyDescent="0.2">
      <c r="A153" s="215"/>
      <c r="B153" s="215"/>
      <c r="G153" s="272"/>
      <c r="H153" s="273"/>
      <c r="I153" s="531"/>
    </row>
    <row r="154" spans="1:26" x14ac:dyDescent="0.2">
      <c r="A154" s="215"/>
      <c r="B154" s="215"/>
      <c r="G154" s="272"/>
      <c r="H154" s="273"/>
      <c r="I154" s="531"/>
    </row>
    <row r="155" spans="1:26" x14ac:dyDescent="0.2">
      <c r="A155" s="215"/>
      <c r="B155" s="215"/>
      <c r="G155" s="272"/>
      <c r="H155" s="273"/>
      <c r="I155" s="531"/>
    </row>
    <row r="156" spans="1:26" x14ac:dyDescent="0.2">
      <c r="A156" s="215"/>
      <c r="B156" s="215"/>
      <c r="G156" s="272"/>
      <c r="H156" s="273"/>
      <c r="I156" s="531"/>
    </row>
    <row r="157" spans="1:26" x14ac:dyDescent="0.2">
      <c r="A157" s="215"/>
      <c r="B157" s="215"/>
      <c r="G157" s="272"/>
      <c r="H157" s="273"/>
      <c r="I157" s="531"/>
    </row>
    <row r="158" spans="1:26" x14ac:dyDescent="0.2">
      <c r="A158" s="215"/>
      <c r="B158" s="215"/>
      <c r="G158" s="272"/>
      <c r="H158" s="273"/>
      <c r="I158" s="531"/>
    </row>
    <row r="159" spans="1:26" x14ac:dyDescent="0.2">
      <c r="A159" s="215"/>
      <c r="B159" s="215"/>
      <c r="G159" s="272"/>
      <c r="H159" s="273"/>
      <c r="I159" s="531"/>
    </row>
    <row r="160" spans="1:26" x14ac:dyDescent="0.2">
      <c r="A160" s="215"/>
      <c r="B160" s="215"/>
      <c r="G160" s="272"/>
      <c r="H160" s="273"/>
      <c r="I160" s="531"/>
    </row>
    <row r="161" spans="1:134" x14ac:dyDescent="0.2">
      <c r="A161" s="215"/>
      <c r="B161" s="215"/>
      <c r="G161" s="272"/>
      <c r="H161" s="273"/>
      <c r="I161" s="531"/>
    </row>
    <row r="162" spans="1:134" x14ac:dyDescent="0.2">
      <c r="A162" s="215"/>
      <c r="B162" s="215"/>
      <c r="G162" s="272"/>
      <c r="H162" s="273"/>
      <c r="I162" s="531"/>
    </row>
    <row r="163" spans="1:134" x14ac:dyDescent="0.2">
      <c r="A163" s="215"/>
      <c r="B163" s="215"/>
      <c r="G163" s="272"/>
      <c r="H163" s="273"/>
      <c r="I163" s="531"/>
    </row>
    <row r="164" spans="1:134" x14ac:dyDescent="0.2">
      <c r="A164" s="215"/>
      <c r="B164" s="215"/>
      <c r="G164" s="272"/>
      <c r="H164" s="273"/>
      <c r="I164" s="531"/>
    </row>
    <row r="165" spans="1:134" x14ac:dyDescent="0.2">
      <c r="A165" s="215"/>
      <c r="B165" s="215"/>
      <c r="G165" s="272"/>
      <c r="H165" s="273"/>
      <c r="I165" s="531"/>
    </row>
    <row r="166" spans="1:134" s="215" customFormat="1" x14ac:dyDescent="0.2">
      <c r="G166" s="272"/>
      <c r="H166" s="273"/>
      <c r="I166" s="531"/>
      <c r="J166" s="537"/>
      <c r="K166" s="532"/>
      <c r="L166" s="531"/>
      <c r="M166" s="531"/>
      <c r="N166" s="531"/>
      <c r="O166" s="531"/>
      <c r="P166" s="531"/>
      <c r="Q166" s="531"/>
      <c r="R166" s="531"/>
      <c r="S166" s="542"/>
      <c r="T166" s="543"/>
      <c r="U166" s="543"/>
      <c r="V166" s="543"/>
      <c r="W166" s="544"/>
      <c r="X166" s="544"/>
      <c r="Y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531"/>
      <c r="J167" s="537"/>
      <c r="K167" s="532"/>
      <c r="L167" s="531"/>
      <c r="M167" s="531"/>
      <c r="N167" s="531"/>
      <c r="O167" s="531"/>
      <c r="P167" s="531"/>
      <c r="Q167" s="531"/>
      <c r="R167" s="531"/>
      <c r="S167" s="542"/>
      <c r="T167" s="543"/>
      <c r="U167" s="543"/>
      <c r="V167" s="543"/>
      <c r="W167" s="544"/>
      <c r="X167" s="544"/>
      <c r="Y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531"/>
      <c r="J168" s="537"/>
      <c r="K168" s="532"/>
      <c r="L168" s="531"/>
      <c r="M168" s="531"/>
      <c r="N168" s="531"/>
      <c r="O168" s="531"/>
      <c r="P168" s="531"/>
      <c r="Q168" s="531"/>
      <c r="R168" s="531"/>
      <c r="S168" s="542"/>
      <c r="T168" s="543"/>
      <c r="U168" s="543"/>
      <c r="V168" s="543"/>
      <c r="W168" s="544"/>
      <c r="X168" s="544"/>
      <c r="Y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531"/>
      <c r="J169" s="537"/>
      <c r="K169" s="532"/>
      <c r="L169" s="531"/>
      <c r="M169" s="531"/>
      <c r="N169" s="531"/>
      <c r="O169" s="531"/>
      <c r="P169" s="531"/>
      <c r="Q169" s="531"/>
      <c r="R169" s="531"/>
      <c r="S169" s="542"/>
      <c r="T169" s="543"/>
      <c r="U169" s="543"/>
      <c r="V169" s="543"/>
      <c r="W169" s="544"/>
      <c r="X169" s="544"/>
      <c r="Y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531"/>
      <c r="J170" s="537"/>
      <c r="K170" s="532"/>
      <c r="L170" s="531"/>
      <c r="M170" s="531"/>
      <c r="N170" s="531"/>
      <c r="O170" s="531"/>
      <c r="P170" s="531"/>
      <c r="Q170" s="531"/>
      <c r="R170" s="531"/>
      <c r="S170" s="542"/>
      <c r="T170" s="543"/>
      <c r="U170" s="543"/>
      <c r="V170" s="543"/>
      <c r="W170" s="544"/>
      <c r="X170" s="544"/>
      <c r="Y170" s="21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531"/>
      <c r="J171" s="537"/>
      <c r="K171" s="532"/>
      <c r="L171" s="531"/>
      <c r="M171" s="531"/>
      <c r="N171" s="531"/>
      <c r="O171" s="531"/>
      <c r="P171" s="531"/>
      <c r="Q171" s="531"/>
      <c r="R171" s="531"/>
      <c r="S171" s="542"/>
      <c r="T171" s="543"/>
      <c r="U171" s="543"/>
      <c r="V171" s="543"/>
      <c r="W171" s="544"/>
      <c r="X171" s="544"/>
      <c r="Y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531"/>
      <c r="J172" s="537"/>
      <c r="K172" s="532"/>
      <c r="L172" s="531"/>
      <c r="M172" s="531"/>
      <c r="N172" s="531"/>
      <c r="O172" s="531"/>
      <c r="P172" s="531"/>
      <c r="Q172" s="531"/>
      <c r="R172" s="531"/>
      <c r="S172" s="542"/>
      <c r="T172" s="543"/>
      <c r="U172" s="543"/>
      <c r="V172" s="543"/>
      <c r="W172" s="544"/>
      <c r="X172" s="544"/>
      <c r="Y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531"/>
      <c r="J173" s="537"/>
      <c r="K173" s="532"/>
      <c r="L173" s="531"/>
      <c r="M173" s="531"/>
      <c r="N173" s="531"/>
      <c r="O173" s="531"/>
      <c r="P173" s="531"/>
      <c r="Q173" s="531"/>
      <c r="R173" s="531"/>
      <c r="S173" s="542"/>
      <c r="T173" s="543"/>
      <c r="U173" s="543"/>
      <c r="V173" s="543"/>
      <c r="W173" s="544"/>
      <c r="X173" s="544"/>
      <c r="Y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531"/>
      <c r="J174" s="537"/>
      <c r="K174" s="532"/>
      <c r="L174" s="531"/>
      <c r="M174" s="531"/>
      <c r="N174" s="531"/>
      <c r="O174" s="531"/>
      <c r="P174" s="531"/>
      <c r="Q174" s="531"/>
      <c r="R174" s="531"/>
      <c r="S174" s="542"/>
      <c r="T174" s="543"/>
      <c r="U174" s="543"/>
      <c r="V174" s="543"/>
      <c r="W174" s="544"/>
      <c r="X174" s="544"/>
      <c r="Y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531"/>
      <c r="J175" s="537"/>
      <c r="K175" s="532"/>
      <c r="L175" s="531"/>
      <c r="M175" s="531"/>
      <c r="N175" s="531"/>
      <c r="O175" s="531"/>
      <c r="P175" s="531"/>
      <c r="Q175" s="531"/>
      <c r="R175" s="531"/>
      <c r="S175" s="542"/>
      <c r="T175" s="543"/>
      <c r="U175" s="543"/>
      <c r="V175" s="543"/>
      <c r="W175" s="544"/>
      <c r="X175" s="544"/>
      <c r="Y175" s="216"/>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531"/>
      <c r="J176" s="537"/>
      <c r="K176" s="532"/>
      <c r="L176" s="531"/>
      <c r="M176" s="531"/>
      <c r="N176" s="531"/>
      <c r="O176" s="531"/>
      <c r="P176" s="531"/>
      <c r="Q176" s="531"/>
      <c r="R176" s="531"/>
      <c r="S176" s="542"/>
      <c r="T176" s="543"/>
      <c r="U176" s="543"/>
      <c r="V176" s="543"/>
      <c r="W176" s="544"/>
      <c r="X176" s="544"/>
      <c r="Y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A1:H1"/>
    <mergeCell ref="A2:C2"/>
    <mergeCell ref="D2:E2"/>
    <mergeCell ref="A3:H3"/>
    <mergeCell ref="D4:E4"/>
    <mergeCell ref="F4:H4"/>
    <mergeCell ref="A5:C5"/>
    <mergeCell ref="A7:H7"/>
    <mergeCell ref="A8:C8"/>
    <mergeCell ref="D8:F8"/>
    <mergeCell ref="G8:H8"/>
    <mergeCell ref="A9:H9"/>
    <mergeCell ref="A10:H10"/>
    <mergeCell ref="A11:G11"/>
    <mergeCell ref="A12:G12"/>
    <mergeCell ref="B13:C13"/>
    <mergeCell ref="D13:H13"/>
    <mergeCell ref="A14:C14"/>
    <mergeCell ref="D14:H14"/>
    <mergeCell ref="B15:C15"/>
    <mergeCell ref="F15:H15"/>
    <mergeCell ref="B16:C16"/>
    <mergeCell ref="F16:H16"/>
    <mergeCell ref="B17:C17"/>
    <mergeCell ref="F17:H17"/>
    <mergeCell ref="B18:C18"/>
    <mergeCell ref="F18:H18"/>
    <mergeCell ref="B19:C19"/>
    <mergeCell ref="F19:H19"/>
    <mergeCell ref="B20:C20"/>
    <mergeCell ref="F20:H20"/>
    <mergeCell ref="B21:C21"/>
    <mergeCell ref="F21:H21"/>
    <mergeCell ref="B22:C22"/>
    <mergeCell ref="F22:H22"/>
    <mergeCell ref="B23:C23"/>
    <mergeCell ref="F23:H23"/>
    <mergeCell ref="A24:G24"/>
    <mergeCell ref="A25:G25"/>
    <mergeCell ref="A26:C26"/>
    <mergeCell ref="A27:G27"/>
    <mergeCell ref="A28:C28"/>
    <mergeCell ref="D28:E28"/>
    <mergeCell ref="A29:F29"/>
    <mergeCell ref="G29:H29"/>
    <mergeCell ref="A30:D30"/>
    <mergeCell ref="G30:H30"/>
    <mergeCell ref="A31:G31"/>
    <mergeCell ref="A32:G32"/>
    <mergeCell ref="A33:H33"/>
    <mergeCell ref="B34:D34"/>
    <mergeCell ref="B35:D35"/>
    <mergeCell ref="A36:H36"/>
    <mergeCell ref="A37:G37"/>
    <mergeCell ref="A38:H38"/>
    <mergeCell ref="B39:C39"/>
    <mergeCell ref="B40:C40"/>
    <mergeCell ref="D41:H41"/>
    <mergeCell ref="B42:C42"/>
    <mergeCell ref="D43:H43"/>
    <mergeCell ref="B44:C44"/>
    <mergeCell ref="A46:H46"/>
    <mergeCell ref="B47:C47"/>
    <mergeCell ref="B48:C48"/>
    <mergeCell ref="D49:H49"/>
    <mergeCell ref="B50:C50"/>
    <mergeCell ref="B51:C51"/>
    <mergeCell ref="B52:C52"/>
    <mergeCell ref="A54:H54"/>
    <mergeCell ref="A55:E55"/>
    <mergeCell ref="G55:H55"/>
    <mergeCell ref="A56:E56"/>
    <mergeCell ref="G56:H56"/>
    <mergeCell ref="A57:E57"/>
    <mergeCell ref="G57:H57"/>
    <mergeCell ref="A59:E59"/>
    <mergeCell ref="F59:H59"/>
    <mergeCell ref="B60:E60"/>
    <mergeCell ref="F60:H60"/>
    <mergeCell ref="C61:E61"/>
    <mergeCell ref="F61:H61"/>
    <mergeCell ref="A62:C62"/>
    <mergeCell ref="D62:H62"/>
    <mergeCell ref="A63:G63"/>
    <mergeCell ref="A64:H64"/>
    <mergeCell ref="A65:C65"/>
    <mergeCell ref="D65:E65"/>
    <mergeCell ref="B66:C66"/>
    <mergeCell ref="D66:E66"/>
    <mergeCell ref="B67:C67"/>
    <mergeCell ref="D67:E67"/>
    <mergeCell ref="B68:C68"/>
    <mergeCell ref="D68:E68"/>
    <mergeCell ref="B69:C69"/>
    <mergeCell ref="D69:E69"/>
    <mergeCell ref="B70:C70"/>
    <mergeCell ref="D70:E70"/>
    <mergeCell ref="B71:C71"/>
    <mergeCell ref="D71:E71"/>
    <mergeCell ref="B72:C72"/>
    <mergeCell ref="D72:E72"/>
    <mergeCell ref="B73:C73"/>
    <mergeCell ref="D73:E73"/>
    <mergeCell ref="B74:C74"/>
    <mergeCell ref="D74:E74"/>
    <mergeCell ref="B75:C75"/>
    <mergeCell ref="D75:E75"/>
    <mergeCell ref="B76:C76"/>
    <mergeCell ref="D76:E76"/>
    <mergeCell ref="B77:C77"/>
    <mergeCell ref="D77:E77"/>
    <mergeCell ref="A78:C78"/>
    <mergeCell ref="D78:H78"/>
    <mergeCell ref="A79:G79"/>
    <mergeCell ref="A80:G80"/>
    <mergeCell ref="A81:C81"/>
    <mergeCell ref="A82:A83"/>
    <mergeCell ref="B82:C82"/>
    <mergeCell ref="D82:E82"/>
    <mergeCell ref="G82:H82"/>
    <mergeCell ref="D83:E83"/>
    <mergeCell ref="G83:H83"/>
    <mergeCell ref="A84:E84"/>
    <mergeCell ref="F84:H84"/>
    <mergeCell ref="B85:D85"/>
    <mergeCell ref="E85:H85"/>
    <mergeCell ref="B86:D86"/>
    <mergeCell ref="E86:H86"/>
    <mergeCell ref="A87:G87"/>
    <mergeCell ref="B88:C88"/>
    <mergeCell ref="D88:H88"/>
    <mergeCell ref="A89:G89"/>
    <mergeCell ref="B90:C90"/>
    <mergeCell ref="D90:H90"/>
    <mergeCell ref="A91:G91"/>
    <mergeCell ref="B92:C92"/>
    <mergeCell ref="B93:D93"/>
    <mergeCell ref="E93:F93"/>
    <mergeCell ref="G93:H93"/>
    <mergeCell ref="C94:D94"/>
    <mergeCell ref="E94:F94"/>
    <mergeCell ref="G94:H94"/>
    <mergeCell ref="C95:D95"/>
    <mergeCell ref="E95:F95"/>
    <mergeCell ref="G95:H95"/>
    <mergeCell ref="C96:D96"/>
    <mergeCell ref="E96:F96"/>
    <mergeCell ref="G96:H96"/>
    <mergeCell ref="A97:H97"/>
    <mergeCell ref="A98:C98"/>
    <mergeCell ref="E98:G98"/>
    <mergeCell ref="B99:C99"/>
    <mergeCell ref="E99:G99"/>
    <mergeCell ref="B100:C100"/>
    <mergeCell ref="E100:G100"/>
    <mergeCell ref="B101:C101"/>
    <mergeCell ref="E101:G101"/>
    <mergeCell ref="A102:H102"/>
    <mergeCell ref="A103:H103"/>
    <mergeCell ref="B104:F104"/>
    <mergeCell ref="G104:H104"/>
    <mergeCell ref="B105:F105"/>
    <mergeCell ref="G105:H105"/>
    <mergeCell ref="B106:F106"/>
    <mergeCell ref="G106:H106"/>
    <mergeCell ref="D107:H107"/>
    <mergeCell ref="A108:H108"/>
    <mergeCell ref="B109:F109"/>
    <mergeCell ref="G109:H109"/>
    <mergeCell ref="B110:F110"/>
    <mergeCell ref="G110:H110"/>
    <mergeCell ref="B111:F111"/>
    <mergeCell ref="G111:H111"/>
    <mergeCell ref="B112:F112"/>
    <mergeCell ref="G112:H112"/>
    <mergeCell ref="B113:F113"/>
    <mergeCell ref="G113:H113"/>
    <mergeCell ref="B114:F114"/>
    <mergeCell ref="G114:H114"/>
    <mergeCell ref="B115:F115"/>
    <mergeCell ref="G115:H115"/>
    <mergeCell ref="B116:F116"/>
    <mergeCell ref="G116:H116"/>
    <mergeCell ref="B117:F117"/>
    <mergeCell ref="G117:H117"/>
    <mergeCell ref="B118:F118"/>
    <mergeCell ref="G118:H118"/>
    <mergeCell ref="C119:E119"/>
    <mergeCell ref="F119:H119"/>
    <mergeCell ref="A120:E120"/>
    <mergeCell ref="F120:H120"/>
    <mergeCell ref="A121:C121"/>
    <mergeCell ref="D121:H121"/>
    <mergeCell ref="A122:C122"/>
    <mergeCell ref="D122:H122"/>
    <mergeCell ref="A123:H123"/>
    <mergeCell ref="B124:E124"/>
    <mergeCell ref="F124:H124"/>
    <mergeCell ref="B125:F125"/>
    <mergeCell ref="G125:H125"/>
    <mergeCell ref="B126:F126"/>
    <mergeCell ref="G126:H126"/>
    <mergeCell ref="B127:F127"/>
    <mergeCell ref="G127:H127"/>
    <mergeCell ref="B128:F128"/>
    <mergeCell ref="G128:H128"/>
    <mergeCell ref="B129:C129"/>
    <mergeCell ref="D129:H129"/>
    <mergeCell ref="A130:G130"/>
    <mergeCell ref="A131:F131"/>
    <mergeCell ref="G131:H131"/>
    <mergeCell ref="A132:H132"/>
    <mergeCell ref="B133:F133"/>
    <mergeCell ref="G133:H133"/>
    <mergeCell ref="B134:F134"/>
    <mergeCell ref="G134:H134"/>
    <mergeCell ref="B135:F135"/>
    <mergeCell ref="G135:H135"/>
    <mergeCell ref="B136:F136"/>
    <mergeCell ref="G136:H136"/>
    <mergeCell ref="B137:F137"/>
    <mergeCell ref="G137:H137"/>
    <mergeCell ref="B138:F138"/>
    <mergeCell ref="G138:H138"/>
    <mergeCell ref="B139:F139"/>
    <mergeCell ref="G139:H139"/>
    <mergeCell ref="B140:F140"/>
    <mergeCell ref="G140:H140"/>
    <mergeCell ref="B141:F141"/>
    <mergeCell ref="G141:H141"/>
    <mergeCell ref="B142:E142"/>
    <mergeCell ref="F142:H142"/>
    <mergeCell ref="B143:E143"/>
    <mergeCell ref="F143:H143"/>
    <mergeCell ref="A144:H144"/>
    <mergeCell ref="B145:F145"/>
    <mergeCell ref="G145:H145"/>
    <mergeCell ref="B146:F146"/>
    <mergeCell ref="G146:H146"/>
    <mergeCell ref="A147:C147"/>
    <mergeCell ref="D147:H147"/>
    <mergeCell ref="A148:H148"/>
    <mergeCell ref="A149:H149"/>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F83:G83 F84 F66:H76 D67:D76 H87 G109:G118 G104:G106 H99:H101 D99:D101 H91 H89 G145:G146 G125:G128 D26 D16:D23 H25 G133:G139 G141 G140:H140">
      <formula1>$W$1:$W$5</formula1>
    </dataValidation>
  </dataValidations>
  <hyperlinks>
    <hyperlink ref="A5:C5" location="Introduction!R10" display="To jump to the Introduction sheet, click here."/>
  </hyperlinks>
  <pageMargins left="0.7" right="0.7" top="0.75" bottom="0.75" header="0.3" footer="0.3"/>
  <pageSetup scale="59" fitToHeight="5" orientation="portrait" cellComments="atEnd" r:id="rId1"/>
  <rowBreaks count="4" manualBreakCount="4">
    <brk id="35" max="25" man="1"/>
    <brk id="62" max="25" man="1"/>
    <brk id="122" max="25" man="1"/>
    <brk id="149" max="7"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537" hidden="1" customWidth="1"/>
    <col min="10" max="10" width="38.5703125" style="537" hidden="1" customWidth="1"/>
    <col min="11" max="11" width="64.42578125" style="532" hidden="1" customWidth="1"/>
    <col min="12" max="12" width="87.7109375" style="531" hidden="1" customWidth="1"/>
    <col min="13" max="13" width="37.28515625" style="531" hidden="1" customWidth="1"/>
    <col min="14" max="14" width="75.28515625" style="531" hidden="1" customWidth="1"/>
    <col min="15" max="15" width="81.7109375" style="531" hidden="1" customWidth="1"/>
    <col min="16" max="16" width="69.42578125" style="531" hidden="1" customWidth="1"/>
    <col min="17" max="17" width="57" style="531" hidden="1" customWidth="1"/>
    <col min="18" max="18" width="87.7109375" style="531" hidden="1" customWidth="1"/>
    <col min="19" max="19" width="25.42578125" style="542" hidden="1" customWidth="1"/>
    <col min="20" max="20" width="43.7109375" style="543" hidden="1" customWidth="1"/>
    <col min="21" max="21" width="37.28515625" style="543" hidden="1" customWidth="1"/>
    <col min="22" max="22" width="56.28515625" style="543" hidden="1" customWidth="1"/>
    <col min="23" max="23" width="11.7109375" style="544" hidden="1" customWidth="1"/>
    <col min="24" max="24" width="146.85546875" style="544" hidden="1" customWidth="1"/>
    <col min="25" max="25" width="107.42578125" style="216" hidden="1" customWidth="1"/>
    <col min="26" max="26" width="1.28515625" style="215"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1081"/>
      <c r="B1" s="1081"/>
      <c r="C1" s="1081"/>
      <c r="D1" s="1081"/>
      <c r="E1" s="1081"/>
      <c r="F1" s="1081"/>
      <c r="G1" s="1081"/>
      <c r="H1" s="1081"/>
      <c r="I1" s="530" t="s">
        <v>526</v>
      </c>
      <c r="J1" s="531" t="s">
        <v>246</v>
      </c>
      <c r="K1" s="532"/>
      <c r="L1" s="531" t="s">
        <v>251</v>
      </c>
      <c r="M1" s="531" t="s">
        <v>62</v>
      </c>
      <c r="N1" s="532" t="s">
        <v>150</v>
      </c>
      <c r="O1" s="533" t="s">
        <v>33</v>
      </c>
      <c r="P1" s="531"/>
      <c r="Q1" s="531"/>
      <c r="R1" s="532" t="s">
        <v>25</v>
      </c>
      <c r="S1" s="531"/>
      <c r="T1" s="531"/>
      <c r="U1" s="531"/>
      <c r="V1" s="531"/>
      <c r="W1" s="534" t="s">
        <v>165</v>
      </c>
      <c r="X1" s="535" t="s">
        <v>149</v>
      </c>
      <c r="Y1" s="286" t="s">
        <v>262</v>
      </c>
      <c r="Z1" s="286"/>
    </row>
    <row r="2" spans="1:134" s="248" customFormat="1" ht="15.75" x14ac:dyDescent="0.2">
      <c r="A2" s="902"/>
      <c r="B2" s="902"/>
      <c r="C2" s="902"/>
      <c r="D2" s="903"/>
      <c r="E2" s="903"/>
      <c r="F2" s="276"/>
      <c r="G2" s="273"/>
      <c r="H2" s="273"/>
      <c r="I2" s="536"/>
      <c r="J2" s="537"/>
      <c r="K2" s="532" t="s">
        <v>248</v>
      </c>
      <c r="L2" s="531"/>
      <c r="M2" s="531"/>
      <c r="N2" s="532" t="s">
        <v>150</v>
      </c>
      <c r="O2" s="533" t="s">
        <v>164</v>
      </c>
      <c r="P2" s="531" t="s">
        <v>249</v>
      </c>
      <c r="Q2" s="531"/>
      <c r="R2" s="532" t="s">
        <v>169</v>
      </c>
      <c r="S2" s="531" t="s">
        <v>253</v>
      </c>
      <c r="T2" s="538" t="s">
        <v>254</v>
      </c>
      <c r="U2" s="222" t="s">
        <v>255</v>
      </c>
      <c r="V2" s="222" t="s">
        <v>256</v>
      </c>
      <c r="W2" s="539" t="s">
        <v>166</v>
      </c>
      <c r="X2" s="539"/>
      <c r="Y2" s="248" t="s">
        <v>263</v>
      </c>
      <c r="Z2" s="286"/>
    </row>
    <row r="3" spans="1:134" s="248" customFormat="1" ht="15.75" x14ac:dyDescent="0.2">
      <c r="A3" s="904"/>
      <c r="B3" s="904"/>
      <c r="C3" s="904"/>
      <c r="D3" s="904"/>
      <c r="E3" s="904"/>
      <c r="F3" s="904"/>
      <c r="G3" s="904"/>
      <c r="H3" s="904"/>
      <c r="I3" s="536"/>
      <c r="J3" s="537"/>
      <c r="K3" s="532"/>
      <c r="L3" s="531"/>
      <c r="M3" s="531"/>
      <c r="N3" s="532"/>
      <c r="O3" s="533" t="s">
        <v>168</v>
      </c>
      <c r="P3" s="531"/>
      <c r="Q3" s="531"/>
      <c r="R3" s="532" t="s">
        <v>147</v>
      </c>
      <c r="S3" s="531"/>
      <c r="T3" s="538"/>
      <c r="U3" s="222"/>
      <c r="V3" s="222"/>
      <c r="W3" s="539"/>
      <c r="X3" s="539"/>
      <c r="Y3" s="248" t="s">
        <v>264</v>
      </c>
      <c r="Z3" s="286"/>
    </row>
    <row r="4" spans="1:134" s="248" customFormat="1" ht="27.75" customHeight="1" x14ac:dyDescent="0.2">
      <c r="A4" s="286"/>
      <c r="B4" s="286"/>
      <c r="C4" s="286"/>
      <c r="D4" s="905"/>
      <c r="E4" s="905"/>
      <c r="F4" s="906"/>
      <c r="G4" s="906"/>
      <c r="H4" s="906"/>
      <c r="I4" s="540"/>
      <c r="J4" s="537"/>
      <c r="K4" s="532"/>
      <c r="L4" s="531"/>
      <c r="M4" s="531"/>
      <c r="N4" s="532"/>
      <c r="O4" s="532" t="s">
        <v>167</v>
      </c>
      <c r="P4" s="531"/>
      <c r="Q4" s="531"/>
      <c r="R4" s="539" t="s">
        <v>148</v>
      </c>
      <c r="S4" s="531"/>
      <c r="T4" s="538"/>
      <c r="U4" s="222"/>
      <c r="V4" s="222"/>
      <c r="W4" s="539" t="s">
        <v>146</v>
      </c>
      <c r="X4" s="539"/>
      <c r="Y4" s="248" t="s">
        <v>265</v>
      </c>
      <c r="Z4" s="286"/>
    </row>
    <row r="5" spans="1:134" s="248" customFormat="1" ht="15.75" customHeight="1" x14ac:dyDescent="0.2">
      <c r="A5" s="907" t="s">
        <v>182</v>
      </c>
      <c r="B5" s="907"/>
      <c r="C5" s="907"/>
      <c r="D5" s="276"/>
      <c r="E5" s="277"/>
      <c r="F5" s="276"/>
      <c r="G5" s="278"/>
      <c r="H5" s="282"/>
      <c r="I5" s="540"/>
      <c r="J5" s="537"/>
      <c r="K5" s="532"/>
      <c r="L5" s="531"/>
      <c r="M5" s="531"/>
      <c r="N5" s="532"/>
      <c r="O5" s="532"/>
      <c r="P5" s="531"/>
      <c r="Q5" s="531"/>
      <c r="R5" s="531"/>
      <c r="S5" s="531"/>
      <c r="T5" s="538"/>
      <c r="U5" s="222"/>
      <c r="V5" s="222"/>
      <c r="W5" s="539" t="s">
        <v>178</v>
      </c>
      <c r="X5" s="539"/>
      <c r="Y5" s="248" t="s">
        <v>266</v>
      </c>
      <c r="Z5" s="286"/>
    </row>
    <row r="6" spans="1:134" ht="15.75" customHeight="1" x14ac:dyDescent="0.2">
      <c r="A6" s="218"/>
      <c r="B6" s="219"/>
      <c r="C6" s="219"/>
      <c r="D6" s="279"/>
      <c r="E6" s="280"/>
      <c r="F6" s="279"/>
      <c r="G6" s="282"/>
      <c r="H6" s="282"/>
      <c r="I6" s="541"/>
      <c r="O6" s="532" t="s">
        <v>146</v>
      </c>
      <c r="R6" s="532" t="s">
        <v>146</v>
      </c>
      <c r="Y6" s="216" t="s">
        <v>267</v>
      </c>
    </row>
    <row r="7" spans="1:134" ht="24.75" customHeight="1" x14ac:dyDescent="0.2">
      <c r="A7" s="928" t="s">
        <v>1529</v>
      </c>
      <c r="B7" s="928"/>
      <c r="C7" s="928"/>
      <c r="D7" s="928"/>
      <c r="E7" s="928"/>
      <c r="F7" s="928"/>
      <c r="G7" s="928"/>
      <c r="H7" s="928"/>
      <c r="I7" s="540"/>
      <c r="N7" s="532"/>
      <c r="O7" s="532" t="s">
        <v>178</v>
      </c>
      <c r="R7" s="532" t="s">
        <v>178</v>
      </c>
      <c r="T7" s="545"/>
      <c r="X7" s="546" t="str">
        <f>A7</f>
        <v xml:space="preserve">Contraceptive Security (CS) Indicators 2012 Data </v>
      </c>
      <c r="Y7" s="216" t="s">
        <v>268</v>
      </c>
    </row>
    <row r="8" spans="1:134" ht="37.5" customHeight="1" x14ac:dyDescent="0.2">
      <c r="A8" s="904" t="s">
        <v>1542</v>
      </c>
      <c r="B8" s="904"/>
      <c r="C8" s="904"/>
      <c r="D8" s="894"/>
      <c r="E8" s="894"/>
      <c r="F8" s="894"/>
      <c r="G8" s="894"/>
      <c r="H8" s="894"/>
      <c r="I8" s="547"/>
      <c r="J8" s="536">
        <f>G8</f>
        <v>0</v>
      </c>
      <c r="K8" s="532" t="str">
        <f>A8</f>
        <v>Country: Georgia</v>
      </c>
      <c r="N8" s="532"/>
      <c r="P8" s="531" t="s">
        <v>250</v>
      </c>
      <c r="T8" s="545">
        <f>D8</f>
        <v>0</v>
      </c>
      <c r="Y8" s="216" t="s">
        <v>269</v>
      </c>
    </row>
    <row r="9" spans="1:134" ht="48" customHeight="1" x14ac:dyDescent="0.2">
      <c r="A9" s="929" t="s">
        <v>1528</v>
      </c>
      <c r="B9" s="929"/>
      <c r="C9" s="929"/>
      <c r="D9" s="929"/>
      <c r="E9" s="929"/>
      <c r="F9" s="929"/>
      <c r="G9" s="929"/>
      <c r="H9" s="929"/>
      <c r="J9" s="536">
        <f>G9</f>
        <v>0</v>
      </c>
      <c r="K9" s="532" t="str">
        <f>A9</f>
        <v>The CS Indicators are presented in the following sections:
               A. leadership &amp; cooordination               B. finance &amp; procurement               C. commodities               D. policies               E. supply chain</v>
      </c>
      <c r="O9" s="532" t="s">
        <v>151</v>
      </c>
      <c r="Q9" s="531" t="s">
        <v>252</v>
      </c>
      <c r="S9" s="546">
        <f>D9</f>
        <v>0</v>
      </c>
      <c r="Y9" s="216" t="s">
        <v>270</v>
      </c>
    </row>
    <row r="10" spans="1:134" s="284" customFormat="1" ht="162" customHeight="1" thickBot="1" x14ac:dyDescent="0.25">
      <c r="A10" s="918" t="s">
        <v>527</v>
      </c>
      <c r="B10" s="919"/>
      <c r="C10" s="919"/>
      <c r="D10" s="919"/>
      <c r="E10" s="919"/>
      <c r="F10" s="919"/>
      <c r="G10" s="919"/>
      <c r="H10" s="919"/>
      <c r="I10" s="548" t="s">
        <v>247</v>
      </c>
      <c r="J10" s="531"/>
      <c r="K10" s="532"/>
      <c r="L10" s="531"/>
      <c r="M10" s="531"/>
      <c r="N10" s="531"/>
      <c r="O10" s="532"/>
      <c r="P10" s="531"/>
      <c r="Q10" s="531"/>
      <c r="R10" s="531" t="s">
        <v>251</v>
      </c>
      <c r="S10" s="542"/>
      <c r="T10" s="542"/>
      <c r="U10" s="542"/>
      <c r="V10" s="542"/>
      <c r="W10" s="542"/>
      <c r="X10" s="549"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550" t="s">
        <v>271</v>
      </c>
      <c r="Z10" s="550"/>
    </row>
    <row r="11" spans="1:134" s="220" customFormat="1" ht="16.5" customHeight="1" thickBot="1" x14ac:dyDescent="0.25">
      <c r="A11" s="865" t="s">
        <v>29</v>
      </c>
      <c r="B11" s="866"/>
      <c r="C11" s="866"/>
      <c r="D11" s="866"/>
      <c r="E11" s="866"/>
      <c r="F11" s="866"/>
      <c r="G11" s="866"/>
      <c r="H11" s="350"/>
      <c r="I11" s="551"/>
      <c r="J11" s="552"/>
      <c r="K11" s="553"/>
      <c r="L11" s="554"/>
      <c r="M11" s="554"/>
      <c r="N11" s="554"/>
      <c r="O11" s="554"/>
      <c r="P11" s="554"/>
      <c r="Q11" s="554"/>
      <c r="R11" s="554"/>
      <c r="S11" s="554"/>
      <c r="T11" s="555"/>
      <c r="U11" s="555"/>
      <c r="V11" s="555"/>
      <c r="W11" s="556"/>
      <c r="X11" s="556"/>
      <c r="Y11" s="220" t="s">
        <v>272</v>
      </c>
      <c r="Z11" s="286"/>
    </row>
    <row r="12" spans="1:134" s="159" customFormat="1" ht="45" customHeight="1" x14ac:dyDescent="0.2">
      <c r="A12" s="774" t="s">
        <v>273</v>
      </c>
      <c r="B12" s="775"/>
      <c r="C12" s="775"/>
      <c r="D12" s="775"/>
      <c r="E12" s="775"/>
      <c r="F12" s="775"/>
      <c r="G12" s="776"/>
      <c r="H12" s="351" t="s">
        <v>165</v>
      </c>
      <c r="I12" s="557"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537"/>
      <c r="K12" s="532"/>
      <c r="L12" s="531"/>
      <c r="M12" s="531"/>
      <c r="N12" s="531"/>
      <c r="O12" s="531"/>
      <c r="P12" s="531"/>
      <c r="Q12" s="531"/>
      <c r="R12" s="531"/>
      <c r="S12" s="531"/>
      <c r="T12" s="222"/>
      <c r="U12" s="222"/>
      <c r="V12" s="222"/>
      <c r="W12" s="539"/>
      <c r="X12" s="539"/>
      <c r="Y12" s="159" t="s">
        <v>274</v>
      </c>
      <c r="Z12" s="558"/>
      <c r="DS12" s="222"/>
      <c r="DT12" s="222"/>
      <c r="DU12" s="222"/>
      <c r="DV12" s="222"/>
      <c r="DW12" s="222"/>
      <c r="DX12" s="222"/>
      <c r="DY12" s="222"/>
      <c r="DZ12" s="222"/>
      <c r="EA12" s="222"/>
      <c r="EB12" s="222"/>
      <c r="EC12" s="223"/>
      <c r="ED12" s="223"/>
    </row>
    <row r="13" spans="1:134" s="159" customFormat="1" ht="15" customHeight="1" x14ac:dyDescent="0.2">
      <c r="A13" s="352"/>
      <c r="B13" s="764" t="s">
        <v>38</v>
      </c>
      <c r="C13" s="765"/>
      <c r="D13" s="800" t="s">
        <v>1467</v>
      </c>
      <c r="E13" s="801"/>
      <c r="F13" s="801"/>
      <c r="G13" s="801"/>
      <c r="H13" s="802"/>
      <c r="I13" s="547"/>
      <c r="J13" s="537"/>
      <c r="K13" s="532" t="str">
        <f>B13</f>
        <v>a. What is the name of the committee?</v>
      </c>
      <c r="L13" s="559" t="str">
        <f>D13</f>
        <v xml:space="preserve">National Reproductive Health Council </v>
      </c>
      <c r="M13" s="531"/>
      <c r="N13" s="531"/>
      <c r="O13" s="533" t="str">
        <f>D13</f>
        <v xml:space="preserve">National Reproductive Health Council </v>
      </c>
      <c r="P13" s="531"/>
      <c r="Q13" s="531"/>
      <c r="R13" s="531"/>
      <c r="S13" s="531"/>
      <c r="T13" s="222"/>
      <c r="U13" s="222"/>
      <c r="V13" s="222"/>
      <c r="W13" s="539"/>
      <c r="X13" s="539"/>
      <c r="Z13" s="558"/>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557"/>
      <c r="J14" s="537"/>
      <c r="K14" s="532" t="str">
        <f>A14</f>
        <v>A2. Are the following organizations represented on the committee?</v>
      </c>
      <c r="L14" s="531"/>
      <c r="M14" s="531"/>
      <c r="N14" s="531"/>
      <c r="O14" s="532"/>
      <c r="P14" s="531"/>
      <c r="Q14" s="531"/>
      <c r="R14" s="531"/>
      <c r="S14" s="531"/>
      <c r="T14" s="222"/>
      <c r="U14" s="222"/>
      <c r="V14" s="222"/>
      <c r="W14" s="539"/>
      <c r="X14" s="539"/>
      <c r="Y14" s="159" t="s">
        <v>178</v>
      </c>
      <c r="Z14" s="558"/>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166</v>
      </c>
      <c r="E15" s="225" t="s">
        <v>159</v>
      </c>
      <c r="F15" s="769"/>
      <c r="G15" s="770"/>
      <c r="H15" s="771"/>
      <c r="I15" s="547"/>
      <c r="J15" s="537"/>
      <c r="K15" s="532" t="str">
        <f t="shared" ref="K15:K23" si="0">B15</f>
        <v>a. Social marketing</v>
      </c>
      <c r="L15" s="531"/>
      <c r="M15" s="531"/>
      <c r="N15" s="531"/>
      <c r="O15" s="532"/>
      <c r="P15" s="531"/>
      <c r="Q15" s="532">
        <f t="shared" ref="Q15:Q23" si="1">F15</f>
        <v>0</v>
      </c>
      <c r="R15" s="531"/>
      <c r="S15" s="531"/>
      <c r="T15" s="222"/>
      <c r="U15" s="222"/>
      <c r="V15" s="222"/>
      <c r="W15" s="539"/>
      <c r="X15" s="539"/>
      <c r="Z15" s="558"/>
      <c r="DS15" s="222"/>
      <c r="DT15" s="222"/>
      <c r="DU15" s="222"/>
      <c r="DV15" s="222"/>
      <c r="DW15" s="222"/>
      <c r="DX15" s="222"/>
      <c r="DY15" s="222"/>
      <c r="DZ15" s="222"/>
      <c r="EA15" s="222"/>
      <c r="EB15" s="222"/>
      <c r="EC15" s="223"/>
      <c r="ED15" s="223"/>
    </row>
    <row r="16" spans="1:134" s="159" customFormat="1" ht="45" x14ac:dyDescent="0.2">
      <c r="A16" s="262"/>
      <c r="B16" s="764" t="s">
        <v>275</v>
      </c>
      <c r="C16" s="765"/>
      <c r="D16" s="203" t="s">
        <v>165</v>
      </c>
      <c r="E16" s="226" t="s">
        <v>159</v>
      </c>
      <c r="F16" s="769" t="s">
        <v>389</v>
      </c>
      <c r="G16" s="770"/>
      <c r="H16" s="771"/>
      <c r="I16" s="547"/>
      <c r="J16" s="537"/>
      <c r="K16" s="532" t="str">
        <f t="shared" si="0"/>
        <v>b. NGO (for example: service delivery, advocacy, Planned Parenthood affiliate, Marie Stopes affiliate, faith-based organizations, etc.)</v>
      </c>
      <c r="L16" s="531"/>
      <c r="M16" s="531"/>
      <c r="N16" s="531"/>
      <c r="O16" s="532"/>
      <c r="P16" s="531"/>
      <c r="Q16" s="532" t="str">
        <f t="shared" si="1"/>
        <v>John Snow, Inc. (JSI)</v>
      </c>
      <c r="R16" s="531"/>
      <c r="S16" s="531"/>
      <c r="T16" s="222"/>
      <c r="U16" s="222"/>
      <c r="V16" s="222"/>
      <c r="W16" s="539"/>
      <c r="X16" s="539"/>
      <c r="Z16" s="558"/>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166</v>
      </c>
      <c r="E17" s="226" t="s">
        <v>159</v>
      </c>
      <c r="F17" s="769"/>
      <c r="G17" s="770"/>
      <c r="H17" s="771"/>
      <c r="I17" s="547"/>
      <c r="J17" s="537"/>
      <c r="K17" s="532" t="str">
        <f t="shared" si="0"/>
        <v>c. Commercial sector (for example: pharmacy associations, manufacturers, etc.)</v>
      </c>
      <c r="L17" s="531"/>
      <c r="M17" s="531"/>
      <c r="N17" s="531"/>
      <c r="O17" s="532"/>
      <c r="P17" s="531"/>
      <c r="Q17" s="532">
        <f t="shared" si="1"/>
        <v>0</v>
      </c>
      <c r="R17" s="531"/>
      <c r="S17" s="531"/>
      <c r="T17" s="222"/>
      <c r="U17" s="222"/>
      <c r="V17" s="222"/>
      <c r="W17" s="539"/>
      <c r="X17" s="539"/>
      <c r="Z17" s="558"/>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165</v>
      </c>
      <c r="E18" s="226" t="s">
        <v>160</v>
      </c>
      <c r="F18" s="769" t="s">
        <v>77</v>
      </c>
      <c r="G18" s="770"/>
      <c r="H18" s="771"/>
      <c r="I18" s="547"/>
      <c r="J18" s="537"/>
      <c r="K18" s="532" t="str">
        <f t="shared" si="0"/>
        <v>d. Donors</v>
      </c>
      <c r="L18" s="531"/>
      <c r="M18" s="531"/>
      <c r="N18" s="531"/>
      <c r="O18" s="532"/>
      <c r="P18" s="531"/>
      <c r="Q18" s="532" t="str">
        <f t="shared" si="1"/>
        <v>USAID</v>
      </c>
      <c r="R18" s="531"/>
      <c r="S18" s="531"/>
      <c r="T18" s="222"/>
      <c r="U18" s="222"/>
      <c r="V18" s="222"/>
      <c r="W18" s="539"/>
      <c r="X18" s="539"/>
      <c r="Z18" s="558"/>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769" t="s">
        <v>258</v>
      </c>
      <c r="G19" s="770"/>
      <c r="H19" s="771"/>
      <c r="I19" s="547"/>
      <c r="J19" s="537"/>
      <c r="K19" s="532" t="str">
        <f t="shared" si="0"/>
        <v>e. UN agencies</v>
      </c>
      <c r="L19" s="531"/>
      <c r="M19" s="531"/>
      <c r="N19" s="531"/>
      <c r="O19" s="532"/>
      <c r="P19" s="531"/>
      <c r="Q19" s="532" t="str">
        <f t="shared" si="1"/>
        <v>UNFPA, UNICEF, WHO</v>
      </c>
      <c r="R19" s="531"/>
      <c r="S19" s="531"/>
      <c r="T19" s="222"/>
      <c r="U19" s="222"/>
      <c r="V19" s="222"/>
      <c r="W19" s="539"/>
      <c r="X19" s="539"/>
      <c r="Z19" s="558"/>
      <c r="DS19" s="222"/>
      <c r="DT19" s="222"/>
      <c r="DU19" s="222"/>
      <c r="DV19" s="223"/>
      <c r="DW19" s="223"/>
      <c r="DX19" s="223"/>
      <c r="DY19" s="223"/>
      <c r="DZ19" s="223"/>
      <c r="EA19" s="223"/>
      <c r="EB19" s="223"/>
      <c r="EC19" s="223"/>
      <c r="ED19" s="223"/>
    </row>
    <row r="20" spans="1:134" s="159" customFormat="1" ht="45" x14ac:dyDescent="0.2">
      <c r="A20" s="262"/>
      <c r="B20" s="764" t="s">
        <v>277</v>
      </c>
      <c r="C20" s="765"/>
      <c r="D20" s="203" t="s">
        <v>166</v>
      </c>
      <c r="E20" s="226" t="s">
        <v>162</v>
      </c>
      <c r="F20" s="769"/>
      <c r="G20" s="770"/>
      <c r="H20" s="771"/>
      <c r="I20" s="547"/>
      <c r="J20" s="537"/>
      <c r="K20" s="532" t="str">
        <f t="shared" si="0"/>
        <v>f. Ministry of Health (for example: logistics, reproductive health, family planning, maternal and child health, HIV/AIDS, pharmacy units, etc.)</v>
      </c>
      <c r="L20" s="531"/>
      <c r="M20" s="531"/>
      <c r="N20" s="531"/>
      <c r="O20" s="532"/>
      <c r="P20" s="531"/>
      <c r="Q20" s="560">
        <f t="shared" si="1"/>
        <v>0</v>
      </c>
      <c r="R20" s="531"/>
      <c r="S20" s="531"/>
      <c r="T20" s="222"/>
      <c r="U20" s="222"/>
      <c r="V20" s="222"/>
      <c r="W20" s="539"/>
      <c r="X20" s="539"/>
      <c r="Z20" s="558"/>
      <c r="DS20" s="222"/>
      <c r="DT20" s="222"/>
      <c r="DU20" s="222"/>
      <c r="DV20" s="223"/>
      <c r="DW20" s="223"/>
      <c r="DX20" s="223"/>
      <c r="DY20" s="223"/>
      <c r="DZ20" s="223"/>
      <c r="EA20" s="223"/>
      <c r="ED20" s="223"/>
    </row>
    <row r="21" spans="1:134" s="159" customFormat="1" x14ac:dyDescent="0.2">
      <c r="A21" s="262"/>
      <c r="B21" s="835" t="s">
        <v>42</v>
      </c>
      <c r="C21" s="835"/>
      <c r="D21" s="203" t="s">
        <v>146</v>
      </c>
      <c r="E21" s="226" t="s">
        <v>163</v>
      </c>
      <c r="F21" s="769"/>
      <c r="G21" s="770"/>
      <c r="H21" s="771"/>
      <c r="I21" s="547"/>
      <c r="J21" s="537"/>
      <c r="K21" s="532" t="str">
        <f t="shared" si="0"/>
        <v>g. Central Medical Store or Central Warehouse</v>
      </c>
      <c r="L21" s="531"/>
      <c r="M21" s="531"/>
      <c r="N21" s="531"/>
      <c r="O21" s="532"/>
      <c r="P21" s="531"/>
      <c r="Q21" s="532">
        <f t="shared" si="1"/>
        <v>0</v>
      </c>
      <c r="R21" s="531"/>
      <c r="S21" s="531"/>
      <c r="T21" s="222"/>
      <c r="U21" s="222"/>
      <c r="V21" s="222"/>
      <c r="W21" s="539"/>
      <c r="X21" s="539"/>
      <c r="Z21" s="558"/>
    </row>
    <row r="22" spans="1:134" s="159" customFormat="1" x14ac:dyDescent="0.2">
      <c r="A22" s="262"/>
      <c r="B22" s="835" t="s">
        <v>68</v>
      </c>
      <c r="C22" s="835"/>
      <c r="D22" s="203" t="s">
        <v>166</v>
      </c>
      <c r="E22" s="226" t="s">
        <v>163</v>
      </c>
      <c r="F22" s="769"/>
      <c r="G22" s="770"/>
      <c r="H22" s="771"/>
      <c r="I22" s="547"/>
      <c r="J22" s="537"/>
      <c r="K22" s="532" t="str">
        <f t="shared" si="0"/>
        <v xml:space="preserve">h. Ministry of Finance or Ministry of Planning </v>
      </c>
      <c r="L22" s="531"/>
      <c r="M22" s="531"/>
      <c r="N22" s="531"/>
      <c r="O22" s="532"/>
      <c r="P22" s="531"/>
      <c r="Q22" s="532">
        <f t="shared" si="1"/>
        <v>0</v>
      </c>
      <c r="R22" s="531"/>
      <c r="S22" s="531"/>
      <c r="T22" s="222"/>
      <c r="U22" s="222"/>
      <c r="V22" s="222"/>
      <c r="W22" s="539"/>
      <c r="X22" s="539"/>
      <c r="Z22" s="558"/>
    </row>
    <row r="23" spans="1:134" s="158" customFormat="1" x14ac:dyDescent="0.2">
      <c r="A23" s="262"/>
      <c r="B23" s="835" t="s">
        <v>279</v>
      </c>
      <c r="C23" s="835"/>
      <c r="D23" s="203" t="s">
        <v>165</v>
      </c>
      <c r="E23" s="226" t="s">
        <v>163</v>
      </c>
      <c r="F23" s="769" t="s">
        <v>390</v>
      </c>
      <c r="G23" s="770"/>
      <c r="H23" s="771"/>
      <c r="I23" s="547"/>
      <c r="J23" s="537"/>
      <c r="K23" s="536" t="str">
        <f t="shared" si="0"/>
        <v>i. Other (for example: partners)</v>
      </c>
      <c r="L23" s="537"/>
      <c r="M23" s="537"/>
      <c r="N23" s="537"/>
      <c r="O23" s="536"/>
      <c r="P23" s="537"/>
      <c r="Q23" s="536" t="str">
        <f t="shared" si="1"/>
        <v>National Perinatal Center</v>
      </c>
      <c r="R23" s="537"/>
      <c r="S23" s="537"/>
      <c r="T23" s="537"/>
      <c r="U23" s="537"/>
      <c r="V23" s="537"/>
      <c r="W23" s="561"/>
      <c r="X23" s="561"/>
    </row>
    <row r="24" spans="1:134" s="159" customFormat="1" x14ac:dyDescent="0.2">
      <c r="A24" s="772" t="s">
        <v>152</v>
      </c>
      <c r="B24" s="764"/>
      <c r="C24" s="764"/>
      <c r="D24" s="764"/>
      <c r="E24" s="764"/>
      <c r="F24" s="764"/>
      <c r="G24" s="764"/>
      <c r="H24" s="355" t="s">
        <v>167</v>
      </c>
      <c r="I24" s="562" t="str">
        <f>A24</f>
        <v>A3. How many times did the committee meet during the last year? (0, 1-2, 3-5, or 6+)  (Please select from the dropdown.)</v>
      </c>
      <c r="J24" s="537"/>
      <c r="K24" s="532"/>
      <c r="L24" s="531"/>
      <c r="M24" s="531"/>
      <c r="N24" s="531"/>
      <c r="O24" s="532"/>
      <c r="P24" s="531"/>
      <c r="Q24" s="531"/>
      <c r="R24" s="531"/>
      <c r="S24" s="531"/>
      <c r="T24" s="222"/>
      <c r="U24" s="222"/>
      <c r="V24" s="222"/>
      <c r="W24" s="539"/>
      <c r="X24" s="539"/>
      <c r="Z24" s="558"/>
    </row>
    <row r="25" spans="1:134" s="159" customFormat="1" x14ac:dyDescent="0.2">
      <c r="A25" s="827" t="s">
        <v>280</v>
      </c>
      <c r="B25" s="828"/>
      <c r="C25" s="828"/>
      <c r="D25" s="835"/>
      <c r="E25" s="835"/>
      <c r="F25" s="835"/>
      <c r="G25" s="836"/>
      <c r="H25" s="355" t="s">
        <v>166</v>
      </c>
      <c r="I25" s="562" t="str">
        <f>A25</f>
        <v xml:space="preserve">A4. Does the committee have legal status?  (Please select from the dropdown.)                                  </v>
      </c>
      <c r="J25" s="537"/>
      <c r="K25" s="532"/>
      <c r="L25" s="531"/>
      <c r="M25" s="531"/>
      <c r="N25" s="531"/>
      <c r="O25" s="532"/>
      <c r="P25" s="531"/>
      <c r="Q25" s="531"/>
      <c r="R25" s="531"/>
      <c r="S25" s="531"/>
      <c r="T25" s="222"/>
      <c r="U25" s="222"/>
      <c r="V25" s="222"/>
      <c r="W25" s="539"/>
      <c r="X25" s="539"/>
      <c r="Z25" s="558"/>
    </row>
    <row r="26" spans="1:134" s="159" customFormat="1" ht="45.75" thickBot="1" x14ac:dyDescent="0.25">
      <c r="A26" s="853" t="s">
        <v>281</v>
      </c>
      <c r="B26" s="822"/>
      <c r="C26" s="854"/>
      <c r="D26" s="228" t="s">
        <v>166</v>
      </c>
      <c r="E26" s="229" t="s">
        <v>157</v>
      </c>
      <c r="F26" s="153" t="s">
        <v>146</v>
      </c>
      <c r="G26" s="230" t="s">
        <v>63</v>
      </c>
      <c r="H26" s="357" t="s">
        <v>146</v>
      </c>
      <c r="I26" s="562"/>
      <c r="J26" s="537"/>
      <c r="K26" s="532" t="str">
        <f>A26</f>
        <v>A5. Is there a Contraceptive Security "champion"? (someone who consistently brings up and advocates for contraceptive supplies)</v>
      </c>
      <c r="L26" s="531"/>
      <c r="M26" s="531"/>
      <c r="N26" s="531"/>
      <c r="O26" s="532"/>
      <c r="P26" s="531"/>
      <c r="Q26" s="531"/>
      <c r="R26" s="531"/>
      <c r="S26" s="531"/>
      <c r="T26" s="222"/>
      <c r="U26" s="222"/>
      <c r="V26" s="222"/>
      <c r="W26" s="539"/>
      <c r="X26" s="539"/>
      <c r="Z26" s="558"/>
    </row>
    <row r="27" spans="1:134" s="231" customFormat="1" ht="16.5" customHeight="1" thickBot="1" x14ac:dyDescent="0.3">
      <c r="A27" s="865" t="s">
        <v>30</v>
      </c>
      <c r="B27" s="866"/>
      <c r="C27" s="866"/>
      <c r="D27" s="866"/>
      <c r="E27" s="866"/>
      <c r="F27" s="866"/>
      <c r="G27" s="866"/>
      <c r="H27" s="350"/>
      <c r="I27" s="563"/>
      <c r="J27" s="564"/>
      <c r="K27" s="565"/>
      <c r="L27" s="282"/>
      <c r="M27" s="282"/>
      <c r="N27" s="282"/>
      <c r="O27" s="282"/>
      <c r="P27" s="282"/>
      <c r="Q27" s="282"/>
      <c r="R27" s="282"/>
      <c r="S27" s="282"/>
      <c r="T27" s="564"/>
      <c r="U27" s="564"/>
      <c r="V27" s="564"/>
      <c r="W27" s="566"/>
      <c r="X27" s="566"/>
      <c r="Z27" s="567"/>
    </row>
    <row r="28" spans="1:134" s="159" customFormat="1" x14ac:dyDescent="0.2">
      <c r="A28" s="834" t="s">
        <v>741</v>
      </c>
      <c r="B28" s="835"/>
      <c r="C28" s="836"/>
      <c r="D28" s="887" t="s">
        <v>283</v>
      </c>
      <c r="E28" s="888"/>
      <c r="F28" s="221" t="s">
        <v>262</v>
      </c>
      <c r="G28" s="359" t="s">
        <v>284</v>
      </c>
      <c r="H28" s="351" t="s">
        <v>274</v>
      </c>
      <c r="I28" s="568"/>
      <c r="J28" s="569"/>
      <c r="K28" s="532">
        <f>B28</f>
        <v>0</v>
      </c>
      <c r="L28" s="531"/>
      <c r="M28" s="531"/>
      <c r="N28" s="531"/>
      <c r="O28" s="531"/>
      <c r="P28" s="531"/>
      <c r="Q28" s="531"/>
      <c r="R28" s="531"/>
      <c r="S28" s="531"/>
      <c r="T28" s="222"/>
      <c r="U28" s="222"/>
      <c r="V28" s="222"/>
      <c r="W28" s="539"/>
      <c r="X28" s="539"/>
      <c r="Z28" s="558"/>
    </row>
    <row r="29" spans="1:134" s="159" customFormat="1" ht="45" customHeight="1" x14ac:dyDescent="0.2">
      <c r="A29" s="772" t="s">
        <v>742</v>
      </c>
      <c r="B29" s="764"/>
      <c r="C29" s="764"/>
      <c r="D29" s="764"/>
      <c r="E29" s="764"/>
      <c r="F29" s="765"/>
      <c r="G29" s="889" t="s">
        <v>501</v>
      </c>
      <c r="H29" s="890"/>
      <c r="I29" s="570"/>
      <c r="J29" s="536" t="str">
        <f>G29</f>
        <v>Don’t know</v>
      </c>
      <c r="K29" s="532"/>
      <c r="L29" s="531"/>
      <c r="M29" s="571">
        <f>E29</f>
        <v>0</v>
      </c>
      <c r="N29" s="531"/>
      <c r="O29" s="531"/>
      <c r="P29" s="531"/>
      <c r="Q29" s="531"/>
      <c r="R29" s="531"/>
      <c r="S29" s="531"/>
      <c r="T29" s="222"/>
      <c r="U29" s="222"/>
      <c r="V29" s="222"/>
      <c r="W29" s="539"/>
      <c r="X29" s="539"/>
      <c r="Y29" s="572" t="str">
        <f>A29</f>
        <v>B2. What was the estimated dollar value of contraceptives needed to be procured for the public sector for the most recent complete fiscal year? (in USD currency)
(for example, to cover the needs for FY '10-'11)</v>
      </c>
      <c r="Z29" s="558"/>
    </row>
    <row r="30" spans="1:134" s="159" customFormat="1" ht="58.5" x14ac:dyDescent="0.2">
      <c r="A30" s="772" t="s">
        <v>743</v>
      </c>
      <c r="B30" s="764"/>
      <c r="C30" s="764"/>
      <c r="D30" s="764"/>
      <c r="E30" s="161" t="s">
        <v>1468</v>
      </c>
      <c r="F30" s="232" t="s">
        <v>744</v>
      </c>
      <c r="G30" s="891" t="s">
        <v>391</v>
      </c>
      <c r="H30" s="892"/>
      <c r="I30" s="570"/>
      <c r="J30" s="536" t="str">
        <f>G30</f>
        <v>JSI</v>
      </c>
      <c r="K30" s="532"/>
      <c r="L30" s="531"/>
      <c r="M30" s="571" t="str">
        <f>E30</f>
        <v>12/10-12/11</v>
      </c>
      <c r="N30" s="531"/>
      <c r="O30" s="531"/>
      <c r="P30" s="531"/>
      <c r="Q30" s="531"/>
      <c r="R30" s="531"/>
      <c r="S30" s="531"/>
      <c r="T30" s="222"/>
      <c r="U30" s="222"/>
      <c r="V30" s="222"/>
      <c r="W30" s="539"/>
      <c r="X30" s="539"/>
      <c r="Y30" s="572" t="str">
        <f>A30</f>
        <v>B3. Time period covered by the forecast/quantification (mm/yy-mm/yy)
(should ideally be FY '10-'11)</v>
      </c>
      <c r="Z30" s="558"/>
    </row>
    <row r="31" spans="1:134" s="159" customFormat="1" ht="15" customHeight="1" x14ac:dyDescent="0.2">
      <c r="A31" s="772" t="s">
        <v>745</v>
      </c>
      <c r="B31" s="764"/>
      <c r="C31" s="764"/>
      <c r="D31" s="764"/>
      <c r="E31" s="764"/>
      <c r="F31" s="764"/>
      <c r="G31" s="765"/>
      <c r="H31" s="355" t="s">
        <v>166</v>
      </c>
      <c r="I31" s="562" t="str">
        <f>A31</f>
        <v>B4. Is there a government budget line item specifically for the procurement of contraceptives?  (Please select from the dropdown list.)</v>
      </c>
      <c r="J31" s="569"/>
      <c r="K31" s="532"/>
      <c r="L31" s="531"/>
      <c r="M31" s="531"/>
      <c r="N31" s="531"/>
      <c r="O31" s="531"/>
      <c r="P31" s="531"/>
      <c r="Q31" s="531"/>
      <c r="R31" s="531"/>
      <c r="S31" s="531"/>
      <c r="T31" s="222"/>
      <c r="U31" s="222"/>
      <c r="V31" s="222"/>
      <c r="W31" s="539"/>
      <c r="X31" s="539"/>
      <c r="Z31" s="558"/>
    </row>
    <row r="32" spans="1:134" s="159" customFormat="1" ht="90" customHeight="1" x14ac:dyDescent="0.2">
      <c r="A32" s="772" t="s">
        <v>746</v>
      </c>
      <c r="B32" s="764"/>
      <c r="C32" s="764"/>
      <c r="D32" s="764"/>
      <c r="E32" s="764"/>
      <c r="F32" s="764"/>
      <c r="G32" s="765"/>
      <c r="H32" s="355" t="s">
        <v>166</v>
      </c>
      <c r="I32" s="562"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569"/>
      <c r="K32" s="532"/>
      <c r="L32" s="531"/>
      <c r="M32" s="531"/>
      <c r="N32" s="531"/>
      <c r="O32" s="531"/>
      <c r="P32" s="531"/>
      <c r="Q32" s="531"/>
      <c r="R32" s="531"/>
      <c r="S32" s="531"/>
      <c r="T32" s="222"/>
      <c r="U32" s="222"/>
      <c r="V32" s="222"/>
      <c r="W32" s="539"/>
      <c r="X32" s="539"/>
      <c r="Z32" s="558"/>
    </row>
    <row r="33" spans="1:26" s="159" customFormat="1" ht="15.75" customHeight="1" thickBot="1" x14ac:dyDescent="0.25">
      <c r="A33" s="772" t="s">
        <v>285</v>
      </c>
      <c r="B33" s="764"/>
      <c r="C33" s="764"/>
      <c r="D33" s="764"/>
      <c r="E33" s="764"/>
      <c r="F33" s="764"/>
      <c r="G33" s="764"/>
      <c r="H33" s="773"/>
      <c r="I33" s="227"/>
      <c r="J33" s="569"/>
      <c r="K33" s="532"/>
      <c r="L33" s="531"/>
      <c r="M33" s="531"/>
      <c r="N33" s="531"/>
      <c r="O33" s="531"/>
      <c r="P33" s="531"/>
      <c r="Q33" s="531"/>
      <c r="R33" s="531"/>
      <c r="S33" s="531"/>
      <c r="T33" s="222"/>
      <c r="U33" s="222"/>
      <c r="V33" s="222"/>
      <c r="W33" s="539"/>
      <c r="X33" s="572" t="str">
        <f>A33</f>
        <v>B6. Please complete the table below regarding government allocations for contraceptive procurement.</v>
      </c>
      <c r="Z33" s="558"/>
    </row>
    <row r="34" spans="1:26" s="159" customFormat="1" ht="147" x14ac:dyDescent="0.2">
      <c r="A34" s="363"/>
      <c r="B34" s="884"/>
      <c r="C34" s="884"/>
      <c r="D34" s="927"/>
      <c r="E34" s="664" t="s">
        <v>286</v>
      </c>
      <c r="F34" s="237" t="s">
        <v>747</v>
      </c>
      <c r="G34" s="238" t="s">
        <v>287</v>
      </c>
      <c r="H34" s="364" t="s">
        <v>158</v>
      </c>
      <c r="I34" s="573"/>
      <c r="J34" s="574"/>
      <c r="K34" s="532">
        <f>A34</f>
        <v>0</v>
      </c>
      <c r="L34" s="531"/>
      <c r="M34" s="531"/>
      <c r="N34" s="531"/>
      <c r="O34" s="531"/>
      <c r="P34" s="531"/>
      <c r="Q34" s="531"/>
      <c r="R34" s="531"/>
      <c r="S34" s="531"/>
      <c r="T34" s="222"/>
      <c r="U34" s="222"/>
      <c r="V34" s="222"/>
      <c r="W34" s="539"/>
      <c r="X34" s="539"/>
      <c r="Z34" s="558"/>
    </row>
    <row r="35" spans="1:26" s="159" customFormat="1" ht="60" x14ac:dyDescent="0.2">
      <c r="A35" s="262"/>
      <c r="B35" s="764" t="s">
        <v>288</v>
      </c>
      <c r="C35" s="764"/>
      <c r="D35" s="765"/>
      <c r="E35" s="162">
        <v>0</v>
      </c>
      <c r="F35" s="155" t="s">
        <v>748</v>
      </c>
      <c r="G35" s="154"/>
      <c r="H35" s="362" t="s">
        <v>392</v>
      </c>
      <c r="I35" s="568"/>
      <c r="J35" s="569"/>
      <c r="K35" s="532" t="e">
        <f>#REF!</f>
        <v>#REF!</v>
      </c>
      <c r="L35" s="531"/>
      <c r="M35" s="531"/>
      <c r="N35" s="531"/>
      <c r="O35" s="531"/>
      <c r="P35" s="531"/>
      <c r="Q35" s="531"/>
      <c r="R35" s="531"/>
      <c r="S35" s="531"/>
      <c r="T35" s="222"/>
      <c r="U35" s="222"/>
      <c r="V35" s="222"/>
      <c r="W35" s="539"/>
      <c r="X35" s="539"/>
      <c r="Z35" s="558"/>
    </row>
    <row r="36" spans="1:26" s="159" customFormat="1" ht="15" hidden="1" customHeight="1" x14ac:dyDescent="0.2">
      <c r="A36" s="883"/>
      <c r="B36" s="884"/>
      <c r="C36" s="884"/>
      <c r="D36" s="884"/>
      <c r="E36" s="884"/>
      <c r="F36" s="884"/>
      <c r="G36" s="884"/>
      <c r="H36" s="885"/>
      <c r="I36" s="568"/>
      <c r="J36" s="569"/>
      <c r="K36" s="532"/>
      <c r="L36" s="531"/>
      <c r="M36" s="531"/>
      <c r="N36" s="531"/>
      <c r="O36" s="531"/>
      <c r="P36" s="531"/>
      <c r="Q36" s="531"/>
      <c r="R36" s="531"/>
      <c r="S36" s="531"/>
      <c r="T36" s="222"/>
      <c r="U36" s="222"/>
      <c r="V36" s="222"/>
      <c r="W36" s="539"/>
      <c r="X36" s="539"/>
      <c r="Z36" s="558"/>
    </row>
    <row r="37" spans="1:26" s="159" customFormat="1" ht="75" x14ac:dyDescent="0.2">
      <c r="A37" s="772" t="s">
        <v>749</v>
      </c>
      <c r="B37" s="764"/>
      <c r="C37" s="764"/>
      <c r="D37" s="764"/>
      <c r="E37" s="764"/>
      <c r="F37" s="764"/>
      <c r="G37" s="765"/>
      <c r="H37" s="355" t="s">
        <v>166</v>
      </c>
      <c r="I37" s="562"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569"/>
      <c r="K37" s="532"/>
      <c r="L37" s="531"/>
      <c r="M37" s="531"/>
      <c r="N37" s="531"/>
      <c r="O37" s="531"/>
      <c r="P37" s="531"/>
      <c r="Q37" s="531"/>
      <c r="R37" s="531"/>
      <c r="S37" s="531"/>
      <c r="T37" s="222"/>
      <c r="U37" s="222"/>
      <c r="V37" s="222"/>
      <c r="W37" s="539"/>
      <c r="X37" s="539"/>
      <c r="Z37" s="558"/>
    </row>
    <row r="38" spans="1:26" s="159" customFormat="1" ht="60.75" customHeight="1" thickBot="1" x14ac:dyDescent="0.25">
      <c r="A38" s="772" t="s">
        <v>750</v>
      </c>
      <c r="B38" s="764"/>
      <c r="C38" s="764"/>
      <c r="D38" s="764"/>
      <c r="E38" s="764"/>
      <c r="F38" s="764"/>
      <c r="G38" s="764"/>
      <c r="H38" s="773"/>
      <c r="I38" s="227"/>
      <c r="J38" s="569"/>
      <c r="K38" s="532"/>
      <c r="L38" s="531"/>
      <c r="M38" s="531"/>
      <c r="N38" s="531"/>
      <c r="O38" s="531"/>
      <c r="P38" s="531"/>
      <c r="Q38" s="531"/>
      <c r="R38" s="531"/>
      <c r="S38" s="531"/>
      <c r="T38" s="222"/>
      <c r="U38" s="222"/>
      <c r="V38" s="222"/>
      <c r="W38" s="539"/>
      <c r="X38" s="572"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Z38" s="558"/>
    </row>
    <row r="39" spans="1:26" s="159" customFormat="1" ht="129.75" x14ac:dyDescent="0.2">
      <c r="A39" s="363"/>
      <c r="B39" s="877" t="s">
        <v>751</v>
      </c>
      <c r="C39" s="886"/>
      <c r="D39" s="236" t="s">
        <v>290</v>
      </c>
      <c r="E39" s="237" t="s">
        <v>69</v>
      </c>
      <c r="F39" s="237" t="s">
        <v>752</v>
      </c>
      <c r="G39" s="238" t="s">
        <v>291</v>
      </c>
      <c r="H39" s="364" t="s">
        <v>158</v>
      </c>
      <c r="I39" s="573"/>
      <c r="J39" s="574"/>
      <c r="K39" s="532">
        <f>A39</f>
        <v>0</v>
      </c>
      <c r="L39" s="531"/>
      <c r="M39" s="531"/>
      <c r="N39" s="531"/>
      <c r="O39" s="531"/>
      <c r="P39" s="531"/>
      <c r="Q39" s="531"/>
      <c r="R39" s="531"/>
      <c r="S39" s="531"/>
      <c r="T39" s="222"/>
      <c r="U39" s="222"/>
      <c r="V39" s="222"/>
      <c r="W39" s="539"/>
      <c r="X39" s="539"/>
      <c r="Z39" s="558"/>
    </row>
    <row r="40" spans="1:26" s="159" customFormat="1" ht="30" x14ac:dyDescent="0.2">
      <c r="A40" s="363"/>
      <c r="B40" s="764" t="s">
        <v>292</v>
      </c>
      <c r="C40" s="765"/>
      <c r="D40" s="239" t="s">
        <v>166</v>
      </c>
      <c r="E40" s="162">
        <v>0</v>
      </c>
      <c r="F40" s="155" t="s">
        <v>748</v>
      </c>
      <c r="G40" s="240"/>
      <c r="H40" s="362"/>
      <c r="I40" s="568"/>
      <c r="J40" s="569"/>
      <c r="K40" s="532" t="str">
        <f>B40</f>
        <v>a. Internally generated funds spent on contraceptive procurement</v>
      </c>
      <c r="L40" s="531"/>
      <c r="M40" s="531"/>
      <c r="N40" s="531"/>
      <c r="O40" s="531"/>
      <c r="P40" s="531"/>
      <c r="Q40" s="531"/>
      <c r="R40" s="531"/>
      <c r="S40" s="531"/>
      <c r="T40" s="222"/>
      <c r="U40" s="222"/>
      <c r="V40" s="222"/>
      <c r="W40" s="539"/>
      <c r="X40" s="539"/>
      <c r="Z40" s="558"/>
    </row>
    <row r="41" spans="1:26" s="159" customFormat="1" ht="30" x14ac:dyDescent="0.2">
      <c r="A41" s="363"/>
      <c r="B41" s="241"/>
      <c r="C41" s="242" t="s">
        <v>293</v>
      </c>
      <c r="D41" s="800" t="s">
        <v>146</v>
      </c>
      <c r="E41" s="801"/>
      <c r="F41" s="801"/>
      <c r="G41" s="801"/>
      <c r="H41" s="802"/>
      <c r="I41" s="575"/>
      <c r="J41" s="569"/>
      <c r="K41" s="532" t="str">
        <f>C41</f>
        <v>i. Specify source(s) of internally generated funds spent (for example, from taxes or user fees)</v>
      </c>
      <c r="L41" s="531"/>
      <c r="M41" s="531"/>
      <c r="N41" s="531"/>
      <c r="O41" s="533" t="str">
        <f>D41</f>
        <v>N/A</v>
      </c>
      <c r="P41" s="531"/>
      <c r="Q41" s="531"/>
      <c r="R41" s="531"/>
      <c r="S41" s="531"/>
      <c r="T41" s="222"/>
      <c r="U41" s="222"/>
      <c r="V41" s="222"/>
      <c r="W41" s="539"/>
      <c r="X41" s="539"/>
      <c r="Z41" s="558"/>
    </row>
    <row r="42" spans="1:26" s="159" customFormat="1" ht="60" x14ac:dyDescent="0.2">
      <c r="A42" s="363"/>
      <c r="B42" s="764" t="s">
        <v>295</v>
      </c>
      <c r="C42" s="765"/>
      <c r="D42" s="239" t="s">
        <v>166</v>
      </c>
      <c r="E42" s="162">
        <v>0</v>
      </c>
      <c r="F42" s="155" t="s">
        <v>748</v>
      </c>
      <c r="G42" s="154"/>
      <c r="H42" s="362"/>
      <c r="I42" s="568"/>
      <c r="J42" s="569"/>
      <c r="K42" s="532" t="str">
        <f>B42</f>
        <v>b. Total of all other government funds spent on contraceptive procurement (basket funds, World Bank credits or loans, and other funds donors gave to the government [e.g., direct budget support])</v>
      </c>
      <c r="L42" s="531"/>
      <c r="M42" s="531"/>
      <c r="N42" s="531"/>
      <c r="O42" s="531"/>
      <c r="P42" s="531"/>
      <c r="Q42" s="531"/>
      <c r="R42" s="531"/>
      <c r="S42" s="531"/>
      <c r="T42" s="222"/>
      <c r="U42" s="222"/>
      <c r="V42" s="222"/>
      <c r="W42" s="539"/>
      <c r="X42" s="539"/>
      <c r="Z42" s="558"/>
    </row>
    <row r="43" spans="1:26" s="159" customFormat="1" ht="30" x14ac:dyDescent="0.2">
      <c r="A43" s="363"/>
      <c r="B43" s="241"/>
      <c r="C43" s="242" t="s">
        <v>297</v>
      </c>
      <c r="D43" s="800" t="s">
        <v>146</v>
      </c>
      <c r="E43" s="801"/>
      <c r="F43" s="801"/>
      <c r="G43" s="801"/>
      <c r="H43" s="802"/>
      <c r="I43" s="575"/>
      <c r="J43" s="569"/>
      <c r="K43" s="532" t="str">
        <f>C43</f>
        <v>i. Specify source(s) of other government funds spent (for example: basket funding or specific donor)</v>
      </c>
      <c r="L43" s="531"/>
      <c r="M43" s="531"/>
      <c r="N43" s="531"/>
      <c r="O43" s="533" t="str">
        <f>D43</f>
        <v>N/A</v>
      </c>
      <c r="P43" s="531"/>
      <c r="Q43" s="531"/>
      <c r="R43" s="531"/>
      <c r="S43" s="531"/>
      <c r="T43" s="222"/>
      <c r="U43" s="222"/>
      <c r="V43" s="222"/>
      <c r="W43" s="539"/>
      <c r="X43" s="539"/>
      <c r="Z43" s="558"/>
    </row>
    <row r="44" spans="1:26" s="159" customFormat="1" ht="45" x14ac:dyDescent="0.2">
      <c r="A44" s="363"/>
      <c r="B44" s="764" t="s">
        <v>298</v>
      </c>
      <c r="C44" s="765"/>
      <c r="D44" s="243"/>
      <c r="E44" s="163">
        <f>E40+E42</f>
        <v>0</v>
      </c>
      <c r="F44" s="244"/>
      <c r="G44" s="244"/>
      <c r="H44" s="362"/>
      <c r="I44" s="568"/>
      <c r="J44" s="569"/>
      <c r="K44" s="532" t="str">
        <f>B44</f>
        <v>c. TOTAL government funds spent on contraceptive procurement
This will auto-calculate.  (It will sum a &amp; b above.)</v>
      </c>
      <c r="L44" s="531"/>
      <c r="M44" s="531"/>
      <c r="N44" s="531"/>
      <c r="O44" s="533"/>
      <c r="P44" s="531"/>
      <c r="Q44" s="531"/>
      <c r="R44" s="531"/>
      <c r="S44" s="531"/>
      <c r="T44" s="222"/>
      <c r="U44" s="222"/>
      <c r="V44" s="222"/>
      <c r="W44" s="539"/>
      <c r="X44" s="539"/>
      <c r="Z44" s="558"/>
    </row>
    <row r="45" spans="1:26" s="248" customFormat="1" x14ac:dyDescent="0.2">
      <c r="A45" s="365"/>
      <c r="B45" s="245"/>
      <c r="C45" s="245"/>
      <c r="D45" s="246"/>
      <c r="E45" s="164"/>
      <c r="F45" s="164"/>
      <c r="G45" s="247"/>
      <c r="H45" s="366"/>
      <c r="I45" s="576"/>
      <c r="J45" s="569"/>
      <c r="K45" s="532">
        <f>A45</f>
        <v>0</v>
      </c>
      <c r="L45" s="531"/>
      <c r="M45" s="531"/>
      <c r="N45" s="531"/>
      <c r="O45" s="533"/>
      <c r="P45" s="531"/>
      <c r="Q45" s="531"/>
      <c r="R45" s="531"/>
      <c r="S45" s="531"/>
      <c r="T45" s="222"/>
      <c r="U45" s="222"/>
      <c r="V45" s="222"/>
      <c r="W45" s="539"/>
      <c r="X45" s="539"/>
      <c r="Z45" s="286"/>
    </row>
    <row r="46" spans="1:26" s="159" customFormat="1" ht="30" customHeight="1" x14ac:dyDescent="0.2">
      <c r="A46" s="772" t="s">
        <v>753</v>
      </c>
      <c r="B46" s="764"/>
      <c r="C46" s="764"/>
      <c r="D46" s="764"/>
      <c r="E46" s="764"/>
      <c r="F46" s="764"/>
      <c r="G46" s="764"/>
      <c r="H46" s="773"/>
      <c r="I46" s="227"/>
      <c r="J46" s="569"/>
      <c r="K46" s="532"/>
      <c r="L46" s="531"/>
      <c r="M46" s="531"/>
      <c r="N46" s="531"/>
      <c r="O46" s="531"/>
      <c r="P46" s="531"/>
      <c r="Q46" s="531"/>
      <c r="R46" s="531"/>
      <c r="S46" s="531"/>
      <c r="T46" s="222"/>
      <c r="U46" s="222"/>
      <c r="V46" s="222"/>
      <c r="W46" s="539"/>
      <c r="X46" s="572" t="str">
        <f>A46</f>
        <v xml:space="preserve">B9. Please complete the table below to indicate donor expenditures on contraceptive procurement in the most recent complete fiscal year (FY '10-'11).
</v>
      </c>
      <c r="Z46" s="558"/>
    </row>
    <row r="47" spans="1:26" s="159" customFormat="1" ht="129.75" x14ac:dyDescent="0.2">
      <c r="A47" s="363" t="s">
        <v>199</v>
      </c>
      <c r="B47" s="877" t="s">
        <v>754</v>
      </c>
      <c r="C47" s="765"/>
      <c r="D47" s="236" t="s">
        <v>299</v>
      </c>
      <c r="E47" s="237" t="s">
        <v>300</v>
      </c>
      <c r="F47" s="237" t="s">
        <v>755</v>
      </c>
      <c r="G47" s="238" t="s">
        <v>301</v>
      </c>
      <c r="H47" s="364" t="s">
        <v>158</v>
      </c>
      <c r="I47" s="577"/>
      <c r="J47" s="569"/>
      <c r="K47" s="532" t="str">
        <f>A47</f>
        <v xml:space="preserve">
</v>
      </c>
      <c r="L47" s="531"/>
      <c r="M47" s="531"/>
      <c r="N47" s="531"/>
      <c r="O47" s="533"/>
      <c r="P47" s="531"/>
      <c r="Q47" s="531"/>
      <c r="R47" s="531"/>
      <c r="S47" s="531"/>
      <c r="T47" s="222"/>
      <c r="U47" s="222"/>
      <c r="V47" s="222"/>
      <c r="W47" s="539"/>
      <c r="X47" s="539"/>
      <c r="Z47" s="558"/>
    </row>
    <row r="48" spans="1:26" s="159" customFormat="1" x14ac:dyDescent="0.2">
      <c r="A48" s="363"/>
      <c r="B48" s="764" t="s">
        <v>302</v>
      </c>
      <c r="C48" s="765"/>
      <c r="D48" s="239" t="s">
        <v>165</v>
      </c>
      <c r="E48" s="162">
        <v>77572</v>
      </c>
      <c r="F48" s="155" t="s">
        <v>748</v>
      </c>
      <c r="G48" s="156" t="s">
        <v>296</v>
      </c>
      <c r="H48" s="367"/>
      <c r="I48" s="570"/>
      <c r="J48" s="569"/>
      <c r="K48" s="532" t="str">
        <f>B48</f>
        <v>a. In-kind donations of contraceptives</v>
      </c>
      <c r="L48" s="531"/>
      <c r="M48" s="531"/>
      <c r="N48" s="531"/>
      <c r="O48" s="533"/>
      <c r="P48" s="531"/>
      <c r="Q48" s="531"/>
      <c r="R48" s="531"/>
      <c r="S48" s="531"/>
      <c r="T48" s="222"/>
      <c r="U48" s="222"/>
      <c r="V48" s="222"/>
      <c r="W48" s="539"/>
      <c r="X48" s="539"/>
      <c r="Z48" s="558"/>
    </row>
    <row r="49" spans="1:26" s="159" customFormat="1" x14ac:dyDescent="0.2">
      <c r="A49" s="363"/>
      <c r="B49" s="241"/>
      <c r="C49" s="242" t="s">
        <v>303</v>
      </c>
      <c r="D49" s="878" t="s">
        <v>1493</v>
      </c>
      <c r="E49" s="879"/>
      <c r="F49" s="879"/>
      <c r="G49" s="879"/>
      <c r="H49" s="880"/>
      <c r="I49" s="165"/>
      <c r="J49" s="569"/>
      <c r="K49" s="532" t="str">
        <f>C49</f>
        <v xml:space="preserve">i. Specify source(s) of in-kind donations </v>
      </c>
      <c r="L49" s="531"/>
      <c r="M49" s="531"/>
      <c r="N49" s="531"/>
      <c r="O49" s="533" t="str">
        <f>D49</f>
        <v>USAID (for JSI SUSTAIN Project to distribute contraceptives)</v>
      </c>
      <c r="P49" s="531"/>
      <c r="Q49" s="531"/>
      <c r="R49" s="531"/>
      <c r="S49" s="531"/>
      <c r="T49" s="222"/>
      <c r="U49" s="222"/>
      <c r="V49" s="222"/>
      <c r="W49" s="539"/>
      <c r="X49" s="539"/>
      <c r="Z49" s="558"/>
    </row>
    <row r="50" spans="1:26" s="159" customFormat="1" ht="30" x14ac:dyDescent="0.2">
      <c r="A50" s="363"/>
      <c r="B50" s="764" t="s">
        <v>756</v>
      </c>
      <c r="C50" s="765"/>
      <c r="D50" s="239" t="s">
        <v>165</v>
      </c>
      <c r="E50" s="162">
        <v>24316</v>
      </c>
      <c r="F50" s="155" t="s">
        <v>748</v>
      </c>
      <c r="G50" s="156" t="s">
        <v>1469</v>
      </c>
      <c r="H50" s="367"/>
      <c r="I50" s="570"/>
      <c r="J50" s="569"/>
      <c r="K50" s="532" t="str">
        <f>B50</f>
        <v>b. Global Fund grants used to procure condoms</v>
      </c>
      <c r="L50" s="531"/>
      <c r="M50" s="531"/>
      <c r="N50" s="531"/>
      <c r="O50" s="533"/>
      <c r="P50" s="531"/>
      <c r="Q50" s="531"/>
      <c r="R50" s="531"/>
      <c r="S50" s="531"/>
      <c r="T50" s="222"/>
      <c r="U50" s="222"/>
      <c r="V50" s="222"/>
      <c r="W50" s="539"/>
      <c r="X50" s="539"/>
      <c r="Z50" s="558"/>
    </row>
    <row r="51" spans="1:26" s="159" customFormat="1" ht="30" x14ac:dyDescent="0.2">
      <c r="A51" s="363"/>
      <c r="B51" s="764" t="s">
        <v>757</v>
      </c>
      <c r="C51" s="765"/>
      <c r="D51" s="239" t="s">
        <v>178</v>
      </c>
      <c r="E51" s="162"/>
      <c r="F51" s="155" t="s">
        <v>748</v>
      </c>
      <c r="G51" s="156"/>
      <c r="H51" s="367"/>
      <c r="I51" s="570"/>
      <c r="J51" s="569"/>
      <c r="K51" s="532" t="str">
        <f>B51</f>
        <v>c. Global Fund grants used to procure contraceptives besides condoms</v>
      </c>
      <c r="L51" s="531"/>
      <c r="M51" s="531"/>
      <c r="N51" s="531"/>
      <c r="O51" s="533"/>
      <c r="P51" s="531"/>
      <c r="Q51" s="531"/>
      <c r="R51" s="531"/>
      <c r="S51" s="531"/>
      <c r="T51" s="222"/>
      <c r="U51" s="222"/>
      <c r="V51" s="222"/>
      <c r="W51" s="539"/>
      <c r="X51" s="539"/>
      <c r="Z51" s="558"/>
    </row>
    <row r="52" spans="1:26" s="159" customFormat="1" ht="45" x14ac:dyDescent="0.2">
      <c r="A52" s="363"/>
      <c r="B52" s="764" t="s">
        <v>758</v>
      </c>
      <c r="C52" s="765"/>
      <c r="D52" s="243"/>
      <c r="E52" s="163">
        <f>E48+E50+E51</f>
        <v>101888</v>
      </c>
      <c r="F52" s="244"/>
      <c r="G52" s="244"/>
      <c r="H52" s="368"/>
      <c r="I52" s="568"/>
      <c r="J52" s="569"/>
      <c r="K52" s="532" t="str">
        <f>B52</f>
        <v>d. TOTAL value of in-kind donations and Global Fund grants spent on contraceptive procurement
This will auto-calculate.  (It will sum a-c above.)</v>
      </c>
      <c r="L52" s="531"/>
      <c r="M52" s="531"/>
      <c r="N52" s="531"/>
      <c r="O52" s="533"/>
      <c r="P52" s="531"/>
      <c r="Q52" s="531"/>
      <c r="R52" s="531"/>
      <c r="S52" s="531"/>
      <c r="T52" s="222"/>
      <c r="U52" s="222"/>
      <c r="V52" s="222"/>
      <c r="W52" s="539"/>
      <c r="X52" s="539"/>
      <c r="Z52" s="558"/>
    </row>
    <row r="53" spans="1:26" s="248" customFormat="1" x14ac:dyDescent="0.2">
      <c r="A53" s="365"/>
      <c r="B53" s="245"/>
      <c r="C53" s="245"/>
      <c r="D53" s="246"/>
      <c r="E53" s="164"/>
      <c r="F53" s="164"/>
      <c r="G53" s="247"/>
      <c r="H53" s="366"/>
      <c r="I53" s="576"/>
      <c r="J53" s="569"/>
      <c r="K53" s="532">
        <f>A53</f>
        <v>0</v>
      </c>
      <c r="L53" s="531"/>
      <c r="M53" s="531"/>
      <c r="N53" s="531"/>
      <c r="O53" s="533"/>
      <c r="P53" s="531"/>
      <c r="Q53" s="531"/>
      <c r="R53" s="531"/>
      <c r="S53" s="531"/>
      <c r="T53" s="222"/>
      <c r="U53" s="222"/>
      <c r="V53" s="222"/>
      <c r="W53" s="539"/>
      <c r="X53" s="539"/>
      <c r="Z53" s="286"/>
    </row>
    <row r="54" spans="1:26" s="159" customFormat="1" ht="75" customHeight="1" x14ac:dyDescent="0.2">
      <c r="A54" s="772" t="s">
        <v>759</v>
      </c>
      <c r="B54" s="764"/>
      <c r="C54" s="764"/>
      <c r="D54" s="764"/>
      <c r="E54" s="764"/>
      <c r="F54" s="764"/>
      <c r="G54" s="764"/>
      <c r="H54" s="773"/>
      <c r="I54" s="227"/>
      <c r="J54" s="569"/>
      <c r="K54" s="532"/>
      <c r="L54" s="531"/>
      <c r="M54" s="531"/>
      <c r="N54" s="531"/>
      <c r="O54" s="531"/>
      <c r="P54" s="531"/>
      <c r="Q54" s="531"/>
      <c r="R54" s="531"/>
      <c r="S54" s="531"/>
      <c r="T54" s="222"/>
      <c r="U54" s="222"/>
      <c r="V54" s="222"/>
      <c r="W54" s="539"/>
      <c r="X54" s="572"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Z54" s="558"/>
    </row>
    <row r="55" spans="1:26" s="159" customFormat="1" ht="150" x14ac:dyDescent="0.2">
      <c r="A55" s="867" t="s">
        <v>760</v>
      </c>
      <c r="B55" s="868"/>
      <c r="C55" s="868"/>
      <c r="D55" s="868"/>
      <c r="E55" s="869"/>
      <c r="F55" s="166">
        <f>E44/(E44+E52)</f>
        <v>0</v>
      </c>
      <c r="G55" s="870"/>
      <c r="H55" s="871"/>
      <c r="I55" s="570"/>
      <c r="J55" s="578">
        <f>G55</f>
        <v>0</v>
      </c>
      <c r="K55" s="532"/>
      <c r="L55" s="531"/>
      <c r="M55" s="531"/>
      <c r="N55" s="531"/>
      <c r="O55" s="533"/>
      <c r="P55" s="531"/>
      <c r="Q55" s="531"/>
      <c r="R55" s="559"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531"/>
      <c r="T55" s="222"/>
      <c r="U55" s="222"/>
      <c r="V55" s="222"/>
      <c r="W55" s="539"/>
      <c r="X55" s="539"/>
      <c r="Z55" s="558"/>
    </row>
    <row r="56" spans="1:26" s="159" customFormat="1" ht="135" x14ac:dyDescent="0.2">
      <c r="A56" s="867" t="s">
        <v>761</v>
      </c>
      <c r="B56" s="872"/>
      <c r="C56" s="872"/>
      <c r="D56" s="872"/>
      <c r="E56" s="873"/>
      <c r="F56" s="628" t="s">
        <v>178</v>
      </c>
      <c r="G56" s="870"/>
      <c r="H56" s="871"/>
      <c r="I56" s="570"/>
      <c r="J56" s="578">
        <f>G56</f>
        <v>0</v>
      </c>
      <c r="K56" s="532"/>
      <c r="L56" s="531"/>
      <c r="M56" s="531"/>
      <c r="N56" s="531"/>
      <c r="O56" s="533"/>
      <c r="P56" s="531"/>
      <c r="Q56" s="531"/>
      <c r="R56" s="559"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531"/>
      <c r="T56" s="222"/>
      <c r="U56" s="222"/>
      <c r="V56" s="222"/>
      <c r="W56" s="539"/>
      <c r="X56" s="539"/>
      <c r="Z56" s="558"/>
    </row>
    <row r="57" spans="1:26" s="159" customFormat="1" ht="45" x14ac:dyDescent="0.2">
      <c r="A57" s="874" t="s">
        <v>762</v>
      </c>
      <c r="B57" s="875"/>
      <c r="C57" s="875"/>
      <c r="D57" s="875"/>
      <c r="E57" s="876"/>
      <c r="F57" s="152" t="s">
        <v>178</v>
      </c>
      <c r="G57" s="870"/>
      <c r="H57" s="871"/>
      <c r="I57" s="570"/>
      <c r="J57" s="578">
        <f>G57</f>
        <v>0</v>
      </c>
      <c r="K57" s="532"/>
      <c r="L57" s="531"/>
      <c r="M57" s="531"/>
      <c r="N57" s="531"/>
      <c r="O57" s="533"/>
      <c r="P57" s="531"/>
      <c r="Q57" s="531"/>
      <c r="R57" s="559" t="str">
        <f>A57</f>
        <v>B12. If B11 did not calculate automatically, please answer the following question:
Was there a funding gap for the public sector in the last complete fiscal year?
(Please select from the dropdown list.)</v>
      </c>
      <c r="S57" s="531"/>
      <c r="T57" s="222"/>
      <c r="U57" s="222"/>
      <c r="V57" s="222"/>
      <c r="W57" s="539"/>
      <c r="X57" s="539"/>
      <c r="Z57" s="558"/>
    </row>
    <row r="58" spans="1:26" s="248" customFormat="1" x14ac:dyDescent="0.2">
      <c r="A58" s="369"/>
      <c r="B58" s="249"/>
      <c r="C58" s="249"/>
      <c r="D58" s="250"/>
      <c r="E58" s="167"/>
      <c r="F58" s="167"/>
      <c r="G58" s="251"/>
      <c r="H58" s="370"/>
      <c r="I58" s="576"/>
      <c r="J58" s="569"/>
      <c r="K58" s="532">
        <f>A58</f>
        <v>0</v>
      </c>
      <c r="L58" s="531"/>
      <c r="M58" s="531"/>
      <c r="N58" s="531"/>
      <c r="O58" s="533"/>
      <c r="P58" s="531"/>
      <c r="Q58" s="531"/>
      <c r="R58" s="531"/>
      <c r="S58" s="531"/>
      <c r="T58" s="222"/>
      <c r="U58" s="222"/>
      <c r="V58" s="222"/>
      <c r="W58" s="539"/>
      <c r="X58" s="539"/>
      <c r="Z58" s="286"/>
    </row>
    <row r="59" spans="1:26" s="159" customFormat="1" ht="45" x14ac:dyDescent="0.2">
      <c r="A59" s="772" t="s">
        <v>305</v>
      </c>
      <c r="B59" s="764"/>
      <c r="C59" s="764"/>
      <c r="D59" s="764"/>
      <c r="E59" s="765"/>
      <c r="F59" s="766" t="s">
        <v>146</v>
      </c>
      <c r="G59" s="863"/>
      <c r="H59" s="767"/>
      <c r="I59" s="579"/>
      <c r="J59" s="569"/>
      <c r="K59" s="532"/>
      <c r="L59" s="531"/>
      <c r="M59" s="531"/>
      <c r="N59" s="531"/>
      <c r="O59" s="531"/>
      <c r="P59" s="531"/>
      <c r="Q59" s="532" t="str">
        <f>F59</f>
        <v>N/A</v>
      </c>
      <c r="R59" s="559" t="str">
        <f>A59</f>
        <v>B13. If the government financed any contraceptive procurement in the most recent complete fiscal year, which entity conducted the procurement(s)? (Please select from the dropdown.)</v>
      </c>
      <c r="S59" s="531"/>
      <c r="T59" s="222"/>
      <c r="U59" s="222"/>
      <c r="V59" s="222"/>
      <c r="W59" s="539"/>
      <c r="X59" s="539"/>
      <c r="Z59" s="558"/>
    </row>
    <row r="60" spans="1:26" s="159" customFormat="1" x14ac:dyDescent="0.2">
      <c r="A60" s="262"/>
      <c r="B60" s="764" t="s">
        <v>58</v>
      </c>
      <c r="C60" s="764"/>
      <c r="D60" s="764"/>
      <c r="E60" s="764"/>
      <c r="F60" s="769" t="s">
        <v>146</v>
      </c>
      <c r="G60" s="770"/>
      <c r="H60" s="771"/>
      <c r="I60" s="570"/>
      <c r="J60" s="569"/>
      <c r="K60" s="532"/>
      <c r="L60" s="531"/>
      <c r="M60" s="580">
        <f>E60</f>
        <v>0</v>
      </c>
      <c r="N60" s="531"/>
      <c r="O60" s="531"/>
      <c r="P60" s="531"/>
      <c r="Q60" s="532" t="str">
        <f>F60</f>
        <v>N/A</v>
      </c>
      <c r="R60" s="533" t="str">
        <f>B60</f>
        <v>a. Specify entity</v>
      </c>
      <c r="S60" s="531"/>
      <c r="T60" s="222"/>
      <c r="U60" s="222"/>
      <c r="V60" s="222"/>
      <c r="W60" s="539"/>
      <c r="X60" s="539"/>
      <c r="Z60" s="558"/>
    </row>
    <row r="61" spans="1:26" s="159" customFormat="1" x14ac:dyDescent="0.2">
      <c r="A61" s="356"/>
      <c r="B61" s="227"/>
      <c r="C61" s="764" t="s">
        <v>59</v>
      </c>
      <c r="D61" s="764"/>
      <c r="E61" s="765"/>
      <c r="F61" s="766" t="s">
        <v>146</v>
      </c>
      <c r="G61" s="863"/>
      <c r="H61" s="767"/>
      <c r="I61" s="570"/>
      <c r="J61" s="569"/>
      <c r="K61" s="532"/>
      <c r="L61" s="531"/>
      <c r="M61" s="531"/>
      <c r="N61" s="531"/>
      <c r="O61" s="531"/>
      <c r="P61" s="531"/>
      <c r="Q61" s="532" t="str">
        <f>F61</f>
        <v>N/A</v>
      </c>
      <c r="R61" s="533" t="str">
        <f>C61</f>
        <v>i. Is this a parastatal?</v>
      </c>
      <c r="S61" s="531"/>
      <c r="T61" s="222"/>
      <c r="U61" s="222"/>
      <c r="V61" s="222"/>
      <c r="W61" s="539"/>
      <c r="X61" s="539"/>
      <c r="Z61" s="558"/>
    </row>
    <row r="62" spans="1:26" s="159" customFormat="1" ht="45.75" thickBot="1" x14ac:dyDescent="0.25">
      <c r="A62" s="864" t="s">
        <v>306</v>
      </c>
      <c r="B62" s="753"/>
      <c r="C62" s="754"/>
      <c r="D62" s="779"/>
      <c r="E62" s="780"/>
      <c r="F62" s="780"/>
      <c r="G62" s="780"/>
      <c r="H62" s="781"/>
      <c r="I62" s="547"/>
      <c r="J62" s="569"/>
      <c r="K62" s="532" t="str">
        <f>A62</f>
        <v xml:space="preserve">B14. Please note any additional comments about finance and procurement.
</v>
      </c>
      <c r="L62" s="531"/>
      <c r="M62" s="531"/>
      <c r="N62" s="531"/>
      <c r="O62" s="532">
        <f>D62</f>
        <v>0</v>
      </c>
      <c r="P62" s="531"/>
      <c r="Q62" s="531"/>
      <c r="R62" s="532"/>
      <c r="S62" s="531"/>
      <c r="T62" s="222"/>
      <c r="U62" s="222"/>
      <c r="V62" s="222"/>
      <c r="W62" s="539"/>
      <c r="X62" s="539"/>
      <c r="Z62" s="558"/>
    </row>
    <row r="63" spans="1:26" s="159" customFormat="1" ht="16.5" customHeight="1" thickBot="1" x14ac:dyDescent="0.25">
      <c r="A63" s="865" t="s">
        <v>31</v>
      </c>
      <c r="B63" s="866"/>
      <c r="C63" s="866"/>
      <c r="D63" s="866"/>
      <c r="E63" s="866"/>
      <c r="F63" s="866"/>
      <c r="G63" s="866"/>
      <c r="H63" s="371"/>
      <c r="I63" s="563"/>
      <c r="J63" s="569"/>
      <c r="K63" s="532"/>
      <c r="L63" s="531"/>
      <c r="M63" s="531"/>
      <c r="N63" s="531"/>
      <c r="O63" s="531"/>
      <c r="P63" s="531"/>
      <c r="Q63" s="531"/>
      <c r="R63" s="532"/>
      <c r="S63" s="531"/>
      <c r="T63" s="222"/>
      <c r="U63" s="222"/>
      <c r="V63" s="222"/>
      <c r="W63" s="539"/>
      <c r="X63" s="539"/>
      <c r="Z63" s="558"/>
    </row>
    <row r="64" spans="1:26" s="159" customFormat="1" ht="45" customHeight="1" x14ac:dyDescent="0.2">
      <c r="A64" s="855" t="s">
        <v>763</v>
      </c>
      <c r="B64" s="856"/>
      <c r="C64" s="856"/>
      <c r="D64" s="856"/>
      <c r="E64" s="856"/>
      <c r="F64" s="856"/>
      <c r="G64" s="856"/>
      <c r="H64" s="857"/>
      <c r="I64" s="581"/>
      <c r="J64" s="569"/>
      <c r="K64" s="532"/>
      <c r="L64" s="531"/>
      <c r="M64" s="531"/>
      <c r="N64" s="531"/>
      <c r="O64" s="531"/>
      <c r="P64" s="531"/>
      <c r="Q64" s="531"/>
      <c r="R64" s="532"/>
      <c r="S64" s="531"/>
      <c r="T64" s="222"/>
      <c r="U64" s="222"/>
      <c r="V64" s="222"/>
      <c r="W64" s="539"/>
      <c r="X64" s="572" t="str">
        <f>A64</f>
        <v>C1. Are the following contraceptive methods offered through the commercial sector, public sector, NGOs, or social marketing? (Please indicate which methods are intended to be offered,not whether the method is currently in stock.) 
(Please select from the dropdown list.)</v>
      </c>
      <c r="Z64" s="558"/>
    </row>
    <row r="65" spans="1:26" s="254" customFormat="1" ht="15.75" x14ac:dyDescent="0.25">
      <c r="A65" s="858" t="s">
        <v>26</v>
      </c>
      <c r="B65" s="859"/>
      <c r="C65" s="860"/>
      <c r="D65" s="861" t="s">
        <v>261</v>
      </c>
      <c r="E65" s="862"/>
      <c r="F65" s="252" t="s">
        <v>307</v>
      </c>
      <c r="G65" s="253" t="s">
        <v>308</v>
      </c>
      <c r="H65" s="372" t="s">
        <v>309</v>
      </c>
      <c r="I65" s="582"/>
      <c r="J65" s="583"/>
      <c r="K65" s="532" t="str">
        <f>A65</f>
        <v>Contraceptive Method</v>
      </c>
      <c r="L65" s="282"/>
      <c r="M65" s="282"/>
      <c r="N65" s="282"/>
      <c r="O65" s="282"/>
      <c r="P65" s="282"/>
      <c r="Q65" s="282"/>
      <c r="R65" s="565"/>
      <c r="S65" s="282"/>
      <c r="T65" s="584"/>
      <c r="U65" s="584"/>
      <c r="V65" s="584"/>
      <c r="W65" s="585"/>
      <c r="X65" s="585"/>
      <c r="Z65" s="586"/>
    </row>
    <row r="66" spans="1:26" s="159" customFormat="1" ht="30" x14ac:dyDescent="0.2">
      <c r="A66" s="373"/>
      <c r="B66" s="848" t="s">
        <v>310</v>
      </c>
      <c r="C66" s="849"/>
      <c r="D66" s="850" t="s">
        <v>165</v>
      </c>
      <c r="E66" s="850"/>
      <c r="F66" s="255" t="s">
        <v>146</v>
      </c>
      <c r="G66" s="255" t="s">
        <v>165</v>
      </c>
      <c r="H66" s="374" t="s">
        <v>165</v>
      </c>
      <c r="I66" s="547"/>
      <c r="J66" s="569"/>
      <c r="K66" s="532" t="str">
        <f>B66</f>
        <v>a. Combined oral contraceptives (estrogen + progestin - for  example, LoFemenol, Microgynon)</v>
      </c>
      <c r="L66" s="531"/>
      <c r="M66" s="531"/>
      <c r="N66" s="531"/>
      <c r="O66" s="531"/>
      <c r="P66" s="531"/>
      <c r="Q66" s="531"/>
      <c r="R66" s="532"/>
      <c r="S66" s="531"/>
      <c r="T66" s="222"/>
      <c r="U66" s="222"/>
      <c r="V66" s="222"/>
      <c r="W66" s="539"/>
      <c r="X66" s="539"/>
      <c r="Z66" s="558"/>
    </row>
    <row r="67" spans="1:26" s="159" customFormat="1" x14ac:dyDescent="0.2">
      <c r="A67" s="375"/>
      <c r="B67" s="848" t="s">
        <v>311</v>
      </c>
      <c r="C67" s="849"/>
      <c r="D67" s="850" t="s">
        <v>165</v>
      </c>
      <c r="E67" s="850"/>
      <c r="F67" s="255" t="s">
        <v>146</v>
      </c>
      <c r="G67" s="255" t="s">
        <v>165</v>
      </c>
      <c r="H67" s="374" t="s">
        <v>165</v>
      </c>
      <c r="I67" s="547"/>
      <c r="J67" s="569"/>
      <c r="K67" s="532" t="str">
        <f t="shared" ref="K67:K77" si="2">B67</f>
        <v>b. Progestin-only pills (for example, Ovrette, Microlut)</v>
      </c>
      <c r="L67" s="531"/>
      <c r="M67" s="531"/>
      <c r="N67" s="531"/>
      <c r="O67" s="531"/>
      <c r="P67" s="531"/>
      <c r="Q67" s="531"/>
      <c r="R67" s="532"/>
      <c r="S67" s="531"/>
      <c r="T67" s="222"/>
      <c r="U67" s="222"/>
      <c r="V67" s="222"/>
      <c r="W67" s="539"/>
      <c r="X67" s="539"/>
      <c r="Z67" s="558"/>
    </row>
    <row r="68" spans="1:26" s="159" customFormat="1" x14ac:dyDescent="0.2">
      <c r="A68" s="375"/>
      <c r="B68" s="848" t="s">
        <v>312</v>
      </c>
      <c r="C68" s="849"/>
      <c r="D68" s="850" t="s">
        <v>166</v>
      </c>
      <c r="E68" s="850"/>
      <c r="F68" s="255" t="s">
        <v>146</v>
      </c>
      <c r="G68" s="255" t="s">
        <v>166</v>
      </c>
      <c r="H68" s="374" t="s">
        <v>166</v>
      </c>
      <c r="I68" s="547"/>
      <c r="J68" s="569"/>
      <c r="K68" s="532" t="str">
        <f t="shared" si="2"/>
        <v>c. Hormonal injections (for example, DepoProvera, Noristerat)</v>
      </c>
      <c r="L68" s="531"/>
      <c r="M68" s="531"/>
      <c r="N68" s="531"/>
      <c r="O68" s="531"/>
      <c r="P68" s="531"/>
      <c r="Q68" s="531"/>
      <c r="R68" s="532"/>
      <c r="S68" s="531"/>
      <c r="T68" s="222"/>
      <c r="U68" s="222"/>
      <c r="V68" s="222"/>
      <c r="W68" s="539"/>
      <c r="X68" s="539"/>
      <c r="Z68" s="558"/>
    </row>
    <row r="69" spans="1:26" s="159" customFormat="1" x14ac:dyDescent="0.2">
      <c r="A69" s="375"/>
      <c r="B69" s="848" t="s">
        <v>313</v>
      </c>
      <c r="C69" s="849"/>
      <c r="D69" s="850" t="s">
        <v>166</v>
      </c>
      <c r="E69" s="850"/>
      <c r="F69" s="255" t="s">
        <v>146</v>
      </c>
      <c r="G69" s="255" t="s">
        <v>166</v>
      </c>
      <c r="H69" s="374" t="s">
        <v>166</v>
      </c>
      <c r="I69" s="547"/>
      <c r="J69" s="569"/>
      <c r="K69" s="532" t="str">
        <f t="shared" si="2"/>
        <v>d. Hormonal implants (for example, Jadelle, Implanon)</v>
      </c>
      <c r="L69" s="531"/>
      <c r="M69" s="531"/>
      <c r="N69" s="531"/>
      <c r="O69" s="531"/>
      <c r="P69" s="531"/>
      <c r="Q69" s="531"/>
      <c r="R69" s="532"/>
      <c r="S69" s="531"/>
      <c r="T69" s="222"/>
      <c r="U69" s="222"/>
      <c r="V69" s="222"/>
      <c r="W69" s="539"/>
      <c r="X69" s="539"/>
      <c r="Z69" s="558"/>
    </row>
    <row r="70" spans="1:26" s="159" customFormat="1" x14ac:dyDescent="0.2">
      <c r="A70" s="375"/>
      <c r="B70" s="848" t="s">
        <v>314</v>
      </c>
      <c r="C70" s="849"/>
      <c r="D70" s="850" t="s">
        <v>165</v>
      </c>
      <c r="E70" s="850"/>
      <c r="F70" s="255" t="s">
        <v>146</v>
      </c>
      <c r="G70" s="255" t="s">
        <v>166</v>
      </c>
      <c r="H70" s="374" t="s">
        <v>166</v>
      </c>
      <c r="I70" s="547"/>
      <c r="J70" s="569"/>
      <c r="K70" s="532" t="str">
        <f t="shared" si="2"/>
        <v>e. Intrauterine devices (IUDs) (for example, Optima Copper T)</v>
      </c>
      <c r="L70" s="531"/>
      <c r="M70" s="531"/>
      <c r="N70" s="531"/>
      <c r="O70" s="531"/>
      <c r="P70" s="531"/>
      <c r="Q70" s="531"/>
      <c r="R70" s="532"/>
      <c r="S70" s="531"/>
      <c r="T70" s="222"/>
      <c r="U70" s="222"/>
      <c r="V70" s="222"/>
      <c r="W70" s="539"/>
      <c r="X70" s="539"/>
      <c r="Z70" s="558"/>
    </row>
    <row r="71" spans="1:26" s="159" customFormat="1" x14ac:dyDescent="0.2">
      <c r="A71" s="375"/>
      <c r="B71" s="848" t="s">
        <v>43</v>
      </c>
      <c r="C71" s="849"/>
      <c r="D71" s="850" t="s">
        <v>165</v>
      </c>
      <c r="E71" s="850"/>
      <c r="F71" s="255" t="s">
        <v>146</v>
      </c>
      <c r="G71" s="255" t="s">
        <v>165</v>
      </c>
      <c r="H71" s="374" t="s">
        <v>165</v>
      </c>
      <c r="I71" s="547"/>
      <c r="J71" s="569"/>
      <c r="K71" s="532" t="str">
        <f t="shared" si="2"/>
        <v>f. Male condoms</v>
      </c>
      <c r="L71" s="531"/>
      <c r="M71" s="531"/>
      <c r="N71" s="531"/>
      <c r="O71" s="531"/>
      <c r="P71" s="531"/>
      <c r="Q71" s="531"/>
      <c r="R71" s="532"/>
      <c r="S71" s="531"/>
      <c r="T71" s="222"/>
      <c r="U71" s="222"/>
      <c r="V71" s="222"/>
      <c r="W71" s="539"/>
      <c r="X71" s="539"/>
      <c r="Z71" s="558"/>
    </row>
    <row r="72" spans="1:26" s="159" customFormat="1" x14ac:dyDescent="0.2">
      <c r="A72" s="375"/>
      <c r="B72" s="848" t="s">
        <v>44</v>
      </c>
      <c r="C72" s="849"/>
      <c r="D72" s="850" t="s">
        <v>165</v>
      </c>
      <c r="E72" s="850"/>
      <c r="F72" s="255" t="s">
        <v>146</v>
      </c>
      <c r="G72" s="255" t="s">
        <v>166</v>
      </c>
      <c r="H72" s="374" t="s">
        <v>166</v>
      </c>
      <c r="I72" s="547"/>
      <c r="J72" s="569"/>
      <c r="K72" s="532" t="str">
        <f t="shared" si="2"/>
        <v>g. Female condoms</v>
      </c>
      <c r="L72" s="531"/>
      <c r="M72" s="531"/>
      <c r="N72" s="531"/>
      <c r="O72" s="531"/>
      <c r="P72" s="531"/>
      <c r="Q72" s="531"/>
      <c r="R72" s="532"/>
      <c r="S72" s="531"/>
      <c r="T72" s="222"/>
      <c r="U72" s="222"/>
      <c r="V72" s="222"/>
      <c r="W72" s="539"/>
      <c r="X72" s="539"/>
      <c r="Z72" s="558"/>
    </row>
    <row r="73" spans="1:26" s="159" customFormat="1" x14ac:dyDescent="0.2">
      <c r="A73" s="375"/>
      <c r="B73" s="848" t="s">
        <v>315</v>
      </c>
      <c r="C73" s="849"/>
      <c r="D73" s="850" t="s">
        <v>165</v>
      </c>
      <c r="E73" s="850"/>
      <c r="F73" s="255" t="s">
        <v>146</v>
      </c>
      <c r="G73" s="255" t="s">
        <v>166</v>
      </c>
      <c r="H73" s="374" t="s">
        <v>166</v>
      </c>
      <c r="I73" s="547"/>
      <c r="J73" s="569"/>
      <c r="K73" s="532" t="str">
        <f t="shared" si="2"/>
        <v>h. Emergency contraceptive pills (for example, Postinor)</v>
      </c>
      <c r="L73" s="531"/>
      <c r="M73" s="531"/>
      <c r="N73" s="531"/>
      <c r="O73" s="531"/>
      <c r="P73" s="531"/>
      <c r="Q73" s="531"/>
      <c r="R73" s="532"/>
      <c r="S73" s="531"/>
      <c r="T73" s="222"/>
      <c r="U73" s="222"/>
      <c r="V73" s="222"/>
      <c r="W73" s="539"/>
      <c r="X73" s="539"/>
      <c r="Z73" s="558"/>
    </row>
    <row r="74" spans="1:26" s="159" customFormat="1" x14ac:dyDescent="0.2">
      <c r="A74" s="375"/>
      <c r="B74" s="848" t="s">
        <v>316</v>
      </c>
      <c r="C74" s="849"/>
      <c r="D74" s="850" t="s">
        <v>166</v>
      </c>
      <c r="E74" s="850"/>
      <c r="F74" s="255" t="s">
        <v>146</v>
      </c>
      <c r="G74" s="255" t="s">
        <v>166</v>
      </c>
      <c r="H74" s="374" t="s">
        <v>166</v>
      </c>
      <c r="I74" s="547"/>
      <c r="J74" s="569"/>
      <c r="K74" s="532" t="str">
        <f t="shared" si="2"/>
        <v>i. Long-acting permanent method for males (vasectomy)</v>
      </c>
      <c r="L74" s="531"/>
      <c r="M74" s="531"/>
      <c r="N74" s="531"/>
      <c r="O74" s="531"/>
      <c r="P74" s="531"/>
      <c r="Q74" s="531"/>
      <c r="R74" s="532"/>
      <c r="S74" s="531"/>
      <c r="T74" s="222"/>
      <c r="U74" s="222"/>
      <c r="V74" s="222"/>
      <c r="W74" s="539"/>
      <c r="X74" s="539"/>
      <c r="Z74" s="558"/>
    </row>
    <row r="75" spans="1:26" s="159" customFormat="1" x14ac:dyDescent="0.2">
      <c r="A75" s="375"/>
      <c r="B75" s="848" t="s">
        <v>317</v>
      </c>
      <c r="C75" s="849"/>
      <c r="D75" s="850" t="s">
        <v>165</v>
      </c>
      <c r="E75" s="850"/>
      <c r="F75" s="255" t="s">
        <v>146</v>
      </c>
      <c r="G75" s="255" t="s">
        <v>166</v>
      </c>
      <c r="H75" s="374" t="s">
        <v>166</v>
      </c>
      <c r="I75" s="547"/>
      <c r="J75" s="569"/>
      <c r="K75" s="532" t="str">
        <f t="shared" si="2"/>
        <v>j. Long-acting permanent method for females (tubal ligation)</v>
      </c>
      <c r="L75" s="531"/>
      <c r="M75" s="531"/>
      <c r="N75" s="531"/>
      <c r="O75" s="531"/>
      <c r="P75" s="531"/>
      <c r="Q75" s="531"/>
      <c r="R75" s="532"/>
      <c r="S75" s="531"/>
      <c r="T75" s="222"/>
      <c r="U75" s="222"/>
      <c r="V75" s="222"/>
      <c r="W75" s="539"/>
      <c r="X75" s="539"/>
      <c r="Z75" s="558"/>
    </row>
    <row r="76" spans="1:26" s="159" customFormat="1" x14ac:dyDescent="0.2">
      <c r="A76" s="375"/>
      <c r="B76" s="848" t="s">
        <v>45</v>
      </c>
      <c r="C76" s="849"/>
      <c r="D76" s="850" t="s">
        <v>165</v>
      </c>
      <c r="E76" s="850"/>
      <c r="F76" s="255" t="s">
        <v>146</v>
      </c>
      <c r="G76" s="255" t="s">
        <v>166</v>
      </c>
      <c r="H76" s="374" t="s">
        <v>166</v>
      </c>
      <c r="I76" s="547"/>
      <c r="J76" s="569"/>
      <c r="K76" s="532" t="str">
        <f t="shared" si="2"/>
        <v>k. CycleBeads</v>
      </c>
      <c r="L76" s="531"/>
      <c r="M76" s="531"/>
      <c r="N76" s="531"/>
      <c r="O76" s="531"/>
      <c r="P76" s="531"/>
      <c r="Q76" s="531"/>
      <c r="R76" s="532"/>
      <c r="S76" s="531"/>
      <c r="T76" s="222"/>
      <c r="U76" s="222"/>
      <c r="V76" s="222"/>
      <c r="W76" s="539"/>
      <c r="X76" s="539"/>
      <c r="Z76" s="558"/>
    </row>
    <row r="77" spans="1:26" s="159" customFormat="1" ht="45" x14ac:dyDescent="0.2">
      <c r="A77" s="376"/>
      <c r="B77" s="851" t="s">
        <v>318</v>
      </c>
      <c r="C77" s="852"/>
      <c r="D77" s="850"/>
      <c r="E77" s="850"/>
      <c r="F77" s="255"/>
      <c r="G77" s="255"/>
      <c r="H77" s="374"/>
      <c r="I77" s="547"/>
      <c r="J77" s="569"/>
      <c r="K77" s="532" t="str">
        <f t="shared" si="2"/>
        <v>l. Other contraceptive methods - specify 
(Please provide the name of the other contraceptive(s) offered, by sector.)</v>
      </c>
      <c r="L77" s="531"/>
      <c r="M77" s="531"/>
      <c r="N77" s="531"/>
      <c r="O77" s="531"/>
      <c r="P77" s="531"/>
      <c r="Q77" s="531"/>
      <c r="R77" s="532"/>
      <c r="S77" s="531"/>
      <c r="T77" s="222"/>
      <c r="U77" s="222"/>
      <c r="V77" s="222"/>
      <c r="W77" s="539"/>
      <c r="X77" s="539"/>
      <c r="Z77" s="558"/>
    </row>
    <row r="78" spans="1:26" s="159" customFormat="1" ht="30.75" thickBot="1" x14ac:dyDescent="0.25">
      <c r="A78" s="853" t="s">
        <v>320</v>
      </c>
      <c r="B78" s="822"/>
      <c r="C78" s="854"/>
      <c r="D78" s="779" t="s">
        <v>1470</v>
      </c>
      <c r="E78" s="780"/>
      <c r="F78" s="780"/>
      <c r="G78" s="780"/>
      <c r="H78" s="781"/>
      <c r="I78" s="547"/>
      <c r="J78" s="569"/>
      <c r="K78" s="532" t="str">
        <f>A78</f>
        <v>C2. Please note any comments about the commodities offered.</v>
      </c>
      <c r="L78" s="531"/>
      <c r="M78" s="531"/>
      <c r="N78" s="531"/>
      <c r="O78" s="532" t="str">
        <f>D78</f>
        <v>There are no government health facilities anymore; the entire health system is privatized.</v>
      </c>
      <c r="P78" s="531"/>
      <c r="Q78" s="531"/>
      <c r="R78" s="532"/>
      <c r="S78" s="531"/>
      <c r="T78" s="222"/>
      <c r="U78" s="222"/>
      <c r="V78" s="222"/>
      <c r="W78" s="539"/>
      <c r="X78" s="539"/>
      <c r="Z78" s="558"/>
    </row>
    <row r="79" spans="1:26" s="256" customFormat="1" ht="16.5" customHeight="1" thickBot="1" x14ac:dyDescent="0.3">
      <c r="A79" s="832" t="s">
        <v>27</v>
      </c>
      <c r="B79" s="833"/>
      <c r="C79" s="833"/>
      <c r="D79" s="833"/>
      <c r="E79" s="833"/>
      <c r="F79" s="833"/>
      <c r="G79" s="833"/>
      <c r="H79" s="371"/>
      <c r="I79" s="563"/>
      <c r="J79" s="583"/>
      <c r="K79" s="532"/>
      <c r="L79" s="282"/>
      <c r="M79" s="282"/>
      <c r="N79" s="282"/>
      <c r="O79" s="282"/>
      <c r="P79" s="282"/>
      <c r="Q79" s="282"/>
      <c r="R79" s="565"/>
      <c r="S79" s="282"/>
      <c r="T79" s="584"/>
      <c r="U79" s="584"/>
      <c r="V79" s="584"/>
      <c r="W79" s="585"/>
      <c r="X79" s="585"/>
      <c r="Z79" s="587"/>
    </row>
    <row r="80" spans="1:26" s="159" customFormat="1" ht="30" customHeight="1" x14ac:dyDescent="0.2">
      <c r="A80" s="834" t="s">
        <v>321</v>
      </c>
      <c r="B80" s="835"/>
      <c r="C80" s="835"/>
      <c r="D80" s="835"/>
      <c r="E80" s="835"/>
      <c r="F80" s="835"/>
      <c r="G80" s="836"/>
      <c r="H80" s="351" t="s">
        <v>165</v>
      </c>
      <c r="I80" s="588" t="str">
        <f>A80</f>
        <v>D1. Is there a contraceptive security or reproductive health commodity security strategy or is contraceptive security explicitly included in a country strategy? (Please select from the dropdown list.)</v>
      </c>
      <c r="J80" s="569"/>
      <c r="K80" s="532"/>
      <c r="L80" s="531"/>
      <c r="M80" s="531"/>
      <c r="N80" s="531"/>
      <c r="O80" s="531"/>
      <c r="P80" s="531"/>
      <c r="Q80" s="531"/>
      <c r="R80" s="532"/>
      <c r="S80" s="531"/>
      <c r="T80" s="222"/>
      <c r="U80" s="222"/>
      <c r="V80" s="222"/>
      <c r="W80" s="539"/>
      <c r="X80" s="539"/>
      <c r="Z80" s="558"/>
    </row>
    <row r="81" spans="1:26" s="159" customFormat="1" ht="15.75" thickBot="1" x14ac:dyDescent="0.25">
      <c r="A81" s="837" t="s">
        <v>243</v>
      </c>
      <c r="B81" s="838"/>
      <c r="C81" s="838"/>
      <c r="D81" s="257"/>
      <c r="E81" s="257"/>
      <c r="F81" s="257"/>
      <c r="G81" s="257"/>
      <c r="H81" s="377"/>
      <c r="I81" s="257"/>
      <c r="J81" s="569"/>
      <c r="K81" s="532"/>
      <c r="L81" s="531"/>
      <c r="M81" s="531"/>
      <c r="N81" s="531"/>
      <c r="O81" s="531"/>
      <c r="P81" s="531"/>
      <c r="Q81" s="531"/>
      <c r="R81" s="532"/>
      <c r="S81" s="531"/>
      <c r="T81" s="222"/>
      <c r="U81" s="222"/>
      <c r="V81" s="222"/>
      <c r="W81" s="539"/>
      <c r="X81" s="539"/>
      <c r="Z81" s="558"/>
    </row>
    <row r="82" spans="1:26" s="159" customFormat="1" ht="60" x14ac:dyDescent="0.2">
      <c r="A82" s="839"/>
      <c r="B82" s="841" t="s">
        <v>66</v>
      </c>
      <c r="C82" s="842"/>
      <c r="D82" s="842" t="s">
        <v>322</v>
      </c>
      <c r="E82" s="842"/>
      <c r="F82" s="258" t="s">
        <v>64</v>
      </c>
      <c r="G82" s="842" t="s">
        <v>65</v>
      </c>
      <c r="H82" s="843"/>
      <c r="I82" s="588"/>
      <c r="J82" s="578" t="str">
        <f>G82</f>
        <v>Is the contraceptive security strategy being implemented?</v>
      </c>
      <c r="K82" s="532" t="str">
        <f>B82</f>
        <v>Strategy name</v>
      </c>
      <c r="L82" s="531"/>
      <c r="M82" s="559">
        <f>E82</f>
        <v>0</v>
      </c>
      <c r="N82" s="531"/>
      <c r="O82" s="531"/>
      <c r="P82" s="531"/>
      <c r="Q82" s="531"/>
      <c r="R82" s="532"/>
      <c r="S82" s="532" t="str">
        <f>D82</f>
        <v>Years Covered (including strategy updates)</v>
      </c>
      <c r="T82" s="222"/>
      <c r="U82" s="222"/>
      <c r="V82" s="222"/>
      <c r="W82" s="539"/>
      <c r="X82" s="539"/>
      <c r="Z82" s="558"/>
    </row>
    <row r="83" spans="1:26" s="159" customFormat="1" ht="15.75" thickBot="1" x14ac:dyDescent="0.25">
      <c r="A83" s="840"/>
      <c r="B83" s="259" t="s">
        <v>35</v>
      </c>
      <c r="C83" s="150" t="s">
        <v>259</v>
      </c>
      <c r="D83" s="844" t="s">
        <v>260</v>
      </c>
      <c r="E83" s="845"/>
      <c r="F83" s="151" t="s">
        <v>165</v>
      </c>
      <c r="G83" s="846" t="s">
        <v>165</v>
      </c>
      <c r="H83" s="847"/>
      <c r="I83" s="588"/>
      <c r="J83" s="578" t="str">
        <f>G83</f>
        <v>Yes</v>
      </c>
      <c r="K83" s="532" t="str">
        <f>B83</f>
        <v>a</v>
      </c>
      <c r="L83" s="531"/>
      <c r="M83" s="559">
        <f>E83</f>
        <v>0</v>
      </c>
      <c r="N83" s="531"/>
      <c r="O83" s="531"/>
      <c r="P83" s="531"/>
      <c r="Q83" s="531"/>
      <c r="R83" s="532"/>
      <c r="S83" s="532" t="str">
        <f>D83</f>
        <v>2005-2015</v>
      </c>
      <c r="T83" s="222"/>
      <c r="U83" s="222"/>
      <c r="V83" s="222"/>
      <c r="W83" s="539"/>
      <c r="X83" s="539"/>
      <c r="Z83" s="558"/>
    </row>
    <row r="84" spans="1:26" s="159" customFormat="1" ht="30" x14ac:dyDescent="0.2">
      <c r="A84" s="827" t="s">
        <v>244</v>
      </c>
      <c r="B84" s="828"/>
      <c r="C84" s="828"/>
      <c r="D84" s="828"/>
      <c r="E84" s="828"/>
      <c r="F84" s="829" t="s">
        <v>165</v>
      </c>
      <c r="G84" s="830"/>
      <c r="H84" s="831"/>
      <c r="I84" s="588"/>
      <c r="J84" s="578"/>
      <c r="K84" s="532"/>
      <c r="L84" s="531"/>
      <c r="M84" s="531"/>
      <c r="N84" s="531"/>
      <c r="O84" s="531"/>
      <c r="P84" s="531"/>
      <c r="Q84" s="533" t="str">
        <f>F84</f>
        <v>Yes</v>
      </c>
      <c r="R84" s="532" t="str">
        <f>A84</f>
        <v>D2. Are any family planning commodities subject to duties, import taxes, or other fees?</v>
      </c>
      <c r="S84" s="531"/>
      <c r="T84" s="222"/>
      <c r="U84" s="222"/>
      <c r="V84" s="222"/>
      <c r="W84" s="539"/>
      <c r="X84" s="539"/>
      <c r="Z84" s="558"/>
    </row>
    <row r="85" spans="1:26" s="159" customFormat="1" ht="54.75" customHeight="1" x14ac:dyDescent="0.2">
      <c r="A85" s="262"/>
      <c r="B85" s="764" t="s">
        <v>325</v>
      </c>
      <c r="C85" s="764"/>
      <c r="D85" s="765"/>
      <c r="E85" s="800" t="s">
        <v>1471</v>
      </c>
      <c r="F85" s="801"/>
      <c r="G85" s="801"/>
      <c r="H85" s="802"/>
      <c r="I85" s="588"/>
      <c r="J85" s="578"/>
      <c r="K85" s="532"/>
      <c r="L85" s="531"/>
      <c r="M85" s="559" t="str">
        <f>E85</f>
        <v>1) If the commodity is humanitarian it is not subject to any taxation, and the documentation fee is approximately 200 GEL. 2) If the commodity is commercial it is subject to taxation.</v>
      </c>
      <c r="N85" s="559" t="str">
        <f>E85</f>
        <v>1) If the commodity is humanitarian it is not subject to any taxation, and the documentation fee is approximately 200 GEL. 2) If the commodity is commercial it is subject to taxation.</v>
      </c>
      <c r="O85" s="531"/>
      <c r="P85" s="532"/>
      <c r="Q85" s="531"/>
      <c r="R85" s="532" t="str">
        <f>B85</f>
        <v>a. If yes, for which sectors (public, NGO, social marketing, commercial)?</v>
      </c>
      <c r="S85" s="531"/>
      <c r="T85" s="222"/>
      <c r="U85" s="222"/>
      <c r="V85" s="222"/>
      <c r="W85" s="539"/>
      <c r="X85" s="539"/>
      <c r="Z85" s="558"/>
    </row>
    <row r="86" spans="1:26" s="159" customFormat="1" ht="45" x14ac:dyDescent="0.2">
      <c r="A86" s="262"/>
      <c r="B86" s="764" t="s">
        <v>46</v>
      </c>
      <c r="C86" s="764"/>
      <c r="D86" s="765"/>
      <c r="E86" s="800" t="s">
        <v>1472</v>
      </c>
      <c r="F86" s="801"/>
      <c r="G86" s="801"/>
      <c r="H86" s="802"/>
      <c r="I86" s="588"/>
      <c r="J86" s="578"/>
      <c r="K86" s="532"/>
      <c r="L86" s="531"/>
      <c r="M86" s="559" t="str">
        <f>E86</f>
        <v>Custom tax 18% of the total price, custom fee 60EUR, and after sales revenue 10%.</v>
      </c>
      <c r="N86" s="559" t="str">
        <f>E86</f>
        <v>Custom tax 18% of the total price, custom fee 60EUR, and after sales revenue 10%.</v>
      </c>
      <c r="O86" s="531"/>
      <c r="P86" s="532"/>
      <c r="Q86" s="531"/>
      <c r="R86" s="532" t="str">
        <f>B86</f>
        <v>b. If yes, how much are the duties, taxes, or fees?</v>
      </c>
      <c r="S86" s="531"/>
      <c r="T86" s="222"/>
      <c r="U86" s="222"/>
      <c r="V86" s="222"/>
      <c r="W86" s="539"/>
      <c r="X86" s="539"/>
      <c r="Z86" s="558"/>
    </row>
    <row r="87" spans="1:26" s="159" customFormat="1" ht="30" customHeight="1" x14ac:dyDescent="0.2">
      <c r="A87" s="772" t="s">
        <v>326</v>
      </c>
      <c r="B87" s="764"/>
      <c r="C87" s="764"/>
      <c r="D87" s="764"/>
      <c r="E87" s="764"/>
      <c r="F87" s="764"/>
      <c r="G87" s="765"/>
      <c r="H87" s="355" t="s">
        <v>166</v>
      </c>
      <c r="I87" s="588" t="str">
        <f>A87</f>
        <v>D3. Are there policies that hinder the ability of the private sector (commercial sector, NGOs, or social marketing) to provide contraceptive methods (for example: price controls, distribution limitations, taxes/duties, advertising bans, etc.)?</v>
      </c>
      <c r="J87" s="578"/>
      <c r="K87" s="532"/>
      <c r="L87" s="531"/>
      <c r="M87" s="531"/>
      <c r="N87" s="531"/>
      <c r="O87" s="531"/>
      <c r="P87" s="532"/>
      <c r="Q87" s="531"/>
      <c r="R87" s="532"/>
      <c r="S87" s="531"/>
      <c r="T87" s="222"/>
      <c r="U87" s="222"/>
      <c r="V87" s="222"/>
      <c r="W87" s="539"/>
      <c r="X87" s="539"/>
      <c r="Z87" s="558"/>
    </row>
    <row r="88" spans="1:26" s="159" customFormat="1" x14ac:dyDescent="0.2">
      <c r="A88" s="262"/>
      <c r="B88" s="764" t="s">
        <v>47</v>
      </c>
      <c r="C88" s="764"/>
      <c r="D88" s="800" t="s">
        <v>146</v>
      </c>
      <c r="E88" s="801"/>
      <c r="F88" s="801"/>
      <c r="G88" s="801"/>
      <c r="H88" s="802"/>
      <c r="I88" s="588"/>
      <c r="J88" s="578"/>
      <c r="K88" s="532" t="str">
        <f>B88</f>
        <v>a. If yes, describe the policies.</v>
      </c>
      <c r="L88" s="531"/>
      <c r="M88" s="531"/>
      <c r="N88" s="589"/>
      <c r="O88" s="533" t="str">
        <f>D88</f>
        <v>N/A</v>
      </c>
      <c r="P88" s="532"/>
      <c r="Q88" s="531"/>
      <c r="R88" s="531"/>
      <c r="S88" s="531"/>
      <c r="T88" s="222"/>
      <c r="U88" s="222"/>
      <c r="V88" s="222"/>
      <c r="W88" s="539"/>
      <c r="X88" s="539"/>
      <c r="Z88" s="558"/>
    </row>
    <row r="89" spans="1:26" s="159" customFormat="1" ht="30" customHeight="1" x14ac:dyDescent="0.2">
      <c r="A89" s="772" t="s">
        <v>327</v>
      </c>
      <c r="B89" s="764"/>
      <c r="C89" s="764"/>
      <c r="D89" s="764"/>
      <c r="E89" s="764"/>
      <c r="F89" s="764"/>
      <c r="G89" s="765"/>
      <c r="H89" s="355" t="s">
        <v>166</v>
      </c>
      <c r="I89" s="588" t="str">
        <f>A89</f>
        <v>D4. Are there policies that enable the private sector (commercial sector, NGOs, or social marketing) to provide contraceptive methods?</v>
      </c>
      <c r="J89" s="578"/>
      <c r="K89" s="532"/>
      <c r="L89" s="531"/>
      <c r="M89" s="531"/>
      <c r="N89" s="531"/>
      <c r="O89" s="531"/>
      <c r="P89" s="532"/>
      <c r="Q89" s="531"/>
      <c r="R89" s="532"/>
      <c r="S89" s="531"/>
      <c r="T89" s="222"/>
      <c r="U89" s="222"/>
      <c r="V89" s="222"/>
      <c r="W89" s="539"/>
      <c r="X89" s="539"/>
      <c r="Z89" s="558"/>
    </row>
    <row r="90" spans="1:26" s="159" customFormat="1" x14ac:dyDescent="0.2">
      <c r="A90" s="262"/>
      <c r="B90" s="764" t="s">
        <v>47</v>
      </c>
      <c r="C90" s="764"/>
      <c r="D90" s="800" t="s">
        <v>146</v>
      </c>
      <c r="E90" s="801"/>
      <c r="F90" s="801"/>
      <c r="G90" s="801"/>
      <c r="H90" s="802"/>
      <c r="I90" s="588"/>
      <c r="J90" s="578"/>
      <c r="K90" s="532" t="str">
        <f>B90</f>
        <v>a. If yes, describe the policies.</v>
      </c>
      <c r="L90" s="531"/>
      <c r="M90" s="531"/>
      <c r="N90" s="589"/>
      <c r="O90" s="533" t="str">
        <f>D90</f>
        <v>N/A</v>
      </c>
      <c r="P90" s="532"/>
      <c r="Q90" s="531"/>
      <c r="R90" s="531"/>
      <c r="S90" s="531"/>
      <c r="T90" s="222"/>
      <c r="U90" s="222"/>
      <c r="V90" s="222"/>
      <c r="W90" s="539"/>
      <c r="X90" s="539"/>
      <c r="Z90" s="558"/>
    </row>
    <row r="91" spans="1:26" s="159" customFormat="1" ht="30" customHeight="1" x14ac:dyDescent="0.2">
      <c r="A91" s="772" t="s">
        <v>328</v>
      </c>
      <c r="B91" s="764"/>
      <c r="C91" s="764"/>
      <c r="D91" s="764"/>
      <c r="E91" s="764"/>
      <c r="F91" s="764"/>
      <c r="G91" s="765"/>
      <c r="H91" s="355" t="s">
        <v>165</v>
      </c>
      <c r="I91" s="588" t="str">
        <f>A91</f>
        <v xml:space="preserve">D5. Do policies or regulations exist that restrict who can sell or dispense particular contraceptive methods?
</v>
      </c>
      <c r="J91" s="578"/>
      <c r="K91" s="532"/>
      <c r="L91" s="531"/>
      <c r="M91" s="531"/>
      <c r="N91" s="531"/>
      <c r="O91" s="532"/>
      <c r="P91" s="532"/>
      <c r="Q91" s="531"/>
      <c r="R91" s="531"/>
      <c r="S91" s="531"/>
      <c r="T91" s="222"/>
      <c r="U91" s="222"/>
      <c r="V91" s="222"/>
      <c r="W91" s="539"/>
      <c r="X91" s="539"/>
      <c r="Z91" s="558"/>
    </row>
    <row r="92" spans="1:26" s="159" customFormat="1" ht="15.75" thickBot="1" x14ac:dyDescent="0.25">
      <c r="A92" s="354"/>
      <c r="B92" s="822" t="s">
        <v>60</v>
      </c>
      <c r="C92" s="822"/>
      <c r="D92" s="260"/>
      <c r="E92" s="261"/>
      <c r="F92" s="261"/>
      <c r="G92" s="261"/>
      <c r="H92" s="378"/>
      <c r="I92" s="590"/>
      <c r="J92" s="578"/>
      <c r="K92" s="532"/>
      <c r="L92" s="531"/>
      <c r="M92" s="531"/>
      <c r="N92" s="531"/>
      <c r="O92" s="532"/>
      <c r="P92" s="532"/>
      <c r="Q92" s="531"/>
      <c r="R92" s="531"/>
      <c r="S92" s="531"/>
      <c r="T92" s="222"/>
      <c r="U92" s="222"/>
      <c r="V92" s="222"/>
      <c r="W92" s="539"/>
      <c r="X92" s="539"/>
      <c r="Z92" s="558"/>
    </row>
    <row r="93" spans="1:26" s="159" customFormat="1" ht="45" customHeight="1" x14ac:dyDescent="0.2">
      <c r="A93" s="379"/>
      <c r="B93" s="823" t="s">
        <v>156</v>
      </c>
      <c r="C93" s="824"/>
      <c r="D93" s="825"/>
      <c r="E93" s="819" t="s">
        <v>329</v>
      </c>
      <c r="F93" s="821"/>
      <c r="G93" s="819" t="s">
        <v>330</v>
      </c>
      <c r="H93" s="826"/>
      <c r="I93" s="591"/>
      <c r="J93" s="592" t="str">
        <f>G93</f>
        <v>Describe any private sector restriction on who is allowed to sell or dispense the method</v>
      </c>
      <c r="K93" s="532"/>
      <c r="L93" s="531"/>
      <c r="M93" s="531"/>
      <c r="N93" s="531"/>
      <c r="O93" s="532"/>
      <c r="P93" s="532" t="str">
        <f>B93</f>
        <v>Contraceptive Method(s)</v>
      </c>
      <c r="Q93" s="531"/>
      <c r="R93" s="531"/>
      <c r="S93" s="531"/>
      <c r="T93" s="222"/>
      <c r="U93" s="593" t="str">
        <f>E93</f>
        <v>Describe any public sector restriction on who is allowed to sell or dispense the method</v>
      </c>
      <c r="V93" s="222"/>
      <c r="W93" s="539"/>
      <c r="X93" s="539"/>
      <c r="Z93" s="558"/>
    </row>
    <row r="94" spans="1:26" s="159" customFormat="1" ht="30" x14ac:dyDescent="0.2">
      <c r="A94" s="380"/>
      <c r="B94" s="262" t="s">
        <v>35</v>
      </c>
      <c r="C94" s="770" t="s">
        <v>203</v>
      </c>
      <c r="D94" s="810"/>
      <c r="E94" s="800" t="s">
        <v>146</v>
      </c>
      <c r="F94" s="803"/>
      <c r="G94" s="800" t="s">
        <v>393</v>
      </c>
      <c r="H94" s="803"/>
      <c r="I94" s="594"/>
      <c r="J94" s="578" t="str">
        <f>G94</f>
        <v>Only Ob/Gyns and reproductologists can dispense.</v>
      </c>
      <c r="K94" s="532"/>
      <c r="L94" s="531"/>
      <c r="M94" s="559" t="str">
        <f>E94</f>
        <v>N/A</v>
      </c>
      <c r="N94" s="531"/>
      <c r="O94" s="532"/>
      <c r="P94" s="532" t="str">
        <f>C94</f>
        <v>IUDs</v>
      </c>
      <c r="Q94" s="531"/>
      <c r="R94" s="531"/>
      <c r="S94" s="531"/>
      <c r="T94" s="222"/>
      <c r="U94" s="593" t="str">
        <f>E94</f>
        <v>N/A</v>
      </c>
      <c r="V94" s="222"/>
      <c r="W94" s="539"/>
      <c r="X94" s="539"/>
      <c r="Z94" s="558"/>
    </row>
    <row r="95" spans="1:26" s="159" customFormat="1" x14ac:dyDescent="0.2">
      <c r="A95" s="380"/>
      <c r="B95" s="262" t="s">
        <v>36</v>
      </c>
      <c r="C95" s="770"/>
      <c r="D95" s="810"/>
      <c r="E95" s="800"/>
      <c r="F95" s="803"/>
      <c r="G95" s="811"/>
      <c r="H95" s="812"/>
      <c r="I95" s="594"/>
      <c r="J95" s="578">
        <f>G95</f>
        <v>0</v>
      </c>
      <c r="K95" s="532"/>
      <c r="L95" s="531"/>
      <c r="M95" s="559">
        <f>E95</f>
        <v>0</v>
      </c>
      <c r="N95" s="531"/>
      <c r="O95" s="532"/>
      <c r="P95" s="532">
        <f>C95</f>
        <v>0</v>
      </c>
      <c r="Q95" s="531"/>
      <c r="R95" s="531"/>
      <c r="S95" s="531"/>
      <c r="T95" s="222"/>
      <c r="U95" s="593">
        <f>E95</f>
        <v>0</v>
      </c>
      <c r="V95" s="222"/>
      <c r="W95" s="539"/>
      <c r="X95" s="539"/>
      <c r="Z95" s="558"/>
    </row>
    <row r="96" spans="1:26" s="159" customFormat="1" ht="15.75" thickBot="1" x14ac:dyDescent="0.25">
      <c r="A96" s="380"/>
      <c r="B96" s="263" t="s">
        <v>37</v>
      </c>
      <c r="C96" s="780"/>
      <c r="D96" s="813"/>
      <c r="E96" s="804"/>
      <c r="F96" s="806"/>
      <c r="G96" s="814"/>
      <c r="H96" s="815"/>
      <c r="I96" s="594"/>
      <c r="J96" s="578">
        <f>G96</f>
        <v>0</v>
      </c>
      <c r="K96" s="532"/>
      <c r="L96" s="531"/>
      <c r="M96" s="559">
        <f>E96</f>
        <v>0</v>
      </c>
      <c r="N96" s="531"/>
      <c r="O96" s="532"/>
      <c r="P96" s="532">
        <f>C96</f>
        <v>0</v>
      </c>
      <c r="Q96" s="531"/>
      <c r="R96" s="531"/>
      <c r="S96" s="531"/>
      <c r="T96" s="222"/>
      <c r="U96" s="593">
        <f>E96</f>
        <v>0</v>
      </c>
      <c r="V96" s="222"/>
      <c r="W96" s="539"/>
      <c r="X96" s="539"/>
      <c r="Z96" s="558"/>
    </row>
    <row r="97" spans="1:26" s="264" customFormat="1" ht="15.75" thickBot="1" x14ac:dyDescent="0.25">
      <c r="A97" s="816"/>
      <c r="B97" s="817"/>
      <c r="C97" s="817"/>
      <c r="D97" s="817"/>
      <c r="E97" s="817"/>
      <c r="F97" s="817"/>
      <c r="G97" s="817"/>
      <c r="H97" s="818"/>
      <c r="I97" s="595"/>
      <c r="J97" s="596"/>
      <c r="K97" s="597">
        <f>C97</f>
        <v>0</v>
      </c>
      <c r="L97" s="597"/>
      <c r="M97" s="597"/>
      <c r="N97" s="597"/>
      <c r="O97" s="597"/>
      <c r="P97" s="597"/>
      <c r="Q97" s="597"/>
      <c r="R97" s="597"/>
      <c r="S97" s="597"/>
      <c r="T97" s="597"/>
      <c r="U97" s="597"/>
      <c r="V97" s="597"/>
      <c r="W97" s="598"/>
      <c r="X97" s="598"/>
      <c r="Z97" s="599"/>
    </row>
    <row r="98" spans="1:26" s="159" customFormat="1" ht="45" customHeight="1" x14ac:dyDescent="0.2">
      <c r="A98" s="774" t="s">
        <v>332</v>
      </c>
      <c r="B98" s="775"/>
      <c r="C98" s="775"/>
      <c r="D98" s="265" t="s">
        <v>61</v>
      </c>
      <c r="E98" s="819" t="s">
        <v>67</v>
      </c>
      <c r="F98" s="820"/>
      <c r="G98" s="821"/>
      <c r="H98" s="381" t="s">
        <v>57</v>
      </c>
      <c r="I98" s="582"/>
      <c r="J98" s="578"/>
      <c r="K98" s="532" t="str">
        <f>A98</f>
        <v>D6. Does the country have laws, regulations, or policies that make it difficult for the following sub-populations to access effective family planning services?</v>
      </c>
      <c r="L98" s="531"/>
      <c r="M98" s="531"/>
      <c r="N98" s="531"/>
      <c r="O98" s="532"/>
      <c r="P98" s="531"/>
      <c r="Q98" s="531"/>
      <c r="R98" s="531"/>
      <c r="S98" s="531"/>
      <c r="T98" s="222"/>
      <c r="U98" s="222"/>
      <c r="V98" s="593" t="str">
        <f>E98</f>
        <v xml:space="preserve">If yes, describe laws/regulations/policies affecting access </v>
      </c>
      <c r="W98" s="539"/>
      <c r="X98" s="539"/>
      <c r="Z98" s="558"/>
    </row>
    <row r="99" spans="1:26" s="159" customFormat="1" x14ac:dyDescent="0.2">
      <c r="A99" s="262"/>
      <c r="B99" s="764" t="s">
        <v>333</v>
      </c>
      <c r="C99" s="764"/>
      <c r="D99" s="157" t="s">
        <v>166</v>
      </c>
      <c r="E99" s="800"/>
      <c r="F99" s="801"/>
      <c r="G99" s="803"/>
      <c r="H99" s="355"/>
      <c r="I99" s="579"/>
      <c r="J99" s="578"/>
      <c r="K99" s="532" t="str">
        <f>B99</f>
        <v>a. Unmarried people</v>
      </c>
      <c r="L99" s="531"/>
      <c r="M99" s="559">
        <f>E99</f>
        <v>0</v>
      </c>
      <c r="N99" s="531"/>
      <c r="O99" s="532"/>
      <c r="P99" s="531"/>
      <c r="Q99" s="531"/>
      <c r="R99" s="531"/>
      <c r="S99" s="531"/>
      <c r="T99" s="222"/>
      <c r="U99" s="222"/>
      <c r="V99" s="593">
        <f>E99</f>
        <v>0</v>
      </c>
      <c r="W99" s="539"/>
      <c r="X99" s="539"/>
      <c r="Z99" s="558"/>
    </row>
    <row r="100" spans="1:26" s="159" customFormat="1" x14ac:dyDescent="0.2">
      <c r="A100" s="262"/>
      <c r="B100" s="764" t="s">
        <v>48</v>
      </c>
      <c r="C100" s="764"/>
      <c r="D100" s="157" t="s">
        <v>166</v>
      </c>
      <c r="E100" s="800"/>
      <c r="F100" s="801"/>
      <c r="G100" s="803"/>
      <c r="H100" s="355"/>
      <c r="I100" s="579"/>
      <c r="J100" s="578"/>
      <c r="K100" s="532" t="str">
        <f>B100</f>
        <v>b. Young people</v>
      </c>
      <c r="L100" s="531"/>
      <c r="M100" s="559">
        <f>E100</f>
        <v>0</v>
      </c>
      <c r="N100" s="531"/>
      <c r="O100" s="532"/>
      <c r="P100" s="531"/>
      <c r="Q100" s="531"/>
      <c r="R100" s="531"/>
      <c r="S100" s="531"/>
      <c r="T100" s="222"/>
      <c r="U100" s="222"/>
      <c r="V100" s="593">
        <f>E100</f>
        <v>0</v>
      </c>
      <c r="W100" s="539"/>
      <c r="X100" s="539"/>
      <c r="Z100" s="558"/>
    </row>
    <row r="101" spans="1:26" s="159" customFormat="1" ht="15.75" thickBot="1" x14ac:dyDescent="0.25">
      <c r="A101" s="263"/>
      <c r="B101" s="753" t="s">
        <v>49</v>
      </c>
      <c r="C101" s="753"/>
      <c r="D101" s="382" t="s">
        <v>166</v>
      </c>
      <c r="E101" s="804"/>
      <c r="F101" s="805"/>
      <c r="G101" s="806"/>
      <c r="H101" s="383"/>
      <c r="I101" s="579"/>
      <c r="J101" s="578"/>
      <c r="K101" s="532" t="str">
        <f>B101</f>
        <v>c. Other</v>
      </c>
      <c r="L101" s="531"/>
      <c r="M101" s="559">
        <f>E101</f>
        <v>0</v>
      </c>
      <c r="N101" s="531"/>
      <c r="O101" s="532"/>
      <c r="P101" s="531"/>
      <c r="Q101" s="531"/>
      <c r="R101" s="531"/>
      <c r="S101" s="531"/>
      <c r="T101" s="222"/>
      <c r="U101" s="222"/>
      <c r="V101" s="593">
        <f>E101</f>
        <v>0</v>
      </c>
      <c r="W101" s="539"/>
      <c r="X101" s="539"/>
      <c r="Z101" s="558"/>
    </row>
    <row r="102" spans="1:26" s="266" customFormat="1" x14ac:dyDescent="0.2">
      <c r="A102" s="807"/>
      <c r="B102" s="808"/>
      <c r="C102" s="808"/>
      <c r="D102" s="808"/>
      <c r="E102" s="808"/>
      <c r="F102" s="808"/>
      <c r="G102" s="808"/>
      <c r="H102" s="809"/>
      <c r="I102" s="257"/>
      <c r="J102" s="600"/>
      <c r="K102" s="601">
        <f>C102</f>
        <v>0</v>
      </c>
      <c r="L102" s="602"/>
      <c r="M102" s="602"/>
      <c r="N102" s="602"/>
      <c r="O102" s="601"/>
      <c r="P102" s="602"/>
      <c r="Q102" s="602"/>
      <c r="R102" s="602"/>
      <c r="S102" s="602"/>
      <c r="T102" s="602"/>
      <c r="U102" s="602"/>
      <c r="V102" s="602"/>
      <c r="W102" s="603"/>
      <c r="X102" s="603"/>
      <c r="Z102" s="558"/>
    </row>
    <row r="103" spans="1:26" s="159" customFormat="1" ht="45" customHeight="1" x14ac:dyDescent="0.2">
      <c r="A103" s="772" t="s">
        <v>334</v>
      </c>
      <c r="B103" s="764"/>
      <c r="C103" s="764"/>
      <c r="D103" s="764"/>
      <c r="E103" s="764"/>
      <c r="F103" s="764"/>
      <c r="G103" s="764"/>
      <c r="H103" s="773"/>
      <c r="I103" s="582"/>
      <c r="J103" s="578"/>
      <c r="K103" s="532"/>
      <c r="L103" s="531"/>
      <c r="M103" s="531"/>
      <c r="N103" s="531"/>
      <c r="O103" s="532"/>
      <c r="P103" s="531"/>
      <c r="Q103" s="531"/>
      <c r="R103" s="531"/>
      <c r="S103" s="531"/>
      <c r="T103" s="222"/>
      <c r="U103" s="222"/>
      <c r="V103" s="222"/>
      <c r="W103" s="539"/>
      <c r="X103" s="538" t="str">
        <f>A103</f>
        <v xml:space="preserve">D7. Are there charges* to the client in the public sector for family planning:
*(This question refers to charges by policy, not under-the-table charges.)
</v>
      </c>
      <c r="Z103" s="558"/>
    </row>
    <row r="104" spans="1:26" s="159" customFormat="1" ht="15" customHeight="1" x14ac:dyDescent="0.2">
      <c r="A104" s="262"/>
      <c r="B104" s="764" t="s">
        <v>50</v>
      </c>
      <c r="C104" s="764"/>
      <c r="D104" s="764"/>
      <c r="E104" s="764"/>
      <c r="F104" s="765"/>
      <c r="G104" s="766" t="s">
        <v>146</v>
      </c>
      <c r="H104" s="767"/>
      <c r="I104" s="594"/>
      <c r="J104" s="578" t="str">
        <f>G104</f>
        <v>N/A</v>
      </c>
      <c r="K104" s="532"/>
      <c r="L104" s="531"/>
      <c r="M104" s="531"/>
      <c r="N104" s="531"/>
      <c r="O104" s="532"/>
      <c r="P104" s="531"/>
      <c r="Q104" s="531"/>
      <c r="R104" s="531"/>
      <c r="S104" s="531"/>
      <c r="T104" s="222"/>
      <c r="U104" s="222"/>
      <c r="V104" s="222"/>
      <c r="W104" s="539"/>
      <c r="X104" s="539"/>
      <c r="Y104" s="572" t="str">
        <f>B104</f>
        <v>a. Services?</v>
      </c>
      <c r="Z104" s="558"/>
    </row>
    <row r="105" spans="1:26" s="159" customFormat="1" ht="15" customHeight="1" x14ac:dyDescent="0.2">
      <c r="A105" s="262"/>
      <c r="B105" s="764" t="s">
        <v>51</v>
      </c>
      <c r="C105" s="764"/>
      <c r="D105" s="764"/>
      <c r="E105" s="764"/>
      <c r="F105" s="765"/>
      <c r="G105" s="766" t="s">
        <v>146</v>
      </c>
      <c r="H105" s="767"/>
      <c r="I105" s="594"/>
      <c r="J105" s="578" t="str">
        <f>G105</f>
        <v>N/A</v>
      </c>
      <c r="K105" s="532"/>
      <c r="L105" s="531"/>
      <c r="M105" s="531"/>
      <c r="N105" s="531"/>
      <c r="O105" s="532"/>
      <c r="P105" s="531"/>
      <c r="Q105" s="531"/>
      <c r="R105" s="531"/>
      <c r="S105" s="531"/>
      <c r="T105" s="222"/>
      <c r="U105" s="222"/>
      <c r="V105" s="222"/>
      <c r="W105" s="539"/>
      <c r="X105" s="539"/>
      <c r="Y105" s="572" t="str">
        <f>B105</f>
        <v>b. Commodities?</v>
      </c>
      <c r="Z105" s="558"/>
    </row>
    <row r="106" spans="1:26" s="159" customFormat="1" ht="15" customHeight="1" x14ac:dyDescent="0.2">
      <c r="A106" s="262"/>
      <c r="B106" s="764" t="s">
        <v>52</v>
      </c>
      <c r="C106" s="764"/>
      <c r="D106" s="764"/>
      <c r="E106" s="764"/>
      <c r="F106" s="765"/>
      <c r="G106" s="766" t="s">
        <v>146</v>
      </c>
      <c r="H106" s="767"/>
      <c r="I106" s="594"/>
      <c r="J106" s="578" t="str">
        <f>G106</f>
        <v>N/A</v>
      </c>
      <c r="K106" s="532"/>
      <c r="L106" s="531"/>
      <c r="M106" s="531"/>
      <c r="N106" s="531"/>
      <c r="O106" s="532"/>
      <c r="P106" s="531"/>
      <c r="Q106" s="531"/>
      <c r="R106" s="531"/>
      <c r="S106" s="531"/>
      <c r="T106" s="222"/>
      <c r="U106" s="222"/>
      <c r="V106" s="222"/>
      <c r="W106" s="539"/>
      <c r="X106" s="539"/>
      <c r="Y106" s="572" t="str">
        <f>B106</f>
        <v>c. If yes, are there exemptions for people who cannot afford to pay?</v>
      </c>
      <c r="Z106" s="558"/>
    </row>
    <row r="107" spans="1:26" s="159" customFormat="1" ht="30" x14ac:dyDescent="0.2">
      <c r="A107" s="262"/>
      <c r="B107" s="241"/>
      <c r="C107" s="242" t="s">
        <v>53</v>
      </c>
      <c r="D107" s="800" t="s">
        <v>1494</v>
      </c>
      <c r="E107" s="801"/>
      <c r="F107" s="801"/>
      <c r="G107" s="801"/>
      <c r="H107" s="802"/>
      <c r="I107" s="594"/>
      <c r="J107" s="578"/>
      <c r="K107" s="532" t="str">
        <f>C107</f>
        <v>i. If yes, describe the exemptions.</v>
      </c>
      <c r="L107" s="531"/>
      <c r="M107" s="531"/>
      <c r="N107" s="589"/>
      <c r="O107" s="533" t="str">
        <f>D107</f>
        <v>N/A because there are no public-sector facilities. There is a state insurance program for poor people.</v>
      </c>
      <c r="P107" s="531"/>
      <c r="Q107" s="531"/>
      <c r="R107" s="531"/>
      <c r="S107" s="531"/>
      <c r="T107" s="222"/>
      <c r="U107" s="222"/>
      <c r="V107" s="222"/>
      <c r="W107" s="539"/>
      <c r="X107" s="539"/>
      <c r="Z107" s="558"/>
    </row>
    <row r="108" spans="1:26" s="267" customFormat="1" ht="15.75" customHeight="1" x14ac:dyDescent="0.2">
      <c r="A108" s="772" t="s">
        <v>335</v>
      </c>
      <c r="B108" s="764"/>
      <c r="C108" s="764"/>
      <c r="D108" s="764"/>
      <c r="E108" s="764"/>
      <c r="F108" s="764"/>
      <c r="G108" s="764"/>
      <c r="H108" s="773"/>
      <c r="I108" s="282"/>
      <c r="J108" s="604"/>
      <c r="K108" s="532"/>
      <c r="L108" s="532"/>
      <c r="M108" s="531"/>
      <c r="N108" s="531"/>
      <c r="O108" s="532"/>
      <c r="P108" s="531"/>
      <c r="R108" s="531"/>
      <c r="S108" s="542"/>
      <c r="T108" s="543"/>
      <c r="U108" s="543"/>
      <c r="V108" s="543"/>
      <c r="W108" s="544"/>
      <c r="X108" s="538" t="str">
        <f>A108</f>
        <v>D8. Are the following contraceptives included in the country's National Essential Medicine List (NEML) or other equivalent priority list?</v>
      </c>
      <c r="Z108" s="605"/>
    </row>
    <row r="109" spans="1:26" s="267" customFormat="1" ht="15.75" customHeight="1" x14ac:dyDescent="0.2">
      <c r="A109" s="384"/>
      <c r="B109" s="764" t="s">
        <v>336</v>
      </c>
      <c r="C109" s="764"/>
      <c r="D109" s="764"/>
      <c r="E109" s="764"/>
      <c r="F109" s="765"/>
      <c r="G109" s="766" t="s">
        <v>166</v>
      </c>
      <c r="H109" s="767"/>
      <c r="I109" s="282"/>
      <c r="J109" s="578" t="str">
        <f t="shared" ref="J109:J120" si="3">G109</f>
        <v>No</v>
      </c>
      <c r="K109" s="532"/>
      <c r="L109" s="532"/>
      <c r="M109" s="531"/>
      <c r="N109" s="531"/>
      <c r="O109" s="532"/>
      <c r="P109" s="531"/>
      <c r="R109" s="531"/>
      <c r="S109" s="542"/>
      <c r="T109" s="543"/>
      <c r="U109" s="543"/>
      <c r="V109" s="543"/>
      <c r="W109" s="544"/>
      <c r="X109" s="544"/>
      <c r="Y109" s="572" t="str">
        <f t="shared" ref="Y109:Y118" si="4">B109</f>
        <v>a. Combined oral contraceptives</v>
      </c>
      <c r="Z109" s="605"/>
    </row>
    <row r="110" spans="1:26" s="267" customFormat="1" ht="15.75" customHeight="1" x14ac:dyDescent="0.2">
      <c r="A110" s="384"/>
      <c r="B110" s="764" t="s">
        <v>337</v>
      </c>
      <c r="C110" s="764"/>
      <c r="D110" s="764"/>
      <c r="E110" s="764"/>
      <c r="F110" s="765"/>
      <c r="G110" s="766" t="s">
        <v>166</v>
      </c>
      <c r="H110" s="767"/>
      <c r="I110" s="282"/>
      <c r="J110" s="578" t="str">
        <f t="shared" si="3"/>
        <v>No</v>
      </c>
      <c r="K110" s="532"/>
      <c r="L110" s="532"/>
      <c r="M110" s="531"/>
      <c r="N110" s="531"/>
      <c r="O110" s="532"/>
      <c r="P110" s="531"/>
      <c r="R110" s="531"/>
      <c r="S110" s="542"/>
      <c r="T110" s="543"/>
      <c r="U110" s="543"/>
      <c r="V110" s="543"/>
      <c r="W110" s="544"/>
      <c r="X110" s="544"/>
      <c r="Y110" s="572" t="str">
        <f t="shared" si="4"/>
        <v>b. Progestin-only pills</v>
      </c>
      <c r="Z110" s="605"/>
    </row>
    <row r="111" spans="1:26" s="267" customFormat="1" ht="15.75" customHeight="1" x14ac:dyDescent="0.2">
      <c r="A111" s="384"/>
      <c r="B111" s="764" t="s">
        <v>54</v>
      </c>
      <c r="C111" s="764"/>
      <c r="D111" s="764"/>
      <c r="E111" s="764"/>
      <c r="F111" s="765"/>
      <c r="G111" s="766" t="s">
        <v>166</v>
      </c>
      <c r="H111" s="767"/>
      <c r="I111" s="282"/>
      <c r="J111" s="578" t="str">
        <f t="shared" si="3"/>
        <v>No</v>
      </c>
      <c r="K111" s="532"/>
      <c r="L111" s="532"/>
      <c r="M111" s="531"/>
      <c r="N111" s="531"/>
      <c r="O111" s="532"/>
      <c r="P111" s="531"/>
      <c r="R111" s="531"/>
      <c r="S111" s="542"/>
      <c r="T111" s="543"/>
      <c r="U111" s="543"/>
      <c r="V111" s="543"/>
      <c r="W111" s="544"/>
      <c r="X111" s="544"/>
      <c r="Y111" s="572" t="str">
        <f t="shared" si="4"/>
        <v>c. Hormonal injections</v>
      </c>
      <c r="Z111" s="605"/>
    </row>
    <row r="112" spans="1:26" s="267" customFormat="1" ht="15.75" customHeight="1" x14ac:dyDescent="0.2">
      <c r="A112" s="384"/>
      <c r="B112" s="764" t="s">
        <v>55</v>
      </c>
      <c r="C112" s="764"/>
      <c r="D112" s="764"/>
      <c r="E112" s="764"/>
      <c r="F112" s="765"/>
      <c r="G112" s="766" t="s">
        <v>166</v>
      </c>
      <c r="H112" s="767"/>
      <c r="I112" s="282"/>
      <c r="J112" s="578" t="str">
        <f t="shared" si="3"/>
        <v>No</v>
      </c>
      <c r="K112" s="532"/>
      <c r="L112" s="532"/>
      <c r="M112" s="531"/>
      <c r="N112" s="531"/>
      <c r="O112" s="532"/>
      <c r="P112" s="531"/>
      <c r="R112" s="531"/>
      <c r="S112" s="542"/>
      <c r="T112" s="543"/>
      <c r="U112" s="543"/>
      <c r="V112" s="543"/>
      <c r="W112" s="544"/>
      <c r="X112" s="544"/>
      <c r="Y112" s="572" t="str">
        <f t="shared" si="4"/>
        <v>d. Hormonal implants</v>
      </c>
      <c r="Z112" s="605"/>
    </row>
    <row r="113" spans="1:26" s="267" customFormat="1" ht="15.75" customHeight="1" x14ac:dyDescent="0.2">
      <c r="A113" s="384"/>
      <c r="B113" s="764" t="s">
        <v>56</v>
      </c>
      <c r="C113" s="764"/>
      <c r="D113" s="764"/>
      <c r="E113" s="764"/>
      <c r="F113" s="765"/>
      <c r="G113" s="766" t="s">
        <v>166</v>
      </c>
      <c r="H113" s="767"/>
      <c r="I113" s="282"/>
      <c r="J113" s="578" t="str">
        <f t="shared" si="3"/>
        <v>No</v>
      </c>
      <c r="K113" s="532"/>
      <c r="L113" s="532"/>
      <c r="M113" s="531"/>
      <c r="N113" s="531"/>
      <c r="O113" s="532"/>
      <c r="P113" s="531"/>
      <c r="R113" s="531"/>
      <c r="S113" s="542"/>
      <c r="T113" s="543"/>
      <c r="U113" s="543"/>
      <c r="V113" s="543"/>
      <c r="W113" s="544"/>
      <c r="X113" s="544"/>
      <c r="Y113" s="572" t="str">
        <f t="shared" si="4"/>
        <v>e. Intrauterine devices (IUDs)</v>
      </c>
      <c r="Z113" s="605"/>
    </row>
    <row r="114" spans="1:26" s="267" customFormat="1" ht="15.75" customHeight="1" x14ac:dyDescent="0.2">
      <c r="A114" s="384"/>
      <c r="B114" s="764" t="s">
        <v>43</v>
      </c>
      <c r="C114" s="764"/>
      <c r="D114" s="764"/>
      <c r="E114" s="764"/>
      <c r="F114" s="765"/>
      <c r="G114" s="766" t="s">
        <v>166</v>
      </c>
      <c r="H114" s="767"/>
      <c r="I114" s="282"/>
      <c r="J114" s="578" t="str">
        <f t="shared" si="3"/>
        <v>No</v>
      </c>
      <c r="K114" s="532"/>
      <c r="L114" s="532"/>
      <c r="M114" s="531"/>
      <c r="N114" s="531"/>
      <c r="O114" s="532"/>
      <c r="P114" s="531"/>
      <c r="R114" s="531"/>
      <c r="S114" s="542"/>
      <c r="T114" s="543"/>
      <c r="U114" s="543"/>
      <c r="V114" s="543"/>
      <c r="W114" s="544"/>
      <c r="X114" s="544"/>
      <c r="Y114" s="572" t="str">
        <f t="shared" si="4"/>
        <v>f. Male condoms</v>
      </c>
      <c r="Z114" s="605"/>
    </row>
    <row r="115" spans="1:26" s="267" customFormat="1" ht="15.75" customHeight="1" x14ac:dyDescent="0.2">
      <c r="A115" s="384"/>
      <c r="B115" s="764" t="s">
        <v>44</v>
      </c>
      <c r="C115" s="764"/>
      <c r="D115" s="764"/>
      <c r="E115" s="764"/>
      <c r="F115" s="765"/>
      <c r="G115" s="766" t="s">
        <v>166</v>
      </c>
      <c r="H115" s="767"/>
      <c r="I115" s="282"/>
      <c r="J115" s="578" t="str">
        <f t="shared" si="3"/>
        <v>No</v>
      </c>
      <c r="K115" s="532"/>
      <c r="L115" s="532"/>
      <c r="M115" s="531"/>
      <c r="N115" s="531"/>
      <c r="O115" s="532"/>
      <c r="P115" s="531"/>
      <c r="R115" s="531"/>
      <c r="S115" s="542"/>
      <c r="T115" s="543"/>
      <c r="U115" s="543"/>
      <c r="V115" s="543"/>
      <c r="W115" s="544"/>
      <c r="X115" s="544"/>
      <c r="Y115" s="572" t="str">
        <f t="shared" si="4"/>
        <v>g. Female condoms</v>
      </c>
      <c r="Z115" s="605"/>
    </row>
    <row r="116" spans="1:26" s="267" customFormat="1" ht="15.75" customHeight="1" x14ac:dyDescent="0.2">
      <c r="A116" s="384"/>
      <c r="B116" s="764" t="s">
        <v>338</v>
      </c>
      <c r="C116" s="764"/>
      <c r="D116" s="764"/>
      <c r="E116" s="764"/>
      <c r="F116" s="765"/>
      <c r="G116" s="766" t="s">
        <v>166</v>
      </c>
      <c r="H116" s="767"/>
      <c r="I116" s="282"/>
      <c r="J116" s="578" t="str">
        <f t="shared" si="3"/>
        <v>No</v>
      </c>
      <c r="K116" s="532"/>
      <c r="L116" s="532"/>
      <c r="M116" s="531"/>
      <c r="N116" s="531"/>
      <c r="O116" s="532"/>
      <c r="P116" s="531"/>
      <c r="R116" s="531"/>
      <c r="S116" s="542"/>
      <c r="T116" s="543"/>
      <c r="U116" s="543"/>
      <c r="V116" s="543"/>
      <c r="W116" s="544"/>
      <c r="X116" s="544"/>
      <c r="Y116" s="572" t="str">
        <f t="shared" si="4"/>
        <v>h. Emergency contraceptive pills</v>
      </c>
      <c r="Z116" s="605"/>
    </row>
    <row r="117" spans="1:26" s="267" customFormat="1" ht="15.75" customHeight="1" x14ac:dyDescent="0.2">
      <c r="A117" s="384"/>
      <c r="B117" s="764" t="s">
        <v>245</v>
      </c>
      <c r="C117" s="764"/>
      <c r="D117" s="764"/>
      <c r="E117" s="764"/>
      <c r="F117" s="765"/>
      <c r="G117" s="766" t="s">
        <v>166</v>
      </c>
      <c r="H117" s="767"/>
      <c r="I117" s="282"/>
      <c r="J117" s="578" t="str">
        <f>G117</f>
        <v>No</v>
      </c>
      <c r="K117" s="532"/>
      <c r="L117" s="532"/>
      <c r="M117" s="531"/>
      <c r="N117" s="531"/>
      <c r="O117" s="532"/>
      <c r="P117" s="531"/>
      <c r="R117" s="531"/>
      <c r="S117" s="542"/>
      <c r="T117" s="543"/>
      <c r="U117" s="543"/>
      <c r="V117" s="543"/>
      <c r="W117" s="544"/>
      <c r="X117" s="544"/>
      <c r="Y117" s="572" t="str">
        <f>B117</f>
        <v>i. CycleBeads</v>
      </c>
      <c r="Z117" s="605"/>
    </row>
    <row r="118" spans="1:26" s="267" customFormat="1" ht="15.75" customHeight="1" x14ac:dyDescent="0.2">
      <c r="A118" s="384"/>
      <c r="B118" s="764" t="s">
        <v>339</v>
      </c>
      <c r="C118" s="764"/>
      <c r="D118" s="764"/>
      <c r="E118" s="764"/>
      <c r="F118" s="765"/>
      <c r="G118" s="766" t="s">
        <v>166</v>
      </c>
      <c r="H118" s="767"/>
      <c r="I118" s="282"/>
      <c r="J118" s="578" t="str">
        <f t="shared" si="3"/>
        <v>No</v>
      </c>
      <c r="K118" s="532"/>
      <c r="L118" s="532"/>
      <c r="M118" s="531"/>
      <c r="N118" s="531"/>
      <c r="O118" s="532"/>
      <c r="P118" s="531"/>
      <c r="R118" s="531"/>
      <c r="S118" s="542"/>
      <c r="T118" s="543"/>
      <c r="U118" s="543"/>
      <c r="V118" s="543"/>
      <c r="W118" s="544"/>
      <c r="X118" s="544"/>
      <c r="Y118" s="572" t="str">
        <f t="shared" si="4"/>
        <v>j. Any other contraceptive(s)?</v>
      </c>
      <c r="Z118" s="605"/>
    </row>
    <row r="119" spans="1:26" s="267" customFormat="1" ht="15.75" x14ac:dyDescent="0.2">
      <c r="A119" s="384"/>
      <c r="B119" s="224"/>
      <c r="C119" s="764" t="s">
        <v>340</v>
      </c>
      <c r="D119" s="764"/>
      <c r="E119" s="765"/>
      <c r="F119" s="790" t="s">
        <v>146</v>
      </c>
      <c r="G119" s="791"/>
      <c r="H119" s="792"/>
      <c r="I119" s="282"/>
      <c r="J119" s="578">
        <f t="shared" si="3"/>
        <v>0</v>
      </c>
      <c r="K119" s="532"/>
      <c r="L119" s="532"/>
      <c r="M119" s="531"/>
      <c r="N119" s="531"/>
      <c r="O119" s="532"/>
      <c r="P119" s="531"/>
      <c r="R119" s="532">
        <f>B119</f>
        <v>0</v>
      </c>
      <c r="S119" s="542"/>
      <c r="T119" s="543"/>
      <c r="U119" s="543"/>
      <c r="V119" s="543"/>
      <c r="W119" s="544"/>
      <c r="X119" s="544"/>
      <c r="Z119" s="605"/>
    </row>
    <row r="120" spans="1:26" s="267" customFormat="1" ht="15.75" x14ac:dyDescent="0.2">
      <c r="A120" s="793" t="s">
        <v>341</v>
      </c>
      <c r="B120" s="794"/>
      <c r="C120" s="794"/>
      <c r="D120" s="795"/>
      <c r="E120" s="796"/>
      <c r="F120" s="797" t="s">
        <v>146</v>
      </c>
      <c r="G120" s="798"/>
      <c r="H120" s="799"/>
      <c r="I120" s="282"/>
      <c r="J120" s="578">
        <f t="shared" si="3"/>
        <v>0</v>
      </c>
      <c r="K120" s="532"/>
      <c r="L120" s="532"/>
      <c r="M120" s="531"/>
      <c r="N120" s="531"/>
      <c r="O120" s="532"/>
      <c r="P120" s="531"/>
      <c r="R120" s="532">
        <f>B120</f>
        <v>0</v>
      </c>
      <c r="S120" s="542"/>
      <c r="T120" s="543"/>
      <c r="U120" s="543"/>
      <c r="V120" s="543"/>
      <c r="W120" s="544"/>
      <c r="X120" s="544"/>
      <c r="Z120" s="605"/>
    </row>
    <row r="121" spans="1:26" s="267" customFormat="1" ht="22.5" customHeight="1" x14ac:dyDescent="0.2">
      <c r="A121" s="772" t="s">
        <v>342</v>
      </c>
      <c r="B121" s="764"/>
      <c r="C121" s="765"/>
      <c r="D121" s="769" t="s">
        <v>1473</v>
      </c>
      <c r="E121" s="770"/>
      <c r="F121" s="770"/>
      <c r="G121" s="770"/>
      <c r="H121" s="771"/>
      <c r="I121" s="282"/>
      <c r="J121" s="604"/>
      <c r="K121" s="532" t="str">
        <f>A121</f>
        <v xml:space="preserve">D10. Name of the list(s)
</v>
      </c>
      <c r="L121" s="532"/>
      <c r="M121" s="531"/>
      <c r="N121" s="531"/>
      <c r="O121" s="532" t="str">
        <f>D121</f>
        <v>Insurance company lists</v>
      </c>
      <c r="P121" s="531"/>
      <c r="R121" s="531"/>
      <c r="S121" s="542"/>
      <c r="T121" s="543"/>
      <c r="U121" s="543"/>
      <c r="V121" s="543"/>
      <c r="W121" s="544"/>
      <c r="X121" s="544"/>
      <c r="Z121" s="605"/>
    </row>
    <row r="122" spans="1:26" s="267" customFormat="1" ht="34.5" customHeight="1" x14ac:dyDescent="0.2">
      <c r="A122" s="772" t="s">
        <v>344</v>
      </c>
      <c r="B122" s="764"/>
      <c r="C122" s="765"/>
      <c r="D122" s="769" t="s">
        <v>1474</v>
      </c>
      <c r="E122" s="770"/>
      <c r="F122" s="770"/>
      <c r="G122" s="770"/>
      <c r="H122" s="771"/>
      <c r="I122" s="282"/>
      <c r="J122" s="604"/>
      <c r="K122" s="532" t="str">
        <f>A122</f>
        <v xml:space="preserve">D11. Notes about the list(s)
</v>
      </c>
      <c r="L122" s="532"/>
      <c r="M122" s="531"/>
      <c r="N122" s="531"/>
      <c r="O122" s="532" t="str">
        <f>D122</f>
        <v>No legally approved essential drug list exists at the national level; however, most insurance companies have their own lists. These do not include contraceptives.</v>
      </c>
      <c r="P122" s="531"/>
      <c r="R122" s="531"/>
      <c r="S122" s="542"/>
      <c r="T122" s="543"/>
      <c r="U122" s="543"/>
      <c r="V122" s="543"/>
      <c r="W122" s="544"/>
      <c r="X122" s="544"/>
      <c r="Z122" s="605"/>
    </row>
    <row r="123" spans="1:26" s="159" customFormat="1" ht="21.75" customHeight="1" x14ac:dyDescent="0.2">
      <c r="A123" s="772" t="s">
        <v>351</v>
      </c>
      <c r="B123" s="764"/>
      <c r="C123" s="764"/>
      <c r="D123" s="764"/>
      <c r="E123" s="764"/>
      <c r="F123" s="764"/>
      <c r="G123" s="764"/>
      <c r="H123" s="773"/>
      <c r="I123" s="227"/>
      <c r="J123" s="578"/>
      <c r="K123" s="532"/>
      <c r="L123" s="531"/>
      <c r="M123" s="531"/>
      <c r="N123" s="531"/>
      <c r="O123" s="532"/>
      <c r="P123" s="531"/>
      <c r="Q123" s="531"/>
      <c r="R123" s="531"/>
      <c r="S123" s="531"/>
      <c r="T123" s="222"/>
      <c r="U123" s="222"/>
      <c r="V123" s="222"/>
      <c r="W123" s="539"/>
      <c r="X123" s="538" t="str">
        <f>A123</f>
        <v xml:space="preserve">D12.  Information on country's Poverty Reduction Strategy Paper (PRSP)
</v>
      </c>
      <c r="Z123" s="558"/>
    </row>
    <row r="124" spans="1:26" s="267" customFormat="1" ht="30.75" customHeight="1" x14ac:dyDescent="0.2">
      <c r="A124" s="385"/>
      <c r="B124" s="784" t="s">
        <v>196</v>
      </c>
      <c r="C124" s="785"/>
      <c r="D124" s="785"/>
      <c r="E124" s="786"/>
      <c r="F124" s="787">
        <v>2003</v>
      </c>
      <c r="G124" s="788"/>
      <c r="H124" s="789"/>
      <c r="I124" s="282"/>
      <c r="J124" s="578">
        <f>G124</f>
        <v>0</v>
      </c>
      <c r="K124" s="532"/>
      <c r="L124" s="532"/>
      <c r="M124" s="531"/>
      <c r="N124" s="531"/>
      <c r="O124" s="532"/>
      <c r="P124" s="531"/>
      <c r="R124" s="532" t="str">
        <f>B124</f>
        <v>a. What year is the Poverty Reduction Strategy Paper from? (most recent actual PRSP on IMF's site [not progress or summary report])</v>
      </c>
      <c r="S124" s="542"/>
      <c r="T124" s="543"/>
      <c r="U124" s="543"/>
      <c r="V124" s="543"/>
      <c r="W124" s="544"/>
      <c r="X124" s="544"/>
      <c r="Z124" s="605"/>
    </row>
    <row r="125" spans="1:26" s="267" customFormat="1" ht="15.75" customHeight="1" x14ac:dyDescent="0.2">
      <c r="A125" s="384"/>
      <c r="B125" s="764" t="s">
        <v>197</v>
      </c>
      <c r="C125" s="764"/>
      <c r="D125" s="764"/>
      <c r="E125" s="764"/>
      <c r="F125" s="765"/>
      <c r="G125" s="766" t="s">
        <v>166</v>
      </c>
      <c r="H125" s="767"/>
      <c r="I125" s="282"/>
      <c r="J125" s="578" t="str">
        <f>G125</f>
        <v>No</v>
      </c>
      <c r="K125" s="532"/>
      <c r="L125" s="532"/>
      <c r="M125" s="531"/>
      <c r="N125" s="531"/>
      <c r="O125" s="532"/>
      <c r="P125" s="531"/>
      <c r="R125" s="531"/>
      <c r="S125" s="542"/>
      <c r="T125" s="543"/>
      <c r="U125" s="543"/>
      <c r="V125" s="543"/>
      <c r="W125" s="544"/>
      <c r="X125" s="544"/>
      <c r="Y125" s="572" t="str">
        <f>B125</f>
        <v>b. Is family planning or reproductive health a priority in the PRSP?</v>
      </c>
      <c r="Z125" s="605"/>
    </row>
    <row r="126" spans="1:26" s="267" customFormat="1" ht="15.75" customHeight="1" x14ac:dyDescent="0.2">
      <c r="A126" s="384"/>
      <c r="B126" s="764" t="s">
        <v>198</v>
      </c>
      <c r="C126" s="764"/>
      <c r="D126" s="764"/>
      <c r="E126" s="764"/>
      <c r="F126" s="765"/>
      <c r="G126" s="766" t="s">
        <v>166</v>
      </c>
      <c r="H126" s="767"/>
      <c r="I126" s="282"/>
      <c r="J126" s="578" t="str">
        <f>G126</f>
        <v>No</v>
      </c>
      <c r="K126" s="532"/>
      <c r="L126" s="532"/>
      <c r="M126" s="531"/>
      <c r="N126" s="531"/>
      <c r="O126" s="532"/>
      <c r="P126" s="531"/>
      <c r="R126" s="531"/>
      <c r="S126" s="542"/>
      <c r="T126" s="543"/>
      <c r="U126" s="543"/>
      <c r="V126" s="543"/>
      <c r="W126" s="544"/>
      <c r="X126" s="544"/>
      <c r="Y126" s="572" t="str">
        <f>B126</f>
        <v>c. Is contraceptive security included in the PRSP?</v>
      </c>
      <c r="Z126" s="605"/>
    </row>
    <row r="127" spans="1:26" s="267" customFormat="1" ht="15.75" customHeight="1" x14ac:dyDescent="0.2">
      <c r="A127" s="384"/>
      <c r="B127" s="764" t="s">
        <v>72</v>
      </c>
      <c r="C127" s="764"/>
      <c r="D127" s="764"/>
      <c r="E127" s="764"/>
      <c r="F127" s="765"/>
      <c r="G127" s="766" t="s">
        <v>166</v>
      </c>
      <c r="H127" s="767"/>
      <c r="I127" s="282"/>
      <c r="J127" s="578" t="str">
        <f>G127</f>
        <v>No</v>
      </c>
      <c r="K127" s="532"/>
      <c r="L127" s="532"/>
      <c r="M127" s="531"/>
      <c r="N127" s="531"/>
      <c r="O127" s="532"/>
      <c r="P127" s="531"/>
      <c r="R127" s="531"/>
      <c r="S127" s="542"/>
      <c r="T127" s="543"/>
      <c r="U127" s="543"/>
      <c r="V127" s="543"/>
      <c r="W127" s="544"/>
      <c r="X127" s="544"/>
      <c r="Y127" s="572" t="str">
        <f>B127</f>
        <v>d. Is contraceptive prevalence rate (CPR) included as an indicator in the PRSP?</v>
      </c>
      <c r="Z127" s="605"/>
    </row>
    <row r="128" spans="1:26" s="267" customFormat="1" ht="15.75" customHeight="1" x14ac:dyDescent="0.2">
      <c r="A128" s="384"/>
      <c r="B128" s="764" t="s">
        <v>73</v>
      </c>
      <c r="C128" s="764"/>
      <c r="D128" s="764"/>
      <c r="E128" s="764"/>
      <c r="F128" s="765"/>
      <c r="G128" s="766" t="s">
        <v>166</v>
      </c>
      <c r="H128" s="767"/>
      <c r="I128" s="282"/>
      <c r="J128" s="578" t="str">
        <f>G128</f>
        <v>No</v>
      </c>
      <c r="K128" s="532"/>
      <c r="L128" s="532"/>
      <c r="M128" s="531"/>
      <c r="N128" s="531"/>
      <c r="O128" s="532"/>
      <c r="P128" s="531"/>
      <c r="R128" s="531"/>
      <c r="S128" s="542"/>
      <c r="T128" s="543"/>
      <c r="U128" s="543"/>
      <c r="V128" s="543"/>
      <c r="W128" s="544"/>
      <c r="X128" s="544"/>
      <c r="Y128" s="572" t="str">
        <f>B128</f>
        <v>e. Are contraceptive supply indicators included in the PRSP?</v>
      </c>
      <c r="Z128" s="605"/>
    </row>
    <row r="129" spans="1:26" s="267" customFormat="1" ht="15.75" customHeight="1" thickBot="1" x14ac:dyDescent="0.25">
      <c r="A129" s="262" t="s">
        <v>74</v>
      </c>
      <c r="B129" s="764" t="s">
        <v>75</v>
      </c>
      <c r="C129" s="765"/>
      <c r="D129" s="779"/>
      <c r="E129" s="780"/>
      <c r="F129" s="780"/>
      <c r="G129" s="780"/>
      <c r="H129" s="781"/>
      <c r="I129" s="282"/>
      <c r="J129" s="604"/>
      <c r="K129" s="532" t="str">
        <f>B129</f>
        <v>f. Notes about the Poverty Reduction Strategy Paper</v>
      </c>
      <c r="L129" s="532"/>
      <c r="M129" s="531"/>
      <c r="N129" s="531"/>
      <c r="O129" s="532">
        <f>D129</f>
        <v>0</v>
      </c>
      <c r="P129" s="531"/>
      <c r="R129" s="531"/>
      <c r="S129" s="542"/>
      <c r="T129" s="543"/>
      <c r="U129" s="543"/>
      <c r="V129" s="543"/>
      <c r="W129" s="544"/>
      <c r="X129" s="544"/>
      <c r="Z129" s="605"/>
    </row>
    <row r="130" spans="1:26" s="159" customFormat="1" ht="16.5" customHeight="1" thickBot="1" x14ac:dyDescent="0.25">
      <c r="A130" s="782" t="s">
        <v>28</v>
      </c>
      <c r="B130" s="783"/>
      <c r="C130" s="783"/>
      <c r="D130" s="783"/>
      <c r="E130" s="783"/>
      <c r="F130" s="783"/>
      <c r="G130" s="783"/>
      <c r="H130" s="386"/>
      <c r="I130" s="606"/>
      <c r="J130" s="578"/>
      <c r="K130" s="532"/>
      <c r="L130" s="531"/>
      <c r="M130" s="531"/>
      <c r="N130" s="531"/>
      <c r="O130" s="532"/>
      <c r="P130" s="531"/>
      <c r="Q130" s="531"/>
      <c r="R130" s="531"/>
      <c r="S130" s="531"/>
      <c r="T130" s="222"/>
      <c r="U130" s="222"/>
      <c r="V130" s="222"/>
      <c r="W130" s="539"/>
      <c r="X130" s="539"/>
      <c r="Z130" s="558"/>
    </row>
    <row r="131" spans="1:26" s="159" customFormat="1" ht="30" customHeight="1" x14ac:dyDescent="0.2">
      <c r="A131" s="774" t="s">
        <v>345</v>
      </c>
      <c r="B131" s="775"/>
      <c r="C131" s="775"/>
      <c r="D131" s="775"/>
      <c r="E131" s="775"/>
      <c r="F131" s="776"/>
      <c r="G131" s="777" t="s">
        <v>166</v>
      </c>
      <c r="H131" s="778"/>
      <c r="I131" s="547"/>
      <c r="J131" s="578" t="str">
        <f>G131</f>
        <v>No</v>
      </c>
      <c r="K131" s="532"/>
      <c r="L131" s="531"/>
      <c r="M131" s="531"/>
      <c r="N131" s="531"/>
      <c r="O131" s="532"/>
      <c r="P131" s="531"/>
      <c r="Q131" s="531"/>
      <c r="R131" s="531"/>
      <c r="S131" s="531"/>
      <c r="T131" s="222"/>
      <c r="U131" s="222"/>
      <c r="V131" s="222"/>
      <c r="W131" s="539"/>
      <c r="X131" s="539"/>
      <c r="Y131" s="572" t="str">
        <f>A131</f>
        <v>E1. Have stockouts occurred for any contraceptive at the central* level in the last 12 months?  
*(The central level refers to the central level warehouse for the public sector.)</v>
      </c>
      <c r="Z131" s="558"/>
    </row>
    <row r="132" spans="1:26" s="159" customFormat="1" ht="45" x14ac:dyDescent="0.2">
      <c r="A132" s="772" t="s">
        <v>1507</v>
      </c>
      <c r="B132" s="764"/>
      <c r="C132" s="764"/>
      <c r="D132" s="764"/>
      <c r="E132" s="764"/>
      <c r="F132" s="764"/>
      <c r="G132" s="764"/>
      <c r="H132" s="773"/>
      <c r="I132" s="227"/>
      <c r="J132" s="578"/>
      <c r="K132" s="532"/>
      <c r="L132" s="531"/>
      <c r="M132" s="531"/>
      <c r="N132" s="531"/>
      <c r="O132" s="532"/>
      <c r="P132" s="531"/>
      <c r="Q132" s="531"/>
      <c r="R132" s="531"/>
      <c r="S132" s="531"/>
      <c r="T132" s="222"/>
      <c r="U132" s="222"/>
      <c r="V132" s="222"/>
      <c r="W132" s="539"/>
      <c r="X132" s="538"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Z132" s="558"/>
    </row>
    <row r="133" spans="1:26" s="159" customFormat="1" ht="15" customHeight="1" x14ac:dyDescent="0.2">
      <c r="A133" s="354"/>
      <c r="B133" s="764" t="s">
        <v>336</v>
      </c>
      <c r="C133" s="764"/>
      <c r="D133" s="764"/>
      <c r="E133" s="764"/>
      <c r="F133" s="765"/>
      <c r="G133" s="766" t="s">
        <v>166</v>
      </c>
      <c r="H133" s="767"/>
      <c r="I133" s="547"/>
      <c r="J133" s="578" t="str">
        <f t="shared" ref="J133:J141" si="5">G133</f>
        <v>No</v>
      </c>
      <c r="K133" s="532"/>
      <c r="L133" s="531"/>
      <c r="M133" s="531"/>
      <c r="N133" s="531"/>
      <c r="O133" s="532"/>
      <c r="P133" s="531"/>
      <c r="Q133" s="531"/>
      <c r="R133" s="531"/>
      <c r="S133" s="531"/>
      <c r="T133" s="222"/>
      <c r="U133" s="222"/>
      <c r="V133" s="222"/>
      <c r="W133" s="539"/>
      <c r="X133" s="539"/>
      <c r="Y133" s="572" t="str">
        <f t="shared" ref="Y133:Y141" si="6">B133</f>
        <v>a. Combined oral contraceptives</v>
      </c>
      <c r="Z133" s="558"/>
    </row>
    <row r="134" spans="1:26" s="159" customFormat="1" ht="15" customHeight="1" x14ac:dyDescent="0.2">
      <c r="A134" s="358"/>
      <c r="B134" s="764" t="s">
        <v>337</v>
      </c>
      <c r="C134" s="764"/>
      <c r="D134" s="764"/>
      <c r="E134" s="764"/>
      <c r="F134" s="765"/>
      <c r="G134" s="766" t="s">
        <v>166</v>
      </c>
      <c r="H134" s="767"/>
      <c r="I134" s="547"/>
      <c r="J134" s="578" t="str">
        <f t="shared" si="5"/>
        <v>No</v>
      </c>
      <c r="K134" s="532"/>
      <c r="L134" s="531"/>
      <c r="M134" s="531"/>
      <c r="N134" s="531"/>
      <c r="O134" s="531"/>
      <c r="P134" s="531"/>
      <c r="Q134" s="531"/>
      <c r="R134" s="531"/>
      <c r="S134" s="531"/>
      <c r="T134" s="222"/>
      <c r="U134" s="222"/>
      <c r="V134" s="222"/>
      <c r="W134" s="539"/>
      <c r="X134" s="539"/>
      <c r="Y134" s="572" t="str">
        <f t="shared" si="6"/>
        <v>b. Progestin-only pills</v>
      </c>
      <c r="Z134" s="558"/>
    </row>
    <row r="135" spans="1:26" s="159" customFormat="1" ht="15" customHeight="1" x14ac:dyDescent="0.2">
      <c r="A135" s="354"/>
      <c r="B135" s="764" t="s">
        <v>54</v>
      </c>
      <c r="C135" s="764"/>
      <c r="D135" s="764"/>
      <c r="E135" s="764"/>
      <c r="F135" s="765"/>
      <c r="G135" s="766" t="s">
        <v>146</v>
      </c>
      <c r="H135" s="767"/>
      <c r="I135" s="547"/>
      <c r="J135" s="578" t="str">
        <f t="shared" si="5"/>
        <v>N/A</v>
      </c>
      <c r="K135" s="532"/>
      <c r="L135" s="531"/>
      <c r="M135" s="531"/>
      <c r="N135" s="531"/>
      <c r="O135" s="531"/>
      <c r="P135" s="531"/>
      <c r="Q135" s="531"/>
      <c r="R135" s="531"/>
      <c r="S135" s="531"/>
      <c r="T135" s="222"/>
      <c r="U135" s="222"/>
      <c r="V135" s="222"/>
      <c r="W135" s="539"/>
      <c r="X135" s="539"/>
      <c r="Y135" s="572" t="str">
        <f t="shared" si="6"/>
        <v>c. Hormonal injections</v>
      </c>
      <c r="Z135" s="558"/>
    </row>
    <row r="136" spans="1:26" s="159" customFormat="1" ht="15" customHeight="1" x14ac:dyDescent="0.2">
      <c r="A136" s="354"/>
      <c r="B136" s="764" t="s">
        <v>55</v>
      </c>
      <c r="C136" s="764"/>
      <c r="D136" s="764"/>
      <c r="E136" s="764"/>
      <c r="F136" s="765"/>
      <c r="G136" s="766" t="s">
        <v>146</v>
      </c>
      <c r="H136" s="767"/>
      <c r="I136" s="547"/>
      <c r="J136" s="578" t="str">
        <f t="shared" si="5"/>
        <v>N/A</v>
      </c>
      <c r="K136" s="532"/>
      <c r="L136" s="531"/>
      <c r="M136" s="531"/>
      <c r="N136" s="531"/>
      <c r="O136" s="531"/>
      <c r="P136" s="531"/>
      <c r="Q136" s="531"/>
      <c r="R136" s="531"/>
      <c r="S136" s="531"/>
      <c r="T136" s="222"/>
      <c r="U136" s="222"/>
      <c r="V136" s="222"/>
      <c r="W136" s="539"/>
      <c r="X136" s="539"/>
      <c r="Y136" s="572" t="str">
        <f t="shared" si="6"/>
        <v>d. Hormonal implants</v>
      </c>
      <c r="Z136" s="558"/>
    </row>
    <row r="137" spans="1:26" s="159" customFormat="1" ht="15" customHeight="1" x14ac:dyDescent="0.2">
      <c r="A137" s="354"/>
      <c r="B137" s="764" t="s">
        <v>56</v>
      </c>
      <c r="C137" s="764"/>
      <c r="D137" s="764"/>
      <c r="E137" s="764"/>
      <c r="F137" s="765"/>
      <c r="G137" s="766" t="s">
        <v>166</v>
      </c>
      <c r="H137" s="767"/>
      <c r="I137" s="547"/>
      <c r="J137" s="578" t="str">
        <f t="shared" si="5"/>
        <v>No</v>
      </c>
      <c r="K137" s="532"/>
      <c r="L137" s="531"/>
      <c r="M137" s="531"/>
      <c r="N137" s="531"/>
      <c r="O137" s="531"/>
      <c r="P137" s="531"/>
      <c r="Q137" s="531"/>
      <c r="R137" s="531"/>
      <c r="S137" s="531"/>
      <c r="T137" s="222"/>
      <c r="U137" s="222"/>
      <c r="V137" s="222"/>
      <c r="W137" s="539"/>
      <c r="X137" s="539"/>
      <c r="Y137" s="572" t="str">
        <f t="shared" si="6"/>
        <v>e. Intrauterine devices (IUDs)</v>
      </c>
      <c r="Z137" s="558"/>
    </row>
    <row r="138" spans="1:26" s="159" customFormat="1" ht="15" customHeight="1" x14ac:dyDescent="0.2">
      <c r="A138" s="354"/>
      <c r="B138" s="764" t="s">
        <v>43</v>
      </c>
      <c r="C138" s="764"/>
      <c r="D138" s="764"/>
      <c r="E138" s="764"/>
      <c r="F138" s="765"/>
      <c r="G138" s="766" t="s">
        <v>166</v>
      </c>
      <c r="H138" s="767"/>
      <c r="I138" s="547"/>
      <c r="J138" s="578" t="str">
        <f t="shared" si="5"/>
        <v>No</v>
      </c>
      <c r="K138" s="532"/>
      <c r="L138" s="531"/>
      <c r="M138" s="531"/>
      <c r="N138" s="531"/>
      <c r="O138" s="531"/>
      <c r="P138" s="531"/>
      <c r="Q138" s="531"/>
      <c r="R138" s="531"/>
      <c r="S138" s="531"/>
      <c r="T138" s="222"/>
      <c r="U138" s="222"/>
      <c r="V138" s="222"/>
      <c r="W138" s="539"/>
      <c r="X138" s="539"/>
      <c r="Y138" s="572" t="str">
        <f t="shared" si="6"/>
        <v>f. Male condoms</v>
      </c>
      <c r="Z138" s="558"/>
    </row>
    <row r="139" spans="1:26" s="159" customFormat="1" ht="15" customHeight="1" x14ac:dyDescent="0.2">
      <c r="A139" s="354"/>
      <c r="B139" s="764" t="s">
        <v>44</v>
      </c>
      <c r="C139" s="764"/>
      <c r="D139" s="764"/>
      <c r="E139" s="764"/>
      <c r="F139" s="765"/>
      <c r="G139" s="766" t="s">
        <v>146</v>
      </c>
      <c r="H139" s="767"/>
      <c r="I139" s="547"/>
      <c r="J139" s="578" t="str">
        <f t="shared" si="5"/>
        <v>N/A</v>
      </c>
      <c r="K139" s="532"/>
      <c r="L139" s="531"/>
      <c r="M139" s="531"/>
      <c r="N139" s="531"/>
      <c r="O139" s="531"/>
      <c r="P139" s="531"/>
      <c r="Q139" s="531"/>
      <c r="R139" s="531"/>
      <c r="S139" s="531"/>
      <c r="T139" s="222"/>
      <c r="U139" s="222"/>
      <c r="V139" s="222"/>
      <c r="W139" s="539"/>
      <c r="X139" s="539"/>
      <c r="Y139" s="572" t="str">
        <f t="shared" si="6"/>
        <v>g. Female condoms</v>
      </c>
      <c r="Z139" s="558"/>
    </row>
    <row r="140" spans="1:26" s="159" customFormat="1" ht="15" customHeight="1" x14ac:dyDescent="0.2">
      <c r="A140" s="354"/>
      <c r="B140" s="764" t="s">
        <v>338</v>
      </c>
      <c r="C140" s="764"/>
      <c r="D140" s="764"/>
      <c r="E140" s="764"/>
      <c r="F140" s="765"/>
      <c r="G140" s="766" t="s">
        <v>146</v>
      </c>
      <c r="H140" s="767"/>
      <c r="I140" s="547"/>
      <c r="J140" s="578" t="str">
        <f t="shared" si="5"/>
        <v>N/A</v>
      </c>
      <c r="K140" s="532"/>
      <c r="L140" s="531"/>
      <c r="M140" s="531"/>
      <c r="N140" s="531"/>
      <c r="O140" s="531"/>
      <c r="P140" s="531"/>
      <c r="Q140" s="531"/>
      <c r="R140" s="531"/>
      <c r="S140" s="531"/>
      <c r="T140" s="222"/>
      <c r="U140" s="222"/>
      <c r="V140" s="222"/>
      <c r="W140" s="539"/>
      <c r="X140" s="539"/>
      <c r="Y140" s="572" t="str">
        <f t="shared" si="6"/>
        <v>h. Emergency contraceptive pills</v>
      </c>
      <c r="Z140" s="558"/>
    </row>
    <row r="141" spans="1:26" s="159" customFormat="1" ht="15" customHeight="1" x14ac:dyDescent="0.2">
      <c r="A141" s="354"/>
      <c r="B141" s="764" t="s">
        <v>245</v>
      </c>
      <c r="C141" s="764"/>
      <c r="D141" s="764"/>
      <c r="E141" s="764"/>
      <c r="F141" s="765"/>
      <c r="G141" s="766" t="s">
        <v>146</v>
      </c>
      <c r="H141" s="767"/>
      <c r="I141" s="547"/>
      <c r="J141" s="578" t="str">
        <f t="shared" si="5"/>
        <v>N/A</v>
      </c>
      <c r="K141" s="532"/>
      <c r="L141" s="531"/>
      <c r="M141" s="531"/>
      <c r="N141" s="531"/>
      <c r="O141" s="531"/>
      <c r="P141" s="531"/>
      <c r="Q141" s="531"/>
      <c r="R141" s="531"/>
      <c r="S141" s="531"/>
      <c r="T141" s="222"/>
      <c r="U141" s="222"/>
      <c r="V141" s="222"/>
      <c r="W141" s="539"/>
      <c r="X141" s="539"/>
      <c r="Y141" s="572" t="str">
        <f t="shared" si="6"/>
        <v>i. CycleBeads</v>
      </c>
      <c r="Z141" s="558"/>
    </row>
    <row r="142" spans="1:26" s="159" customFormat="1" ht="30" x14ac:dyDescent="0.2">
      <c r="A142" s="354"/>
      <c r="B142" s="764" t="s">
        <v>766</v>
      </c>
      <c r="C142" s="764"/>
      <c r="D142" s="764"/>
      <c r="E142" s="764"/>
      <c r="F142" s="769" t="s">
        <v>1475</v>
      </c>
      <c r="G142" s="770"/>
      <c r="H142" s="771"/>
      <c r="I142" s="547"/>
      <c r="J142" s="578"/>
      <c r="K142" s="532"/>
      <c r="L142" s="531"/>
      <c r="M142" s="532"/>
      <c r="N142" s="531"/>
      <c r="O142" s="531"/>
      <c r="P142" s="531"/>
      <c r="Q142" s="532" t="str">
        <f>F142</f>
        <v>03/11-02/12</v>
      </c>
      <c r="R142" s="532" t="str">
        <f>B142</f>
        <v xml:space="preserve">j. Time period of reports reviewed
(mm/yy - mm/yy) (for example, reports from 1/11-12/11) </v>
      </c>
      <c r="S142" s="531"/>
      <c r="T142" s="222"/>
      <c r="U142" s="222"/>
      <c r="V142" s="222"/>
      <c r="W142" s="539"/>
      <c r="X142" s="539"/>
      <c r="Z142" s="558"/>
    </row>
    <row r="143" spans="1:26" s="159" customFormat="1" ht="75" x14ac:dyDescent="0.2">
      <c r="A143" s="262"/>
      <c r="B143" s="764" t="s">
        <v>346</v>
      </c>
      <c r="C143" s="764"/>
      <c r="D143" s="764"/>
      <c r="E143" s="764"/>
      <c r="F143" s="769" t="s">
        <v>1495</v>
      </c>
      <c r="G143" s="770"/>
      <c r="H143" s="771"/>
      <c r="I143" s="547"/>
      <c r="J143" s="578"/>
      <c r="K143" s="532"/>
      <c r="L143" s="532"/>
      <c r="M143" s="531"/>
      <c r="N143" s="531"/>
      <c r="O143" s="531"/>
      <c r="P143" s="531"/>
      <c r="Q143" s="532" t="str">
        <f>F143</f>
        <v xml:space="preserve">USAID SUSTAIN logistics management information system, regarding commodities destined for private primary health care facilities. Although all of the country's health facilities are private, their  function did not change. They do not charge for contraceptives.  </v>
      </c>
      <c r="R143" s="532" t="str">
        <f>B143</f>
        <v>k. Data source
(for example: Procurement Planning and Monitoring Report, Logistics Management Information System, periodic physical inventory, warehouse reports)</v>
      </c>
      <c r="S143" s="531"/>
      <c r="T143" s="222"/>
      <c r="U143" s="222"/>
      <c r="V143" s="222"/>
      <c r="W143" s="539"/>
      <c r="X143" s="539"/>
      <c r="Z143" s="558"/>
    </row>
    <row r="144" spans="1:26" s="159" customFormat="1" x14ac:dyDescent="0.2">
      <c r="A144" s="772" t="s">
        <v>347</v>
      </c>
      <c r="B144" s="764"/>
      <c r="C144" s="764"/>
      <c r="D144" s="764"/>
      <c r="E144" s="764"/>
      <c r="F144" s="764"/>
      <c r="G144" s="764"/>
      <c r="H144" s="773"/>
      <c r="I144" s="227"/>
      <c r="J144" s="569"/>
      <c r="K144" s="532"/>
      <c r="L144" s="531"/>
      <c r="M144" s="531"/>
      <c r="N144" s="531"/>
      <c r="O144" s="532"/>
      <c r="P144" s="531"/>
      <c r="Q144" s="531"/>
      <c r="R144" s="531"/>
      <c r="S144" s="531"/>
      <c r="T144" s="222"/>
      <c r="U144" s="222"/>
      <c r="V144" s="222"/>
      <c r="W144" s="539"/>
      <c r="X144" s="539"/>
      <c r="Z144" s="558"/>
    </row>
    <row r="145" spans="1:26" s="159" customFormat="1" ht="15" customHeight="1" x14ac:dyDescent="0.2">
      <c r="A145" s="354"/>
      <c r="B145" s="764" t="s">
        <v>348</v>
      </c>
      <c r="C145" s="764"/>
      <c r="D145" s="764"/>
      <c r="E145" s="764"/>
      <c r="F145" s="765"/>
      <c r="G145" s="766" t="s">
        <v>146</v>
      </c>
      <c r="H145" s="767"/>
      <c r="I145" s="547"/>
      <c r="J145" s="578" t="str">
        <f>G145</f>
        <v>N/A</v>
      </c>
      <c r="K145" s="532"/>
      <c r="L145" s="531"/>
      <c r="M145" s="531"/>
      <c r="N145" s="531"/>
      <c r="O145" s="532"/>
      <c r="P145" s="531"/>
      <c r="Q145" s="531"/>
      <c r="R145" s="531"/>
      <c r="S145" s="531"/>
      <c r="T145" s="222"/>
      <c r="U145" s="222"/>
      <c r="V145" s="222"/>
      <c r="W145" s="539"/>
      <c r="X145" s="539"/>
      <c r="Y145" s="572" t="str">
        <f>B145</f>
        <v>a. service delivery point level (i.e., public sector health facilities)</v>
      </c>
      <c r="Z145" s="558"/>
    </row>
    <row r="146" spans="1:26" s="268" customFormat="1" ht="15.75" customHeight="1" thickBot="1" x14ac:dyDescent="0.25">
      <c r="A146" s="356"/>
      <c r="B146" s="753" t="s">
        <v>349</v>
      </c>
      <c r="C146" s="753"/>
      <c r="D146" s="753"/>
      <c r="E146" s="753"/>
      <c r="F146" s="754"/>
      <c r="G146" s="755" t="s">
        <v>166</v>
      </c>
      <c r="H146" s="756"/>
      <c r="I146" s="607"/>
      <c r="J146" s="608" t="str">
        <f>G146</f>
        <v>No</v>
      </c>
      <c r="K146" s="609"/>
      <c r="L146" s="610"/>
      <c r="M146" s="610"/>
      <c r="N146" s="610"/>
      <c r="O146" s="609"/>
      <c r="P146" s="610"/>
      <c r="Q146" s="610"/>
      <c r="R146" s="610"/>
      <c r="S146" s="610"/>
      <c r="T146" s="611"/>
      <c r="U146" s="611"/>
      <c r="V146" s="611"/>
      <c r="W146" s="612"/>
      <c r="X146" s="612"/>
      <c r="Y146" s="613" t="str">
        <f>B146</f>
        <v>b. central level (i.e., central level warehouse for the public sector)</v>
      </c>
      <c r="Z146" s="614"/>
    </row>
    <row r="147" spans="1:26" s="159" customFormat="1" ht="60.75" thickBot="1" x14ac:dyDescent="0.25">
      <c r="A147" s="757" t="s">
        <v>350</v>
      </c>
      <c r="B147" s="758"/>
      <c r="C147" s="759"/>
      <c r="D147" s="760"/>
      <c r="E147" s="761"/>
      <c r="F147" s="761"/>
      <c r="G147" s="761"/>
      <c r="H147" s="762"/>
      <c r="I147" s="547"/>
      <c r="J147" s="578"/>
      <c r="K147" s="532" t="str">
        <f>A147</f>
        <v xml:space="preserve">F. Please note any overall comments about challenges and/or successes with contraceptive security in your country.
</v>
      </c>
      <c r="L147" s="531"/>
      <c r="M147" s="531"/>
      <c r="N147" s="531"/>
      <c r="O147" s="532">
        <f>D147</f>
        <v>0</v>
      </c>
      <c r="P147" s="531"/>
      <c r="Q147" s="531"/>
      <c r="R147" s="531"/>
      <c r="S147" s="531"/>
      <c r="T147" s="222"/>
      <c r="U147" s="222"/>
      <c r="V147" s="222"/>
      <c r="W147" s="539"/>
      <c r="X147" s="539"/>
      <c r="Z147" s="558"/>
    </row>
    <row r="148" spans="1:26" s="267" customFormat="1" ht="15.75" x14ac:dyDescent="0.2">
      <c r="A148" s="904"/>
      <c r="B148" s="904"/>
      <c r="C148" s="904"/>
      <c r="D148" s="904"/>
      <c r="E148" s="904"/>
      <c r="F148" s="904"/>
      <c r="G148" s="904"/>
      <c r="H148" s="904"/>
      <c r="I148" s="282"/>
      <c r="J148" s="604"/>
      <c r="K148" s="532"/>
      <c r="L148" s="532"/>
      <c r="M148" s="531"/>
      <c r="N148" s="531"/>
      <c r="O148" s="532"/>
      <c r="P148" s="531"/>
      <c r="R148" s="531"/>
      <c r="S148" s="542"/>
      <c r="T148" s="543"/>
      <c r="U148" s="543"/>
      <c r="V148" s="543"/>
      <c r="W148" s="544"/>
      <c r="X148" s="544"/>
      <c r="Z148" s="605"/>
    </row>
    <row r="149" spans="1:26" ht="72" customHeight="1" x14ac:dyDescent="0.2">
      <c r="A149" s="1084"/>
      <c r="B149" s="1084"/>
      <c r="C149" s="1084"/>
      <c r="D149" s="1084"/>
      <c r="E149" s="1084"/>
      <c r="F149" s="1084"/>
      <c r="G149" s="1084"/>
      <c r="H149" s="1084"/>
      <c r="I149" s="615"/>
      <c r="O149" s="532"/>
      <c r="X149" s="616">
        <f>A149</f>
        <v>0</v>
      </c>
    </row>
    <row r="150" spans="1:26" s="267" customFormat="1" ht="9.75" customHeight="1" x14ac:dyDescent="0.2">
      <c r="A150" s="617"/>
      <c r="B150" s="617"/>
      <c r="C150" s="617"/>
      <c r="D150" s="617"/>
      <c r="E150" s="617"/>
      <c r="F150" s="617"/>
      <c r="G150" s="617"/>
      <c r="H150" s="617"/>
      <c r="I150" s="532"/>
      <c r="J150" s="604"/>
      <c r="K150" s="532"/>
      <c r="L150" s="531"/>
      <c r="M150" s="531"/>
      <c r="N150" s="531"/>
      <c r="O150" s="532"/>
      <c r="P150" s="531"/>
      <c r="Q150" s="531"/>
      <c r="R150" s="531"/>
      <c r="S150" s="542"/>
      <c r="T150" s="543"/>
      <c r="U150" s="543"/>
      <c r="V150" s="543"/>
      <c r="W150" s="544"/>
      <c r="X150" s="544"/>
      <c r="Z150" s="605"/>
    </row>
    <row r="151" spans="1:26" s="267" customFormat="1" ht="15" customHeight="1" x14ac:dyDescent="0.2">
      <c r="A151" s="617"/>
      <c r="B151" s="617"/>
      <c r="C151" s="617"/>
      <c r="D151" s="617"/>
      <c r="E151" s="617"/>
      <c r="F151" s="617"/>
      <c r="G151" s="617"/>
      <c r="H151" s="617"/>
      <c r="I151" s="532"/>
      <c r="J151" s="537"/>
      <c r="K151" s="532"/>
      <c r="L151" s="531"/>
      <c r="M151" s="531"/>
      <c r="N151" s="531"/>
      <c r="O151" s="532"/>
      <c r="P151" s="531"/>
      <c r="Q151" s="531"/>
      <c r="R151" s="531"/>
      <c r="S151" s="542"/>
      <c r="T151" s="543"/>
      <c r="U151" s="543"/>
      <c r="V151" s="543"/>
      <c r="W151" s="544"/>
      <c r="X151" s="544"/>
      <c r="Z151" s="605"/>
    </row>
    <row r="152" spans="1:26" x14ac:dyDescent="0.2">
      <c r="A152" s="269"/>
      <c r="B152" s="270"/>
      <c r="C152" s="270"/>
      <c r="D152" s="270"/>
      <c r="E152" s="270"/>
      <c r="F152" s="270"/>
      <c r="G152" s="271"/>
      <c r="H152" s="217"/>
      <c r="I152" s="531"/>
      <c r="O152" s="532"/>
    </row>
    <row r="153" spans="1:26" x14ac:dyDescent="0.2">
      <c r="A153" s="215"/>
      <c r="B153" s="215"/>
      <c r="G153" s="272"/>
      <c r="H153" s="273"/>
      <c r="I153" s="531"/>
    </row>
    <row r="154" spans="1:26" x14ac:dyDescent="0.2">
      <c r="A154" s="215"/>
      <c r="B154" s="215"/>
      <c r="G154" s="272"/>
      <c r="H154" s="273"/>
      <c r="I154" s="531"/>
    </row>
    <row r="155" spans="1:26" x14ac:dyDescent="0.2">
      <c r="A155" s="215"/>
      <c r="B155" s="215"/>
      <c r="G155" s="272"/>
      <c r="H155" s="273"/>
      <c r="I155" s="531"/>
    </row>
    <row r="156" spans="1:26" x14ac:dyDescent="0.2">
      <c r="A156" s="215"/>
      <c r="B156" s="215"/>
      <c r="G156" s="272"/>
      <c r="H156" s="273"/>
      <c r="I156" s="531"/>
    </row>
    <row r="157" spans="1:26" x14ac:dyDescent="0.2">
      <c r="A157" s="215"/>
      <c r="B157" s="215"/>
      <c r="G157" s="272"/>
      <c r="H157" s="273"/>
      <c r="I157" s="531"/>
    </row>
    <row r="158" spans="1:26" x14ac:dyDescent="0.2">
      <c r="A158" s="215"/>
      <c r="B158" s="215"/>
      <c r="G158" s="272"/>
      <c r="H158" s="273"/>
      <c r="I158" s="531"/>
    </row>
    <row r="159" spans="1:26" x14ac:dyDescent="0.2">
      <c r="A159" s="215"/>
      <c r="B159" s="215"/>
      <c r="G159" s="272"/>
      <c r="H159" s="273"/>
      <c r="I159" s="531"/>
    </row>
    <row r="160" spans="1:26" x14ac:dyDescent="0.2">
      <c r="A160" s="215"/>
      <c r="B160" s="215"/>
      <c r="G160" s="272"/>
      <c r="H160" s="273"/>
      <c r="I160" s="531"/>
    </row>
    <row r="161" spans="1:134" x14ac:dyDescent="0.2">
      <c r="A161" s="215"/>
      <c r="B161" s="215"/>
      <c r="G161" s="272"/>
      <c r="H161" s="273"/>
      <c r="I161" s="531"/>
    </row>
    <row r="162" spans="1:134" x14ac:dyDescent="0.2">
      <c r="A162" s="215"/>
      <c r="B162" s="215"/>
      <c r="G162" s="272"/>
      <c r="H162" s="273"/>
      <c r="I162" s="531"/>
    </row>
    <row r="163" spans="1:134" x14ac:dyDescent="0.2">
      <c r="A163" s="215"/>
      <c r="B163" s="215"/>
      <c r="G163" s="272"/>
      <c r="H163" s="273"/>
      <c r="I163" s="531"/>
    </row>
    <row r="164" spans="1:134" x14ac:dyDescent="0.2">
      <c r="A164" s="215"/>
      <c r="B164" s="215"/>
      <c r="G164" s="272"/>
      <c r="H164" s="273"/>
      <c r="I164" s="531"/>
    </row>
    <row r="165" spans="1:134" x14ac:dyDescent="0.2">
      <c r="A165" s="215"/>
      <c r="B165" s="215"/>
      <c r="G165" s="272"/>
      <c r="H165" s="273"/>
      <c r="I165" s="531"/>
    </row>
    <row r="166" spans="1:134" s="215" customFormat="1" x14ac:dyDescent="0.2">
      <c r="G166" s="272"/>
      <c r="H166" s="273"/>
      <c r="I166" s="531"/>
      <c r="J166" s="537"/>
      <c r="K166" s="532"/>
      <c r="L166" s="531"/>
      <c r="M166" s="531"/>
      <c r="N166" s="531"/>
      <c r="O166" s="531"/>
      <c r="P166" s="531"/>
      <c r="Q166" s="531"/>
      <c r="R166" s="531"/>
      <c r="S166" s="542"/>
      <c r="T166" s="543"/>
      <c r="U166" s="543"/>
      <c r="V166" s="543"/>
      <c r="W166" s="544"/>
      <c r="X166" s="544"/>
      <c r="Y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531"/>
      <c r="J167" s="537"/>
      <c r="K167" s="532"/>
      <c r="L167" s="531"/>
      <c r="M167" s="531"/>
      <c r="N167" s="531"/>
      <c r="O167" s="531"/>
      <c r="P167" s="531"/>
      <c r="Q167" s="531"/>
      <c r="R167" s="531"/>
      <c r="S167" s="542"/>
      <c r="T167" s="543"/>
      <c r="U167" s="543"/>
      <c r="V167" s="543"/>
      <c r="W167" s="544"/>
      <c r="X167" s="544"/>
      <c r="Y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531"/>
      <c r="J168" s="537"/>
      <c r="K168" s="532"/>
      <c r="L168" s="531"/>
      <c r="M168" s="531"/>
      <c r="N168" s="531"/>
      <c r="O168" s="531"/>
      <c r="P168" s="531"/>
      <c r="Q168" s="531"/>
      <c r="R168" s="531"/>
      <c r="S168" s="542"/>
      <c r="T168" s="543"/>
      <c r="U168" s="543"/>
      <c r="V168" s="543"/>
      <c r="W168" s="544"/>
      <c r="X168" s="544"/>
      <c r="Y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531"/>
      <c r="J169" s="537"/>
      <c r="K169" s="532"/>
      <c r="L169" s="531"/>
      <c r="M169" s="531"/>
      <c r="N169" s="531"/>
      <c r="O169" s="531"/>
      <c r="P169" s="531"/>
      <c r="Q169" s="531"/>
      <c r="R169" s="531"/>
      <c r="S169" s="542"/>
      <c r="T169" s="543"/>
      <c r="U169" s="543"/>
      <c r="V169" s="543"/>
      <c r="W169" s="544"/>
      <c r="X169" s="544"/>
      <c r="Y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531"/>
      <c r="J170" s="537"/>
      <c r="K170" s="532"/>
      <c r="L170" s="531"/>
      <c r="M170" s="531"/>
      <c r="N170" s="531"/>
      <c r="O170" s="531"/>
      <c r="P170" s="531"/>
      <c r="Q170" s="531"/>
      <c r="R170" s="531"/>
      <c r="S170" s="542"/>
      <c r="T170" s="543"/>
      <c r="U170" s="543"/>
      <c r="V170" s="543"/>
      <c r="W170" s="544"/>
      <c r="X170" s="544"/>
      <c r="Y170" s="21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531"/>
      <c r="J171" s="537"/>
      <c r="K171" s="532"/>
      <c r="L171" s="531"/>
      <c r="M171" s="531"/>
      <c r="N171" s="531"/>
      <c r="O171" s="531"/>
      <c r="P171" s="531"/>
      <c r="Q171" s="531"/>
      <c r="R171" s="531"/>
      <c r="S171" s="542"/>
      <c r="T171" s="543"/>
      <c r="U171" s="543"/>
      <c r="V171" s="543"/>
      <c r="W171" s="544"/>
      <c r="X171" s="544"/>
      <c r="Y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531"/>
      <c r="J172" s="537"/>
      <c r="K172" s="532"/>
      <c r="L172" s="531"/>
      <c r="M172" s="531"/>
      <c r="N172" s="531"/>
      <c r="O172" s="531"/>
      <c r="P172" s="531"/>
      <c r="Q172" s="531"/>
      <c r="R172" s="531"/>
      <c r="S172" s="542"/>
      <c r="T172" s="543"/>
      <c r="U172" s="543"/>
      <c r="V172" s="543"/>
      <c r="W172" s="544"/>
      <c r="X172" s="544"/>
      <c r="Y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531"/>
      <c r="J173" s="537"/>
      <c r="K173" s="532"/>
      <c r="L173" s="531"/>
      <c r="M173" s="531"/>
      <c r="N173" s="531"/>
      <c r="O173" s="531"/>
      <c r="P173" s="531"/>
      <c r="Q173" s="531"/>
      <c r="R173" s="531"/>
      <c r="S173" s="542"/>
      <c r="T173" s="543"/>
      <c r="U173" s="543"/>
      <c r="V173" s="543"/>
      <c r="W173" s="544"/>
      <c r="X173" s="544"/>
      <c r="Y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531"/>
      <c r="J174" s="537"/>
      <c r="K174" s="532"/>
      <c r="L174" s="531"/>
      <c r="M174" s="531"/>
      <c r="N174" s="531"/>
      <c r="O174" s="531"/>
      <c r="P174" s="531"/>
      <c r="Q174" s="531"/>
      <c r="R174" s="531"/>
      <c r="S174" s="542"/>
      <c r="T174" s="543"/>
      <c r="U174" s="543"/>
      <c r="V174" s="543"/>
      <c r="W174" s="544"/>
      <c r="X174" s="544"/>
      <c r="Y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531"/>
      <c r="J175" s="537"/>
      <c r="K175" s="532"/>
      <c r="L175" s="531"/>
      <c r="M175" s="531"/>
      <c r="N175" s="531"/>
      <c r="O175" s="531"/>
      <c r="P175" s="531"/>
      <c r="Q175" s="531"/>
      <c r="R175" s="531"/>
      <c r="S175" s="542"/>
      <c r="T175" s="543"/>
      <c r="U175" s="543"/>
      <c r="V175" s="543"/>
      <c r="W175" s="544"/>
      <c r="X175" s="544"/>
      <c r="Y175" s="216"/>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531"/>
      <c r="J176" s="537"/>
      <c r="K176" s="532"/>
      <c r="L176" s="531"/>
      <c r="M176" s="531"/>
      <c r="N176" s="531"/>
      <c r="O176" s="531"/>
      <c r="P176" s="531"/>
      <c r="Q176" s="531"/>
      <c r="R176" s="531"/>
      <c r="S176" s="542"/>
      <c r="T176" s="543"/>
      <c r="U176" s="543"/>
      <c r="V176" s="543"/>
      <c r="W176" s="544"/>
      <c r="X176" s="544"/>
      <c r="Y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A1:H1"/>
    <mergeCell ref="A2:C2"/>
    <mergeCell ref="D2:E2"/>
    <mergeCell ref="A3:H3"/>
    <mergeCell ref="D4:E4"/>
    <mergeCell ref="F4:H4"/>
    <mergeCell ref="A5:C5"/>
    <mergeCell ref="A7:H7"/>
    <mergeCell ref="A8:C8"/>
    <mergeCell ref="D8:F8"/>
    <mergeCell ref="G8:H8"/>
    <mergeCell ref="A9:H9"/>
    <mergeCell ref="A10:H10"/>
    <mergeCell ref="A11:G11"/>
    <mergeCell ref="A12:G12"/>
    <mergeCell ref="B13:C13"/>
    <mergeCell ref="D13:H13"/>
    <mergeCell ref="A14:C14"/>
    <mergeCell ref="D14:H14"/>
    <mergeCell ref="B15:C15"/>
    <mergeCell ref="F15:H15"/>
    <mergeCell ref="B16:C16"/>
    <mergeCell ref="F16:H16"/>
    <mergeCell ref="B17:C17"/>
    <mergeCell ref="F17:H17"/>
    <mergeCell ref="B18:C18"/>
    <mergeCell ref="F18:H18"/>
    <mergeCell ref="B19:C19"/>
    <mergeCell ref="F19:H19"/>
    <mergeCell ref="B20:C20"/>
    <mergeCell ref="F20:H20"/>
    <mergeCell ref="B21:C21"/>
    <mergeCell ref="F21:H21"/>
    <mergeCell ref="B22:C22"/>
    <mergeCell ref="F22:H22"/>
    <mergeCell ref="B23:C23"/>
    <mergeCell ref="F23:H23"/>
    <mergeCell ref="A24:G24"/>
    <mergeCell ref="A25:G25"/>
    <mergeCell ref="A26:C26"/>
    <mergeCell ref="A27:G27"/>
    <mergeCell ref="A28:C28"/>
    <mergeCell ref="D28:E28"/>
    <mergeCell ref="A29:F29"/>
    <mergeCell ref="G29:H29"/>
    <mergeCell ref="A30:D30"/>
    <mergeCell ref="G30:H30"/>
    <mergeCell ref="A31:G31"/>
    <mergeCell ref="A32:G32"/>
    <mergeCell ref="A33:H33"/>
    <mergeCell ref="B34:D34"/>
    <mergeCell ref="B35:D35"/>
    <mergeCell ref="A36:H36"/>
    <mergeCell ref="A37:G37"/>
    <mergeCell ref="A38:H38"/>
    <mergeCell ref="B39:C39"/>
    <mergeCell ref="B40:C40"/>
    <mergeCell ref="D41:H41"/>
    <mergeCell ref="B42:C42"/>
    <mergeCell ref="D43:H43"/>
    <mergeCell ref="B44:C44"/>
    <mergeCell ref="A46:H46"/>
    <mergeCell ref="B47:C47"/>
    <mergeCell ref="B48:C48"/>
    <mergeCell ref="D49:H49"/>
    <mergeCell ref="B50:C50"/>
    <mergeCell ref="B51:C51"/>
    <mergeCell ref="B52:C52"/>
    <mergeCell ref="A54:H54"/>
    <mergeCell ref="A55:E55"/>
    <mergeCell ref="G55:H55"/>
    <mergeCell ref="A56:E56"/>
    <mergeCell ref="G56:H56"/>
    <mergeCell ref="A57:E57"/>
    <mergeCell ref="G57:H57"/>
    <mergeCell ref="A59:E59"/>
    <mergeCell ref="F59:H59"/>
    <mergeCell ref="B60:E60"/>
    <mergeCell ref="F60:H60"/>
    <mergeCell ref="C61:E61"/>
    <mergeCell ref="F61:H61"/>
    <mergeCell ref="A62:C62"/>
    <mergeCell ref="D62:H62"/>
    <mergeCell ref="A63:G63"/>
    <mergeCell ref="A64:H64"/>
    <mergeCell ref="A65:C65"/>
    <mergeCell ref="D65:E65"/>
    <mergeCell ref="B66:C66"/>
    <mergeCell ref="D66:E66"/>
    <mergeCell ref="B67:C67"/>
    <mergeCell ref="D67:E67"/>
    <mergeCell ref="B68:C68"/>
    <mergeCell ref="D68:E68"/>
    <mergeCell ref="B69:C69"/>
    <mergeCell ref="D69:E69"/>
    <mergeCell ref="B70:C70"/>
    <mergeCell ref="D70:E70"/>
    <mergeCell ref="B71:C71"/>
    <mergeCell ref="D71:E71"/>
    <mergeCell ref="B72:C72"/>
    <mergeCell ref="D72:E72"/>
    <mergeCell ref="B73:C73"/>
    <mergeCell ref="D73:E73"/>
    <mergeCell ref="B74:C74"/>
    <mergeCell ref="D74:E74"/>
    <mergeCell ref="B75:C75"/>
    <mergeCell ref="D75:E75"/>
    <mergeCell ref="B76:C76"/>
    <mergeCell ref="D76:E76"/>
    <mergeCell ref="B77:C77"/>
    <mergeCell ref="D77:E77"/>
    <mergeCell ref="A78:C78"/>
    <mergeCell ref="D78:H78"/>
    <mergeCell ref="A79:G79"/>
    <mergeCell ref="A80:G80"/>
    <mergeCell ref="A81:C81"/>
    <mergeCell ref="A82:A83"/>
    <mergeCell ref="B82:C82"/>
    <mergeCell ref="D82:E82"/>
    <mergeCell ref="G82:H82"/>
    <mergeCell ref="D83:E83"/>
    <mergeCell ref="G83:H83"/>
    <mergeCell ref="A84:E84"/>
    <mergeCell ref="F84:H84"/>
    <mergeCell ref="B85:D85"/>
    <mergeCell ref="E85:H85"/>
    <mergeCell ref="B86:D86"/>
    <mergeCell ref="E86:H86"/>
    <mergeCell ref="A87:G87"/>
    <mergeCell ref="B88:C88"/>
    <mergeCell ref="D88:H88"/>
    <mergeCell ref="A89:G89"/>
    <mergeCell ref="B90:C90"/>
    <mergeCell ref="D90:H90"/>
    <mergeCell ref="A91:G91"/>
    <mergeCell ref="B92:C92"/>
    <mergeCell ref="B93:D93"/>
    <mergeCell ref="E93:F93"/>
    <mergeCell ref="G93:H93"/>
    <mergeCell ref="C94:D94"/>
    <mergeCell ref="E94:F94"/>
    <mergeCell ref="G94:H94"/>
    <mergeCell ref="C95:D95"/>
    <mergeCell ref="E95:F95"/>
    <mergeCell ref="G95:H95"/>
    <mergeCell ref="C96:D96"/>
    <mergeCell ref="E96:F96"/>
    <mergeCell ref="G96:H96"/>
    <mergeCell ref="A97:H97"/>
    <mergeCell ref="A98:C98"/>
    <mergeCell ref="E98:G98"/>
    <mergeCell ref="B99:C99"/>
    <mergeCell ref="E99:G99"/>
    <mergeCell ref="B100:C100"/>
    <mergeCell ref="E100:G100"/>
    <mergeCell ref="B101:C101"/>
    <mergeCell ref="E101:G101"/>
    <mergeCell ref="A102:H102"/>
    <mergeCell ref="A103:H103"/>
    <mergeCell ref="B104:F104"/>
    <mergeCell ref="G104:H104"/>
    <mergeCell ref="B105:F105"/>
    <mergeCell ref="G105:H105"/>
    <mergeCell ref="B106:F106"/>
    <mergeCell ref="G106:H106"/>
    <mergeCell ref="D107:H107"/>
    <mergeCell ref="A108:H108"/>
    <mergeCell ref="B109:F109"/>
    <mergeCell ref="G109:H109"/>
    <mergeCell ref="B110:F110"/>
    <mergeCell ref="G110:H110"/>
    <mergeCell ref="B111:F111"/>
    <mergeCell ref="G111:H111"/>
    <mergeCell ref="B112:F112"/>
    <mergeCell ref="G112:H112"/>
    <mergeCell ref="B113:F113"/>
    <mergeCell ref="G113:H113"/>
    <mergeCell ref="B114:F114"/>
    <mergeCell ref="G114:H114"/>
    <mergeCell ref="B115:F115"/>
    <mergeCell ref="G115:H115"/>
    <mergeCell ref="B116:F116"/>
    <mergeCell ref="G116:H116"/>
    <mergeCell ref="B117:F117"/>
    <mergeCell ref="G117:H117"/>
    <mergeCell ref="B118:F118"/>
    <mergeCell ref="G118:H118"/>
    <mergeCell ref="C119:E119"/>
    <mergeCell ref="F119:H119"/>
    <mergeCell ref="A120:E120"/>
    <mergeCell ref="F120:H120"/>
    <mergeCell ref="A121:C121"/>
    <mergeCell ref="D121:H121"/>
    <mergeCell ref="A122:C122"/>
    <mergeCell ref="D122:H122"/>
    <mergeCell ref="A123:H123"/>
    <mergeCell ref="B124:E124"/>
    <mergeCell ref="F124:H124"/>
    <mergeCell ref="B125:F125"/>
    <mergeCell ref="G125:H125"/>
    <mergeCell ref="B126:F126"/>
    <mergeCell ref="G126:H126"/>
    <mergeCell ref="B127:F127"/>
    <mergeCell ref="G127:H127"/>
    <mergeCell ref="B128:F128"/>
    <mergeCell ref="G128:H128"/>
    <mergeCell ref="B129:C129"/>
    <mergeCell ref="D129:H129"/>
    <mergeCell ref="A130:G130"/>
    <mergeCell ref="A131:F131"/>
    <mergeCell ref="G131:H131"/>
    <mergeCell ref="A132:H132"/>
    <mergeCell ref="B133:F133"/>
    <mergeCell ref="G133:H133"/>
    <mergeCell ref="B134:F134"/>
    <mergeCell ref="G134:H134"/>
    <mergeCell ref="B135:F135"/>
    <mergeCell ref="G135:H135"/>
    <mergeCell ref="B136:F136"/>
    <mergeCell ref="G136:H136"/>
    <mergeCell ref="B137:F137"/>
    <mergeCell ref="G137:H137"/>
    <mergeCell ref="B138:F138"/>
    <mergeCell ref="G138:H138"/>
    <mergeCell ref="B139:F139"/>
    <mergeCell ref="G139:H139"/>
    <mergeCell ref="B140:F140"/>
    <mergeCell ref="G140:H140"/>
    <mergeCell ref="B141:F141"/>
    <mergeCell ref="G141:H141"/>
    <mergeCell ref="B142:E142"/>
    <mergeCell ref="F142:H142"/>
    <mergeCell ref="B143:E143"/>
    <mergeCell ref="F143:H143"/>
    <mergeCell ref="A144:H144"/>
    <mergeCell ref="B145:F145"/>
    <mergeCell ref="G145:H145"/>
    <mergeCell ref="B146:F146"/>
    <mergeCell ref="G146:H146"/>
    <mergeCell ref="A147:C147"/>
    <mergeCell ref="D147:H147"/>
    <mergeCell ref="A148:H148"/>
    <mergeCell ref="A149:H149"/>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F83:G83 F84 G140:H140 D67:D76 H87 G109:G118 F66:H76 H99:H101 D99:D101 H91 H89 G145:G146 G125:G128 D26 D16:D23 H25 G133:G139 G141 G104:G106">
      <formula1>$W$1:$W$5</formula1>
    </dataValidation>
  </dataValidations>
  <hyperlinks>
    <hyperlink ref="A5:C5" location="Introduction!R10" display="To jump to the Introduction sheet, click here."/>
  </hyperlinks>
  <pageMargins left="0.7" right="0.7" top="0.75" bottom="0.75" header="0.3" footer="0.3"/>
  <pageSetup scale="58" fitToHeight="4" orientation="portrait" cellComments="atEnd" r:id="rId1"/>
  <rowBreaks count="4" manualBreakCount="4">
    <brk id="35" max="25" man="1"/>
    <brk id="62" max="25" man="1"/>
    <brk id="122" max="25" man="1"/>
    <brk id="149" max="7"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40" hidden="1" customWidth="1"/>
    <col min="10" max="10" width="38.5703125" style="40" hidden="1" customWidth="1"/>
    <col min="11" max="11" width="64.42578125" style="9" hidden="1" customWidth="1"/>
    <col min="12" max="12" width="87.7109375" style="36" hidden="1" customWidth="1"/>
    <col min="13" max="13" width="37.28515625" style="36" hidden="1" customWidth="1"/>
    <col min="14" max="14" width="75.28515625" style="36" hidden="1" customWidth="1"/>
    <col min="15" max="15" width="81.7109375" style="36" hidden="1" customWidth="1"/>
    <col min="16" max="16" width="69.42578125" style="36" hidden="1" customWidth="1"/>
    <col min="17" max="17" width="57" style="36" hidden="1" customWidth="1"/>
    <col min="18" max="18" width="87.7109375" style="36" hidden="1" customWidth="1"/>
    <col min="19" max="19" width="25.42578125" style="37" hidden="1" customWidth="1"/>
    <col min="20" max="20" width="43.7109375" style="2" hidden="1" customWidth="1"/>
    <col min="21" max="21" width="37.28515625" style="2" hidden="1" customWidth="1"/>
    <col min="22" max="22" width="56.28515625" style="2" hidden="1" customWidth="1"/>
    <col min="23" max="23" width="11.7109375" style="64" hidden="1" customWidth="1"/>
    <col min="24" max="24" width="146.85546875" style="64" hidden="1" customWidth="1"/>
    <col min="25" max="25" width="107.42578125" style="23" hidden="1" customWidth="1"/>
    <col min="26" max="26" width="1.28515625" style="22"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901"/>
      <c r="B1" s="901"/>
      <c r="C1" s="901"/>
      <c r="D1" s="901"/>
      <c r="E1" s="901"/>
      <c r="F1" s="901"/>
      <c r="G1" s="901"/>
      <c r="H1" s="901"/>
      <c r="I1" s="207" t="s">
        <v>526</v>
      </c>
      <c r="J1" s="36" t="s">
        <v>246</v>
      </c>
      <c r="K1" s="9"/>
      <c r="L1" s="36" t="s">
        <v>251</v>
      </c>
      <c r="M1" s="36" t="s">
        <v>62</v>
      </c>
      <c r="N1" s="9" t="s">
        <v>150</v>
      </c>
      <c r="O1" s="39" t="s">
        <v>33</v>
      </c>
      <c r="P1" s="36"/>
      <c r="Q1" s="36"/>
      <c r="R1" s="9" t="s">
        <v>25</v>
      </c>
      <c r="S1" s="36"/>
      <c r="T1" s="36"/>
      <c r="U1" s="36"/>
      <c r="V1" s="36"/>
      <c r="W1" s="132" t="s">
        <v>165</v>
      </c>
      <c r="X1" s="145" t="s">
        <v>149</v>
      </c>
      <c r="Y1" s="21" t="s">
        <v>262</v>
      </c>
      <c r="Z1" s="21"/>
    </row>
    <row r="2" spans="1:134" s="248" customFormat="1" ht="15.75" x14ac:dyDescent="0.2">
      <c r="A2" s="902"/>
      <c r="B2" s="902"/>
      <c r="C2" s="902"/>
      <c r="D2" s="903"/>
      <c r="E2" s="903"/>
      <c r="F2" s="276"/>
      <c r="G2" s="273"/>
      <c r="H2" s="273"/>
      <c r="I2" s="60"/>
      <c r="J2" s="40"/>
      <c r="K2" s="9" t="s">
        <v>248</v>
      </c>
      <c r="L2" s="36"/>
      <c r="M2" s="36"/>
      <c r="N2" s="9" t="s">
        <v>150</v>
      </c>
      <c r="O2" s="39" t="s">
        <v>164</v>
      </c>
      <c r="P2" s="36" t="s">
        <v>249</v>
      </c>
      <c r="Q2" s="36"/>
      <c r="R2" s="9" t="s">
        <v>169</v>
      </c>
      <c r="S2" s="36" t="s">
        <v>253</v>
      </c>
      <c r="T2" s="82" t="s">
        <v>254</v>
      </c>
      <c r="U2" s="24" t="s">
        <v>255</v>
      </c>
      <c r="V2" s="24" t="s">
        <v>256</v>
      </c>
      <c r="W2" s="76" t="s">
        <v>166</v>
      </c>
      <c r="X2" s="76"/>
      <c r="Y2" s="81" t="s">
        <v>263</v>
      </c>
      <c r="Z2" s="21"/>
    </row>
    <row r="3" spans="1:134" s="248" customFormat="1" ht="15.75" x14ac:dyDescent="0.2">
      <c r="A3" s="904"/>
      <c r="B3" s="904"/>
      <c r="C3" s="904"/>
      <c r="D3" s="904"/>
      <c r="E3" s="904"/>
      <c r="F3" s="904"/>
      <c r="G3" s="904"/>
      <c r="H3" s="904"/>
      <c r="I3" s="60"/>
      <c r="J3" s="40"/>
      <c r="K3" s="9"/>
      <c r="L3" s="36"/>
      <c r="M3" s="36"/>
      <c r="N3" s="9"/>
      <c r="O3" s="39" t="s">
        <v>168</v>
      </c>
      <c r="P3" s="36"/>
      <c r="Q3" s="36"/>
      <c r="R3" s="9" t="s">
        <v>147</v>
      </c>
      <c r="S3" s="36"/>
      <c r="T3" s="82"/>
      <c r="U3" s="24"/>
      <c r="V3" s="24"/>
      <c r="W3" s="76"/>
      <c r="X3" s="76"/>
      <c r="Y3" s="81" t="s">
        <v>264</v>
      </c>
      <c r="Z3" s="21"/>
    </row>
    <row r="4" spans="1:134" s="248" customFormat="1" ht="27.75" customHeight="1" x14ac:dyDescent="0.2">
      <c r="A4" s="286"/>
      <c r="B4" s="286"/>
      <c r="C4" s="286"/>
      <c r="D4" s="905"/>
      <c r="E4" s="905"/>
      <c r="F4" s="906"/>
      <c r="G4" s="906"/>
      <c r="H4" s="906"/>
      <c r="I4" s="10"/>
      <c r="J4" s="40"/>
      <c r="K4" s="9"/>
      <c r="L4" s="36"/>
      <c r="M4" s="36"/>
      <c r="N4" s="9"/>
      <c r="O4" s="9" t="s">
        <v>167</v>
      </c>
      <c r="P4" s="36"/>
      <c r="Q4" s="36"/>
      <c r="R4" s="76" t="s">
        <v>148</v>
      </c>
      <c r="S4" s="36"/>
      <c r="T4" s="82"/>
      <c r="U4" s="24"/>
      <c r="V4" s="24"/>
      <c r="W4" s="76" t="s">
        <v>146</v>
      </c>
      <c r="X4" s="76"/>
      <c r="Y4" s="81" t="s">
        <v>265</v>
      </c>
      <c r="Z4" s="21"/>
    </row>
    <row r="5" spans="1:134" s="248" customFormat="1" ht="15.75" customHeight="1" x14ac:dyDescent="0.2">
      <c r="A5" s="907" t="s">
        <v>182</v>
      </c>
      <c r="B5" s="907"/>
      <c r="C5" s="907"/>
      <c r="D5" s="276"/>
      <c r="E5" s="277"/>
      <c r="F5" s="276"/>
      <c r="G5" s="278"/>
      <c r="H5" s="282"/>
      <c r="I5" s="10"/>
      <c r="J5" s="40"/>
      <c r="K5" s="9"/>
      <c r="L5" s="36"/>
      <c r="M5" s="36"/>
      <c r="N5" s="9"/>
      <c r="O5" s="9"/>
      <c r="P5" s="36"/>
      <c r="Q5" s="36"/>
      <c r="R5" s="36"/>
      <c r="S5" s="36"/>
      <c r="T5" s="82"/>
      <c r="U5" s="24"/>
      <c r="V5" s="24"/>
      <c r="W5" s="76" t="s">
        <v>178</v>
      </c>
      <c r="X5" s="76"/>
      <c r="Y5" s="81" t="s">
        <v>266</v>
      </c>
      <c r="Z5" s="21"/>
    </row>
    <row r="6" spans="1:134" ht="15.75" customHeight="1" x14ac:dyDescent="0.2">
      <c r="A6" s="218"/>
      <c r="B6" s="219"/>
      <c r="C6" s="219"/>
      <c r="D6" s="279"/>
      <c r="E6" s="280"/>
      <c r="F6" s="279"/>
      <c r="G6" s="282"/>
      <c r="H6" s="282"/>
      <c r="I6" s="66"/>
      <c r="O6" s="9" t="s">
        <v>146</v>
      </c>
      <c r="R6" s="9" t="s">
        <v>146</v>
      </c>
      <c r="Y6" s="23" t="s">
        <v>267</v>
      </c>
    </row>
    <row r="7" spans="1:134" ht="24.75" customHeight="1" x14ac:dyDescent="0.2">
      <c r="A7" s="928" t="s">
        <v>1529</v>
      </c>
      <c r="B7" s="928"/>
      <c r="C7" s="928"/>
      <c r="D7" s="928"/>
      <c r="E7" s="928"/>
      <c r="F7" s="928"/>
      <c r="G7" s="928"/>
      <c r="H7" s="928"/>
      <c r="I7" s="10"/>
      <c r="N7" s="9"/>
      <c r="O7" s="9" t="s">
        <v>178</v>
      </c>
      <c r="R7" s="9" t="s">
        <v>178</v>
      </c>
      <c r="T7" s="149"/>
      <c r="X7" s="50" t="str">
        <f>A7</f>
        <v xml:space="preserve">Contraceptive Security (CS) Indicators 2012 Data </v>
      </c>
      <c r="Y7" s="23" t="s">
        <v>268</v>
      </c>
    </row>
    <row r="8" spans="1:134" ht="37.5" customHeight="1" x14ac:dyDescent="0.2">
      <c r="A8" s="930" t="s">
        <v>1543</v>
      </c>
      <c r="B8" s="930"/>
      <c r="C8" s="930"/>
      <c r="D8" s="894"/>
      <c r="E8" s="894"/>
      <c r="F8" s="894"/>
      <c r="G8" s="894"/>
      <c r="H8" s="894"/>
      <c r="I8" s="8"/>
      <c r="J8" s="60">
        <f>G8</f>
        <v>0</v>
      </c>
      <c r="K8" s="9" t="str">
        <f>A8</f>
        <v>Country: Ghana</v>
      </c>
      <c r="N8" s="9"/>
      <c r="P8" s="36" t="s">
        <v>250</v>
      </c>
      <c r="T8" s="149">
        <f>D8</f>
        <v>0</v>
      </c>
      <c r="Y8" s="23" t="s">
        <v>269</v>
      </c>
    </row>
    <row r="9" spans="1:134" ht="48" customHeight="1" x14ac:dyDescent="0.2">
      <c r="A9" s="929" t="s">
        <v>1528</v>
      </c>
      <c r="B9" s="929"/>
      <c r="C9" s="929"/>
      <c r="D9" s="929"/>
      <c r="E9" s="929"/>
      <c r="F9" s="929"/>
      <c r="G9" s="929"/>
      <c r="H9" s="929"/>
      <c r="J9" s="60">
        <f>G9</f>
        <v>0</v>
      </c>
      <c r="K9" s="9" t="str">
        <f>A9</f>
        <v>The CS Indicators are presented in the following sections:
               A. leadership &amp; cooordination               B. finance &amp; procurement               C. commodities               D. policies               E. supply chain</v>
      </c>
      <c r="O9" s="9" t="s">
        <v>151</v>
      </c>
      <c r="Q9" s="36" t="s">
        <v>252</v>
      </c>
      <c r="S9" s="50">
        <f>D9</f>
        <v>0</v>
      </c>
      <c r="Y9" s="23" t="s">
        <v>270</v>
      </c>
    </row>
    <row r="10" spans="1:134" s="284" customFormat="1" ht="162" customHeight="1" thickBot="1" x14ac:dyDescent="0.25">
      <c r="A10" s="918" t="s">
        <v>527</v>
      </c>
      <c r="B10" s="919"/>
      <c r="C10" s="919"/>
      <c r="D10" s="919"/>
      <c r="E10" s="919"/>
      <c r="F10" s="919"/>
      <c r="G10" s="919"/>
      <c r="H10" s="919"/>
      <c r="I10" s="104" t="s">
        <v>247</v>
      </c>
      <c r="J10" s="36"/>
      <c r="K10" s="9"/>
      <c r="L10" s="36"/>
      <c r="M10" s="36"/>
      <c r="N10" s="36"/>
      <c r="O10" s="9"/>
      <c r="P10" s="36"/>
      <c r="Q10" s="36"/>
      <c r="R10" s="36" t="s">
        <v>251</v>
      </c>
      <c r="S10" s="37"/>
      <c r="T10" s="37"/>
      <c r="U10" s="37"/>
      <c r="V10" s="37"/>
      <c r="W10" s="37"/>
      <c r="X10" s="285"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283" t="s">
        <v>271</v>
      </c>
      <c r="Z10" s="283"/>
    </row>
    <row r="11" spans="1:134" s="220" customFormat="1" ht="16.5" customHeight="1" thickBot="1" x14ac:dyDescent="0.25">
      <c r="A11" s="865" t="s">
        <v>29</v>
      </c>
      <c r="B11" s="866"/>
      <c r="C11" s="866"/>
      <c r="D11" s="866"/>
      <c r="E11" s="866"/>
      <c r="F11" s="866"/>
      <c r="G11" s="866"/>
      <c r="H11" s="350"/>
      <c r="I11" s="69"/>
      <c r="J11" s="70"/>
      <c r="K11" s="71"/>
      <c r="L11" s="72"/>
      <c r="M11" s="72"/>
      <c r="N11" s="72"/>
      <c r="O11" s="72"/>
      <c r="P11" s="72"/>
      <c r="Q11" s="72"/>
      <c r="R11" s="72"/>
      <c r="S11" s="72"/>
      <c r="T11" s="73"/>
      <c r="U11" s="73"/>
      <c r="V11" s="73"/>
      <c r="W11" s="74"/>
      <c r="X11" s="74"/>
      <c r="Y11" s="75" t="s">
        <v>272</v>
      </c>
      <c r="Z11" s="21"/>
    </row>
    <row r="12" spans="1:134" s="159" customFormat="1" ht="45" customHeight="1" x14ac:dyDescent="0.2">
      <c r="A12" s="774" t="s">
        <v>273</v>
      </c>
      <c r="B12" s="775"/>
      <c r="C12" s="775"/>
      <c r="D12" s="775"/>
      <c r="E12" s="775"/>
      <c r="F12" s="775"/>
      <c r="G12" s="776"/>
      <c r="H12" s="351" t="s">
        <v>165</v>
      </c>
      <c r="I12" s="34"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
      <c r="K12" s="9"/>
      <c r="L12" s="36"/>
      <c r="M12" s="36"/>
      <c r="N12" s="36"/>
      <c r="O12" s="36"/>
      <c r="P12" s="36"/>
      <c r="Q12" s="36"/>
      <c r="R12" s="36"/>
      <c r="S12" s="36"/>
      <c r="T12" s="24"/>
      <c r="U12" s="24"/>
      <c r="V12" s="24"/>
      <c r="W12" s="76"/>
      <c r="X12" s="76"/>
      <c r="Y12" s="77" t="s">
        <v>274</v>
      </c>
      <c r="Z12" s="95"/>
      <c r="DS12" s="222"/>
      <c r="DT12" s="222"/>
      <c r="DU12" s="222"/>
      <c r="DV12" s="222"/>
      <c r="DW12" s="222"/>
      <c r="DX12" s="222"/>
      <c r="DY12" s="222"/>
      <c r="DZ12" s="222"/>
      <c r="EA12" s="222"/>
      <c r="EB12" s="222"/>
      <c r="EC12" s="223"/>
      <c r="ED12" s="223"/>
    </row>
    <row r="13" spans="1:134" s="159" customFormat="1" ht="15" customHeight="1" x14ac:dyDescent="0.2">
      <c r="A13" s="352"/>
      <c r="B13" s="764" t="s">
        <v>38</v>
      </c>
      <c r="C13" s="765"/>
      <c r="D13" s="800" t="s">
        <v>394</v>
      </c>
      <c r="E13" s="801"/>
      <c r="F13" s="801"/>
      <c r="G13" s="801"/>
      <c r="H13" s="802"/>
      <c r="I13" s="8"/>
      <c r="J13" s="40"/>
      <c r="K13" s="9" t="str">
        <f>B13</f>
        <v>a. What is the name of the committee?</v>
      </c>
      <c r="L13" s="46" t="str">
        <f>D13</f>
        <v>Inter-Agency Coordinating Committee on Contraceptive Security (ICC/CS)</v>
      </c>
      <c r="M13" s="36"/>
      <c r="N13" s="36"/>
      <c r="O13" s="39" t="str">
        <f>D13</f>
        <v>Inter-Agency Coordinating Committee on Contraceptive Security (ICC/CS)</v>
      </c>
      <c r="P13" s="36"/>
      <c r="Q13" s="36"/>
      <c r="R13" s="36"/>
      <c r="S13" s="36"/>
      <c r="T13" s="24"/>
      <c r="U13" s="24"/>
      <c r="V13" s="24"/>
      <c r="W13" s="76"/>
      <c r="X13" s="76"/>
      <c r="Y13" s="77"/>
      <c r="Z13" s="95"/>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34"/>
      <c r="J14" s="40"/>
      <c r="K14" s="9" t="str">
        <f>A14</f>
        <v>A2. Are the following organizations represented on the committee?</v>
      </c>
      <c r="L14" s="36"/>
      <c r="M14" s="36"/>
      <c r="N14" s="36"/>
      <c r="O14" s="9"/>
      <c r="P14" s="36"/>
      <c r="Q14" s="36"/>
      <c r="R14" s="36"/>
      <c r="S14" s="36"/>
      <c r="T14" s="24"/>
      <c r="U14" s="24"/>
      <c r="V14" s="24"/>
      <c r="W14" s="76"/>
      <c r="X14" s="76"/>
      <c r="Y14" s="77" t="s">
        <v>178</v>
      </c>
      <c r="Z14" s="95"/>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165</v>
      </c>
      <c r="E15" s="225" t="s">
        <v>159</v>
      </c>
      <c r="F15" s="769" t="s">
        <v>912</v>
      </c>
      <c r="G15" s="770"/>
      <c r="H15" s="771"/>
      <c r="I15" s="8"/>
      <c r="J15" s="40"/>
      <c r="K15" s="9" t="str">
        <f t="shared" ref="K15:K23" si="0">B15</f>
        <v>a. Social marketing</v>
      </c>
      <c r="L15" s="36"/>
      <c r="M15" s="36"/>
      <c r="N15" s="36"/>
      <c r="O15" s="9"/>
      <c r="P15" s="36"/>
      <c r="Q15" s="9" t="str">
        <f t="shared" ref="Q15:Q23" si="1">F15</f>
        <v>EXP Social Marketing (ESM), Ghana Social Marketing Foundation (GSMF), DKT International</v>
      </c>
      <c r="R15" s="36"/>
      <c r="S15" s="36"/>
      <c r="T15" s="24"/>
      <c r="U15" s="24"/>
      <c r="V15" s="24"/>
      <c r="W15" s="76"/>
      <c r="X15" s="76"/>
      <c r="Y15" s="77"/>
      <c r="Z15" s="95"/>
      <c r="DS15" s="222"/>
      <c r="DT15" s="222"/>
      <c r="DU15" s="222"/>
      <c r="DV15" s="222"/>
      <c r="DW15" s="222"/>
      <c r="DX15" s="222"/>
      <c r="DY15" s="222"/>
      <c r="DZ15" s="222"/>
      <c r="EA15" s="222"/>
      <c r="EB15" s="222"/>
      <c r="EC15" s="223"/>
      <c r="ED15" s="223"/>
    </row>
    <row r="16" spans="1:134" s="159" customFormat="1" ht="45" x14ac:dyDescent="0.2">
      <c r="A16" s="262"/>
      <c r="B16" s="764" t="s">
        <v>275</v>
      </c>
      <c r="C16" s="765"/>
      <c r="D16" s="203" t="s">
        <v>165</v>
      </c>
      <c r="E16" s="226" t="s">
        <v>159</v>
      </c>
      <c r="F16" s="769" t="s">
        <v>795</v>
      </c>
      <c r="G16" s="770"/>
      <c r="H16" s="771"/>
      <c r="I16" s="8"/>
      <c r="J16" s="40"/>
      <c r="K16" s="9" t="str">
        <f t="shared" si="0"/>
        <v>b. NGO (for example: service delivery, advocacy, Planned Parenthood affiliate, Marie Stopes affiliate, faith-based organizations, etc.)</v>
      </c>
      <c r="L16" s="36"/>
      <c r="M16" s="36"/>
      <c r="N16" s="36"/>
      <c r="O16" s="9"/>
      <c r="P16" s="36"/>
      <c r="Q16" s="9" t="str">
        <f t="shared" si="1"/>
        <v>Planned Parenthood Association of Ghana (PPAG), Marie Stopes International Ghana, Christian Health Association of Ghana</v>
      </c>
      <c r="R16" s="36"/>
      <c r="S16" s="36"/>
      <c r="T16" s="24"/>
      <c r="U16" s="24"/>
      <c r="V16" s="24"/>
      <c r="W16" s="76"/>
      <c r="X16" s="76"/>
      <c r="Y16" s="77"/>
      <c r="Z16" s="95"/>
      <c r="DS16" s="222"/>
      <c r="DT16" s="222"/>
      <c r="DU16" s="222"/>
      <c r="DV16" s="222"/>
      <c r="DW16" s="222"/>
      <c r="DX16" s="222"/>
      <c r="DY16" s="222"/>
      <c r="DZ16" s="222"/>
      <c r="EA16" s="222"/>
      <c r="EB16" s="222"/>
      <c r="EC16" s="223"/>
      <c r="ED16" s="223"/>
    </row>
    <row r="17" spans="1:134" s="159" customFormat="1" ht="60" x14ac:dyDescent="0.2">
      <c r="A17" s="262"/>
      <c r="B17" s="764" t="s">
        <v>276</v>
      </c>
      <c r="C17" s="765"/>
      <c r="D17" s="203" t="s">
        <v>165</v>
      </c>
      <c r="E17" s="226" t="s">
        <v>159</v>
      </c>
      <c r="F17" s="769" t="s">
        <v>796</v>
      </c>
      <c r="G17" s="770"/>
      <c r="H17" s="771"/>
      <c r="I17" s="8"/>
      <c r="J17" s="40"/>
      <c r="K17" s="9" t="str">
        <f t="shared" si="0"/>
        <v>c. Commercial sector (for example: pharmacy associations, manufacturers, etc.)</v>
      </c>
      <c r="L17" s="36"/>
      <c r="M17" s="36"/>
      <c r="N17" s="36"/>
      <c r="O17" s="9"/>
      <c r="P17" s="36"/>
      <c r="Q17" s="9" t="str">
        <f t="shared" si="1"/>
        <v>Ghana Registered Midwives Association, Ghana Registered Nurses Association, Society of Private Medical and Dental Practitioners, Pharmaceutical Society of Ghana, Ghana Medical Association</v>
      </c>
      <c r="R17" s="36"/>
      <c r="S17" s="36"/>
      <c r="T17" s="24"/>
      <c r="U17" s="24"/>
      <c r="V17" s="24"/>
      <c r="W17" s="76"/>
      <c r="X17" s="76"/>
      <c r="Y17" s="77"/>
      <c r="Z17" s="95"/>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165</v>
      </c>
      <c r="E18" s="226" t="s">
        <v>160</v>
      </c>
      <c r="F18" s="769" t="s">
        <v>913</v>
      </c>
      <c r="G18" s="770"/>
      <c r="H18" s="771"/>
      <c r="I18" s="8"/>
      <c r="J18" s="40"/>
      <c r="K18" s="9" t="str">
        <f t="shared" si="0"/>
        <v>d. Donors</v>
      </c>
      <c r="L18" s="36"/>
      <c r="M18" s="36"/>
      <c r="N18" s="36"/>
      <c r="O18" s="9"/>
      <c r="P18" s="36"/>
      <c r="Q18" s="9" t="str">
        <f t="shared" si="1"/>
        <v>USAID, UNFPA, DANIDA, DfID, WAHO</v>
      </c>
      <c r="R18" s="36"/>
      <c r="S18" s="36"/>
      <c r="T18" s="24"/>
      <c r="U18" s="24"/>
      <c r="V18" s="24"/>
      <c r="W18" s="76"/>
      <c r="X18" s="76"/>
      <c r="Y18" s="77"/>
      <c r="Z18" s="95"/>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769" t="s">
        <v>395</v>
      </c>
      <c r="G19" s="770"/>
      <c r="H19" s="771"/>
      <c r="I19" s="8"/>
      <c r="J19" s="40"/>
      <c r="K19" s="9" t="str">
        <f t="shared" si="0"/>
        <v>e. UN agencies</v>
      </c>
      <c r="L19" s="36"/>
      <c r="M19" s="36"/>
      <c r="N19" s="36"/>
      <c r="O19" s="9"/>
      <c r="P19" s="36"/>
      <c r="Q19" s="9" t="str">
        <f t="shared" si="1"/>
        <v>UNAIDS, UNFPA, WHO</v>
      </c>
      <c r="R19" s="36"/>
      <c r="S19" s="36"/>
      <c r="T19" s="24"/>
      <c r="U19" s="24"/>
      <c r="V19" s="24"/>
      <c r="W19" s="76"/>
      <c r="X19" s="76"/>
      <c r="Y19" s="77"/>
      <c r="Z19" s="95"/>
      <c r="DS19" s="222"/>
      <c r="DT19" s="222"/>
      <c r="DU19" s="222"/>
      <c r="DV19" s="223"/>
      <c r="DW19" s="223"/>
      <c r="DX19" s="223"/>
      <c r="DY19" s="223"/>
      <c r="DZ19" s="223"/>
      <c r="EA19" s="223"/>
      <c r="EB19" s="223"/>
      <c r="EC19" s="223"/>
      <c r="ED19" s="223"/>
    </row>
    <row r="20" spans="1:134" s="159" customFormat="1" ht="105" x14ac:dyDescent="0.2">
      <c r="A20" s="262"/>
      <c r="B20" s="764" t="s">
        <v>277</v>
      </c>
      <c r="C20" s="765"/>
      <c r="D20" s="203" t="s">
        <v>165</v>
      </c>
      <c r="E20" s="226" t="s">
        <v>162</v>
      </c>
      <c r="F20" s="769" t="s">
        <v>914</v>
      </c>
      <c r="G20" s="770"/>
      <c r="H20" s="771"/>
      <c r="I20" s="8"/>
      <c r="J20" s="40"/>
      <c r="K20" s="9" t="str">
        <f t="shared" si="0"/>
        <v>f. Ministry of Health (for example: logistics, reproductive health, family planning, maternal and child health, HIV/AIDS, pharmacy units, etc.)</v>
      </c>
      <c r="L20" s="36"/>
      <c r="M20" s="36"/>
      <c r="N20" s="36"/>
      <c r="O20" s="9"/>
      <c r="P20" s="36"/>
      <c r="Q20" s="33" t="str">
        <f t="shared" si="1"/>
        <v>Procurement and Supplies, Policy, Planning, Monitoring and Evaluation (PPME) directorates, National AIDS Control Program, and the Food and Drug Board. Within the Ghana Health Services (GHS) there is the Stores, Supplies and Drug Management (SSDM), Family Health Division (FHD), Public Health Directorate, and the Pharmacy Unit.</v>
      </c>
      <c r="R20" s="36"/>
      <c r="S20" s="36"/>
      <c r="T20" s="24"/>
      <c r="U20" s="24"/>
      <c r="V20" s="24"/>
      <c r="W20" s="76"/>
      <c r="X20" s="76"/>
      <c r="Y20" s="77"/>
      <c r="Z20" s="95"/>
      <c r="DS20" s="222"/>
      <c r="DT20" s="222"/>
      <c r="DU20" s="222"/>
      <c r="DV20" s="223"/>
      <c r="DW20" s="223"/>
      <c r="DX20" s="223"/>
      <c r="DY20" s="223"/>
      <c r="DZ20" s="223"/>
      <c r="EA20" s="223"/>
      <c r="ED20" s="223"/>
    </row>
    <row r="21" spans="1:134" s="159" customFormat="1" x14ac:dyDescent="0.2">
      <c r="A21" s="262"/>
      <c r="B21" s="835" t="s">
        <v>42</v>
      </c>
      <c r="C21" s="835"/>
      <c r="D21" s="203" t="s">
        <v>165</v>
      </c>
      <c r="E21" s="226" t="s">
        <v>163</v>
      </c>
      <c r="F21" s="769" t="s">
        <v>797</v>
      </c>
      <c r="G21" s="770"/>
      <c r="H21" s="771"/>
      <c r="I21" s="8"/>
      <c r="J21" s="40"/>
      <c r="K21" s="9" t="str">
        <f t="shared" si="0"/>
        <v>g. Central Medical Store or Central Warehouse</v>
      </c>
      <c r="L21" s="36"/>
      <c r="M21" s="36"/>
      <c r="N21" s="36"/>
      <c r="O21" s="9"/>
      <c r="P21" s="36"/>
      <c r="Q21" s="9" t="str">
        <f t="shared" si="1"/>
        <v>Central Medical Stores (CMS)</v>
      </c>
      <c r="R21" s="36"/>
      <c r="S21" s="36"/>
      <c r="T21" s="24"/>
      <c r="U21" s="24"/>
      <c r="V21" s="24"/>
      <c r="W21" s="76"/>
      <c r="X21" s="76"/>
      <c r="Y21" s="77"/>
      <c r="Z21" s="95"/>
    </row>
    <row r="22" spans="1:134" s="159" customFormat="1" ht="33.75" customHeight="1" x14ac:dyDescent="0.2">
      <c r="A22" s="262"/>
      <c r="B22" s="835" t="s">
        <v>68</v>
      </c>
      <c r="C22" s="835"/>
      <c r="D22" s="203" t="s">
        <v>165</v>
      </c>
      <c r="E22" s="226" t="s">
        <v>163</v>
      </c>
      <c r="F22" s="769" t="s">
        <v>915</v>
      </c>
      <c r="G22" s="770"/>
      <c r="H22" s="771"/>
      <c r="I22" s="8"/>
      <c r="J22" s="40"/>
      <c r="K22" s="9" t="str">
        <f t="shared" si="0"/>
        <v xml:space="preserve">h. Ministry of Finance or Ministry of Planning </v>
      </c>
      <c r="L22" s="36"/>
      <c r="M22" s="36"/>
      <c r="N22" s="36"/>
      <c r="O22" s="9"/>
      <c r="P22" s="36"/>
      <c r="Q22" s="9" t="str">
        <f t="shared" si="1"/>
        <v>Ministry of Finance and Economic Planning (Health Desk Officer)</v>
      </c>
      <c r="R22" s="36"/>
      <c r="S22" s="36"/>
      <c r="T22" s="24"/>
      <c r="U22" s="24"/>
      <c r="V22" s="24"/>
      <c r="W22" s="76"/>
      <c r="X22" s="76"/>
      <c r="Y22" s="77"/>
      <c r="Z22" s="95"/>
    </row>
    <row r="23" spans="1:134" s="158" customFormat="1" ht="30" x14ac:dyDescent="0.2">
      <c r="A23" s="262"/>
      <c r="B23" s="835" t="s">
        <v>279</v>
      </c>
      <c r="C23" s="835"/>
      <c r="D23" s="203" t="s">
        <v>165</v>
      </c>
      <c r="E23" s="226" t="s">
        <v>163</v>
      </c>
      <c r="F23" s="769" t="s">
        <v>1157</v>
      </c>
      <c r="G23" s="770"/>
      <c r="H23" s="771"/>
      <c r="I23" s="8"/>
      <c r="J23" s="40"/>
      <c r="K23" s="60" t="str">
        <f t="shared" si="0"/>
        <v>i. Other (for example: partners)</v>
      </c>
      <c r="L23" s="40"/>
      <c r="M23" s="40"/>
      <c r="N23" s="40"/>
      <c r="O23" s="60"/>
      <c r="P23" s="40"/>
      <c r="Q23" s="60" t="str">
        <f t="shared" si="1"/>
        <v>National Population Council (NPC), USAID | DELIVER PROJECT, Focus Regional Health Project (FRHP)</v>
      </c>
      <c r="R23" s="40"/>
      <c r="S23" s="40"/>
      <c r="T23" s="40"/>
      <c r="U23" s="40"/>
      <c r="V23" s="40"/>
      <c r="W23" s="131"/>
      <c r="X23" s="131"/>
      <c r="Y23" s="129"/>
      <c r="Z23" s="129"/>
      <c r="AA23" s="159"/>
    </row>
    <row r="24" spans="1:134" s="159" customFormat="1" x14ac:dyDescent="0.2">
      <c r="A24" s="772" t="s">
        <v>152</v>
      </c>
      <c r="B24" s="764"/>
      <c r="C24" s="764"/>
      <c r="D24" s="764"/>
      <c r="E24" s="764"/>
      <c r="F24" s="764"/>
      <c r="G24" s="764"/>
      <c r="H24" s="355" t="s">
        <v>168</v>
      </c>
      <c r="I24" s="30" t="str">
        <f>A24</f>
        <v>A3. How many times did the committee meet during the last year? (0, 1-2, 3-5, or 6+)  (Please select from the dropdown.)</v>
      </c>
      <c r="J24" s="40"/>
      <c r="K24" s="9"/>
      <c r="L24" s="36"/>
      <c r="M24" s="36"/>
      <c r="N24" s="36"/>
      <c r="O24" s="9"/>
      <c r="P24" s="36"/>
      <c r="Q24" s="36"/>
      <c r="R24" s="36"/>
      <c r="S24" s="36"/>
      <c r="T24" s="24"/>
      <c r="U24" s="24"/>
      <c r="V24" s="24"/>
      <c r="W24" s="76"/>
      <c r="X24" s="76"/>
      <c r="Y24" s="77"/>
      <c r="Z24" s="95"/>
    </row>
    <row r="25" spans="1:134" s="159" customFormat="1" x14ac:dyDescent="0.2">
      <c r="A25" s="827" t="s">
        <v>280</v>
      </c>
      <c r="B25" s="828"/>
      <c r="C25" s="828"/>
      <c r="D25" s="835"/>
      <c r="E25" s="835"/>
      <c r="F25" s="835"/>
      <c r="G25" s="836"/>
      <c r="H25" s="355" t="s">
        <v>165</v>
      </c>
      <c r="I25" s="30" t="str">
        <f>A25</f>
        <v xml:space="preserve">A4. Does the committee have legal status?  (Please select from the dropdown.)                                  </v>
      </c>
      <c r="J25" s="40"/>
      <c r="K25" s="9"/>
      <c r="L25" s="36"/>
      <c r="M25" s="36"/>
      <c r="N25" s="36"/>
      <c r="O25" s="9"/>
      <c r="P25" s="36"/>
      <c r="Q25" s="36"/>
      <c r="R25" s="36"/>
      <c r="S25" s="36"/>
      <c r="T25" s="24"/>
      <c r="U25" s="24"/>
      <c r="V25" s="24"/>
      <c r="W25" s="76"/>
      <c r="X25" s="76"/>
      <c r="Y25" s="77"/>
      <c r="Z25" s="95"/>
    </row>
    <row r="26" spans="1:134" s="159" customFormat="1" ht="75.75" thickBot="1" x14ac:dyDescent="0.25">
      <c r="A26" s="853" t="s">
        <v>281</v>
      </c>
      <c r="B26" s="822"/>
      <c r="C26" s="854"/>
      <c r="D26" s="228" t="s">
        <v>165</v>
      </c>
      <c r="E26" s="229" t="s">
        <v>157</v>
      </c>
      <c r="F26" s="153" t="s">
        <v>798</v>
      </c>
      <c r="G26" s="230" t="s">
        <v>63</v>
      </c>
      <c r="H26" s="357" t="s">
        <v>799</v>
      </c>
      <c r="I26" s="30"/>
      <c r="J26" s="40"/>
      <c r="K26" s="9" t="str">
        <f>A26</f>
        <v>A5. Is there a Contraceptive Security "champion"? (someone who consistently brings up and advocates for contraceptive supplies)</v>
      </c>
      <c r="L26" s="36"/>
      <c r="M26" s="36"/>
      <c r="N26" s="36"/>
      <c r="O26" s="9"/>
      <c r="P26" s="36"/>
      <c r="Q26" s="36"/>
      <c r="R26" s="36"/>
      <c r="S26" s="36"/>
      <c r="T26" s="24"/>
      <c r="U26" s="24"/>
      <c r="V26" s="24"/>
      <c r="W26" s="76"/>
      <c r="X26" s="76"/>
      <c r="Y26" s="77"/>
      <c r="Z26" s="95"/>
    </row>
    <row r="27" spans="1:134" s="231" customFormat="1" ht="16.5" customHeight="1" thickBot="1" x14ac:dyDescent="0.3">
      <c r="A27" s="865" t="s">
        <v>30</v>
      </c>
      <c r="B27" s="866"/>
      <c r="C27" s="866"/>
      <c r="D27" s="866"/>
      <c r="E27" s="866"/>
      <c r="F27" s="866"/>
      <c r="G27" s="866"/>
      <c r="H27" s="350"/>
      <c r="I27" s="14"/>
      <c r="J27" s="67"/>
      <c r="K27" s="11"/>
      <c r="L27" s="48"/>
      <c r="M27" s="48"/>
      <c r="N27" s="48"/>
      <c r="O27" s="48"/>
      <c r="P27" s="48"/>
      <c r="Q27" s="48"/>
      <c r="R27" s="48"/>
      <c r="S27" s="48"/>
      <c r="T27" s="67"/>
      <c r="U27" s="67"/>
      <c r="V27" s="67"/>
      <c r="W27" s="78"/>
      <c r="X27" s="78"/>
      <c r="Y27" s="79"/>
      <c r="Z27" s="96"/>
    </row>
    <row r="28" spans="1:134" s="159" customFormat="1" x14ac:dyDescent="0.2">
      <c r="A28" s="834" t="s">
        <v>741</v>
      </c>
      <c r="B28" s="835"/>
      <c r="C28" s="836"/>
      <c r="D28" s="887" t="s">
        <v>283</v>
      </c>
      <c r="E28" s="888"/>
      <c r="F28" s="221" t="s">
        <v>262</v>
      </c>
      <c r="G28" s="359" t="s">
        <v>284</v>
      </c>
      <c r="H28" s="351" t="s">
        <v>274</v>
      </c>
      <c r="I28" s="43"/>
      <c r="J28" s="41"/>
      <c r="K28" s="9">
        <f>B28</f>
        <v>0</v>
      </c>
      <c r="L28" s="36"/>
      <c r="M28" s="36"/>
      <c r="N28" s="36"/>
      <c r="O28" s="36"/>
      <c r="P28" s="36"/>
      <c r="Q28" s="36"/>
      <c r="R28" s="36"/>
      <c r="S28" s="36"/>
      <c r="T28" s="24"/>
      <c r="U28" s="24"/>
      <c r="V28" s="24"/>
      <c r="W28" s="76"/>
      <c r="X28" s="76"/>
      <c r="Y28" s="77"/>
      <c r="Z28" s="95"/>
    </row>
    <row r="29" spans="1:134" s="159" customFormat="1" ht="45" customHeight="1" x14ac:dyDescent="0.2">
      <c r="A29" s="772" t="s">
        <v>742</v>
      </c>
      <c r="B29" s="764"/>
      <c r="C29" s="764"/>
      <c r="D29" s="764"/>
      <c r="E29" s="764"/>
      <c r="F29" s="765"/>
      <c r="G29" s="889">
        <v>4043572.34</v>
      </c>
      <c r="H29" s="890"/>
      <c r="I29" s="12"/>
      <c r="J29" s="60">
        <f>G29</f>
        <v>4043572.34</v>
      </c>
      <c r="K29" s="9"/>
      <c r="L29" s="36"/>
      <c r="M29" s="56">
        <f>E29</f>
        <v>0</v>
      </c>
      <c r="N29" s="36"/>
      <c r="O29" s="36"/>
      <c r="P29" s="36"/>
      <c r="Q29" s="36"/>
      <c r="R29" s="36"/>
      <c r="S29" s="36"/>
      <c r="T29" s="24"/>
      <c r="U29" s="24"/>
      <c r="V29" s="24"/>
      <c r="W29" s="76"/>
      <c r="X29" s="76"/>
      <c r="Y29" s="80" t="str">
        <f>A29</f>
        <v>B2. What was the estimated dollar value of contraceptives needed to be procured for the public sector for the most recent complete fiscal year? (in USD currency)
(for example, to cover the needs for FY '10-'11)</v>
      </c>
      <c r="Z29" s="95"/>
    </row>
    <row r="30" spans="1:134" s="159" customFormat="1" ht="58.5" x14ac:dyDescent="0.2">
      <c r="A30" s="772" t="s">
        <v>743</v>
      </c>
      <c r="B30" s="764"/>
      <c r="C30" s="764"/>
      <c r="D30" s="764"/>
      <c r="E30" s="161" t="s">
        <v>748</v>
      </c>
      <c r="F30" s="232" t="s">
        <v>744</v>
      </c>
      <c r="G30" s="891" t="s">
        <v>800</v>
      </c>
      <c r="H30" s="892"/>
      <c r="I30" s="12"/>
      <c r="J30" s="60" t="str">
        <f>G30</f>
        <v>USAID | DELIVER PROJECT with GHS, MOH, PPAG, MSI, GSMF, and EXP SM</v>
      </c>
      <c r="K30" s="9"/>
      <c r="L30" s="36"/>
      <c r="M30" s="56" t="str">
        <f>E30</f>
        <v>01/11-12/11</v>
      </c>
      <c r="N30" s="36"/>
      <c r="O30" s="36"/>
      <c r="P30" s="36"/>
      <c r="Q30" s="36"/>
      <c r="R30" s="36"/>
      <c r="S30" s="36"/>
      <c r="T30" s="24"/>
      <c r="U30" s="24"/>
      <c r="V30" s="24"/>
      <c r="W30" s="76"/>
      <c r="X30" s="76"/>
      <c r="Y30" s="80" t="str">
        <f>A30</f>
        <v>B3. Time period covered by the forecast/quantification (mm/yy-mm/yy)
(should ideally be FY '10-'11)</v>
      </c>
      <c r="Z30" s="95"/>
    </row>
    <row r="31" spans="1:134" s="159" customFormat="1" ht="15" customHeight="1" x14ac:dyDescent="0.2">
      <c r="A31" s="772" t="s">
        <v>745</v>
      </c>
      <c r="B31" s="764"/>
      <c r="C31" s="764"/>
      <c r="D31" s="764"/>
      <c r="E31" s="764"/>
      <c r="F31" s="764"/>
      <c r="G31" s="765"/>
      <c r="H31" s="355" t="s">
        <v>165</v>
      </c>
      <c r="I31" s="30" t="str">
        <f>A31</f>
        <v>B4. Is there a government budget line item specifically for the procurement of contraceptives?  (Please select from the dropdown list.)</v>
      </c>
      <c r="J31" s="41"/>
      <c r="K31" s="9"/>
      <c r="L31" s="36"/>
      <c r="M31" s="36"/>
      <c r="N31" s="36"/>
      <c r="O31" s="36"/>
      <c r="P31" s="36"/>
      <c r="Q31" s="36"/>
      <c r="R31" s="36"/>
      <c r="S31" s="36"/>
      <c r="T31" s="24"/>
      <c r="U31" s="24"/>
      <c r="V31" s="24"/>
      <c r="W31" s="76"/>
      <c r="X31" s="76"/>
      <c r="Y31" s="77"/>
      <c r="Z31" s="95"/>
    </row>
    <row r="32" spans="1:134" s="159" customFormat="1" ht="90" customHeight="1" x14ac:dyDescent="0.2">
      <c r="A32" s="772" t="s">
        <v>746</v>
      </c>
      <c r="B32" s="764"/>
      <c r="C32" s="764"/>
      <c r="D32" s="764"/>
      <c r="E32" s="764"/>
      <c r="F32" s="764"/>
      <c r="G32" s="765"/>
      <c r="H32" s="355" t="s">
        <v>165</v>
      </c>
      <c r="I32" s="30"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41"/>
      <c r="K32" s="9"/>
      <c r="L32" s="36"/>
      <c r="M32" s="36"/>
      <c r="N32" s="36"/>
      <c r="O32" s="36"/>
      <c r="P32" s="36"/>
      <c r="Q32" s="36"/>
      <c r="R32" s="36"/>
      <c r="S32" s="36"/>
      <c r="T32" s="24"/>
      <c r="U32" s="24"/>
      <c r="V32" s="24"/>
      <c r="W32" s="76"/>
      <c r="X32" s="76"/>
      <c r="Y32" s="77"/>
      <c r="Z32" s="95"/>
    </row>
    <row r="33" spans="1:26" s="159" customFormat="1" ht="15.75" customHeight="1" thickBot="1" x14ac:dyDescent="0.25">
      <c r="A33" s="772" t="s">
        <v>285</v>
      </c>
      <c r="B33" s="764"/>
      <c r="C33" s="764"/>
      <c r="D33" s="764"/>
      <c r="E33" s="764"/>
      <c r="F33" s="764"/>
      <c r="G33" s="764"/>
      <c r="H33" s="773"/>
      <c r="I33" s="4"/>
      <c r="J33" s="41"/>
      <c r="K33" s="9"/>
      <c r="L33" s="36"/>
      <c r="M33" s="36"/>
      <c r="N33" s="36"/>
      <c r="O33" s="36"/>
      <c r="P33" s="36"/>
      <c r="Q33" s="36"/>
      <c r="R33" s="36"/>
      <c r="S33" s="36"/>
      <c r="T33" s="24"/>
      <c r="U33" s="24"/>
      <c r="V33" s="24"/>
      <c r="W33" s="76"/>
      <c r="X33" s="80" t="str">
        <f>A33</f>
        <v>B6. Please complete the table below regarding government allocations for contraceptive procurement.</v>
      </c>
      <c r="Y33" s="77"/>
      <c r="Z33" s="95"/>
    </row>
    <row r="34" spans="1:26" s="159" customFormat="1" ht="147" x14ac:dyDescent="0.2">
      <c r="A34" s="363"/>
      <c r="B34" s="884"/>
      <c r="C34" s="884"/>
      <c r="D34" s="927"/>
      <c r="E34" s="664" t="s">
        <v>286</v>
      </c>
      <c r="F34" s="237" t="s">
        <v>747</v>
      </c>
      <c r="G34" s="238" t="s">
        <v>287</v>
      </c>
      <c r="H34" s="364" t="s">
        <v>158</v>
      </c>
      <c r="I34" s="32"/>
      <c r="J34" s="42"/>
      <c r="K34" s="9">
        <f>A34</f>
        <v>0</v>
      </c>
      <c r="L34" s="36"/>
      <c r="M34" s="36"/>
      <c r="N34" s="36"/>
      <c r="O34" s="36"/>
      <c r="P34" s="36"/>
      <c r="Q34" s="36"/>
      <c r="R34" s="36"/>
      <c r="S34" s="36"/>
      <c r="T34" s="24"/>
      <c r="U34" s="24"/>
      <c r="V34" s="24"/>
      <c r="W34" s="76"/>
      <c r="X34" s="76"/>
      <c r="Y34" s="77"/>
      <c r="Z34" s="95"/>
    </row>
    <row r="35" spans="1:26" s="159" customFormat="1" ht="75" x14ac:dyDescent="0.2">
      <c r="A35" s="262"/>
      <c r="B35" s="764" t="s">
        <v>288</v>
      </c>
      <c r="C35" s="764"/>
      <c r="D35" s="765"/>
      <c r="E35" s="162">
        <v>2000000</v>
      </c>
      <c r="F35" s="168" t="s">
        <v>835</v>
      </c>
      <c r="G35" s="154" t="s">
        <v>801</v>
      </c>
      <c r="H35" s="362" t="s">
        <v>802</v>
      </c>
      <c r="I35" s="43"/>
      <c r="J35" s="41"/>
      <c r="K35" s="9" t="e">
        <f>#REF!</f>
        <v>#REF!</v>
      </c>
      <c r="L35" s="36"/>
      <c r="M35" s="36"/>
      <c r="N35" s="36"/>
      <c r="O35" s="36"/>
      <c r="P35" s="36"/>
      <c r="Q35" s="36"/>
      <c r="R35" s="36"/>
      <c r="S35" s="36"/>
      <c r="T35" s="24"/>
      <c r="U35" s="24"/>
      <c r="V35" s="24"/>
      <c r="W35" s="76"/>
      <c r="X35" s="76"/>
      <c r="Y35" s="77"/>
      <c r="Z35" s="95"/>
    </row>
    <row r="36" spans="1:26" s="159" customFormat="1" ht="15" hidden="1" customHeight="1" x14ac:dyDescent="0.2">
      <c r="A36" s="883"/>
      <c r="B36" s="884"/>
      <c r="C36" s="884"/>
      <c r="D36" s="884"/>
      <c r="E36" s="884"/>
      <c r="F36" s="884"/>
      <c r="G36" s="884"/>
      <c r="H36" s="885"/>
      <c r="I36" s="43"/>
      <c r="J36" s="41"/>
      <c r="K36" s="9"/>
      <c r="L36" s="36"/>
      <c r="M36" s="36"/>
      <c r="N36" s="36"/>
      <c r="O36" s="36"/>
      <c r="P36" s="36"/>
      <c r="Q36" s="36"/>
      <c r="R36" s="36"/>
      <c r="S36" s="36"/>
      <c r="T36" s="24"/>
      <c r="U36" s="24"/>
      <c r="V36" s="24"/>
      <c r="W36" s="76"/>
      <c r="X36" s="76"/>
      <c r="Y36" s="77"/>
      <c r="Z36" s="95"/>
    </row>
    <row r="37" spans="1:26" s="159" customFormat="1" ht="75" x14ac:dyDescent="0.2">
      <c r="A37" s="772" t="s">
        <v>749</v>
      </c>
      <c r="B37" s="764"/>
      <c r="C37" s="764"/>
      <c r="D37" s="764"/>
      <c r="E37" s="764"/>
      <c r="F37" s="764"/>
      <c r="G37" s="765"/>
      <c r="H37" s="355" t="s">
        <v>165</v>
      </c>
      <c r="I37" s="30"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41"/>
      <c r="K37" s="9"/>
      <c r="L37" s="36"/>
      <c r="M37" s="36"/>
      <c r="N37" s="36"/>
      <c r="O37" s="36"/>
      <c r="P37" s="36"/>
      <c r="Q37" s="36"/>
      <c r="R37" s="36"/>
      <c r="S37" s="36"/>
      <c r="T37" s="24"/>
      <c r="U37" s="24"/>
      <c r="V37" s="24"/>
      <c r="W37" s="76"/>
      <c r="X37" s="76"/>
      <c r="Y37" s="77"/>
      <c r="Z37" s="95"/>
    </row>
    <row r="38" spans="1:26" s="159" customFormat="1" ht="60.75" customHeight="1" thickBot="1" x14ac:dyDescent="0.25">
      <c r="A38" s="772" t="s">
        <v>750</v>
      </c>
      <c r="B38" s="764"/>
      <c r="C38" s="764"/>
      <c r="D38" s="764"/>
      <c r="E38" s="764"/>
      <c r="F38" s="764"/>
      <c r="G38" s="764"/>
      <c r="H38" s="773"/>
      <c r="I38" s="4"/>
      <c r="J38" s="41"/>
      <c r="K38" s="9"/>
      <c r="L38" s="36"/>
      <c r="M38" s="36"/>
      <c r="N38" s="36"/>
      <c r="O38" s="36"/>
      <c r="P38" s="36"/>
      <c r="Q38" s="36"/>
      <c r="R38" s="36"/>
      <c r="S38" s="36"/>
      <c r="T38" s="24"/>
      <c r="U38" s="24"/>
      <c r="V38" s="24"/>
      <c r="W38" s="76"/>
      <c r="X38" s="80"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Y38" s="77"/>
      <c r="Z38" s="95"/>
    </row>
    <row r="39" spans="1:26" s="159" customFormat="1" ht="129.75" x14ac:dyDescent="0.2">
      <c r="A39" s="363"/>
      <c r="B39" s="877" t="s">
        <v>751</v>
      </c>
      <c r="C39" s="886"/>
      <c r="D39" s="236" t="s">
        <v>290</v>
      </c>
      <c r="E39" s="237" t="s">
        <v>69</v>
      </c>
      <c r="F39" s="237" t="s">
        <v>752</v>
      </c>
      <c r="G39" s="238" t="s">
        <v>291</v>
      </c>
      <c r="H39" s="364" t="s">
        <v>158</v>
      </c>
      <c r="I39" s="32"/>
      <c r="J39" s="42"/>
      <c r="K39" s="9">
        <f>A39</f>
        <v>0</v>
      </c>
      <c r="L39" s="36"/>
      <c r="M39" s="36"/>
      <c r="N39" s="36"/>
      <c r="O39" s="36"/>
      <c r="P39" s="36"/>
      <c r="Q39" s="36"/>
      <c r="R39" s="36"/>
      <c r="S39" s="36"/>
      <c r="T39" s="24"/>
      <c r="U39" s="24"/>
      <c r="V39" s="24"/>
      <c r="W39" s="76"/>
      <c r="X39" s="76"/>
      <c r="Y39" s="77"/>
      <c r="Z39" s="95"/>
    </row>
    <row r="40" spans="1:26" s="159" customFormat="1" ht="30" x14ac:dyDescent="0.2">
      <c r="A40" s="363"/>
      <c r="B40" s="764" t="s">
        <v>292</v>
      </c>
      <c r="C40" s="765"/>
      <c r="D40" s="239" t="s">
        <v>166</v>
      </c>
      <c r="E40" s="162">
        <v>0</v>
      </c>
      <c r="F40" s="155" t="s">
        <v>803</v>
      </c>
      <c r="G40" s="240"/>
      <c r="H40" s="362"/>
      <c r="I40" s="43"/>
      <c r="J40" s="41"/>
      <c r="K40" s="9" t="str">
        <f>B40</f>
        <v>a. Internally generated funds spent on contraceptive procurement</v>
      </c>
      <c r="L40" s="36"/>
      <c r="M40" s="36"/>
      <c r="N40" s="36"/>
      <c r="O40" s="36"/>
      <c r="P40" s="36"/>
      <c r="Q40" s="36"/>
      <c r="R40" s="36"/>
      <c r="S40" s="36"/>
      <c r="T40" s="24"/>
      <c r="U40" s="24"/>
      <c r="V40" s="24"/>
      <c r="W40" s="76"/>
      <c r="X40" s="76"/>
      <c r="Y40" s="77"/>
      <c r="Z40" s="95"/>
    </row>
    <row r="41" spans="1:26" s="159" customFormat="1" ht="30" x14ac:dyDescent="0.2">
      <c r="A41" s="363"/>
      <c r="B41" s="241"/>
      <c r="C41" s="242" t="s">
        <v>293</v>
      </c>
      <c r="D41" s="800" t="s">
        <v>146</v>
      </c>
      <c r="E41" s="801"/>
      <c r="F41" s="801"/>
      <c r="G41" s="801"/>
      <c r="H41" s="802"/>
      <c r="I41" s="44"/>
      <c r="J41" s="41"/>
      <c r="K41" s="9" t="str">
        <f>C41</f>
        <v>i. Specify source(s) of internally generated funds spent (for example, from taxes or user fees)</v>
      </c>
      <c r="L41" s="36"/>
      <c r="M41" s="36"/>
      <c r="N41" s="36"/>
      <c r="O41" s="39" t="str">
        <f>D41</f>
        <v>N/A</v>
      </c>
      <c r="P41" s="36"/>
      <c r="Q41" s="36"/>
      <c r="R41" s="36"/>
      <c r="S41" s="36"/>
      <c r="T41" s="24"/>
      <c r="U41" s="24"/>
      <c r="V41" s="24"/>
      <c r="W41" s="76"/>
      <c r="X41" s="76"/>
      <c r="Y41" s="77"/>
      <c r="Z41" s="95"/>
    </row>
    <row r="42" spans="1:26" s="159" customFormat="1" ht="180" x14ac:dyDescent="0.2">
      <c r="A42" s="363"/>
      <c r="B42" s="764" t="s">
        <v>295</v>
      </c>
      <c r="C42" s="765"/>
      <c r="D42" s="239" t="s">
        <v>165</v>
      </c>
      <c r="E42" s="162">
        <v>55517</v>
      </c>
      <c r="F42" s="155" t="s">
        <v>803</v>
      </c>
      <c r="G42" s="240" t="s">
        <v>804</v>
      </c>
      <c r="H42" s="362" t="s">
        <v>1155</v>
      </c>
      <c r="I42" s="43"/>
      <c r="J42" s="41"/>
      <c r="K42" s="9" t="str">
        <f>B42</f>
        <v>b. Total of all other government funds spent on contraceptive procurement (basket funds, World Bank credits or loans, and other funds donors gave to the government [e.g., direct budget support])</v>
      </c>
      <c r="L42" s="36"/>
      <c r="M42" s="36"/>
      <c r="N42" s="36"/>
      <c r="O42" s="36"/>
      <c r="P42" s="36"/>
      <c r="Q42" s="36"/>
      <c r="R42" s="36"/>
      <c r="S42" s="36"/>
      <c r="T42" s="24"/>
      <c r="U42" s="24"/>
      <c r="V42" s="24"/>
      <c r="W42" s="76"/>
      <c r="X42" s="76"/>
      <c r="Y42" s="77"/>
      <c r="Z42" s="95"/>
    </row>
    <row r="43" spans="1:26" s="159" customFormat="1" ht="30" x14ac:dyDescent="0.2">
      <c r="A43" s="363"/>
      <c r="B43" s="241"/>
      <c r="C43" s="242" t="s">
        <v>297</v>
      </c>
      <c r="D43" s="800" t="s">
        <v>986</v>
      </c>
      <c r="E43" s="801"/>
      <c r="F43" s="801"/>
      <c r="G43" s="801"/>
      <c r="H43" s="802"/>
      <c r="I43" s="44"/>
      <c r="J43" s="41"/>
      <c r="K43" s="9" t="str">
        <f>C43</f>
        <v>i. Specify source(s) of other government funds spent (for example: basket funding or specific donor)</v>
      </c>
      <c r="L43" s="36"/>
      <c r="M43" s="36"/>
      <c r="N43" s="36"/>
      <c r="O43" s="39" t="str">
        <f>D43</f>
        <v>Health sector budget support</v>
      </c>
      <c r="P43" s="36"/>
      <c r="Q43" s="36"/>
      <c r="R43" s="36"/>
      <c r="S43" s="36"/>
      <c r="T43" s="24"/>
      <c r="U43" s="24"/>
      <c r="V43" s="24"/>
      <c r="W43" s="76"/>
      <c r="X43" s="76"/>
      <c r="Y43" s="77"/>
      <c r="Z43" s="95"/>
    </row>
    <row r="44" spans="1:26" s="159" customFormat="1" ht="45" x14ac:dyDescent="0.2">
      <c r="A44" s="363"/>
      <c r="B44" s="764" t="s">
        <v>298</v>
      </c>
      <c r="C44" s="765"/>
      <c r="D44" s="243"/>
      <c r="E44" s="163">
        <f>E40+E42</f>
        <v>55517</v>
      </c>
      <c r="F44" s="244"/>
      <c r="G44" s="244"/>
      <c r="H44" s="362"/>
      <c r="I44" s="43"/>
      <c r="J44" s="41"/>
      <c r="K44" s="9" t="str">
        <f>B44</f>
        <v>c. TOTAL government funds spent on contraceptive procurement
This will auto-calculate.  (It will sum a &amp; b above.)</v>
      </c>
      <c r="L44" s="36"/>
      <c r="M44" s="36"/>
      <c r="N44" s="36"/>
      <c r="O44" s="39"/>
      <c r="P44" s="36"/>
      <c r="Q44" s="36"/>
      <c r="R44" s="36"/>
      <c r="S44" s="36"/>
      <c r="T44" s="24"/>
      <c r="U44" s="24"/>
      <c r="V44" s="24"/>
      <c r="W44" s="76"/>
      <c r="X44" s="76"/>
      <c r="Y44" s="77"/>
      <c r="Z44" s="95"/>
    </row>
    <row r="45" spans="1:26" s="248" customFormat="1" x14ac:dyDescent="0.2">
      <c r="A45" s="365"/>
      <c r="B45" s="245"/>
      <c r="C45" s="245"/>
      <c r="D45" s="246"/>
      <c r="E45" s="164"/>
      <c r="F45" s="164"/>
      <c r="G45" s="247"/>
      <c r="H45" s="366"/>
      <c r="I45" s="68"/>
      <c r="J45" s="41"/>
      <c r="K45" s="9">
        <f>A45</f>
        <v>0</v>
      </c>
      <c r="L45" s="36"/>
      <c r="M45" s="36"/>
      <c r="N45" s="36"/>
      <c r="O45" s="39"/>
      <c r="P45" s="36"/>
      <c r="Q45" s="36"/>
      <c r="R45" s="36"/>
      <c r="S45" s="36"/>
      <c r="T45" s="24"/>
      <c r="U45" s="24"/>
      <c r="V45" s="24"/>
      <c r="W45" s="76"/>
      <c r="X45" s="76"/>
      <c r="Y45" s="81"/>
      <c r="Z45" s="21"/>
    </row>
    <row r="46" spans="1:26" s="159" customFormat="1" ht="30" customHeight="1" x14ac:dyDescent="0.2">
      <c r="A46" s="772" t="s">
        <v>753</v>
      </c>
      <c r="B46" s="764"/>
      <c r="C46" s="764"/>
      <c r="D46" s="764"/>
      <c r="E46" s="764"/>
      <c r="F46" s="764"/>
      <c r="G46" s="764"/>
      <c r="H46" s="773"/>
      <c r="I46" s="4"/>
      <c r="J46" s="41"/>
      <c r="K46" s="9"/>
      <c r="L46" s="36"/>
      <c r="M46" s="36"/>
      <c r="N46" s="36"/>
      <c r="O46" s="36"/>
      <c r="P46" s="36"/>
      <c r="Q46" s="36"/>
      <c r="R46" s="36"/>
      <c r="S46" s="36"/>
      <c r="T46" s="24"/>
      <c r="U46" s="24"/>
      <c r="V46" s="24"/>
      <c r="W46" s="76"/>
      <c r="X46" s="80" t="str">
        <f>A46</f>
        <v xml:space="preserve">B9. Please complete the table below to indicate donor expenditures on contraceptive procurement in the most recent complete fiscal year (FY '10-'11).
</v>
      </c>
      <c r="Y46" s="77"/>
      <c r="Z46" s="95"/>
    </row>
    <row r="47" spans="1:26" s="159" customFormat="1" ht="129.75" x14ac:dyDescent="0.2">
      <c r="A47" s="363" t="s">
        <v>199</v>
      </c>
      <c r="B47" s="877" t="s">
        <v>754</v>
      </c>
      <c r="C47" s="765"/>
      <c r="D47" s="236" t="s">
        <v>299</v>
      </c>
      <c r="E47" s="237" t="s">
        <v>300</v>
      </c>
      <c r="F47" s="237" t="s">
        <v>755</v>
      </c>
      <c r="G47" s="238" t="s">
        <v>301</v>
      </c>
      <c r="H47" s="364" t="s">
        <v>158</v>
      </c>
      <c r="I47" s="25"/>
      <c r="J47" s="41"/>
      <c r="K47" s="9" t="str">
        <f>A47</f>
        <v xml:space="preserve">
</v>
      </c>
      <c r="L47" s="36"/>
      <c r="M47" s="36"/>
      <c r="N47" s="36"/>
      <c r="O47" s="39"/>
      <c r="P47" s="36"/>
      <c r="Q47" s="36"/>
      <c r="R47" s="36"/>
      <c r="S47" s="36"/>
      <c r="T47" s="24"/>
      <c r="U47" s="24"/>
      <c r="V47" s="24"/>
      <c r="W47" s="76"/>
      <c r="X47" s="76"/>
      <c r="Y47" s="77"/>
      <c r="Z47" s="95"/>
    </row>
    <row r="48" spans="1:26" s="159" customFormat="1" ht="30" x14ac:dyDescent="0.2">
      <c r="A48" s="363"/>
      <c r="B48" s="764" t="s">
        <v>302</v>
      </c>
      <c r="C48" s="765"/>
      <c r="D48" s="239" t="s">
        <v>165</v>
      </c>
      <c r="E48" s="162">
        <v>3528870</v>
      </c>
      <c r="F48" s="155" t="s">
        <v>803</v>
      </c>
      <c r="G48" s="156" t="s">
        <v>916</v>
      </c>
      <c r="H48" s="367"/>
      <c r="I48" s="12"/>
      <c r="J48" s="41"/>
      <c r="K48" s="9" t="str">
        <f>B48</f>
        <v>a. In-kind donations of contraceptives</v>
      </c>
      <c r="L48" s="36"/>
      <c r="M48" s="36"/>
      <c r="N48" s="36"/>
      <c r="O48" s="39"/>
      <c r="P48" s="36"/>
      <c r="Q48" s="36"/>
      <c r="R48" s="36"/>
      <c r="S48" s="36"/>
      <c r="T48" s="24"/>
      <c r="U48" s="24"/>
      <c r="V48" s="24"/>
      <c r="W48" s="76"/>
      <c r="X48" s="76"/>
      <c r="Y48" s="77"/>
      <c r="Z48" s="95"/>
    </row>
    <row r="49" spans="1:26" s="159" customFormat="1" x14ac:dyDescent="0.2">
      <c r="A49" s="363"/>
      <c r="B49" s="241"/>
      <c r="C49" s="242" t="s">
        <v>303</v>
      </c>
      <c r="D49" s="878" t="s">
        <v>917</v>
      </c>
      <c r="E49" s="879"/>
      <c r="F49" s="879"/>
      <c r="G49" s="879"/>
      <c r="H49" s="880"/>
      <c r="I49" s="165"/>
      <c r="J49" s="41"/>
      <c r="K49" s="9" t="str">
        <f>C49</f>
        <v xml:space="preserve">i. Specify source(s) of in-kind donations </v>
      </c>
      <c r="L49" s="36"/>
      <c r="M49" s="36"/>
      <c r="N49" s="36"/>
      <c r="O49" s="39" t="str">
        <f>D49</f>
        <v>USAID ($759,460) &amp; DFID ($2,769,410)</v>
      </c>
      <c r="P49" s="36"/>
      <c r="Q49" s="36"/>
      <c r="R49" s="36"/>
      <c r="S49" s="36"/>
      <c r="T49" s="24"/>
      <c r="U49" s="24"/>
      <c r="V49" s="24"/>
      <c r="W49" s="76"/>
      <c r="X49" s="76"/>
      <c r="Y49" s="77"/>
      <c r="Z49" s="95"/>
    </row>
    <row r="50" spans="1:26" s="159" customFormat="1" ht="60" x14ac:dyDescent="0.2">
      <c r="A50" s="363"/>
      <c r="B50" s="764" t="s">
        <v>756</v>
      </c>
      <c r="C50" s="765"/>
      <c r="D50" s="239" t="s">
        <v>165</v>
      </c>
      <c r="E50" s="162"/>
      <c r="F50" s="155" t="s">
        <v>803</v>
      </c>
      <c r="G50" s="156"/>
      <c r="H50" s="367" t="s">
        <v>1159</v>
      </c>
      <c r="I50" s="12"/>
      <c r="J50" s="41"/>
      <c r="K50" s="9" t="str">
        <f>B50</f>
        <v>b. Global Fund grants used to procure condoms</v>
      </c>
      <c r="L50" s="36"/>
      <c r="M50" s="36"/>
      <c r="N50" s="36"/>
      <c r="O50" s="39"/>
      <c r="P50" s="36"/>
      <c r="Q50" s="36"/>
      <c r="R50" s="36"/>
      <c r="S50" s="36"/>
      <c r="T50" s="24"/>
      <c r="U50" s="24"/>
      <c r="V50" s="24"/>
      <c r="W50" s="76"/>
      <c r="X50" s="76"/>
      <c r="Y50" s="77"/>
      <c r="Z50" s="95"/>
    </row>
    <row r="51" spans="1:26" s="159" customFormat="1" ht="30" x14ac:dyDescent="0.2">
      <c r="A51" s="363"/>
      <c r="B51" s="764" t="s">
        <v>757</v>
      </c>
      <c r="C51" s="765"/>
      <c r="D51" s="239" t="s">
        <v>166</v>
      </c>
      <c r="E51" s="162">
        <v>0</v>
      </c>
      <c r="F51" s="155" t="s">
        <v>805</v>
      </c>
      <c r="G51" s="156"/>
      <c r="H51" s="367"/>
      <c r="I51" s="12"/>
      <c r="J51" s="41"/>
      <c r="K51" s="9" t="str">
        <f>B51</f>
        <v>c. Global Fund grants used to procure contraceptives besides condoms</v>
      </c>
      <c r="L51" s="36"/>
      <c r="M51" s="36"/>
      <c r="N51" s="36"/>
      <c r="O51" s="39"/>
      <c r="P51" s="36"/>
      <c r="Q51" s="36"/>
      <c r="R51" s="36"/>
      <c r="S51" s="36"/>
      <c r="T51" s="24"/>
      <c r="U51" s="24"/>
      <c r="V51" s="24"/>
      <c r="W51" s="76"/>
      <c r="X51" s="76"/>
      <c r="Y51" s="77"/>
      <c r="Z51" s="95"/>
    </row>
    <row r="52" spans="1:26" s="159" customFormat="1" ht="75" x14ac:dyDescent="0.2">
      <c r="A52" s="363"/>
      <c r="B52" s="764" t="s">
        <v>758</v>
      </c>
      <c r="C52" s="765"/>
      <c r="D52" s="243"/>
      <c r="E52" s="163">
        <f>E48+E50+E51</f>
        <v>3528870</v>
      </c>
      <c r="F52" s="244"/>
      <c r="G52" s="244"/>
      <c r="H52" s="368" t="s">
        <v>1158</v>
      </c>
      <c r="I52" s="43"/>
      <c r="J52" s="41"/>
      <c r="K52" s="9" t="str">
        <f>B52</f>
        <v>d. TOTAL value of in-kind donations and Global Fund grants spent on contraceptive procurement
This will auto-calculate.  (It will sum a-c above.)</v>
      </c>
      <c r="L52" s="36"/>
      <c r="M52" s="36"/>
      <c r="N52" s="36"/>
      <c r="O52" s="39"/>
      <c r="P52" s="36"/>
      <c r="Q52" s="36"/>
      <c r="R52" s="36"/>
      <c r="S52" s="36"/>
      <c r="T52" s="24"/>
      <c r="U52" s="24"/>
      <c r="V52" s="24"/>
      <c r="W52" s="76"/>
      <c r="X52" s="76"/>
      <c r="Y52" s="77"/>
      <c r="Z52" s="95"/>
    </row>
    <row r="53" spans="1:26" s="248" customFormat="1" x14ac:dyDescent="0.2">
      <c r="A53" s="365"/>
      <c r="B53" s="245"/>
      <c r="C53" s="245"/>
      <c r="D53" s="246"/>
      <c r="E53" s="164"/>
      <c r="F53" s="164"/>
      <c r="G53" s="247"/>
      <c r="H53" s="366"/>
      <c r="I53" s="68"/>
      <c r="J53" s="41"/>
      <c r="K53" s="9">
        <f>A53</f>
        <v>0</v>
      </c>
      <c r="L53" s="36"/>
      <c r="M53" s="36"/>
      <c r="N53" s="36"/>
      <c r="O53" s="39"/>
      <c r="P53" s="36"/>
      <c r="Q53" s="36"/>
      <c r="R53" s="36"/>
      <c r="S53" s="36"/>
      <c r="T53" s="24"/>
      <c r="U53" s="24"/>
      <c r="V53" s="24"/>
      <c r="W53" s="76"/>
      <c r="X53" s="76"/>
      <c r="Y53" s="81"/>
      <c r="Z53" s="21"/>
    </row>
    <row r="54" spans="1:26" s="159" customFormat="1" ht="75" customHeight="1" x14ac:dyDescent="0.2">
      <c r="A54" s="772" t="s">
        <v>759</v>
      </c>
      <c r="B54" s="764"/>
      <c r="C54" s="764"/>
      <c r="D54" s="764"/>
      <c r="E54" s="764"/>
      <c r="F54" s="764"/>
      <c r="G54" s="764"/>
      <c r="H54" s="773"/>
      <c r="I54" s="4"/>
      <c r="J54" s="41"/>
      <c r="K54" s="9"/>
      <c r="L54" s="36"/>
      <c r="M54" s="36"/>
      <c r="N54" s="36"/>
      <c r="O54" s="36"/>
      <c r="P54" s="36"/>
      <c r="Q54" s="36"/>
      <c r="R54" s="36"/>
      <c r="S54" s="36"/>
      <c r="T54" s="24"/>
      <c r="U54" s="24"/>
      <c r="V54" s="24"/>
      <c r="W54" s="76"/>
      <c r="X54" s="80"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4" s="77"/>
      <c r="Z54" s="95"/>
    </row>
    <row r="55" spans="1:26" s="159" customFormat="1" ht="150" x14ac:dyDescent="0.2">
      <c r="A55" s="867" t="s">
        <v>760</v>
      </c>
      <c r="B55" s="868"/>
      <c r="C55" s="868"/>
      <c r="D55" s="868"/>
      <c r="E55" s="869"/>
      <c r="F55" s="166">
        <f>E44/(E44+E52)</f>
        <v>1.5488561921466627E-2</v>
      </c>
      <c r="G55" s="870"/>
      <c r="H55" s="871"/>
      <c r="I55" s="12"/>
      <c r="J55" s="45">
        <f>G55</f>
        <v>0</v>
      </c>
      <c r="K55" s="9"/>
      <c r="L55" s="36"/>
      <c r="M55" s="36"/>
      <c r="N55" s="36"/>
      <c r="O55" s="39"/>
      <c r="P55" s="36"/>
      <c r="Q55" s="36"/>
      <c r="R55" s="46"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36"/>
      <c r="T55" s="24"/>
      <c r="U55" s="24"/>
      <c r="V55" s="24"/>
      <c r="W55" s="76"/>
      <c r="X55" s="76"/>
      <c r="Y55" s="77"/>
      <c r="Z55" s="95"/>
    </row>
    <row r="56" spans="1:26" s="159" customFormat="1" ht="135" x14ac:dyDescent="0.2">
      <c r="A56" s="867" t="s">
        <v>761</v>
      </c>
      <c r="B56" s="872"/>
      <c r="C56" s="872"/>
      <c r="D56" s="872"/>
      <c r="E56" s="873"/>
      <c r="F56" s="166">
        <f>(E44+E52)/G29</f>
        <v>0.88644067636489965</v>
      </c>
      <c r="G56" s="870" t="s">
        <v>1592</v>
      </c>
      <c r="H56" s="871"/>
      <c r="I56" s="12"/>
      <c r="J56" s="45" t="str">
        <f>G56</f>
        <v>Most of the planned procurements were received in the last quarter of 2011 and not as scheduled.</v>
      </c>
      <c r="K56" s="9"/>
      <c r="L56" s="36"/>
      <c r="M56" s="36"/>
      <c r="N56" s="36"/>
      <c r="O56" s="39"/>
      <c r="P56" s="36"/>
      <c r="Q56" s="36"/>
      <c r="R56" s="46"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36"/>
      <c r="T56" s="24"/>
      <c r="U56" s="24"/>
      <c r="V56" s="24"/>
      <c r="W56" s="76"/>
      <c r="X56" s="76"/>
      <c r="Y56" s="77"/>
      <c r="Z56" s="95"/>
    </row>
    <row r="57" spans="1:26" s="159" customFormat="1" ht="45" x14ac:dyDescent="0.2">
      <c r="A57" s="874" t="s">
        <v>762</v>
      </c>
      <c r="B57" s="875"/>
      <c r="C57" s="875"/>
      <c r="D57" s="875"/>
      <c r="E57" s="876"/>
      <c r="F57" s="152" t="s">
        <v>165</v>
      </c>
      <c r="G57" s="870"/>
      <c r="H57" s="871"/>
      <c r="I57" s="12"/>
      <c r="J57" s="45">
        <f>G57</f>
        <v>0</v>
      </c>
      <c r="K57" s="9"/>
      <c r="L57" s="36"/>
      <c r="M57" s="36"/>
      <c r="N57" s="36"/>
      <c r="O57" s="39"/>
      <c r="P57" s="36"/>
      <c r="Q57" s="36"/>
      <c r="R57" s="46" t="str">
        <f>A57</f>
        <v>B12. If B11 did not calculate automatically, please answer the following question:
Was there a funding gap for the public sector in the last complete fiscal year?
(Please select from the dropdown list.)</v>
      </c>
      <c r="S57" s="36"/>
      <c r="T57" s="24"/>
      <c r="U57" s="24"/>
      <c r="V57" s="24"/>
      <c r="W57" s="76"/>
      <c r="X57" s="76"/>
      <c r="Y57" s="77"/>
      <c r="Z57" s="95"/>
    </row>
    <row r="58" spans="1:26" s="248" customFormat="1" x14ac:dyDescent="0.2">
      <c r="A58" s="369"/>
      <c r="B58" s="249"/>
      <c r="C58" s="249"/>
      <c r="D58" s="250"/>
      <c r="E58" s="167"/>
      <c r="F58" s="167"/>
      <c r="G58" s="251"/>
      <c r="H58" s="370"/>
      <c r="I58" s="68"/>
      <c r="J58" s="41"/>
      <c r="K58" s="9">
        <f>A58</f>
        <v>0</v>
      </c>
      <c r="L58" s="36"/>
      <c r="M58" s="36"/>
      <c r="N58" s="36"/>
      <c r="O58" s="39"/>
      <c r="P58" s="36"/>
      <c r="Q58" s="36"/>
      <c r="R58" s="36"/>
      <c r="S58" s="36"/>
      <c r="T58" s="24"/>
      <c r="U58" s="24"/>
      <c r="V58" s="24"/>
      <c r="W58" s="76"/>
      <c r="X58" s="76"/>
      <c r="Y58" s="81"/>
      <c r="Z58" s="21"/>
    </row>
    <row r="59" spans="1:26" s="159" customFormat="1" ht="45" x14ac:dyDescent="0.2">
      <c r="A59" s="772" t="s">
        <v>305</v>
      </c>
      <c r="B59" s="764"/>
      <c r="C59" s="764"/>
      <c r="D59" s="764"/>
      <c r="E59" s="765"/>
      <c r="F59" s="766" t="s">
        <v>169</v>
      </c>
      <c r="G59" s="863"/>
      <c r="H59" s="767"/>
      <c r="I59" s="13"/>
      <c r="J59" s="41"/>
      <c r="K59" s="9"/>
      <c r="L59" s="36"/>
      <c r="M59" s="36"/>
      <c r="N59" s="36"/>
      <c r="O59" s="36"/>
      <c r="P59" s="36"/>
      <c r="Q59" s="9" t="str">
        <f>F59</f>
        <v>Third-party agent (e.g., UNFPA, Crown Agents)</v>
      </c>
      <c r="R59" s="46" t="str">
        <f>A59</f>
        <v>B13. If the government financed any contraceptive procurement in the most recent complete fiscal year, which entity conducted the procurement(s)? (Please select from the dropdown.)</v>
      </c>
      <c r="S59" s="36"/>
      <c r="T59" s="24"/>
      <c r="U59" s="24"/>
      <c r="V59" s="24"/>
      <c r="W59" s="76"/>
      <c r="X59" s="76"/>
      <c r="Y59" s="77"/>
      <c r="Z59" s="95"/>
    </row>
    <row r="60" spans="1:26" s="159" customFormat="1" x14ac:dyDescent="0.2">
      <c r="A60" s="262"/>
      <c r="B60" s="764" t="s">
        <v>58</v>
      </c>
      <c r="C60" s="764"/>
      <c r="D60" s="764"/>
      <c r="E60" s="764"/>
      <c r="F60" s="769" t="s">
        <v>76</v>
      </c>
      <c r="G60" s="770"/>
      <c r="H60" s="771"/>
      <c r="I60" s="12"/>
      <c r="J60" s="41"/>
      <c r="K60" s="9"/>
      <c r="L60" s="36"/>
      <c r="M60" s="57">
        <f>E60</f>
        <v>0</v>
      </c>
      <c r="N60" s="36"/>
      <c r="O60" s="36"/>
      <c r="P60" s="36"/>
      <c r="Q60" s="9" t="str">
        <f>F60</f>
        <v>UNFPA</v>
      </c>
      <c r="R60" s="39" t="str">
        <f>B60</f>
        <v>a. Specify entity</v>
      </c>
      <c r="S60" s="36"/>
      <c r="T60" s="24"/>
      <c r="U60" s="24"/>
      <c r="V60" s="24"/>
      <c r="W60" s="76"/>
      <c r="X60" s="76"/>
      <c r="Y60" s="77"/>
      <c r="Z60" s="95"/>
    </row>
    <row r="61" spans="1:26" s="159" customFormat="1" x14ac:dyDescent="0.2">
      <c r="A61" s="356"/>
      <c r="B61" s="227"/>
      <c r="C61" s="764" t="s">
        <v>59</v>
      </c>
      <c r="D61" s="764"/>
      <c r="E61" s="765"/>
      <c r="F61" s="766" t="s">
        <v>166</v>
      </c>
      <c r="G61" s="863"/>
      <c r="H61" s="767"/>
      <c r="I61" s="12"/>
      <c r="J61" s="41"/>
      <c r="K61" s="9"/>
      <c r="L61" s="36"/>
      <c r="M61" s="36"/>
      <c r="N61" s="36"/>
      <c r="O61" s="36"/>
      <c r="P61" s="36"/>
      <c r="Q61" s="9" t="str">
        <f>F61</f>
        <v>No</v>
      </c>
      <c r="R61" s="39" t="str">
        <f>C61</f>
        <v>i. Is this a parastatal?</v>
      </c>
      <c r="S61" s="36"/>
      <c r="T61" s="24"/>
      <c r="U61" s="24"/>
      <c r="V61" s="24"/>
      <c r="W61" s="76"/>
      <c r="X61" s="76"/>
      <c r="Y61" s="77"/>
      <c r="Z61" s="95"/>
    </row>
    <row r="62" spans="1:26" s="159" customFormat="1" ht="45.75" thickBot="1" x14ac:dyDescent="0.25">
      <c r="A62" s="864" t="s">
        <v>306</v>
      </c>
      <c r="B62" s="753"/>
      <c r="C62" s="754"/>
      <c r="D62" s="779"/>
      <c r="E62" s="780"/>
      <c r="F62" s="780"/>
      <c r="G62" s="780"/>
      <c r="H62" s="781"/>
      <c r="I62" s="8"/>
      <c r="J62" s="41"/>
      <c r="K62" s="9" t="str">
        <f>A62</f>
        <v xml:space="preserve">B14. Please note any additional comments about finance and procurement.
</v>
      </c>
      <c r="L62" s="36"/>
      <c r="M62" s="36"/>
      <c r="N62" s="36"/>
      <c r="O62" s="9">
        <f>D62</f>
        <v>0</v>
      </c>
      <c r="P62" s="36"/>
      <c r="Q62" s="36"/>
      <c r="R62" s="9"/>
      <c r="S62" s="36"/>
      <c r="T62" s="24"/>
      <c r="U62" s="24"/>
      <c r="V62" s="24"/>
      <c r="W62" s="76"/>
      <c r="X62" s="76"/>
      <c r="Y62" s="77"/>
      <c r="Z62" s="95"/>
    </row>
    <row r="63" spans="1:26" s="159" customFormat="1" ht="16.5" customHeight="1" thickBot="1" x14ac:dyDescent="0.25">
      <c r="A63" s="865" t="s">
        <v>31</v>
      </c>
      <c r="B63" s="866"/>
      <c r="C63" s="866"/>
      <c r="D63" s="866"/>
      <c r="E63" s="866"/>
      <c r="F63" s="866"/>
      <c r="G63" s="866"/>
      <c r="H63" s="371"/>
      <c r="I63" s="14"/>
      <c r="J63" s="41"/>
      <c r="K63" s="9"/>
      <c r="L63" s="36"/>
      <c r="M63" s="36"/>
      <c r="N63" s="36"/>
      <c r="O63" s="36"/>
      <c r="P63" s="36"/>
      <c r="Q63" s="36"/>
      <c r="R63" s="9"/>
      <c r="S63" s="36"/>
      <c r="T63" s="24"/>
      <c r="U63" s="24"/>
      <c r="V63" s="24"/>
      <c r="W63" s="76"/>
      <c r="X63" s="76"/>
      <c r="Y63" s="77"/>
      <c r="Z63" s="95"/>
    </row>
    <row r="64" spans="1:26" s="159" customFormat="1" ht="45" customHeight="1" x14ac:dyDescent="0.2">
      <c r="A64" s="855" t="s">
        <v>763</v>
      </c>
      <c r="B64" s="856"/>
      <c r="C64" s="856"/>
      <c r="D64" s="856"/>
      <c r="E64" s="856"/>
      <c r="F64" s="856"/>
      <c r="G64" s="856"/>
      <c r="H64" s="857"/>
      <c r="I64" s="7"/>
      <c r="J64" s="41"/>
      <c r="K64" s="9"/>
      <c r="L64" s="36"/>
      <c r="M64" s="36"/>
      <c r="N64" s="36"/>
      <c r="O64" s="36"/>
      <c r="P64" s="36"/>
      <c r="Q64" s="36"/>
      <c r="R64" s="9"/>
      <c r="S64" s="36"/>
      <c r="T64" s="24"/>
      <c r="U64" s="24"/>
      <c r="V64" s="24"/>
      <c r="W64" s="76"/>
      <c r="X64" s="80" t="str">
        <f>A64</f>
        <v>C1. Are the following contraceptive methods offered through the commercial sector, public sector, NGOs, or social marketing? (Please indicate which methods are intended to be offered,not whether the method is currently in stock.) 
(Please select from the dropdown list.)</v>
      </c>
      <c r="Y64" s="77"/>
      <c r="Z64" s="95"/>
    </row>
    <row r="65" spans="1:26" s="254" customFormat="1" ht="15.75" x14ac:dyDescent="0.25">
      <c r="A65" s="858" t="s">
        <v>26</v>
      </c>
      <c r="B65" s="859"/>
      <c r="C65" s="860"/>
      <c r="D65" s="861" t="s">
        <v>261</v>
      </c>
      <c r="E65" s="862"/>
      <c r="F65" s="252" t="s">
        <v>307</v>
      </c>
      <c r="G65" s="253" t="s">
        <v>308</v>
      </c>
      <c r="H65" s="372" t="s">
        <v>309</v>
      </c>
      <c r="I65" s="15"/>
      <c r="J65" s="47"/>
      <c r="K65" s="9" t="str">
        <f>A65</f>
        <v>Contraceptive Method</v>
      </c>
      <c r="L65" s="48"/>
      <c r="M65" s="48"/>
      <c r="N65" s="48"/>
      <c r="O65" s="48"/>
      <c r="P65" s="48"/>
      <c r="Q65" s="48"/>
      <c r="R65" s="11"/>
      <c r="S65" s="48"/>
      <c r="T65" s="49"/>
      <c r="U65" s="49"/>
      <c r="V65" s="49"/>
      <c r="W65" s="65"/>
      <c r="X65" s="65"/>
      <c r="Y65" s="3"/>
      <c r="Z65" s="97"/>
    </row>
    <row r="66" spans="1:26" s="159" customFormat="1" ht="30" x14ac:dyDescent="0.2">
      <c r="A66" s="373"/>
      <c r="B66" s="848" t="s">
        <v>310</v>
      </c>
      <c r="C66" s="849"/>
      <c r="D66" s="850" t="s">
        <v>165</v>
      </c>
      <c r="E66" s="850"/>
      <c r="F66" s="255" t="s">
        <v>165</v>
      </c>
      <c r="G66" s="255" t="s">
        <v>165</v>
      </c>
      <c r="H66" s="374" t="s">
        <v>165</v>
      </c>
      <c r="I66" s="8"/>
      <c r="J66" s="41"/>
      <c r="K66" s="9" t="str">
        <f>B66</f>
        <v>a. Combined oral contraceptives (estrogen + progestin - for  example, LoFemenol, Microgynon)</v>
      </c>
      <c r="L66" s="36"/>
      <c r="M66" s="36"/>
      <c r="N66" s="36"/>
      <c r="O66" s="36"/>
      <c r="P66" s="36"/>
      <c r="Q66" s="36"/>
      <c r="R66" s="9"/>
      <c r="S66" s="36"/>
      <c r="T66" s="24"/>
      <c r="U66" s="24"/>
      <c r="V66" s="24"/>
      <c r="W66" s="76"/>
      <c r="X66" s="76"/>
      <c r="Y66" s="77"/>
      <c r="Z66" s="95"/>
    </row>
    <row r="67" spans="1:26" s="159" customFormat="1" x14ac:dyDescent="0.2">
      <c r="A67" s="375"/>
      <c r="B67" s="848" t="s">
        <v>311</v>
      </c>
      <c r="C67" s="849"/>
      <c r="D67" s="850" t="s">
        <v>165</v>
      </c>
      <c r="E67" s="850"/>
      <c r="F67" s="255" t="s">
        <v>165</v>
      </c>
      <c r="G67" s="255" t="s">
        <v>165</v>
      </c>
      <c r="H67" s="374" t="s">
        <v>165</v>
      </c>
      <c r="I67" s="8"/>
      <c r="J67" s="41"/>
      <c r="K67" s="9" t="str">
        <f t="shared" ref="K67:K77" si="2">B67</f>
        <v>b. Progestin-only pills (for example, Ovrette, Microlut)</v>
      </c>
      <c r="L67" s="36"/>
      <c r="M67" s="36"/>
      <c r="N67" s="36"/>
      <c r="O67" s="36"/>
      <c r="P67" s="36"/>
      <c r="Q67" s="36"/>
      <c r="R67" s="9"/>
      <c r="S67" s="36"/>
      <c r="T67" s="24"/>
      <c r="U67" s="24"/>
      <c r="V67" s="24"/>
      <c r="W67" s="76"/>
      <c r="X67" s="76"/>
      <c r="Y67" s="77"/>
      <c r="Z67" s="95"/>
    </row>
    <row r="68" spans="1:26" s="159" customFormat="1" x14ac:dyDescent="0.2">
      <c r="A68" s="375"/>
      <c r="B68" s="848" t="s">
        <v>312</v>
      </c>
      <c r="C68" s="849"/>
      <c r="D68" s="850" t="s">
        <v>165</v>
      </c>
      <c r="E68" s="850"/>
      <c r="F68" s="255" t="s">
        <v>165</v>
      </c>
      <c r="G68" s="255" t="s">
        <v>165</v>
      </c>
      <c r="H68" s="374" t="s">
        <v>165</v>
      </c>
      <c r="I68" s="8"/>
      <c r="J68" s="41"/>
      <c r="K68" s="9" t="str">
        <f t="shared" si="2"/>
        <v>c. Hormonal injections (for example, DepoProvera, Noristerat)</v>
      </c>
      <c r="L68" s="36"/>
      <c r="M68" s="36"/>
      <c r="N68" s="36"/>
      <c r="O68" s="36"/>
      <c r="P68" s="36"/>
      <c r="Q68" s="36"/>
      <c r="R68" s="9"/>
      <c r="S68" s="36"/>
      <c r="T68" s="24"/>
      <c r="U68" s="24"/>
      <c r="V68" s="24"/>
      <c r="W68" s="76"/>
      <c r="X68" s="76"/>
      <c r="Y68" s="77"/>
      <c r="Z68" s="95"/>
    </row>
    <row r="69" spans="1:26" s="159" customFormat="1" x14ac:dyDescent="0.2">
      <c r="A69" s="375"/>
      <c r="B69" s="848" t="s">
        <v>313</v>
      </c>
      <c r="C69" s="849"/>
      <c r="D69" s="850" t="s">
        <v>165</v>
      </c>
      <c r="E69" s="850"/>
      <c r="F69" s="255" t="s">
        <v>165</v>
      </c>
      <c r="G69" s="255" t="s">
        <v>165</v>
      </c>
      <c r="H69" s="374" t="s">
        <v>165</v>
      </c>
      <c r="I69" s="8"/>
      <c r="J69" s="41"/>
      <c r="K69" s="9" t="str">
        <f t="shared" si="2"/>
        <v>d. Hormonal implants (for example, Jadelle, Implanon)</v>
      </c>
      <c r="L69" s="36"/>
      <c r="M69" s="36"/>
      <c r="N69" s="36"/>
      <c r="O69" s="36"/>
      <c r="P69" s="36"/>
      <c r="Q69" s="36"/>
      <c r="R69" s="9"/>
      <c r="S69" s="36"/>
      <c r="T69" s="24"/>
      <c r="U69" s="24"/>
      <c r="V69" s="24"/>
      <c r="W69" s="76"/>
      <c r="X69" s="76"/>
      <c r="Y69" s="77"/>
      <c r="Z69" s="95"/>
    </row>
    <row r="70" spans="1:26" s="159" customFormat="1" x14ac:dyDescent="0.2">
      <c r="A70" s="375"/>
      <c r="B70" s="848" t="s">
        <v>314</v>
      </c>
      <c r="C70" s="849"/>
      <c r="D70" s="850" t="s">
        <v>165</v>
      </c>
      <c r="E70" s="850"/>
      <c r="F70" s="255" t="s">
        <v>165</v>
      </c>
      <c r="G70" s="255" t="s">
        <v>165</v>
      </c>
      <c r="H70" s="374" t="s">
        <v>166</v>
      </c>
      <c r="I70" s="8"/>
      <c r="J70" s="41"/>
      <c r="K70" s="9" t="str">
        <f t="shared" si="2"/>
        <v>e. Intrauterine devices (IUDs) (for example, Optima Copper T)</v>
      </c>
      <c r="L70" s="36"/>
      <c r="M70" s="36"/>
      <c r="N70" s="36"/>
      <c r="O70" s="36"/>
      <c r="P70" s="36"/>
      <c r="Q70" s="36"/>
      <c r="R70" s="9"/>
      <c r="S70" s="36"/>
      <c r="T70" s="24"/>
      <c r="U70" s="24"/>
      <c r="V70" s="24"/>
      <c r="W70" s="76"/>
      <c r="X70" s="76"/>
      <c r="Y70" s="77"/>
      <c r="Z70" s="95"/>
    </row>
    <row r="71" spans="1:26" s="159" customFormat="1" x14ac:dyDescent="0.2">
      <c r="A71" s="375"/>
      <c r="B71" s="848" t="s">
        <v>43</v>
      </c>
      <c r="C71" s="849"/>
      <c r="D71" s="850" t="s">
        <v>165</v>
      </c>
      <c r="E71" s="850"/>
      <c r="F71" s="255" t="s">
        <v>165</v>
      </c>
      <c r="G71" s="255" t="s">
        <v>165</v>
      </c>
      <c r="H71" s="374" t="s">
        <v>165</v>
      </c>
      <c r="I71" s="8"/>
      <c r="J71" s="41"/>
      <c r="K71" s="9" t="str">
        <f t="shared" si="2"/>
        <v>f. Male condoms</v>
      </c>
      <c r="L71" s="36"/>
      <c r="M71" s="36"/>
      <c r="N71" s="36"/>
      <c r="O71" s="36"/>
      <c r="P71" s="36"/>
      <c r="Q71" s="36"/>
      <c r="R71" s="9"/>
      <c r="S71" s="36"/>
      <c r="T71" s="24"/>
      <c r="U71" s="24"/>
      <c r="V71" s="24"/>
      <c r="W71" s="76"/>
      <c r="X71" s="76"/>
      <c r="Y71" s="77"/>
      <c r="Z71" s="95"/>
    </row>
    <row r="72" spans="1:26" s="159" customFormat="1" x14ac:dyDescent="0.2">
      <c r="A72" s="375"/>
      <c r="B72" s="848" t="s">
        <v>44</v>
      </c>
      <c r="C72" s="849"/>
      <c r="D72" s="850" t="s">
        <v>165</v>
      </c>
      <c r="E72" s="850"/>
      <c r="F72" s="255" t="s">
        <v>165</v>
      </c>
      <c r="G72" s="255" t="s">
        <v>165</v>
      </c>
      <c r="H72" s="374" t="s">
        <v>165</v>
      </c>
      <c r="I72" s="8"/>
      <c r="J72" s="41"/>
      <c r="K72" s="9" t="str">
        <f t="shared" si="2"/>
        <v>g. Female condoms</v>
      </c>
      <c r="L72" s="36"/>
      <c r="M72" s="36"/>
      <c r="N72" s="36"/>
      <c r="O72" s="36"/>
      <c r="P72" s="36"/>
      <c r="Q72" s="36"/>
      <c r="R72" s="9"/>
      <c r="S72" s="36"/>
      <c r="T72" s="24"/>
      <c r="U72" s="24"/>
      <c r="V72" s="24"/>
      <c r="W72" s="76"/>
      <c r="X72" s="76"/>
      <c r="Y72" s="77"/>
      <c r="Z72" s="95"/>
    </row>
    <row r="73" spans="1:26" s="159" customFormat="1" x14ac:dyDescent="0.2">
      <c r="A73" s="375"/>
      <c r="B73" s="848" t="s">
        <v>315</v>
      </c>
      <c r="C73" s="849"/>
      <c r="D73" s="850" t="s">
        <v>165</v>
      </c>
      <c r="E73" s="850"/>
      <c r="F73" s="255" t="s">
        <v>165</v>
      </c>
      <c r="G73" s="255" t="s">
        <v>165</v>
      </c>
      <c r="H73" s="374" t="s">
        <v>165</v>
      </c>
      <c r="I73" s="8"/>
      <c r="J73" s="41"/>
      <c r="K73" s="9" t="str">
        <f t="shared" si="2"/>
        <v>h. Emergency contraceptive pills (for example, Postinor)</v>
      </c>
      <c r="L73" s="36"/>
      <c r="M73" s="36"/>
      <c r="N73" s="36"/>
      <c r="O73" s="36"/>
      <c r="P73" s="36"/>
      <c r="Q73" s="36"/>
      <c r="R73" s="9"/>
      <c r="S73" s="36"/>
      <c r="T73" s="24"/>
      <c r="U73" s="24"/>
      <c r="V73" s="24"/>
      <c r="W73" s="76"/>
      <c r="X73" s="76"/>
      <c r="Y73" s="77"/>
      <c r="Z73" s="95"/>
    </row>
    <row r="74" spans="1:26" s="159" customFormat="1" x14ac:dyDescent="0.2">
      <c r="A74" s="375"/>
      <c r="B74" s="848" t="s">
        <v>316</v>
      </c>
      <c r="C74" s="849"/>
      <c r="D74" s="850" t="s">
        <v>166</v>
      </c>
      <c r="E74" s="850"/>
      <c r="F74" s="255" t="s">
        <v>165</v>
      </c>
      <c r="G74" s="255" t="s">
        <v>165</v>
      </c>
      <c r="H74" s="374" t="s">
        <v>166</v>
      </c>
      <c r="I74" s="8"/>
      <c r="J74" s="41"/>
      <c r="K74" s="9" t="str">
        <f t="shared" si="2"/>
        <v>i. Long-acting permanent method for males (vasectomy)</v>
      </c>
      <c r="L74" s="36"/>
      <c r="M74" s="36"/>
      <c r="N74" s="36"/>
      <c r="O74" s="36"/>
      <c r="P74" s="36"/>
      <c r="Q74" s="36"/>
      <c r="R74" s="9"/>
      <c r="S74" s="36"/>
      <c r="T74" s="24"/>
      <c r="U74" s="24"/>
      <c r="V74" s="24"/>
      <c r="W74" s="76"/>
      <c r="X74" s="76"/>
      <c r="Y74" s="77"/>
      <c r="Z74" s="95"/>
    </row>
    <row r="75" spans="1:26" s="159" customFormat="1" x14ac:dyDescent="0.2">
      <c r="A75" s="375"/>
      <c r="B75" s="848" t="s">
        <v>317</v>
      </c>
      <c r="C75" s="849"/>
      <c r="D75" s="850" t="s">
        <v>165</v>
      </c>
      <c r="E75" s="850"/>
      <c r="F75" s="255" t="s">
        <v>165</v>
      </c>
      <c r="G75" s="255" t="s">
        <v>165</v>
      </c>
      <c r="H75" s="374" t="s">
        <v>166</v>
      </c>
      <c r="I75" s="8"/>
      <c r="J75" s="41"/>
      <c r="K75" s="9" t="str">
        <f t="shared" si="2"/>
        <v>j. Long-acting permanent method for females (tubal ligation)</v>
      </c>
      <c r="L75" s="36"/>
      <c r="M75" s="36"/>
      <c r="N75" s="36"/>
      <c r="O75" s="36"/>
      <c r="P75" s="36"/>
      <c r="Q75" s="36"/>
      <c r="R75" s="9"/>
      <c r="S75" s="36"/>
      <c r="T75" s="24"/>
      <c r="U75" s="24"/>
      <c r="V75" s="24"/>
      <c r="W75" s="76"/>
      <c r="X75" s="76"/>
      <c r="Y75" s="77"/>
      <c r="Z75" s="95"/>
    </row>
    <row r="76" spans="1:26" s="159" customFormat="1" x14ac:dyDescent="0.2">
      <c r="A76" s="375"/>
      <c r="B76" s="848" t="s">
        <v>45</v>
      </c>
      <c r="C76" s="849"/>
      <c r="D76" s="850" t="s">
        <v>166</v>
      </c>
      <c r="E76" s="850"/>
      <c r="F76" s="255" t="s">
        <v>165</v>
      </c>
      <c r="G76" s="255" t="s">
        <v>166</v>
      </c>
      <c r="H76" s="374" t="s">
        <v>166</v>
      </c>
      <c r="I76" s="8"/>
      <c r="J76" s="41"/>
      <c r="K76" s="9" t="str">
        <f t="shared" si="2"/>
        <v>k. CycleBeads</v>
      </c>
      <c r="L76" s="36"/>
      <c r="M76" s="36"/>
      <c r="N76" s="36"/>
      <c r="O76" s="36"/>
      <c r="P76" s="36"/>
      <c r="Q76" s="36"/>
      <c r="R76" s="9"/>
      <c r="S76" s="36"/>
      <c r="T76" s="24"/>
      <c r="U76" s="24"/>
      <c r="V76" s="24"/>
      <c r="W76" s="76"/>
      <c r="X76" s="76"/>
      <c r="Y76" s="77"/>
      <c r="Z76" s="95"/>
    </row>
    <row r="77" spans="1:26" s="159" customFormat="1" ht="45" x14ac:dyDescent="0.2">
      <c r="A77" s="376"/>
      <c r="B77" s="851" t="s">
        <v>318</v>
      </c>
      <c r="C77" s="852"/>
      <c r="D77" s="850"/>
      <c r="E77" s="850"/>
      <c r="F77" s="255"/>
      <c r="G77" s="255"/>
      <c r="H77" s="374"/>
      <c r="I77" s="8"/>
      <c r="J77" s="41"/>
      <c r="K77" s="9" t="str">
        <f t="shared" si="2"/>
        <v>l. Other contraceptive methods - specify 
(Please provide the name of the other contraceptive(s) offered, by sector.)</v>
      </c>
      <c r="L77" s="36"/>
      <c r="M77" s="36"/>
      <c r="N77" s="36"/>
      <c r="O77" s="36"/>
      <c r="P77" s="36"/>
      <c r="Q77" s="36"/>
      <c r="R77" s="9"/>
      <c r="S77" s="36"/>
      <c r="T77" s="24"/>
      <c r="U77" s="24"/>
      <c r="V77" s="24"/>
      <c r="W77" s="76"/>
      <c r="X77" s="76"/>
      <c r="Y77" s="77"/>
      <c r="Z77" s="95"/>
    </row>
    <row r="78" spans="1:26" s="159" customFormat="1" ht="45.75" thickBot="1" x14ac:dyDescent="0.25">
      <c r="A78" s="853" t="s">
        <v>320</v>
      </c>
      <c r="B78" s="822"/>
      <c r="C78" s="854"/>
      <c r="D78" s="779" t="s">
        <v>1156</v>
      </c>
      <c r="E78" s="780"/>
      <c r="F78" s="780"/>
      <c r="G78" s="780"/>
      <c r="H78" s="781"/>
      <c r="I78" s="8"/>
      <c r="J78" s="41"/>
      <c r="K78" s="9" t="str">
        <f>A78</f>
        <v>C2. Please note any comments about the commodities offered.</v>
      </c>
      <c r="L78" s="36"/>
      <c r="M78" s="36"/>
      <c r="N78" s="36"/>
      <c r="O78" s="9" t="str">
        <f>D78</f>
        <v>CycleBeads are a recent addition introduced at the end of 2012 on a pilot basis in two districts each under the three Focus Region Health Project (FRHP) managed regions of the country.</v>
      </c>
      <c r="P78" s="36"/>
      <c r="Q78" s="36"/>
      <c r="R78" s="9"/>
      <c r="S78" s="36"/>
      <c r="T78" s="24"/>
      <c r="U78" s="24"/>
      <c r="V78" s="24"/>
      <c r="W78" s="76"/>
      <c r="X78" s="76"/>
      <c r="Y78" s="77"/>
      <c r="Z78" s="95"/>
    </row>
    <row r="79" spans="1:26" s="256" customFormat="1" ht="16.5" customHeight="1" thickBot="1" x14ac:dyDescent="0.3">
      <c r="A79" s="832" t="s">
        <v>27</v>
      </c>
      <c r="B79" s="833"/>
      <c r="C79" s="833"/>
      <c r="D79" s="833"/>
      <c r="E79" s="833"/>
      <c r="F79" s="833"/>
      <c r="G79" s="833"/>
      <c r="H79" s="371"/>
      <c r="I79" s="14"/>
      <c r="J79" s="47"/>
      <c r="K79" s="9"/>
      <c r="L79" s="48"/>
      <c r="M79" s="48"/>
      <c r="N79" s="48"/>
      <c r="O79" s="48"/>
      <c r="P79" s="48"/>
      <c r="Q79" s="48"/>
      <c r="R79" s="11"/>
      <c r="S79" s="48"/>
      <c r="T79" s="49"/>
      <c r="U79" s="49"/>
      <c r="V79" s="49"/>
      <c r="W79" s="65"/>
      <c r="X79" s="65"/>
      <c r="Y79" s="83"/>
      <c r="Z79" s="98"/>
    </row>
    <row r="80" spans="1:26" s="159" customFormat="1" ht="30" customHeight="1" x14ac:dyDescent="0.2">
      <c r="A80" s="834" t="s">
        <v>321</v>
      </c>
      <c r="B80" s="835"/>
      <c r="C80" s="835"/>
      <c r="D80" s="835"/>
      <c r="E80" s="835"/>
      <c r="F80" s="835"/>
      <c r="G80" s="836"/>
      <c r="H80" s="351" t="s">
        <v>165</v>
      </c>
      <c r="I80" s="20" t="str">
        <f>A80</f>
        <v>D1. Is there a contraceptive security or reproductive health commodity security strategy or is contraceptive security explicitly included in a country strategy? (Please select from the dropdown list.)</v>
      </c>
      <c r="J80" s="41"/>
      <c r="K80" s="9"/>
      <c r="L80" s="36"/>
      <c r="M80" s="36"/>
      <c r="N80" s="36"/>
      <c r="O80" s="36"/>
      <c r="P80" s="36"/>
      <c r="Q80" s="36"/>
      <c r="R80" s="9"/>
      <c r="S80" s="36"/>
      <c r="T80" s="24"/>
      <c r="U80" s="24"/>
      <c r="V80" s="24"/>
      <c r="W80" s="76"/>
      <c r="X80" s="76"/>
      <c r="Y80" s="77"/>
      <c r="Z80" s="95"/>
    </row>
    <row r="81" spans="1:26" s="159" customFormat="1" ht="15.75" thickBot="1" x14ac:dyDescent="0.25">
      <c r="A81" s="837" t="s">
        <v>243</v>
      </c>
      <c r="B81" s="838"/>
      <c r="C81" s="838"/>
      <c r="D81" s="257"/>
      <c r="E81" s="257"/>
      <c r="F81" s="257"/>
      <c r="G81" s="257"/>
      <c r="H81" s="377"/>
      <c r="I81" s="5"/>
      <c r="J81" s="41"/>
      <c r="K81" s="9"/>
      <c r="L81" s="36"/>
      <c r="M81" s="36"/>
      <c r="N81" s="36"/>
      <c r="O81" s="36"/>
      <c r="P81" s="36"/>
      <c r="Q81" s="36"/>
      <c r="R81" s="9"/>
      <c r="S81" s="36"/>
      <c r="T81" s="24"/>
      <c r="U81" s="24"/>
      <c r="V81" s="24"/>
      <c r="W81" s="76"/>
      <c r="X81" s="76"/>
      <c r="Y81" s="77"/>
      <c r="Z81" s="95"/>
    </row>
    <row r="82" spans="1:26" s="159" customFormat="1" ht="60" x14ac:dyDescent="0.2">
      <c r="A82" s="839"/>
      <c r="B82" s="841" t="s">
        <v>66</v>
      </c>
      <c r="C82" s="842"/>
      <c r="D82" s="842" t="s">
        <v>322</v>
      </c>
      <c r="E82" s="842"/>
      <c r="F82" s="258" t="s">
        <v>64</v>
      </c>
      <c r="G82" s="842" t="s">
        <v>65</v>
      </c>
      <c r="H82" s="843"/>
      <c r="I82" s="20"/>
      <c r="J82" s="45" t="str">
        <f>G82</f>
        <v>Is the contraceptive security strategy being implemented?</v>
      </c>
      <c r="K82" s="9" t="str">
        <f>B82</f>
        <v>Strategy name</v>
      </c>
      <c r="L82" s="36"/>
      <c r="M82" s="46">
        <f>E82</f>
        <v>0</v>
      </c>
      <c r="N82" s="36"/>
      <c r="O82" s="36"/>
      <c r="P82" s="36"/>
      <c r="Q82" s="36"/>
      <c r="R82" s="9"/>
      <c r="S82" s="9" t="str">
        <f>D82</f>
        <v>Years Covered (including strategy updates)</v>
      </c>
      <c r="T82" s="24"/>
      <c r="U82" s="24"/>
      <c r="V82" s="24"/>
      <c r="W82" s="76"/>
      <c r="X82" s="76"/>
      <c r="Y82" s="77"/>
      <c r="Z82" s="95"/>
    </row>
    <row r="83" spans="1:26" s="159" customFormat="1" ht="30.75" thickBot="1" x14ac:dyDescent="0.25">
      <c r="A83" s="840"/>
      <c r="B83" s="259" t="s">
        <v>35</v>
      </c>
      <c r="C83" s="150" t="s">
        <v>806</v>
      </c>
      <c r="D83" s="844" t="s">
        <v>807</v>
      </c>
      <c r="E83" s="845"/>
      <c r="F83" s="151" t="s">
        <v>165</v>
      </c>
      <c r="G83" s="846" t="s">
        <v>165</v>
      </c>
      <c r="H83" s="847"/>
      <c r="I83" s="20"/>
      <c r="J83" s="45" t="str">
        <f>G83</f>
        <v>Yes</v>
      </c>
      <c r="K83" s="9" t="str">
        <f>B83</f>
        <v>a</v>
      </c>
      <c r="L83" s="36"/>
      <c r="M83" s="46">
        <f>E83</f>
        <v>0</v>
      </c>
      <c r="N83" s="36"/>
      <c r="O83" s="36"/>
      <c r="P83" s="36"/>
      <c r="Q83" s="36"/>
      <c r="R83" s="9"/>
      <c r="S83" s="9" t="str">
        <f>D83</f>
        <v>2011-2016</v>
      </c>
      <c r="T83" s="24"/>
      <c r="U83" s="24"/>
      <c r="V83" s="24"/>
      <c r="W83" s="76"/>
      <c r="X83" s="76"/>
      <c r="Y83" s="77"/>
      <c r="Z83" s="95"/>
    </row>
    <row r="84" spans="1:26" s="159" customFormat="1" ht="30" x14ac:dyDescent="0.2">
      <c r="A84" s="827" t="s">
        <v>244</v>
      </c>
      <c r="B84" s="828"/>
      <c r="C84" s="828"/>
      <c r="D84" s="828"/>
      <c r="E84" s="828"/>
      <c r="F84" s="829" t="s">
        <v>165</v>
      </c>
      <c r="G84" s="830"/>
      <c r="H84" s="831"/>
      <c r="I84" s="20"/>
      <c r="J84" s="45"/>
      <c r="K84" s="9"/>
      <c r="L84" s="36"/>
      <c r="M84" s="36"/>
      <c r="N84" s="36"/>
      <c r="O84" s="36"/>
      <c r="P84" s="36"/>
      <c r="Q84" s="39" t="str">
        <f>F84</f>
        <v>Yes</v>
      </c>
      <c r="R84" s="9" t="str">
        <f>A84</f>
        <v>D2. Are any family planning commodities subject to duties, import taxes, or other fees?</v>
      </c>
      <c r="S84" s="36"/>
      <c r="T84" s="24"/>
      <c r="U84" s="24"/>
      <c r="V84" s="24"/>
      <c r="W84" s="76"/>
      <c r="X84" s="76"/>
      <c r="Y84" s="77"/>
      <c r="Z84" s="95"/>
    </row>
    <row r="85" spans="1:26" s="159" customFormat="1" x14ac:dyDescent="0.2">
      <c r="A85" s="262"/>
      <c r="B85" s="764" t="s">
        <v>325</v>
      </c>
      <c r="C85" s="764"/>
      <c r="D85" s="765"/>
      <c r="E85" s="800" t="s">
        <v>155</v>
      </c>
      <c r="F85" s="801"/>
      <c r="G85" s="801"/>
      <c r="H85" s="802"/>
      <c r="I85" s="20"/>
      <c r="J85" s="45"/>
      <c r="K85" s="9"/>
      <c r="L85" s="36"/>
      <c r="M85" s="46" t="str">
        <f>E85</f>
        <v>All sectors</v>
      </c>
      <c r="N85" s="46" t="str">
        <f>E85</f>
        <v>All sectors</v>
      </c>
      <c r="O85" s="36"/>
      <c r="P85" s="9"/>
      <c r="Q85" s="36"/>
      <c r="R85" s="9" t="str">
        <f>B85</f>
        <v>a. If yes, for which sectors (public, NGO, social marketing, commercial)?</v>
      </c>
      <c r="S85" s="36"/>
      <c r="T85" s="24"/>
      <c r="U85" s="24"/>
      <c r="V85" s="24"/>
      <c r="W85" s="76"/>
      <c r="X85" s="76"/>
      <c r="Y85" s="77"/>
      <c r="Z85" s="95"/>
    </row>
    <row r="86" spans="1:26" s="159" customFormat="1" x14ac:dyDescent="0.2">
      <c r="A86" s="262"/>
      <c r="B86" s="764" t="s">
        <v>46</v>
      </c>
      <c r="C86" s="764"/>
      <c r="D86" s="765"/>
      <c r="E86" s="800" t="s">
        <v>918</v>
      </c>
      <c r="F86" s="801"/>
      <c r="G86" s="801"/>
      <c r="H86" s="802"/>
      <c r="I86" s="20"/>
      <c r="J86" s="45"/>
      <c r="K86" s="9"/>
      <c r="L86" s="36"/>
      <c r="M86" s="46" t="str">
        <f>E86</f>
        <v>Approximately 2% of the total cost</v>
      </c>
      <c r="N86" s="46" t="str">
        <f>E86</f>
        <v>Approximately 2% of the total cost</v>
      </c>
      <c r="O86" s="36"/>
      <c r="P86" s="9"/>
      <c r="Q86" s="36"/>
      <c r="R86" s="9" t="str">
        <f>B86</f>
        <v>b. If yes, how much are the duties, taxes, or fees?</v>
      </c>
      <c r="S86" s="36"/>
      <c r="T86" s="24"/>
      <c r="U86" s="24"/>
      <c r="V86" s="24"/>
      <c r="W86" s="76"/>
      <c r="X86" s="76"/>
      <c r="Y86" s="77"/>
      <c r="Z86" s="95"/>
    </row>
    <row r="87" spans="1:26" s="159" customFormat="1" ht="30" customHeight="1" x14ac:dyDescent="0.2">
      <c r="A87" s="772" t="s">
        <v>326</v>
      </c>
      <c r="B87" s="764"/>
      <c r="C87" s="764"/>
      <c r="D87" s="764"/>
      <c r="E87" s="764"/>
      <c r="F87" s="764"/>
      <c r="G87" s="765"/>
      <c r="H87" s="355" t="s">
        <v>165</v>
      </c>
      <c r="I87" s="20" t="str">
        <f>A87</f>
        <v>D3. Are there policies that hinder the ability of the private sector (commercial sector, NGOs, or social marketing) to provide contraceptive methods (for example: price controls, distribution limitations, taxes/duties, advertising bans, etc.)?</v>
      </c>
      <c r="J87" s="45"/>
      <c r="K87" s="9"/>
      <c r="L87" s="36"/>
      <c r="M87" s="36"/>
      <c r="N87" s="36"/>
      <c r="O87" s="36"/>
      <c r="P87" s="9"/>
      <c r="Q87" s="36"/>
      <c r="R87" s="9"/>
      <c r="S87" s="36"/>
      <c r="T87" s="24"/>
      <c r="U87" s="24"/>
      <c r="V87" s="24"/>
      <c r="W87" s="76"/>
      <c r="X87" s="76"/>
      <c r="Y87" s="77"/>
      <c r="Z87" s="95"/>
    </row>
    <row r="88" spans="1:26" s="159" customFormat="1" ht="30" x14ac:dyDescent="0.2">
      <c r="A88" s="262"/>
      <c r="B88" s="764" t="s">
        <v>47</v>
      </c>
      <c r="C88" s="764"/>
      <c r="D88" s="800" t="s">
        <v>919</v>
      </c>
      <c r="E88" s="801"/>
      <c r="F88" s="801"/>
      <c r="G88" s="801"/>
      <c r="H88" s="802"/>
      <c r="I88" s="20"/>
      <c r="J88" s="45"/>
      <c r="K88" s="9" t="str">
        <f>B88</f>
        <v>a. If yes, describe the policies.</v>
      </c>
      <c r="L88" s="36"/>
      <c r="M88" s="36"/>
      <c r="N88" s="38"/>
      <c r="O88" s="39" t="str">
        <f>D88</f>
        <v>National laws/regulations limit the advertisement of class A and B medicines and clinical procedures to professional journals, etc.</v>
      </c>
      <c r="P88" s="9"/>
      <c r="Q88" s="36"/>
      <c r="R88" s="36"/>
      <c r="S88" s="36"/>
      <c r="T88" s="24"/>
      <c r="U88" s="24"/>
      <c r="V88" s="24"/>
      <c r="W88" s="76"/>
      <c r="X88" s="76"/>
      <c r="Y88" s="77"/>
      <c r="Z88" s="95"/>
    </row>
    <row r="89" spans="1:26" s="159" customFormat="1" ht="30" customHeight="1" x14ac:dyDescent="0.2">
      <c r="A89" s="772" t="s">
        <v>327</v>
      </c>
      <c r="B89" s="764"/>
      <c r="C89" s="764"/>
      <c r="D89" s="764"/>
      <c r="E89" s="764"/>
      <c r="F89" s="764"/>
      <c r="G89" s="765"/>
      <c r="H89" s="355" t="s">
        <v>165</v>
      </c>
      <c r="I89" s="20" t="str">
        <f>A89</f>
        <v>D4. Are there policies that enable the private sector (commercial sector, NGOs, or social marketing) to provide contraceptive methods?</v>
      </c>
      <c r="J89" s="45"/>
      <c r="K89" s="9"/>
      <c r="L89" s="36"/>
      <c r="M89" s="36"/>
      <c r="N89" s="36"/>
      <c r="O89" s="36"/>
      <c r="P89" s="9"/>
      <c r="Q89" s="36"/>
      <c r="R89" s="9"/>
      <c r="S89" s="36"/>
      <c r="T89" s="24"/>
      <c r="U89" s="24"/>
      <c r="V89" s="24"/>
      <c r="W89" s="76"/>
      <c r="X89" s="76"/>
      <c r="Y89" s="77"/>
      <c r="Z89" s="95"/>
    </row>
    <row r="90" spans="1:26" s="159" customFormat="1" ht="45" x14ac:dyDescent="0.2">
      <c r="A90" s="262"/>
      <c r="B90" s="764" t="s">
        <v>47</v>
      </c>
      <c r="C90" s="764"/>
      <c r="D90" s="924" t="s">
        <v>808</v>
      </c>
      <c r="E90" s="925"/>
      <c r="F90" s="925"/>
      <c r="G90" s="925"/>
      <c r="H90" s="987"/>
      <c r="I90" s="20"/>
      <c r="J90" s="45"/>
      <c r="K90" s="9" t="str">
        <f>B90</f>
        <v>a. If yes, describe the policies.</v>
      </c>
      <c r="L90" s="36"/>
      <c r="M90" s="36"/>
      <c r="N90" s="38"/>
      <c r="O90" s="39" t="str">
        <f>D90</f>
        <v>Inclusion of contraceptives on the Essential Medicines List and the registration policies enacted by the Food and Drug Board permit contraceptive registration and sale by brand.</v>
      </c>
      <c r="P90" s="9"/>
      <c r="Q90" s="36"/>
      <c r="R90" s="36"/>
      <c r="S90" s="36"/>
      <c r="T90" s="24"/>
      <c r="U90" s="24"/>
      <c r="V90" s="24"/>
      <c r="W90" s="76"/>
      <c r="X90" s="76"/>
      <c r="Y90" s="77"/>
      <c r="Z90" s="95"/>
    </row>
    <row r="91" spans="1:26" s="159" customFormat="1" ht="30" customHeight="1" x14ac:dyDescent="0.2">
      <c r="A91" s="772" t="s">
        <v>328</v>
      </c>
      <c r="B91" s="764"/>
      <c r="C91" s="764"/>
      <c r="D91" s="764"/>
      <c r="E91" s="764"/>
      <c r="F91" s="764"/>
      <c r="G91" s="765"/>
      <c r="H91" s="355" t="s">
        <v>165</v>
      </c>
      <c r="I91" s="20" t="str">
        <f>A91</f>
        <v xml:space="preserve">D5. Do policies or regulations exist that restrict who can sell or dispense particular contraceptive methods?
</v>
      </c>
      <c r="J91" s="45"/>
      <c r="K91" s="9"/>
      <c r="L91" s="36"/>
      <c r="M91" s="36"/>
      <c r="N91" s="36"/>
      <c r="O91" s="9"/>
      <c r="P91" s="9"/>
      <c r="Q91" s="36"/>
      <c r="R91" s="36"/>
      <c r="S91" s="36"/>
      <c r="T91" s="24"/>
      <c r="U91" s="24"/>
      <c r="V91" s="24"/>
      <c r="W91" s="76"/>
      <c r="X91" s="76"/>
      <c r="Y91" s="77"/>
      <c r="Z91" s="95"/>
    </row>
    <row r="92" spans="1:26" s="159" customFormat="1" ht="15.75" thickBot="1" x14ac:dyDescent="0.25">
      <c r="A92" s="354"/>
      <c r="B92" s="822" t="s">
        <v>60</v>
      </c>
      <c r="C92" s="822"/>
      <c r="D92" s="260"/>
      <c r="E92" s="261"/>
      <c r="F92" s="261"/>
      <c r="G92" s="261"/>
      <c r="H92" s="378"/>
      <c r="I92" s="17"/>
      <c r="J92" s="45"/>
      <c r="K92" s="9"/>
      <c r="L92" s="36"/>
      <c r="M92" s="36"/>
      <c r="N92" s="36"/>
      <c r="O92" s="9"/>
      <c r="P92" s="9"/>
      <c r="Q92" s="36"/>
      <c r="R92" s="36"/>
      <c r="S92" s="36"/>
      <c r="T92" s="24"/>
      <c r="U92" s="24"/>
      <c r="V92" s="24"/>
      <c r="W92" s="76"/>
      <c r="X92" s="76"/>
      <c r="Y92" s="77"/>
      <c r="Z92" s="95"/>
    </row>
    <row r="93" spans="1:26" s="159" customFormat="1" ht="45" customHeight="1" x14ac:dyDescent="0.2">
      <c r="A93" s="379"/>
      <c r="B93" s="823" t="s">
        <v>156</v>
      </c>
      <c r="C93" s="824"/>
      <c r="D93" s="825"/>
      <c r="E93" s="819" t="s">
        <v>329</v>
      </c>
      <c r="F93" s="821"/>
      <c r="G93" s="819" t="s">
        <v>330</v>
      </c>
      <c r="H93" s="826"/>
      <c r="I93" s="18"/>
      <c r="J93" s="51" t="str">
        <f>G93</f>
        <v>Describe any private sector restriction on who is allowed to sell or dispense the method</v>
      </c>
      <c r="K93" s="9"/>
      <c r="L93" s="36"/>
      <c r="M93" s="36"/>
      <c r="N93" s="36"/>
      <c r="O93" s="9"/>
      <c r="P93" s="9" t="str">
        <f>B93</f>
        <v>Contraceptive Method(s)</v>
      </c>
      <c r="Q93" s="36"/>
      <c r="R93" s="36"/>
      <c r="S93" s="36"/>
      <c r="T93" s="24"/>
      <c r="U93" s="84" t="str">
        <f>E93</f>
        <v>Describe any public sector restriction on who is allowed to sell or dispense the method</v>
      </c>
      <c r="V93" s="24"/>
      <c r="W93" s="76"/>
      <c r="X93" s="76"/>
      <c r="Y93" s="77"/>
      <c r="Z93" s="95"/>
    </row>
    <row r="94" spans="1:26" s="159" customFormat="1" ht="30" x14ac:dyDescent="0.2">
      <c r="A94" s="380"/>
      <c r="B94" s="262" t="s">
        <v>35</v>
      </c>
      <c r="C94" s="921" t="s">
        <v>240</v>
      </c>
      <c r="D94" s="993"/>
      <c r="E94" s="994" t="s">
        <v>396</v>
      </c>
      <c r="F94" s="994"/>
      <c r="G94" s="994" t="s">
        <v>396</v>
      </c>
      <c r="H94" s="994"/>
      <c r="I94" s="16"/>
      <c r="J94" s="45" t="str">
        <f>G94</f>
        <v>Service delivery restricted to health personnel with appropriate training.</v>
      </c>
      <c r="K94" s="9"/>
      <c r="L94" s="36"/>
      <c r="M94" s="46" t="str">
        <f>E94</f>
        <v>Service delivery restricted to health personnel with appropriate training.</v>
      </c>
      <c r="N94" s="36"/>
      <c r="O94" s="9"/>
      <c r="P94" s="9" t="str">
        <f>C94</f>
        <v>Implants and IUDs</v>
      </c>
      <c r="Q94" s="36"/>
      <c r="R94" s="36"/>
      <c r="S94" s="36"/>
      <c r="T94" s="24"/>
      <c r="U94" s="84" t="str">
        <f>E94</f>
        <v>Service delivery restricted to health personnel with appropriate training.</v>
      </c>
      <c r="V94" s="24"/>
      <c r="W94" s="76"/>
      <c r="X94" s="76"/>
      <c r="Y94" s="77"/>
      <c r="Z94" s="95"/>
    </row>
    <row r="95" spans="1:26" s="159" customFormat="1" x14ac:dyDescent="0.2">
      <c r="A95" s="380"/>
      <c r="B95" s="262" t="s">
        <v>36</v>
      </c>
      <c r="C95" s="770"/>
      <c r="D95" s="810"/>
      <c r="E95" s="800"/>
      <c r="F95" s="803"/>
      <c r="G95" s="811"/>
      <c r="H95" s="812"/>
      <c r="I95" s="16"/>
      <c r="J95" s="45">
        <f>G95</f>
        <v>0</v>
      </c>
      <c r="K95" s="9"/>
      <c r="L95" s="36"/>
      <c r="M95" s="46">
        <f>E95</f>
        <v>0</v>
      </c>
      <c r="N95" s="36"/>
      <c r="O95" s="9"/>
      <c r="P95" s="9">
        <f>C95</f>
        <v>0</v>
      </c>
      <c r="Q95" s="36"/>
      <c r="R95" s="36"/>
      <c r="S95" s="36"/>
      <c r="T95" s="24"/>
      <c r="U95" s="84">
        <f>E95</f>
        <v>0</v>
      </c>
      <c r="V95" s="24"/>
      <c r="W95" s="76"/>
      <c r="X95" s="76"/>
      <c r="Y95" s="77"/>
      <c r="Z95" s="95"/>
    </row>
    <row r="96" spans="1:26" s="159" customFormat="1" ht="15.75" thickBot="1" x14ac:dyDescent="0.25">
      <c r="A96" s="380"/>
      <c r="B96" s="263" t="s">
        <v>37</v>
      </c>
      <c r="C96" s="780"/>
      <c r="D96" s="813"/>
      <c r="E96" s="804"/>
      <c r="F96" s="806"/>
      <c r="G96" s="814"/>
      <c r="H96" s="815"/>
      <c r="I96" s="16"/>
      <c r="J96" s="45">
        <f>G96</f>
        <v>0</v>
      </c>
      <c r="K96" s="9"/>
      <c r="L96" s="36"/>
      <c r="M96" s="46">
        <f>E96</f>
        <v>0</v>
      </c>
      <c r="N96" s="36"/>
      <c r="O96" s="9"/>
      <c r="P96" s="9">
        <f>C96</f>
        <v>0</v>
      </c>
      <c r="Q96" s="36"/>
      <c r="R96" s="36"/>
      <c r="S96" s="36"/>
      <c r="T96" s="24"/>
      <c r="U96" s="84">
        <f>E96</f>
        <v>0</v>
      </c>
      <c r="V96" s="24"/>
      <c r="W96" s="76"/>
      <c r="X96" s="76"/>
      <c r="Y96" s="77"/>
      <c r="Z96" s="95"/>
    </row>
    <row r="97" spans="1:26" s="264" customFormat="1" ht="15.75" thickBot="1" x14ac:dyDescent="0.25">
      <c r="A97" s="816"/>
      <c r="B97" s="817"/>
      <c r="C97" s="817"/>
      <c r="D97" s="817"/>
      <c r="E97" s="817"/>
      <c r="F97" s="817"/>
      <c r="G97" s="817"/>
      <c r="H97" s="818"/>
      <c r="I97" s="28"/>
      <c r="J97" s="52"/>
      <c r="K97" s="27">
        <f>C97</f>
        <v>0</v>
      </c>
      <c r="L97" s="27"/>
      <c r="M97" s="27"/>
      <c r="N97" s="27"/>
      <c r="O97" s="27"/>
      <c r="P97" s="27"/>
      <c r="Q97" s="27"/>
      <c r="R97" s="27"/>
      <c r="S97" s="27"/>
      <c r="T97" s="27"/>
      <c r="U97" s="27"/>
      <c r="V97" s="27"/>
      <c r="W97" s="85"/>
      <c r="X97" s="85"/>
      <c r="Y97" s="86"/>
      <c r="Z97" s="99"/>
    </row>
    <row r="98" spans="1:26" s="159" customFormat="1" ht="45" customHeight="1" x14ac:dyDescent="0.2">
      <c r="A98" s="774" t="s">
        <v>332</v>
      </c>
      <c r="B98" s="775"/>
      <c r="C98" s="775"/>
      <c r="D98" s="265" t="s">
        <v>61</v>
      </c>
      <c r="E98" s="819" t="s">
        <v>67</v>
      </c>
      <c r="F98" s="820"/>
      <c r="G98" s="821"/>
      <c r="H98" s="381" t="s">
        <v>57</v>
      </c>
      <c r="I98" s="15"/>
      <c r="J98" s="45"/>
      <c r="K98" s="9" t="str">
        <f>A98</f>
        <v>D6. Does the country have laws, regulations, or policies that make it difficult for the following sub-populations to access effective family planning services?</v>
      </c>
      <c r="L98" s="36"/>
      <c r="M98" s="36"/>
      <c r="N98" s="36"/>
      <c r="O98" s="9"/>
      <c r="P98" s="36"/>
      <c r="Q98" s="36"/>
      <c r="R98" s="36"/>
      <c r="S98" s="36"/>
      <c r="T98" s="24"/>
      <c r="U98" s="24"/>
      <c r="V98" s="84" t="str">
        <f>E98</f>
        <v xml:space="preserve">If yes, describe laws/regulations/policies affecting access </v>
      </c>
      <c r="W98" s="76"/>
      <c r="X98" s="76"/>
      <c r="Y98" s="77"/>
      <c r="Z98" s="95"/>
    </row>
    <row r="99" spans="1:26" s="159" customFormat="1" x14ac:dyDescent="0.2">
      <c r="A99" s="262"/>
      <c r="B99" s="764" t="s">
        <v>333</v>
      </c>
      <c r="C99" s="764"/>
      <c r="D99" s="157" t="s">
        <v>166</v>
      </c>
      <c r="E99" s="800"/>
      <c r="F99" s="801"/>
      <c r="G99" s="803"/>
      <c r="H99" s="355"/>
      <c r="I99" s="13"/>
      <c r="J99" s="45"/>
      <c r="K99" s="9" t="str">
        <f>B99</f>
        <v>a. Unmarried people</v>
      </c>
      <c r="L99" s="36"/>
      <c r="M99" s="46">
        <f>E99</f>
        <v>0</v>
      </c>
      <c r="N99" s="36"/>
      <c r="O99" s="9"/>
      <c r="P99" s="36"/>
      <c r="Q99" s="36"/>
      <c r="R99" s="36"/>
      <c r="S99" s="36"/>
      <c r="T99" s="24"/>
      <c r="U99" s="24"/>
      <c r="V99" s="84">
        <f>E99</f>
        <v>0</v>
      </c>
      <c r="W99" s="76"/>
      <c r="X99" s="76"/>
      <c r="Y99" s="77"/>
      <c r="Z99" s="95"/>
    </row>
    <row r="100" spans="1:26" s="159" customFormat="1" x14ac:dyDescent="0.2">
      <c r="A100" s="262"/>
      <c r="B100" s="764" t="s">
        <v>48</v>
      </c>
      <c r="C100" s="764"/>
      <c r="D100" s="157" t="s">
        <v>166</v>
      </c>
      <c r="E100" s="800"/>
      <c r="F100" s="801"/>
      <c r="G100" s="803"/>
      <c r="H100" s="355"/>
      <c r="I100" s="13"/>
      <c r="J100" s="45"/>
      <c r="K100" s="9" t="str">
        <f>B100</f>
        <v>b. Young people</v>
      </c>
      <c r="L100" s="36"/>
      <c r="M100" s="46">
        <f>E100</f>
        <v>0</v>
      </c>
      <c r="N100" s="36"/>
      <c r="O100" s="9"/>
      <c r="P100" s="36"/>
      <c r="Q100" s="36"/>
      <c r="R100" s="36"/>
      <c r="S100" s="36"/>
      <c r="T100" s="24"/>
      <c r="U100" s="24"/>
      <c r="V100" s="84">
        <f>E100</f>
        <v>0</v>
      </c>
      <c r="W100" s="76"/>
      <c r="X100" s="76"/>
      <c r="Y100" s="77"/>
      <c r="Z100" s="95"/>
    </row>
    <row r="101" spans="1:26" s="159" customFormat="1" ht="15.75" thickBot="1" x14ac:dyDescent="0.25">
      <c r="A101" s="263"/>
      <c r="B101" s="753" t="s">
        <v>49</v>
      </c>
      <c r="C101" s="753"/>
      <c r="D101" s="382" t="s">
        <v>166</v>
      </c>
      <c r="E101" s="804"/>
      <c r="F101" s="805"/>
      <c r="G101" s="806"/>
      <c r="H101" s="383"/>
      <c r="I101" s="13"/>
      <c r="J101" s="45"/>
      <c r="K101" s="9" t="str">
        <f>B101</f>
        <v>c. Other</v>
      </c>
      <c r="L101" s="36"/>
      <c r="M101" s="46">
        <f>E101</f>
        <v>0</v>
      </c>
      <c r="N101" s="36"/>
      <c r="O101" s="9"/>
      <c r="P101" s="36"/>
      <c r="Q101" s="36"/>
      <c r="R101" s="36"/>
      <c r="S101" s="36"/>
      <c r="T101" s="24"/>
      <c r="U101" s="24"/>
      <c r="V101" s="84">
        <f>E101</f>
        <v>0</v>
      </c>
      <c r="W101" s="76"/>
      <c r="X101" s="76"/>
      <c r="Y101" s="77"/>
      <c r="Z101" s="95"/>
    </row>
    <row r="102" spans="1:26" s="266" customFormat="1" x14ac:dyDescent="0.2">
      <c r="A102" s="807"/>
      <c r="B102" s="808"/>
      <c r="C102" s="808"/>
      <c r="D102" s="808"/>
      <c r="E102" s="808"/>
      <c r="F102" s="808"/>
      <c r="G102" s="808"/>
      <c r="H102" s="809"/>
      <c r="I102" s="5"/>
      <c r="J102" s="53"/>
      <c r="K102" s="29">
        <f>C102</f>
        <v>0</v>
      </c>
      <c r="L102" s="54"/>
      <c r="M102" s="54"/>
      <c r="N102" s="54"/>
      <c r="O102" s="29"/>
      <c r="P102" s="54"/>
      <c r="Q102" s="54"/>
      <c r="R102" s="54"/>
      <c r="S102" s="54"/>
      <c r="T102" s="54"/>
      <c r="U102" s="54"/>
      <c r="V102" s="54"/>
      <c r="W102" s="87"/>
      <c r="X102" s="87"/>
      <c r="Y102" s="88"/>
      <c r="Z102" s="95"/>
    </row>
    <row r="103" spans="1:26" s="159" customFormat="1" ht="45" customHeight="1" x14ac:dyDescent="0.2">
      <c r="A103" s="772" t="s">
        <v>334</v>
      </c>
      <c r="B103" s="764"/>
      <c r="C103" s="764"/>
      <c r="D103" s="764"/>
      <c r="E103" s="764"/>
      <c r="F103" s="764"/>
      <c r="G103" s="764"/>
      <c r="H103" s="773"/>
      <c r="I103" s="15"/>
      <c r="J103" s="45"/>
      <c r="K103" s="9"/>
      <c r="L103" s="36"/>
      <c r="M103" s="36"/>
      <c r="N103" s="36"/>
      <c r="O103" s="9"/>
      <c r="P103" s="36"/>
      <c r="Q103" s="36"/>
      <c r="R103" s="36"/>
      <c r="S103" s="36"/>
      <c r="T103" s="24"/>
      <c r="U103" s="24"/>
      <c r="V103" s="24"/>
      <c r="W103" s="76"/>
      <c r="X103" s="82" t="str">
        <f>A103</f>
        <v xml:space="preserve">D7. Are there charges* to the client in the public sector for family planning:
*(This question refers to charges by policy, not under-the-table charges.)
</v>
      </c>
      <c r="Y103" s="77"/>
      <c r="Z103" s="95"/>
    </row>
    <row r="104" spans="1:26" s="159" customFormat="1" ht="15" customHeight="1" x14ac:dyDescent="0.2">
      <c r="A104" s="262"/>
      <c r="B104" s="764" t="s">
        <v>50</v>
      </c>
      <c r="C104" s="764"/>
      <c r="D104" s="764"/>
      <c r="E104" s="764"/>
      <c r="F104" s="765"/>
      <c r="G104" s="766" t="s">
        <v>165</v>
      </c>
      <c r="H104" s="767"/>
      <c r="I104" s="16"/>
      <c r="J104" s="45" t="str">
        <f>G104</f>
        <v>Yes</v>
      </c>
      <c r="K104" s="9"/>
      <c r="L104" s="36"/>
      <c r="M104" s="36"/>
      <c r="N104" s="36"/>
      <c r="O104" s="9"/>
      <c r="P104" s="36"/>
      <c r="Q104" s="36"/>
      <c r="R104" s="36"/>
      <c r="S104" s="36"/>
      <c r="T104" s="24"/>
      <c r="U104" s="24"/>
      <c r="V104" s="24"/>
      <c r="W104" s="76"/>
      <c r="X104" s="76"/>
      <c r="Y104" s="80" t="str">
        <f>B104</f>
        <v>a. Services?</v>
      </c>
      <c r="Z104" s="95"/>
    </row>
    <row r="105" spans="1:26" s="159" customFormat="1" ht="15" customHeight="1" x14ac:dyDescent="0.2">
      <c r="A105" s="262"/>
      <c r="B105" s="764" t="s">
        <v>51</v>
      </c>
      <c r="C105" s="764"/>
      <c r="D105" s="764"/>
      <c r="E105" s="764"/>
      <c r="F105" s="765"/>
      <c r="G105" s="766" t="s">
        <v>165</v>
      </c>
      <c r="H105" s="767"/>
      <c r="I105" s="16"/>
      <c r="J105" s="45" t="str">
        <f>G105</f>
        <v>Yes</v>
      </c>
      <c r="K105" s="9"/>
      <c r="L105" s="36"/>
      <c r="M105" s="36"/>
      <c r="N105" s="36"/>
      <c r="O105" s="9"/>
      <c r="P105" s="36"/>
      <c r="Q105" s="36"/>
      <c r="R105" s="36"/>
      <c r="S105" s="36"/>
      <c r="T105" s="24"/>
      <c r="U105" s="24"/>
      <c r="V105" s="24"/>
      <c r="W105" s="76"/>
      <c r="X105" s="76"/>
      <c r="Y105" s="80" t="str">
        <f>B105</f>
        <v>b. Commodities?</v>
      </c>
      <c r="Z105" s="95"/>
    </row>
    <row r="106" spans="1:26" s="159" customFormat="1" ht="15" customHeight="1" x14ac:dyDescent="0.2">
      <c r="A106" s="262"/>
      <c r="B106" s="764" t="s">
        <v>52</v>
      </c>
      <c r="C106" s="764"/>
      <c r="D106" s="764"/>
      <c r="E106" s="764"/>
      <c r="F106" s="765"/>
      <c r="G106" s="766" t="s">
        <v>166</v>
      </c>
      <c r="H106" s="767"/>
      <c r="I106" s="16"/>
      <c r="J106" s="45" t="str">
        <f>G106</f>
        <v>No</v>
      </c>
      <c r="K106" s="9"/>
      <c r="L106" s="36"/>
      <c r="M106" s="36"/>
      <c r="N106" s="36"/>
      <c r="O106" s="9"/>
      <c r="P106" s="36"/>
      <c r="Q106" s="36"/>
      <c r="R106" s="36"/>
      <c r="S106" s="36"/>
      <c r="T106" s="24"/>
      <c r="U106" s="24"/>
      <c r="V106" s="24"/>
      <c r="W106" s="76"/>
      <c r="X106" s="76"/>
      <c r="Y106" s="80" t="str">
        <f>B106</f>
        <v>c. If yes, are there exemptions for people who cannot afford to pay?</v>
      </c>
      <c r="Z106" s="95"/>
    </row>
    <row r="107" spans="1:26" s="159" customFormat="1" x14ac:dyDescent="0.2">
      <c r="A107" s="262"/>
      <c r="B107" s="241"/>
      <c r="C107" s="242" t="s">
        <v>53</v>
      </c>
      <c r="D107" s="800" t="s">
        <v>146</v>
      </c>
      <c r="E107" s="801"/>
      <c r="F107" s="801"/>
      <c r="G107" s="801"/>
      <c r="H107" s="802"/>
      <c r="I107" s="16"/>
      <c r="J107" s="45"/>
      <c r="K107" s="9" t="str">
        <f>C107</f>
        <v>i. If yes, describe the exemptions.</v>
      </c>
      <c r="L107" s="36"/>
      <c r="M107" s="36"/>
      <c r="N107" s="38"/>
      <c r="O107" s="39" t="str">
        <f>D107</f>
        <v>N/A</v>
      </c>
      <c r="P107" s="36"/>
      <c r="Q107" s="36"/>
      <c r="R107" s="36"/>
      <c r="S107" s="36"/>
      <c r="T107" s="24"/>
      <c r="U107" s="24"/>
      <c r="V107" s="24"/>
      <c r="W107" s="76"/>
      <c r="X107" s="76"/>
      <c r="Y107" s="77"/>
      <c r="Z107" s="95"/>
    </row>
    <row r="108" spans="1:26" s="267" customFormat="1" ht="15.75" customHeight="1" x14ac:dyDescent="0.2">
      <c r="A108" s="772" t="s">
        <v>335</v>
      </c>
      <c r="B108" s="764"/>
      <c r="C108" s="764"/>
      <c r="D108" s="764"/>
      <c r="E108" s="764"/>
      <c r="F108" s="764"/>
      <c r="G108" s="764"/>
      <c r="H108" s="773"/>
      <c r="I108" s="48"/>
      <c r="J108" s="35"/>
      <c r="K108" s="9"/>
      <c r="L108" s="9"/>
      <c r="M108" s="36"/>
      <c r="N108" s="36"/>
      <c r="O108" s="9"/>
      <c r="P108" s="36"/>
      <c r="Q108" s="1"/>
      <c r="R108" s="36"/>
      <c r="S108" s="37"/>
      <c r="T108" s="2"/>
      <c r="U108" s="2"/>
      <c r="V108" s="2"/>
      <c r="W108" s="64"/>
      <c r="X108" s="82" t="str">
        <f>A108</f>
        <v>D8. Are the following contraceptives included in the country's National Essential Medicine List (NEML) or other equivalent priority list?</v>
      </c>
      <c r="Y108" s="1"/>
      <c r="Z108" s="101"/>
    </row>
    <row r="109" spans="1:26" s="267" customFormat="1" ht="15.75" customHeight="1" x14ac:dyDescent="0.2">
      <c r="A109" s="384"/>
      <c r="B109" s="764" t="s">
        <v>336</v>
      </c>
      <c r="C109" s="764"/>
      <c r="D109" s="764"/>
      <c r="E109" s="764"/>
      <c r="F109" s="765"/>
      <c r="G109" s="766" t="s">
        <v>165</v>
      </c>
      <c r="H109" s="767"/>
      <c r="I109" s="48"/>
      <c r="J109" s="45" t="str">
        <f t="shared" ref="J109:J120" si="3">G109</f>
        <v>Yes</v>
      </c>
      <c r="K109" s="9"/>
      <c r="L109" s="9"/>
      <c r="M109" s="36"/>
      <c r="N109" s="36"/>
      <c r="O109" s="9"/>
      <c r="P109" s="36"/>
      <c r="Q109" s="1"/>
      <c r="R109" s="36"/>
      <c r="S109" s="37"/>
      <c r="T109" s="2"/>
      <c r="U109" s="2"/>
      <c r="V109" s="2"/>
      <c r="W109" s="64"/>
      <c r="X109" s="64"/>
      <c r="Y109" s="80" t="str">
        <f t="shared" ref="Y109:Y118" si="4">B109</f>
        <v>a. Combined oral contraceptives</v>
      </c>
      <c r="Z109" s="101"/>
    </row>
    <row r="110" spans="1:26" s="267" customFormat="1" ht="15.75" customHeight="1" x14ac:dyDescent="0.2">
      <c r="A110" s="384"/>
      <c r="B110" s="764" t="s">
        <v>337</v>
      </c>
      <c r="C110" s="764"/>
      <c r="D110" s="764"/>
      <c r="E110" s="764"/>
      <c r="F110" s="765"/>
      <c r="G110" s="766" t="s">
        <v>165</v>
      </c>
      <c r="H110" s="767"/>
      <c r="I110" s="48"/>
      <c r="J110" s="45" t="str">
        <f t="shared" si="3"/>
        <v>Yes</v>
      </c>
      <c r="K110" s="9"/>
      <c r="L110" s="9"/>
      <c r="M110" s="36"/>
      <c r="N110" s="36"/>
      <c r="O110" s="9"/>
      <c r="P110" s="36"/>
      <c r="Q110" s="1"/>
      <c r="R110" s="36"/>
      <c r="S110" s="37"/>
      <c r="T110" s="2"/>
      <c r="U110" s="2"/>
      <c r="V110" s="2"/>
      <c r="W110" s="64"/>
      <c r="X110" s="64"/>
      <c r="Y110" s="80" t="str">
        <f t="shared" si="4"/>
        <v>b. Progestin-only pills</v>
      </c>
      <c r="Z110" s="101"/>
    </row>
    <row r="111" spans="1:26" s="267" customFormat="1" ht="15.75" customHeight="1" x14ac:dyDescent="0.2">
      <c r="A111" s="384"/>
      <c r="B111" s="764" t="s">
        <v>54</v>
      </c>
      <c r="C111" s="764"/>
      <c r="D111" s="764"/>
      <c r="E111" s="764"/>
      <c r="F111" s="765"/>
      <c r="G111" s="766" t="s">
        <v>165</v>
      </c>
      <c r="H111" s="767"/>
      <c r="I111" s="48"/>
      <c r="J111" s="45" t="str">
        <f t="shared" si="3"/>
        <v>Yes</v>
      </c>
      <c r="K111" s="9"/>
      <c r="L111" s="9"/>
      <c r="M111" s="36"/>
      <c r="N111" s="36"/>
      <c r="O111" s="9"/>
      <c r="P111" s="36"/>
      <c r="Q111" s="1"/>
      <c r="R111" s="36"/>
      <c r="S111" s="37"/>
      <c r="T111" s="2"/>
      <c r="U111" s="2"/>
      <c r="V111" s="2"/>
      <c r="W111" s="64"/>
      <c r="X111" s="64"/>
      <c r="Y111" s="80" t="str">
        <f t="shared" si="4"/>
        <v>c. Hormonal injections</v>
      </c>
      <c r="Z111" s="101"/>
    </row>
    <row r="112" spans="1:26" s="267" customFormat="1" ht="15.75" customHeight="1" x14ac:dyDescent="0.2">
      <c r="A112" s="384"/>
      <c r="B112" s="764" t="s">
        <v>55</v>
      </c>
      <c r="C112" s="764"/>
      <c r="D112" s="764"/>
      <c r="E112" s="764"/>
      <c r="F112" s="765"/>
      <c r="G112" s="766" t="s">
        <v>165</v>
      </c>
      <c r="H112" s="767"/>
      <c r="I112" s="48"/>
      <c r="J112" s="45" t="str">
        <f t="shared" si="3"/>
        <v>Yes</v>
      </c>
      <c r="K112" s="9"/>
      <c r="L112" s="9"/>
      <c r="M112" s="36"/>
      <c r="N112" s="36"/>
      <c r="O112" s="9"/>
      <c r="P112" s="36"/>
      <c r="Q112" s="1"/>
      <c r="R112" s="36"/>
      <c r="S112" s="37"/>
      <c r="T112" s="2"/>
      <c r="U112" s="2"/>
      <c r="V112" s="2"/>
      <c r="W112" s="64"/>
      <c r="X112" s="64"/>
      <c r="Y112" s="80" t="str">
        <f t="shared" si="4"/>
        <v>d. Hormonal implants</v>
      </c>
      <c r="Z112" s="101"/>
    </row>
    <row r="113" spans="1:26" s="267" customFormat="1" ht="15.75" customHeight="1" x14ac:dyDescent="0.2">
      <c r="A113" s="384"/>
      <c r="B113" s="764" t="s">
        <v>56</v>
      </c>
      <c r="C113" s="764"/>
      <c r="D113" s="764"/>
      <c r="E113" s="764"/>
      <c r="F113" s="765"/>
      <c r="G113" s="766" t="s">
        <v>165</v>
      </c>
      <c r="H113" s="767"/>
      <c r="I113" s="48"/>
      <c r="J113" s="45" t="str">
        <f t="shared" si="3"/>
        <v>Yes</v>
      </c>
      <c r="K113" s="9"/>
      <c r="L113" s="9"/>
      <c r="M113" s="36"/>
      <c r="N113" s="36"/>
      <c r="O113" s="9"/>
      <c r="P113" s="36"/>
      <c r="Q113" s="1"/>
      <c r="R113" s="36"/>
      <c r="S113" s="37"/>
      <c r="T113" s="2"/>
      <c r="U113" s="2"/>
      <c r="V113" s="2"/>
      <c r="W113" s="64"/>
      <c r="X113" s="64"/>
      <c r="Y113" s="80" t="str">
        <f t="shared" si="4"/>
        <v>e. Intrauterine devices (IUDs)</v>
      </c>
      <c r="Z113" s="101"/>
    </row>
    <row r="114" spans="1:26" s="267" customFormat="1" ht="15.75" customHeight="1" x14ac:dyDescent="0.2">
      <c r="A114" s="384"/>
      <c r="B114" s="764" t="s">
        <v>43</v>
      </c>
      <c r="C114" s="764"/>
      <c r="D114" s="764"/>
      <c r="E114" s="764"/>
      <c r="F114" s="765"/>
      <c r="G114" s="766" t="s">
        <v>165</v>
      </c>
      <c r="H114" s="767"/>
      <c r="I114" s="48"/>
      <c r="J114" s="45" t="str">
        <f t="shared" si="3"/>
        <v>Yes</v>
      </c>
      <c r="K114" s="9"/>
      <c r="L114" s="9"/>
      <c r="M114" s="36"/>
      <c r="N114" s="36"/>
      <c r="O114" s="9"/>
      <c r="P114" s="36"/>
      <c r="Q114" s="1"/>
      <c r="R114" s="36"/>
      <c r="S114" s="37"/>
      <c r="T114" s="2"/>
      <c r="U114" s="2"/>
      <c r="V114" s="2"/>
      <c r="W114" s="64"/>
      <c r="X114" s="64"/>
      <c r="Y114" s="80" t="str">
        <f t="shared" si="4"/>
        <v>f. Male condoms</v>
      </c>
      <c r="Z114" s="101"/>
    </row>
    <row r="115" spans="1:26" s="267" customFormat="1" ht="15.75" customHeight="1" x14ac:dyDescent="0.2">
      <c r="A115" s="384"/>
      <c r="B115" s="764" t="s">
        <v>44</v>
      </c>
      <c r="C115" s="764"/>
      <c r="D115" s="764"/>
      <c r="E115" s="764"/>
      <c r="F115" s="765"/>
      <c r="G115" s="766" t="s">
        <v>165</v>
      </c>
      <c r="H115" s="767"/>
      <c r="I115" s="48"/>
      <c r="J115" s="45" t="str">
        <f t="shared" si="3"/>
        <v>Yes</v>
      </c>
      <c r="K115" s="9"/>
      <c r="L115" s="9"/>
      <c r="M115" s="36"/>
      <c r="N115" s="36"/>
      <c r="O115" s="9"/>
      <c r="P115" s="36"/>
      <c r="Q115" s="1"/>
      <c r="R115" s="36"/>
      <c r="S115" s="37"/>
      <c r="T115" s="2"/>
      <c r="U115" s="2"/>
      <c r="V115" s="2"/>
      <c r="W115" s="64"/>
      <c r="X115" s="64"/>
      <c r="Y115" s="80" t="str">
        <f t="shared" si="4"/>
        <v>g. Female condoms</v>
      </c>
      <c r="Z115" s="101"/>
    </row>
    <row r="116" spans="1:26" s="267" customFormat="1" ht="15.75" customHeight="1" x14ac:dyDescent="0.2">
      <c r="A116" s="384"/>
      <c r="B116" s="764" t="s">
        <v>338</v>
      </c>
      <c r="C116" s="764"/>
      <c r="D116" s="764"/>
      <c r="E116" s="764"/>
      <c r="F116" s="765"/>
      <c r="G116" s="766" t="s">
        <v>165</v>
      </c>
      <c r="H116" s="767"/>
      <c r="I116" s="48"/>
      <c r="J116" s="45" t="str">
        <f t="shared" si="3"/>
        <v>Yes</v>
      </c>
      <c r="K116" s="9"/>
      <c r="L116" s="9"/>
      <c r="M116" s="36"/>
      <c r="N116" s="36"/>
      <c r="O116" s="9"/>
      <c r="P116" s="36"/>
      <c r="Q116" s="1"/>
      <c r="R116" s="36"/>
      <c r="S116" s="37"/>
      <c r="T116" s="2"/>
      <c r="U116" s="2"/>
      <c r="V116" s="2"/>
      <c r="W116" s="64"/>
      <c r="X116" s="64"/>
      <c r="Y116" s="80" t="str">
        <f t="shared" si="4"/>
        <v>h. Emergency contraceptive pills</v>
      </c>
      <c r="Z116" s="101"/>
    </row>
    <row r="117" spans="1:26" s="267" customFormat="1" ht="15.75" customHeight="1" x14ac:dyDescent="0.2">
      <c r="A117" s="384"/>
      <c r="B117" s="764" t="s">
        <v>245</v>
      </c>
      <c r="C117" s="764"/>
      <c r="D117" s="764"/>
      <c r="E117" s="764"/>
      <c r="F117" s="765"/>
      <c r="G117" s="766" t="s">
        <v>166</v>
      </c>
      <c r="H117" s="767"/>
      <c r="I117" s="48"/>
      <c r="J117" s="45" t="str">
        <f>G117</f>
        <v>No</v>
      </c>
      <c r="K117" s="9"/>
      <c r="L117" s="9"/>
      <c r="M117" s="36"/>
      <c r="N117" s="36"/>
      <c r="O117" s="9"/>
      <c r="P117" s="36"/>
      <c r="Q117" s="1"/>
      <c r="R117" s="36"/>
      <c r="S117" s="37"/>
      <c r="T117" s="2"/>
      <c r="U117" s="2"/>
      <c r="V117" s="2"/>
      <c r="W117" s="64"/>
      <c r="X117" s="64"/>
      <c r="Y117" s="80" t="str">
        <f>B117</f>
        <v>i. CycleBeads</v>
      </c>
      <c r="Z117" s="101"/>
    </row>
    <row r="118" spans="1:26" s="267" customFormat="1" ht="15.75" customHeight="1" x14ac:dyDescent="0.2">
      <c r="A118" s="384"/>
      <c r="B118" s="764" t="s">
        <v>339</v>
      </c>
      <c r="C118" s="764"/>
      <c r="D118" s="764"/>
      <c r="E118" s="764"/>
      <c r="F118" s="765"/>
      <c r="G118" s="766" t="s">
        <v>166</v>
      </c>
      <c r="H118" s="767"/>
      <c r="I118" s="48"/>
      <c r="J118" s="45" t="str">
        <f t="shared" si="3"/>
        <v>No</v>
      </c>
      <c r="K118" s="9"/>
      <c r="L118" s="9"/>
      <c r="M118" s="36"/>
      <c r="N118" s="36"/>
      <c r="O118" s="9"/>
      <c r="P118" s="36"/>
      <c r="Q118" s="1"/>
      <c r="R118" s="36"/>
      <c r="S118" s="37"/>
      <c r="T118" s="2"/>
      <c r="U118" s="2"/>
      <c r="V118" s="2"/>
      <c r="W118" s="64"/>
      <c r="X118" s="64"/>
      <c r="Y118" s="80" t="str">
        <f t="shared" si="4"/>
        <v>j. Any other contraceptive(s)?</v>
      </c>
      <c r="Z118" s="101"/>
    </row>
    <row r="119" spans="1:26" s="267" customFormat="1" ht="15.75" x14ac:dyDescent="0.2">
      <c r="A119" s="384"/>
      <c r="B119" s="224"/>
      <c r="C119" s="764" t="s">
        <v>340</v>
      </c>
      <c r="D119" s="764"/>
      <c r="E119" s="765"/>
      <c r="F119" s="790" t="s">
        <v>146</v>
      </c>
      <c r="G119" s="791"/>
      <c r="H119" s="792"/>
      <c r="I119" s="48"/>
      <c r="J119" s="45">
        <f t="shared" si="3"/>
        <v>0</v>
      </c>
      <c r="K119" s="9"/>
      <c r="L119" s="9"/>
      <c r="M119" s="36"/>
      <c r="N119" s="36"/>
      <c r="O119" s="9"/>
      <c r="P119" s="36"/>
      <c r="Q119" s="1"/>
      <c r="R119" s="9">
        <f>B119</f>
        <v>0</v>
      </c>
      <c r="S119" s="37"/>
      <c r="T119" s="2"/>
      <c r="U119" s="2"/>
      <c r="V119" s="2"/>
      <c r="W119" s="64"/>
      <c r="X119" s="64"/>
      <c r="Y119" s="1"/>
      <c r="Z119" s="101"/>
    </row>
    <row r="120" spans="1:26" s="267" customFormat="1" ht="15.75" x14ac:dyDescent="0.2">
      <c r="A120" s="793" t="s">
        <v>341</v>
      </c>
      <c r="B120" s="794"/>
      <c r="C120" s="794"/>
      <c r="D120" s="795"/>
      <c r="E120" s="796"/>
      <c r="F120" s="797">
        <v>2010</v>
      </c>
      <c r="G120" s="798"/>
      <c r="H120" s="799"/>
      <c r="I120" s="48"/>
      <c r="J120" s="45">
        <f t="shared" si="3"/>
        <v>0</v>
      </c>
      <c r="K120" s="9"/>
      <c r="L120" s="9"/>
      <c r="M120" s="36"/>
      <c r="N120" s="36"/>
      <c r="O120" s="9"/>
      <c r="P120" s="36"/>
      <c r="Q120" s="1"/>
      <c r="R120" s="9">
        <f>B120</f>
        <v>0</v>
      </c>
      <c r="S120" s="37"/>
      <c r="T120" s="2"/>
      <c r="U120" s="2"/>
      <c r="V120" s="2"/>
      <c r="W120" s="64"/>
      <c r="X120" s="64"/>
      <c r="Y120" s="1"/>
      <c r="Z120" s="101"/>
    </row>
    <row r="121" spans="1:26" s="267" customFormat="1" ht="22.5" customHeight="1" x14ac:dyDescent="0.2">
      <c r="A121" s="772" t="s">
        <v>342</v>
      </c>
      <c r="B121" s="764"/>
      <c r="C121" s="765"/>
      <c r="D121" s="769" t="s">
        <v>397</v>
      </c>
      <c r="E121" s="770"/>
      <c r="F121" s="770"/>
      <c r="G121" s="770"/>
      <c r="H121" s="771"/>
      <c r="I121" s="48"/>
      <c r="J121" s="35"/>
      <c r="K121" s="9" t="str">
        <f>A121</f>
        <v xml:space="preserve">D10. Name of the list(s)
</v>
      </c>
      <c r="L121" s="9"/>
      <c r="M121" s="36"/>
      <c r="N121" s="36"/>
      <c r="O121" s="9" t="str">
        <f>D121</f>
        <v>Ghana Essential Medicines List</v>
      </c>
      <c r="P121" s="36"/>
      <c r="Q121" s="1"/>
      <c r="R121" s="36"/>
      <c r="S121" s="37"/>
      <c r="T121" s="2"/>
      <c r="U121" s="2"/>
      <c r="V121" s="2"/>
      <c r="W121" s="64"/>
      <c r="X121" s="64"/>
      <c r="Y121" s="1"/>
      <c r="Z121" s="101"/>
    </row>
    <row r="122" spans="1:26" s="267" customFormat="1" ht="34.5" customHeight="1" x14ac:dyDescent="0.2">
      <c r="A122" s="772" t="s">
        <v>344</v>
      </c>
      <c r="B122" s="764"/>
      <c r="C122" s="765"/>
      <c r="D122" s="769"/>
      <c r="E122" s="770"/>
      <c r="F122" s="770"/>
      <c r="G122" s="770"/>
      <c r="H122" s="771"/>
      <c r="I122" s="48"/>
      <c r="J122" s="35"/>
      <c r="K122" s="9" t="str">
        <f>A122</f>
        <v xml:space="preserve">D11. Notes about the list(s)
</v>
      </c>
      <c r="L122" s="9"/>
      <c r="M122" s="36"/>
      <c r="N122" s="36"/>
      <c r="O122" s="9">
        <f>D122</f>
        <v>0</v>
      </c>
      <c r="P122" s="36"/>
      <c r="Q122" s="1"/>
      <c r="R122" s="36"/>
      <c r="S122" s="37"/>
      <c r="T122" s="2"/>
      <c r="U122" s="2"/>
      <c r="V122" s="2"/>
      <c r="W122" s="64"/>
      <c r="X122" s="64"/>
      <c r="Y122" s="1"/>
      <c r="Z122" s="101"/>
    </row>
    <row r="123" spans="1:26" s="159" customFormat="1" ht="21.75" customHeight="1" x14ac:dyDescent="0.2">
      <c r="A123" s="772" t="s">
        <v>351</v>
      </c>
      <c r="B123" s="764"/>
      <c r="C123" s="764"/>
      <c r="D123" s="764"/>
      <c r="E123" s="764"/>
      <c r="F123" s="764"/>
      <c r="G123" s="764"/>
      <c r="H123" s="773"/>
      <c r="I123" s="4"/>
      <c r="J123" s="45"/>
      <c r="K123" s="9"/>
      <c r="L123" s="36"/>
      <c r="M123" s="36"/>
      <c r="N123" s="36"/>
      <c r="O123" s="9"/>
      <c r="P123" s="36"/>
      <c r="Q123" s="36"/>
      <c r="R123" s="36"/>
      <c r="S123" s="36"/>
      <c r="T123" s="24"/>
      <c r="U123" s="24"/>
      <c r="V123" s="24"/>
      <c r="W123" s="76"/>
      <c r="X123" s="82" t="str">
        <f>A123</f>
        <v xml:space="preserve">D12.  Information on country's Poverty Reduction Strategy Paper (PRSP)
</v>
      </c>
      <c r="Y123" s="77"/>
      <c r="Z123" s="95"/>
    </row>
    <row r="124" spans="1:26" s="267" customFormat="1" ht="30.75" customHeight="1" x14ac:dyDescent="0.2">
      <c r="A124" s="385"/>
      <c r="B124" s="784" t="s">
        <v>196</v>
      </c>
      <c r="C124" s="785"/>
      <c r="D124" s="785"/>
      <c r="E124" s="786"/>
      <c r="F124" s="787">
        <v>2005</v>
      </c>
      <c r="G124" s="788"/>
      <c r="H124" s="789"/>
      <c r="I124" s="48"/>
      <c r="J124" s="45">
        <f>G124</f>
        <v>0</v>
      </c>
      <c r="K124" s="9"/>
      <c r="L124" s="9"/>
      <c r="M124" s="36"/>
      <c r="N124" s="36"/>
      <c r="O124" s="9"/>
      <c r="P124" s="36"/>
      <c r="Q124" s="1"/>
      <c r="R124" s="9" t="str">
        <f>B124</f>
        <v>a. What year is the Poverty Reduction Strategy Paper from? (most recent actual PRSP on IMF's site [not progress or summary report])</v>
      </c>
      <c r="S124" s="37"/>
      <c r="T124" s="2"/>
      <c r="U124" s="2"/>
      <c r="V124" s="2"/>
      <c r="W124" s="64"/>
      <c r="X124" s="64"/>
      <c r="Y124" s="1"/>
      <c r="Z124" s="101"/>
    </row>
    <row r="125" spans="1:26" s="267" customFormat="1" ht="15.75" customHeight="1" x14ac:dyDescent="0.2">
      <c r="A125" s="384"/>
      <c r="B125" s="764" t="s">
        <v>197</v>
      </c>
      <c r="C125" s="764"/>
      <c r="D125" s="764"/>
      <c r="E125" s="764"/>
      <c r="F125" s="765"/>
      <c r="G125" s="766" t="s">
        <v>165</v>
      </c>
      <c r="H125" s="767"/>
      <c r="I125" s="48"/>
      <c r="J125" s="45" t="str">
        <f>G125</f>
        <v>Yes</v>
      </c>
      <c r="K125" s="9"/>
      <c r="L125" s="9"/>
      <c r="M125" s="36"/>
      <c r="N125" s="36"/>
      <c r="O125" s="9"/>
      <c r="P125" s="36"/>
      <c r="Q125" s="1"/>
      <c r="R125" s="36"/>
      <c r="S125" s="37"/>
      <c r="T125" s="2"/>
      <c r="U125" s="2"/>
      <c r="V125" s="2"/>
      <c r="W125" s="64"/>
      <c r="X125" s="64"/>
      <c r="Y125" s="80" t="str">
        <f>B125</f>
        <v>b. Is family planning or reproductive health a priority in the PRSP?</v>
      </c>
      <c r="Z125" s="101"/>
    </row>
    <row r="126" spans="1:26" s="267" customFormat="1" ht="15.75" customHeight="1" x14ac:dyDescent="0.2">
      <c r="A126" s="384"/>
      <c r="B126" s="764" t="s">
        <v>198</v>
      </c>
      <c r="C126" s="764"/>
      <c r="D126" s="764"/>
      <c r="E126" s="764"/>
      <c r="F126" s="765"/>
      <c r="G126" s="766" t="s">
        <v>166</v>
      </c>
      <c r="H126" s="767"/>
      <c r="I126" s="48"/>
      <c r="J126" s="45" t="str">
        <f>G126</f>
        <v>No</v>
      </c>
      <c r="K126" s="9"/>
      <c r="L126" s="9"/>
      <c r="M126" s="36"/>
      <c r="N126" s="36"/>
      <c r="O126" s="9"/>
      <c r="P126" s="36"/>
      <c r="Q126" s="1"/>
      <c r="R126" s="36"/>
      <c r="S126" s="37"/>
      <c r="T126" s="2"/>
      <c r="U126" s="2"/>
      <c r="V126" s="2"/>
      <c r="W126" s="64"/>
      <c r="X126" s="64"/>
      <c r="Y126" s="80" t="str">
        <f>B126</f>
        <v>c. Is contraceptive security included in the PRSP?</v>
      </c>
      <c r="Z126" s="101"/>
    </row>
    <row r="127" spans="1:26" s="267" customFormat="1" ht="15.75" customHeight="1" x14ac:dyDescent="0.2">
      <c r="A127" s="384"/>
      <c r="B127" s="764" t="s">
        <v>72</v>
      </c>
      <c r="C127" s="764"/>
      <c r="D127" s="764"/>
      <c r="E127" s="764"/>
      <c r="F127" s="765"/>
      <c r="G127" s="766" t="s">
        <v>166</v>
      </c>
      <c r="H127" s="767"/>
      <c r="I127" s="48"/>
      <c r="J127" s="45" t="str">
        <f>G127</f>
        <v>No</v>
      </c>
      <c r="K127" s="9"/>
      <c r="L127" s="9"/>
      <c r="M127" s="36"/>
      <c r="N127" s="36"/>
      <c r="O127" s="9"/>
      <c r="P127" s="36"/>
      <c r="Q127" s="1"/>
      <c r="R127" s="36"/>
      <c r="S127" s="37"/>
      <c r="T127" s="2"/>
      <c r="U127" s="2"/>
      <c r="V127" s="2"/>
      <c r="W127" s="64"/>
      <c r="X127" s="64"/>
      <c r="Y127" s="80" t="str">
        <f>B127</f>
        <v>d. Is contraceptive prevalence rate (CPR) included as an indicator in the PRSP?</v>
      </c>
      <c r="Z127" s="101"/>
    </row>
    <row r="128" spans="1:26" s="267" customFormat="1" ht="15.75" customHeight="1" x14ac:dyDescent="0.2">
      <c r="A128" s="384"/>
      <c r="B128" s="764" t="s">
        <v>73</v>
      </c>
      <c r="C128" s="764"/>
      <c r="D128" s="764"/>
      <c r="E128" s="764"/>
      <c r="F128" s="765"/>
      <c r="G128" s="766" t="s">
        <v>166</v>
      </c>
      <c r="H128" s="767"/>
      <c r="I128" s="48"/>
      <c r="J128" s="45" t="str">
        <f>G128</f>
        <v>No</v>
      </c>
      <c r="K128" s="9"/>
      <c r="L128" s="9"/>
      <c r="M128" s="36"/>
      <c r="N128" s="36"/>
      <c r="O128" s="9"/>
      <c r="P128" s="36"/>
      <c r="Q128" s="1"/>
      <c r="R128" s="36"/>
      <c r="S128" s="37"/>
      <c r="T128" s="2"/>
      <c r="U128" s="2"/>
      <c r="V128" s="2"/>
      <c r="W128" s="64"/>
      <c r="X128" s="64"/>
      <c r="Y128" s="80" t="str">
        <f>B128</f>
        <v>e. Are contraceptive supply indicators included in the PRSP?</v>
      </c>
      <c r="Z128" s="101"/>
    </row>
    <row r="129" spans="1:26" s="267" customFormat="1" ht="15.75" customHeight="1" thickBot="1" x14ac:dyDescent="0.25">
      <c r="A129" s="262" t="s">
        <v>74</v>
      </c>
      <c r="B129" s="764" t="s">
        <v>75</v>
      </c>
      <c r="C129" s="765"/>
      <c r="D129" s="779"/>
      <c r="E129" s="780"/>
      <c r="F129" s="780"/>
      <c r="G129" s="780"/>
      <c r="H129" s="781"/>
      <c r="I129" s="48"/>
      <c r="J129" s="35"/>
      <c r="K129" s="9" t="str">
        <f>B129</f>
        <v>f. Notes about the Poverty Reduction Strategy Paper</v>
      </c>
      <c r="L129" s="9"/>
      <c r="M129" s="36"/>
      <c r="N129" s="36"/>
      <c r="O129" s="9">
        <f>D129</f>
        <v>0</v>
      </c>
      <c r="P129" s="36"/>
      <c r="Q129" s="1"/>
      <c r="R129" s="36"/>
      <c r="S129" s="37"/>
      <c r="T129" s="2"/>
      <c r="U129" s="2"/>
      <c r="V129" s="2"/>
      <c r="W129" s="64"/>
      <c r="X129" s="64"/>
      <c r="Y129" s="1"/>
      <c r="Z129" s="101"/>
    </row>
    <row r="130" spans="1:26" s="159" customFormat="1" ht="16.5" customHeight="1" thickBot="1" x14ac:dyDescent="0.25">
      <c r="A130" s="782" t="s">
        <v>28</v>
      </c>
      <c r="B130" s="783"/>
      <c r="C130" s="783"/>
      <c r="D130" s="783"/>
      <c r="E130" s="783"/>
      <c r="F130" s="783"/>
      <c r="G130" s="783"/>
      <c r="H130" s="386"/>
      <c r="I130" s="19"/>
      <c r="J130" s="45"/>
      <c r="K130" s="9"/>
      <c r="L130" s="36"/>
      <c r="M130" s="36"/>
      <c r="N130" s="36"/>
      <c r="O130" s="9"/>
      <c r="P130" s="36"/>
      <c r="Q130" s="36"/>
      <c r="R130" s="36"/>
      <c r="S130" s="36"/>
      <c r="T130" s="24"/>
      <c r="U130" s="24"/>
      <c r="V130" s="24"/>
      <c r="W130" s="76"/>
      <c r="X130" s="76"/>
      <c r="Y130" s="77"/>
      <c r="Z130" s="95"/>
    </row>
    <row r="131" spans="1:26" s="159" customFormat="1" ht="30" customHeight="1" x14ac:dyDescent="0.2">
      <c r="A131" s="774" t="s">
        <v>345</v>
      </c>
      <c r="B131" s="775"/>
      <c r="C131" s="775"/>
      <c r="D131" s="775"/>
      <c r="E131" s="775"/>
      <c r="F131" s="776"/>
      <c r="G131" s="777" t="s">
        <v>165</v>
      </c>
      <c r="H131" s="778"/>
      <c r="I131" s="8"/>
      <c r="J131" s="45" t="str">
        <f>G131</f>
        <v>Yes</v>
      </c>
      <c r="K131" s="9"/>
      <c r="L131" s="36"/>
      <c r="M131" s="36"/>
      <c r="N131" s="36"/>
      <c r="O131" s="9"/>
      <c r="P131" s="36"/>
      <c r="Q131" s="36"/>
      <c r="R131" s="36"/>
      <c r="S131" s="36"/>
      <c r="T131" s="24"/>
      <c r="U131" s="24"/>
      <c r="V131" s="24"/>
      <c r="W131" s="76"/>
      <c r="X131" s="76"/>
      <c r="Y131" s="80" t="str">
        <f>A131</f>
        <v>E1. Have stockouts occurred for any contraceptive at the central* level in the last 12 months?  
*(The central level refers to the central level warehouse for the public sector.)</v>
      </c>
      <c r="Z131" s="95"/>
    </row>
    <row r="132" spans="1:26" s="159" customFormat="1" ht="45" x14ac:dyDescent="0.2">
      <c r="A132" s="772" t="s">
        <v>1507</v>
      </c>
      <c r="B132" s="764"/>
      <c r="C132" s="764"/>
      <c r="D132" s="764"/>
      <c r="E132" s="764"/>
      <c r="F132" s="764"/>
      <c r="G132" s="764"/>
      <c r="H132" s="773"/>
      <c r="I132" s="4"/>
      <c r="J132" s="45"/>
      <c r="K132" s="9"/>
      <c r="L132" s="36"/>
      <c r="M132" s="36"/>
      <c r="N132" s="36"/>
      <c r="O132" s="9"/>
      <c r="P132" s="36"/>
      <c r="Q132" s="36"/>
      <c r="R132" s="36"/>
      <c r="S132" s="36"/>
      <c r="T132" s="24"/>
      <c r="U132" s="24"/>
      <c r="V132" s="24"/>
      <c r="W132" s="76"/>
      <c r="X132" s="82"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Y132" s="77"/>
      <c r="Z132" s="95"/>
    </row>
    <row r="133" spans="1:26" s="159" customFormat="1" ht="15" customHeight="1" x14ac:dyDescent="0.2">
      <c r="A133" s="354"/>
      <c r="B133" s="764" t="s">
        <v>336</v>
      </c>
      <c r="C133" s="764"/>
      <c r="D133" s="764"/>
      <c r="E133" s="764"/>
      <c r="F133" s="765"/>
      <c r="G133" s="766" t="s">
        <v>166</v>
      </c>
      <c r="H133" s="767"/>
      <c r="I133" s="8"/>
      <c r="J133" s="45" t="str">
        <f t="shared" ref="J133:J141" si="5">G133</f>
        <v>No</v>
      </c>
      <c r="K133" s="9"/>
      <c r="L133" s="36"/>
      <c r="M133" s="36"/>
      <c r="N133" s="36"/>
      <c r="O133" s="9"/>
      <c r="P133" s="36"/>
      <c r="Q133" s="36"/>
      <c r="R133" s="36"/>
      <c r="S133" s="36"/>
      <c r="T133" s="24"/>
      <c r="U133" s="24"/>
      <c r="V133" s="24"/>
      <c r="W133" s="76"/>
      <c r="X133" s="76"/>
      <c r="Y133" s="80" t="str">
        <f t="shared" ref="Y133:Y141" si="6">B133</f>
        <v>a. Combined oral contraceptives</v>
      </c>
      <c r="Z133" s="95"/>
    </row>
    <row r="134" spans="1:26" s="159" customFormat="1" ht="15" customHeight="1" x14ac:dyDescent="0.2">
      <c r="A134" s="358"/>
      <c r="B134" s="764" t="s">
        <v>337</v>
      </c>
      <c r="C134" s="764"/>
      <c r="D134" s="764"/>
      <c r="E134" s="764"/>
      <c r="F134" s="765"/>
      <c r="G134" s="766" t="s">
        <v>166</v>
      </c>
      <c r="H134" s="767"/>
      <c r="I134" s="8"/>
      <c r="J134" s="45" t="str">
        <f t="shared" si="5"/>
        <v>No</v>
      </c>
      <c r="K134" s="9"/>
      <c r="L134" s="36"/>
      <c r="M134" s="36"/>
      <c r="N134" s="36"/>
      <c r="O134" s="36"/>
      <c r="P134" s="36"/>
      <c r="Q134" s="36"/>
      <c r="R134" s="36"/>
      <c r="S134" s="36"/>
      <c r="T134" s="24"/>
      <c r="U134" s="24"/>
      <c r="V134" s="24"/>
      <c r="W134" s="76"/>
      <c r="X134" s="76"/>
      <c r="Y134" s="80" t="str">
        <f t="shared" si="6"/>
        <v>b. Progestin-only pills</v>
      </c>
      <c r="Z134" s="95"/>
    </row>
    <row r="135" spans="1:26" s="159" customFormat="1" ht="15" customHeight="1" x14ac:dyDescent="0.2">
      <c r="A135" s="354"/>
      <c r="B135" s="764" t="s">
        <v>54</v>
      </c>
      <c r="C135" s="764"/>
      <c r="D135" s="764"/>
      <c r="E135" s="764"/>
      <c r="F135" s="765"/>
      <c r="G135" s="766" t="s">
        <v>166</v>
      </c>
      <c r="H135" s="767"/>
      <c r="I135" s="8"/>
      <c r="J135" s="45" t="str">
        <f t="shared" si="5"/>
        <v>No</v>
      </c>
      <c r="K135" s="9"/>
      <c r="L135" s="36"/>
      <c r="M135" s="36"/>
      <c r="N135" s="36"/>
      <c r="O135" s="36"/>
      <c r="P135" s="36"/>
      <c r="Q135" s="36"/>
      <c r="R135" s="36"/>
      <c r="S135" s="36"/>
      <c r="T135" s="24"/>
      <c r="U135" s="24"/>
      <c r="V135" s="24"/>
      <c r="W135" s="76"/>
      <c r="X135" s="76"/>
      <c r="Y135" s="80" t="str">
        <f t="shared" si="6"/>
        <v>c. Hormonal injections</v>
      </c>
      <c r="Z135" s="95"/>
    </row>
    <row r="136" spans="1:26" s="159" customFormat="1" ht="15" customHeight="1" x14ac:dyDescent="0.2">
      <c r="A136" s="354"/>
      <c r="B136" s="764" t="s">
        <v>55</v>
      </c>
      <c r="C136" s="764"/>
      <c r="D136" s="764"/>
      <c r="E136" s="764"/>
      <c r="F136" s="765"/>
      <c r="G136" s="766" t="s">
        <v>165</v>
      </c>
      <c r="H136" s="767"/>
      <c r="I136" s="8"/>
      <c r="J136" s="45" t="str">
        <f t="shared" si="5"/>
        <v>Yes</v>
      </c>
      <c r="K136" s="9"/>
      <c r="L136" s="36"/>
      <c r="M136" s="36"/>
      <c r="N136" s="36"/>
      <c r="O136" s="36"/>
      <c r="P136" s="36"/>
      <c r="Q136" s="36"/>
      <c r="R136" s="36"/>
      <c r="S136" s="36"/>
      <c r="T136" s="24"/>
      <c r="U136" s="24"/>
      <c r="V136" s="24"/>
      <c r="W136" s="76"/>
      <c r="X136" s="76"/>
      <c r="Y136" s="80" t="str">
        <f t="shared" si="6"/>
        <v>d. Hormonal implants</v>
      </c>
      <c r="Z136" s="95"/>
    </row>
    <row r="137" spans="1:26" s="159" customFormat="1" ht="15" customHeight="1" x14ac:dyDescent="0.2">
      <c r="A137" s="354"/>
      <c r="B137" s="764" t="s">
        <v>56</v>
      </c>
      <c r="C137" s="764"/>
      <c r="D137" s="764"/>
      <c r="E137" s="764"/>
      <c r="F137" s="765"/>
      <c r="G137" s="766" t="s">
        <v>166</v>
      </c>
      <c r="H137" s="767"/>
      <c r="I137" s="8"/>
      <c r="J137" s="45" t="str">
        <f t="shared" si="5"/>
        <v>No</v>
      </c>
      <c r="K137" s="9"/>
      <c r="L137" s="36"/>
      <c r="M137" s="36"/>
      <c r="N137" s="36"/>
      <c r="O137" s="36"/>
      <c r="P137" s="36"/>
      <c r="Q137" s="36"/>
      <c r="R137" s="36"/>
      <c r="S137" s="36"/>
      <c r="T137" s="24"/>
      <c r="U137" s="24"/>
      <c r="V137" s="24"/>
      <c r="W137" s="76"/>
      <c r="X137" s="76"/>
      <c r="Y137" s="80" t="str">
        <f t="shared" si="6"/>
        <v>e. Intrauterine devices (IUDs)</v>
      </c>
      <c r="Z137" s="95"/>
    </row>
    <row r="138" spans="1:26" s="159" customFormat="1" ht="15" customHeight="1" x14ac:dyDescent="0.2">
      <c r="A138" s="354"/>
      <c r="B138" s="764" t="s">
        <v>43</v>
      </c>
      <c r="C138" s="764"/>
      <c r="D138" s="764"/>
      <c r="E138" s="764"/>
      <c r="F138" s="765"/>
      <c r="G138" s="766" t="s">
        <v>166</v>
      </c>
      <c r="H138" s="767"/>
      <c r="I138" s="8"/>
      <c r="J138" s="45" t="str">
        <f t="shared" si="5"/>
        <v>No</v>
      </c>
      <c r="K138" s="9"/>
      <c r="L138" s="36"/>
      <c r="M138" s="36"/>
      <c r="N138" s="36"/>
      <c r="O138" s="36"/>
      <c r="P138" s="36"/>
      <c r="Q138" s="36"/>
      <c r="R138" s="36"/>
      <c r="S138" s="36"/>
      <c r="T138" s="24"/>
      <c r="U138" s="24"/>
      <c r="V138" s="24"/>
      <c r="W138" s="76"/>
      <c r="X138" s="76"/>
      <c r="Y138" s="80" t="str">
        <f t="shared" si="6"/>
        <v>f. Male condoms</v>
      </c>
      <c r="Z138" s="95"/>
    </row>
    <row r="139" spans="1:26" s="159" customFormat="1" ht="15" customHeight="1" x14ac:dyDescent="0.2">
      <c r="A139" s="354"/>
      <c r="B139" s="764" t="s">
        <v>44</v>
      </c>
      <c r="C139" s="764"/>
      <c r="D139" s="764"/>
      <c r="E139" s="764"/>
      <c r="F139" s="765"/>
      <c r="G139" s="766" t="s">
        <v>165</v>
      </c>
      <c r="H139" s="767"/>
      <c r="I139" s="8"/>
      <c r="J139" s="45" t="str">
        <f t="shared" si="5"/>
        <v>Yes</v>
      </c>
      <c r="K139" s="9"/>
      <c r="L139" s="36"/>
      <c r="M139" s="36"/>
      <c r="N139" s="36"/>
      <c r="O139" s="36"/>
      <c r="P139" s="36"/>
      <c r="Q139" s="36"/>
      <c r="R139" s="36"/>
      <c r="S139" s="36"/>
      <c r="T139" s="24"/>
      <c r="U139" s="24"/>
      <c r="V139" s="24"/>
      <c r="W139" s="76"/>
      <c r="X139" s="76"/>
      <c r="Y139" s="80" t="str">
        <f t="shared" si="6"/>
        <v>g. Female condoms</v>
      </c>
      <c r="Z139" s="95"/>
    </row>
    <row r="140" spans="1:26" s="159" customFormat="1" ht="15" customHeight="1" x14ac:dyDescent="0.2">
      <c r="A140" s="354"/>
      <c r="B140" s="764" t="s">
        <v>338</v>
      </c>
      <c r="C140" s="764"/>
      <c r="D140" s="764"/>
      <c r="E140" s="764"/>
      <c r="F140" s="765"/>
      <c r="G140" s="766" t="s">
        <v>166</v>
      </c>
      <c r="H140" s="767"/>
      <c r="I140" s="8"/>
      <c r="J140" s="45" t="str">
        <f t="shared" si="5"/>
        <v>No</v>
      </c>
      <c r="K140" s="9"/>
      <c r="L140" s="36"/>
      <c r="M140" s="36"/>
      <c r="N140" s="36"/>
      <c r="O140" s="36"/>
      <c r="P140" s="36"/>
      <c r="Q140" s="36"/>
      <c r="R140" s="36"/>
      <c r="S140" s="36"/>
      <c r="T140" s="24"/>
      <c r="U140" s="24"/>
      <c r="V140" s="24"/>
      <c r="W140" s="76"/>
      <c r="X140" s="76"/>
      <c r="Y140" s="80" t="str">
        <f t="shared" si="6"/>
        <v>h. Emergency contraceptive pills</v>
      </c>
      <c r="Z140" s="95"/>
    </row>
    <row r="141" spans="1:26" s="159" customFormat="1" ht="15" customHeight="1" x14ac:dyDescent="0.2">
      <c r="A141" s="354"/>
      <c r="B141" s="764" t="s">
        <v>245</v>
      </c>
      <c r="C141" s="764"/>
      <c r="D141" s="764"/>
      <c r="E141" s="764"/>
      <c r="F141" s="765"/>
      <c r="G141" s="766" t="s">
        <v>146</v>
      </c>
      <c r="H141" s="767"/>
      <c r="I141" s="8"/>
      <c r="J141" s="45" t="str">
        <f t="shared" si="5"/>
        <v>N/A</v>
      </c>
      <c r="K141" s="9"/>
      <c r="L141" s="36"/>
      <c r="M141" s="36"/>
      <c r="N141" s="36"/>
      <c r="O141" s="36"/>
      <c r="P141" s="36"/>
      <c r="Q141" s="36"/>
      <c r="R141" s="36"/>
      <c r="S141" s="36"/>
      <c r="T141" s="24"/>
      <c r="U141" s="24"/>
      <c r="V141" s="24"/>
      <c r="W141" s="76"/>
      <c r="X141" s="76"/>
      <c r="Y141" s="80" t="str">
        <f t="shared" si="6"/>
        <v>i. CycleBeads</v>
      </c>
      <c r="Z141" s="95"/>
    </row>
    <row r="142" spans="1:26" s="159" customFormat="1" ht="30" x14ac:dyDescent="0.2">
      <c r="A142" s="354"/>
      <c r="B142" s="764" t="s">
        <v>766</v>
      </c>
      <c r="C142" s="764"/>
      <c r="D142" s="764"/>
      <c r="E142" s="764"/>
      <c r="F142" s="769" t="s">
        <v>803</v>
      </c>
      <c r="G142" s="770"/>
      <c r="H142" s="771"/>
      <c r="I142" s="8"/>
      <c r="J142" s="45"/>
      <c r="K142" s="9"/>
      <c r="L142" s="36"/>
      <c r="M142" s="9"/>
      <c r="N142" s="36"/>
      <c r="O142" s="36"/>
      <c r="P142" s="36"/>
      <c r="Q142" s="9" t="str">
        <f>F142</f>
        <v>1/11 - 12/11</v>
      </c>
      <c r="R142" s="9" t="str">
        <f>B142</f>
        <v xml:space="preserve">j. Time period of reports reviewed
(mm/yy - mm/yy) (for example, reports from 1/11-12/11) </v>
      </c>
      <c r="S142" s="36"/>
      <c r="T142" s="24"/>
      <c r="U142" s="24"/>
      <c r="V142" s="24"/>
      <c r="W142" s="76"/>
      <c r="X142" s="76"/>
      <c r="Y142" s="77"/>
      <c r="Z142" s="95"/>
    </row>
    <row r="143" spans="1:26" s="159" customFormat="1" ht="45" x14ac:dyDescent="0.2">
      <c r="A143" s="262"/>
      <c r="B143" s="764" t="s">
        <v>346</v>
      </c>
      <c r="C143" s="764"/>
      <c r="D143" s="764"/>
      <c r="E143" s="764"/>
      <c r="F143" s="769" t="s">
        <v>809</v>
      </c>
      <c r="G143" s="770"/>
      <c r="H143" s="771"/>
      <c r="I143" s="8"/>
      <c r="J143" s="45"/>
      <c r="K143" s="9"/>
      <c r="L143" s="9"/>
      <c r="M143" s="36"/>
      <c r="N143" s="36"/>
      <c r="O143" s="36"/>
      <c r="P143" s="36"/>
      <c r="Q143" s="9" t="str">
        <f>F143</f>
        <v>Central warehouse reports</v>
      </c>
      <c r="R143" s="9" t="str">
        <f>B143</f>
        <v>k. Data source
(for example: Procurement Planning and Monitoring Report, Logistics Management Information System, periodic physical inventory, warehouse reports)</v>
      </c>
      <c r="S143" s="36"/>
      <c r="T143" s="24"/>
      <c r="U143" s="24"/>
      <c r="V143" s="24"/>
      <c r="W143" s="76"/>
      <c r="X143" s="76"/>
      <c r="Y143" s="77"/>
      <c r="Z143" s="95"/>
    </row>
    <row r="144" spans="1:26" s="159" customFormat="1" x14ac:dyDescent="0.2">
      <c r="A144" s="772" t="s">
        <v>347</v>
      </c>
      <c r="B144" s="764"/>
      <c r="C144" s="764"/>
      <c r="D144" s="764"/>
      <c r="E144" s="764"/>
      <c r="F144" s="764"/>
      <c r="G144" s="764"/>
      <c r="H144" s="773"/>
      <c r="I144" s="4"/>
      <c r="J144" s="41"/>
      <c r="K144" s="9"/>
      <c r="L144" s="36"/>
      <c r="M144" s="36"/>
      <c r="N144" s="36"/>
      <c r="O144" s="9"/>
      <c r="P144" s="36"/>
      <c r="Q144" s="36"/>
      <c r="R144" s="36"/>
      <c r="S144" s="36"/>
      <c r="T144" s="24"/>
      <c r="U144" s="24"/>
      <c r="V144" s="24"/>
      <c r="W144" s="76"/>
      <c r="X144" s="76"/>
      <c r="Y144" s="77"/>
      <c r="Z144" s="95"/>
    </row>
    <row r="145" spans="1:26" s="159" customFormat="1" ht="15" customHeight="1" x14ac:dyDescent="0.2">
      <c r="A145" s="354"/>
      <c r="B145" s="764" t="s">
        <v>348</v>
      </c>
      <c r="C145" s="764"/>
      <c r="D145" s="764"/>
      <c r="E145" s="764"/>
      <c r="F145" s="765"/>
      <c r="G145" s="766" t="s">
        <v>165</v>
      </c>
      <c r="H145" s="767"/>
      <c r="I145" s="8"/>
      <c r="J145" s="45" t="str">
        <f>G145</f>
        <v>Yes</v>
      </c>
      <c r="K145" s="9"/>
      <c r="L145" s="36"/>
      <c r="M145" s="36"/>
      <c r="N145" s="36"/>
      <c r="O145" s="9"/>
      <c r="P145" s="36"/>
      <c r="Q145" s="36"/>
      <c r="R145" s="36"/>
      <c r="S145" s="36"/>
      <c r="T145" s="24"/>
      <c r="U145" s="24"/>
      <c r="V145" s="24"/>
      <c r="W145" s="76"/>
      <c r="X145" s="76"/>
      <c r="Y145" s="80" t="str">
        <f>B145</f>
        <v>a. service delivery point level (i.e., public sector health facilities)</v>
      </c>
      <c r="Z145" s="95"/>
    </row>
    <row r="146" spans="1:26" s="268" customFormat="1" ht="15.75" customHeight="1" thickBot="1" x14ac:dyDescent="0.25">
      <c r="A146" s="356"/>
      <c r="B146" s="753" t="s">
        <v>349</v>
      </c>
      <c r="C146" s="753"/>
      <c r="D146" s="753"/>
      <c r="E146" s="753"/>
      <c r="F146" s="754"/>
      <c r="G146" s="755" t="s">
        <v>165</v>
      </c>
      <c r="H146" s="756"/>
      <c r="I146" s="55"/>
      <c r="J146" s="89" t="str">
        <f>G146</f>
        <v>Yes</v>
      </c>
      <c r="K146" s="90"/>
      <c r="L146" s="91"/>
      <c r="M146" s="91"/>
      <c r="N146" s="91"/>
      <c r="O146" s="90"/>
      <c r="P146" s="91"/>
      <c r="Q146" s="91"/>
      <c r="R146" s="91"/>
      <c r="S146" s="91"/>
      <c r="T146" s="92"/>
      <c r="U146" s="92"/>
      <c r="V146" s="92"/>
      <c r="W146" s="93"/>
      <c r="X146" s="93"/>
      <c r="Y146" s="94" t="str">
        <f>B146</f>
        <v>b. central level (i.e., central level warehouse for the public sector)</v>
      </c>
      <c r="Z146" s="100"/>
    </row>
    <row r="147" spans="1:26" s="159" customFormat="1" ht="90.75" thickBot="1" x14ac:dyDescent="0.25">
      <c r="A147" s="757" t="s">
        <v>350</v>
      </c>
      <c r="B147" s="758"/>
      <c r="C147" s="759"/>
      <c r="D147" s="760" t="s">
        <v>920</v>
      </c>
      <c r="E147" s="761"/>
      <c r="F147" s="761"/>
      <c r="G147" s="761"/>
      <c r="H147" s="762"/>
      <c r="I147" s="8"/>
      <c r="J147" s="45"/>
      <c r="K147" s="9" t="str">
        <f>A147</f>
        <v xml:space="preserve">F. Please note any overall comments about challenges and/or successes with contraceptive security in your country.
</v>
      </c>
      <c r="L147" s="36"/>
      <c r="M147" s="36"/>
      <c r="N147" s="36"/>
      <c r="O147" s="9" t="str">
        <f>D147</f>
        <v>Currently central level stockouts are mainly as a result of procurement timelines with respect to committed funding from both MOH and donors not matching the supply plans determined as per the annual quantifications. As a result of this, the system either experiences overstocks or stockouts as the case may be. SDP level stockouts are mainly as a result of internal distribution challenges at the lower level and rarely as a consequence of central level stockouts.</v>
      </c>
      <c r="P147" s="36"/>
      <c r="Q147" s="36"/>
      <c r="R147" s="36"/>
      <c r="S147" s="36"/>
      <c r="T147" s="24"/>
      <c r="U147" s="24"/>
      <c r="V147" s="24"/>
      <c r="W147" s="76"/>
      <c r="X147" s="76"/>
      <c r="Y147" s="77"/>
      <c r="Z147" s="95"/>
    </row>
    <row r="148" spans="1:26" s="1" customFormat="1" ht="15.75" x14ac:dyDescent="0.2">
      <c r="A148" s="763"/>
      <c r="B148" s="763"/>
      <c r="C148" s="763"/>
      <c r="D148" s="763"/>
      <c r="E148" s="763"/>
      <c r="F148" s="763"/>
      <c r="G148" s="763"/>
      <c r="H148" s="763"/>
      <c r="I148" s="48"/>
      <c r="J148" s="35"/>
      <c r="K148" s="9"/>
      <c r="L148" s="9"/>
      <c r="M148" s="36"/>
      <c r="N148" s="36"/>
      <c r="O148" s="9"/>
      <c r="P148" s="36"/>
      <c r="R148" s="36"/>
      <c r="S148" s="37"/>
      <c r="T148" s="2"/>
      <c r="U148" s="2"/>
      <c r="V148" s="2"/>
      <c r="W148" s="64"/>
      <c r="X148" s="64"/>
      <c r="Z148" s="101"/>
    </row>
    <row r="149" spans="1:26" s="23" customFormat="1" ht="72" customHeight="1" x14ac:dyDescent="0.2">
      <c r="A149" s="768"/>
      <c r="B149" s="768"/>
      <c r="C149" s="768"/>
      <c r="D149" s="768"/>
      <c r="E149" s="768"/>
      <c r="F149" s="768"/>
      <c r="G149" s="768"/>
      <c r="H149" s="768"/>
      <c r="I149" s="6"/>
      <c r="J149" s="40"/>
      <c r="K149" s="9"/>
      <c r="L149" s="36"/>
      <c r="M149" s="36"/>
      <c r="N149" s="36"/>
      <c r="O149" s="9"/>
      <c r="P149" s="36"/>
      <c r="Q149" s="36"/>
      <c r="R149" s="36"/>
      <c r="S149" s="37"/>
      <c r="T149" s="2"/>
      <c r="U149" s="2"/>
      <c r="V149" s="2"/>
      <c r="W149" s="64"/>
      <c r="X149" s="106">
        <f>A149</f>
        <v>0</v>
      </c>
      <c r="Z149" s="22"/>
    </row>
    <row r="150" spans="1:26" s="1" customFormat="1" ht="9.75" customHeight="1" x14ac:dyDescent="0.2">
      <c r="A150" s="387"/>
      <c r="B150" s="387"/>
      <c r="C150" s="387"/>
      <c r="D150" s="387"/>
      <c r="E150" s="387"/>
      <c r="F150" s="387"/>
      <c r="G150" s="387"/>
      <c r="H150" s="387"/>
      <c r="I150" s="9"/>
      <c r="J150" s="35"/>
      <c r="K150" s="9"/>
      <c r="L150" s="36"/>
      <c r="M150" s="36"/>
      <c r="N150" s="36"/>
      <c r="O150" s="9"/>
      <c r="P150" s="36"/>
      <c r="Q150" s="36"/>
      <c r="R150" s="36"/>
      <c r="S150" s="37"/>
      <c r="T150" s="2"/>
      <c r="U150" s="2"/>
      <c r="V150" s="2"/>
      <c r="W150" s="64"/>
      <c r="X150" s="64"/>
      <c r="Z150" s="101"/>
    </row>
    <row r="151" spans="1:26" s="1" customFormat="1" ht="15" customHeight="1" x14ac:dyDescent="0.2">
      <c r="A151" s="387"/>
      <c r="B151" s="387"/>
      <c r="C151" s="387"/>
      <c r="D151" s="387"/>
      <c r="E151" s="387"/>
      <c r="F151" s="387"/>
      <c r="G151" s="387"/>
      <c r="H151" s="387"/>
      <c r="I151" s="9"/>
      <c r="J151" s="40"/>
      <c r="K151" s="9"/>
      <c r="L151" s="36"/>
      <c r="M151" s="36"/>
      <c r="N151" s="36"/>
      <c r="O151" s="9"/>
      <c r="P151" s="36"/>
      <c r="Q151" s="36"/>
      <c r="R151" s="36"/>
      <c r="S151" s="37"/>
      <c r="T151" s="2"/>
      <c r="U151" s="2"/>
      <c r="V151" s="2"/>
      <c r="W151" s="64"/>
      <c r="X151" s="64"/>
      <c r="Z151" s="101"/>
    </row>
    <row r="152" spans="1:26" x14ac:dyDescent="0.2">
      <c r="A152" s="269"/>
      <c r="B152" s="270"/>
      <c r="C152" s="270"/>
      <c r="D152" s="270"/>
      <c r="E152" s="270"/>
      <c r="F152" s="270"/>
      <c r="G152" s="271"/>
      <c r="H152" s="217"/>
      <c r="I152" s="36"/>
      <c r="O152" s="9"/>
    </row>
    <row r="153" spans="1:26" x14ac:dyDescent="0.2">
      <c r="A153" s="215"/>
      <c r="B153" s="215"/>
      <c r="G153" s="272"/>
      <c r="H153" s="273"/>
      <c r="I153" s="36"/>
    </row>
    <row r="154" spans="1:26" x14ac:dyDescent="0.2">
      <c r="A154" s="215"/>
      <c r="B154" s="215"/>
      <c r="G154" s="272"/>
      <c r="H154" s="273"/>
      <c r="I154" s="36"/>
    </row>
    <row r="155" spans="1:26" x14ac:dyDescent="0.2">
      <c r="A155" s="215"/>
      <c r="B155" s="215"/>
      <c r="G155" s="272"/>
      <c r="H155" s="273"/>
      <c r="I155" s="36"/>
    </row>
    <row r="156" spans="1:26" x14ac:dyDescent="0.2">
      <c r="A156" s="215"/>
      <c r="B156" s="215"/>
      <c r="G156" s="272"/>
      <c r="H156" s="273"/>
      <c r="I156" s="36"/>
    </row>
    <row r="157" spans="1:26" x14ac:dyDescent="0.2">
      <c r="A157" s="215"/>
      <c r="B157" s="215"/>
      <c r="G157" s="272"/>
      <c r="H157" s="273"/>
      <c r="I157" s="36"/>
    </row>
    <row r="158" spans="1:26" x14ac:dyDescent="0.2">
      <c r="A158" s="215"/>
      <c r="B158" s="215"/>
      <c r="G158" s="272"/>
      <c r="H158" s="273"/>
      <c r="I158" s="36"/>
    </row>
    <row r="159" spans="1:26" x14ac:dyDescent="0.2">
      <c r="A159" s="215"/>
      <c r="B159" s="215"/>
      <c r="G159" s="272"/>
      <c r="H159" s="273"/>
      <c r="I159" s="36"/>
    </row>
    <row r="160" spans="1:26" x14ac:dyDescent="0.2">
      <c r="A160" s="215"/>
      <c r="B160" s="215"/>
      <c r="G160" s="272"/>
      <c r="H160" s="273"/>
      <c r="I160" s="36"/>
    </row>
    <row r="161" spans="1:134" x14ac:dyDescent="0.2">
      <c r="A161" s="215"/>
      <c r="B161" s="215"/>
      <c r="G161" s="272"/>
      <c r="H161" s="273"/>
      <c r="I161" s="36"/>
    </row>
    <row r="162" spans="1:134" x14ac:dyDescent="0.2">
      <c r="A162" s="215"/>
      <c r="B162" s="215"/>
      <c r="G162" s="272"/>
      <c r="H162" s="273"/>
      <c r="I162" s="36"/>
    </row>
    <row r="163" spans="1:134" x14ac:dyDescent="0.2">
      <c r="A163" s="215"/>
      <c r="B163" s="215"/>
      <c r="G163" s="272"/>
      <c r="H163" s="273"/>
      <c r="I163" s="36"/>
    </row>
    <row r="164" spans="1:134" x14ac:dyDescent="0.2">
      <c r="A164" s="215"/>
      <c r="B164" s="215"/>
      <c r="G164" s="272"/>
      <c r="H164" s="273"/>
      <c r="I164" s="36"/>
    </row>
    <row r="165" spans="1:134" x14ac:dyDescent="0.2">
      <c r="A165" s="215"/>
      <c r="B165" s="215"/>
      <c r="G165" s="272"/>
      <c r="H165" s="273"/>
      <c r="I165" s="36"/>
    </row>
    <row r="166" spans="1:134" s="215" customFormat="1" x14ac:dyDescent="0.2">
      <c r="G166" s="272"/>
      <c r="H166" s="273"/>
      <c r="I166" s="36"/>
      <c r="J166" s="40"/>
      <c r="K166" s="9"/>
      <c r="L166" s="36"/>
      <c r="M166" s="36"/>
      <c r="N166" s="36"/>
      <c r="O166" s="36"/>
      <c r="P166" s="36"/>
      <c r="Q166" s="36"/>
      <c r="R166" s="36"/>
      <c r="S166" s="37"/>
      <c r="T166" s="2"/>
      <c r="U166" s="2"/>
      <c r="V166" s="2"/>
      <c r="W166" s="64"/>
      <c r="X166" s="64"/>
      <c r="Y166" s="23"/>
      <c r="Z166" s="22"/>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36"/>
      <c r="J167" s="40"/>
      <c r="K167" s="9"/>
      <c r="L167" s="36"/>
      <c r="M167" s="36"/>
      <c r="N167" s="36"/>
      <c r="O167" s="36"/>
      <c r="P167" s="36"/>
      <c r="Q167" s="36"/>
      <c r="R167" s="36"/>
      <c r="S167" s="37"/>
      <c r="T167" s="2"/>
      <c r="U167" s="2"/>
      <c r="V167" s="2"/>
      <c r="W167" s="64"/>
      <c r="X167" s="64"/>
      <c r="Y167" s="23"/>
      <c r="Z167" s="22"/>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36"/>
      <c r="J168" s="40"/>
      <c r="K168" s="9"/>
      <c r="L168" s="36"/>
      <c r="M168" s="36"/>
      <c r="N168" s="36"/>
      <c r="O168" s="36"/>
      <c r="P168" s="36"/>
      <c r="Q168" s="36"/>
      <c r="R168" s="36"/>
      <c r="S168" s="37"/>
      <c r="T168" s="2"/>
      <c r="U168" s="2"/>
      <c r="V168" s="2"/>
      <c r="W168" s="64"/>
      <c r="X168" s="64"/>
      <c r="Y168" s="23"/>
      <c r="Z168" s="22"/>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36"/>
      <c r="J169" s="40"/>
      <c r="K169" s="9"/>
      <c r="L169" s="36"/>
      <c r="M169" s="36"/>
      <c r="N169" s="36"/>
      <c r="O169" s="36"/>
      <c r="P169" s="36"/>
      <c r="Q169" s="36"/>
      <c r="R169" s="36"/>
      <c r="S169" s="37"/>
      <c r="T169" s="2"/>
      <c r="U169" s="2"/>
      <c r="V169" s="2"/>
      <c r="W169" s="64"/>
      <c r="X169" s="64"/>
      <c r="Y169" s="23"/>
      <c r="Z169" s="22"/>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36"/>
      <c r="J170" s="40"/>
      <c r="K170" s="9"/>
      <c r="L170" s="36"/>
      <c r="M170" s="36"/>
      <c r="N170" s="36"/>
      <c r="O170" s="36"/>
      <c r="P170" s="36"/>
      <c r="Q170" s="36"/>
      <c r="R170" s="36"/>
      <c r="S170" s="37"/>
      <c r="T170" s="2"/>
      <c r="U170" s="2"/>
      <c r="V170" s="2"/>
      <c r="W170" s="64"/>
      <c r="X170" s="64"/>
      <c r="Y170" s="23"/>
      <c r="Z170" s="22"/>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36"/>
      <c r="J171" s="40"/>
      <c r="K171" s="9"/>
      <c r="L171" s="36"/>
      <c r="M171" s="36"/>
      <c r="N171" s="36"/>
      <c r="O171" s="36"/>
      <c r="P171" s="36"/>
      <c r="Q171" s="36"/>
      <c r="R171" s="36"/>
      <c r="S171" s="37"/>
      <c r="T171" s="2"/>
      <c r="U171" s="2"/>
      <c r="V171" s="2"/>
      <c r="W171" s="64"/>
      <c r="X171" s="64"/>
      <c r="Y171" s="23"/>
      <c r="Z171" s="22"/>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36"/>
      <c r="J172" s="40"/>
      <c r="K172" s="9"/>
      <c r="L172" s="36"/>
      <c r="M172" s="36"/>
      <c r="N172" s="36"/>
      <c r="O172" s="36"/>
      <c r="P172" s="36"/>
      <c r="Q172" s="36"/>
      <c r="R172" s="36"/>
      <c r="S172" s="37"/>
      <c r="T172" s="2"/>
      <c r="U172" s="2"/>
      <c r="V172" s="2"/>
      <c r="W172" s="64"/>
      <c r="X172" s="64"/>
      <c r="Y172" s="23"/>
      <c r="Z172" s="22"/>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36"/>
      <c r="J173" s="40"/>
      <c r="K173" s="9"/>
      <c r="L173" s="36"/>
      <c r="M173" s="36"/>
      <c r="N173" s="36"/>
      <c r="O173" s="36"/>
      <c r="P173" s="36"/>
      <c r="Q173" s="36"/>
      <c r="R173" s="36"/>
      <c r="S173" s="37"/>
      <c r="T173" s="2"/>
      <c r="U173" s="2"/>
      <c r="V173" s="2"/>
      <c r="W173" s="64"/>
      <c r="X173" s="64"/>
      <c r="Y173" s="23"/>
      <c r="Z173" s="22"/>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36"/>
      <c r="J174" s="40"/>
      <c r="K174" s="9"/>
      <c r="L174" s="36"/>
      <c r="M174" s="36"/>
      <c r="N174" s="36"/>
      <c r="O174" s="36"/>
      <c r="P174" s="36"/>
      <c r="Q174" s="36"/>
      <c r="R174" s="36"/>
      <c r="S174" s="37"/>
      <c r="T174" s="2"/>
      <c r="U174" s="2"/>
      <c r="V174" s="2"/>
      <c r="W174" s="64"/>
      <c r="X174" s="64"/>
      <c r="Y174" s="23"/>
      <c r="Z174" s="22"/>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36"/>
      <c r="J175" s="40"/>
      <c r="K175" s="9"/>
      <c r="L175" s="36"/>
      <c r="M175" s="36"/>
      <c r="N175" s="36"/>
      <c r="O175" s="36"/>
      <c r="P175" s="36"/>
      <c r="Q175" s="36"/>
      <c r="R175" s="36"/>
      <c r="S175" s="37"/>
      <c r="T175" s="2"/>
      <c r="U175" s="2"/>
      <c r="V175" s="2"/>
      <c r="W175" s="64"/>
      <c r="X175" s="64"/>
      <c r="Y175" s="23"/>
      <c r="Z175" s="22"/>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36"/>
      <c r="J176" s="40"/>
      <c r="K176" s="9"/>
      <c r="L176" s="36"/>
      <c r="M176" s="36"/>
      <c r="N176" s="36"/>
      <c r="O176" s="36"/>
      <c r="P176" s="36"/>
      <c r="Q176" s="36"/>
      <c r="R176" s="36"/>
      <c r="S176" s="37"/>
      <c r="T176" s="2"/>
      <c r="U176" s="2"/>
      <c r="V176" s="2"/>
      <c r="W176" s="64"/>
      <c r="X176" s="64"/>
      <c r="Y176" s="23"/>
      <c r="Z176" s="22"/>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A1:H1"/>
    <mergeCell ref="A2:C2"/>
    <mergeCell ref="D2:E2"/>
    <mergeCell ref="A3:H3"/>
    <mergeCell ref="D4:E4"/>
    <mergeCell ref="F4:H4"/>
    <mergeCell ref="A5:C5"/>
    <mergeCell ref="A7:H7"/>
    <mergeCell ref="A8:C8"/>
    <mergeCell ref="D8:F8"/>
    <mergeCell ref="G8:H8"/>
    <mergeCell ref="A9:H9"/>
    <mergeCell ref="A10:H10"/>
    <mergeCell ref="A11:G11"/>
    <mergeCell ref="A12:G12"/>
    <mergeCell ref="B13:C13"/>
    <mergeCell ref="D13:H13"/>
    <mergeCell ref="A14:C14"/>
    <mergeCell ref="D14:H14"/>
    <mergeCell ref="B15:C15"/>
    <mergeCell ref="F15:H15"/>
    <mergeCell ref="B16:C16"/>
    <mergeCell ref="F16:H16"/>
    <mergeCell ref="B17:C17"/>
    <mergeCell ref="F17:H17"/>
    <mergeCell ref="B18:C18"/>
    <mergeCell ref="F18:H18"/>
    <mergeCell ref="B19:C19"/>
    <mergeCell ref="F19:H19"/>
    <mergeCell ref="B20:C20"/>
    <mergeCell ref="F20:H20"/>
    <mergeCell ref="B21:C21"/>
    <mergeCell ref="F21:H21"/>
    <mergeCell ref="B22:C22"/>
    <mergeCell ref="F22:H22"/>
    <mergeCell ref="B23:C23"/>
    <mergeCell ref="F23:H23"/>
    <mergeCell ref="A24:G24"/>
    <mergeCell ref="A25:G25"/>
    <mergeCell ref="A26:C26"/>
    <mergeCell ref="A27:G27"/>
    <mergeCell ref="A28:C28"/>
    <mergeCell ref="D28:E28"/>
    <mergeCell ref="A29:F29"/>
    <mergeCell ref="G29:H29"/>
    <mergeCell ref="A30:D30"/>
    <mergeCell ref="G30:H30"/>
    <mergeCell ref="A31:G31"/>
    <mergeCell ref="A32:G32"/>
    <mergeCell ref="A33:H33"/>
    <mergeCell ref="B34:D34"/>
    <mergeCell ref="B35:D35"/>
    <mergeCell ref="A36:H36"/>
    <mergeCell ref="A37:G37"/>
    <mergeCell ref="A38:H38"/>
    <mergeCell ref="B39:C39"/>
    <mergeCell ref="B40:C40"/>
    <mergeCell ref="D41:H41"/>
    <mergeCell ref="B42:C42"/>
    <mergeCell ref="D43:H43"/>
    <mergeCell ref="B44:C44"/>
    <mergeCell ref="A46:H46"/>
    <mergeCell ref="B47:C47"/>
    <mergeCell ref="B48:C48"/>
    <mergeCell ref="D49:H49"/>
    <mergeCell ref="B50:C50"/>
    <mergeCell ref="B51:C51"/>
    <mergeCell ref="B52:C52"/>
    <mergeCell ref="A54:H54"/>
    <mergeCell ref="A55:E55"/>
    <mergeCell ref="G55:H55"/>
    <mergeCell ref="A56:E56"/>
    <mergeCell ref="G56:H56"/>
    <mergeCell ref="A57:E57"/>
    <mergeCell ref="G57:H57"/>
    <mergeCell ref="A59:E59"/>
    <mergeCell ref="F59:H59"/>
    <mergeCell ref="B60:E60"/>
    <mergeCell ref="F60:H60"/>
    <mergeCell ref="C61:E61"/>
    <mergeCell ref="F61:H61"/>
    <mergeCell ref="A62:C62"/>
    <mergeCell ref="D62:H62"/>
    <mergeCell ref="A63:G63"/>
    <mergeCell ref="A64:H64"/>
    <mergeCell ref="A65:C65"/>
    <mergeCell ref="D65:E65"/>
    <mergeCell ref="B66:C66"/>
    <mergeCell ref="D66:E66"/>
    <mergeCell ref="B67:C67"/>
    <mergeCell ref="D67:E67"/>
    <mergeCell ref="B68:C68"/>
    <mergeCell ref="D68:E68"/>
    <mergeCell ref="B69:C69"/>
    <mergeCell ref="D69:E69"/>
    <mergeCell ref="B70:C70"/>
    <mergeCell ref="D70:E70"/>
    <mergeCell ref="B71:C71"/>
    <mergeCell ref="D71:E71"/>
    <mergeCell ref="B72:C72"/>
    <mergeCell ref="D72:E72"/>
    <mergeCell ref="B73:C73"/>
    <mergeCell ref="D73:E73"/>
    <mergeCell ref="B74:C74"/>
    <mergeCell ref="D74:E74"/>
    <mergeCell ref="B75:C75"/>
    <mergeCell ref="D75:E75"/>
    <mergeCell ref="B76:C76"/>
    <mergeCell ref="D76:E76"/>
    <mergeCell ref="B77:C77"/>
    <mergeCell ref="D77:E77"/>
    <mergeCell ref="A78:C78"/>
    <mergeCell ref="D78:H78"/>
    <mergeCell ref="A79:G79"/>
    <mergeCell ref="A80:G80"/>
    <mergeCell ref="A81:C81"/>
    <mergeCell ref="A82:A83"/>
    <mergeCell ref="B82:C82"/>
    <mergeCell ref="D82:E82"/>
    <mergeCell ref="G82:H82"/>
    <mergeCell ref="D83:E83"/>
    <mergeCell ref="G83:H83"/>
    <mergeCell ref="A84:E84"/>
    <mergeCell ref="F84:H84"/>
    <mergeCell ref="B85:D85"/>
    <mergeCell ref="E85:H85"/>
    <mergeCell ref="B86:D86"/>
    <mergeCell ref="E86:H86"/>
    <mergeCell ref="A87:G87"/>
    <mergeCell ref="B88:C88"/>
    <mergeCell ref="D88:H88"/>
    <mergeCell ref="A89:G89"/>
    <mergeCell ref="B90:C90"/>
    <mergeCell ref="D90:H90"/>
    <mergeCell ref="A91:G91"/>
    <mergeCell ref="B92:C92"/>
    <mergeCell ref="B93:D93"/>
    <mergeCell ref="E93:F93"/>
    <mergeCell ref="G93:H93"/>
    <mergeCell ref="C94:D94"/>
    <mergeCell ref="E94:F94"/>
    <mergeCell ref="G94:H94"/>
    <mergeCell ref="C95:D95"/>
    <mergeCell ref="E95:F95"/>
    <mergeCell ref="G95:H95"/>
    <mergeCell ref="C96:D96"/>
    <mergeCell ref="E96:F96"/>
    <mergeCell ref="G96:H96"/>
    <mergeCell ref="A97:H97"/>
    <mergeCell ref="A98:C98"/>
    <mergeCell ref="E98:G98"/>
    <mergeCell ref="B99:C99"/>
    <mergeCell ref="E99:G99"/>
    <mergeCell ref="B100:C100"/>
    <mergeCell ref="E100:G100"/>
    <mergeCell ref="B101:C101"/>
    <mergeCell ref="E101:G101"/>
    <mergeCell ref="A102:H102"/>
    <mergeCell ref="A103:H103"/>
    <mergeCell ref="B104:F104"/>
    <mergeCell ref="G104:H104"/>
    <mergeCell ref="B105:F105"/>
    <mergeCell ref="G105:H105"/>
    <mergeCell ref="B106:F106"/>
    <mergeCell ref="G106:H106"/>
    <mergeCell ref="D107:H107"/>
    <mergeCell ref="A108:H108"/>
    <mergeCell ref="B109:F109"/>
    <mergeCell ref="G109:H109"/>
    <mergeCell ref="B110:F110"/>
    <mergeCell ref="G110:H110"/>
    <mergeCell ref="B111:F111"/>
    <mergeCell ref="G111:H111"/>
    <mergeCell ref="B112:F112"/>
    <mergeCell ref="G112:H112"/>
    <mergeCell ref="B113:F113"/>
    <mergeCell ref="G113:H113"/>
    <mergeCell ref="B114:F114"/>
    <mergeCell ref="G114:H114"/>
    <mergeCell ref="B115:F115"/>
    <mergeCell ref="G115:H115"/>
    <mergeCell ref="B116:F116"/>
    <mergeCell ref="G116:H116"/>
    <mergeCell ref="B117:F117"/>
    <mergeCell ref="G117:H117"/>
    <mergeCell ref="B118:F118"/>
    <mergeCell ref="G118:H118"/>
    <mergeCell ref="C119:E119"/>
    <mergeCell ref="F119:H119"/>
    <mergeCell ref="A120:E120"/>
    <mergeCell ref="F120:H120"/>
    <mergeCell ref="A121:C121"/>
    <mergeCell ref="D121:H121"/>
    <mergeCell ref="A122:C122"/>
    <mergeCell ref="D122:H122"/>
    <mergeCell ref="A123:H123"/>
    <mergeCell ref="B124:E124"/>
    <mergeCell ref="F124:H124"/>
    <mergeCell ref="B125:F125"/>
    <mergeCell ref="G125:H125"/>
    <mergeCell ref="B126:F126"/>
    <mergeCell ref="G126:H126"/>
    <mergeCell ref="B127:F127"/>
    <mergeCell ref="G127:H127"/>
    <mergeCell ref="B128:F128"/>
    <mergeCell ref="G128:H128"/>
    <mergeCell ref="B129:C129"/>
    <mergeCell ref="D129:H129"/>
    <mergeCell ref="A130:G130"/>
    <mergeCell ref="A131:F131"/>
    <mergeCell ref="G131:H131"/>
    <mergeCell ref="A132:H132"/>
    <mergeCell ref="B133:F133"/>
    <mergeCell ref="G133:H133"/>
    <mergeCell ref="B134:F134"/>
    <mergeCell ref="G134:H134"/>
    <mergeCell ref="B135:F135"/>
    <mergeCell ref="G135:H135"/>
    <mergeCell ref="B136:F136"/>
    <mergeCell ref="G136:H136"/>
    <mergeCell ref="B137:F137"/>
    <mergeCell ref="G137:H137"/>
    <mergeCell ref="B138:F138"/>
    <mergeCell ref="G138:H138"/>
    <mergeCell ref="B139:F139"/>
    <mergeCell ref="G139:H139"/>
    <mergeCell ref="B140:F140"/>
    <mergeCell ref="G140:H140"/>
    <mergeCell ref="B141:F141"/>
    <mergeCell ref="G141:H141"/>
    <mergeCell ref="B142:E142"/>
    <mergeCell ref="F142:H142"/>
    <mergeCell ref="B143:E143"/>
    <mergeCell ref="F143:H143"/>
    <mergeCell ref="A144:H144"/>
    <mergeCell ref="B145:F145"/>
    <mergeCell ref="G145:H145"/>
    <mergeCell ref="B146:F146"/>
    <mergeCell ref="G146:H146"/>
    <mergeCell ref="A147:C147"/>
    <mergeCell ref="D147:H147"/>
    <mergeCell ref="A148:H148"/>
    <mergeCell ref="A149:H149"/>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F83:G83 F84 F66:H76 D67:D76 H87 G109:G118 G104:G106 H99:H101 D99:D101 H91 H89 G145:G146 G125:G128 D26 D16:D23 H25 G133:G139 G141 G140:H140">
      <formula1>$W$1:$W$5</formula1>
    </dataValidation>
  </dataValidations>
  <hyperlinks>
    <hyperlink ref="A5:C5" location="Introduction!R10" display="To jump to the Introduction sheet, click here."/>
  </hyperlinks>
  <pageMargins left="0.7" right="0.7" top="0.75" bottom="0.75" header="0.3" footer="0.3"/>
  <pageSetup scale="59" fitToHeight="5" orientation="portrait" cellComments="atEnd" r:id="rId1"/>
  <rowBreaks count="4" manualBreakCount="4">
    <brk id="36" max="25" man="1"/>
    <brk id="62" max="16383" man="1"/>
    <brk id="122" max="16383" man="1"/>
    <brk id="149" max="19" man="1"/>
  </rowBreaks>
  <colBreaks count="1" manualBreakCount="1">
    <brk id="29"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ED176"/>
  <sheetViews>
    <sheetView view="pageBreakPreview" zoomScaleNormal="100" zoomScaleSheetLayoutView="100" workbookViewId="0">
      <selection activeCell="AA1" sqref="AA1"/>
    </sheetView>
  </sheetViews>
  <sheetFormatPr defaultColWidth="11.42578125"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40" hidden="1" customWidth="1"/>
    <col min="10" max="10" width="38.5703125" style="40" hidden="1" customWidth="1"/>
    <col min="11" max="11" width="64.42578125" style="9" hidden="1" customWidth="1"/>
    <col min="12" max="12" width="87.7109375" style="36" hidden="1" customWidth="1"/>
    <col min="13" max="13" width="37.28515625" style="36" hidden="1" customWidth="1"/>
    <col min="14" max="14" width="75.28515625" style="36" hidden="1" customWidth="1"/>
    <col min="15" max="15" width="81.7109375" style="36" hidden="1" customWidth="1"/>
    <col min="16" max="16" width="69.42578125" style="36" hidden="1" customWidth="1"/>
    <col min="17" max="17" width="57" style="36" hidden="1" customWidth="1"/>
    <col min="18" max="18" width="87.7109375" style="36" hidden="1" customWidth="1"/>
    <col min="19" max="19" width="25.42578125" style="37" hidden="1" customWidth="1"/>
    <col min="20" max="20" width="43.7109375" style="2" hidden="1" customWidth="1"/>
    <col min="21" max="21" width="37.28515625" style="2" hidden="1" customWidth="1"/>
    <col min="22" max="22" width="56.28515625" style="2" hidden="1" customWidth="1"/>
    <col min="23" max="23" width="11.7109375" style="64" hidden="1" customWidth="1"/>
    <col min="24" max="24" width="146.85546875" style="64" hidden="1" customWidth="1"/>
    <col min="25" max="25" width="107.42578125" style="23" hidden="1" customWidth="1"/>
    <col min="26" max="26" width="1.28515625" style="22"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11.42578125" style="216"/>
  </cols>
  <sheetData>
    <row r="1" spans="1:134" s="248" customFormat="1" ht="30" customHeight="1" x14ac:dyDescent="0.2">
      <c r="A1" s="901"/>
      <c r="B1" s="901"/>
      <c r="C1" s="901"/>
      <c r="D1" s="901"/>
      <c r="E1" s="901"/>
      <c r="F1" s="901"/>
      <c r="G1" s="901"/>
      <c r="H1" s="901"/>
      <c r="I1" s="207" t="s">
        <v>526</v>
      </c>
      <c r="J1" s="36" t="s">
        <v>246</v>
      </c>
      <c r="K1" s="9"/>
      <c r="L1" s="36" t="s">
        <v>251</v>
      </c>
      <c r="M1" s="36" t="s">
        <v>62</v>
      </c>
      <c r="N1" s="9" t="s">
        <v>150</v>
      </c>
      <c r="O1" s="39" t="s">
        <v>33</v>
      </c>
      <c r="P1" s="36"/>
      <c r="Q1" s="36"/>
      <c r="R1" s="9" t="s">
        <v>25</v>
      </c>
      <c r="S1" s="36"/>
      <c r="T1" s="36"/>
      <c r="U1" s="36"/>
      <c r="V1" s="36"/>
      <c r="W1" s="132" t="s">
        <v>165</v>
      </c>
      <c r="X1" s="145" t="s">
        <v>149</v>
      </c>
      <c r="Y1" s="21" t="s">
        <v>262</v>
      </c>
      <c r="Z1" s="21"/>
    </row>
    <row r="2" spans="1:134" s="248" customFormat="1" ht="15.75" x14ac:dyDescent="0.2">
      <c r="A2" s="902"/>
      <c r="B2" s="902"/>
      <c r="C2" s="902"/>
      <c r="D2" s="903"/>
      <c r="E2" s="903"/>
      <c r="F2" s="276"/>
      <c r="G2" s="273"/>
      <c r="H2" s="273"/>
      <c r="I2" s="60"/>
      <c r="J2" s="40"/>
      <c r="K2" s="9" t="s">
        <v>248</v>
      </c>
      <c r="L2" s="36"/>
      <c r="M2" s="36"/>
      <c r="N2" s="9" t="s">
        <v>150</v>
      </c>
      <c r="O2" s="39" t="s">
        <v>164</v>
      </c>
      <c r="P2" s="36" t="s">
        <v>249</v>
      </c>
      <c r="Q2" s="36"/>
      <c r="R2" s="9" t="s">
        <v>169</v>
      </c>
      <c r="S2" s="36" t="s">
        <v>253</v>
      </c>
      <c r="T2" s="82" t="s">
        <v>254</v>
      </c>
      <c r="U2" s="24" t="s">
        <v>255</v>
      </c>
      <c r="V2" s="24" t="s">
        <v>256</v>
      </c>
      <c r="W2" s="76" t="s">
        <v>166</v>
      </c>
      <c r="X2" s="76"/>
      <c r="Y2" s="81" t="s">
        <v>263</v>
      </c>
      <c r="Z2" s="21"/>
    </row>
    <row r="3" spans="1:134" s="248" customFormat="1" ht="15.75" x14ac:dyDescent="0.2">
      <c r="A3" s="904"/>
      <c r="B3" s="904"/>
      <c r="C3" s="904"/>
      <c r="D3" s="904"/>
      <c r="E3" s="904"/>
      <c r="F3" s="904"/>
      <c r="G3" s="904"/>
      <c r="H3" s="904"/>
      <c r="I3" s="60"/>
      <c r="J3" s="40"/>
      <c r="K3" s="9"/>
      <c r="L3" s="36"/>
      <c r="M3" s="36"/>
      <c r="N3" s="9"/>
      <c r="O3" s="39" t="s">
        <v>168</v>
      </c>
      <c r="P3" s="36"/>
      <c r="Q3" s="36"/>
      <c r="R3" s="9" t="s">
        <v>147</v>
      </c>
      <c r="S3" s="36"/>
      <c r="T3" s="82"/>
      <c r="U3" s="24"/>
      <c r="V3" s="24"/>
      <c r="W3" s="76"/>
      <c r="X3" s="76"/>
      <c r="Y3" s="81" t="s">
        <v>264</v>
      </c>
      <c r="Z3" s="21"/>
    </row>
    <row r="4" spans="1:134" s="248" customFormat="1" ht="27.75" customHeight="1" x14ac:dyDescent="0.2">
      <c r="A4" s="286"/>
      <c r="B4" s="286"/>
      <c r="C4" s="286"/>
      <c r="D4" s="905"/>
      <c r="E4" s="905"/>
      <c r="F4" s="906"/>
      <c r="G4" s="906"/>
      <c r="H4" s="906"/>
      <c r="I4" s="10"/>
      <c r="J4" s="40"/>
      <c r="K4" s="9"/>
      <c r="L4" s="36"/>
      <c r="M4" s="36"/>
      <c r="N4" s="9"/>
      <c r="O4" s="9" t="s">
        <v>167</v>
      </c>
      <c r="P4" s="36"/>
      <c r="Q4" s="36"/>
      <c r="R4" s="76" t="s">
        <v>148</v>
      </c>
      <c r="S4" s="36"/>
      <c r="T4" s="82"/>
      <c r="U4" s="24"/>
      <c r="V4" s="24"/>
      <c r="W4" s="76" t="s">
        <v>146</v>
      </c>
      <c r="X4" s="76"/>
      <c r="Y4" s="81" t="s">
        <v>265</v>
      </c>
      <c r="Z4" s="21"/>
    </row>
    <row r="5" spans="1:134" s="248" customFormat="1" ht="15.75" customHeight="1" x14ac:dyDescent="0.2">
      <c r="A5" s="907" t="s">
        <v>182</v>
      </c>
      <c r="B5" s="907"/>
      <c r="C5" s="907"/>
      <c r="D5" s="276"/>
      <c r="E5" s="277"/>
      <c r="F5" s="276"/>
      <c r="G5" s="278"/>
      <c r="H5" s="282"/>
      <c r="I5" s="10"/>
      <c r="J5" s="40"/>
      <c r="K5" s="9"/>
      <c r="L5" s="36"/>
      <c r="M5" s="36"/>
      <c r="N5" s="9"/>
      <c r="O5" s="9"/>
      <c r="P5" s="36"/>
      <c r="Q5" s="36"/>
      <c r="R5" s="36"/>
      <c r="S5" s="36"/>
      <c r="T5" s="82"/>
      <c r="U5" s="24"/>
      <c r="V5" s="24"/>
      <c r="W5" s="76" t="s">
        <v>178</v>
      </c>
      <c r="X5" s="76"/>
      <c r="Y5" s="81" t="s">
        <v>266</v>
      </c>
      <c r="Z5" s="21"/>
    </row>
    <row r="6" spans="1:134" ht="15.75" customHeight="1" x14ac:dyDescent="0.2">
      <c r="A6" s="218"/>
      <c r="B6" s="219"/>
      <c r="C6" s="219"/>
      <c r="D6" s="279"/>
      <c r="E6" s="280"/>
      <c r="F6" s="279"/>
      <c r="G6" s="282"/>
      <c r="H6" s="282"/>
      <c r="I6" s="66"/>
      <c r="O6" s="9" t="s">
        <v>146</v>
      </c>
      <c r="R6" s="9" t="s">
        <v>146</v>
      </c>
      <c r="Y6" s="23" t="s">
        <v>267</v>
      </c>
    </row>
    <row r="7" spans="1:134" ht="24.75" customHeight="1" x14ac:dyDescent="0.2">
      <c r="A7" s="928" t="s">
        <v>1529</v>
      </c>
      <c r="B7" s="928"/>
      <c r="C7" s="928"/>
      <c r="D7" s="928"/>
      <c r="E7" s="928"/>
      <c r="F7" s="928"/>
      <c r="G7" s="928"/>
      <c r="H7" s="928"/>
      <c r="I7" s="10"/>
      <c r="N7" s="9"/>
      <c r="O7" s="9" t="s">
        <v>178</v>
      </c>
      <c r="R7" s="9" t="s">
        <v>178</v>
      </c>
      <c r="T7" s="149"/>
      <c r="X7" s="50" t="str">
        <f>A7</f>
        <v xml:space="preserve">Contraceptive Security (CS) Indicators 2012 Data </v>
      </c>
      <c r="Y7" s="23" t="s">
        <v>268</v>
      </c>
    </row>
    <row r="8" spans="1:134" ht="37.5" customHeight="1" x14ac:dyDescent="0.2">
      <c r="A8" s="930" t="s">
        <v>1544</v>
      </c>
      <c r="B8" s="930"/>
      <c r="C8" s="930"/>
      <c r="D8" s="894"/>
      <c r="E8" s="894"/>
      <c r="F8" s="894"/>
      <c r="G8" s="894"/>
      <c r="H8" s="894"/>
      <c r="I8" s="8"/>
      <c r="J8" s="60">
        <f>G8</f>
        <v>0</v>
      </c>
      <c r="K8" s="9" t="str">
        <f>A8</f>
        <v>Country: Guatemala</v>
      </c>
      <c r="N8" s="9"/>
      <c r="P8" s="36" t="s">
        <v>250</v>
      </c>
      <c r="T8" s="149">
        <f>D8</f>
        <v>0</v>
      </c>
      <c r="Y8" s="23" t="s">
        <v>269</v>
      </c>
    </row>
    <row r="9" spans="1:134" ht="48" customHeight="1" x14ac:dyDescent="0.2">
      <c r="A9" s="929" t="s">
        <v>1528</v>
      </c>
      <c r="B9" s="929"/>
      <c r="C9" s="929"/>
      <c r="D9" s="929"/>
      <c r="E9" s="929"/>
      <c r="F9" s="929"/>
      <c r="G9" s="929"/>
      <c r="H9" s="929"/>
      <c r="J9" s="60">
        <f>G9</f>
        <v>0</v>
      </c>
      <c r="K9" s="9" t="str">
        <f>A9</f>
        <v>The CS Indicators are presented in the following sections:
               A. leadership &amp; cooordination               B. finance &amp; procurement               C. commodities               D. policies               E. supply chain</v>
      </c>
      <c r="O9" s="9" t="s">
        <v>151</v>
      </c>
      <c r="Q9" s="36" t="s">
        <v>252</v>
      </c>
      <c r="S9" s="50">
        <f>D9</f>
        <v>0</v>
      </c>
      <c r="Y9" s="23" t="s">
        <v>270</v>
      </c>
    </row>
    <row r="10" spans="1:134" s="284" customFormat="1" ht="162" customHeight="1" thickBot="1" x14ac:dyDescent="0.25">
      <c r="A10" s="918" t="s">
        <v>527</v>
      </c>
      <c r="B10" s="919"/>
      <c r="C10" s="919"/>
      <c r="D10" s="919"/>
      <c r="E10" s="919"/>
      <c r="F10" s="919"/>
      <c r="G10" s="919"/>
      <c r="H10" s="919"/>
      <c r="I10" s="104" t="s">
        <v>247</v>
      </c>
      <c r="J10" s="36"/>
      <c r="K10" s="9"/>
      <c r="L10" s="36"/>
      <c r="M10" s="36"/>
      <c r="N10" s="36"/>
      <c r="O10" s="9"/>
      <c r="P10" s="36"/>
      <c r="Q10" s="36"/>
      <c r="R10" s="36" t="s">
        <v>251</v>
      </c>
      <c r="S10" s="37"/>
      <c r="T10" s="37"/>
      <c r="U10" s="37"/>
      <c r="V10" s="37"/>
      <c r="W10" s="37"/>
      <c r="X10" s="285"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283" t="s">
        <v>271</v>
      </c>
      <c r="Z10" s="283"/>
    </row>
    <row r="11" spans="1:134" s="220" customFormat="1" ht="16.5" customHeight="1" thickBot="1" x14ac:dyDescent="0.25">
      <c r="A11" s="865" t="s">
        <v>29</v>
      </c>
      <c r="B11" s="866"/>
      <c r="C11" s="866"/>
      <c r="D11" s="866"/>
      <c r="E11" s="866"/>
      <c r="F11" s="866"/>
      <c r="G11" s="866"/>
      <c r="H11" s="350"/>
      <c r="I11" s="69"/>
      <c r="J11" s="70"/>
      <c r="K11" s="71"/>
      <c r="L11" s="72"/>
      <c r="M11" s="72"/>
      <c r="N11" s="72"/>
      <c r="O11" s="72"/>
      <c r="P11" s="72"/>
      <c r="Q11" s="72"/>
      <c r="R11" s="72"/>
      <c r="S11" s="72"/>
      <c r="T11" s="73"/>
      <c r="U11" s="73"/>
      <c r="V11" s="73"/>
      <c r="W11" s="74"/>
      <c r="X11" s="74"/>
      <c r="Y11" s="75" t="s">
        <v>272</v>
      </c>
      <c r="Z11" s="21"/>
    </row>
    <row r="12" spans="1:134" s="159" customFormat="1" ht="45" customHeight="1" x14ac:dyDescent="0.2">
      <c r="A12" s="774" t="s">
        <v>273</v>
      </c>
      <c r="B12" s="775"/>
      <c r="C12" s="775"/>
      <c r="D12" s="775"/>
      <c r="E12" s="775"/>
      <c r="F12" s="775"/>
      <c r="G12" s="776"/>
      <c r="H12" s="351" t="s">
        <v>165</v>
      </c>
      <c r="I12" s="34"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
      <c r="K12" s="9"/>
      <c r="L12" s="36"/>
      <c r="M12" s="36"/>
      <c r="N12" s="36"/>
      <c r="O12" s="36"/>
      <c r="P12" s="36"/>
      <c r="Q12" s="36"/>
      <c r="R12" s="36"/>
      <c r="S12" s="36"/>
      <c r="T12" s="24"/>
      <c r="U12" s="24"/>
      <c r="V12" s="24"/>
      <c r="W12" s="76"/>
      <c r="X12" s="76"/>
      <c r="Y12" s="77" t="s">
        <v>274</v>
      </c>
      <c r="Z12" s="95"/>
      <c r="DS12" s="222"/>
      <c r="DT12" s="222"/>
      <c r="DU12" s="222"/>
      <c r="DV12" s="222"/>
      <c r="DW12" s="222"/>
      <c r="DX12" s="222"/>
      <c r="DY12" s="222"/>
      <c r="DZ12" s="222"/>
      <c r="EA12" s="222"/>
      <c r="EB12" s="222"/>
      <c r="EC12" s="223"/>
      <c r="ED12" s="223"/>
    </row>
    <row r="13" spans="1:134" s="159" customFormat="1" ht="38.25" customHeight="1" x14ac:dyDescent="0.2">
      <c r="A13" s="352"/>
      <c r="B13" s="764" t="s">
        <v>38</v>
      </c>
      <c r="C13" s="765"/>
      <c r="D13" s="800" t="s">
        <v>1412</v>
      </c>
      <c r="E13" s="801"/>
      <c r="F13" s="801"/>
      <c r="G13" s="801"/>
      <c r="H13" s="802"/>
      <c r="I13" s="8"/>
      <c r="J13" s="40"/>
      <c r="K13" s="9" t="str">
        <f>B13</f>
        <v>a. What is the name of the committee?</v>
      </c>
      <c r="L13" s="46" t="str">
        <f>D13</f>
        <v>Comision Nacional de  Aseguramiento de Anticonceptivos (CNAA) (National Contraceptive Security Committee)</v>
      </c>
      <c r="M13" s="36"/>
      <c r="N13" s="36"/>
      <c r="O13" s="39" t="str">
        <f>D13</f>
        <v>Comision Nacional de  Aseguramiento de Anticonceptivos (CNAA) (National Contraceptive Security Committee)</v>
      </c>
      <c r="P13" s="36"/>
      <c r="Q13" s="36"/>
      <c r="R13" s="36"/>
      <c r="S13" s="36"/>
      <c r="T13" s="24"/>
      <c r="U13" s="24"/>
      <c r="V13" s="24"/>
      <c r="W13" s="76"/>
      <c r="X13" s="76"/>
      <c r="Y13" s="77"/>
      <c r="Z13" s="95"/>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34"/>
      <c r="J14" s="40"/>
      <c r="K14" s="9" t="str">
        <f>A14</f>
        <v>A2. Are the following organizations represented on the committee?</v>
      </c>
      <c r="L14" s="36"/>
      <c r="M14" s="36"/>
      <c r="N14" s="36"/>
      <c r="O14" s="9"/>
      <c r="P14" s="36"/>
      <c r="Q14" s="36"/>
      <c r="R14" s="36"/>
      <c r="S14" s="36"/>
      <c r="T14" s="24"/>
      <c r="U14" s="24"/>
      <c r="V14" s="24"/>
      <c r="W14" s="76"/>
      <c r="X14" s="76"/>
      <c r="Y14" s="77" t="s">
        <v>178</v>
      </c>
      <c r="Z14" s="95"/>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165</v>
      </c>
      <c r="E15" s="225" t="s">
        <v>159</v>
      </c>
      <c r="F15" s="769" t="s">
        <v>1438</v>
      </c>
      <c r="G15" s="770"/>
      <c r="H15" s="771"/>
      <c r="I15" s="8"/>
      <c r="J15" s="40"/>
      <c r="K15" s="9" t="str">
        <f t="shared" ref="K15:K23" si="0">B15</f>
        <v>a. Social marketing</v>
      </c>
      <c r="L15" s="36"/>
      <c r="M15" s="36"/>
      <c r="N15" s="36"/>
      <c r="O15" s="9"/>
      <c r="P15" s="36"/>
      <c r="Q15" s="9" t="str">
        <f t="shared" ref="Q15:Q23" si="1">F15</f>
        <v xml:space="preserve">PASMO </v>
      </c>
      <c r="R15" s="36"/>
      <c r="S15" s="36"/>
      <c r="T15" s="24"/>
      <c r="U15" s="24"/>
      <c r="V15" s="24"/>
      <c r="W15" s="76"/>
      <c r="X15" s="76"/>
      <c r="Y15" s="77"/>
      <c r="Z15" s="95"/>
      <c r="DS15" s="222"/>
      <c r="DT15" s="222"/>
      <c r="DU15" s="222"/>
      <c r="DV15" s="222"/>
      <c r="DW15" s="222"/>
      <c r="DX15" s="222"/>
      <c r="DY15" s="222"/>
      <c r="DZ15" s="222"/>
      <c r="EA15" s="222"/>
      <c r="EB15" s="222"/>
      <c r="EC15" s="223"/>
      <c r="ED15" s="223"/>
    </row>
    <row r="16" spans="1:134" s="159" customFormat="1" ht="60" x14ac:dyDescent="0.2">
      <c r="A16" s="262"/>
      <c r="B16" s="764" t="s">
        <v>275</v>
      </c>
      <c r="C16" s="765"/>
      <c r="D16" s="203" t="s">
        <v>165</v>
      </c>
      <c r="E16" s="226" t="s">
        <v>159</v>
      </c>
      <c r="F16" s="769" t="s">
        <v>1439</v>
      </c>
      <c r="G16" s="770"/>
      <c r="H16" s="771"/>
      <c r="I16" s="8"/>
      <c r="J16" s="40"/>
      <c r="K16" s="9" t="str">
        <f t="shared" si="0"/>
        <v>b. NGO (for example: service delivery, advocacy, Planned Parenthood affiliate, Marie Stopes affiliate, faith-based organizations, etc.)</v>
      </c>
      <c r="L16" s="36"/>
      <c r="M16" s="36"/>
      <c r="N16" s="36"/>
      <c r="O16" s="9"/>
      <c r="P16" s="36"/>
      <c r="Q16" s="9" t="str">
        <f t="shared" si="1"/>
        <v>APROFAM (Asociación Pro Bienestar de La Familia - Association for the Well-Being of the Family), Asociación Guatemalteca de Mujeres Médicas, Instancia por la Salud y el Desarrollo de las Mujeres</v>
      </c>
      <c r="R16" s="36"/>
      <c r="S16" s="36"/>
      <c r="T16" s="24"/>
      <c r="U16" s="24"/>
      <c r="V16" s="24"/>
      <c r="W16" s="76"/>
      <c r="X16" s="76"/>
      <c r="Y16" s="77"/>
      <c r="Z16" s="95"/>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166</v>
      </c>
      <c r="E17" s="226" t="s">
        <v>159</v>
      </c>
      <c r="F17" s="769"/>
      <c r="G17" s="770"/>
      <c r="H17" s="771"/>
      <c r="I17" s="8"/>
      <c r="J17" s="40"/>
      <c r="K17" s="9" t="str">
        <f t="shared" si="0"/>
        <v>c. Commercial sector (for example: pharmacy associations, manufacturers, etc.)</v>
      </c>
      <c r="L17" s="36"/>
      <c r="M17" s="36"/>
      <c r="N17" s="36"/>
      <c r="O17" s="9"/>
      <c r="P17" s="36"/>
      <c r="Q17" s="9">
        <f t="shared" si="1"/>
        <v>0</v>
      </c>
      <c r="R17" s="36"/>
      <c r="S17" s="36"/>
      <c r="T17" s="24"/>
      <c r="U17" s="24"/>
      <c r="V17" s="24"/>
      <c r="W17" s="76"/>
      <c r="X17" s="76"/>
      <c r="Y17" s="77"/>
      <c r="Z17" s="95"/>
      <c r="DS17" s="222"/>
      <c r="DT17" s="222"/>
      <c r="DU17" s="222"/>
      <c r="DV17" s="222"/>
      <c r="DW17" s="222"/>
      <c r="DX17" s="222"/>
      <c r="DY17" s="222"/>
      <c r="DZ17" s="222"/>
      <c r="EA17" s="222"/>
      <c r="EB17" s="222"/>
      <c r="EC17" s="222"/>
      <c r="ED17" s="223"/>
    </row>
    <row r="18" spans="1:134" s="159" customFormat="1" ht="45" customHeight="1" x14ac:dyDescent="0.2">
      <c r="A18" s="262"/>
      <c r="B18" s="764" t="s">
        <v>40</v>
      </c>
      <c r="C18" s="765"/>
      <c r="D18" s="203" t="s">
        <v>165</v>
      </c>
      <c r="E18" s="226" t="s">
        <v>160</v>
      </c>
      <c r="F18" s="769" t="s">
        <v>1413</v>
      </c>
      <c r="G18" s="770"/>
      <c r="H18" s="771"/>
      <c r="I18" s="8"/>
      <c r="J18" s="40"/>
      <c r="K18" s="9" t="str">
        <f t="shared" si="0"/>
        <v>d. Donors</v>
      </c>
      <c r="L18" s="36"/>
      <c r="M18" s="36"/>
      <c r="N18" s="36"/>
      <c r="O18" s="9"/>
      <c r="P18" s="36"/>
      <c r="Q18" s="9" t="str">
        <f t="shared" si="1"/>
        <v xml:space="preserve">USAID and UNFPA are invited to participate but are not official members </v>
      </c>
      <c r="R18" s="36"/>
      <c r="S18" s="36"/>
      <c r="T18" s="24"/>
      <c r="U18" s="24"/>
      <c r="V18" s="24"/>
      <c r="W18" s="76"/>
      <c r="X18" s="76"/>
      <c r="Y18" s="77"/>
      <c r="Z18" s="95"/>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769" t="s">
        <v>1414</v>
      </c>
      <c r="G19" s="770"/>
      <c r="H19" s="771"/>
      <c r="I19" s="8"/>
      <c r="J19" s="40"/>
      <c r="K19" s="9" t="str">
        <f t="shared" si="0"/>
        <v>e. UN agencies</v>
      </c>
      <c r="L19" s="36"/>
      <c r="M19" s="36"/>
      <c r="N19" s="36"/>
      <c r="O19" s="9"/>
      <c r="P19" s="36"/>
      <c r="Q19" s="9" t="str">
        <f t="shared" si="1"/>
        <v xml:space="preserve">UNFPA is invited to participate at the meetings, although it is not an official member </v>
      </c>
      <c r="R19" s="36"/>
      <c r="S19" s="36"/>
      <c r="T19" s="24"/>
      <c r="U19" s="24"/>
      <c r="V19" s="24"/>
      <c r="W19" s="76"/>
      <c r="X19" s="76"/>
      <c r="Y19" s="77"/>
      <c r="Z19" s="95"/>
      <c r="DS19" s="222"/>
      <c r="DT19" s="222"/>
      <c r="DU19" s="222"/>
      <c r="DV19" s="223"/>
      <c r="DW19" s="223"/>
      <c r="DX19" s="223"/>
      <c r="DY19" s="223"/>
      <c r="DZ19" s="223"/>
      <c r="EA19" s="223"/>
      <c r="EB19" s="223"/>
      <c r="EC19" s="223"/>
      <c r="ED19" s="223"/>
    </row>
    <row r="20" spans="1:134" s="159" customFormat="1" ht="45" x14ac:dyDescent="0.2">
      <c r="A20" s="262"/>
      <c r="B20" s="764" t="s">
        <v>277</v>
      </c>
      <c r="C20" s="765"/>
      <c r="D20" s="203" t="s">
        <v>165</v>
      </c>
      <c r="E20" s="226" t="s">
        <v>162</v>
      </c>
      <c r="F20" s="769" t="s">
        <v>1415</v>
      </c>
      <c r="G20" s="770"/>
      <c r="H20" s="771"/>
      <c r="I20" s="8"/>
      <c r="J20" s="40"/>
      <c r="K20" s="9" t="str">
        <f t="shared" si="0"/>
        <v>f. Ministry of Health (for example: logistics, reproductive health, family planning, maternal and child health, HIV/AIDS, pharmacy units, etc.)</v>
      </c>
      <c r="L20" s="36"/>
      <c r="M20" s="36"/>
      <c r="N20" s="36"/>
      <c r="O20" s="9"/>
      <c r="P20" s="36"/>
      <c r="Q20" s="33" t="str">
        <f t="shared" si="1"/>
        <v>Director of the National Reproductive Health Program, Family Planning Advisor, and Logistics Advisor</v>
      </c>
      <c r="R20" s="36"/>
      <c r="S20" s="36"/>
      <c r="T20" s="24"/>
      <c r="U20" s="24"/>
      <c r="V20" s="24"/>
      <c r="W20" s="76"/>
      <c r="X20" s="76"/>
      <c r="Y20" s="77"/>
      <c r="Z20" s="95"/>
      <c r="DS20" s="222"/>
      <c r="DT20" s="222"/>
      <c r="DU20" s="222"/>
      <c r="DV20" s="223"/>
      <c r="DW20" s="223"/>
      <c r="DX20" s="223"/>
      <c r="DY20" s="223"/>
      <c r="DZ20" s="223"/>
      <c r="EA20" s="223"/>
      <c r="ED20" s="223"/>
    </row>
    <row r="21" spans="1:134" s="159" customFormat="1" ht="15" customHeight="1" x14ac:dyDescent="0.2">
      <c r="A21" s="262"/>
      <c r="B21" s="835" t="s">
        <v>42</v>
      </c>
      <c r="C21" s="835"/>
      <c r="D21" s="203" t="s">
        <v>165</v>
      </c>
      <c r="E21" s="226" t="s">
        <v>163</v>
      </c>
      <c r="F21" s="769" t="s">
        <v>1416</v>
      </c>
      <c r="G21" s="770"/>
      <c r="H21" s="771"/>
      <c r="I21" s="8"/>
      <c r="J21" s="40"/>
      <c r="K21" s="9" t="str">
        <f t="shared" si="0"/>
        <v>g. Central Medical Store or Central Warehouse</v>
      </c>
      <c r="L21" s="36"/>
      <c r="M21" s="36"/>
      <c r="N21" s="36"/>
      <c r="O21" s="9"/>
      <c r="P21" s="36"/>
      <c r="Q21" s="9" t="str">
        <f t="shared" si="1"/>
        <v>Logistics unit (active member of the CNAA)</v>
      </c>
      <c r="R21" s="36"/>
      <c r="S21" s="36"/>
      <c r="T21" s="24"/>
      <c r="U21" s="24"/>
      <c r="V21" s="24"/>
      <c r="W21" s="76"/>
      <c r="X21" s="76"/>
      <c r="Y21" s="77"/>
      <c r="Z21" s="95"/>
    </row>
    <row r="22" spans="1:134" s="159" customFormat="1" x14ac:dyDescent="0.2">
      <c r="A22" s="262"/>
      <c r="B22" s="835" t="s">
        <v>68</v>
      </c>
      <c r="C22" s="835"/>
      <c r="D22" s="203" t="s">
        <v>165</v>
      </c>
      <c r="E22" s="226" t="s">
        <v>163</v>
      </c>
      <c r="F22" s="769" t="s">
        <v>1417</v>
      </c>
      <c r="G22" s="770"/>
      <c r="H22" s="771"/>
      <c r="I22" s="8"/>
      <c r="J22" s="40"/>
      <c r="K22" s="9" t="str">
        <f t="shared" si="0"/>
        <v xml:space="preserve">h. Ministry of Finance or Ministry of Planning </v>
      </c>
      <c r="L22" s="36"/>
      <c r="M22" s="36"/>
      <c r="N22" s="36"/>
      <c r="O22" s="9"/>
      <c r="P22" s="36"/>
      <c r="Q22" s="9" t="str">
        <f t="shared" si="1"/>
        <v xml:space="preserve">Technical budget analyst </v>
      </c>
      <c r="R22" s="36"/>
      <c r="S22" s="36"/>
      <c r="T22" s="24"/>
      <c r="U22" s="24"/>
      <c r="V22" s="24"/>
      <c r="W22" s="76"/>
      <c r="X22" s="76"/>
      <c r="Y22" s="77"/>
      <c r="Z22" s="95"/>
    </row>
    <row r="23" spans="1:134" s="158" customFormat="1" ht="190.5" customHeight="1" x14ac:dyDescent="0.2">
      <c r="A23" s="262"/>
      <c r="B23" s="835" t="s">
        <v>279</v>
      </c>
      <c r="C23" s="835"/>
      <c r="D23" s="203" t="s">
        <v>165</v>
      </c>
      <c r="E23" s="226" t="s">
        <v>163</v>
      </c>
      <c r="F23" s="769" t="s">
        <v>1440</v>
      </c>
      <c r="G23" s="770"/>
      <c r="H23" s="771"/>
      <c r="I23" s="8"/>
      <c r="J23" s="40"/>
      <c r="K23" s="60" t="str">
        <f t="shared" si="0"/>
        <v>i. Other (for example: partners)</v>
      </c>
      <c r="L23" s="40"/>
      <c r="M23" s="40"/>
      <c r="N23" s="40"/>
      <c r="O23" s="60"/>
      <c r="P23" s="40"/>
      <c r="Q23" s="60" t="str">
        <f t="shared" si="1"/>
        <v xml:space="preserve">As per the current CNAA Internal Dispositions (Aug 2010) the following organizations attend the CNAA meetings regularly (in  the role of technical experts/advisors, they do not have a vote; they are not officially part of the CNAA): PASMO (Social Marketing), USAID-Health Care Inititive project (HCI), USAID International Reproductive Health/Georgetown University Fertility Awareness Methods Project (IRH/FAM), Health Policy Initiative USAID/HPI, UNFPA, Instituto Guatemalteco de Seguridad Social (Social Security Institute), Ministry of Education, Presidential Office of Women, and the Office of the Rights of Indigenous Women. </v>
      </c>
      <c r="R23" s="40"/>
      <c r="S23" s="40"/>
      <c r="T23" s="40"/>
      <c r="U23" s="40"/>
      <c r="V23" s="40"/>
      <c r="W23" s="131"/>
      <c r="X23" s="131"/>
      <c r="Y23" s="129"/>
      <c r="Z23" s="129"/>
    </row>
    <row r="24" spans="1:134" s="159" customFormat="1" x14ac:dyDescent="0.2">
      <c r="A24" s="772" t="s">
        <v>152</v>
      </c>
      <c r="B24" s="764"/>
      <c r="C24" s="764"/>
      <c r="D24" s="764"/>
      <c r="E24" s="764"/>
      <c r="F24" s="764"/>
      <c r="G24" s="764"/>
      <c r="H24" s="355" t="s">
        <v>167</v>
      </c>
      <c r="I24" s="30" t="str">
        <f>A24</f>
        <v>A3. How many times did the committee meet during the last year? (0, 1-2, 3-5, or 6+)  (Please select from the dropdown.)</v>
      </c>
      <c r="J24" s="40"/>
      <c r="K24" s="9"/>
      <c r="L24" s="36"/>
      <c r="M24" s="36"/>
      <c r="N24" s="36"/>
      <c r="O24" s="9"/>
      <c r="P24" s="36"/>
      <c r="Q24" s="36"/>
      <c r="R24" s="36"/>
      <c r="S24" s="36"/>
      <c r="T24" s="24"/>
      <c r="U24" s="24"/>
      <c r="V24" s="24"/>
      <c r="W24" s="76"/>
      <c r="X24" s="76"/>
      <c r="Y24" s="77"/>
      <c r="Z24" s="95"/>
    </row>
    <row r="25" spans="1:134" s="159" customFormat="1" x14ac:dyDescent="0.2">
      <c r="A25" s="827" t="s">
        <v>280</v>
      </c>
      <c r="B25" s="828"/>
      <c r="C25" s="828"/>
      <c r="D25" s="835"/>
      <c r="E25" s="835"/>
      <c r="F25" s="835"/>
      <c r="G25" s="836"/>
      <c r="H25" s="355" t="s">
        <v>165</v>
      </c>
      <c r="I25" s="30" t="str">
        <f>A25</f>
        <v xml:space="preserve">A4. Does the committee have legal status?  (Please select from the dropdown.)                                  </v>
      </c>
      <c r="J25" s="40"/>
      <c r="K25" s="9"/>
      <c r="L25" s="36"/>
      <c r="M25" s="36"/>
      <c r="N25" s="36"/>
      <c r="O25" s="9"/>
      <c r="P25" s="36"/>
      <c r="Q25" s="36"/>
      <c r="R25" s="36"/>
      <c r="S25" s="36"/>
      <c r="T25" s="24"/>
      <c r="U25" s="24"/>
      <c r="V25" s="24"/>
      <c r="W25" s="76"/>
      <c r="X25" s="76"/>
      <c r="Y25" s="77"/>
      <c r="Z25" s="95"/>
    </row>
    <row r="26" spans="1:134" s="159" customFormat="1" ht="135.75" thickBot="1" x14ac:dyDescent="0.25">
      <c r="A26" s="853" t="s">
        <v>281</v>
      </c>
      <c r="B26" s="822"/>
      <c r="C26" s="854"/>
      <c r="D26" s="228" t="s">
        <v>165</v>
      </c>
      <c r="E26" s="229" t="s">
        <v>157</v>
      </c>
      <c r="F26" s="153" t="s">
        <v>1573</v>
      </c>
      <c r="G26" s="230" t="s">
        <v>63</v>
      </c>
      <c r="H26" s="357" t="s">
        <v>1418</v>
      </c>
      <c r="I26" s="30"/>
      <c r="J26" s="40"/>
      <c r="K26" s="9" t="str">
        <f>A26</f>
        <v>A5. Is there a Contraceptive Security "champion"? (someone who consistently brings up and advocates for contraceptive supplies)</v>
      </c>
      <c r="L26" s="36"/>
      <c r="M26" s="36"/>
      <c r="N26" s="36"/>
      <c r="O26" s="9"/>
      <c r="P26" s="36"/>
      <c r="Q26" s="36"/>
      <c r="R26" s="36"/>
      <c r="S26" s="36"/>
      <c r="T26" s="24"/>
      <c r="U26" s="24"/>
      <c r="V26" s="24"/>
      <c r="W26" s="76"/>
      <c r="X26" s="76"/>
      <c r="Y26" s="77"/>
      <c r="Z26" s="95"/>
    </row>
    <row r="27" spans="1:134" s="231" customFormat="1" ht="16.5" customHeight="1" thickBot="1" x14ac:dyDescent="0.3">
      <c r="A27" s="865" t="s">
        <v>30</v>
      </c>
      <c r="B27" s="866"/>
      <c r="C27" s="866"/>
      <c r="D27" s="866"/>
      <c r="E27" s="866"/>
      <c r="F27" s="866"/>
      <c r="G27" s="866"/>
      <c r="H27" s="350"/>
      <c r="I27" s="14"/>
      <c r="J27" s="67"/>
      <c r="K27" s="11"/>
      <c r="L27" s="48"/>
      <c r="M27" s="48"/>
      <c r="N27" s="48"/>
      <c r="O27" s="48"/>
      <c r="P27" s="48"/>
      <c r="Q27" s="48"/>
      <c r="R27" s="48"/>
      <c r="S27" s="48"/>
      <c r="T27" s="67"/>
      <c r="U27" s="67"/>
      <c r="V27" s="67"/>
      <c r="W27" s="78"/>
      <c r="X27" s="78"/>
      <c r="Y27" s="79"/>
      <c r="Z27" s="96"/>
    </row>
    <row r="28" spans="1:134" s="159" customFormat="1" x14ac:dyDescent="0.2">
      <c r="A28" s="834" t="s">
        <v>741</v>
      </c>
      <c r="B28" s="835"/>
      <c r="C28" s="836"/>
      <c r="D28" s="887" t="s">
        <v>283</v>
      </c>
      <c r="E28" s="888"/>
      <c r="F28" s="221" t="s">
        <v>262</v>
      </c>
      <c r="G28" s="359" t="s">
        <v>284</v>
      </c>
      <c r="H28" s="351" t="s">
        <v>274</v>
      </c>
      <c r="I28" s="43"/>
      <c r="J28" s="41"/>
      <c r="K28" s="9">
        <f>B28</f>
        <v>0</v>
      </c>
      <c r="L28" s="36"/>
      <c r="M28" s="36"/>
      <c r="N28" s="36"/>
      <c r="O28" s="36"/>
      <c r="P28" s="36"/>
      <c r="Q28" s="36"/>
      <c r="R28" s="36"/>
      <c r="S28" s="36"/>
      <c r="T28" s="24"/>
      <c r="U28" s="24"/>
      <c r="V28" s="24"/>
      <c r="W28" s="76"/>
      <c r="X28" s="76"/>
      <c r="Y28" s="77"/>
      <c r="Z28" s="95"/>
    </row>
    <row r="29" spans="1:134" s="159" customFormat="1" ht="45" customHeight="1" x14ac:dyDescent="0.2">
      <c r="A29" s="772" t="s">
        <v>742</v>
      </c>
      <c r="B29" s="764"/>
      <c r="C29" s="764"/>
      <c r="D29" s="764"/>
      <c r="E29" s="764"/>
      <c r="F29" s="765"/>
      <c r="G29" s="889">
        <v>1500000</v>
      </c>
      <c r="H29" s="890"/>
      <c r="I29" s="12"/>
      <c r="J29" s="60">
        <f>G29</f>
        <v>1500000</v>
      </c>
      <c r="K29" s="9"/>
      <c r="L29" s="36"/>
      <c r="M29" s="56">
        <f>E29</f>
        <v>0</v>
      </c>
      <c r="N29" s="36"/>
      <c r="O29" s="36"/>
      <c r="P29" s="36"/>
      <c r="Q29" s="36"/>
      <c r="R29" s="36"/>
      <c r="S29" s="36"/>
      <c r="T29" s="24"/>
      <c r="U29" s="24"/>
      <c r="V29" s="24"/>
      <c r="W29" s="76"/>
      <c r="X29" s="76"/>
      <c r="Y29" s="80" t="str">
        <f>A29</f>
        <v>B2. What was the estimated dollar value of contraceptives needed to be procured for the public sector for the most recent complete fiscal year? (in USD currency)
(for example, to cover the needs for FY '10-'11)</v>
      </c>
      <c r="Z29" s="95"/>
    </row>
    <row r="30" spans="1:134" s="159" customFormat="1" ht="58.5" customHeight="1" x14ac:dyDescent="0.2">
      <c r="A30" s="772" t="s">
        <v>743</v>
      </c>
      <c r="B30" s="764"/>
      <c r="C30" s="764"/>
      <c r="D30" s="764"/>
      <c r="E30" s="161" t="s">
        <v>748</v>
      </c>
      <c r="F30" s="232" t="s">
        <v>744</v>
      </c>
      <c r="G30" s="1136" t="s">
        <v>370</v>
      </c>
      <c r="H30" s="1137"/>
      <c r="I30" s="12"/>
      <c r="J30" s="60" t="str">
        <f>G30</f>
        <v>Logistics Advisor from the National Reproductive Health Program</v>
      </c>
      <c r="K30" s="9"/>
      <c r="L30" s="36"/>
      <c r="M30" s="56" t="str">
        <f>E30</f>
        <v>01/11-12/11</v>
      </c>
      <c r="N30" s="36"/>
      <c r="O30" s="36"/>
      <c r="P30" s="36"/>
      <c r="Q30" s="36"/>
      <c r="R30" s="36"/>
      <c r="S30" s="36"/>
      <c r="T30" s="24"/>
      <c r="U30" s="24"/>
      <c r="V30" s="24"/>
      <c r="W30" s="76"/>
      <c r="X30" s="76"/>
      <c r="Y30" s="80" t="str">
        <f>A30</f>
        <v>B3. Time period covered by the forecast/quantification (mm/yy-mm/yy)
(should ideally be FY '10-'11)</v>
      </c>
      <c r="Z30" s="95"/>
    </row>
    <row r="31" spans="1:134" s="159" customFormat="1" ht="15" customHeight="1" x14ac:dyDescent="0.2">
      <c r="A31" s="772" t="s">
        <v>745</v>
      </c>
      <c r="B31" s="764"/>
      <c r="C31" s="764"/>
      <c r="D31" s="764"/>
      <c r="E31" s="764"/>
      <c r="F31" s="764"/>
      <c r="G31" s="765"/>
      <c r="H31" s="355" t="s">
        <v>165</v>
      </c>
      <c r="I31" s="30" t="str">
        <f>A31</f>
        <v>B4. Is there a government budget line item specifically for the procurement of contraceptives?  (Please select from the dropdown list.)</v>
      </c>
      <c r="J31" s="41"/>
      <c r="K31" s="9"/>
      <c r="L31" s="36"/>
      <c r="M31" s="36"/>
      <c r="N31" s="36"/>
      <c r="O31" s="36"/>
      <c r="P31" s="36"/>
      <c r="Q31" s="36"/>
      <c r="R31" s="36"/>
      <c r="S31" s="36"/>
      <c r="T31" s="24"/>
      <c r="U31" s="24"/>
      <c r="V31" s="24"/>
      <c r="W31" s="76"/>
      <c r="X31" s="76"/>
      <c r="Y31" s="77"/>
      <c r="Z31" s="95"/>
    </row>
    <row r="32" spans="1:134" s="159" customFormat="1" ht="90" customHeight="1" x14ac:dyDescent="0.2">
      <c r="A32" s="772" t="s">
        <v>746</v>
      </c>
      <c r="B32" s="764"/>
      <c r="C32" s="764"/>
      <c r="D32" s="764"/>
      <c r="E32" s="764"/>
      <c r="F32" s="764"/>
      <c r="G32" s="765"/>
      <c r="H32" s="355" t="s">
        <v>165</v>
      </c>
      <c r="I32" s="30"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41"/>
      <c r="K32" s="9"/>
      <c r="L32" s="36"/>
      <c r="M32" s="36"/>
      <c r="N32" s="36"/>
      <c r="O32" s="36"/>
      <c r="P32" s="36"/>
      <c r="Q32" s="36"/>
      <c r="R32" s="36"/>
      <c r="S32" s="36"/>
      <c r="T32" s="24"/>
      <c r="U32" s="24"/>
      <c r="V32" s="24"/>
      <c r="W32" s="76"/>
      <c r="X32" s="76"/>
      <c r="Y32" s="77"/>
      <c r="Z32" s="95"/>
    </row>
    <row r="33" spans="1:26" s="159" customFormat="1" ht="15.75" customHeight="1" thickBot="1" x14ac:dyDescent="0.25">
      <c r="A33" s="772" t="s">
        <v>285</v>
      </c>
      <c r="B33" s="764"/>
      <c r="C33" s="764"/>
      <c r="D33" s="764"/>
      <c r="E33" s="764"/>
      <c r="F33" s="764"/>
      <c r="G33" s="764"/>
      <c r="H33" s="773"/>
      <c r="I33" s="4"/>
      <c r="J33" s="41"/>
      <c r="K33" s="9"/>
      <c r="L33" s="36"/>
      <c r="M33" s="36"/>
      <c r="N33" s="36"/>
      <c r="O33" s="36"/>
      <c r="P33" s="36"/>
      <c r="Q33" s="36"/>
      <c r="R33" s="36"/>
      <c r="S33" s="36"/>
      <c r="T33" s="24"/>
      <c r="U33" s="24"/>
      <c r="V33" s="24"/>
      <c r="W33" s="76"/>
      <c r="X33" s="80" t="str">
        <f>A33</f>
        <v>B6. Please complete the table below regarding government allocations for contraceptive procurement.</v>
      </c>
      <c r="Y33" s="77"/>
      <c r="Z33" s="95"/>
    </row>
    <row r="34" spans="1:26" s="159" customFormat="1" ht="147" x14ac:dyDescent="0.2">
      <c r="A34" s="363"/>
      <c r="B34" s="884"/>
      <c r="C34" s="884"/>
      <c r="D34" s="927"/>
      <c r="E34" s="664" t="s">
        <v>286</v>
      </c>
      <c r="F34" s="237" t="s">
        <v>747</v>
      </c>
      <c r="G34" s="238" t="s">
        <v>287</v>
      </c>
      <c r="H34" s="364" t="s">
        <v>158</v>
      </c>
      <c r="I34" s="32"/>
      <c r="J34" s="42"/>
      <c r="K34" s="9">
        <f>A34</f>
        <v>0</v>
      </c>
      <c r="L34" s="36"/>
      <c r="M34" s="36"/>
      <c r="N34" s="36"/>
      <c r="O34" s="36"/>
      <c r="P34" s="36"/>
      <c r="Q34" s="36"/>
      <c r="R34" s="36"/>
      <c r="S34" s="36"/>
      <c r="T34" s="24"/>
      <c r="U34" s="24"/>
      <c r="V34" s="24"/>
      <c r="W34" s="76"/>
      <c r="X34" s="76"/>
      <c r="Y34" s="77"/>
      <c r="Z34" s="95"/>
    </row>
    <row r="35" spans="1:26" s="159" customFormat="1" ht="30" x14ac:dyDescent="0.2">
      <c r="A35" s="262"/>
      <c r="B35" s="764" t="s">
        <v>288</v>
      </c>
      <c r="C35" s="764"/>
      <c r="D35" s="765"/>
      <c r="E35" s="162">
        <v>2139538</v>
      </c>
      <c r="F35" s="168" t="s">
        <v>835</v>
      </c>
      <c r="G35" s="154" t="s">
        <v>1419</v>
      </c>
      <c r="H35" s="362"/>
      <c r="I35" s="43"/>
      <c r="J35" s="41"/>
      <c r="K35" s="9" t="e">
        <f>#REF!</f>
        <v>#REF!</v>
      </c>
      <c r="L35" s="36"/>
      <c r="M35" s="36"/>
      <c r="N35" s="36"/>
      <c r="O35" s="36"/>
      <c r="P35" s="36"/>
      <c r="Q35" s="36"/>
      <c r="R35" s="36"/>
      <c r="S35" s="36"/>
      <c r="T35" s="24"/>
      <c r="U35" s="24"/>
      <c r="V35" s="24"/>
      <c r="W35" s="76"/>
      <c r="X35" s="76"/>
      <c r="Y35" s="77"/>
      <c r="Z35" s="95"/>
    </row>
    <row r="36" spans="1:26" s="159" customFormat="1" ht="15" hidden="1" customHeight="1" x14ac:dyDescent="0.2">
      <c r="A36" s="883"/>
      <c r="B36" s="884"/>
      <c r="C36" s="884"/>
      <c r="D36" s="884"/>
      <c r="E36" s="884"/>
      <c r="F36" s="884"/>
      <c r="G36" s="884"/>
      <c r="H36" s="885"/>
      <c r="I36" s="43"/>
      <c r="J36" s="41"/>
      <c r="K36" s="9"/>
      <c r="L36" s="36"/>
      <c r="M36" s="36"/>
      <c r="N36" s="36"/>
      <c r="O36" s="36"/>
      <c r="P36" s="36"/>
      <c r="Q36" s="36"/>
      <c r="R36" s="36"/>
      <c r="S36" s="36"/>
      <c r="T36" s="24"/>
      <c r="U36" s="24"/>
      <c r="V36" s="24"/>
      <c r="W36" s="76"/>
      <c r="X36" s="76"/>
      <c r="Y36" s="77"/>
      <c r="Z36" s="95"/>
    </row>
    <row r="37" spans="1:26" s="159" customFormat="1" ht="75" x14ac:dyDescent="0.2">
      <c r="A37" s="772" t="s">
        <v>749</v>
      </c>
      <c r="B37" s="764"/>
      <c r="C37" s="764"/>
      <c r="D37" s="764"/>
      <c r="E37" s="764"/>
      <c r="F37" s="764"/>
      <c r="G37" s="765"/>
      <c r="H37" s="355" t="s">
        <v>165</v>
      </c>
      <c r="I37" s="30"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41"/>
      <c r="K37" s="9"/>
      <c r="L37" s="36"/>
      <c r="M37" s="36"/>
      <c r="N37" s="36"/>
      <c r="O37" s="36"/>
      <c r="P37" s="36"/>
      <c r="Q37" s="36"/>
      <c r="R37" s="36"/>
      <c r="S37" s="36"/>
      <c r="T37" s="24"/>
      <c r="U37" s="24"/>
      <c r="V37" s="24"/>
      <c r="W37" s="76"/>
      <c r="X37" s="76"/>
      <c r="Y37" s="77"/>
      <c r="Z37" s="95"/>
    </row>
    <row r="38" spans="1:26" s="159" customFormat="1" ht="60.75" customHeight="1" thickBot="1" x14ac:dyDescent="0.25">
      <c r="A38" s="772" t="s">
        <v>750</v>
      </c>
      <c r="B38" s="764"/>
      <c r="C38" s="764"/>
      <c r="D38" s="764"/>
      <c r="E38" s="764"/>
      <c r="F38" s="764"/>
      <c r="G38" s="764"/>
      <c r="H38" s="773"/>
      <c r="I38" s="4"/>
      <c r="J38" s="41"/>
      <c r="K38" s="9"/>
      <c r="L38" s="36"/>
      <c r="M38" s="36"/>
      <c r="N38" s="36"/>
      <c r="O38" s="36"/>
      <c r="P38" s="36"/>
      <c r="Q38" s="36"/>
      <c r="R38" s="36"/>
      <c r="S38" s="36"/>
      <c r="T38" s="24"/>
      <c r="U38" s="24"/>
      <c r="V38" s="24"/>
      <c r="W38" s="76"/>
      <c r="X38" s="80"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Y38" s="77"/>
      <c r="Z38" s="95"/>
    </row>
    <row r="39" spans="1:26" s="159" customFormat="1" ht="129.75" x14ac:dyDescent="0.2">
      <c r="A39" s="363"/>
      <c r="B39" s="877" t="s">
        <v>751</v>
      </c>
      <c r="C39" s="886"/>
      <c r="D39" s="236" t="s">
        <v>290</v>
      </c>
      <c r="E39" s="237" t="s">
        <v>69</v>
      </c>
      <c r="F39" s="237" t="s">
        <v>752</v>
      </c>
      <c r="G39" s="238" t="s">
        <v>291</v>
      </c>
      <c r="H39" s="364" t="s">
        <v>158</v>
      </c>
      <c r="I39" s="32"/>
      <c r="J39" s="42"/>
      <c r="K39" s="9">
        <f>A39</f>
        <v>0</v>
      </c>
      <c r="L39" s="36"/>
      <c r="M39" s="36"/>
      <c r="N39" s="36"/>
      <c r="O39" s="36"/>
      <c r="P39" s="36"/>
      <c r="Q39" s="36"/>
      <c r="R39" s="36"/>
      <c r="S39" s="36"/>
      <c r="T39" s="24"/>
      <c r="U39" s="24"/>
      <c r="V39" s="24"/>
      <c r="W39" s="76"/>
      <c r="X39" s="76"/>
      <c r="Y39" s="77"/>
      <c r="Z39" s="95"/>
    </row>
    <row r="40" spans="1:26" s="159" customFormat="1" ht="45" x14ac:dyDescent="0.2">
      <c r="A40" s="363"/>
      <c r="B40" s="764" t="s">
        <v>292</v>
      </c>
      <c r="C40" s="765"/>
      <c r="D40" s="239" t="s">
        <v>165</v>
      </c>
      <c r="E40" s="162">
        <v>1174411</v>
      </c>
      <c r="F40" s="155" t="s">
        <v>835</v>
      </c>
      <c r="G40" s="240" t="s">
        <v>1420</v>
      </c>
      <c r="H40" s="362"/>
      <c r="I40" s="43"/>
      <c r="J40" s="41"/>
      <c r="K40" s="9" t="str">
        <f>B40</f>
        <v>a. Internally generated funds spent on contraceptive procurement</v>
      </c>
      <c r="L40" s="36"/>
      <c r="M40" s="36"/>
      <c r="N40" s="36"/>
      <c r="O40" s="36"/>
      <c r="P40" s="36"/>
      <c r="Q40" s="36"/>
      <c r="R40" s="36"/>
      <c r="S40" s="36"/>
      <c r="T40" s="24"/>
      <c r="U40" s="24"/>
      <c r="V40" s="24"/>
      <c r="W40" s="76"/>
      <c r="X40" s="76"/>
      <c r="Y40" s="77"/>
      <c r="Z40" s="95"/>
    </row>
    <row r="41" spans="1:26" s="159" customFormat="1" ht="30" x14ac:dyDescent="0.2">
      <c r="A41" s="363"/>
      <c r="B41" s="241"/>
      <c r="C41" s="242" t="s">
        <v>293</v>
      </c>
      <c r="D41" s="800" t="s">
        <v>441</v>
      </c>
      <c r="E41" s="801"/>
      <c r="F41" s="801"/>
      <c r="G41" s="801"/>
      <c r="H41" s="802"/>
      <c r="I41" s="44"/>
      <c r="J41" s="41"/>
      <c r="K41" s="9" t="str">
        <f>C41</f>
        <v>i. Specify source(s) of internally generated funds spent (for example, from taxes or user fees)</v>
      </c>
      <c r="L41" s="36"/>
      <c r="M41" s="36"/>
      <c r="N41" s="36"/>
      <c r="O41" s="39" t="str">
        <f>D41</f>
        <v>Taxes on alcoholic beverages</v>
      </c>
      <c r="P41" s="36"/>
      <c r="Q41" s="36"/>
      <c r="R41" s="36"/>
      <c r="S41" s="36"/>
      <c r="T41" s="24"/>
      <c r="U41" s="24"/>
      <c r="V41" s="24"/>
      <c r="W41" s="76"/>
      <c r="X41" s="76"/>
      <c r="Y41" s="77"/>
      <c r="Z41" s="95"/>
    </row>
    <row r="42" spans="1:26" s="159" customFormat="1" ht="60" x14ac:dyDescent="0.2">
      <c r="A42" s="363"/>
      <c r="B42" s="764" t="s">
        <v>295</v>
      </c>
      <c r="C42" s="765"/>
      <c r="D42" s="239" t="s">
        <v>166</v>
      </c>
      <c r="E42" s="162">
        <v>0</v>
      </c>
      <c r="F42" s="155" t="s">
        <v>835</v>
      </c>
      <c r="G42" s="154"/>
      <c r="H42" s="362"/>
      <c r="I42" s="43"/>
      <c r="J42" s="41"/>
      <c r="K42" s="9" t="str">
        <f>B42</f>
        <v>b. Total of all other government funds spent on contraceptive procurement (basket funds, World Bank credits or loans, and other funds donors gave to the government [e.g., direct budget support])</v>
      </c>
      <c r="L42" s="36"/>
      <c r="M42" s="36"/>
      <c r="N42" s="36"/>
      <c r="O42" s="36"/>
      <c r="P42" s="36"/>
      <c r="Q42" s="36"/>
      <c r="R42" s="36"/>
      <c r="S42" s="36"/>
      <c r="T42" s="24"/>
      <c r="U42" s="24"/>
      <c r="V42" s="24"/>
      <c r="W42" s="76"/>
      <c r="X42" s="76"/>
      <c r="Y42" s="77"/>
      <c r="Z42" s="95"/>
    </row>
    <row r="43" spans="1:26" s="159" customFormat="1" ht="30" x14ac:dyDescent="0.2">
      <c r="A43" s="363"/>
      <c r="B43" s="241"/>
      <c r="C43" s="242" t="s">
        <v>297</v>
      </c>
      <c r="D43" s="800" t="s">
        <v>146</v>
      </c>
      <c r="E43" s="801"/>
      <c r="F43" s="801"/>
      <c r="G43" s="801"/>
      <c r="H43" s="802"/>
      <c r="I43" s="44"/>
      <c r="J43" s="41"/>
      <c r="K43" s="9" t="str">
        <f>C43</f>
        <v>i. Specify source(s) of other government funds spent (for example: basket funding or specific donor)</v>
      </c>
      <c r="L43" s="36"/>
      <c r="M43" s="36"/>
      <c r="N43" s="36"/>
      <c r="O43" s="39" t="str">
        <f>D43</f>
        <v>N/A</v>
      </c>
      <c r="P43" s="36"/>
      <c r="Q43" s="36"/>
      <c r="R43" s="36"/>
      <c r="S43" s="36"/>
      <c r="T43" s="24"/>
      <c r="U43" s="24"/>
      <c r="V43" s="24"/>
      <c r="W43" s="76"/>
      <c r="X43" s="76"/>
      <c r="Y43" s="77"/>
      <c r="Z43" s="95"/>
    </row>
    <row r="44" spans="1:26" s="159" customFormat="1" ht="45" x14ac:dyDescent="0.2">
      <c r="A44" s="363"/>
      <c r="B44" s="764" t="s">
        <v>298</v>
      </c>
      <c r="C44" s="765"/>
      <c r="D44" s="243"/>
      <c r="E44" s="163">
        <f>E40+E42</f>
        <v>1174411</v>
      </c>
      <c r="F44" s="244"/>
      <c r="G44" s="244"/>
      <c r="H44" s="362"/>
      <c r="I44" s="43"/>
      <c r="J44" s="41"/>
      <c r="K44" s="9" t="str">
        <f>B44</f>
        <v>c. TOTAL government funds spent on contraceptive procurement
This will auto-calculate.  (It will sum a &amp; b above.)</v>
      </c>
      <c r="L44" s="36"/>
      <c r="M44" s="36"/>
      <c r="N44" s="36"/>
      <c r="O44" s="39"/>
      <c r="P44" s="36"/>
      <c r="Q44" s="36"/>
      <c r="R44" s="36"/>
      <c r="S44" s="36"/>
      <c r="T44" s="24"/>
      <c r="U44" s="24"/>
      <c r="V44" s="24"/>
      <c r="W44" s="76"/>
      <c r="X44" s="76"/>
      <c r="Y44" s="77"/>
      <c r="Z44" s="95"/>
    </row>
    <row r="45" spans="1:26" s="248" customFormat="1" x14ac:dyDescent="0.2">
      <c r="A45" s="365"/>
      <c r="B45" s="245"/>
      <c r="C45" s="245"/>
      <c r="D45" s="246"/>
      <c r="E45" s="164"/>
      <c r="F45" s="164"/>
      <c r="G45" s="247"/>
      <c r="H45" s="366"/>
      <c r="I45" s="68"/>
      <c r="J45" s="41"/>
      <c r="K45" s="9">
        <f>A45</f>
        <v>0</v>
      </c>
      <c r="L45" s="36"/>
      <c r="M45" s="36"/>
      <c r="N45" s="36"/>
      <c r="O45" s="39"/>
      <c r="P45" s="36"/>
      <c r="Q45" s="36"/>
      <c r="R45" s="36"/>
      <c r="S45" s="36"/>
      <c r="T45" s="24"/>
      <c r="U45" s="24"/>
      <c r="V45" s="24"/>
      <c r="W45" s="76"/>
      <c r="X45" s="76"/>
      <c r="Y45" s="81"/>
      <c r="Z45" s="21"/>
    </row>
    <row r="46" spans="1:26" s="159" customFormat="1" ht="30" customHeight="1" x14ac:dyDescent="0.2">
      <c r="A46" s="772" t="s">
        <v>753</v>
      </c>
      <c r="B46" s="764"/>
      <c r="C46" s="764"/>
      <c r="D46" s="764"/>
      <c r="E46" s="764"/>
      <c r="F46" s="764"/>
      <c r="G46" s="764"/>
      <c r="H46" s="773"/>
      <c r="I46" s="4"/>
      <c r="J46" s="41"/>
      <c r="K46" s="9"/>
      <c r="L46" s="36"/>
      <c r="M46" s="36"/>
      <c r="N46" s="36"/>
      <c r="O46" s="36"/>
      <c r="P46" s="36"/>
      <c r="Q46" s="36"/>
      <c r="R46" s="36"/>
      <c r="S46" s="36"/>
      <c r="T46" s="24"/>
      <c r="U46" s="24"/>
      <c r="V46" s="24"/>
      <c r="W46" s="76"/>
      <c r="X46" s="80" t="str">
        <f>A46</f>
        <v xml:space="preserve">B9. Please complete the table below to indicate donor expenditures on contraceptive procurement in the most recent complete fiscal year (FY '10-'11).
</v>
      </c>
      <c r="Y46" s="77"/>
      <c r="Z46" s="95"/>
    </row>
    <row r="47" spans="1:26" s="159" customFormat="1" ht="129.75" x14ac:dyDescent="0.2">
      <c r="A47" s="363" t="s">
        <v>199</v>
      </c>
      <c r="B47" s="877" t="s">
        <v>754</v>
      </c>
      <c r="C47" s="765"/>
      <c r="D47" s="236" t="s">
        <v>299</v>
      </c>
      <c r="E47" s="237" t="s">
        <v>300</v>
      </c>
      <c r="F47" s="237" t="s">
        <v>755</v>
      </c>
      <c r="G47" s="238" t="s">
        <v>301</v>
      </c>
      <c r="H47" s="364" t="s">
        <v>158</v>
      </c>
      <c r="I47" s="25"/>
      <c r="J47" s="41"/>
      <c r="K47" s="9" t="str">
        <f>A47</f>
        <v xml:space="preserve">
</v>
      </c>
      <c r="L47" s="36"/>
      <c r="M47" s="36"/>
      <c r="N47" s="36"/>
      <c r="O47" s="39"/>
      <c r="P47" s="36"/>
      <c r="Q47" s="36"/>
      <c r="R47" s="36"/>
      <c r="S47" s="36"/>
      <c r="T47" s="24"/>
      <c r="U47" s="24"/>
      <c r="V47" s="24"/>
      <c r="W47" s="76"/>
      <c r="X47" s="76"/>
      <c r="Y47" s="77"/>
      <c r="Z47" s="95"/>
    </row>
    <row r="48" spans="1:26" s="159" customFormat="1" x14ac:dyDescent="0.2">
      <c r="A48" s="363"/>
      <c r="B48" s="764" t="s">
        <v>302</v>
      </c>
      <c r="C48" s="765"/>
      <c r="D48" s="239" t="s">
        <v>166</v>
      </c>
      <c r="E48" s="162">
        <v>0</v>
      </c>
      <c r="F48" s="155" t="s">
        <v>835</v>
      </c>
      <c r="G48" s="156"/>
      <c r="H48" s="367"/>
      <c r="I48" s="12"/>
      <c r="J48" s="41"/>
      <c r="K48" s="9" t="str">
        <f>B48</f>
        <v>a. In-kind donations of contraceptives</v>
      </c>
      <c r="L48" s="36"/>
      <c r="M48" s="36"/>
      <c r="N48" s="36"/>
      <c r="O48" s="39"/>
      <c r="P48" s="36"/>
      <c r="Q48" s="36"/>
      <c r="R48" s="36"/>
      <c r="S48" s="36"/>
      <c r="T48" s="24"/>
      <c r="U48" s="24"/>
      <c r="V48" s="24"/>
      <c r="W48" s="76"/>
      <c r="X48" s="76"/>
      <c r="Y48" s="77"/>
      <c r="Z48" s="95"/>
    </row>
    <row r="49" spans="1:26" s="159" customFormat="1" x14ac:dyDescent="0.2">
      <c r="A49" s="363"/>
      <c r="B49" s="241"/>
      <c r="C49" s="242" t="s">
        <v>303</v>
      </c>
      <c r="D49" s="878" t="s">
        <v>146</v>
      </c>
      <c r="E49" s="879"/>
      <c r="F49" s="879"/>
      <c r="G49" s="879"/>
      <c r="H49" s="880"/>
      <c r="I49" s="165"/>
      <c r="J49" s="41"/>
      <c r="K49" s="9" t="str">
        <f>C49</f>
        <v xml:space="preserve">i. Specify source(s) of in-kind donations </v>
      </c>
      <c r="L49" s="36"/>
      <c r="M49" s="36"/>
      <c r="N49" s="36"/>
      <c r="O49" s="39" t="str">
        <f>D49</f>
        <v>N/A</v>
      </c>
      <c r="P49" s="36"/>
      <c r="Q49" s="36"/>
      <c r="R49" s="36"/>
      <c r="S49" s="36"/>
      <c r="T49" s="24"/>
      <c r="U49" s="24"/>
      <c r="V49" s="24"/>
      <c r="W49" s="76"/>
      <c r="X49" s="76"/>
      <c r="Y49" s="77"/>
      <c r="Z49" s="95"/>
    </row>
    <row r="50" spans="1:26" s="159" customFormat="1" x14ac:dyDescent="0.2">
      <c r="A50" s="363"/>
      <c r="B50" s="764" t="s">
        <v>756</v>
      </c>
      <c r="C50" s="765"/>
      <c r="D50" s="239" t="s">
        <v>166</v>
      </c>
      <c r="E50" s="162">
        <v>0</v>
      </c>
      <c r="F50" s="155" t="s">
        <v>835</v>
      </c>
      <c r="G50" s="156"/>
      <c r="H50" s="367"/>
      <c r="I50" s="12"/>
      <c r="J50" s="41"/>
      <c r="K50" s="9" t="str">
        <f>B50</f>
        <v>b. Global Fund grants used to procure condoms</v>
      </c>
      <c r="L50" s="36"/>
      <c r="M50" s="36"/>
      <c r="N50" s="36"/>
      <c r="O50" s="39"/>
      <c r="P50" s="36"/>
      <c r="Q50" s="36"/>
      <c r="R50" s="36"/>
      <c r="S50" s="36"/>
      <c r="T50" s="24"/>
      <c r="U50" s="24"/>
      <c r="V50" s="24"/>
      <c r="W50" s="76"/>
      <c r="X50" s="76"/>
      <c r="Y50" s="77"/>
      <c r="Z50" s="95"/>
    </row>
    <row r="51" spans="1:26" s="159" customFormat="1" ht="30" x14ac:dyDescent="0.2">
      <c r="A51" s="363"/>
      <c r="B51" s="764" t="s">
        <v>757</v>
      </c>
      <c r="C51" s="765"/>
      <c r="D51" s="239" t="s">
        <v>166</v>
      </c>
      <c r="E51" s="162">
        <v>0</v>
      </c>
      <c r="F51" s="155" t="s">
        <v>835</v>
      </c>
      <c r="G51" s="156"/>
      <c r="H51" s="367"/>
      <c r="I51" s="12"/>
      <c r="J51" s="41"/>
      <c r="K51" s="9" t="str">
        <f>B51</f>
        <v>c. Global Fund grants used to procure contraceptives besides condoms</v>
      </c>
      <c r="L51" s="36"/>
      <c r="M51" s="36"/>
      <c r="N51" s="36"/>
      <c r="O51" s="39"/>
      <c r="P51" s="36"/>
      <c r="Q51" s="36"/>
      <c r="R51" s="36"/>
      <c r="S51" s="36"/>
      <c r="T51" s="24"/>
      <c r="U51" s="24"/>
      <c r="V51" s="24"/>
      <c r="W51" s="76"/>
      <c r="X51" s="76"/>
      <c r="Y51" s="77"/>
      <c r="Z51" s="95"/>
    </row>
    <row r="52" spans="1:26" s="159" customFormat="1" ht="45" x14ac:dyDescent="0.2">
      <c r="A52" s="363"/>
      <c r="B52" s="764" t="s">
        <v>758</v>
      </c>
      <c r="C52" s="765"/>
      <c r="D52" s="243"/>
      <c r="E52" s="163">
        <f>E48+E50+E51</f>
        <v>0</v>
      </c>
      <c r="F52" s="244"/>
      <c r="G52" s="244"/>
      <c r="H52" s="368"/>
      <c r="I52" s="43"/>
      <c r="J52" s="41"/>
      <c r="K52" s="9" t="str">
        <f>B52</f>
        <v>d. TOTAL value of in-kind donations and Global Fund grants spent on contraceptive procurement
This will auto-calculate.  (It will sum a-c above.)</v>
      </c>
      <c r="L52" s="36"/>
      <c r="M52" s="36"/>
      <c r="N52" s="36"/>
      <c r="O52" s="39"/>
      <c r="P52" s="36"/>
      <c r="Q52" s="36"/>
      <c r="R52" s="36"/>
      <c r="S52" s="36"/>
      <c r="T52" s="24"/>
      <c r="U52" s="24"/>
      <c r="V52" s="24"/>
      <c r="W52" s="76"/>
      <c r="X52" s="76"/>
      <c r="Y52" s="77"/>
      <c r="Z52" s="95"/>
    </row>
    <row r="53" spans="1:26" s="248" customFormat="1" x14ac:dyDescent="0.2">
      <c r="A53" s="365"/>
      <c r="B53" s="245"/>
      <c r="C53" s="245"/>
      <c r="D53" s="246"/>
      <c r="E53" s="164"/>
      <c r="F53" s="164"/>
      <c r="G53" s="247"/>
      <c r="H53" s="366"/>
      <c r="I53" s="68"/>
      <c r="J53" s="41"/>
      <c r="K53" s="9">
        <f>A53</f>
        <v>0</v>
      </c>
      <c r="L53" s="36"/>
      <c r="M53" s="36"/>
      <c r="N53" s="36"/>
      <c r="O53" s="39"/>
      <c r="P53" s="36"/>
      <c r="Q53" s="36"/>
      <c r="R53" s="36"/>
      <c r="S53" s="36"/>
      <c r="T53" s="24"/>
      <c r="U53" s="24"/>
      <c r="V53" s="24"/>
      <c r="W53" s="76"/>
      <c r="X53" s="76"/>
      <c r="Y53" s="81"/>
      <c r="Z53" s="21"/>
    </row>
    <row r="54" spans="1:26" s="159" customFormat="1" ht="75" customHeight="1" x14ac:dyDescent="0.2">
      <c r="A54" s="772" t="s">
        <v>759</v>
      </c>
      <c r="B54" s="764"/>
      <c r="C54" s="764"/>
      <c r="D54" s="764"/>
      <c r="E54" s="764"/>
      <c r="F54" s="764"/>
      <c r="G54" s="764"/>
      <c r="H54" s="773"/>
      <c r="I54" s="4"/>
      <c r="J54" s="41"/>
      <c r="K54" s="9"/>
      <c r="L54" s="36"/>
      <c r="M54" s="36"/>
      <c r="N54" s="36"/>
      <c r="O54" s="36"/>
      <c r="P54" s="36"/>
      <c r="Q54" s="36"/>
      <c r="R54" s="36"/>
      <c r="S54" s="36"/>
      <c r="T54" s="24"/>
      <c r="U54" s="24"/>
      <c r="V54" s="24"/>
      <c r="W54" s="76"/>
      <c r="X54" s="80"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4" s="77"/>
      <c r="Z54" s="95"/>
    </row>
    <row r="55" spans="1:26" s="159" customFormat="1" ht="150" x14ac:dyDescent="0.2">
      <c r="A55" s="867" t="s">
        <v>760</v>
      </c>
      <c r="B55" s="868"/>
      <c r="C55" s="868"/>
      <c r="D55" s="868"/>
      <c r="E55" s="869"/>
      <c r="F55" s="166">
        <f>E44/(E44+E52)</f>
        <v>1</v>
      </c>
      <c r="G55" s="870"/>
      <c r="H55" s="871"/>
      <c r="I55" s="12"/>
      <c r="J55" s="45">
        <f>G55</f>
        <v>0</v>
      </c>
      <c r="K55" s="9"/>
      <c r="L55" s="36"/>
      <c r="M55" s="36"/>
      <c r="N55" s="36"/>
      <c r="O55" s="39"/>
      <c r="P55" s="36"/>
      <c r="Q55" s="36"/>
      <c r="R55" s="46"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36"/>
      <c r="T55" s="24"/>
      <c r="U55" s="24"/>
      <c r="V55" s="24"/>
      <c r="W55" s="76"/>
      <c r="X55" s="76"/>
      <c r="Y55" s="77"/>
      <c r="Z55" s="95"/>
    </row>
    <row r="56" spans="1:26" s="159" customFormat="1" ht="135" x14ac:dyDescent="0.2">
      <c r="A56" s="867" t="s">
        <v>761</v>
      </c>
      <c r="B56" s="872"/>
      <c r="C56" s="872"/>
      <c r="D56" s="872"/>
      <c r="E56" s="873"/>
      <c r="F56" s="166">
        <f>(E44+E52)/G29</f>
        <v>0.78294066666666662</v>
      </c>
      <c r="G56" s="870"/>
      <c r="H56" s="871"/>
      <c r="I56" s="12"/>
      <c r="J56" s="45">
        <f>G56</f>
        <v>0</v>
      </c>
      <c r="K56" s="9"/>
      <c r="L56" s="36"/>
      <c r="M56" s="36"/>
      <c r="N56" s="36"/>
      <c r="O56" s="39"/>
      <c r="P56" s="36"/>
      <c r="Q56" s="36"/>
      <c r="R56" s="46"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36"/>
      <c r="T56" s="24"/>
      <c r="U56" s="24"/>
      <c r="V56" s="24"/>
      <c r="W56" s="76"/>
      <c r="X56" s="76"/>
      <c r="Y56" s="77"/>
      <c r="Z56" s="95"/>
    </row>
    <row r="57" spans="1:26" s="159" customFormat="1" ht="45" x14ac:dyDescent="0.2">
      <c r="A57" s="874" t="s">
        <v>762</v>
      </c>
      <c r="B57" s="875"/>
      <c r="C57" s="875"/>
      <c r="D57" s="875"/>
      <c r="E57" s="876"/>
      <c r="F57" s="152" t="s">
        <v>166</v>
      </c>
      <c r="G57" s="870"/>
      <c r="H57" s="871"/>
      <c r="I57" s="12"/>
      <c r="J57" s="45">
        <f>G57</f>
        <v>0</v>
      </c>
      <c r="K57" s="9"/>
      <c r="L57" s="36"/>
      <c r="M57" s="36"/>
      <c r="N57" s="36"/>
      <c r="O57" s="39"/>
      <c r="P57" s="36"/>
      <c r="Q57" s="36"/>
      <c r="R57" s="46" t="str">
        <f>A57</f>
        <v>B12. If B11 did not calculate automatically, please answer the following question:
Was there a funding gap for the public sector in the last complete fiscal year?
(Please select from the dropdown list.)</v>
      </c>
      <c r="S57" s="36"/>
      <c r="T57" s="24"/>
      <c r="U57" s="24"/>
      <c r="V57" s="24"/>
      <c r="W57" s="76"/>
      <c r="X57" s="76"/>
      <c r="Y57" s="77"/>
      <c r="Z57" s="95"/>
    </row>
    <row r="58" spans="1:26" s="248" customFormat="1" x14ac:dyDescent="0.2">
      <c r="A58" s="369"/>
      <c r="B58" s="249"/>
      <c r="C58" s="249"/>
      <c r="D58" s="250"/>
      <c r="E58" s="167"/>
      <c r="F58" s="167"/>
      <c r="G58" s="251"/>
      <c r="H58" s="370"/>
      <c r="I58" s="68"/>
      <c r="J58" s="41"/>
      <c r="K58" s="9">
        <f>A58</f>
        <v>0</v>
      </c>
      <c r="L58" s="36"/>
      <c r="M58" s="36"/>
      <c r="N58" s="36"/>
      <c r="O58" s="39"/>
      <c r="P58" s="36"/>
      <c r="Q58" s="36"/>
      <c r="R58" s="36"/>
      <c r="S58" s="36"/>
      <c r="T58" s="24"/>
      <c r="U58" s="24"/>
      <c r="V58" s="24"/>
      <c r="W58" s="76"/>
      <c r="X58" s="76"/>
      <c r="Y58" s="81"/>
      <c r="Z58" s="21"/>
    </row>
    <row r="59" spans="1:26" s="159" customFormat="1" ht="45" x14ac:dyDescent="0.2">
      <c r="A59" s="772" t="s">
        <v>305</v>
      </c>
      <c r="B59" s="764"/>
      <c r="C59" s="764"/>
      <c r="D59" s="764"/>
      <c r="E59" s="765"/>
      <c r="F59" s="766" t="s">
        <v>169</v>
      </c>
      <c r="G59" s="863"/>
      <c r="H59" s="767"/>
      <c r="I59" s="13"/>
      <c r="J59" s="41"/>
      <c r="K59" s="9"/>
      <c r="L59" s="36"/>
      <c r="M59" s="36"/>
      <c r="N59" s="36"/>
      <c r="O59" s="36"/>
      <c r="P59" s="36"/>
      <c r="Q59" s="9" t="str">
        <f>F59</f>
        <v>Third-party agent (e.g., UNFPA, Crown Agents)</v>
      </c>
      <c r="R59" s="46" t="str">
        <f>A59</f>
        <v>B13. If the government financed any contraceptive procurement in the most recent complete fiscal year, which entity conducted the procurement(s)? (Please select from the dropdown.)</v>
      </c>
      <c r="S59" s="36"/>
      <c r="T59" s="24"/>
      <c r="U59" s="24"/>
      <c r="V59" s="24"/>
      <c r="W59" s="76"/>
      <c r="X59" s="76"/>
      <c r="Y59" s="77"/>
      <c r="Z59" s="95"/>
    </row>
    <row r="60" spans="1:26" s="159" customFormat="1" x14ac:dyDescent="0.2">
      <c r="A60" s="262"/>
      <c r="B60" s="764" t="s">
        <v>58</v>
      </c>
      <c r="C60" s="764"/>
      <c r="D60" s="764"/>
      <c r="E60" s="764"/>
      <c r="F60" s="769" t="s">
        <v>76</v>
      </c>
      <c r="G60" s="770"/>
      <c r="H60" s="771"/>
      <c r="I60" s="12"/>
      <c r="J60" s="41"/>
      <c r="K60" s="9"/>
      <c r="L60" s="36"/>
      <c r="M60" s="57">
        <f>E60</f>
        <v>0</v>
      </c>
      <c r="N60" s="36"/>
      <c r="O60" s="36"/>
      <c r="P60" s="36"/>
      <c r="Q60" s="9" t="str">
        <f>F60</f>
        <v>UNFPA</v>
      </c>
      <c r="R60" s="39" t="str">
        <f>B60</f>
        <v>a. Specify entity</v>
      </c>
      <c r="S60" s="36"/>
      <c r="T60" s="24"/>
      <c r="U60" s="24"/>
      <c r="V60" s="24"/>
      <c r="W60" s="76"/>
      <c r="X60" s="76"/>
      <c r="Y60" s="77"/>
      <c r="Z60" s="95"/>
    </row>
    <row r="61" spans="1:26" s="159" customFormat="1" x14ac:dyDescent="0.2">
      <c r="A61" s="356"/>
      <c r="B61" s="227"/>
      <c r="C61" s="764" t="s">
        <v>59</v>
      </c>
      <c r="D61" s="764"/>
      <c r="E61" s="765"/>
      <c r="F61" s="766" t="s">
        <v>166</v>
      </c>
      <c r="G61" s="863"/>
      <c r="H61" s="767"/>
      <c r="I61" s="12"/>
      <c r="J61" s="41"/>
      <c r="K61" s="9"/>
      <c r="L61" s="36"/>
      <c r="M61" s="36"/>
      <c r="N61" s="36"/>
      <c r="O61" s="36"/>
      <c r="P61" s="36"/>
      <c r="Q61" s="9" t="str">
        <f>F61</f>
        <v>No</v>
      </c>
      <c r="R61" s="39" t="str">
        <f>C61</f>
        <v>i. Is this a parastatal?</v>
      </c>
      <c r="S61" s="36"/>
      <c r="T61" s="24"/>
      <c r="U61" s="24"/>
      <c r="V61" s="24"/>
      <c r="W61" s="76"/>
      <c r="X61" s="76"/>
      <c r="Y61" s="77"/>
      <c r="Z61" s="95"/>
    </row>
    <row r="62" spans="1:26" s="159" customFormat="1" ht="69.75" customHeight="1" thickBot="1" x14ac:dyDescent="0.25">
      <c r="A62" s="864" t="s">
        <v>306</v>
      </c>
      <c r="B62" s="753"/>
      <c r="C62" s="754"/>
      <c r="D62" s="779" t="s">
        <v>1421</v>
      </c>
      <c r="E62" s="780"/>
      <c r="F62" s="780"/>
      <c r="G62" s="780"/>
      <c r="H62" s="781"/>
      <c r="I62" s="8"/>
      <c r="J62" s="41"/>
      <c r="K62" s="9" t="str">
        <f>A62</f>
        <v xml:space="preserve">B14. Please note any additional comments about finance and procurement.
</v>
      </c>
      <c r="L62" s="36"/>
      <c r="M62" s="36"/>
      <c r="N62" s="36"/>
      <c r="O62" s="9" t="str">
        <f>D62</f>
        <v xml:space="preserve">MOH procures contraceptives by using UNFPA as a procurement agent through a co-financing agreement. The MOH coordinates the procurement via the UNFPA office in Guatemala, who then procure through their global procurement system from UNFPA Copenhagen. </v>
      </c>
      <c r="P62" s="36"/>
      <c r="Q62" s="36"/>
      <c r="R62" s="9"/>
      <c r="S62" s="36"/>
      <c r="T62" s="24"/>
      <c r="U62" s="24"/>
      <c r="V62" s="24"/>
      <c r="W62" s="76"/>
      <c r="X62" s="76"/>
      <c r="Y62" s="77"/>
      <c r="Z62" s="95"/>
    </row>
    <row r="63" spans="1:26" s="159" customFormat="1" ht="16.5" customHeight="1" thickBot="1" x14ac:dyDescent="0.25">
      <c r="A63" s="865" t="s">
        <v>31</v>
      </c>
      <c r="B63" s="866"/>
      <c r="C63" s="866"/>
      <c r="D63" s="866"/>
      <c r="E63" s="866"/>
      <c r="F63" s="866"/>
      <c r="G63" s="866"/>
      <c r="H63" s="371"/>
      <c r="I63" s="14"/>
      <c r="J63" s="41"/>
      <c r="K63" s="9"/>
      <c r="L63" s="36"/>
      <c r="M63" s="36"/>
      <c r="N63" s="36"/>
      <c r="O63" s="36"/>
      <c r="P63" s="36"/>
      <c r="Q63" s="36"/>
      <c r="R63" s="9"/>
      <c r="S63" s="36"/>
      <c r="T63" s="24"/>
      <c r="U63" s="24"/>
      <c r="V63" s="24"/>
      <c r="W63" s="76"/>
      <c r="X63" s="76"/>
      <c r="Y63" s="77"/>
      <c r="Z63" s="95"/>
    </row>
    <row r="64" spans="1:26" s="159" customFormat="1" ht="45" customHeight="1" x14ac:dyDescent="0.2">
      <c r="A64" s="855" t="s">
        <v>763</v>
      </c>
      <c r="B64" s="856"/>
      <c r="C64" s="856"/>
      <c r="D64" s="856"/>
      <c r="E64" s="856"/>
      <c r="F64" s="856"/>
      <c r="G64" s="856"/>
      <c r="H64" s="857"/>
      <c r="I64" s="7"/>
      <c r="J64" s="41"/>
      <c r="K64" s="9"/>
      <c r="L64" s="36"/>
      <c r="M64" s="36"/>
      <c r="N64" s="36"/>
      <c r="O64" s="36"/>
      <c r="P64" s="36"/>
      <c r="Q64" s="36"/>
      <c r="R64" s="9"/>
      <c r="S64" s="36"/>
      <c r="T64" s="24"/>
      <c r="U64" s="24"/>
      <c r="V64" s="24"/>
      <c r="W64" s="76"/>
      <c r="X64" s="80" t="str">
        <f>A64</f>
        <v>C1. Are the following contraceptive methods offered through the commercial sector, public sector, NGOs, or social marketing? (Please indicate which methods are intended to be offered,not whether the method is currently in stock.) 
(Please select from the dropdown list.)</v>
      </c>
      <c r="Y64" s="77"/>
      <c r="Z64" s="95"/>
    </row>
    <row r="65" spans="1:26" s="254" customFormat="1" ht="15.75" x14ac:dyDescent="0.25">
      <c r="A65" s="858" t="s">
        <v>26</v>
      </c>
      <c r="B65" s="859"/>
      <c r="C65" s="860"/>
      <c r="D65" s="861" t="s">
        <v>261</v>
      </c>
      <c r="E65" s="862"/>
      <c r="F65" s="252" t="s">
        <v>307</v>
      </c>
      <c r="G65" s="253" t="s">
        <v>308</v>
      </c>
      <c r="H65" s="372" t="s">
        <v>309</v>
      </c>
      <c r="I65" s="15"/>
      <c r="J65" s="47"/>
      <c r="K65" s="9" t="str">
        <f>A65</f>
        <v>Contraceptive Method</v>
      </c>
      <c r="L65" s="48"/>
      <c r="M65" s="48"/>
      <c r="N65" s="48"/>
      <c r="O65" s="48"/>
      <c r="P65" s="48"/>
      <c r="Q65" s="48"/>
      <c r="R65" s="11"/>
      <c r="S65" s="48"/>
      <c r="T65" s="49"/>
      <c r="U65" s="49"/>
      <c r="V65" s="49"/>
      <c r="W65" s="65"/>
      <c r="X65" s="65"/>
      <c r="Y65" s="3"/>
      <c r="Z65" s="97"/>
    </row>
    <row r="66" spans="1:26" s="159" customFormat="1" ht="30" x14ac:dyDescent="0.2">
      <c r="A66" s="373"/>
      <c r="B66" s="848" t="s">
        <v>310</v>
      </c>
      <c r="C66" s="849"/>
      <c r="D66" s="1019" t="s">
        <v>165</v>
      </c>
      <c r="E66" s="1019"/>
      <c r="F66" s="105" t="s">
        <v>165</v>
      </c>
      <c r="G66" s="105" t="s">
        <v>165</v>
      </c>
      <c r="H66" s="105" t="s">
        <v>165</v>
      </c>
      <c r="I66" s="8"/>
      <c r="J66" s="41"/>
      <c r="K66" s="9" t="str">
        <f>B66</f>
        <v>a. Combined oral contraceptives (estrogen + progestin - for  example, LoFemenol, Microgynon)</v>
      </c>
      <c r="L66" s="36"/>
      <c r="M66" s="36"/>
      <c r="N66" s="36"/>
      <c r="O66" s="36"/>
      <c r="P66" s="36"/>
      <c r="Q66" s="36"/>
      <c r="R66" s="9"/>
      <c r="S66" s="36"/>
      <c r="T66" s="24"/>
      <c r="U66" s="24"/>
      <c r="V66" s="24"/>
      <c r="W66" s="76"/>
      <c r="X66" s="76"/>
      <c r="Y66" s="77"/>
      <c r="Z66" s="95"/>
    </row>
    <row r="67" spans="1:26" s="159" customFormat="1" x14ac:dyDescent="0.2">
      <c r="A67" s="375"/>
      <c r="B67" s="848" t="s">
        <v>311</v>
      </c>
      <c r="C67" s="849"/>
      <c r="D67" s="1019" t="s">
        <v>165</v>
      </c>
      <c r="E67" s="1019"/>
      <c r="F67" s="105" t="s">
        <v>166</v>
      </c>
      <c r="G67" s="105" t="s">
        <v>165</v>
      </c>
      <c r="H67" s="105" t="s">
        <v>166</v>
      </c>
      <c r="I67" s="8"/>
      <c r="J67" s="41"/>
      <c r="K67" s="9" t="str">
        <f t="shared" ref="K67:K77" si="2">B67</f>
        <v>b. Progestin-only pills (for example, Ovrette, Microlut)</v>
      </c>
      <c r="L67" s="36"/>
      <c r="M67" s="36"/>
      <c r="N67" s="36"/>
      <c r="O67" s="36"/>
      <c r="P67" s="36"/>
      <c r="Q67" s="36"/>
      <c r="R67" s="9"/>
      <c r="S67" s="36"/>
      <c r="T67" s="24"/>
      <c r="U67" s="24"/>
      <c r="V67" s="24"/>
      <c r="W67" s="76"/>
      <c r="X67" s="76"/>
      <c r="Y67" s="77"/>
      <c r="Z67" s="95"/>
    </row>
    <row r="68" spans="1:26" s="159" customFormat="1" ht="30" customHeight="1" x14ac:dyDescent="0.2">
      <c r="A68" s="375"/>
      <c r="B68" s="848" t="s">
        <v>312</v>
      </c>
      <c r="C68" s="849"/>
      <c r="D68" s="1019" t="s">
        <v>165</v>
      </c>
      <c r="E68" s="1019"/>
      <c r="F68" s="105" t="s">
        <v>165</v>
      </c>
      <c r="G68" s="105" t="s">
        <v>165</v>
      </c>
      <c r="H68" s="105" t="s">
        <v>165</v>
      </c>
      <c r="I68" s="8"/>
      <c r="J68" s="41"/>
      <c r="K68" s="9" t="str">
        <f t="shared" si="2"/>
        <v>c. Hormonal injections (for example, DepoProvera, Noristerat)</v>
      </c>
      <c r="L68" s="36"/>
      <c r="M68" s="36"/>
      <c r="N68" s="36"/>
      <c r="O68" s="36"/>
      <c r="P68" s="36"/>
      <c r="Q68" s="36"/>
      <c r="R68" s="9"/>
      <c r="S68" s="36"/>
      <c r="T68" s="24"/>
      <c r="U68" s="24"/>
      <c r="V68" s="24"/>
      <c r="W68" s="76"/>
      <c r="X68" s="76"/>
      <c r="Y68" s="77"/>
      <c r="Z68" s="95"/>
    </row>
    <row r="69" spans="1:26" s="159" customFormat="1" x14ac:dyDescent="0.2">
      <c r="A69" s="375"/>
      <c r="B69" s="848" t="s">
        <v>313</v>
      </c>
      <c r="C69" s="849"/>
      <c r="D69" s="1019" t="s">
        <v>165</v>
      </c>
      <c r="E69" s="1019"/>
      <c r="F69" s="105" t="s">
        <v>165</v>
      </c>
      <c r="G69" s="105" t="s">
        <v>165</v>
      </c>
      <c r="H69" s="105" t="s">
        <v>165</v>
      </c>
      <c r="I69" s="8"/>
      <c r="J69" s="41"/>
      <c r="K69" s="9" t="str">
        <f t="shared" si="2"/>
        <v>d. Hormonal implants (for example, Jadelle, Implanon)</v>
      </c>
      <c r="L69" s="36"/>
      <c r="M69" s="36"/>
      <c r="N69" s="36"/>
      <c r="O69" s="36"/>
      <c r="P69" s="36"/>
      <c r="Q69" s="36"/>
      <c r="R69" s="9"/>
      <c r="S69" s="36"/>
      <c r="T69" s="24"/>
      <c r="U69" s="24"/>
      <c r="V69" s="24"/>
      <c r="W69" s="76"/>
      <c r="X69" s="76"/>
      <c r="Y69" s="77"/>
      <c r="Z69" s="95"/>
    </row>
    <row r="70" spans="1:26" s="159" customFormat="1" x14ac:dyDescent="0.2">
      <c r="A70" s="375"/>
      <c r="B70" s="848" t="s">
        <v>314</v>
      </c>
      <c r="C70" s="849"/>
      <c r="D70" s="1019" t="s">
        <v>165</v>
      </c>
      <c r="E70" s="1019"/>
      <c r="F70" s="105" t="s">
        <v>165</v>
      </c>
      <c r="G70" s="105" t="s">
        <v>165</v>
      </c>
      <c r="H70" s="105" t="s">
        <v>165</v>
      </c>
      <c r="I70" s="8"/>
      <c r="J70" s="41"/>
      <c r="K70" s="9" t="str">
        <f t="shared" si="2"/>
        <v>e. Intrauterine devices (IUDs) (for example, Optima Copper T)</v>
      </c>
      <c r="L70" s="36"/>
      <c r="M70" s="36"/>
      <c r="N70" s="36"/>
      <c r="O70" s="36"/>
      <c r="P70" s="36"/>
      <c r="Q70" s="36"/>
      <c r="R70" s="9"/>
      <c r="S70" s="36"/>
      <c r="T70" s="24"/>
      <c r="U70" s="24"/>
      <c r="V70" s="24"/>
      <c r="W70" s="76"/>
      <c r="X70" s="76"/>
      <c r="Y70" s="77"/>
      <c r="Z70" s="95"/>
    </row>
    <row r="71" spans="1:26" s="159" customFormat="1" x14ac:dyDescent="0.2">
      <c r="A71" s="375"/>
      <c r="B71" s="848" t="s">
        <v>43</v>
      </c>
      <c r="C71" s="849"/>
      <c r="D71" s="1019" t="s">
        <v>165</v>
      </c>
      <c r="E71" s="1019"/>
      <c r="F71" s="105" t="s">
        <v>165</v>
      </c>
      <c r="G71" s="105" t="s">
        <v>165</v>
      </c>
      <c r="H71" s="105" t="s">
        <v>165</v>
      </c>
      <c r="I71" s="8"/>
      <c r="J71" s="41"/>
      <c r="K71" s="9" t="str">
        <f t="shared" si="2"/>
        <v>f. Male condoms</v>
      </c>
      <c r="L71" s="36"/>
      <c r="M71" s="36"/>
      <c r="N71" s="36"/>
      <c r="O71" s="36"/>
      <c r="P71" s="36"/>
      <c r="Q71" s="36"/>
      <c r="R71" s="9"/>
      <c r="S71" s="36"/>
      <c r="T71" s="24"/>
      <c r="U71" s="24"/>
      <c r="V71" s="24"/>
      <c r="W71" s="76"/>
      <c r="X71" s="76"/>
      <c r="Y71" s="77"/>
      <c r="Z71" s="95"/>
    </row>
    <row r="72" spans="1:26" s="159" customFormat="1" x14ac:dyDescent="0.2">
      <c r="A72" s="375"/>
      <c r="B72" s="848" t="s">
        <v>44</v>
      </c>
      <c r="C72" s="849"/>
      <c r="D72" s="1138" t="s">
        <v>166</v>
      </c>
      <c r="E72" s="1139"/>
      <c r="F72" s="255" t="s">
        <v>166</v>
      </c>
      <c r="G72" s="255" t="s">
        <v>165</v>
      </c>
      <c r="H72" s="374" t="s">
        <v>166</v>
      </c>
      <c r="I72" s="8"/>
      <c r="J72" s="41"/>
      <c r="K72" s="9" t="str">
        <f t="shared" si="2"/>
        <v>g. Female condoms</v>
      </c>
      <c r="L72" s="36"/>
      <c r="M72" s="36"/>
      <c r="N72" s="36"/>
      <c r="O72" s="36"/>
      <c r="P72" s="36"/>
      <c r="Q72" s="36"/>
      <c r="R72" s="9"/>
      <c r="S72" s="36"/>
      <c r="T72" s="24"/>
      <c r="U72" s="24"/>
      <c r="V72" s="24"/>
      <c r="W72" s="76"/>
      <c r="X72" s="76"/>
      <c r="Y72" s="77"/>
      <c r="Z72" s="95"/>
    </row>
    <row r="73" spans="1:26" s="159" customFormat="1" x14ac:dyDescent="0.2">
      <c r="A73" s="375"/>
      <c r="B73" s="848" t="s">
        <v>315</v>
      </c>
      <c r="C73" s="849"/>
      <c r="D73" s="1138" t="s">
        <v>165</v>
      </c>
      <c r="E73" s="1139"/>
      <c r="F73" s="255" t="s">
        <v>166</v>
      </c>
      <c r="G73" s="255" t="s">
        <v>166</v>
      </c>
      <c r="H73" s="374" t="s">
        <v>166</v>
      </c>
      <c r="I73" s="8"/>
      <c r="J73" s="41"/>
      <c r="K73" s="9" t="str">
        <f t="shared" si="2"/>
        <v>h. Emergency contraceptive pills (for example, Postinor)</v>
      </c>
      <c r="L73" s="36"/>
      <c r="M73" s="36"/>
      <c r="N73" s="36"/>
      <c r="O73" s="36"/>
      <c r="P73" s="36"/>
      <c r="Q73" s="36"/>
      <c r="R73" s="9"/>
      <c r="S73" s="36"/>
      <c r="T73" s="24"/>
      <c r="U73" s="24"/>
      <c r="V73" s="24"/>
      <c r="W73" s="76"/>
      <c r="X73" s="76"/>
      <c r="Y73" s="77"/>
      <c r="Z73" s="95"/>
    </row>
    <row r="74" spans="1:26" s="159" customFormat="1" x14ac:dyDescent="0.2">
      <c r="A74" s="375"/>
      <c r="B74" s="848" t="s">
        <v>316</v>
      </c>
      <c r="C74" s="849"/>
      <c r="D74" s="1019" t="s">
        <v>165</v>
      </c>
      <c r="E74" s="1019"/>
      <c r="F74" s="105" t="s">
        <v>165</v>
      </c>
      <c r="G74" s="105" t="s">
        <v>165</v>
      </c>
      <c r="H74" s="105" t="s">
        <v>165</v>
      </c>
      <c r="I74" s="8"/>
      <c r="J74" s="41"/>
      <c r="K74" s="9" t="str">
        <f t="shared" si="2"/>
        <v>i. Long-acting permanent method for males (vasectomy)</v>
      </c>
      <c r="L74" s="36"/>
      <c r="M74" s="36"/>
      <c r="N74" s="36"/>
      <c r="O74" s="36"/>
      <c r="P74" s="36"/>
      <c r="Q74" s="36"/>
      <c r="R74" s="9"/>
      <c r="S74" s="36"/>
      <c r="T74" s="24"/>
      <c r="U74" s="24"/>
      <c r="V74" s="24"/>
      <c r="W74" s="76"/>
      <c r="X74" s="76"/>
      <c r="Y74" s="77"/>
      <c r="Z74" s="95"/>
    </row>
    <row r="75" spans="1:26" s="159" customFormat="1" x14ac:dyDescent="0.2">
      <c r="A75" s="375"/>
      <c r="B75" s="848" t="s">
        <v>317</v>
      </c>
      <c r="C75" s="849"/>
      <c r="D75" s="1019" t="s">
        <v>165</v>
      </c>
      <c r="E75" s="1019"/>
      <c r="F75" s="105" t="s">
        <v>165</v>
      </c>
      <c r="G75" s="105" t="s">
        <v>165</v>
      </c>
      <c r="H75" s="105" t="s">
        <v>165</v>
      </c>
      <c r="I75" s="8"/>
      <c r="J75" s="41"/>
      <c r="K75" s="9" t="str">
        <f t="shared" si="2"/>
        <v>j. Long-acting permanent method for females (tubal ligation)</v>
      </c>
      <c r="L75" s="36"/>
      <c r="M75" s="36"/>
      <c r="N75" s="36"/>
      <c r="O75" s="36"/>
      <c r="P75" s="36"/>
      <c r="Q75" s="36"/>
      <c r="R75" s="9"/>
      <c r="S75" s="36"/>
      <c r="T75" s="24"/>
      <c r="U75" s="24"/>
      <c r="V75" s="24"/>
      <c r="W75" s="76"/>
      <c r="X75" s="76"/>
      <c r="Y75" s="77"/>
      <c r="Z75" s="95"/>
    </row>
    <row r="76" spans="1:26" s="159" customFormat="1" x14ac:dyDescent="0.2">
      <c r="A76" s="375"/>
      <c r="B76" s="848" t="s">
        <v>45</v>
      </c>
      <c r="C76" s="849"/>
      <c r="D76" s="1019" t="s">
        <v>166</v>
      </c>
      <c r="E76" s="1019"/>
      <c r="F76" s="105" t="s">
        <v>165</v>
      </c>
      <c r="G76" s="105" t="s">
        <v>165</v>
      </c>
      <c r="H76" s="105" t="s">
        <v>165</v>
      </c>
      <c r="I76" s="8"/>
      <c r="J76" s="41"/>
      <c r="K76" s="9" t="str">
        <f t="shared" si="2"/>
        <v>k. CycleBeads</v>
      </c>
      <c r="L76" s="36"/>
      <c r="M76" s="36"/>
      <c r="N76" s="36"/>
      <c r="O76" s="36"/>
      <c r="P76" s="36"/>
      <c r="Q76" s="36"/>
      <c r="R76" s="9"/>
      <c r="S76" s="36"/>
      <c r="T76" s="24"/>
      <c r="U76" s="24"/>
      <c r="V76" s="24"/>
      <c r="W76" s="76"/>
      <c r="X76" s="76"/>
      <c r="Y76" s="77"/>
      <c r="Z76" s="95"/>
    </row>
    <row r="77" spans="1:26" s="159" customFormat="1" ht="45" x14ac:dyDescent="0.2">
      <c r="A77" s="376"/>
      <c r="B77" s="851" t="s">
        <v>318</v>
      </c>
      <c r="C77" s="852"/>
      <c r="D77" s="1138"/>
      <c r="E77" s="1139"/>
      <c r="F77" s="255"/>
      <c r="G77" s="255"/>
      <c r="H77" s="374"/>
      <c r="I77" s="8"/>
      <c r="J77" s="41"/>
      <c r="K77" s="9" t="str">
        <f t="shared" si="2"/>
        <v>l. Other contraceptive methods - specify 
(Please provide the name of the other contraceptive(s) offered, by sector.)</v>
      </c>
      <c r="L77" s="36"/>
      <c r="M77" s="36"/>
      <c r="N77" s="36"/>
      <c r="O77" s="36"/>
      <c r="P77" s="36"/>
      <c r="Q77" s="36"/>
      <c r="R77" s="9"/>
      <c r="S77" s="36"/>
      <c r="T77" s="24"/>
      <c r="U77" s="24"/>
      <c r="V77" s="24"/>
      <c r="W77" s="76"/>
      <c r="X77" s="76"/>
      <c r="Y77" s="77"/>
      <c r="Z77" s="95"/>
    </row>
    <row r="78" spans="1:26" s="159" customFormat="1" ht="30.75" thickBot="1" x14ac:dyDescent="0.25">
      <c r="A78" s="853" t="s">
        <v>320</v>
      </c>
      <c r="B78" s="822"/>
      <c r="C78" s="854"/>
      <c r="D78" s="779" t="s">
        <v>1422</v>
      </c>
      <c r="E78" s="780"/>
      <c r="F78" s="780"/>
      <c r="G78" s="780"/>
      <c r="H78" s="781"/>
      <c r="I78" s="8"/>
      <c r="J78" s="41"/>
      <c r="K78" s="9" t="str">
        <f>A78</f>
        <v>C2. Please note any comments about the commodities offered.</v>
      </c>
      <c r="L78" s="36"/>
      <c r="M78" s="36"/>
      <c r="N78" s="36"/>
      <c r="O78" s="9" t="str">
        <f>D78</f>
        <v>The MOH has included CycleBeads in the list, but so far they have not yet purchased them (the ones they have were a donation from USAID/IRH/FAM).</v>
      </c>
      <c r="P78" s="36"/>
      <c r="Q78" s="36"/>
      <c r="R78" s="9"/>
      <c r="S78" s="36"/>
      <c r="T78" s="24"/>
      <c r="U78" s="24"/>
      <c r="V78" s="24"/>
      <c r="W78" s="76"/>
      <c r="X78" s="76"/>
      <c r="Y78" s="77"/>
      <c r="Z78" s="95"/>
    </row>
    <row r="79" spans="1:26" s="256" customFormat="1" ht="16.5" customHeight="1" thickBot="1" x14ac:dyDescent="0.3">
      <c r="A79" s="832" t="s">
        <v>27</v>
      </c>
      <c r="B79" s="833"/>
      <c r="C79" s="833"/>
      <c r="D79" s="833"/>
      <c r="E79" s="833"/>
      <c r="F79" s="833"/>
      <c r="G79" s="833"/>
      <c r="H79" s="371"/>
      <c r="I79" s="14"/>
      <c r="J79" s="47"/>
      <c r="K79" s="9"/>
      <c r="L79" s="48"/>
      <c r="M79" s="48"/>
      <c r="N79" s="48"/>
      <c r="O79" s="48"/>
      <c r="P79" s="48"/>
      <c r="Q79" s="48"/>
      <c r="R79" s="11"/>
      <c r="S79" s="48"/>
      <c r="T79" s="49"/>
      <c r="U79" s="49"/>
      <c r="V79" s="49"/>
      <c r="W79" s="65"/>
      <c r="X79" s="65"/>
      <c r="Y79" s="83"/>
      <c r="Z79" s="98"/>
    </row>
    <row r="80" spans="1:26" s="159" customFormat="1" ht="30" customHeight="1" x14ac:dyDescent="0.2">
      <c r="A80" s="834" t="s">
        <v>321</v>
      </c>
      <c r="B80" s="835"/>
      <c r="C80" s="835"/>
      <c r="D80" s="835"/>
      <c r="E80" s="835"/>
      <c r="F80" s="835"/>
      <c r="G80" s="836"/>
      <c r="H80" s="351" t="s">
        <v>165</v>
      </c>
      <c r="I80" s="20" t="str">
        <f>A80</f>
        <v>D1. Is there a contraceptive security or reproductive health commodity security strategy or is contraceptive security explicitly included in a country strategy? (Please select from the dropdown list.)</v>
      </c>
      <c r="J80" s="41"/>
      <c r="K80" s="9"/>
      <c r="L80" s="36"/>
      <c r="M80" s="36"/>
      <c r="N80" s="36"/>
      <c r="O80" s="36"/>
      <c r="P80" s="36"/>
      <c r="Q80" s="36"/>
      <c r="R80" s="9"/>
      <c r="S80" s="36"/>
      <c r="T80" s="24"/>
      <c r="U80" s="24"/>
      <c r="V80" s="24"/>
      <c r="W80" s="76"/>
      <c r="X80" s="76"/>
      <c r="Y80" s="77"/>
      <c r="Z80" s="95"/>
    </row>
    <row r="81" spans="1:26" s="159" customFormat="1" ht="15.75" thickBot="1" x14ac:dyDescent="0.25">
      <c r="A81" s="837" t="s">
        <v>243</v>
      </c>
      <c r="B81" s="838"/>
      <c r="C81" s="838"/>
      <c r="D81" s="257"/>
      <c r="E81" s="257"/>
      <c r="F81" s="257"/>
      <c r="G81" s="257"/>
      <c r="H81" s="377"/>
      <c r="I81" s="5"/>
      <c r="J81" s="41"/>
      <c r="K81" s="9"/>
      <c r="L81" s="36"/>
      <c r="M81" s="36"/>
      <c r="N81" s="36"/>
      <c r="O81" s="36"/>
      <c r="P81" s="36"/>
      <c r="Q81" s="36"/>
      <c r="R81" s="9"/>
      <c r="S81" s="36"/>
      <c r="T81" s="24"/>
      <c r="U81" s="24"/>
      <c r="V81" s="24"/>
      <c r="W81" s="76"/>
      <c r="X81" s="76"/>
      <c r="Y81" s="77"/>
      <c r="Z81" s="95"/>
    </row>
    <row r="82" spans="1:26" s="159" customFormat="1" ht="60" x14ac:dyDescent="0.2">
      <c r="A82" s="839"/>
      <c r="B82" s="841" t="s">
        <v>66</v>
      </c>
      <c r="C82" s="842"/>
      <c r="D82" s="842" t="s">
        <v>322</v>
      </c>
      <c r="E82" s="842"/>
      <c r="F82" s="258" t="s">
        <v>64</v>
      </c>
      <c r="G82" s="842" t="s">
        <v>65</v>
      </c>
      <c r="H82" s="843"/>
      <c r="I82" s="20"/>
      <c r="J82" s="45" t="str">
        <f>G82</f>
        <v>Is the contraceptive security strategy being implemented?</v>
      </c>
      <c r="K82" s="9" t="str">
        <f>B82</f>
        <v>Strategy name</v>
      </c>
      <c r="L82" s="36"/>
      <c r="M82" s="46">
        <f>E82</f>
        <v>0</v>
      </c>
      <c r="N82" s="36"/>
      <c r="O82" s="36"/>
      <c r="P82" s="36"/>
      <c r="Q82" s="36"/>
      <c r="R82" s="9"/>
      <c r="S82" s="9" t="str">
        <f>D82</f>
        <v>Years Covered (including strategy updates)</v>
      </c>
      <c r="T82" s="24"/>
      <c r="U82" s="24"/>
      <c r="V82" s="24"/>
      <c r="W82" s="76"/>
      <c r="X82" s="76"/>
      <c r="Y82" s="77"/>
      <c r="Z82" s="95"/>
    </row>
    <row r="83" spans="1:26" s="159" customFormat="1" ht="15.75" thickBot="1" x14ac:dyDescent="0.25">
      <c r="A83" s="840"/>
      <c r="B83" s="259" t="s">
        <v>35</v>
      </c>
      <c r="C83" s="150" t="s">
        <v>371</v>
      </c>
      <c r="D83" s="844" t="s">
        <v>1423</v>
      </c>
      <c r="E83" s="845"/>
      <c r="F83" s="151" t="s">
        <v>165</v>
      </c>
      <c r="G83" s="846" t="s">
        <v>165</v>
      </c>
      <c r="H83" s="847"/>
      <c r="I83" s="20"/>
      <c r="J83" s="45" t="str">
        <f>G83</f>
        <v>Yes</v>
      </c>
      <c r="K83" s="9" t="str">
        <f>B83</f>
        <v>a</v>
      </c>
      <c r="L83" s="36"/>
      <c r="M83" s="46">
        <f>E83</f>
        <v>0</v>
      </c>
      <c r="N83" s="36"/>
      <c r="O83" s="36"/>
      <c r="P83" s="36"/>
      <c r="Q83" s="36"/>
      <c r="R83" s="9"/>
      <c r="S83" s="9" t="str">
        <f>D83</f>
        <v>2001-2011</v>
      </c>
      <c r="T83" s="24"/>
      <c r="U83" s="24"/>
      <c r="V83" s="24"/>
      <c r="W83" s="76"/>
      <c r="X83" s="76"/>
      <c r="Y83" s="77"/>
      <c r="Z83" s="95"/>
    </row>
    <row r="84" spans="1:26" s="159" customFormat="1" ht="30" x14ac:dyDescent="0.2">
      <c r="A84" s="827" t="s">
        <v>244</v>
      </c>
      <c r="B84" s="828"/>
      <c r="C84" s="828"/>
      <c r="D84" s="828"/>
      <c r="E84" s="828"/>
      <c r="F84" s="829" t="s">
        <v>165</v>
      </c>
      <c r="G84" s="830"/>
      <c r="H84" s="831"/>
      <c r="I84" s="20"/>
      <c r="J84" s="45"/>
      <c r="K84" s="9"/>
      <c r="L84" s="36"/>
      <c r="M84" s="36"/>
      <c r="N84" s="36"/>
      <c r="O84" s="36"/>
      <c r="P84" s="36"/>
      <c r="Q84" s="39" t="str">
        <f>F84</f>
        <v>Yes</v>
      </c>
      <c r="R84" s="9" t="str">
        <f>A84</f>
        <v>D2. Are any family planning commodities subject to duties, import taxes, or other fees?</v>
      </c>
      <c r="S84" s="36"/>
      <c r="T84" s="24"/>
      <c r="U84" s="24"/>
      <c r="V84" s="24"/>
      <c r="W84" s="76"/>
      <c r="X84" s="76"/>
      <c r="Y84" s="77"/>
      <c r="Z84" s="95"/>
    </row>
    <row r="85" spans="1:26" s="159" customFormat="1" ht="59.25" customHeight="1" x14ac:dyDescent="0.2">
      <c r="A85" s="262"/>
      <c r="B85" s="764" t="s">
        <v>325</v>
      </c>
      <c r="C85" s="764"/>
      <c r="D85" s="765"/>
      <c r="E85" s="800" t="s">
        <v>1424</v>
      </c>
      <c r="F85" s="801"/>
      <c r="G85" s="801"/>
      <c r="H85" s="802"/>
      <c r="I85" s="20"/>
      <c r="J85" s="45"/>
      <c r="K85" s="9"/>
      <c r="L85" s="36"/>
      <c r="M85" s="46" t="str">
        <f>E85</f>
        <v xml:space="preserve">NGO, social marketing, and commercial sector pay import taxes. The public sector has been exempt from import taxes via the UNFPA franchise. The public sector has to pay transport, insurance, and customs clearance fees. </v>
      </c>
      <c r="N85" s="46" t="str">
        <f>E85</f>
        <v xml:space="preserve">NGO, social marketing, and commercial sector pay import taxes. The public sector has been exempt from import taxes via the UNFPA franchise. The public sector has to pay transport, insurance, and customs clearance fees. </v>
      </c>
      <c r="O85" s="36"/>
      <c r="P85" s="9"/>
      <c r="Q85" s="36"/>
      <c r="R85" s="9" t="str">
        <f>B85</f>
        <v>a. If yes, for which sectors (public, NGO, social marketing, commercial)?</v>
      </c>
      <c r="S85" s="36"/>
      <c r="T85" s="24"/>
      <c r="U85" s="24"/>
      <c r="V85" s="24"/>
      <c r="W85" s="76"/>
      <c r="X85" s="76"/>
      <c r="Y85" s="77"/>
      <c r="Z85" s="95"/>
    </row>
    <row r="86" spans="1:26" s="159" customFormat="1" x14ac:dyDescent="0.2">
      <c r="A86" s="262"/>
      <c r="B86" s="764" t="s">
        <v>46</v>
      </c>
      <c r="C86" s="764"/>
      <c r="D86" s="765"/>
      <c r="E86" s="800" t="s">
        <v>178</v>
      </c>
      <c r="F86" s="801"/>
      <c r="G86" s="801"/>
      <c r="H86" s="802"/>
      <c r="I86" s="20"/>
      <c r="J86" s="45"/>
      <c r="K86" s="9"/>
      <c r="L86" s="36"/>
      <c r="M86" s="46" t="str">
        <f>E86</f>
        <v>Don't know</v>
      </c>
      <c r="N86" s="46" t="str">
        <f>E86</f>
        <v>Don't know</v>
      </c>
      <c r="O86" s="36"/>
      <c r="P86" s="9"/>
      <c r="Q86" s="36"/>
      <c r="R86" s="9" t="str">
        <f>B86</f>
        <v>b. If yes, how much are the duties, taxes, or fees?</v>
      </c>
      <c r="S86" s="36"/>
      <c r="T86" s="24"/>
      <c r="U86" s="24"/>
      <c r="V86" s="24"/>
      <c r="W86" s="76"/>
      <c r="X86" s="76"/>
      <c r="Y86" s="77"/>
      <c r="Z86" s="95"/>
    </row>
    <row r="87" spans="1:26" s="159" customFormat="1" ht="30" customHeight="1" x14ac:dyDescent="0.2">
      <c r="A87" s="772" t="s">
        <v>326</v>
      </c>
      <c r="B87" s="764"/>
      <c r="C87" s="764"/>
      <c r="D87" s="764"/>
      <c r="E87" s="764"/>
      <c r="F87" s="764"/>
      <c r="G87" s="765"/>
      <c r="H87" s="355" t="s">
        <v>166</v>
      </c>
      <c r="I87" s="20" t="str">
        <f>A87</f>
        <v>D3. Are there policies that hinder the ability of the private sector (commercial sector, NGOs, or social marketing) to provide contraceptive methods (for example: price controls, distribution limitations, taxes/duties, advertising bans, etc.)?</v>
      </c>
      <c r="J87" s="45"/>
      <c r="K87" s="9"/>
      <c r="L87" s="36"/>
      <c r="M87" s="36"/>
      <c r="N87" s="36"/>
      <c r="O87" s="36"/>
      <c r="P87" s="9"/>
      <c r="Q87" s="36"/>
      <c r="R87" s="9"/>
      <c r="S87" s="36"/>
      <c r="T87" s="24"/>
      <c r="U87" s="24"/>
      <c r="V87" s="24"/>
      <c r="W87" s="76"/>
      <c r="X87" s="76"/>
      <c r="Y87" s="77"/>
      <c r="Z87" s="95"/>
    </row>
    <row r="88" spans="1:26" s="159" customFormat="1" x14ac:dyDescent="0.2">
      <c r="A88" s="262"/>
      <c r="B88" s="764" t="s">
        <v>47</v>
      </c>
      <c r="C88" s="764"/>
      <c r="D88" s="800" t="s">
        <v>146</v>
      </c>
      <c r="E88" s="801"/>
      <c r="F88" s="801"/>
      <c r="G88" s="801"/>
      <c r="H88" s="802"/>
      <c r="I88" s="20"/>
      <c r="J88" s="45"/>
      <c r="K88" s="9" t="str">
        <f>B88</f>
        <v>a. If yes, describe the policies.</v>
      </c>
      <c r="L88" s="36"/>
      <c r="M88" s="36"/>
      <c r="N88" s="38"/>
      <c r="O88" s="39" t="str">
        <f>D88</f>
        <v>N/A</v>
      </c>
      <c r="P88" s="9"/>
      <c r="Q88" s="36"/>
      <c r="R88" s="36"/>
      <c r="S88" s="36"/>
      <c r="T88" s="24"/>
      <c r="U88" s="24"/>
      <c r="V88" s="24"/>
      <c r="W88" s="76"/>
      <c r="X88" s="76"/>
      <c r="Y88" s="77"/>
      <c r="Z88" s="95"/>
    </row>
    <row r="89" spans="1:26" s="159" customFormat="1" ht="30" customHeight="1" x14ac:dyDescent="0.2">
      <c r="A89" s="772" t="s">
        <v>327</v>
      </c>
      <c r="B89" s="764"/>
      <c r="C89" s="764"/>
      <c r="D89" s="764"/>
      <c r="E89" s="764"/>
      <c r="F89" s="764"/>
      <c r="G89" s="765"/>
      <c r="H89" s="355" t="s">
        <v>166</v>
      </c>
      <c r="I89" s="20" t="str">
        <f>A89</f>
        <v>D4. Are there policies that enable the private sector (commercial sector, NGOs, or social marketing) to provide contraceptive methods?</v>
      </c>
      <c r="J89" s="45"/>
      <c r="K89" s="9"/>
      <c r="L89" s="36"/>
      <c r="M89" s="36"/>
      <c r="N89" s="36"/>
      <c r="O89" s="36"/>
      <c r="P89" s="9"/>
      <c r="Q89" s="36"/>
      <c r="R89" s="9"/>
      <c r="S89" s="36"/>
      <c r="T89" s="24"/>
      <c r="U89" s="24"/>
      <c r="V89" s="24"/>
      <c r="W89" s="76"/>
      <c r="X89" s="76"/>
      <c r="Y89" s="77"/>
      <c r="Z89" s="95"/>
    </row>
    <row r="90" spans="1:26" s="159" customFormat="1" x14ac:dyDescent="0.2">
      <c r="A90" s="262"/>
      <c r="B90" s="764" t="s">
        <v>47</v>
      </c>
      <c r="C90" s="764"/>
      <c r="D90" s="800" t="s">
        <v>146</v>
      </c>
      <c r="E90" s="801"/>
      <c r="F90" s="801"/>
      <c r="G90" s="801"/>
      <c r="H90" s="802"/>
      <c r="I90" s="20"/>
      <c r="J90" s="45"/>
      <c r="K90" s="9" t="str">
        <f>B90</f>
        <v>a. If yes, describe the policies.</v>
      </c>
      <c r="L90" s="36"/>
      <c r="M90" s="36"/>
      <c r="N90" s="38"/>
      <c r="O90" s="39" t="str">
        <f>D90</f>
        <v>N/A</v>
      </c>
      <c r="P90" s="9"/>
      <c r="Q90" s="36"/>
      <c r="R90" s="36"/>
      <c r="S90" s="36"/>
      <c r="T90" s="24"/>
      <c r="U90" s="24"/>
      <c r="V90" s="24"/>
      <c r="W90" s="76"/>
      <c r="X90" s="76"/>
      <c r="Y90" s="77"/>
      <c r="Z90" s="95"/>
    </row>
    <row r="91" spans="1:26" s="159" customFormat="1" ht="30" customHeight="1" x14ac:dyDescent="0.2">
      <c r="A91" s="772" t="s">
        <v>328</v>
      </c>
      <c r="B91" s="764"/>
      <c r="C91" s="764"/>
      <c r="D91" s="764"/>
      <c r="E91" s="764"/>
      <c r="F91" s="764"/>
      <c r="G91" s="765"/>
      <c r="H91" s="355" t="s">
        <v>166</v>
      </c>
      <c r="I91" s="20" t="str">
        <f>A91</f>
        <v xml:space="preserve">D5. Do policies or regulations exist that restrict who can sell or dispense particular contraceptive methods?
</v>
      </c>
      <c r="J91" s="45"/>
      <c r="K91" s="9"/>
      <c r="L91" s="36"/>
      <c r="M91" s="36"/>
      <c r="N91" s="36"/>
      <c r="O91" s="9"/>
      <c r="P91" s="9"/>
      <c r="Q91" s="36"/>
      <c r="R91" s="36"/>
      <c r="S91" s="36"/>
      <c r="T91" s="24"/>
      <c r="U91" s="24"/>
      <c r="V91" s="24"/>
      <c r="W91" s="76"/>
      <c r="X91" s="76"/>
      <c r="Y91" s="77"/>
      <c r="Z91" s="95"/>
    </row>
    <row r="92" spans="1:26" s="159" customFormat="1" ht="15.75" thickBot="1" x14ac:dyDescent="0.25">
      <c r="A92" s="354"/>
      <c r="B92" s="822" t="s">
        <v>60</v>
      </c>
      <c r="C92" s="822"/>
      <c r="D92" s="260"/>
      <c r="E92" s="261"/>
      <c r="F92" s="261"/>
      <c r="G92" s="261"/>
      <c r="H92" s="378"/>
      <c r="I92" s="17"/>
      <c r="J92" s="45"/>
      <c r="K92" s="9"/>
      <c r="L92" s="36"/>
      <c r="M92" s="36"/>
      <c r="N92" s="36"/>
      <c r="O92" s="9"/>
      <c r="P92" s="9"/>
      <c r="Q92" s="36"/>
      <c r="R92" s="36"/>
      <c r="S92" s="36"/>
      <c r="T92" s="24"/>
      <c r="U92" s="24"/>
      <c r="V92" s="24"/>
      <c r="W92" s="76"/>
      <c r="X92" s="76"/>
      <c r="Y92" s="77"/>
      <c r="Z92" s="95"/>
    </row>
    <row r="93" spans="1:26" s="159" customFormat="1" ht="45" customHeight="1" x14ac:dyDescent="0.2">
      <c r="A93" s="379"/>
      <c r="B93" s="823" t="s">
        <v>156</v>
      </c>
      <c r="C93" s="824"/>
      <c r="D93" s="825"/>
      <c r="E93" s="819" t="s">
        <v>329</v>
      </c>
      <c r="F93" s="821"/>
      <c r="G93" s="819" t="s">
        <v>330</v>
      </c>
      <c r="H93" s="826"/>
      <c r="I93" s="18"/>
      <c r="J93" s="51" t="str">
        <f>G93</f>
        <v>Describe any private sector restriction on who is allowed to sell or dispense the method</v>
      </c>
      <c r="K93" s="9"/>
      <c r="L93" s="36"/>
      <c r="M93" s="36"/>
      <c r="N93" s="36"/>
      <c r="O93" s="9"/>
      <c r="P93" s="9" t="str">
        <f>B93</f>
        <v>Contraceptive Method(s)</v>
      </c>
      <c r="Q93" s="36"/>
      <c r="R93" s="36"/>
      <c r="S93" s="36"/>
      <c r="T93" s="24"/>
      <c r="U93" s="84" t="str">
        <f>E93</f>
        <v>Describe any public sector restriction on who is allowed to sell or dispense the method</v>
      </c>
      <c r="V93" s="24"/>
      <c r="W93" s="76"/>
      <c r="X93" s="76"/>
      <c r="Y93" s="77"/>
      <c r="Z93" s="95"/>
    </row>
    <row r="94" spans="1:26" s="159" customFormat="1" x14ac:dyDescent="0.2">
      <c r="A94" s="380"/>
      <c r="B94" s="262" t="s">
        <v>35</v>
      </c>
      <c r="C94" s="770"/>
      <c r="D94" s="810"/>
      <c r="E94" s="800"/>
      <c r="F94" s="803"/>
      <c r="G94" s="811"/>
      <c r="H94" s="812"/>
      <c r="I94" s="16"/>
      <c r="J94" s="45">
        <f>G94</f>
        <v>0</v>
      </c>
      <c r="K94" s="9"/>
      <c r="L94" s="36"/>
      <c r="M94" s="46">
        <f>E94</f>
        <v>0</v>
      </c>
      <c r="N94" s="36"/>
      <c r="O94" s="9"/>
      <c r="P94" s="9">
        <f>C94</f>
        <v>0</v>
      </c>
      <c r="Q94" s="36"/>
      <c r="R94" s="36"/>
      <c r="S94" s="36"/>
      <c r="T94" s="24"/>
      <c r="U94" s="84">
        <f>E94</f>
        <v>0</v>
      </c>
      <c r="V94" s="24"/>
      <c r="W94" s="76"/>
      <c r="X94" s="76"/>
      <c r="Y94" s="77"/>
      <c r="Z94" s="95"/>
    </row>
    <row r="95" spans="1:26" s="159" customFormat="1" x14ac:dyDescent="0.2">
      <c r="A95" s="380"/>
      <c r="B95" s="262" t="s">
        <v>36</v>
      </c>
      <c r="C95" s="770"/>
      <c r="D95" s="810"/>
      <c r="E95" s="800"/>
      <c r="F95" s="803"/>
      <c r="G95" s="811"/>
      <c r="H95" s="812"/>
      <c r="I95" s="16"/>
      <c r="J95" s="45">
        <f>G95</f>
        <v>0</v>
      </c>
      <c r="K95" s="9"/>
      <c r="L95" s="36"/>
      <c r="M95" s="46">
        <f>E95</f>
        <v>0</v>
      </c>
      <c r="N95" s="36"/>
      <c r="O95" s="9"/>
      <c r="P95" s="9">
        <f>C95</f>
        <v>0</v>
      </c>
      <c r="Q95" s="36"/>
      <c r="R95" s="36"/>
      <c r="S95" s="36"/>
      <c r="T95" s="24"/>
      <c r="U95" s="84">
        <f>E95</f>
        <v>0</v>
      </c>
      <c r="V95" s="24"/>
      <c r="W95" s="76"/>
      <c r="X95" s="76"/>
      <c r="Y95" s="77"/>
      <c r="Z95" s="95"/>
    </row>
    <row r="96" spans="1:26" s="159" customFormat="1" ht="15.75" thickBot="1" x14ac:dyDescent="0.25">
      <c r="A96" s="380"/>
      <c r="B96" s="263" t="s">
        <v>37</v>
      </c>
      <c r="C96" s="780"/>
      <c r="D96" s="813"/>
      <c r="E96" s="804"/>
      <c r="F96" s="806"/>
      <c r="G96" s="814"/>
      <c r="H96" s="815"/>
      <c r="I96" s="16"/>
      <c r="J96" s="45">
        <f>G96</f>
        <v>0</v>
      </c>
      <c r="K96" s="9"/>
      <c r="L96" s="36"/>
      <c r="M96" s="46">
        <f>E96</f>
        <v>0</v>
      </c>
      <c r="N96" s="36"/>
      <c r="O96" s="9"/>
      <c r="P96" s="9">
        <f>C96</f>
        <v>0</v>
      </c>
      <c r="Q96" s="36"/>
      <c r="R96" s="36"/>
      <c r="S96" s="36"/>
      <c r="T96" s="24"/>
      <c r="U96" s="84">
        <f>E96</f>
        <v>0</v>
      </c>
      <c r="V96" s="24"/>
      <c r="W96" s="76"/>
      <c r="X96" s="76"/>
      <c r="Y96" s="77"/>
      <c r="Z96" s="95"/>
    </row>
    <row r="97" spans="1:26" s="264" customFormat="1" ht="15.75" thickBot="1" x14ac:dyDescent="0.25">
      <c r="A97" s="816"/>
      <c r="B97" s="817"/>
      <c r="C97" s="817"/>
      <c r="D97" s="817"/>
      <c r="E97" s="817"/>
      <c r="F97" s="817"/>
      <c r="G97" s="817"/>
      <c r="H97" s="818"/>
      <c r="I97" s="28"/>
      <c r="J97" s="52"/>
      <c r="K97" s="27">
        <f>C97</f>
        <v>0</v>
      </c>
      <c r="L97" s="27"/>
      <c r="M97" s="27"/>
      <c r="N97" s="27"/>
      <c r="O97" s="27"/>
      <c r="P97" s="27"/>
      <c r="Q97" s="27"/>
      <c r="R97" s="27"/>
      <c r="S97" s="27"/>
      <c r="T97" s="27"/>
      <c r="U97" s="27"/>
      <c r="V97" s="27"/>
      <c r="W97" s="85"/>
      <c r="X97" s="85"/>
      <c r="Y97" s="86"/>
      <c r="Z97" s="99"/>
    </row>
    <row r="98" spans="1:26" s="159" customFormat="1" ht="45" customHeight="1" x14ac:dyDescent="0.2">
      <c r="A98" s="774" t="s">
        <v>332</v>
      </c>
      <c r="B98" s="775"/>
      <c r="C98" s="775"/>
      <c r="D98" s="265" t="s">
        <v>61</v>
      </c>
      <c r="E98" s="819" t="s">
        <v>67</v>
      </c>
      <c r="F98" s="820"/>
      <c r="G98" s="821"/>
      <c r="H98" s="381" t="s">
        <v>57</v>
      </c>
      <c r="I98" s="15"/>
      <c r="J98" s="45"/>
      <c r="K98" s="9" t="str">
        <f>A98</f>
        <v>D6. Does the country have laws, regulations, or policies that make it difficult for the following sub-populations to access effective family planning services?</v>
      </c>
      <c r="L98" s="36"/>
      <c r="M98" s="36"/>
      <c r="N98" s="36"/>
      <c r="O98" s="9"/>
      <c r="P98" s="36"/>
      <c r="Q98" s="36"/>
      <c r="R98" s="36"/>
      <c r="S98" s="36"/>
      <c r="T98" s="24"/>
      <c r="U98" s="24"/>
      <c r="V98" s="84" t="str">
        <f>E98</f>
        <v xml:space="preserve">If yes, describe laws/regulations/policies affecting access </v>
      </c>
      <c r="W98" s="76"/>
      <c r="X98" s="76"/>
      <c r="Y98" s="77"/>
      <c r="Z98" s="95"/>
    </row>
    <row r="99" spans="1:26" s="159" customFormat="1" x14ac:dyDescent="0.2">
      <c r="A99" s="262"/>
      <c r="B99" s="764" t="s">
        <v>333</v>
      </c>
      <c r="C99" s="764"/>
      <c r="D99" s="157" t="s">
        <v>166</v>
      </c>
      <c r="E99" s="800"/>
      <c r="F99" s="801"/>
      <c r="G99" s="803"/>
      <c r="H99" s="355"/>
      <c r="I99" s="13"/>
      <c r="J99" s="45"/>
      <c r="K99" s="9" t="str">
        <f>B99</f>
        <v>a. Unmarried people</v>
      </c>
      <c r="L99" s="36"/>
      <c r="M99" s="46">
        <f>E99</f>
        <v>0</v>
      </c>
      <c r="N99" s="36"/>
      <c r="O99" s="9"/>
      <c r="P99" s="36"/>
      <c r="Q99" s="36"/>
      <c r="R99" s="36"/>
      <c r="S99" s="36"/>
      <c r="T99" s="24"/>
      <c r="U99" s="24"/>
      <c r="V99" s="84">
        <f>E99</f>
        <v>0</v>
      </c>
      <c r="W99" s="76"/>
      <c r="X99" s="76"/>
      <c r="Y99" s="77"/>
      <c r="Z99" s="95"/>
    </row>
    <row r="100" spans="1:26" s="159" customFormat="1" x14ac:dyDescent="0.2">
      <c r="A100" s="262"/>
      <c r="B100" s="764" t="s">
        <v>48</v>
      </c>
      <c r="C100" s="764"/>
      <c r="D100" s="157" t="s">
        <v>166</v>
      </c>
      <c r="E100" s="800"/>
      <c r="F100" s="801"/>
      <c r="G100" s="803"/>
      <c r="H100" s="355"/>
      <c r="I100" s="13"/>
      <c r="J100" s="45"/>
      <c r="K100" s="9" t="str">
        <f>B100</f>
        <v>b. Young people</v>
      </c>
      <c r="L100" s="36"/>
      <c r="M100" s="46">
        <f>E100</f>
        <v>0</v>
      </c>
      <c r="N100" s="36"/>
      <c r="O100" s="9"/>
      <c r="P100" s="36"/>
      <c r="Q100" s="36"/>
      <c r="R100" s="36"/>
      <c r="S100" s="36"/>
      <c r="T100" s="24"/>
      <c r="U100" s="24"/>
      <c r="V100" s="84">
        <f>E100</f>
        <v>0</v>
      </c>
      <c r="W100" s="76"/>
      <c r="X100" s="76"/>
      <c r="Y100" s="77"/>
      <c r="Z100" s="95"/>
    </row>
    <row r="101" spans="1:26" s="159" customFormat="1" ht="15.75" thickBot="1" x14ac:dyDescent="0.25">
      <c r="A101" s="263"/>
      <c r="B101" s="753" t="s">
        <v>49</v>
      </c>
      <c r="C101" s="753"/>
      <c r="D101" s="382" t="s">
        <v>166</v>
      </c>
      <c r="E101" s="804"/>
      <c r="F101" s="805"/>
      <c r="G101" s="806"/>
      <c r="H101" s="383"/>
      <c r="I101" s="13"/>
      <c r="J101" s="45"/>
      <c r="K101" s="9" t="str">
        <f>B101</f>
        <v>c. Other</v>
      </c>
      <c r="L101" s="36"/>
      <c r="M101" s="46">
        <f>E101</f>
        <v>0</v>
      </c>
      <c r="N101" s="36"/>
      <c r="O101" s="9"/>
      <c r="P101" s="36"/>
      <c r="Q101" s="36"/>
      <c r="R101" s="36"/>
      <c r="S101" s="36"/>
      <c r="T101" s="24"/>
      <c r="U101" s="24"/>
      <c r="V101" s="84">
        <f>E101</f>
        <v>0</v>
      </c>
      <c r="W101" s="76"/>
      <c r="X101" s="76"/>
      <c r="Y101" s="77"/>
      <c r="Z101" s="95"/>
    </row>
    <row r="102" spans="1:26" s="266" customFormat="1" x14ac:dyDescent="0.2">
      <c r="A102" s="807"/>
      <c r="B102" s="808"/>
      <c r="C102" s="808"/>
      <c r="D102" s="808"/>
      <c r="E102" s="808"/>
      <c r="F102" s="808"/>
      <c r="G102" s="808"/>
      <c r="H102" s="809"/>
      <c r="I102" s="5"/>
      <c r="J102" s="53"/>
      <c r="K102" s="29">
        <f>C102</f>
        <v>0</v>
      </c>
      <c r="L102" s="54"/>
      <c r="M102" s="54"/>
      <c r="N102" s="54"/>
      <c r="O102" s="29"/>
      <c r="P102" s="54"/>
      <c r="Q102" s="54"/>
      <c r="R102" s="54"/>
      <c r="S102" s="54"/>
      <c r="T102" s="54"/>
      <c r="U102" s="54"/>
      <c r="V102" s="54"/>
      <c r="W102" s="87"/>
      <c r="X102" s="87"/>
      <c r="Y102" s="88"/>
      <c r="Z102" s="95"/>
    </row>
    <row r="103" spans="1:26" s="159" customFormat="1" ht="45" customHeight="1" x14ac:dyDescent="0.2">
      <c r="A103" s="772" t="s">
        <v>334</v>
      </c>
      <c r="B103" s="764"/>
      <c r="C103" s="764"/>
      <c r="D103" s="764"/>
      <c r="E103" s="764"/>
      <c r="F103" s="764"/>
      <c r="G103" s="764"/>
      <c r="H103" s="773"/>
      <c r="I103" s="15"/>
      <c r="J103" s="45"/>
      <c r="K103" s="9"/>
      <c r="L103" s="36"/>
      <c r="M103" s="36"/>
      <c r="N103" s="36"/>
      <c r="O103" s="9"/>
      <c r="P103" s="36"/>
      <c r="Q103" s="36"/>
      <c r="R103" s="36"/>
      <c r="S103" s="36"/>
      <c r="T103" s="24"/>
      <c r="U103" s="24"/>
      <c r="V103" s="24"/>
      <c r="W103" s="76"/>
      <c r="X103" s="82" t="str">
        <f>A103</f>
        <v xml:space="preserve">D7. Are there charges* to the client in the public sector for family planning:
*(This question refers to charges by policy, not under-the-table charges.)
</v>
      </c>
      <c r="Y103" s="77"/>
      <c r="Z103" s="95"/>
    </row>
    <row r="104" spans="1:26" s="159" customFormat="1" ht="15" customHeight="1" x14ac:dyDescent="0.2">
      <c r="A104" s="262"/>
      <c r="B104" s="764" t="s">
        <v>50</v>
      </c>
      <c r="C104" s="764"/>
      <c r="D104" s="764"/>
      <c r="E104" s="764"/>
      <c r="F104" s="765"/>
      <c r="G104" s="766" t="s">
        <v>166</v>
      </c>
      <c r="H104" s="767"/>
      <c r="I104" s="16"/>
      <c r="J104" s="45" t="str">
        <f>G104</f>
        <v>No</v>
      </c>
      <c r="K104" s="9"/>
      <c r="L104" s="36"/>
      <c r="M104" s="36"/>
      <c r="N104" s="36"/>
      <c r="O104" s="9"/>
      <c r="P104" s="36"/>
      <c r="Q104" s="36"/>
      <c r="R104" s="36"/>
      <c r="S104" s="36"/>
      <c r="T104" s="24"/>
      <c r="U104" s="24"/>
      <c r="V104" s="24"/>
      <c r="W104" s="76"/>
      <c r="X104" s="76"/>
      <c r="Y104" s="80" t="str">
        <f>B104</f>
        <v>a. Services?</v>
      </c>
      <c r="Z104" s="95"/>
    </row>
    <row r="105" spans="1:26" s="159" customFormat="1" ht="15" customHeight="1" x14ac:dyDescent="0.2">
      <c r="A105" s="262"/>
      <c r="B105" s="764" t="s">
        <v>51</v>
      </c>
      <c r="C105" s="764"/>
      <c r="D105" s="764"/>
      <c r="E105" s="764"/>
      <c r="F105" s="765"/>
      <c r="G105" s="766" t="s">
        <v>166</v>
      </c>
      <c r="H105" s="767"/>
      <c r="I105" s="16"/>
      <c r="J105" s="45" t="str">
        <f>G105</f>
        <v>No</v>
      </c>
      <c r="K105" s="9"/>
      <c r="L105" s="36"/>
      <c r="M105" s="36"/>
      <c r="N105" s="36"/>
      <c r="O105" s="9"/>
      <c r="P105" s="36"/>
      <c r="Q105" s="36"/>
      <c r="R105" s="36"/>
      <c r="S105" s="36"/>
      <c r="T105" s="24"/>
      <c r="U105" s="24"/>
      <c r="V105" s="24"/>
      <c r="W105" s="76"/>
      <c r="X105" s="76"/>
      <c r="Y105" s="80" t="str">
        <f>B105</f>
        <v>b. Commodities?</v>
      </c>
      <c r="Z105" s="95"/>
    </row>
    <row r="106" spans="1:26" s="159" customFormat="1" ht="15" customHeight="1" x14ac:dyDescent="0.2">
      <c r="A106" s="262"/>
      <c r="B106" s="764" t="s">
        <v>52</v>
      </c>
      <c r="C106" s="764"/>
      <c r="D106" s="764"/>
      <c r="E106" s="764"/>
      <c r="F106" s="765"/>
      <c r="G106" s="766" t="s">
        <v>146</v>
      </c>
      <c r="H106" s="767"/>
      <c r="I106" s="16"/>
      <c r="J106" s="45" t="str">
        <f>G106</f>
        <v>N/A</v>
      </c>
      <c r="K106" s="9"/>
      <c r="L106" s="36"/>
      <c r="M106" s="36"/>
      <c r="N106" s="36"/>
      <c r="O106" s="9"/>
      <c r="P106" s="36"/>
      <c r="Q106" s="36"/>
      <c r="R106" s="36"/>
      <c r="S106" s="36"/>
      <c r="T106" s="24"/>
      <c r="U106" s="24"/>
      <c r="V106" s="24"/>
      <c r="W106" s="76"/>
      <c r="X106" s="76"/>
      <c r="Y106" s="80" t="str">
        <f>B106</f>
        <v>c. If yes, are there exemptions for people who cannot afford to pay?</v>
      </c>
      <c r="Z106" s="95"/>
    </row>
    <row r="107" spans="1:26" s="159" customFormat="1" x14ac:dyDescent="0.2">
      <c r="A107" s="262"/>
      <c r="B107" s="241"/>
      <c r="C107" s="242" t="s">
        <v>53</v>
      </c>
      <c r="D107" s="800" t="s">
        <v>146</v>
      </c>
      <c r="E107" s="801"/>
      <c r="F107" s="801"/>
      <c r="G107" s="801"/>
      <c r="H107" s="802"/>
      <c r="I107" s="16"/>
      <c r="J107" s="45"/>
      <c r="K107" s="9" t="str">
        <f>C107</f>
        <v>i. If yes, describe the exemptions.</v>
      </c>
      <c r="L107" s="36"/>
      <c r="M107" s="36"/>
      <c r="N107" s="38"/>
      <c r="O107" s="39" t="str">
        <f>D107</f>
        <v>N/A</v>
      </c>
      <c r="P107" s="36"/>
      <c r="Q107" s="36"/>
      <c r="R107" s="36"/>
      <c r="S107" s="36"/>
      <c r="T107" s="24"/>
      <c r="U107" s="24"/>
      <c r="V107" s="24"/>
      <c r="W107" s="76"/>
      <c r="X107" s="76"/>
      <c r="Y107" s="77"/>
      <c r="Z107" s="95"/>
    </row>
    <row r="108" spans="1:26" s="267" customFormat="1" ht="15.75" customHeight="1" x14ac:dyDescent="0.2">
      <c r="A108" s="772" t="s">
        <v>335</v>
      </c>
      <c r="B108" s="764"/>
      <c r="C108" s="764"/>
      <c r="D108" s="764"/>
      <c r="E108" s="764"/>
      <c r="F108" s="764"/>
      <c r="G108" s="764"/>
      <c r="H108" s="773"/>
      <c r="I108" s="48"/>
      <c r="J108" s="35"/>
      <c r="K108" s="9"/>
      <c r="L108" s="9"/>
      <c r="M108" s="36"/>
      <c r="N108" s="36"/>
      <c r="O108" s="9"/>
      <c r="P108" s="36"/>
      <c r="Q108" s="1"/>
      <c r="R108" s="36"/>
      <c r="S108" s="37"/>
      <c r="T108" s="2"/>
      <c r="U108" s="2"/>
      <c r="V108" s="2"/>
      <c r="W108" s="64"/>
      <c r="X108" s="82" t="str">
        <f>A108</f>
        <v>D8. Are the following contraceptives included in the country's National Essential Medicine List (NEML) or other equivalent priority list?</v>
      </c>
      <c r="Y108" s="1"/>
      <c r="Z108" s="101"/>
    </row>
    <row r="109" spans="1:26" s="267" customFormat="1" ht="15.75" customHeight="1" x14ac:dyDescent="0.2">
      <c r="A109" s="384"/>
      <c r="B109" s="764" t="s">
        <v>336</v>
      </c>
      <c r="C109" s="764"/>
      <c r="D109" s="764"/>
      <c r="E109" s="764"/>
      <c r="F109" s="765"/>
      <c r="G109" s="766" t="s">
        <v>165</v>
      </c>
      <c r="H109" s="767"/>
      <c r="I109" s="48"/>
      <c r="J109" s="45" t="str">
        <f t="shared" ref="J109:J120" si="3">G109</f>
        <v>Yes</v>
      </c>
      <c r="K109" s="9"/>
      <c r="L109" s="9"/>
      <c r="M109" s="36"/>
      <c r="N109" s="36"/>
      <c r="O109" s="9"/>
      <c r="P109" s="36"/>
      <c r="Q109" s="1"/>
      <c r="R109" s="36"/>
      <c r="S109" s="37"/>
      <c r="T109" s="2"/>
      <c r="U109" s="2"/>
      <c r="V109" s="2"/>
      <c r="W109" s="64"/>
      <c r="X109" s="64"/>
      <c r="Y109" s="80" t="str">
        <f t="shared" ref="Y109:Y118" si="4">B109</f>
        <v>a. Combined oral contraceptives</v>
      </c>
      <c r="Z109" s="101"/>
    </row>
    <row r="110" spans="1:26" s="267" customFormat="1" ht="15.75" customHeight="1" x14ac:dyDescent="0.2">
      <c r="A110" s="384"/>
      <c r="B110" s="764" t="s">
        <v>337</v>
      </c>
      <c r="C110" s="764"/>
      <c r="D110" s="764"/>
      <c r="E110" s="764"/>
      <c r="F110" s="765"/>
      <c r="G110" s="766" t="s">
        <v>165</v>
      </c>
      <c r="H110" s="767"/>
      <c r="I110" s="48"/>
      <c r="J110" s="45" t="str">
        <f t="shared" si="3"/>
        <v>Yes</v>
      </c>
      <c r="K110" s="9"/>
      <c r="L110" s="9"/>
      <c r="M110" s="36"/>
      <c r="N110" s="36"/>
      <c r="O110" s="9"/>
      <c r="P110" s="36"/>
      <c r="Q110" s="1"/>
      <c r="R110" s="36"/>
      <c r="S110" s="37"/>
      <c r="T110" s="2"/>
      <c r="U110" s="2"/>
      <c r="V110" s="2"/>
      <c r="W110" s="64"/>
      <c r="X110" s="64"/>
      <c r="Y110" s="80" t="str">
        <f t="shared" si="4"/>
        <v>b. Progestin-only pills</v>
      </c>
      <c r="Z110" s="101"/>
    </row>
    <row r="111" spans="1:26" s="267" customFormat="1" ht="15.75" customHeight="1" x14ac:dyDescent="0.2">
      <c r="A111" s="384"/>
      <c r="B111" s="764" t="s">
        <v>54</v>
      </c>
      <c r="C111" s="764"/>
      <c r="D111" s="764"/>
      <c r="E111" s="764"/>
      <c r="F111" s="765"/>
      <c r="G111" s="766" t="s">
        <v>165</v>
      </c>
      <c r="H111" s="767"/>
      <c r="I111" s="48"/>
      <c r="J111" s="45" t="str">
        <f t="shared" si="3"/>
        <v>Yes</v>
      </c>
      <c r="K111" s="9"/>
      <c r="L111" s="9"/>
      <c r="M111" s="36"/>
      <c r="N111" s="36"/>
      <c r="O111" s="9"/>
      <c r="P111" s="36"/>
      <c r="Q111" s="1"/>
      <c r="R111" s="36"/>
      <c r="S111" s="37"/>
      <c r="T111" s="2"/>
      <c r="U111" s="2"/>
      <c r="V111" s="2"/>
      <c r="W111" s="64"/>
      <c r="X111" s="64"/>
      <c r="Y111" s="80" t="str">
        <f t="shared" si="4"/>
        <v>c. Hormonal injections</v>
      </c>
      <c r="Z111" s="101"/>
    </row>
    <row r="112" spans="1:26" s="267" customFormat="1" ht="15.75" customHeight="1" x14ac:dyDescent="0.2">
      <c r="A112" s="384"/>
      <c r="B112" s="764" t="s">
        <v>55</v>
      </c>
      <c r="C112" s="764"/>
      <c r="D112" s="764"/>
      <c r="E112" s="764"/>
      <c r="F112" s="765"/>
      <c r="G112" s="766" t="s">
        <v>165</v>
      </c>
      <c r="H112" s="767"/>
      <c r="I112" s="48"/>
      <c r="J112" s="45" t="str">
        <f t="shared" si="3"/>
        <v>Yes</v>
      </c>
      <c r="K112" s="9"/>
      <c r="L112" s="9"/>
      <c r="M112" s="36"/>
      <c r="N112" s="36"/>
      <c r="O112" s="9"/>
      <c r="P112" s="36"/>
      <c r="Q112" s="1"/>
      <c r="R112" s="36"/>
      <c r="S112" s="37"/>
      <c r="T112" s="2"/>
      <c r="U112" s="2"/>
      <c r="V112" s="2"/>
      <c r="W112" s="64"/>
      <c r="X112" s="64"/>
      <c r="Y112" s="80" t="str">
        <f t="shared" si="4"/>
        <v>d. Hormonal implants</v>
      </c>
      <c r="Z112" s="101"/>
    </row>
    <row r="113" spans="1:26" s="267" customFormat="1" ht="15.75" customHeight="1" x14ac:dyDescent="0.2">
      <c r="A113" s="384"/>
      <c r="B113" s="764" t="s">
        <v>56</v>
      </c>
      <c r="C113" s="764"/>
      <c r="D113" s="764"/>
      <c r="E113" s="764"/>
      <c r="F113" s="765"/>
      <c r="G113" s="766" t="s">
        <v>165</v>
      </c>
      <c r="H113" s="767"/>
      <c r="I113" s="48"/>
      <c r="J113" s="45" t="str">
        <f t="shared" si="3"/>
        <v>Yes</v>
      </c>
      <c r="K113" s="9"/>
      <c r="L113" s="9"/>
      <c r="M113" s="36"/>
      <c r="N113" s="36"/>
      <c r="O113" s="9"/>
      <c r="P113" s="36"/>
      <c r="Q113" s="1"/>
      <c r="R113" s="36"/>
      <c r="S113" s="37"/>
      <c r="T113" s="2"/>
      <c r="U113" s="2"/>
      <c r="V113" s="2"/>
      <c r="W113" s="64"/>
      <c r="X113" s="64"/>
      <c r="Y113" s="80" t="str">
        <f t="shared" si="4"/>
        <v>e. Intrauterine devices (IUDs)</v>
      </c>
      <c r="Z113" s="101"/>
    </row>
    <row r="114" spans="1:26" s="267" customFormat="1" ht="15.75" customHeight="1" x14ac:dyDescent="0.2">
      <c r="A114" s="384"/>
      <c r="B114" s="764" t="s">
        <v>43</v>
      </c>
      <c r="C114" s="764"/>
      <c r="D114" s="764"/>
      <c r="E114" s="764"/>
      <c r="F114" s="765"/>
      <c r="G114" s="766" t="s">
        <v>165</v>
      </c>
      <c r="H114" s="767"/>
      <c r="I114" s="48"/>
      <c r="J114" s="45" t="str">
        <f t="shared" si="3"/>
        <v>Yes</v>
      </c>
      <c r="K114" s="9"/>
      <c r="L114" s="9"/>
      <c r="M114" s="36"/>
      <c r="N114" s="36"/>
      <c r="O114" s="9"/>
      <c r="P114" s="36"/>
      <c r="Q114" s="1"/>
      <c r="R114" s="36"/>
      <c r="S114" s="37"/>
      <c r="T114" s="2"/>
      <c r="U114" s="2"/>
      <c r="V114" s="2"/>
      <c r="W114" s="64"/>
      <c r="X114" s="64"/>
      <c r="Y114" s="80" t="str">
        <f t="shared" si="4"/>
        <v>f. Male condoms</v>
      </c>
      <c r="Z114" s="101"/>
    </row>
    <row r="115" spans="1:26" s="267" customFormat="1" ht="15.75" customHeight="1" x14ac:dyDescent="0.2">
      <c r="A115" s="384"/>
      <c r="B115" s="764" t="s">
        <v>44</v>
      </c>
      <c r="C115" s="764"/>
      <c r="D115" s="764"/>
      <c r="E115" s="764"/>
      <c r="F115" s="765"/>
      <c r="G115" s="766" t="s">
        <v>166</v>
      </c>
      <c r="H115" s="767"/>
      <c r="I115" s="48"/>
      <c r="J115" s="45" t="str">
        <f t="shared" si="3"/>
        <v>No</v>
      </c>
      <c r="K115" s="9"/>
      <c r="L115" s="9"/>
      <c r="M115" s="36"/>
      <c r="N115" s="36"/>
      <c r="O115" s="9"/>
      <c r="P115" s="36"/>
      <c r="Q115" s="1"/>
      <c r="R115" s="36"/>
      <c r="S115" s="37"/>
      <c r="T115" s="2"/>
      <c r="U115" s="2"/>
      <c r="V115" s="2"/>
      <c r="W115" s="64"/>
      <c r="X115" s="64"/>
      <c r="Y115" s="80" t="str">
        <f t="shared" si="4"/>
        <v>g. Female condoms</v>
      </c>
      <c r="Z115" s="101"/>
    </row>
    <row r="116" spans="1:26" s="267" customFormat="1" ht="15.75" customHeight="1" x14ac:dyDescent="0.2">
      <c r="A116" s="384"/>
      <c r="B116" s="764" t="s">
        <v>338</v>
      </c>
      <c r="C116" s="764"/>
      <c r="D116" s="764"/>
      <c r="E116" s="764"/>
      <c r="F116" s="765"/>
      <c r="G116" s="766" t="s">
        <v>166</v>
      </c>
      <c r="H116" s="767"/>
      <c r="I116" s="48"/>
      <c r="J116" s="45" t="str">
        <f t="shared" si="3"/>
        <v>No</v>
      </c>
      <c r="K116" s="9"/>
      <c r="L116" s="9"/>
      <c r="M116" s="36"/>
      <c r="N116" s="36"/>
      <c r="O116" s="9"/>
      <c r="P116" s="36"/>
      <c r="Q116" s="1"/>
      <c r="R116" s="36"/>
      <c r="S116" s="37"/>
      <c r="T116" s="2"/>
      <c r="U116" s="2"/>
      <c r="V116" s="2"/>
      <c r="W116" s="64"/>
      <c r="X116" s="64"/>
      <c r="Y116" s="80" t="str">
        <f t="shared" si="4"/>
        <v>h. Emergency contraceptive pills</v>
      </c>
      <c r="Z116" s="101"/>
    </row>
    <row r="117" spans="1:26" s="267" customFormat="1" ht="15.75" customHeight="1" x14ac:dyDescent="0.2">
      <c r="A117" s="384"/>
      <c r="B117" s="764" t="s">
        <v>245</v>
      </c>
      <c r="C117" s="764"/>
      <c r="D117" s="764"/>
      <c r="E117" s="764"/>
      <c r="F117" s="765"/>
      <c r="G117" s="766" t="s">
        <v>165</v>
      </c>
      <c r="H117" s="767"/>
      <c r="I117" s="48"/>
      <c r="J117" s="45" t="str">
        <f>G117</f>
        <v>Yes</v>
      </c>
      <c r="K117" s="9"/>
      <c r="L117" s="9"/>
      <c r="M117" s="36"/>
      <c r="N117" s="36"/>
      <c r="O117" s="9"/>
      <c r="P117" s="36"/>
      <c r="Q117" s="1"/>
      <c r="R117" s="36"/>
      <c r="S117" s="37"/>
      <c r="T117" s="2"/>
      <c r="U117" s="2"/>
      <c r="V117" s="2"/>
      <c r="W117" s="64"/>
      <c r="X117" s="64"/>
      <c r="Y117" s="80" t="str">
        <f>B117</f>
        <v>i. CycleBeads</v>
      </c>
      <c r="Z117" s="101"/>
    </row>
    <row r="118" spans="1:26" s="267" customFormat="1" ht="15.75" customHeight="1" x14ac:dyDescent="0.2">
      <c r="A118" s="384"/>
      <c r="B118" s="764" t="s">
        <v>339</v>
      </c>
      <c r="C118" s="764"/>
      <c r="D118" s="764"/>
      <c r="E118" s="764"/>
      <c r="F118" s="765"/>
      <c r="G118" s="766" t="s">
        <v>178</v>
      </c>
      <c r="H118" s="767"/>
      <c r="I118" s="48"/>
      <c r="J118" s="45" t="str">
        <f t="shared" si="3"/>
        <v>Don't know</v>
      </c>
      <c r="K118" s="9"/>
      <c r="L118" s="9"/>
      <c r="M118" s="36"/>
      <c r="N118" s="36"/>
      <c r="O118" s="9"/>
      <c r="P118" s="36"/>
      <c r="Q118" s="1"/>
      <c r="R118" s="36"/>
      <c r="S118" s="37"/>
      <c r="T118" s="2"/>
      <c r="U118" s="2"/>
      <c r="V118" s="2"/>
      <c r="W118" s="64"/>
      <c r="X118" s="64"/>
      <c r="Y118" s="80" t="str">
        <f t="shared" si="4"/>
        <v>j. Any other contraceptive(s)?</v>
      </c>
      <c r="Z118" s="101"/>
    </row>
    <row r="119" spans="1:26" s="267" customFormat="1" ht="15.75" x14ac:dyDescent="0.2">
      <c r="A119" s="384"/>
      <c r="B119" s="224"/>
      <c r="C119" s="764" t="s">
        <v>340</v>
      </c>
      <c r="D119" s="764"/>
      <c r="E119" s="765"/>
      <c r="F119" s="790" t="s">
        <v>178</v>
      </c>
      <c r="G119" s="791"/>
      <c r="H119" s="792"/>
      <c r="I119" s="48"/>
      <c r="J119" s="45">
        <f t="shared" si="3"/>
        <v>0</v>
      </c>
      <c r="K119" s="9"/>
      <c r="L119" s="9"/>
      <c r="M119" s="36"/>
      <c r="N119" s="36"/>
      <c r="O119" s="9"/>
      <c r="P119" s="36"/>
      <c r="Q119" s="1"/>
      <c r="R119" s="9">
        <f>B119</f>
        <v>0</v>
      </c>
      <c r="S119" s="37"/>
      <c r="T119" s="2"/>
      <c r="U119" s="2"/>
      <c r="V119" s="2"/>
      <c r="W119" s="64"/>
      <c r="X119" s="64"/>
      <c r="Y119" s="1"/>
      <c r="Z119" s="101"/>
    </row>
    <row r="120" spans="1:26" s="267" customFormat="1" ht="15.75" x14ac:dyDescent="0.2">
      <c r="A120" s="793" t="s">
        <v>341</v>
      </c>
      <c r="B120" s="794"/>
      <c r="C120" s="794"/>
      <c r="D120" s="795"/>
      <c r="E120" s="796"/>
      <c r="F120" s="797">
        <v>2011</v>
      </c>
      <c r="G120" s="798"/>
      <c r="H120" s="799"/>
      <c r="I120" s="48"/>
      <c r="J120" s="45">
        <f t="shared" si="3"/>
        <v>0</v>
      </c>
      <c r="K120" s="9"/>
      <c r="L120" s="9"/>
      <c r="M120" s="36"/>
      <c r="N120" s="36"/>
      <c r="O120" s="9"/>
      <c r="P120" s="36"/>
      <c r="Q120" s="1"/>
      <c r="R120" s="9">
        <f>B120</f>
        <v>0</v>
      </c>
      <c r="S120" s="37"/>
      <c r="T120" s="2"/>
      <c r="U120" s="2"/>
      <c r="V120" s="2"/>
      <c r="W120" s="64"/>
      <c r="X120" s="64"/>
      <c r="Y120" s="1"/>
      <c r="Z120" s="101"/>
    </row>
    <row r="121" spans="1:26" s="267" customFormat="1" ht="39.75" customHeight="1" x14ac:dyDescent="0.2">
      <c r="A121" s="772" t="s">
        <v>342</v>
      </c>
      <c r="B121" s="764"/>
      <c r="C121" s="765"/>
      <c r="D121" s="769" t="s">
        <v>1425</v>
      </c>
      <c r="E121" s="770"/>
      <c r="F121" s="770"/>
      <c r="G121" s="770"/>
      <c r="H121" s="771"/>
      <c r="I121" s="48"/>
      <c r="J121" s="35"/>
      <c r="K121" s="9" t="str">
        <f>A121</f>
        <v xml:space="preserve">D10. Name of the list(s)
</v>
      </c>
      <c r="L121" s="9"/>
      <c r="M121" s="36"/>
      <c r="N121" s="36"/>
      <c r="O121" s="9" t="str">
        <f>D121</f>
        <v>"Basic List of Medications of Health Areas and Hospitals" and also "Health Care Guidelines (1st and 2nd level)"</v>
      </c>
      <c r="P121" s="36"/>
      <c r="Q121" s="1"/>
      <c r="R121" s="36"/>
      <c r="S121" s="37"/>
      <c r="T121" s="2"/>
      <c r="U121" s="2"/>
      <c r="V121" s="2"/>
      <c r="W121" s="64"/>
      <c r="X121" s="64"/>
      <c r="Y121" s="1"/>
      <c r="Z121" s="101"/>
    </row>
    <row r="122" spans="1:26" s="267" customFormat="1" ht="21.75" customHeight="1" x14ac:dyDescent="0.2">
      <c r="A122" s="772" t="s">
        <v>344</v>
      </c>
      <c r="B122" s="764"/>
      <c r="C122" s="765"/>
      <c r="D122" s="769"/>
      <c r="E122" s="770"/>
      <c r="F122" s="770"/>
      <c r="G122" s="770"/>
      <c r="H122" s="771"/>
      <c r="I122" s="48"/>
      <c r="J122" s="35"/>
      <c r="K122" s="9" t="str">
        <f>A122</f>
        <v xml:space="preserve">D11. Notes about the list(s)
</v>
      </c>
      <c r="L122" s="9"/>
      <c r="M122" s="36"/>
      <c r="N122" s="36"/>
      <c r="O122" s="9">
        <f>D122</f>
        <v>0</v>
      </c>
      <c r="P122" s="36"/>
      <c r="Q122" s="1"/>
      <c r="R122" s="36"/>
      <c r="S122" s="37"/>
      <c r="T122" s="2"/>
      <c r="U122" s="2"/>
      <c r="V122" s="2"/>
      <c r="W122" s="64"/>
      <c r="X122" s="64"/>
      <c r="Y122" s="1"/>
      <c r="Z122" s="101"/>
    </row>
    <row r="123" spans="1:26" s="159" customFormat="1" ht="21.75" customHeight="1" x14ac:dyDescent="0.2">
      <c r="A123" s="772" t="s">
        <v>351</v>
      </c>
      <c r="B123" s="764"/>
      <c r="C123" s="764"/>
      <c r="D123" s="764"/>
      <c r="E123" s="764"/>
      <c r="F123" s="764"/>
      <c r="G123" s="764"/>
      <c r="H123" s="773"/>
      <c r="I123" s="4"/>
      <c r="J123" s="45"/>
      <c r="K123" s="9"/>
      <c r="L123" s="36"/>
      <c r="M123" s="36"/>
      <c r="N123" s="36"/>
      <c r="O123" s="9"/>
      <c r="P123" s="36"/>
      <c r="Q123" s="36"/>
      <c r="R123" s="36"/>
      <c r="S123" s="36"/>
      <c r="T123" s="24"/>
      <c r="U123" s="24"/>
      <c r="V123" s="24"/>
      <c r="W123" s="76"/>
      <c r="X123" s="82" t="str">
        <f>A123</f>
        <v xml:space="preserve">D12.  Information on country's Poverty Reduction Strategy Paper (PRSP)
</v>
      </c>
      <c r="Y123" s="77"/>
      <c r="Z123" s="95"/>
    </row>
    <row r="124" spans="1:26" s="267" customFormat="1" ht="30.75" customHeight="1" x14ac:dyDescent="0.2">
      <c r="A124" s="385"/>
      <c r="B124" s="784" t="s">
        <v>196</v>
      </c>
      <c r="C124" s="785"/>
      <c r="D124" s="785"/>
      <c r="E124" s="786"/>
      <c r="F124" s="787" t="s">
        <v>146</v>
      </c>
      <c r="G124" s="788"/>
      <c r="H124" s="789"/>
      <c r="I124" s="48"/>
      <c r="J124" s="45">
        <f>G124</f>
        <v>0</v>
      </c>
      <c r="K124" s="9"/>
      <c r="L124" s="9"/>
      <c r="M124" s="36"/>
      <c r="N124" s="36"/>
      <c r="O124" s="9"/>
      <c r="P124" s="36"/>
      <c r="Q124" s="1"/>
      <c r="R124" s="9" t="str">
        <f>B124</f>
        <v>a. What year is the Poverty Reduction Strategy Paper from? (most recent actual PRSP on IMF's site [not progress or summary report])</v>
      </c>
      <c r="S124" s="37"/>
      <c r="T124" s="2"/>
      <c r="U124" s="2"/>
      <c r="V124" s="2"/>
      <c r="W124" s="64"/>
      <c r="X124" s="64"/>
      <c r="Y124" s="1"/>
      <c r="Z124" s="101"/>
    </row>
    <row r="125" spans="1:26" s="267" customFormat="1" ht="15.75" customHeight="1" x14ac:dyDescent="0.2">
      <c r="A125" s="384"/>
      <c r="B125" s="764" t="s">
        <v>197</v>
      </c>
      <c r="C125" s="764"/>
      <c r="D125" s="764"/>
      <c r="E125" s="764"/>
      <c r="F125" s="765"/>
      <c r="G125" s="766" t="s">
        <v>146</v>
      </c>
      <c r="H125" s="767"/>
      <c r="I125" s="48"/>
      <c r="J125" s="45" t="str">
        <f>G125</f>
        <v>N/A</v>
      </c>
      <c r="K125" s="9"/>
      <c r="L125" s="9"/>
      <c r="M125" s="36"/>
      <c r="N125" s="36"/>
      <c r="O125" s="9"/>
      <c r="P125" s="36"/>
      <c r="Q125" s="1"/>
      <c r="R125" s="36"/>
      <c r="S125" s="37"/>
      <c r="T125" s="2"/>
      <c r="U125" s="2"/>
      <c r="V125" s="2"/>
      <c r="W125" s="64"/>
      <c r="X125" s="64"/>
      <c r="Y125" s="80" t="str">
        <f>B125</f>
        <v>b. Is family planning or reproductive health a priority in the PRSP?</v>
      </c>
      <c r="Z125" s="101"/>
    </row>
    <row r="126" spans="1:26" s="267" customFormat="1" ht="15.75" customHeight="1" x14ac:dyDescent="0.2">
      <c r="A126" s="384"/>
      <c r="B126" s="764" t="s">
        <v>198</v>
      </c>
      <c r="C126" s="764"/>
      <c r="D126" s="764"/>
      <c r="E126" s="764"/>
      <c r="F126" s="765"/>
      <c r="G126" s="766" t="s">
        <v>146</v>
      </c>
      <c r="H126" s="767"/>
      <c r="I126" s="48"/>
      <c r="J126" s="45" t="str">
        <f>G126</f>
        <v>N/A</v>
      </c>
      <c r="K126" s="9"/>
      <c r="L126" s="9"/>
      <c r="M126" s="36"/>
      <c r="N126" s="36"/>
      <c r="O126" s="9"/>
      <c r="P126" s="36"/>
      <c r="Q126" s="1"/>
      <c r="R126" s="36"/>
      <c r="S126" s="37"/>
      <c r="T126" s="2"/>
      <c r="U126" s="2"/>
      <c r="V126" s="2"/>
      <c r="W126" s="64"/>
      <c r="X126" s="64"/>
      <c r="Y126" s="80" t="str">
        <f>B126</f>
        <v>c. Is contraceptive security included in the PRSP?</v>
      </c>
      <c r="Z126" s="101"/>
    </row>
    <row r="127" spans="1:26" s="267" customFormat="1" ht="15.75" customHeight="1" x14ac:dyDescent="0.2">
      <c r="A127" s="384"/>
      <c r="B127" s="764" t="s">
        <v>72</v>
      </c>
      <c r="C127" s="764"/>
      <c r="D127" s="764"/>
      <c r="E127" s="764"/>
      <c r="F127" s="765"/>
      <c r="G127" s="766" t="s">
        <v>146</v>
      </c>
      <c r="H127" s="767"/>
      <c r="I127" s="48"/>
      <c r="J127" s="45" t="str">
        <f>G127</f>
        <v>N/A</v>
      </c>
      <c r="K127" s="9"/>
      <c r="L127" s="9"/>
      <c r="M127" s="36"/>
      <c r="N127" s="36"/>
      <c r="O127" s="9"/>
      <c r="P127" s="36"/>
      <c r="Q127" s="1"/>
      <c r="R127" s="36"/>
      <c r="S127" s="37"/>
      <c r="T127" s="2"/>
      <c r="U127" s="2"/>
      <c r="V127" s="2"/>
      <c r="W127" s="64"/>
      <c r="X127" s="64"/>
      <c r="Y127" s="80" t="str">
        <f>B127</f>
        <v>d. Is contraceptive prevalence rate (CPR) included as an indicator in the PRSP?</v>
      </c>
      <c r="Z127" s="101"/>
    </row>
    <row r="128" spans="1:26" s="267" customFormat="1" ht="15.75" customHeight="1" x14ac:dyDescent="0.2">
      <c r="A128" s="384"/>
      <c r="B128" s="764" t="s">
        <v>73</v>
      </c>
      <c r="C128" s="764"/>
      <c r="D128" s="764"/>
      <c r="E128" s="764"/>
      <c r="F128" s="765"/>
      <c r="G128" s="766" t="s">
        <v>146</v>
      </c>
      <c r="H128" s="767"/>
      <c r="I128" s="48"/>
      <c r="J128" s="45" t="str">
        <f>G128</f>
        <v>N/A</v>
      </c>
      <c r="K128" s="9"/>
      <c r="L128" s="9"/>
      <c r="M128" s="36"/>
      <c r="N128" s="36"/>
      <c r="O128" s="9"/>
      <c r="P128" s="36"/>
      <c r="Q128" s="1"/>
      <c r="R128" s="36"/>
      <c r="S128" s="37"/>
      <c r="T128" s="2"/>
      <c r="U128" s="2"/>
      <c r="V128" s="2"/>
      <c r="W128" s="64"/>
      <c r="X128" s="64"/>
      <c r="Y128" s="80" t="str">
        <f>B128</f>
        <v>e. Are contraceptive supply indicators included in the PRSP?</v>
      </c>
      <c r="Z128" s="101"/>
    </row>
    <row r="129" spans="1:26" s="267" customFormat="1" ht="15.75" customHeight="1" thickBot="1" x14ac:dyDescent="0.25">
      <c r="A129" s="262" t="s">
        <v>74</v>
      </c>
      <c r="B129" s="764" t="s">
        <v>75</v>
      </c>
      <c r="C129" s="765"/>
      <c r="D129" s="779" t="s">
        <v>176</v>
      </c>
      <c r="E129" s="780"/>
      <c r="F129" s="780"/>
      <c r="G129" s="780"/>
      <c r="H129" s="781"/>
      <c r="I129" s="48"/>
      <c r="J129" s="35"/>
      <c r="K129" s="9" t="str">
        <f>B129</f>
        <v>f. Notes about the Poverty Reduction Strategy Paper</v>
      </c>
      <c r="L129" s="9"/>
      <c r="M129" s="36"/>
      <c r="N129" s="36"/>
      <c r="O129" s="9" t="str">
        <f>D129</f>
        <v>Document not available on IMF's website</v>
      </c>
      <c r="P129" s="36"/>
      <c r="Q129" s="1"/>
      <c r="R129" s="36"/>
      <c r="S129" s="37"/>
      <c r="T129" s="2"/>
      <c r="U129" s="2"/>
      <c r="V129" s="2"/>
      <c r="W129" s="64"/>
      <c r="X129" s="64"/>
      <c r="Y129" s="1"/>
      <c r="Z129" s="101"/>
    </row>
    <row r="130" spans="1:26" s="159" customFormat="1" ht="16.5" customHeight="1" thickBot="1" x14ac:dyDescent="0.25">
      <c r="A130" s="782" t="s">
        <v>28</v>
      </c>
      <c r="B130" s="783"/>
      <c r="C130" s="783"/>
      <c r="D130" s="783"/>
      <c r="E130" s="783"/>
      <c r="F130" s="783"/>
      <c r="G130" s="783"/>
      <c r="H130" s="386"/>
      <c r="I130" s="19"/>
      <c r="J130" s="45"/>
      <c r="K130" s="9"/>
      <c r="L130" s="36"/>
      <c r="M130" s="36"/>
      <c r="N130" s="36"/>
      <c r="O130" s="9"/>
      <c r="P130" s="36"/>
      <c r="Q130" s="36"/>
      <c r="R130" s="36"/>
      <c r="S130" s="36"/>
      <c r="T130" s="24"/>
      <c r="U130" s="24"/>
      <c r="V130" s="24"/>
      <c r="W130" s="76"/>
      <c r="X130" s="76"/>
      <c r="Y130" s="77"/>
      <c r="Z130" s="95"/>
    </row>
    <row r="131" spans="1:26" s="159" customFormat="1" ht="30" customHeight="1" x14ac:dyDescent="0.2">
      <c r="A131" s="774" t="s">
        <v>345</v>
      </c>
      <c r="B131" s="775"/>
      <c r="C131" s="775"/>
      <c r="D131" s="775"/>
      <c r="E131" s="775"/>
      <c r="F131" s="776"/>
      <c r="G131" s="777" t="s">
        <v>165</v>
      </c>
      <c r="H131" s="778"/>
      <c r="I131" s="8"/>
      <c r="J131" s="45" t="str">
        <f>G131</f>
        <v>Yes</v>
      </c>
      <c r="K131" s="9"/>
      <c r="L131" s="36"/>
      <c r="M131" s="36"/>
      <c r="N131" s="36"/>
      <c r="O131" s="9"/>
      <c r="P131" s="36"/>
      <c r="Q131" s="36"/>
      <c r="R131" s="36"/>
      <c r="S131" s="36"/>
      <c r="T131" s="24"/>
      <c r="U131" s="24"/>
      <c r="V131" s="24"/>
      <c r="W131" s="76"/>
      <c r="X131" s="76"/>
      <c r="Y131" s="80" t="str">
        <f>A131</f>
        <v>E1. Have stockouts occurred for any contraceptive at the central* level in the last 12 months?  
*(The central level refers to the central level warehouse for the public sector.)</v>
      </c>
      <c r="Z131" s="95"/>
    </row>
    <row r="132" spans="1:26" s="159" customFormat="1" ht="45" x14ac:dyDescent="0.2">
      <c r="A132" s="772" t="s">
        <v>1508</v>
      </c>
      <c r="B132" s="764"/>
      <c r="C132" s="764"/>
      <c r="D132" s="764"/>
      <c r="E132" s="764"/>
      <c r="F132" s="764"/>
      <c r="G132" s="764"/>
      <c r="H132" s="773"/>
      <c r="I132" s="4"/>
      <c r="J132" s="45"/>
      <c r="K132" s="9"/>
      <c r="L132" s="36"/>
      <c r="M132" s="36"/>
      <c r="N132" s="36"/>
      <c r="O132" s="9"/>
      <c r="P132" s="36"/>
      <c r="Q132" s="36"/>
      <c r="R132" s="36"/>
      <c r="S132" s="36"/>
      <c r="T132" s="24"/>
      <c r="U132" s="24"/>
      <c r="V132" s="24"/>
      <c r="W132" s="76"/>
      <c r="X132" s="82"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Y132" s="77"/>
      <c r="Z132" s="95"/>
    </row>
    <row r="133" spans="1:26" s="159" customFormat="1" ht="15" customHeight="1" x14ac:dyDescent="0.2">
      <c r="A133" s="354"/>
      <c r="B133" s="764" t="s">
        <v>336</v>
      </c>
      <c r="C133" s="764"/>
      <c r="D133" s="764"/>
      <c r="E133" s="764"/>
      <c r="F133" s="765"/>
      <c r="G133" s="766" t="s">
        <v>166</v>
      </c>
      <c r="H133" s="767"/>
      <c r="I133" s="8"/>
      <c r="J133" s="45" t="str">
        <f t="shared" ref="J133:J141" si="5">G133</f>
        <v>No</v>
      </c>
      <c r="K133" s="9"/>
      <c r="L133" s="36"/>
      <c r="M133" s="36"/>
      <c r="N133" s="36"/>
      <c r="O133" s="9"/>
      <c r="P133" s="36"/>
      <c r="Q133" s="36"/>
      <c r="R133" s="36"/>
      <c r="S133" s="36"/>
      <c r="T133" s="24"/>
      <c r="U133" s="24"/>
      <c r="V133" s="24"/>
      <c r="W133" s="76"/>
      <c r="X133" s="76"/>
      <c r="Y133" s="80" t="str">
        <f t="shared" ref="Y133:Y141" si="6">B133</f>
        <v>a. Combined oral contraceptives</v>
      </c>
      <c r="Z133" s="95"/>
    </row>
    <row r="134" spans="1:26" s="159" customFormat="1" ht="15" customHeight="1" x14ac:dyDescent="0.2">
      <c r="A134" s="358"/>
      <c r="B134" s="764" t="s">
        <v>337</v>
      </c>
      <c r="C134" s="764"/>
      <c r="D134" s="764"/>
      <c r="E134" s="764"/>
      <c r="F134" s="765"/>
      <c r="G134" s="766" t="s">
        <v>146</v>
      </c>
      <c r="H134" s="767"/>
      <c r="I134" s="8"/>
      <c r="J134" s="45" t="str">
        <f t="shared" si="5"/>
        <v>N/A</v>
      </c>
      <c r="K134" s="9"/>
      <c r="L134" s="36"/>
      <c r="M134" s="36"/>
      <c r="N134" s="36"/>
      <c r="O134" s="36"/>
      <c r="P134" s="36"/>
      <c r="Q134" s="36"/>
      <c r="R134" s="36"/>
      <c r="S134" s="36"/>
      <c r="T134" s="24"/>
      <c r="U134" s="24"/>
      <c r="V134" s="24"/>
      <c r="W134" s="76"/>
      <c r="X134" s="76"/>
      <c r="Y134" s="80" t="str">
        <f t="shared" si="6"/>
        <v>b. Progestin-only pills</v>
      </c>
      <c r="Z134" s="95"/>
    </row>
    <row r="135" spans="1:26" s="159" customFormat="1" ht="15" customHeight="1" x14ac:dyDescent="0.2">
      <c r="A135" s="354"/>
      <c r="B135" s="764" t="s">
        <v>54</v>
      </c>
      <c r="C135" s="764"/>
      <c r="D135" s="764"/>
      <c r="E135" s="764"/>
      <c r="F135" s="765"/>
      <c r="G135" s="766" t="s">
        <v>165</v>
      </c>
      <c r="H135" s="767"/>
      <c r="I135" s="8"/>
      <c r="J135" s="45" t="str">
        <f t="shared" si="5"/>
        <v>Yes</v>
      </c>
      <c r="K135" s="9"/>
      <c r="L135" s="36"/>
      <c r="M135" s="36"/>
      <c r="N135" s="36"/>
      <c r="O135" s="36"/>
      <c r="P135" s="36"/>
      <c r="Q135" s="36"/>
      <c r="R135" s="36"/>
      <c r="S135" s="36"/>
      <c r="T135" s="24"/>
      <c r="U135" s="24"/>
      <c r="V135" s="24"/>
      <c r="W135" s="76"/>
      <c r="X135" s="76"/>
      <c r="Y135" s="80" t="str">
        <f t="shared" si="6"/>
        <v>c. Hormonal injections</v>
      </c>
      <c r="Z135" s="95"/>
    </row>
    <row r="136" spans="1:26" s="159" customFormat="1" ht="15" customHeight="1" x14ac:dyDescent="0.2">
      <c r="A136" s="354"/>
      <c r="B136" s="764" t="s">
        <v>55</v>
      </c>
      <c r="C136" s="764"/>
      <c r="D136" s="764"/>
      <c r="E136" s="764"/>
      <c r="F136" s="765"/>
      <c r="G136" s="766" t="s">
        <v>178</v>
      </c>
      <c r="H136" s="767"/>
      <c r="I136" s="8"/>
      <c r="J136" s="45" t="str">
        <f t="shared" si="5"/>
        <v>Don't know</v>
      </c>
      <c r="K136" s="9"/>
      <c r="L136" s="36"/>
      <c r="M136" s="36"/>
      <c r="N136" s="36"/>
      <c r="O136" s="36"/>
      <c r="P136" s="36"/>
      <c r="Q136" s="36"/>
      <c r="R136" s="36"/>
      <c r="S136" s="36"/>
      <c r="T136" s="24"/>
      <c r="U136" s="24"/>
      <c r="V136" s="24"/>
      <c r="W136" s="76"/>
      <c r="X136" s="76"/>
      <c r="Y136" s="80" t="str">
        <f t="shared" si="6"/>
        <v>d. Hormonal implants</v>
      </c>
      <c r="Z136" s="95"/>
    </row>
    <row r="137" spans="1:26" s="159" customFormat="1" ht="15" customHeight="1" x14ac:dyDescent="0.2">
      <c r="A137" s="354"/>
      <c r="B137" s="764" t="s">
        <v>56</v>
      </c>
      <c r="C137" s="764"/>
      <c r="D137" s="764"/>
      <c r="E137" s="764"/>
      <c r="F137" s="765"/>
      <c r="G137" s="766" t="s">
        <v>165</v>
      </c>
      <c r="H137" s="767"/>
      <c r="I137" s="8"/>
      <c r="J137" s="45" t="str">
        <f t="shared" si="5"/>
        <v>Yes</v>
      </c>
      <c r="K137" s="9"/>
      <c r="L137" s="36"/>
      <c r="M137" s="36"/>
      <c r="N137" s="36"/>
      <c r="O137" s="36"/>
      <c r="P137" s="36"/>
      <c r="Q137" s="36"/>
      <c r="R137" s="36"/>
      <c r="S137" s="36"/>
      <c r="T137" s="24"/>
      <c r="U137" s="24"/>
      <c r="V137" s="24"/>
      <c r="W137" s="76"/>
      <c r="X137" s="76"/>
      <c r="Y137" s="80" t="str">
        <f t="shared" si="6"/>
        <v>e. Intrauterine devices (IUDs)</v>
      </c>
      <c r="Z137" s="95"/>
    </row>
    <row r="138" spans="1:26" s="159" customFormat="1" ht="15" customHeight="1" x14ac:dyDescent="0.2">
      <c r="A138" s="354"/>
      <c r="B138" s="764" t="s">
        <v>43</v>
      </c>
      <c r="C138" s="764"/>
      <c r="D138" s="764"/>
      <c r="E138" s="764"/>
      <c r="F138" s="765"/>
      <c r="G138" s="766" t="s">
        <v>166</v>
      </c>
      <c r="H138" s="767"/>
      <c r="I138" s="8"/>
      <c r="J138" s="45" t="str">
        <f t="shared" si="5"/>
        <v>No</v>
      </c>
      <c r="K138" s="9"/>
      <c r="L138" s="36"/>
      <c r="M138" s="36"/>
      <c r="N138" s="36"/>
      <c r="O138" s="36"/>
      <c r="P138" s="36"/>
      <c r="Q138" s="36"/>
      <c r="R138" s="36"/>
      <c r="S138" s="36"/>
      <c r="T138" s="24"/>
      <c r="U138" s="24"/>
      <c r="V138" s="24"/>
      <c r="W138" s="76"/>
      <c r="X138" s="76"/>
      <c r="Y138" s="80" t="str">
        <f t="shared" si="6"/>
        <v>f. Male condoms</v>
      </c>
      <c r="Z138" s="95"/>
    </row>
    <row r="139" spans="1:26" s="159" customFormat="1" ht="15" customHeight="1" x14ac:dyDescent="0.2">
      <c r="A139" s="354"/>
      <c r="B139" s="764" t="s">
        <v>44</v>
      </c>
      <c r="C139" s="764"/>
      <c r="D139" s="764"/>
      <c r="E139" s="764"/>
      <c r="F139" s="765"/>
      <c r="G139" s="766" t="s">
        <v>146</v>
      </c>
      <c r="H139" s="767"/>
      <c r="I139" s="8"/>
      <c r="J139" s="45" t="str">
        <f t="shared" si="5"/>
        <v>N/A</v>
      </c>
      <c r="K139" s="9"/>
      <c r="L139" s="36"/>
      <c r="M139" s="36"/>
      <c r="N139" s="36"/>
      <c r="O139" s="36"/>
      <c r="P139" s="36"/>
      <c r="Q139" s="36"/>
      <c r="R139" s="36"/>
      <c r="S139" s="36"/>
      <c r="T139" s="24"/>
      <c r="U139" s="24"/>
      <c r="V139" s="24"/>
      <c r="W139" s="76"/>
      <c r="X139" s="76"/>
      <c r="Y139" s="80" t="str">
        <f t="shared" si="6"/>
        <v>g. Female condoms</v>
      </c>
      <c r="Z139" s="95"/>
    </row>
    <row r="140" spans="1:26" s="159" customFormat="1" ht="15" customHeight="1" x14ac:dyDescent="0.2">
      <c r="A140" s="354"/>
      <c r="B140" s="764" t="s">
        <v>338</v>
      </c>
      <c r="C140" s="764"/>
      <c r="D140" s="764"/>
      <c r="E140" s="764"/>
      <c r="F140" s="765"/>
      <c r="G140" s="766" t="s">
        <v>146</v>
      </c>
      <c r="H140" s="767"/>
      <c r="I140" s="8"/>
      <c r="J140" s="45" t="str">
        <f t="shared" si="5"/>
        <v>N/A</v>
      </c>
      <c r="K140" s="9"/>
      <c r="L140" s="36"/>
      <c r="M140" s="36"/>
      <c r="N140" s="36"/>
      <c r="O140" s="36"/>
      <c r="P140" s="36"/>
      <c r="Q140" s="36"/>
      <c r="R140" s="36"/>
      <c r="S140" s="36"/>
      <c r="T140" s="24"/>
      <c r="U140" s="24"/>
      <c r="V140" s="24"/>
      <c r="W140" s="76"/>
      <c r="X140" s="76"/>
      <c r="Y140" s="80" t="str">
        <f t="shared" si="6"/>
        <v>h. Emergency contraceptive pills</v>
      </c>
      <c r="Z140" s="95"/>
    </row>
    <row r="141" spans="1:26" s="159" customFormat="1" ht="15" customHeight="1" x14ac:dyDescent="0.2">
      <c r="A141" s="354"/>
      <c r="B141" s="764" t="s">
        <v>245</v>
      </c>
      <c r="C141" s="764"/>
      <c r="D141" s="764"/>
      <c r="E141" s="764"/>
      <c r="F141" s="765"/>
      <c r="G141" s="766" t="s">
        <v>165</v>
      </c>
      <c r="H141" s="767"/>
      <c r="I141" s="8"/>
      <c r="J141" s="45" t="str">
        <f t="shared" si="5"/>
        <v>Yes</v>
      </c>
      <c r="K141" s="9"/>
      <c r="L141" s="36"/>
      <c r="M141" s="36"/>
      <c r="N141" s="36"/>
      <c r="O141" s="36"/>
      <c r="P141" s="36"/>
      <c r="Q141" s="36"/>
      <c r="R141" s="36"/>
      <c r="S141" s="36"/>
      <c r="T141" s="24"/>
      <c r="U141" s="24"/>
      <c r="V141" s="24"/>
      <c r="W141" s="76"/>
      <c r="X141" s="76"/>
      <c r="Y141" s="80" t="str">
        <f t="shared" si="6"/>
        <v>i. CycleBeads</v>
      </c>
      <c r="Z141" s="95"/>
    </row>
    <row r="142" spans="1:26" s="159" customFormat="1" ht="30" x14ac:dyDescent="0.2">
      <c r="A142" s="354"/>
      <c r="B142" s="764" t="s">
        <v>766</v>
      </c>
      <c r="C142" s="764"/>
      <c r="D142" s="764"/>
      <c r="E142" s="764"/>
      <c r="F142" s="769" t="s">
        <v>835</v>
      </c>
      <c r="G142" s="770"/>
      <c r="H142" s="771"/>
      <c r="I142" s="8"/>
      <c r="J142" s="45"/>
      <c r="K142" s="9"/>
      <c r="L142" s="36"/>
      <c r="M142" s="9"/>
      <c r="N142" s="36"/>
      <c r="O142" s="36"/>
      <c r="P142" s="36"/>
      <c r="Q142" s="9" t="str">
        <f>F142</f>
        <v>01/11 - 12/11</v>
      </c>
      <c r="R142" s="9" t="str">
        <f>B142</f>
        <v xml:space="preserve">j. Time period of reports reviewed
(mm/yy - mm/yy) (for example, reports from 1/11-12/11) </v>
      </c>
      <c r="S142" s="36"/>
      <c r="T142" s="24"/>
      <c r="U142" s="24"/>
      <c r="V142" s="24"/>
      <c r="W142" s="76"/>
      <c r="X142" s="76"/>
      <c r="Y142" s="77"/>
      <c r="Z142" s="95"/>
    </row>
    <row r="143" spans="1:26" s="159" customFormat="1" ht="45" x14ac:dyDescent="0.2">
      <c r="A143" s="262"/>
      <c r="B143" s="764" t="s">
        <v>346</v>
      </c>
      <c r="C143" s="764"/>
      <c r="D143" s="764"/>
      <c r="E143" s="764"/>
      <c r="F143" s="769" t="s">
        <v>1426</v>
      </c>
      <c r="G143" s="770"/>
      <c r="H143" s="771"/>
      <c r="I143" s="8"/>
      <c r="J143" s="45"/>
      <c r="K143" s="9"/>
      <c r="L143" s="9"/>
      <c r="M143" s="36"/>
      <c r="N143" s="36"/>
      <c r="O143" s="36"/>
      <c r="P143" s="36"/>
      <c r="Q143" s="9" t="str">
        <f>F143</f>
        <v>Ministry of Health National Reproductive Health Program (Central Warehouse Inventory)</v>
      </c>
      <c r="R143" s="9" t="str">
        <f>B143</f>
        <v>k. Data source
(for example: Procurement Planning and Monitoring Report, Logistics Management Information System, periodic physical inventory, warehouse reports)</v>
      </c>
      <c r="S143" s="36"/>
      <c r="T143" s="24"/>
      <c r="U143" s="24"/>
      <c r="V143" s="24"/>
      <c r="W143" s="76"/>
      <c r="X143" s="76"/>
      <c r="Y143" s="77"/>
      <c r="Z143" s="95"/>
    </row>
    <row r="144" spans="1:26" s="159" customFormat="1" x14ac:dyDescent="0.2">
      <c r="A144" s="772" t="s">
        <v>347</v>
      </c>
      <c r="B144" s="764"/>
      <c r="C144" s="764"/>
      <c r="D144" s="764"/>
      <c r="E144" s="764"/>
      <c r="F144" s="764"/>
      <c r="G144" s="764"/>
      <c r="H144" s="773"/>
      <c r="I144" s="4"/>
      <c r="J144" s="41"/>
      <c r="K144" s="9"/>
      <c r="L144" s="36"/>
      <c r="M144" s="36"/>
      <c r="N144" s="36"/>
      <c r="O144" s="9"/>
      <c r="P144" s="36"/>
      <c r="Q144" s="36"/>
      <c r="R144" s="36"/>
      <c r="S144" s="36"/>
      <c r="T144" s="24"/>
      <c r="U144" s="24"/>
      <c r="V144" s="24"/>
      <c r="W144" s="76"/>
      <c r="X144" s="76"/>
      <c r="Y144" s="77"/>
      <c r="Z144" s="95"/>
    </row>
    <row r="145" spans="1:26" s="159" customFormat="1" ht="15" customHeight="1" x14ac:dyDescent="0.2">
      <c r="A145" s="354"/>
      <c r="B145" s="764" t="s">
        <v>348</v>
      </c>
      <c r="C145" s="764"/>
      <c r="D145" s="764"/>
      <c r="E145" s="764"/>
      <c r="F145" s="765"/>
      <c r="G145" s="766" t="s">
        <v>166</v>
      </c>
      <c r="H145" s="767"/>
      <c r="I145" s="8"/>
      <c r="J145" s="45" t="str">
        <f>G145</f>
        <v>No</v>
      </c>
      <c r="K145" s="9"/>
      <c r="L145" s="36"/>
      <c r="M145" s="36"/>
      <c r="N145" s="36"/>
      <c r="O145" s="9"/>
      <c r="P145" s="36"/>
      <c r="Q145" s="36"/>
      <c r="R145" s="36"/>
      <c r="S145" s="36"/>
      <c r="T145" s="24"/>
      <c r="U145" s="24"/>
      <c r="V145" s="24"/>
      <c r="W145" s="76"/>
      <c r="X145" s="76"/>
      <c r="Y145" s="80" t="str">
        <f>B145</f>
        <v>a. service delivery point level (i.e., public sector health facilities)</v>
      </c>
      <c r="Z145" s="95"/>
    </row>
    <row r="146" spans="1:26" s="268" customFormat="1" ht="15.75" customHeight="1" thickBot="1" x14ac:dyDescent="0.25">
      <c r="A146" s="356"/>
      <c r="B146" s="753" t="s">
        <v>349</v>
      </c>
      <c r="C146" s="753"/>
      <c r="D146" s="753"/>
      <c r="E146" s="753"/>
      <c r="F146" s="754"/>
      <c r="G146" s="755" t="s">
        <v>166</v>
      </c>
      <c r="H146" s="756"/>
      <c r="I146" s="55"/>
      <c r="J146" s="89" t="str">
        <f>G146</f>
        <v>No</v>
      </c>
      <c r="K146" s="90"/>
      <c r="L146" s="91"/>
      <c r="M146" s="91"/>
      <c r="N146" s="91"/>
      <c r="O146" s="90"/>
      <c r="P146" s="91"/>
      <c r="Q146" s="91"/>
      <c r="R146" s="91"/>
      <c r="S146" s="91"/>
      <c r="T146" s="92"/>
      <c r="U146" s="92"/>
      <c r="V146" s="92"/>
      <c r="W146" s="93"/>
      <c r="X146" s="93"/>
      <c r="Y146" s="94" t="str">
        <f>B146</f>
        <v>b. central level (i.e., central level warehouse for the public sector)</v>
      </c>
      <c r="Z146" s="100"/>
    </row>
    <row r="147" spans="1:26" s="159" customFormat="1" ht="41.25" customHeight="1" thickBot="1" x14ac:dyDescent="0.25">
      <c r="A147" s="757" t="s">
        <v>350</v>
      </c>
      <c r="B147" s="758"/>
      <c r="C147" s="759"/>
      <c r="D147" s="760" t="s">
        <v>1427</v>
      </c>
      <c r="E147" s="761"/>
      <c r="F147" s="761"/>
      <c r="G147" s="761"/>
      <c r="H147" s="762"/>
      <c r="I147" s="8"/>
      <c r="J147" s="45"/>
      <c r="K147" s="9" t="str">
        <f>A147</f>
        <v xml:space="preserve">F. Please note any overall comments about challenges and/or successes with contraceptive security in your country.
</v>
      </c>
      <c r="L147" s="36"/>
      <c r="M147" s="36"/>
      <c r="N147" s="36"/>
      <c r="O147" s="9" t="str">
        <f>D147</f>
        <v>There are occasional stockouts principally due to distribution problems or delays in procurement.</v>
      </c>
      <c r="P147" s="36"/>
      <c r="Q147" s="36"/>
      <c r="R147" s="36"/>
      <c r="S147" s="36"/>
      <c r="T147" s="24"/>
      <c r="U147" s="24"/>
      <c r="V147" s="24"/>
      <c r="W147" s="76"/>
      <c r="X147" s="76"/>
      <c r="Y147" s="77"/>
      <c r="Z147" s="95"/>
    </row>
    <row r="148" spans="1:26" s="1" customFormat="1" ht="15.75" x14ac:dyDescent="0.2">
      <c r="A148" s="763"/>
      <c r="B148" s="763"/>
      <c r="C148" s="763"/>
      <c r="D148" s="763"/>
      <c r="E148" s="763"/>
      <c r="F148" s="763"/>
      <c r="G148" s="763"/>
      <c r="H148" s="763"/>
      <c r="I148" s="48"/>
      <c r="J148" s="35"/>
      <c r="K148" s="9"/>
      <c r="L148" s="9"/>
      <c r="M148" s="36"/>
      <c r="N148" s="36"/>
      <c r="O148" s="9"/>
      <c r="P148" s="36"/>
      <c r="R148" s="36"/>
      <c r="S148" s="37"/>
      <c r="T148" s="2"/>
      <c r="U148" s="2"/>
      <c r="V148" s="2"/>
      <c r="W148" s="64"/>
      <c r="X148" s="64"/>
      <c r="Z148" s="101"/>
    </row>
    <row r="149" spans="1:26" s="23" customFormat="1" ht="72" customHeight="1" x14ac:dyDescent="0.2">
      <c r="A149" s="768"/>
      <c r="B149" s="768"/>
      <c r="C149" s="768"/>
      <c r="D149" s="768"/>
      <c r="E149" s="768"/>
      <c r="F149" s="768"/>
      <c r="G149" s="768"/>
      <c r="H149" s="768"/>
      <c r="I149" s="6"/>
      <c r="J149" s="40"/>
      <c r="K149" s="9"/>
      <c r="L149" s="36"/>
      <c r="M149" s="36"/>
      <c r="N149" s="36"/>
      <c r="O149" s="9"/>
      <c r="P149" s="36"/>
      <c r="Q149" s="36"/>
      <c r="R149" s="36"/>
      <c r="S149" s="37"/>
      <c r="T149" s="2"/>
      <c r="U149" s="2"/>
      <c r="V149" s="2"/>
      <c r="W149" s="64"/>
      <c r="X149" s="106">
        <f>A149</f>
        <v>0</v>
      </c>
      <c r="Z149" s="22"/>
    </row>
    <row r="150" spans="1:26" s="1" customFormat="1" ht="9.75" customHeight="1" x14ac:dyDescent="0.2">
      <c r="A150" s="387"/>
      <c r="B150" s="387"/>
      <c r="C150" s="387"/>
      <c r="D150" s="387"/>
      <c r="E150" s="387"/>
      <c r="F150" s="387"/>
      <c r="G150" s="387"/>
      <c r="H150" s="387"/>
      <c r="I150" s="9"/>
      <c r="J150" s="35"/>
      <c r="K150" s="9"/>
      <c r="L150" s="36"/>
      <c r="M150" s="36"/>
      <c r="N150" s="36"/>
      <c r="O150" s="9"/>
      <c r="P150" s="36"/>
      <c r="Q150" s="36"/>
      <c r="R150" s="36"/>
      <c r="S150" s="37"/>
      <c r="T150" s="2"/>
      <c r="U150" s="2"/>
      <c r="V150" s="2"/>
      <c r="W150" s="64"/>
      <c r="X150" s="64"/>
      <c r="Z150" s="101"/>
    </row>
    <row r="151" spans="1:26" s="1" customFormat="1" ht="15" customHeight="1" x14ac:dyDescent="0.2">
      <c r="A151" s="387"/>
      <c r="B151" s="387"/>
      <c r="C151" s="387"/>
      <c r="D151" s="387"/>
      <c r="E151" s="387"/>
      <c r="F151" s="387"/>
      <c r="G151" s="387"/>
      <c r="H151" s="387"/>
      <c r="I151" s="9"/>
      <c r="J151" s="40"/>
      <c r="K151" s="9"/>
      <c r="L151" s="36"/>
      <c r="M151" s="36"/>
      <c r="N151" s="36"/>
      <c r="O151" s="9"/>
      <c r="P151" s="36"/>
      <c r="Q151" s="36"/>
      <c r="R151" s="36"/>
      <c r="S151" s="37"/>
      <c r="T151" s="2"/>
      <c r="U151" s="2"/>
      <c r="V151" s="2"/>
      <c r="W151" s="64"/>
      <c r="X151" s="64"/>
      <c r="Z151" s="101"/>
    </row>
    <row r="152" spans="1:26" x14ac:dyDescent="0.2">
      <c r="A152" s="269"/>
      <c r="B152" s="270"/>
      <c r="C152" s="270"/>
      <c r="D152" s="270"/>
      <c r="E152" s="270"/>
      <c r="F152" s="270"/>
      <c r="G152" s="271"/>
      <c r="H152" s="217"/>
      <c r="I152" s="36"/>
      <c r="O152" s="9"/>
    </row>
    <row r="153" spans="1:26" x14ac:dyDescent="0.2">
      <c r="A153" s="215"/>
      <c r="B153" s="215"/>
      <c r="G153" s="272"/>
      <c r="H153" s="273"/>
      <c r="I153" s="36"/>
    </row>
    <row r="154" spans="1:26" x14ac:dyDescent="0.2">
      <c r="A154" s="215"/>
      <c r="B154" s="215"/>
      <c r="G154" s="272"/>
      <c r="H154" s="273"/>
      <c r="I154" s="36"/>
    </row>
    <row r="155" spans="1:26" x14ac:dyDescent="0.2">
      <c r="A155" s="215"/>
      <c r="B155" s="215"/>
      <c r="G155" s="272"/>
      <c r="H155" s="273"/>
      <c r="I155" s="36"/>
    </row>
    <row r="156" spans="1:26" x14ac:dyDescent="0.2">
      <c r="A156" s="215"/>
      <c r="B156" s="215"/>
      <c r="G156" s="272"/>
      <c r="H156" s="273"/>
      <c r="I156" s="36"/>
    </row>
    <row r="157" spans="1:26" x14ac:dyDescent="0.2">
      <c r="A157" s="215"/>
      <c r="B157" s="215"/>
      <c r="G157" s="272"/>
      <c r="H157" s="273"/>
      <c r="I157" s="36"/>
    </row>
    <row r="158" spans="1:26" x14ac:dyDescent="0.2">
      <c r="A158" s="215"/>
      <c r="B158" s="215"/>
      <c r="G158" s="272"/>
      <c r="H158" s="273"/>
      <c r="I158" s="36"/>
    </row>
    <row r="159" spans="1:26" x14ac:dyDescent="0.2">
      <c r="A159" s="215"/>
      <c r="B159" s="215"/>
      <c r="G159" s="272"/>
      <c r="H159" s="273"/>
      <c r="I159" s="36"/>
    </row>
    <row r="160" spans="1:26" x14ac:dyDescent="0.2">
      <c r="A160" s="215"/>
      <c r="B160" s="215"/>
      <c r="G160" s="272"/>
      <c r="H160" s="273"/>
      <c r="I160" s="36"/>
    </row>
    <row r="161" spans="1:134" x14ac:dyDescent="0.2">
      <c r="A161" s="215"/>
      <c r="B161" s="215"/>
      <c r="G161" s="272"/>
      <c r="H161" s="273"/>
      <c r="I161" s="36"/>
    </row>
    <row r="162" spans="1:134" x14ac:dyDescent="0.2">
      <c r="A162" s="215"/>
      <c r="B162" s="215"/>
      <c r="G162" s="272"/>
      <c r="H162" s="273"/>
      <c r="I162" s="36"/>
    </row>
    <row r="163" spans="1:134" x14ac:dyDescent="0.2">
      <c r="A163" s="215"/>
      <c r="B163" s="215"/>
      <c r="G163" s="272"/>
      <c r="H163" s="273"/>
      <c r="I163" s="36"/>
    </row>
    <row r="164" spans="1:134" x14ac:dyDescent="0.2">
      <c r="A164" s="215"/>
      <c r="B164" s="215"/>
      <c r="G164" s="272"/>
      <c r="H164" s="273"/>
      <c r="I164" s="36"/>
    </row>
    <row r="165" spans="1:134" x14ac:dyDescent="0.2">
      <c r="A165" s="215"/>
      <c r="B165" s="215"/>
      <c r="G165" s="272"/>
      <c r="H165" s="273"/>
      <c r="I165" s="36"/>
    </row>
    <row r="166" spans="1:134" s="215" customFormat="1" x14ac:dyDescent="0.2">
      <c r="G166" s="272"/>
      <c r="H166" s="273"/>
      <c r="I166" s="36"/>
      <c r="J166" s="40"/>
      <c r="K166" s="9"/>
      <c r="L166" s="36"/>
      <c r="M166" s="36"/>
      <c r="N166" s="36"/>
      <c r="O166" s="36"/>
      <c r="P166" s="36"/>
      <c r="Q166" s="36"/>
      <c r="R166" s="36"/>
      <c r="S166" s="37"/>
      <c r="T166" s="2"/>
      <c r="U166" s="2"/>
      <c r="V166" s="2"/>
      <c r="W166" s="64"/>
      <c r="X166" s="64"/>
      <c r="Y166" s="23"/>
      <c r="Z166" s="22"/>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36"/>
      <c r="J167" s="40"/>
      <c r="K167" s="9"/>
      <c r="L167" s="36"/>
      <c r="M167" s="36"/>
      <c r="N167" s="36"/>
      <c r="O167" s="36"/>
      <c r="P167" s="36"/>
      <c r="Q167" s="36"/>
      <c r="R167" s="36"/>
      <c r="S167" s="37"/>
      <c r="T167" s="2"/>
      <c r="U167" s="2"/>
      <c r="V167" s="2"/>
      <c r="W167" s="64"/>
      <c r="X167" s="64"/>
      <c r="Y167" s="23"/>
      <c r="Z167" s="22"/>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36"/>
      <c r="J168" s="40"/>
      <c r="K168" s="9"/>
      <c r="L168" s="36"/>
      <c r="M168" s="36"/>
      <c r="N168" s="36"/>
      <c r="O168" s="36"/>
      <c r="P168" s="36"/>
      <c r="Q168" s="36"/>
      <c r="R168" s="36"/>
      <c r="S168" s="37"/>
      <c r="T168" s="2"/>
      <c r="U168" s="2"/>
      <c r="V168" s="2"/>
      <c r="W168" s="64"/>
      <c r="X168" s="64"/>
      <c r="Y168" s="23"/>
      <c r="Z168" s="22"/>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36"/>
      <c r="J169" s="40"/>
      <c r="K169" s="9"/>
      <c r="L169" s="36"/>
      <c r="M169" s="36"/>
      <c r="N169" s="36"/>
      <c r="O169" s="36"/>
      <c r="P169" s="36"/>
      <c r="Q169" s="36"/>
      <c r="R169" s="36"/>
      <c r="S169" s="37"/>
      <c r="T169" s="2"/>
      <c r="U169" s="2"/>
      <c r="V169" s="2"/>
      <c r="W169" s="64"/>
      <c r="X169" s="64"/>
      <c r="Y169" s="23"/>
      <c r="Z169" s="22"/>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36"/>
      <c r="J170" s="40"/>
      <c r="K170" s="9"/>
      <c r="L170" s="36"/>
      <c r="M170" s="36"/>
      <c r="N170" s="36"/>
      <c r="O170" s="36"/>
      <c r="P170" s="36"/>
      <c r="Q170" s="36"/>
      <c r="R170" s="36"/>
      <c r="S170" s="37"/>
      <c r="T170" s="2"/>
      <c r="U170" s="2"/>
      <c r="V170" s="2"/>
      <c r="W170" s="64"/>
      <c r="X170" s="64"/>
      <c r="Y170" s="23"/>
      <c r="Z170" s="22"/>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36"/>
      <c r="J171" s="40"/>
      <c r="K171" s="9"/>
      <c r="L171" s="36"/>
      <c r="M171" s="36"/>
      <c r="N171" s="36"/>
      <c r="O171" s="36"/>
      <c r="P171" s="36"/>
      <c r="Q171" s="36"/>
      <c r="R171" s="36"/>
      <c r="S171" s="37"/>
      <c r="T171" s="2"/>
      <c r="U171" s="2"/>
      <c r="V171" s="2"/>
      <c r="W171" s="64"/>
      <c r="X171" s="64"/>
      <c r="Y171" s="23"/>
      <c r="Z171" s="22"/>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36"/>
      <c r="J172" s="40"/>
      <c r="K172" s="9"/>
      <c r="L172" s="36"/>
      <c r="M172" s="36"/>
      <c r="N172" s="36"/>
      <c r="O172" s="36"/>
      <c r="P172" s="36"/>
      <c r="Q172" s="36"/>
      <c r="R172" s="36"/>
      <c r="S172" s="37"/>
      <c r="T172" s="2"/>
      <c r="U172" s="2"/>
      <c r="V172" s="2"/>
      <c r="W172" s="64"/>
      <c r="X172" s="64"/>
      <c r="Y172" s="23"/>
      <c r="Z172" s="22"/>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36"/>
      <c r="J173" s="40"/>
      <c r="K173" s="9"/>
      <c r="L173" s="36"/>
      <c r="M173" s="36"/>
      <c r="N173" s="36"/>
      <c r="O173" s="36"/>
      <c r="P173" s="36"/>
      <c r="Q173" s="36"/>
      <c r="R173" s="36"/>
      <c r="S173" s="37"/>
      <c r="T173" s="2"/>
      <c r="U173" s="2"/>
      <c r="V173" s="2"/>
      <c r="W173" s="64"/>
      <c r="X173" s="64"/>
      <c r="Y173" s="23"/>
      <c r="Z173" s="22"/>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36"/>
      <c r="J174" s="40"/>
      <c r="K174" s="9"/>
      <c r="L174" s="36"/>
      <c r="M174" s="36"/>
      <c r="N174" s="36"/>
      <c r="O174" s="36"/>
      <c r="P174" s="36"/>
      <c r="Q174" s="36"/>
      <c r="R174" s="36"/>
      <c r="S174" s="37"/>
      <c r="T174" s="2"/>
      <c r="U174" s="2"/>
      <c r="V174" s="2"/>
      <c r="W174" s="64"/>
      <c r="X174" s="64"/>
      <c r="Y174" s="23"/>
      <c r="Z174" s="22"/>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36"/>
      <c r="J175" s="40"/>
      <c r="K175" s="9"/>
      <c r="L175" s="36"/>
      <c r="M175" s="36"/>
      <c r="N175" s="36"/>
      <c r="O175" s="36"/>
      <c r="P175" s="36"/>
      <c r="Q175" s="36"/>
      <c r="R175" s="36"/>
      <c r="S175" s="37"/>
      <c r="T175" s="2"/>
      <c r="U175" s="2"/>
      <c r="V175" s="2"/>
      <c r="W175" s="64"/>
      <c r="X175" s="64"/>
      <c r="Y175" s="23"/>
      <c r="Z175" s="22"/>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36"/>
      <c r="J176" s="40"/>
      <c r="K176" s="9"/>
      <c r="L176" s="36"/>
      <c r="M176" s="36"/>
      <c r="N176" s="36"/>
      <c r="O176" s="36"/>
      <c r="P176" s="36"/>
      <c r="Q176" s="36"/>
      <c r="R176" s="36"/>
      <c r="S176" s="37"/>
      <c r="T176" s="2"/>
      <c r="U176" s="2"/>
      <c r="V176" s="2"/>
      <c r="W176" s="64"/>
      <c r="X176" s="64"/>
      <c r="Y176" s="23"/>
      <c r="Z176" s="22"/>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B139:F139"/>
    <mergeCell ref="G139:H139"/>
    <mergeCell ref="B140:F140"/>
    <mergeCell ref="G140:H140"/>
    <mergeCell ref="B141:F141"/>
    <mergeCell ref="G141:H141"/>
    <mergeCell ref="B136:F136"/>
    <mergeCell ref="G136:H136"/>
    <mergeCell ref="B137:F137"/>
    <mergeCell ref="G137:H137"/>
    <mergeCell ref="B138:F138"/>
    <mergeCell ref="G138:H138"/>
    <mergeCell ref="A148:H148"/>
    <mergeCell ref="A149:H149"/>
    <mergeCell ref="B142:E142"/>
    <mergeCell ref="F142:H142"/>
    <mergeCell ref="B143:E143"/>
    <mergeCell ref="F143:H143"/>
    <mergeCell ref="A144:H144"/>
    <mergeCell ref="B145:F145"/>
    <mergeCell ref="G145:H145"/>
    <mergeCell ref="B146:F146"/>
    <mergeCell ref="G146:H146"/>
    <mergeCell ref="A147:C147"/>
    <mergeCell ref="D147:H147"/>
    <mergeCell ref="G135:H135"/>
    <mergeCell ref="B128:F128"/>
    <mergeCell ref="B129:C129"/>
    <mergeCell ref="D129:H129"/>
    <mergeCell ref="A130:G130"/>
    <mergeCell ref="A131:F131"/>
    <mergeCell ref="G131:H131"/>
    <mergeCell ref="G128:H128"/>
    <mergeCell ref="B125:F125"/>
    <mergeCell ref="G125:H125"/>
    <mergeCell ref="B126:F126"/>
    <mergeCell ref="B127:F127"/>
    <mergeCell ref="G126:H126"/>
    <mergeCell ref="G127:H127"/>
    <mergeCell ref="A132:H132"/>
    <mergeCell ref="B133:F133"/>
    <mergeCell ref="G133:H133"/>
    <mergeCell ref="B134:F134"/>
    <mergeCell ref="G134:H134"/>
    <mergeCell ref="B135:F135"/>
    <mergeCell ref="A121:C121"/>
    <mergeCell ref="D121:H121"/>
    <mergeCell ref="A122:C122"/>
    <mergeCell ref="D122:H122"/>
    <mergeCell ref="A123:H123"/>
    <mergeCell ref="B124:E124"/>
    <mergeCell ref="F124:H124"/>
    <mergeCell ref="B118:F118"/>
    <mergeCell ref="G118:H118"/>
    <mergeCell ref="C119:E119"/>
    <mergeCell ref="F119:H119"/>
    <mergeCell ref="A120:E120"/>
    <mergeCell ref="F120:H120"/>
    <mergeCell ref="B115:F115"/>
    <mergeCell ref="G115:H115"/>
    <mergeCell ref="B116:F116"/>
    <mergeCell ref="G116:H116"/>
    <mergeCell ref="B117:F117"/>
    <mergeCell ref="G117:H117"/>
    <mergeCell ref="B112:F112"/>
    <mergeCell ref="G112:H112"/>
    <mergeCell ref="B113:F113"/>
    <mergeCell ref="G113:H113"/>
    <mergeCell ref="B114:F114"/>
    <mergeCell ref="G114:H114"/>
    <mergeCell ref="B109:F109"/>
    <mergeCell ref="G109:H109"/>
    <mergeCell ref="B110:F110"/>
    <mergeCell ref="G110:H110"/>
    <mergeCell ref="B111:F111"/>
    <mergeCell ref="G111:H111"/>
    <mergeCell ref="B105:F105"/>
    <mergeCell ref="G105:H105"/>
    <mergeCell ref="B106:F106"/>
    <mergeCell ref="G106:H106"/>
    <mergeCell ref="D107:H107"/>
    <mergeCell ref="A108:H108"/>
    <mergeCell ref="B101:C101"/>
    <mergeCell ref="E101:G101"/>
    <mergeCell ref="A102:H102"/>
    <mergeCell ref="A103:H103"/>
    <mergeCell ref="B104:F104"/>
    <mergeCell ref="G104:H104"/>
    <mergeCell ref="A97:H97"/>
    <mergeCell ref="A98:C98"/>
    <mergeCell ref="E98:G98"/>
    <mergeCell ref="B99:C99"/>
    <mergeCell ref="E99:G99"/>
    <mergeCell ref="B100:C100"/>
    <mergeCell ref="E100:G100"/>
    <mergeCell ref="C95:D95"/>
    <mergeCell ref="E95:F95"/>
    <mergeCell ref="G95:H95"/>
    <mergeCell ref="C96:D96"/>
    <mergeCell ref="E96:F96"/>
    <mergeCell ref="G96:H96"/>
    <mergeCell ref="A91:G91"/>
    <mergeCell ref="B92:C92"/>
    <mergeCell ref="B93:D93"/>
    <mergeCell ref="E93:F93"/>
    <mergeCell ref="G93:H93"/>
    <mergeCell ref="C94:D94"/>
    <mergeCell ref="E94:F94"/>
    <mergeCell ref="G94:H94"/>
    <mergeCell ref="A87:G87"/>
    <mergeCell ref="B88:C88"/>
    <mergeCell ref="D88:H88"/>
    <mergeCell ref="A89:G89"/>
    <mergeCell ref="B90:C90"/>
    <mergeCell ref="D90:H90"/>
    <mergeCell ref="A84:E84"/>
    <mergeCell ref="F84:H84"/>
    <mergeCell ref="B85:D85"/>
    <mergeCell ref="E85:H85"/>
    <mergeCell ref="B86:D86"/>
    <mergeCell ref="E86:H86"/>
    <mergeCell ref="A81:C81"/>
    <mergeCell ref="A82:A83"/>
    <mergeCell ref="B82:C82"/>
    <mergeCell ref="D82:E82"/>
    <mergeCell ref="G82:H82"/>
    <mergeCell ref="D83:E83"/>
    <mergeCell ref="G83:H83"/>
    <mergeCell ref="B77:C77"/>
    <mergeCell ref="D77:E77"/>
    <mergeCell ref="A78:C78"/>
    <mergeCell ref="D78:H78"/>
    <mergeCell ref="A79:G79"/>
    <mergeCell ref="A80:G80"/>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A65:C65"/>
    <mergeCell ref="D65:E65"/>
    <mergeCell ref="B66:C66"/>
    <mergeCell ref="D66:E66"/>
    <mergeCell ref="B67:C67"/>
    <mergeCell ref="D67:E67"/>
    <mergeCell ref="C61:E61"/>
    <mergeCell ref="F61:H61"/>
    <mergeCell ref="A62:C62"/>
    <mergeCell ref="D62:H62"/>
    <mergeCell ref="A63:G63"/>
    <mergeCell ref="A64:H64"/>
    <mergeCell ref="A57:E57"/>
    <mergeCell ref="G57:H57"/>
    <mergeCell ref="A59:E59"/>
    <mergeCell ref="F59:H59"/>
    <mergeCell ref="B60:E60"/>
    <mergeCell ref="F60:H60"/>
    <mergeCell ref="B52:C52"/>
    <mergeCell ref="A54:H54"/>
    <mergeCell ref="A55:E55"/>
    <mergeCell ref="G55:H55"/>
    <mergeCell ref="A56:E56"/>
    <mergeCell ref="G56:H56"/>
    <mergeCell ref="A46:H46"/>
    <mergeCell ref="B47:C47"/>
    <mergeCell ref="B48:C48"/>
    <mergeCell ref="D49:H49"/>
    <mergeCell ref="B50:C50"/>
    <mergeCell ref="B51:C51"/>
    <mergeCell ref="B39:C39"/>
    <mergeCell ref="B40:C40"/>
    <mergeCell ref="D41:H41"/>
    <mergeCell ref="B42:C42"/>
    <mergeCell ref="D43:H43"/>
    <mergeCell ref="B44:C44"/>
    <mergeCell ref="A33:H33"/>
    <mergeCell ref="B34:D34"/>
    <mergeCell ref="B35:D35"/>
    <mergeCell ref="A36:H36"/>
    <mergeCell ref="A37:G37"/>
    <mergeCell ref="A38:H38"/>
    <mergeCell ref="A29:F29"/>
    <mergeCell ref="G29:H29"/>
    <mergeCell ref="A30:D30"/>
    <mergeCell ref="G30:H30"/>
    <mergeCell ref="A31:G31"/>
    <mergeCell ref="A32:G32"/>
    <mergeCell ref="A24:G24"/>
    <mergeCell ref="A25:G25"/>
    <mergeCell ref="A26:C26"/>
    <mergeCell ref="A27:G27"/>
    <mergeCell ref="A28:C28"/>
    <mergeCell ref="D28:E28"/>
    <mergeCell ref="B21:C21"/>
    <mergeCell ref="F21:H21"/>
    <mergeCell ref="B22:C22"/>
    <mergeCell ref="F22:H22"/>
    <mergeCell ref="B23:C23"/>
    <mergeCell ref="F23:H23"/>
    <mergeCell ref="B18:C18"/>
    <mergeCell ref="F18:H18"/>
    <mergeCell ref="B19:C19"/>
    <mergeCell ref="F19:H19"/>
    <mergeCell ref="B20:C20"/>
    <mergeCell ref="F20:H20"/>
    <mergeCell ref="B15:C15"/>
    <mergeCell ref="F15:H15"/>
    <mergeCell ref="B16:C16"/>
    <mergeCell ref="F16:H16"/>
    <mergeCell ref="B17:C17"/>
    <mergeCell ref="F17:H17"/>
    <mergeCell ref="A10:H10"/>
    <mergeCell ref="A11:G11"/>
    <mergeCell ref="A12:G12"/>
    <mergeCell ref="B13:C13"/>
    <mergeCell ref="D13:H13"/>
    <mergeCell ref="A14:C14"/>
    <mergeCell ref="D14:H14"/>
    <mergeCell ref="A5:C5"/>
    <mergeCell ref="A7:H7"/>
    <mergeCell ref="A8:C8"/>
    <mergeCell ref="D8:F8"/>
    <mergeCell ref="G8:H8"/>
    <mergeCell ref="A9:H9"/>
    <mergeCell ref="A1:H1"/>
    <mergeCell ref="A2:C2"/>
    <mergeCell ref="D2:E2"/>
    <mergeCell ref="A3:H3"/>
    <mergeCell ref="D4:E4"/>
    <mergeCell ref="F4:H4"/>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F83:G83 F84 F66:H76 D67:D76 H87 G109:G118 G104:G106 H99:H101 D99:D101 H91 H89 G145:G146 G140:H140 D26 D16:D23 H25 G133:G139 G141 G125:G128">
      <formula1>$W$1:$W$5</formula1>
    </dataValidation>
  </dataValidations>
  <hyperlinks>
    <hyperlink ref="A5:C5" location="Introduction!R10" display="To jump to the Introduction sheet, click here."/>
  </hyperlinks>
  <pageMargins left="0.7" right="0.7" top="0.75" bottom="0.75" header="0.3" footer="0.3"/>
  <pageSetup scale="59" fitToHeight="5" orientation="portrait" cellComments="atEnd" r:id="rId1"/>
  <rowBreaks count="4" manualBreakCount="4">
    <brk id="35" max="25" man="1"/>
    <brk id="62" max="25" man="1"/>
    <brk id="122" max="25" man="1"/>
    <brk id="149" max="7"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ED176"/>
  <sheetViews>
    <sheetView view="pageBreakPreview" zoomScaleNormal="100" zoomScaleSheetLayoutView="100" workbookViewId="0">
      <selection activeCell="AA1" sqref="AA1"/>
    </sheetView>
  </sheetViews>
  <sheetFormatPr defaultColWidth="11.42578125"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21.5703125" style="275" customWidth="1"/>
    <col min="9" max="9" width="127.7109375" style="537" hidden="1" customWidth="1"/>
    <col min="10" max="10" width="38.5703125" style="537" hidden="1" customWidth="1"/>
    <col min="11" max="11" width="64.42578125" style="532" hidden="1" customWidth="1"/>
    <col min="12" max="12" width="87.7109375" style="531" hidden="1" customWidth="1"/>
    <col min="13" max="13" width="37.28515625" style="531" hidden="1" customWidth="1"/>
    <col min="14" max="14" width="75.28515625" style="531" hidden="1" customWidth="1"/>
    <col min="15" max="15" width="81.7109375" style="531" hidden="1" customWidth="1"/>
    <col min="16" max="16" width="69.42578125" style="531" hidden="1" customWidth="1"/>
    <col min="17" max="17" width="57" style="531" hidden="1" customWidth="1"/>
    <col min="18" max="18" width="87.7109375" style="531" hidden="1" customWidth="1"/>
    <col min="19" max="19" width="25.42578125" style="542" hidden="1" customWidth="1"/>
    <col min="20" max="20" width="43.7109375" style="543" hidden="1" customWidth="1"/>
    <col min="21" max="21" width="37.28515625" style="543" hidden="1" customWidth="1"/>
    <col min="22" max="22" width="56.28515625" style="543" hidden="1" customWidth="1"/>
    <col min="23" max="23" width="11.7109375" style="544" hidden="1" customWidth="1"/>
    <col min="24" max="24" width="146.85546875" style="544" hidden="1" customWidth="1"/>
    <col min="25" max="25" width="107.42578125" style="216" hidden="1" customWidth="1"/>
    <col min="26" max="26" width="1.28515625" style="215"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11.42578125" style="216"/>
  </cols>
  <sheetData>
    <row r="1" spans="1:134" s="248" customFormat="1" ht="30" customHeight="1" x14ac:dyDescent="0.2">
      <c r="A1" s="1081"/>
      <c r="B1" s="1081"/>
      <c r="C1" s="1081"/>
      <c r="D1" s="1081"/>
      <c r="E1" s="1081"/>
      <c r="F1" s="1081"/>
      <c r="G1" s="1081"/>
      <c r="H1" s="1081"/>
      <c r="I1" s="530" t="s">
        <v>526</v>
      </c>
      <c r="J1" s="531" t="s">
        <v>246</v>
      </c>
      <c r="K1" s="532"/>
      <c r="L1" s="531" t="s">
        <v>251</v>
      </c>
      <c r="M1" s="531" t="s">
        <v>62</v>
      </c>
      <c r="N1" s="532" t="s">
        <v>150</v>
      </c>
      <c r="O1" s="533" t="s">
        <v>33</v>
      </c>
      <c r="P1" s="531"/>
      <c r="Q1" s="531"/>
      <c r="R1" s="532" t="s">
        <v>25</v>
      </c>
      <c r="S1" s="531"/>
      <c r="T1" s="531"/>
      <c r="U1" s="531"/>
      <c r="V1" s="531"/>
      <c r="W1" s="534" t="s">
        <v>165</v>
      </c>
      <c r="X1" s="535" t="s">
        <v>149</v>
      </c>
      <c r="Y1" s="286" t="s">
        <v>262</v>
      </c>
      <c r="Z1" s="286"/>
    </row>
    <row r="2" spans="1:134" s="248" customFormat="1" ht="15.75" x14ac:dyDescent="0.2">
      <c r="A2" s="902"/>
      <c r="B2" s="902"/>
      <c r="C2" s="902"/>
      <c r="D2" s="903"/>
      <c r="E2" s="903"/>
      <c r="F2" s="276"/>
      <c r="G2" s="273"/>
      <c r="H2" s="273"/>
      <c r="I2" s="536"/>
      <c r="J2" s="537"/>
      <c r="K2" s="532" t="s">
        <v>248</v>
      </c>
      <c r="L2" s="531"/>
      <c r="M2" s="531"/>
      <c r="N2" s="532" t="s">
        <v>150</v>
      </c>
      <c r="O2" s="533" t="s">
        <v>164</v>
      </c>
      <c r="P2" s="531" t="s">
        <v>249</v>
      </c>
      <c r="Q2" s="531"/>
      <c r="R2" s="532" t="s">
        <v>169</v>
      </c>
      <c r="S2" s="531" t="s">
        <v>253</v>
      </c>
      <c r="T2" s="538" t="s">
        <v>254</v>
      </c>
      <c r="U2" s="222" t="s">
        <v>255</v>
      </c>
      <c r="V2" s="222" t="s">
        <v>256</v>
      </c>
      <c r="W2" s="539" t="s">
        <v>166</v>
      </c>
      <c r="X2" s="539"/>
      <c r="Y2" s="248" t="s">
        <v>263</v>
      </c>
      <c r="Z2" s="286"/>
    </row>
    <row r="3" spans="1:134" s="248" customFormat="1" ht="15.75" x14ac:dyDescent="0.2">
      <c r="A3" s="904"/>
      <c r="B3" s="904"/>
      <c r="C3" s="904"/>
      <c r="D3" s="904"/>
      <c r="E3" s="904"/>
      <c r="F3" s="904"/>
      <c r="G3" s="904"/>
      <c r="H3" s="904"/>
      <c r="I3" s="536"/>
      <c r="J3" s="537"/>
      <c r="K3" s="532"/>
      <c r="L3" s="531"/>
      <c r="M3" s="531"/>
      <c r="N3" s="532"/>
      <c r="O3" s="533" t="s">
        <v>168</v>
      </c>
      <c r="P3" s="531"/>
      <c r="Q3" s="531"/>
      <c r="R3" s="532" t="s">
        <v>147</v>
      </c>
      <c r="S3" s="531"/>
      <c r="T3" s="538"/>
      <c r="U3" s="222"/>
      <c r="V3" s="222"/>
      <c r="W3" s="539"/>
      <c r="X3" s="539"/>
      <c r="Y3" s="248" t="s">
        <v>264</v>
      </c>
      <c r="Z3" s="286"/>
    </row>
    <row r="4" spans="1:134" s="248" customFormat="1" ht="27.75" customHeight="1" x14ac:dyDescent="0.2">
      <c r="A4" s="286"/>
      <c r="B4" s="286"/>
      <c r="C4" s="286"/>
      <c r="D4" s="905"/>
      <c r="E4" s="905"/>
      <c r="F4" s="906"/>
      <c r="G4" s="906"/>
      <c r="H4" s="906"/>
      <c r="I4" s="540"/>
      <c r="J4" s="537"/>
      <c r="K4" s="532"/>
      <c r="L4" s="531"/>
      <c r="M4" s="531"/>
      <c r="N4" s="532"/>
      <c r="O4" s="532" t="s">
        <v>167</v>
      </c>
      <c r="P4" s="531"/>
      <c r="Q4" s="531"/>
      <c r="R4" s="539" t="s">
        <v>148</v>
      </c>
      <c r="S4" s="531"/>
      <c r="T4" s="538"/>
      <c r="U4" s="222"/>
      <c r="V4" s="222"/>
      <c r="W4" s="539" t="s">
        <v>146</v>
      </c>
      <c r="X4" s="539"/>
      <c r="Y4" s="248" t="s">
        <v>265</v>
      </c>
      <c r="Z4" s="286"/>
    </row>
    <row r="5" spans="1:134" s="248" customFormat="1" ht="15.75" customHeight="1" x14ac:dyDescent="0.2">
      <c r="A5" s="907" t="s">
        <v>182</v>
      </c>
      <c r="B5" s="907"/>
      <c r="C5" s="907"/>
      <c r="D5" s="276"/>
      <c r="E5" s="277"/>
      <c r="F5" s="276"/>
      <c r="G5" s="278"/>
      <c r="H5" s="282"/>
      <c r="I5" s="540"/>
      <c r="J5" s="537"/>
      <c r="K5" s="532"/>
      <c r="L5" s="531"/>
      <c r="M5" s="531"/>
      <c r="N5" s="532"/>
      <c r="O5" s="532"/>
      <c r="P5" s="531"/>
      <c r="Q5" s="531"/>
      <c r="R5" s="531"/>
      <c r="S5" s="531"/>
      <c r="T5" s="538"/>
      <c r="U5" s="222"/>
      <c r="V5" s="222"/>
      <c r="W5" s="539" t="s">
        <v>178</v>
      </c>
      <c r="X5" s="539"/>
      <c r="Y5" s="248" t="s">
        <v>266</v>
      </c>
      <c r="Z5" s="286"/>
    </row>
    <row r="6" spans="1:134" ht="15.75" customHeight="1" x14ac:dyDescent="0.2">
      <c r="A6" s="218"/>
      <c r="B6" s="219"/>
      <c r="C6" s="219"/>
      <c r="D6" s="279"/>
      <c r="E6" s="280"/>
      <c r="F6" s="279"/>
      <c r="G6" s="282"/>
      <c r="H6" s="282"/>
      <c r="I6" s="541"/>
      <c r="O6" s="532" t="s">
        <v>146</v>
      </c>
      <c r="R6" s="532" t="s">
        <v>146</v>
      </c>
      <c r="Y6" s="216" t="s">
        <v>267</v>
      </c>
    </row>
    <row r="7" spans="1:134" ht="24.75" customHeight="1" x14ac:dyDescent="0.2">
      <c r="A7" s="928" t="s">
        <v>1529</v>
      </c>
      <c r="B7" s="928"/>
      <c r="C7" s="928"/>
      <c r="D7" s="928"/>
      <c r="E7" s="928"/>
      <c r="F7" s="928"/>
      <c r="G7" s="928"/>
      <c r="H7" s="928"/>
      <c r="I7" s="540"/>
      <c r="N7" s="532"/>
      <c r="O7" s="532" t="s">
        <v>178</v>
      </c>
      <c r="R7" s="532" t="s">
        <v>178</v>
      </c>
      <c r="T7" s="545"/>
      <c r="X7" s="546" t="str">
        <f>A7</f>
        <v xml:space="preserve">Contraceptive Security (CS) Indicators 2012 Data </v>
      </c>
      <c r="Y7" s="216" t="s">
        <v>268</v>
      </c>
    </row>
    <row r="8" spans="1:134" ht="37.5" customHeight="1" x14ac:dyDescent="0.2">
      <c r="A8" s="930" t="s">
        <v>1545</v>
      </c>
      <c r="B8" s="930"/>
      <c r="C8" s="930"/>
      <c r="D8" s="894"/>
      <c r="E8" s="894"/>
      <c r="F8" s="894"/>
      <c r="G8" s="894"/>
      <c r="H8" s="894"/>
      <c r="I8" s="547"/>
      <c r="J8" s="536">
        <f>G8</f>
        <v>0</v>
      </c>
      <c r="K8" s="532" t="str">
        <f>A8</f>
        <v>Country: Guinea</v>
      </c>
      <c r="N8" s="532"/>
      <c r="P8" s="531" t="s">
        <v>250</v>
      </c>
      <c r="T8" s="545">
        <f>D8</f>
        <v>0</v>
      </c>
      <c r="Y8" s="216" t="s">
        <v>269</v>
      </c>
    </row>
    <row r="9" spans="1:134" ht="48" customHeight="1" x14ac:dyDescent="0.2">
      <c r="A9" s="929" t="s">
        <v>1528</v>
      </c>
      <c r="B9" s="929"/>
      <c r="C9" s="929"/>
      <c r="D9" s="929"/>
      <c r="E9" s="929"/>
      <c r="F9" s="929"/>
      <c r="G9" s="929"/>
      <c r="H9" s="929"/>
      <c r="J9" s="536">
        <f>G9</f>
        <v>0</v>
      </c>
      <c r="K9" s="532" t="str">
        <f>A9</f>
        <v>The CS Indicators are presented in the following sections:
               A. leadership &amp; cooordination               B. finance &amp; procurement               C. commodities               D. policies               E. supply chain</v>
      </c>
      <c r="O9" s="532" t="s">
        <v>151</v>
      </c>
      <c r="Q9" s="531" t="s">
        <v>252</v>
      </c>
      <c r="S9" s="546">
        <f>D9</f>
        <v>0</v>
      </c>
      <c r="Y9" s="216" t="s">
        <v>270</v>
      </c>
    </row>
    <row r="10" spans="1:134" s="284" customFormat="1" ht="162" customHeight="1" thickBot="1" x14ac:dyDescent="0.25">
      <c r="A10" s="918" t="s">
        <v>527</v>
      </c>
      <c r="B10" s="919"/>
      <c r="C10" s="919"/>
      <c r="D10" s="919"/>
      <c r="E10" s="919"/>
      <c r="F10" s="919"/>
      <c r="G10" s="919"/>
      <c r="H10" s="919"/>
      <c r="I10" s="548" t="s">
        <v>247</v>
      </c>
      <c r="J10" s="531"/>
      <c r="K10" s="532"/>
      <c r="L10" s="531"/>
      <c r="M10" s="531"/>
      <c r="N10" s="531"/>
      <c r="O10" s="532"/>
      <c r="P10" s="531"/>
      <c r="Q10" s="531"/>
      <c r="R10" s="531" t="s">
        <v>251</v>
      </c>
      <c r="S10" s="542"/>
      <c r="T10" s="542"/>
      <c r="U10" s="542"/>
      <c r="V10" s="542"/>
      <c r="W10" s="542"/>
      <c r="X10" s="549"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550" t="s">
        <v>271</v>
      </c>
      <c r="Z10" s="550"/>
    </row>
    <row r="11" spans="1:134" s="220" customFormat="1" ht="16.5" customHeight="1" thickBot="1" x14ac:dyDescent="0.25">
      <c r="A11" s="865" t="s">
        <v>29</v>
      </c>
      <c r="B11" s="866"/>
      <c r="C11" s="866"/>
      <c r="D11" s="866"/>
      <c r="E11" s="866"/>
      <c r="F11" s="866"/>
      <c r="G11" s="866"/>
      <c r="H11" s="350"/>
      <c r="I11" s="551"/>
      <c r="J11" s="552"/>
      <c r="K11" s="553"/>
      <c r="L11" s="554"/>
      <c r="M11" s="554"/>
      <c r="N11" s="554"/>
      <c r="O11" s="554"/>
      <c r="P11" s="554"/>
      <c r="Q11" s="554"/>
      <c r="R11" s="554"/>
      <c r="S11" s="554"/>
      <c r="T11" s="555"/>
      <c r="U11" s="555"/>
      <c r="V11" s="555"/>
      <c r="W11" s="556"/>
      <c r="X11" s="556"/>
      <c r="Y11" s="220" t="s">
        <v>272</v>
      </c>
      <c r="Z11" s="286"/>
    </row>
    <row r="12" spans="1:134" s="159" customFormat="1" ht="45" customHeight="1" x14ac:dyDescent="0.2">
      <c r="A12" s="774" t="s">
        <v>273</v>
      </c>
      <c r="B12" s="775"/>
      <c r="C12" s="775"/>
      <c r="D12" s="775"/>
      <c r="E12" s="775"/>
      <c r="F12" s="775"/>
      <c r="G12" s="776"/>
      <c r="H12" s="351" t="s">
        <v>165</v>
      </c>
      <c r="I12" s="557"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537"/>
      <c r="K12" s="532"/>
      <c r="L12" s="531"/>
      <c r="M12" s="531"/>
      <c r="N12" s="531"/>
      <c r="O12" s="531"/>
      <c r="P12" s="531"/>
      <c r="Q12" s="531"/>
      <c r="R12" s="531"/>
      <c r="S12" s="531"/>
      <c r="T12" s="222"/>
      <c r="U12" s="222"/>
      <c r="V12" s="222"/>
      <c r="W12" s="539"/>
      <c r="X12" s="539"/>
      <c r="Y12" s="159" t="s">
        <v>274</v>
      </c>
      <c r="Z12" s="558"/>
      <c r="DS12" s="222"/>
      <c r="DT12" s="222"/>
      <c r="DU12" s="222"/>
      <c r="DV12" s="222"/>
      <c r="DW12" s="222"/>
      <c r="DX12" s="222"/>
      <c r="DY12" s="222"/>
      <c r="DZ12" s="222"/>
      <c r="EA12" s="222"/>
      <c r="EB12" s="222"/>
      <c r="EC12" s="223"/>
      <c r="ED12" s="223"/>
    </row>
    <row r="13" spans="1:134" s="159" customFormat="1" ht="30" x14ac:dyDescent="0.2">
      <c r="A13" s="352"/>
      <c r="B13" s="764" t="s">
        <v>38</v>
      </c>
      <c r="C13" s="765"/>
      <c r="D13" s="800" t="s">
        <v>993</v>
      </c>
      <c r="E13" s="801"/>
      <c r="F13" s="801"/>
      <c r="G13" s="801"/>
      <c r="H13" s="802"/>
      <c r="I13" s="547"/>
      <c r="J13" s="537"/>
      <c r="K13" s="532" t="str">
        <f>B13</f>
        <v>a. What is the name of the committee?</v>
      </c>
      <c r="L13" s="559" t="str">
        <f>D13</f>
        <v>Comité de quantification des produits SR (Reproductive Health Product Quantification Committee)</v>
      </c>
      <c r="M13" s="531"/>
      <c r="N13" s="531"/>
      <c r="O13" s="533" t="str">
        <f>D13</f>
        <v>Comité de quantification des produits SR (Reproductive Health Product Quantification Committee)</v>
      </c>
      <c r="P13" s="531"/>
      <c r="Q13" s="531"/>
      <c r="R13" s="531"/>
      <c r="S13" s="531"/>
      <c r="T13" s="222"/>
      <c r="U13" s="222"/>
      <c r="V13" s="222"/>
      <c r="W13" s="539"/>
      <c r="X13" s="539"/>
      <c r="Z13" s="558"/>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557"/>
      <c r="J14" s="537"/>
      <c r="K14" s="532" t="str">
        <f>A14</f>
        <v>A2. Are the following organizations represented on the committee?</v>
      </c>
      <c r="L14" s="531"/>
      <c r="M14" s="531"/>
      <c r="N14" s="531"/>
      <c r="O14" s="532"/>
      <c r="P14" s="531"/>
      <c r="Q14" s="531"/>
      <c r="R14" s="531"/>
      <c r="S14" s="531"/>
      <c r="T14" s="222"/>
      <c r="U14" s="222"/>
      <c r="V14" s="222"/>
      <c r="W14" s="539"/>
      <c r="X14" s="539"/>
      <c r="Y14" s="159" t="s">
        <v>178</v>
      </c>
      <c r="Z14" s="558"/>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165</v>
      </c>
      <c r="E15" s="225" t="s">
        <v>159</v>
      </c>
      <c r="F15" s="769" t="s">
        <v>994</v>
      </c>
      <c r="G15" s="770"/>
      <c r="H15" s="771"/>
      <c r="I15" s="547"/>
      <c r="J15" s="537"/>
      <c r="K15" s="532" t="str">
        <f t="shared" ref="K15:K23" si="0">B15</f>
        <v>a. Social marketing</v>
      </c>
      <c r="L15" s="531"/>
      <c r="M15" s="531"/>
      <c r="N15" s="531"/>
      <c r="O15" s="532"/>
      <c r="P15" s="531"/>
      <c r="Q15" s="532" t="str">
        <f t="shared" ref="Q15:Q23" si="1">F15</f>
        <v xml:space="preserve">PSI </v>
      </c>
      <c r="R15" s="531"/>
      <c r="S15" s="531"/>
      <c r="T15" s="222"/>
      <c r="U15" s="222"/>
      <c r="V15" s="222"/>
      <c r="W15" s="539"/>
      <c r="X15" s="539"/>
      <c r="Z15" s="558"/>
      <c r="DS15" s="222"/>
      <c r="DT15" s="222"/>
      <c r="DU15" s="222"/>
      <c r="DV15" s="222"/>
      <c r="DW15" s="222"/>
      <c r="DX15" s="222"/>
      <c r="DY15" s="222"/>
      <c r="DZ15" s="222"/>
      <c r="EA15" s="222"/>
      <c r="EB15" s="222"/>
      <c r="EC15" s="223"/>
      <c r="ED15" s="223"/>
    </row>
    <row r="16" spans="1:134" s="159" customFormat="1" ht="45" x14ac:dyDescent="0.2">
      <c r="A16" s="262"/>
      <c r="B16" s="764" t="s">
        <v>275</v>
      </c>
      <c r="C16" s="765"/>
      <c r="D16" s="203" t="s">
        <v>165</v>
      </c>
      <c r="E16" s="226" t="s">
        <v>159</v>
      </c>
      <c r="F16" s="769" t="s">
        <v>995</v>
      </c>
      <c r="G16" s="770"/>
      <c r="H16" s="771"/>
      <c r="I16" s="547"/>
      <c r="J16" s="537"/>
      <c r="K16" s="532" t="str">
        <f t="shared" si="0"/>
        <v>b. NGO (for example: service delivery, advocacy, Planned Parenthood affiliate, Marie Stopes affiliate, faith-based organizations, etc.)</v>
      </c>
      <c r="L16" s="531"/>
      <c r="M16" s="531"/>
      <c r="N16" s="531"/>
      <c r="O16" s="532"/>
      <c r="P16" s="531"/>
      <c r="Q16" s="532" t="str">
        <f t="shared" si="1"/>
        <v>Association guinéenne pour le Bien être Familial (AGBEF),
EngenderHealth, Jhpiego</v>
      </c>
      <c r="R16" s="531"/>
      <c r="S16" s="531"/>
      <c r="T16" s="222"/>
      <c r="U16" s="222"/>
      <c r="V16" s="222"/>
      <c r="W16" s="539"/>
      <c r="X16" s="539"/>
      <c r="Z16" s="558"/>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165</v>
      </c>
      <c r="E17" s="226" t="s">
        <v>159</v>
      </c>
      <c r="F17" s="769" t="s">
        <v>996</v>
      </c>
      <c r="G17" s="770"/>
      <c r="H17" s="771"/>
      <c r="I17" s="547"/>
      <c r="J17" s="537"/>
      <c r="K17" s="532" t="str">
        <f t="shared" si="0"/>
        <v>c. Commercial sector (for example: pharmacy associations, manufacturers, etc.)</v>
      </c>
      <c r="L17" s="531"/>
      <c r="M17" s="531"/>
      <c r="N17" s="531"/>
      <c r="O17" s="532"/>
      <c r="P17" s="531"/>
      <c r="Q17" s="532" t="str">
        <f t="shared" si="1"/>
        <v>Laborex-Guinée (distributor)</v>
      </c>
      <c r="R17" s="531"/>
      <c r="S17" s="531"/>
      <c r="T17" s="222"/>
      <c r="U17" s="222"/>
      <c r="V17" s="222"/>
      <c r="W17" s="539"/>
      <c r="X17" s="539"/>
      <c r="Z17" s="558"/>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165</v>
      </c>
      <c r="E18" s="226" t="s">
        <v>160</v>
      </c>
      <c r="F18" s="769" t="s">
        <v>77</v>
      </c>
      <c r="G18" s="770"/>
      <c r="H18" s="771"/>
      <c r="I18" s="547"/>
      <c r="J18" s="537"/>
      <c r="K18" s="532" t="str">
        <f t="shared" si="0"/>
        <v>d. Donors</v>
      </c>
      <c r="L18" s="531"/>
      <c r="M18" s="531"/>
      <c r="N18" s="531"/>
      <c r="O18" s="532"/>
      <c r="P18" s="531"/>
      <c r="Q18" s="532" t="str">
        <f t="shared" si="1"/>
        <v>USAID</v>
      </c>
      <c r="R18" s="531"/>
      <c r="S18" s="531"/>
      <c r="T18" s="222"/>
      <c r="U18" s="222"/>
      <c r="V18" s="222"/>
      <c r="W18" s="539"/>
      <c r="X18" s="539"/>
      <c r="Z18" s="558"/>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769" t="s">
        <v>76</v>
      </c>
      <c r="G19" s="770"/>
      <c r="H19" s="771"/>
      <c r="I19" s="547"/>
      <c r="J19" s="537"/>
      <c r="K19" s="532" t="str">
        <f t="shared" si="0"/>
        <v>e. UN agencies</v>
      </c>
      <c r="L19" s="531"/>
      <c r="M19" s="531"/>
      <c r="N19" s="531"/>
      <c r="O19" s="532"/>
      <c r="P19" s="531"/>
      <c r="Q19" s="532" t="str">
        <f t="shared" si="1"/>
        <v>UNFPA</v>
      </c>
      <c r="R19" s="531"/>
      <c r="S19" s="531"/>
      <c r="T19" s="222"/>
      <c r="U19" s="222"/>
      <c r="V19" s="222"/>
      <c r="W19" s="539"/>
      <c r="X19" s="539"/>
      <c r="Z19" s="558"/>
      <c r="DS19" s="222"/>
      <c r="DT19" s="222"/>
      <c r="DU19" s="222"/>
      <c r="DV19" s="223"/>
      <c r="DW19" s="223"/>
      <c r="DX19" s="223"/>
      <c r="DY19" s="223"/>
      <c r="DZ19" s="223"/>
      <c r="EA19" s="223"/>
      <c r="EB19" s="223"/>
      <c r="EC19" s="223"/>
      <c r="ED19" s="223"/>
    </row>
    <row r="20" spans="1:134" s="159" customFormat="1" ht="45" x14ac:dyDescent="0.2">
      <c r="A20" s="262"/>
      <c r="B20" s="764" t="s">
        <v>277</v>
      </c>
      <c r="C20" s="765"/>
      <c r="D20" s="203" t="s">
        <v>165</v>
      </c>
      <c r="E20" s="226" t="s">
        <v>162</v>
      </c>
      <c r="F20" s="769" t="s">
        <v>997</v>
      </c>
      <c r="G20" s="770"/>
      <c r="H20" s="771"/>
      <c r="I20" s="547"/>
      <c r="J20" s="537"/>
      <c r="K20" s="532" t="str">
        <f t="shared" si="0"/>
        <v>f. Ministry of Health (for example: logistics, reproductive health, family planning, maternal and child health, HIV/AIDS, pharmacy units, etc.)</v>
      </c>
      <c r="L20" s="531"/>
      <c r="M20" s="531"/>
      <c r="N20" s="531"/>
      <c r="O20" s="532"/>
      <c r="P20" s="531"/>
      <c r="Q20" s="560" t="str">
        <f t="shared" si="1"/>
        <v>National Directorate of Pharmacy and Laboratory (DNPL), National Directorate of Reproductive Health (DNSR), National Directorate of Family Health (DNSF)</v>
      </c>
      <c r="R20" s="531"/>
      <c r="S20" s="531"/>
      <c r="T20" s="222"/>
      <c r="U20" s="222"/>
      <c r="V20" s="222"/>
      <c r="W20" s="539"/>
      <c r="X20" s="539"/>
      <c r="Z20" s="558"/>
      <c r="DS20" s="222"/>
      <c r="DT20" s="222"/>
      <c r="DU20" s="222"/>
      <c r="DV20" s="223"/>
      <c r="DW20" s="223"/>
      <c r="DX20" s="223"/>
      <c r="DY20" s="223"/>
      <c r="DZ20" s="223"/>
      <c r="EA20" s="223"/>
      <c r="ED20" s="223"/>
    </row>
    <row r="21" spans="1:134" s="159" customFormat="1" x14ac:dyDescent="0.2">
      <c r="A21" s="262"/>
      <c r="B21" s="835" t="s">
        <v>42</v>
      </c>
      <c r="C21" s="835"/>
      <c r="D21" s="203" t="s">
        <v>165</v>
      </c>
      <c r="E21" s="226" t="s">
        <v>163</v>
      </c>
      <c r="F21" s="769" t="s">
        <v>998</v>
      </c>
      <c r="G21" s="770"/>
      <c r="H21" s="771"/>
      <c r="I21" s="547"/>
      <c r="J21" s="537"/>
      <c r="K21" s="532" t="str">
        <f t="shared" si="0"/>
        <v>g. Central Medical Store or Central Warehouse</v>
      </c>
      <c r="L21" s="531"/>
      <c r="M21" s="531"/>
      <c r="N21" s="531"/>
      <c r="O21" s="532"/>
      <c r="P21" s="531"/>
      <c r="Q21" s="532" t="str">
        <f t="shared" si="1"/>
        <v>Central warehouse, regional stores</v>
      </c>
      <c r="R21" s="531"/>
      <c r="S21" s="531"/>
      <c r="T21" s="222"/>
      <c r="U21" s="222"/>
      <c r="V21" s="222"/>
      <c r="W21" s="539"/>
      <c r="X21" s="539"/>
      <c r="Z21" s="558"/>
    </row>
    <row r="22" spans="1:134" s="159" customFormat="1" x14ac:dyDescent="0.2">
      <c r="A22" s="262"/>
      <c r="B22" s="835" t="s">
        <v>68</v>
      </c>
      <c r="C22" s="835"/>
      <c r="D22" s="203" t="s">
        <v>165</v>
      </c>
      <c r="E22" s="226" t="s">
        <v>163</v>
      </c>
      <c r="F22" s="769" t="s">
        <v>999</v>
      </c>
      <c r="G22" s="770"/>
      <c r="H22" s="771"/>
      <c r="I22" s="547"/>
      <c r="J22" s="537"/>
      <c r="K22" s="532" t="str">
        <f t="shared" si="0"/>
        <v xml:space="preserve">h. Ministry of Finance or Ministry of Planning </v>
      </c>
      <c r="L22" s="531"/>
      <c r="M22" s="531"/>
      <c r="N22" s="531"/>
      <c r="O22" s="532"/>
      <c r="P22" s="531"/>
      <c r="Q22" s="532" t="str">
        <f t="shared" si="1"/>
        <v>Ministry of Finance</v>
      </c>
      <c r="R22" s="531"/>
      <c r="S22" s="531"/>
      <c r="T22" s="222"/>
      <c r="U22" s="222"/>
      <c r="V22" s="222"/>
      <c r="W22" s="539"/>
      <c r="X22" s="539"/>
      <c r="Z22" s="558"/>
    </row>
    <row r="23" spans="1:134" s="158" customFormat="1" x14ac:dyDescent="0.2">
      <c r="A23" s="262"/>
      <c r="B23" s="835" t="s">
        <v>279</v>
      </c>
      <c r="C23" s="835"/>
      <c r="D23" s="203"/>
      <c r="E23" s="226" t="s">
        <v>163</v>
      </c>
      <c r="F23" s="769"/>
      <c r="G23" s="770"/>
      <c r="H23" s="771"/>
      <c r="I23" s="547"/>
      <c r="J23" s="537"/>
      <c r="K23" s="536" t="str">
        <f t="shared" si="0"/>
        <v>i. Other (for example: partners)</v>
      </c>
      <c r="L23" s="537"/>
      <c r="M23" s="537"/>
      <c r="N23" s="537"/>
      <c r="O23" s="536"/>
      <c r="P23" s="537"/>
      <c r="Q23" s="536">
        <f t="shared" si="1"/>
        <v>0</v>
      </c>
      <c r="R23" s="537"/>
      <c r="S23" s="537"/>
      <c r="T23" s="537"/>
      <c r="U23" s="537"/>
      <c r="V23" s="537"/>
      <c r="W23" s="561"/>
      <c r="X23" s="561"/>
    </row>
    <row r="24" spans="1:134" s="159" customFormat="1" x14ac:dyDescent="0.2">
      <c r="A24" s="772" t="s">
        <v>152</v>
      </c>
      <c r="B24" s="764"/>
      <c r="C24" s="764"/>
      <c r="D24" s="764"/>
      <c r="E24" s="764"/>
      <c r="F24" s="764"/>
      <c r="G24" s="764"/>
      <c r="H24" s="355" t="s">
        <v>164</v>
      </c>
      <c r="I24" s="562" t="str">
        <f>A24</f>
        <v>A3. How many times did the committee meet during the last year? (0, 1-2, 3-5, or 6+)  (Please select from the dropdown.)</v>
      </c>
      <c r="J24" s="537"/>
      <c r="K24" s="532"/>
      <c r="L24" s="531"/>
      <c r="M24" s="531"/>
      <c r="N24" s="531"/>
      <c r="O24" s="532"/>
      <c r="P24" s="531"/>
      <c r="Q24" s="531"/>
      <c r="R24" s="531"/>
      <c r="S24" s="531"/>
      <c r="T24" s="222"/>
      <c r="U24" s="222"/>
      <c r="V24" s="222"/>
      <c r="W24" s="539"/>
      <c r="X24" s="539"/>
      <c r="Z24" s="558"/>
    </row>
    <row r="25" spans="1:134" s="159" customFormat="1" x14ac:dyDescent="0.2">
      <c r="A25" s="827" t="s">
        <v>280</v>
      </c>
      <c r="B25" s="828"/>
      <c r="C25" s="828"/>
      <c r="D25" s="835"/>
      <c r="E25" s="835"/>
      <c r="F25" s="835"/>
      <c r="G25" s="836"/>
      <c r="H25" s="355" t="s">
        <v>165</v>
      </c>
      <c r="I25" s="562" t="str">
        <f>A25</f>
        <v xml:space="preserve">A4. Does the committee have legal status?  (Please select from the dropdown.)                                  </v>
      </c>
      <c r="J25" s="537"/>
      <c r="K25" s="532"/>
      <c r="L25" s="531"/>
      <c r="M25" s="531"/>
      <c r="N25" s="531"/>
      <c r="O25" s="532"/>
      <c r="P25" s="531"/>
      <c r="Q25" s="531"/>
      <c r="R25" s="531"/>
      <c r="S25" s="531"/>
      <c r="T25" s="222"/>
      <c r="U25" s="222"/>
      <c r="V25" s="222"/>
      <c r="W25" s="539"/>
      <c r="X25" s="539"/>
      <c r="Z25" s="558"/>
    </row>
    <row r="26" spans="1:134" s="159" customFormat="1" ht="45.75" thickBot="1" x14ac:dyDescent="0.25">
      <c r="A26" s="853" t="s">
        <v>281</v>
      </c>
      <c r="B26" s="822"/>
      <c r="C26" s="854"/>
      <c r="D26" s="228" t="s">
        <v>178</v>
      </c>
      <c r="E26" s="229" t="s">
        <v>157</v>
      </c>
      <c r="F26" s="153" t="s">
        <v>178</v>
      </c>
      <c r="G26" s="230" t="s">
        <v>63</v>
      </c>
      <c r="H26" s="357" t="s">
        <v>178</v>
      </c>
      <c r="I26" s="562"/>
      <c r="J26" s="537"/>
      <c r="K26" s="532" t="str">
        <f>A26</f>
        <v>A5. Is there a Contraceptive Security "champion"? (someone who consistently brings up and advocates for contraceptive supplies)</v>
      </c>
      <c r="L26" s="531"/>
      <c r="M26" s="531"/>
      <c r="N26" s="531"/>
      <c r="O26" s="532"/>
      <c r="P26" s="531"/>
      <c r="Q26" s="531"/>
      <c r="R26" s="531"/>
      <c r="S26" s="531"/>
      <c r="T26" s="222"/>
      <c r="U26" s="222"/>
      <c r="V26" s="222"/>
      <c r="W26" s="539"/>
      <c r="X26" s="539"/>
      <c r="Z26" s="558"/>
    </row>
    <row r="27" spans="1:134" s="231" customFormat="1" ht="16.5" customHeight="1" thickBot="1" x14ac:dyDescent="0.3">
      <c r="A27" s="865" t="s">
        <v>30</v>
      </c>
      <c r="B27" s="866"/>
      <c r="C27" s="866"/>
      <c r="D27" s="866"/>
      <c r="E27" s="866"/>
      <c r="F27" s="866"/>
      <c r="G27" s="866"/>
      <c r="H27" s="350"/>
      <c r="I27" s="563"/>
      <c r="J27" s="564"/>
      <c r="K27" s="565"/>
      <c r="L27" s="282"/>
      <c r="M27" s="282"/>
      <c r="N27" s="282"/>
      <c r="O27" s="282"/>
      <c r="P27" s="282"/>
      <c r="Q27" s="282"/>
      <c r="R27" s="282"/>
      <c r="S27" s="282"/>
      <c r="T27" s="564"/>
      <c r="U27" s="564"/>
      <c r="V27" s="564"/>
      <c r="W27" s="566"/>
      <c r="X27" s="566"/>
      <c r="Z27" s="567"/>
    </row>
    <row r="28" spans="1:134" s="159" customFormat="1" x14ac:dyDescent="0.2">
      <c r="A28" s="834" t="s">
        <v>741</v>
      </c>
      <c r="B28" s="835"/>
      <c r="C28" s="836"/>
      <c r="D28" s="887" t="s">
        <v>283</v>
      </c>
      <c r="E28" s="888"/>
      <c r="F28" s="221" t="s">
        <v>262</v>
      </c>
      <c r="G28" s="359" t="s">
        <v>284</v>
      </c>
      <c r="H28" s="351" t="s">
        <v>274</v>
      </c>
      <c r="I28" s="568"/>
      <c r="J28" s="569"/>
      <c r="K28" s="532">
        <f>B28</f>
        <v>0</v>
      </c>
      <c r="L28" s="531"/>
      <c r="M28" s="531"/>
      <c r="N28" s="531"/>
      <c r="O28" s="531"/>
      <c r="P28" s="531"/>
      <c r="Q28" s="531"/>
      <c r="R28" s="531"/>
      <c r="S28" s="531"/>
      <c r="T28" s="222"/>
      <c r="U28" s="222"/>
      <c r="V28" s="222"/>
      <c r="W28" s="539"/>
      <c r="X28" s="539"/>
      <c r="Z28" s="558"/>
    </row>
    <row r="29" spans="1:134" s="159" customFormat="1" ht="45" customHeight="1" x14ac:dyDescent="0.2">
      <c r="A29" s="772" t="s">
        <v>742</v>
      </c>
      <c r="B29" s="764"/>
      <c r="C29" s="764"/>
      <c r="D29" s="764"/>
      <c r="E29" s="764"/>
      <c r="F29" s="765"/>
      <c r="G29" s="889">
        <v>1206065</v>
      </c>
      <c r="H29" s="890"/>
      <c r="I29" s="570"/>
      <c r="J29" s="536">
        <f>G29</f>
        <v>1206065</v>
      </c>
      <c r="K29" s="532"/>
      <c r="L29" s="531"/>
      <c r="M29" s="571">
        <f>E29</f>
        <v>0</v>
      </c>
      <c r="N29" s="531"/>
      <c r="O29" s="531"/>
      <c r="P29" s="531"/>
      <c r="Q29" s="531"/>
      <c r="R29" s="531"/>
      <c r="S29" s="531"/>
      <c r="T29" s="222"/>
      <c r="U29" s="222"/>
      <c r="V29" s="222"/>
      <c r="W29" s="539"/>
      <c r="X29" s="539"/>
      <c r="Y29" s="572" t="str">
        <f>A29</f>
        <v>B2. What was the estimated dollar value of contraceptives needed to be procured for the public sector for the most recent complete fiscal year? (in USD currency)
(for example, to cover the needs for FY '10-'11)</v>
      </c>
      <c r="Z29" s="558"/>
    </row>
    <row r="30" spans="1:134" s="159" customFormat="1" ht="61.5" customHeight="1" x14ac:dyDescent="0.2">
      <c r="A30" s="772" t="s">
        <v>743</v>
      </c>
      <c r="B30" s="764"/>
      <c r="C30" s="764"/>
      <c r="D30" s="764"/>
      <c r="E30" s="161" t="s">
        <v>748</v>
      </c>
      <c r="F30" s="232" t="s">
        <v>744</v>
      </c>
      <c r="G30" s="891" t="s">
        <v>1577</v>
      </c>
      <c r="H30" s="892"/>
      <c r="I30" s="570"/>
      <c r="J30" s="536" t="str">
        <f>G30</f>
        <v>DNPL (USAID | DELIVER PROJECT advisor conducted the 2012-2013 quantification and there is a forecast in the strategic plan.)</v>
      </c>
      <c r="K30" s="532"/>
      <c r="L30" s="531"/>
      <c r="M30" s="571" t="str">
        <f>E30</f>
        <v>01/11-12/11</v>
      </c>
      <c r="N30" s="531"/>
      <c r="O30" s="531"/>
      <c r="P30" s="531"/>
      <c r="Q30" s="531"/>
      <c r="R30" s="531"/>
      <c r="S30" s="531"/>
      <c r="T30" s="222"/>
      <c r="U30" s="222"/>
      <c r="V30" s="222"/>
      <c r="W30" s="539"/>
      <c r="X30" s="539"/>
      <c r="Y30" s="572" t="str">
        <f>A30</f>
        <v>B3. Time period covered by the forecast/quantification (mm/yy-mm/yy)
(should ideally be FY '10-'11)</v>
      </c>
      <c r="Z30" s="558"/>
    </row>
    <row r="31" spans="1:134" s="159" customFormat="1" ht="15" customHeight="1" x14ac:dyDescent="0.2">
      <c r="A31" s="772" t="s">
        <v>745</v>
      </c>
      <c r="B31" s="764"/>
      <c r="C31" s="764"/>
      <c r="D31" s="764"/>
      <c r="E31" s="764"/>
      <c r="F31" s="764"/>
      <c r="G31" s="765"/>
      <c r="H31" s="355" t="s">
        <v>165</v>
      </c>
      <c r="I31" s="562" t="str">
        <f>A31</f>
        <v>B4. Is there a government budget line item specifically for the procurement of contraceptives?  (Please select from the dropdown list.)</v>
      </c>
      <c r="J31" s="569"/>
      <c r="K31" s="532"/>
      <c r="L31" s="531"/>
      <c r="M31" s="531"/>
      <c r="N31" s="531"/>
      <c r="O31" s="531"/>
      <c r="P31" s="531"/>
      <c r="Q31" s="531"/>
      <c r="R31" s="531"/>
      <c r="S31" s="531"/>
      <c r="T31" s="222"/>
      <c r="U31" s="222"/>
      <c r="V31" s="222"/>
      <c r="W31" s="539"/>
      <c r="X31" s="539"/>
      <c r="Z31" s="558"/>
    </row>
    <row r="32" spans="1:134" s="159" customFormat="1" ht="90" customHeight="1" x14ac:dyDescent="0.2">
      <c r="A32" s="772" t="s">
        <v>746</v>
      </c>
      <c r="B32" s="764"/>
      <c r="C32" s="764"/>
      <c r="D32" s="764"/>
      <c r="E32" s="764"/>
      <c r="F32" s="764"/>
      <c r="G32" s="765"/>
      <c r="H32" s="355" t="s">
        <v>166</v>
      </c>
      <c r="I32" s="562"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569"/>
      <c r="K32" s="532"/>
      <c r="L32" s="531"/>
      <c r="M32" s="531"/>
      <c r="N32" s="531"/>
      <c r="O32" s="531"/>
      <c r="P32" s="531"/>
      <c r="Q32" s="531"/>
      <c r="R32" s="531"/>
      <c r="S32" s="531"/>
      <c r="T32" s="222"/>
      <c r="U32" s="222"/>
      <c r="V32" s="222"/>
      <c r="W32" s="539"/>
      <c r="X32" s="539"/>
      <c r="Z32" s="558"/>
    </row>
    <row r="33" spans="1:26" s="159" customFormat="1" ht="15.75" customHeight="1" thickBot="1" x14ac:dyDescent="0.25">
      <c r="A33" s="772" t="s">
        <v>285</v>
      </c>
      <c r="B33" s="764"/>
      <c r="C33" s="764"/>
      <c r="D33" s="764"/>
      <c r="E33" s="764"/>
      <c r="F33" s="764"/>
      <c r="G33" s="764"/>
      <c r="H33" s="773"/>
      <c r="I33" s="227"/>
      <c r="J33" s="569"/>
      <c r="K33" s="532"/>
      <c r="L33" s="531"/>
      <c r="M33" s="531"/>
      <c r="N33" s="531"/>
      <c r="O33" s="531"/>
      <c r="P33" s="531"/>
      <c r="Q33" s="531"/>
      <c r="R33" s="531"/>
      <c r="S33" s="531"/>
      <c r="T33" s="222"/>
      <c r="U33" s="222"/>
      <c r="V33" s="222"/>
      <c r="W33" s="539"/>
      <c r="X33" s="572" t="str">
        <f>A33</f>
        <v>B6. Please complete the table below regarding government allocations for contraceptive procurement.</v>
      </c>
      <c r="Z33" s="558"/>
    </row>
    <row r="34" spans="1:26" s="159" customFormat="1" ht="147" x14ac:dyDescent="0.2">
      <c r="A34" s="363"/>
      <c r="B34" s="884"/>
      <c r="C34" s="884"/>
      <c r="D34" s="927"/>
      <c r="E34" s="664" t="s">
        <v>286</v>
      </c>
      <c r="F34" s="237" t="s">
        <v>747</v>
      </c>
      <c r="G34" s="238" t="s">
        <v>287</v>
      </c>
      <c r="H34" s="364" t="s">
        <v>158</v>
      </c>
      <c r="I34" s="573"/>
      <c r="J34" s="574"/>
      <c r="K34" s="532">
        <f>A34</f>
        <v>0</v>
      </c>
      <c r="L34" s="531"/>
      <c r="M34" s="531"/>
      <c r="N34" s="531"/>
      <c r="O34" s="531"/>
      <c r="P34" s="531"/>
      <c r="Q34" s="531"/>
      <c r="R34" s="531"/>
      <c r="S34" s="531"/>
      <c r="T34" s="222"/>
      <c r="U34" s="222"/>
      <c r="V34" s="222"/>
      <c r="W34" s="539"/>
      <c r="X34" s="539"/>
      <c r="Z34" s="558"/>
    </row>
    <row r="35" spans="1:26" s="159" customFormat="1" ht="90" x14ac:dyDescent="0.2">
      <c r="A35" s="262"/>
      <c r="B35" s="764" t="s">
        <v>288</v>
      </c>
      <c r="C35" s="764"/>
      <c r="D35" s="765"/>
      <c r="E35" s="162">
        <v>0</v>
      </c>
      <c r="F35" s="168" t="s">
        <v>835</v>
      </c>
      <c r="G35" s="154"/>
      <c r="H35" s="362" t="s">
        <v>1000</v>
      </c>
      <c r="I35" s="568"/>
      <c r="J35" s="569"/>
      <c r="K35" s="532" t="e">
        <f>#REF!</f>
        <v>#REF!</v>
      </c>
      <c r="L35" s="531"/>
      <c r="M35" s="531"/>
      <c r="N35" s="531"/>
      <c r="O35" s="531"/>
      <c r="P35" s="531"/>
      <c r="Q35" s="531"/>
      <c r="R35" s="531"/>
      <c r="S35" s="531"/>
      <c r="T35" s="222"/>
      <c r="U35" s="222"/>
      <c r="V35" s="222"/>
      <c r="W35" s="539"/>
      <c r="X35" s="539"/>
      <c r="Z35" s="558"/>
    </row>
    <row r="36" spans="1:26" s="159" customFormat="1" ht="15" hidden="1" customHeight="1" x14ac:dyDescent="0.2">
      <c r="A36" s="883"/>
      <c r="B36" s="884"/>
      <c r="C36" s="884"/>
      <c r="D36" s="884"/>
      <c r="E36" s="884"/>
      <c r="F36" s="884"/>
      <c r="G36" s="884"/>
      <c r="H36" s="885"/>
      <c r="I36" s="568"/>
      <c r="J36" s="569"/>
      <c r="K36" s="532"/>
      <c r="L36" s="531"/>
      <c r="M36" s="531"/>
      <c r="N36" s="531"/>
      <c r="O36" s="531"/>
      <c r="P36" s="531"/>
      <c r="Q36" s="531"/>
      <c r="R36" s="531"/>
      <c r="S36" s="531"/>
      <c r="T36" s="222"/>
      <c r="U36" s="222"/>
      <c r="V36" s="222"/>
      <c r="W36" s="539"/>
      <c r="X36" s="539"/>
      <c r="Z36" s="558"/>
    </row>
    <row r="37" spans="1:26" s="159" customFormat="1" ht="75" x14ac:dyDescent="0.2">
      <c r="A37" s="772" t="s">
        <v>749</v>
      </c>
      <c r="B37" s="764"/>
      <c r="C37" s="764"/>
      <c r="D37" s="764"/>
      <c r="E37" s="764"/>
      <c r="F37" s="764"/>
      <c r="G37" s="765"/>
      <c r="H37" s="355" t="s">
        <v>166</v>
      </c>
      <c r="I37" s="562"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569"/>
      <c r="K37" s="532"/>
      <c r="L37" s="531"/>
      <c r="M37" s="531"/>
      <c r="N37" s="531"/>
      <c r="O37" s="531"/>
      <c r="P37" s="531"/>
      <c r="Q37" s="531"/>
      <c r="R37" s="531"/>
      <c r="S37" s="531"/>
      <c r="T37" s="222"/>
      <c r="U37" s="222"/>
      <c r="V37" s="222"/>
      <c r="W37" s="539"/>
      <c r="X37" s="539"/>
      <c r="Z37" s="558"/>
    </row>
    <row r="38" spans="1:26" s="159" customFormat="1" ht="60.75" customHeight="1" thickBot="1" x14ac:dyDescent="0.25">
      <c r="A38" s="772" t="s">
        <v>750</v>
      </c>
      <c r="B38" s="764"/>
      <c r="C38" s="764"/>
      <c r="D38" s="764"/>
      <c r="E38" s="764"/>
      <c r="F38" s="764"/>
      <c r="G38" s="764"/>
      <c r="H38" s="773"/>
      <c r="I38" s="227"/>
      <c r="J38" s="569"/>
      <c r="K38" s="532"/>
      <c r="L38" s="531"/>
      <c r="M38" s="531"/>
      <c r="N38" s="531"/>
      <c r="O38" s="531"/>
      <c r="P38" s="531"/>
      <c r="Q38" s="531"/>
      <c r="R38" s="531"/>
      <c r="S38" s="531"/>
      <c r="T38" s="222"/>
      <c r="U38" s="222"/>
      <c r="V38" s="222"/>
      <c r="W38" s="539"/>
      <c r="X38" s="572"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Z38" s="558"/>
    </row>
    <row r="39" spans="1:26" s="159" customFormat="1" ht="129.75" x14ac:dyDescent="0.2">
      <c r="A39" s="363"/>
      <c r="B39" s="877" t="s">
        <v>751</v>
      </c>
      <c r="C39" s="886"/>
      <c r="D39" s="236" t="s">
        <v>290</v>
      </c>
      <c r="E39" s="237" t="s">
        <v>69</v>
      </c>
      <c r="F39" s="237" t="s">
        <v>752</v>
      </c>
      <c r="G39" s="238" t="s">
        <v>291</v>
      </c>
      <c r="H39" s="364" t="s">
        <v>158</v>
      </c>
      <c r="I39" s="573"/>
      <c r="J39" s="574"/>
      <c r="K39" s="532">
        <f>A39</f>
        <v>0</v>
      </c>
      <c r="L39" s="531"/>
      <c r="M39" s="531"/>
      <c r="N39" s="531"/>
      <c r="O39" s="531"/>
      <c r="P39" s="531"/>
      <c r="Q39" s="531"/>
      <c r="R39" s="531"/>
      <c r="S39" s="531"/>
      <c r="T39" s="222"/>
      <c r="U39" s="222"/>
      <c r="V39" s="222"/>
      <c r="W39" s="539"/>
      <c r="X39" s="539"/>
      <c r="Z39" s="558"/>
    </row>
    <row r="40" spans="1:26" s="159" customFormat="1" ht="30" x14ac:dyDescent="0.2">
      <c r="A40" s="363"/>
      <c r="B40" s="764" t="s">
        <v>292</v>
      </c>
      <c r="C40" s="765"/>
      <c r="D40" s="239" t="s">
        <v>166</v>
      </c>
      <c r="E40" s="162">
        <v>0</v>
      </c>
      <c r="F40" s="168" t="s">
        <v>835</v>
      </c>
      <c r="G40" s="240"/>
      <c r="H40" s="362"/>
      <c r="I40" s="568"/>
      <c r="J40" s="569"/>
      <c r="K40" s="532" t="str">
        <f>B40</f>
        <v>a. Internally generated funds spent on contraceptive procurement</v>
      </c>
      <c r="L40" s="531"/>
      <c r="M40" s="531"/>
      <c r="N40" s="531"/>
      <c r="O40" s="531"/>
      <c r="P40" s="531"/>
      <c r="Q40" s="531"/>
      <c r="R40" s="531"/>
      <c r="S40" s="531"/>
      <c r="T40" s="222"/>
      <c r="U40" s="222"/>
      <c r="V40" s="222"/>
      <c r="W40" s="539"/>
      <c r="X40" s="539"/>
      <c r="Z40" s="558"/>
    </row>
    <row r="41" spans="1:26" s="159" customFormat="1" ht="30" x14ac:dyDescent="0.2">
      <c r="A41" s="363"/>
      <c r="B41" s="241"/>
      <c r="C41" s="242" t="s">
        <v>293</v>
      </c>
      <c r="D41" s="800" t="s">
        <v>146</v>
      </c>
      <c r="E41" s="801"/>
      <c r="F41" s="801"/>
      <c r="G41" s="801"/>
      <c r="H41" s="802"/>
      <c r="I41" s="575"/>
      <c r="J41" s="569"/>
      <c r="K41" s="532" t="str">
        <f>C41</f>
        <v>i. Specify source(s) of internally generated funds spent (for example, from taxes or user fees)</v>
      </c>
      <c r="L41" s="531"/>
      <c r="M41" s="531"/>
      <c r="N41" s="531"/>
      <c r="O41" s="533" t="str">
        <f>D41</f>
        <v>N/A</v>
      </c>
      <c r="P41" s="531"/>
      <c r="Q41" s="531"/>
      <c r="R41" s="531"/>
      <c r="S41" s="531"/>
      <c r="T41" s="222"/>
      <c r="U41" s="222"/>
      <c r="V41" s="222"/>
      <c r="W41" s="539"/>
      <c r="X41" s="539"/>
      <c r="Z41" s="558"/>
    </row>
    <row r="42" spans="1:26" s="159" customFormat="1" ht="60" x14ac:dyDescent="0.2">
      <c r="A42" s="363"/>
      <c r="B42" s="764" t="s">
        <v>295</v>
      </c>
      <c r="C42" s="765"/>
      <c r="D42" s="239" t="s">
        <v>166</v>
      </c>
      <c r="E42" s="162">
        <v>0</v>
      </c>
      <c r="F42" s="168" t="s">
        <v>835</v>
      </c>
      <c r="G42" s="154"/>
      <c r="H42" s="362"/>
      <c r="I42" s="568"/>
      <c r="J42" s="569"/>
      <c r="K42" s="532" t="str">
        <f>B42</f>
        <v>b. Total of all other government funds spent on contraceptive procurement (basket funds, World Bank credits or loans, and other funds donors gave to the government [e.g., direct budget support])</v>
      </c>
      <c r="L42" s="531"/>
      <c r="M42" s="531"/>
      <c r="N42" s="531"/>
      <c r="O42" s="531"/>
      <c r="P42" s="531"/>
      <c r="Q42" s="531"/>
      <c r="R42" s="531"/>
      <c r="S42" s="531"/>
      <c r="T42" s="222"/>
      <c r="U42" s="222"/>
      <c r="V42" s="222"/>
      <c r="W42" s="539"/>
      <c r="X42" s="539"/>
      <c r="Z42" s="558"/>
    </row>
    <row r="43" spans="1:26" s="159" customFormat="1" ht="30" x14ac:dyDescent="0.2">
      <c r="A43" s="363"/>
      <c r="B43" s="241"/>
      <c r="C43" s="242" t="s">
        <v>297</v>
      </c>
      <c r="D43" s="800" t="s">
        <v>146</v>
      </c>
      <c r="E43" s="801"/>
      <c r="F43" s="801"/>
      <c r="G43" s="801"/>
      <c r="H43" s="802"/>
      <c r="I43" s="575"/>
      <c r="J43" s="569"/>
      <c r="K43" s="532" t="str">
        <f>C43</f>
        <v>i. Specify source(s) of other government funds spent (for example: basket funding or specific donor)</v>
      </c>
      <c r="L43" s="531"/>
      <c r="M43" s="531"/>
      <c r="N43" s="531"/>
      <c r="O43" s="533" t="str">
        <f>D43</f>
        <v>N/A</v>
      </c>
      <c r="P43" s="531"/>
      <c r="Q43" s="531"/>
      <c r="R43" s="531"/>
      <c r="S43" s="531"/>
      <c r="T43" s="222"/>
      <c r="U43" s="222"/>
      <c r="V43" s="222"/>
      <c r="W43" s="539"/>
      <c r="X43" s="539"/>
      <c r="Z43" s="558"/>
    </row>
    <row r="44" spans="1:26" s="159" customFormat="1" ht="45" x14ac:dyDescent="0.2">
      <c r="A44" s="363"/>
      <c r="B44" s="764" t="s">
        <v>298</v>
      </c>
      <c r="C44" s="765"/>
      <c r="D44" s="243"/>
      <c r="E44" s="163">
        <f>E40+E42</f>
        <v>0</v>
      </c>
      <c r="F44" s="244"/>
      <c r="G44" s="244"/>
      <c r="H44" s="362"/>
      <c r="I44" s="568"/>
      <c r="J44" s="569"/>
      <c r="K44" s="532" t="str">
        <f>B44</f>
        <v>c. TOTAL government funds spent on contraceptive procurement
This will auto-calculate.  (It will sum a &amp; b above.)</v>
      </c>
      <c r="L44" s="531"/>
      <c r="M44" s="531"/>
      <c r="N44" s="531"/>
      <c r="O44" s="533"/>
      <c r="P44" s="531"/>
      <c r="Q44" s="531"/>
      <c r="R44" s="531"/>
      <c r="S44" s="531"/>
      <c r="T44" s="222"/>
      <c r="U44" s="222"/>
      <c r="V44" s="222"/>
      <c r="W44" s="539"/>
      <c r="X44" s="539"/>
      <c r="Z44" s="558"/>
    </row>
    <row r="45" spans="1:26" s="248" customFormat="1" x14ac:dyDescent="0.2">
      <c r="A45" s="365"/>
      <c r="B45" s="245"/>
      <c r="C45" s="245"/>
      <c r="D45" s="246"/>
      <c r="E45" s="164"/>
      <c r="F45" s="164"/>
      <c r="G45" s="247"/>
      <c r="H45" s="366"/>
      <c r="I45" s="576"/>
      <c r="J45" s="569"/>
      <c r="K45" s="532">
        <f>A45</f>
        <v>0</v>
      </c>
      <c r="L45" s="531"/>
      <c r="M45" s="531"/>
      <c r="N45" s="531"/>
      <c r="O45" s="533"/>
      <c r="P45" s="531"/>
      <c r="Q45" s="531"/>
      <c r="R45" s="531"/>
      <c r="S45" s="531"/>
      <c r="T45" s="222"/>
      <c r="U45" s="222"/>
      <c r="V45" s="222"/>
      <c r="W45" s="539"/>
      <c r="X45" s="539"/>
      <c r="Z45" s="286"/>
    </row>
    <row r="46" spans="1:26" s="159" customFormat="1" ht="30" customHeight="1" x14ac:dyDescent="0.2">
      <c r="A46" s="772" t="s">
        <v>753</v>
      </c>
      <c r="B46" s="764"/>
      <c r="C46" s="764"/>
      <c r="D46" s="764"/>
      <c r="E46" s="764"/>
      <c r="F46" s="764"/>
      <c r="G46" s="764"/>
      <c r="H46" s="773"/>
      <c r="I46" s="227"/>
      <c r="J46" s="569"/>
      <c r="K46" s="532"/>
      <c r="L46" s="531"/>
      <c r="M46" s="531"/>
      <c r="N46" s="531"/>
      <c r="O46" s="531"/>
      <c r="P46" s="531"/>
      <c r="Q46" s="531"/>
      <c r="R46" s="531"/>
      <c r="S46" s="531"/>
      <c r="T46" s="222"/>
      <c r="U46" s="222"/>
      <c r="V46" s="222"/>
      <c r="W46" s="539"/>
      <c r="X46" s="572" t="str">
        <f>A46</f>
        <v xml:space="preserve">B9. Please complete the table below to indicate donor expenditures on contraceptive procurement in the most recent complete fiscal year (FY '10-'11).
</v>
      </c>
      <c r="Z46" s="558"/>
    </row>
    <row r="47" spans="1:26" s="159" customFormat="1" ht="129.75" x14ac:dyDescent="0.2">
      <c r="A47" s="363" t="s">
        <v>199</v>
      </c>
      <c r="B47" s="877" t="s">
        <v>754</v>
      </c>
      <c r="C47" s="765"/>
      <c r="D47" s="236" t="s">
        <v>299</v>
      </c>
      <c r="E47" s="237" t="s">
        <v>300</v>
      </c>
      <c r="F47" s="237" t="s">
        <v>755</v>
      </c>
      <c r="G47" s="238" t="s">
        <v>301</v>
      </c>
      <c r="H47" s="364" t="s">
        <v>158</v>
      </c>
      <c r="I47" s="577"/>
      <c r="J47" s="569"/>
      <c r="K47" s="532" t="str">
        <f>A47</f>
        <v xml:space="preserve">
</v>
      </c>
      <c r="L47" s="531"/>
      <c r="M47" s="531"/>
      <c r="N47" s="531"/>
      <c r="O47" s="533"/>
      <c r="P47" s="531"/>
      <c r="Q47" s="531"/>
      <c r="R47" s="531"/>
      <c r="S47" s="531"/>
      <c r="T47" s="222"/>
      <c r="U47" s="222"/>
      <c r="V47" s="222"/>
      <c r="W47" s="539"/>
      <c r="X47" s="539"/>
      <c r="Z47" s="558"/>
    </row>
    <row r="48" spans="1:26" s="159" customFormat="1" x14ac:dyDescent="0.2">
      <c r="A48" s="363"/>
      <c r="B48" s="764" t="s">
        <v>302</v>
      </c>
      <c r="C48" s="765"/>
      <c r="D48" s="239" t="s">
        <v>165</v>
      </c>
      <c r="E48" s="162">
        <v>710871</v>
      </c>
      <c r="F48" s="168" t="s">
        <v>835</v>
      </c>
      <c r="G48" s="156" t="s">
        <v>296</v>
      </c>
      <c r="H48" s="367"/>
      <c r="I48" s="570"/>
      <c r="J48" s="569"/>
      <c r="K48" s="532" t="str">
        <f>B48</f>
        <v>a. In-kind donations of contraceptives</v>
      </c>
      <c r="L48" s="531"/>
      <c r="M48" s="531"/>
      <c r="N48" s="531"/>
      <c r="O48" s="533"/>
      <c r="P48" s="531"/>
      <c r="Q48" s="531"/>
      <c r="R48" s="531"/>
      <c r="S48" s="531"/>
      <c r="T48" s="222"/>
      <c r="U48" s="222"/>
      <c r="V48" s="222"/>
      <c r="W48" s="539"/>
      <c r="X48" s="539"/>
      <c r="Z48" s="558"/>
    </row>
    <row r="49" spans="1:26" s="159" customFormat="1" x14ac:dyDescent="0.2">
      <c r="A49" s="363"/>
      <c r="B49" s="241"/>
      <c r="C49" s="242" t="s">
        <v>303</v>
      </c>
      <c r="D49" s="878" t="s">
        <v>832</v>
      </c>
      <c r="E49" s="879"/>
      <c r="F49" s="879"/>
      <c r="G49" s="879"/>
      <c r="H49" s="880"/>
      <c r="I49" s="165"/>
      <c r="J49" s="569"/>
      <c r="K49" s="532" t="str">
        <f>C49</f>
        <v xml:space="preserve">i. Specify source(s) of in-kind donations </v>
      </c>
      <c r="L49" s="531"/>
      <c r="M49" s="531"/>
      <c r="N49" s="531"/>
      <c r="O49" s="533" t="str">
        <f>D49</f>
        <v>UNFPA, USAID</v>
      </c>
      <c r="P49" s="531"/>
      <c r="Q49" s="531"/>
      <c r="R49" s="531"/>
      <c r="S49" s="531"/>
      <c r="T49" s="222"/>
      <c r="U49" s="222"/>
      <c r="V49" s="222"/>
      <c r="W49" s="539"/>
      <c r="X49" s="539"/>
      <c r="Z49" s="558"/>
    </row>
    <row r="50" spans="1:26" s="159" customFormat="1" ht="30" x14ac:dyDescent="0.2">
      <c r="A50" s="363"/>
      <c r="B50" s="764" t="s">
        <v>756</v>
      </c>
      <c r="C50" s="765"/>
      <c r="D50" s="239" t="s">
        <v>178</v>
      </c>
      <c r="E50" s="162"/>
      <c r="F50" s="168" t="s">
        <v>835</v>
      </c>
      <c r="G50" s="156"/>
      <c r="H50" s="367"/>
      <c r="I50" s="570"/>
      <c r="J50" s="569"/>
      <c r="K50" s="532" t="str">
        <f>B50</f>
        <v>b. Global Fund grants used to procure condoms</v>
      </c>
      <c r="L50" s="531"/>
      <c r="M50" s="531"/>
      <c r="N50" s="531"/>
      <c r="O50" s="533"/>
      <c r="P50" s="531"/>
      <c r="Q50" s="531"/>
      <c r="R50" s="531"/>
      <c r="S50" s="531"/>
      <c r="T50" s="222"/>
      <c r="U50" s="222"/>
      <c r="V50" s="222"/>
      <c r="W50" s="539"/>
      <c r="X50" s="539"/>
      <c r="Z50" s="558"/>
    </row>
    <row r="51" spans="1:26" s="159" customFormat="1" ht="30" x14ac:dyDescent="0.2">
      <c r="A51" s="363"/>
      <c r="B51" s="764" t="s">
        <v>757</v>
      </c>
      <c r="C51" s="765"/>
      <c r="D51" s="239" t="s">
        <v>178</v>
      </c>
      <c r="E51" s="162"/>
      <c r="F51" s="168" t="s">
        <v>835</v>
      </c>
      <c r="G51" s="156"/>
      <c r="H51" s="367"/>
      <c r="I51" s="570"/>
      <c r="J51" s="569"/>
      <c r="K51" s="532" t="str">
        <f>B51</f>
        <v>c. Global Fund grants used to procure contraceptives besides condoms</v>
      </c>
      <c r="L51" s="531"/>
      <c r="M51" s="531"/>
      <c r="N51" s="531"/>
      <c r="O51" s="533"/>
      <c r="P51" s="531"/>
      <c r="Q51" s="531"/>
      <c r="R51" s="531"/>
      <c r="S51" s="531"/>
      <c r="T51" s="222"/>
      <c r="U51" s="222"/>
      <c r="V51" s="222"/>
      <c r="W51" s="539"/>
      <c r="X51" s="539"/>
      <c r="Z51" s="558"/>
    </row>
    <row r="52" spans="1:26" s="159" customFormat="1" ht="60" x14ac:dyDescent="0.2">
      <c r="A52" s="363"/>
      <c r="B52" s="764" t="s">
        <v>758</v>
      </c>
      <c r="C52" s="765"/>
      <c r="D52" s="243"/>
      <c r="E52" s="163">
        <f>E48+E50+E51</f>
        <v>710871</v>
      </c>
      <c r="F52" s="244"/>
      <c r="G52" s="244"/>
      <c r="H52" s="368" t="s">
        <v>1075</v>
      </c>
      <c r="I52" s="568"/>
      <c r="J52" s="569"/>
      <c r="K52" s="532" t="str">
        <f>B52</f>
        <v>d. TOTAL value of in-kind donations and Global Fund grants spent on contraceptive procurement
This will auto-calculate.  (It will sum a-c above.)</v>
      </c>
      <c r="L52" s="531"/>
      <c r="M52" s="531"/>
      <c r="N52" s="531"/>
      <c r="O52" s="533"/>
      <c r="P52" s="531"/>
      <c r="Q52" s="531"/>
      <c r="R52" s="531"/>
      <c r="S52" s="531"/>
      <c r="T52" s="222"/>
      <c r="U52" s="222"/>
      <c r="V52" s="222"/>
      <c r="W52" s="539"/>
      <c r="X52" s="539"/>
      <c r="Z52" s="558"/>
    </row>
    <row r="53" spans="1:26" s="248" customFormat="1" x14ac:dyDescent="0.2">
      <c r="A53" s="365"/>
      <c r="B53" s="245"/>
      <c r="C53" s="245"/>
      <c r="D53" s="246"/>
      <c r="E53" s="164"/>
      <c r="F53" s="164"/>
      <c r="G53" s="247"/>
      <c r="H53" s="366"/>
      <c r="I53" s="576"/>
      <c r="J53" s="569"/>
      <c r="K53" s="532">
        <f>A53</f>
        <v>0</v>
      </c>
      <c r="L53" s="531"/>
      <c r="M53" s="531"/>
      <c r="N53" s="531"/>
      <c r="O53" s="533"/>
      <c r="P53" s="531"/>
      <c r="Q53" s="531"/>
      <c r="R53" s="531"/>
      <c r="S53" s="531"/>
      <c r="T53" s="222"/>
      <c r="U53" s="222"/>
      <c r="V53" s="222"/>
      <c r="W53" s="539"/>
      <c r="X53" s="539"/>
      <c r="Z53" s="286"/>
    </row>
    <row r="54" spans="1:26" s="159" customFormat="1" ht="75" customHeight="1" x14ac:dyDescent="0.2">
      <c r="A54" s="772" t="s">
        <v>759</v>
      </c>
      <c r="B54" s="764"/>
      <c r="C54" s="764"/>
      <c r="D54" s="764"/>
      <c r="E54" s="764"/>
      <c r="F54" s="764"/>
      <c r="G54" s="764"/>
      <c r="H54" s="773"/>
      <c r="I54" s="227"/>
      <c r="J54" s="569"/>
      <c r="K54" s="532"/>
      <c r="L54" s="531"/>
      <c r="M54" s="531"/>
      <c r="N54" s="531"/>
      <c r="O54" s="531"/>
      <c r="P54" s="531"/>
      <c r="Q54" s="531"/>
      <c r="R54" s="531"/>
      <c r="S54" s="531"/>
      <c r="T54" s="222"/>
      <c r="U54" s="222"/>
      <c r="V54" s="222"/>
      <c r="W54" s="539"/>
      <c r="X54" s="572"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Z54" s="558"/>
    </row>
    <row r="55" spans="1:26" s="159" customFormat="1" ht="150" x14ac:dyDescent="0.2">
      <c r="A55" s="867" t="s">
        <v>760</v>
      </c>
      <c r="B55" s="868"/>
      <c r="C55" s="868"/>
      <c r="D55" s="868"/>
      <c r="E55" s="869"/>
      <c r="F55" s="166">
        <f>E44/(E44+E52)</f>
        <v>0</v>
      </c>
      <c r="G55" s="870" t="s">
        <v>1602</v>
      </c>
      <c r="H55" s="871"/>
      <c r="I55" s="570"/>
      <c r="J55" s="578" t="str">
        <f>G55</f>
        <v>The Government does not buy contraceptives; it receives donations. The government is involved in the transport of contraceptives throughout the country.</v>
      </c>
      <c r="K55" s="532"/>
      <c r="L55" s="531"/>
      <c r="M55" s="531"/>
      <c r="N55" s="531"/>
      <c r="O55" s="533"/>
      <c r="P55" s="531"/>
      <c r="Q55" s="531"/>
      <c r="R55" s="559"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531"/>
      <c r="T55" s="222"/>
      <c r="U55" s="222"/>
      <c r="V55" s="222"/>
      <c r="W55" s="539"/>
      <c r="X55" s="539"/>
      <c r="Z55" s="558"/>
    </row>
    <row r="56" spans="1:26" s="159" customFormat="1" ht="135" x14ac:dyDescent="0.2">
      <c r="A56" s="867" t="s">
        <v>761</v>
      </c>
      <c r="B56" s="872"/>
      <c r="C56" s="872"/>
      <c r="D56" s="872"/>
      <c r="E56" s="873"/>
      <c r="F56" s="166">
        <f>(E44+E52)/G29</f>
        <v>0.58941350590556896</v>
      </c>
      <c r="G56" s="870"/>
      <c r="H56" s="871"/>
      <c r="I56" s="570"/>
      <c r="J56" s="578">
        <f>G56</f>
        <v>0</v>
      </c>
      <c r="K56" s="532"/>
      <c r="L56" s="531"/>
      <c r="M56" s="531"/>
      <c r="N56" s="531"/>
      <c r="O56" s="533"/>
      <c r="P56" s="531"/>
      <c r="Q56" s="531"/>
      <c r="R56" s="559"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531"/>
      <c r="T56" s="222"/>
      <c r="U56" s="222"/>
      <c r="V56" s="222"/>
      <c r="W56" s="539"/>
      <c r="X56" s="539"/>
      <c r="Z56" s="558"/>
    </row>
    <row r="57" spans="1:26" s="159" customFormat="1" ht="45" x14ac:dyDescent="0.2">
      <c r="A57" s="874" t="s">
        <v>762</v>
      </c>
      <c r="B57" s="875"/>
      <c r="C57" s="875"/>
      <c r="D57" s="875"/>
      <c r="E57" s="876"/>
      <c r="F57" s="152"/>
      <c r="G57" s="870"/>
      <c r="H57" s="871"/>
      <c r="I57" s="570"/>
      <c r="J57" s="578">
        <f>G57</f>
        <v>0</v>
      </c>
      <c r="K57" s="532"/>
      <c r="L57" s="531"/>
      <c r="M57" s="531"/>
      <c r="N57" s="531"/>
      <c r="O57" s="533"/>
      <c r="P57" s="531"/>
      <c r="Q57" s="531"/>
      <c r="R57" s="559" t="str">
        <f>A57</f>
        <v>B12. If B11 did not calculate automatically, please answer the following question:
Was there a funding gap for the public sector in the last complete fiscal year?
(Please select from the dropdown list.)</v>
      </c>
      <c r="S57" s="531"/>
      <c r="T57" s="222"/>
      <c r="U57" s="222"/>
      <c r="V57" s="222"/>
      <c r="W57" s="539"/>
      <c r="X57" s="539"/>
      <c r="Z57" s="558"/>
    </row>
    <row r="58" spans="1:26" s="248" customFormat="1" x14ac:dyDescent="0.2">
      <c r="A58" s="369"/>
      <c r="B58" s="249"/>
      <c r="C58" s="249"/>
      <c r="D58" s="250"/>
      <c r="E58" s="167"/>
      <c r="F58" s="167"/>
      <c r="G58" s="251"/>
      <c r="H58" s="370"/>
      <c r="I58" s="576"/>
      <c r="J58" s="569"/>
      <c r="K58" s="532">
        <f>A58</f>
        <v>0</v>
      </c>
      <c r="L58" s="531"/>
      <c r="M58" s="531"/>
      <c r="N58" s="531"/>
      <c r="O58" s="533"/>
      <c r="P58" s="531"/>
      <c r="Q58" s="531"/>
      <c r="R58" s="531"/>
      <c r="S58" s="531"/>
      <c r="T58" s="222"/>
      <c r="U58" s="222"/>
      <c r="V58" s="222"/>
      <c r="W58" s="539"/>
      <c r="X58" s="539"/>
      <c r="Z58" s="286"/>
    </row>
    <row r="59" spans="1:26" s="159" customFormat="1" ht="45" x14ac:dyDescent="0.2">
      <c r="A59" s="772" t="s">
        <v>305</v>
      </c>
      <c r="B59" s="764"/>
      <c r="C59" s="764"/>
      <c r="D59" s="764"/>
      <c r="E59" s="765"/>
      <c r="F59" s="766" t="s">
        <v>146</v>
      </c>
      <c r="G59" s="863"/>
      <c r="H59" s="767"/>
      <c r="I59" s="579"/>
      <c r="J59" s="569"/>
      <c r="K59" s="532"/>
      <c r="L59" s="531"/>
      <c r="M59" s="531"/>
      <c r="N59" s="531"/>
      <c r="O59" s="531"/>
      <c r="P59" s="531"/>
      <c r="Q59" s="532" t="str">
        <f>F59</f>
        <v>N/A</v>
      </c>
      <c r="R59" s="559" t="str">
        <f>A59</f>
        <v>B13. If the government financed any contraceptive procurement in the most recent complete fiscal year, which entity conducted the procurement(s)? (Please select from the dropdown.)</v>
      </c>
      <c r="S59" s="531"/>
      <c r="T59" s="222"/>
      <c r="U59" s="222"/>
      <c r="V59" s="222"/>
      <c r="W59" s="539"/>
      <c r="X59" s="539"/>
      <c r="Z59" s="558"/>
    </row>
    <row r="60" spans="1:26" s="159" customFormat="1" x14ac:dyDescent="0.2">
      <c r="A60" s="262"/>
      <c r="B60" s="764" t="s">
        <v>58</v>
      </c>
      <c r="C60" s="764"/>
      <c r="D60" s="764"/>
      <c r="E60" s="764"/>
      <c r="F60" s="769" t="s">
        <v>146</v>
      </c>
      <c r="G60" s="770"/>
      <c r="H60" s="771"/>
      <c r="I60" s="570"/>
      <c r="J60" s="569"/>
      <c r="K60" s="532"/>
      <c r="L60" s="531"/>
      <c r="M60" s="580">
        <f>E60</f>
        <v>0</v>
      </c>
      <c r="N60" s="531"/>
      <c r="O60" s="531"/>
      <c r="P60" s="531"/>
      <c r="Q60" s="532" t="str">
        <f>F60</f>
        <v>N/A</v>
      </c>
      <c r="R60" s="533" t="str">
        <f>B60</f>
        <v>a. Specify entity</v>
      </c>
      <c r="S60" s="531"/>
      <c r="T60" s="222"/>
      <c r="U60" s="222"/>
      <c r="V60" s="222"/>
      <c r="W60" s="539"/>
      <c r="X60" s="539"/>
      <c r="Z60" s="558"/>
    </row>
    <row r="61" spans="1:26" s="159" customFormat="1" x14ac:dyDescent="0.2">
      <c r="A61" s="356"/>
      <c r="B61" s="227"/>
      <c r="C61" s="764" t="s">
        <v>59</v>
      </c>
      <c r="D61" s="764"/>
      <c r="E61" s="765"/>
      <c r="F61" s="766" t="s">
        <v>146</v>
      </c>
      <c r="G61" s="863"/>
      <c r="H61" s="767"/>
      <c r="I61" s="570"/>
      <c r="J61" s="569"/>
      <c r="K61" s="532"/>
      <c r="L61" s="531"/>
      <c r="M61" s="531"/>
      <c r="N61" s="531"/>
      <c r="O61" s="531"/>
      <c r="P61" s="531"/>
      <c r="Q61" s="532" t="str">
        <f>F61</f>
        <v>N/A</v>
      </c>
      <c r="R61" s="533" t="str">
        <f>C61</f>
        <v>i. Is this a parastatal?</v>
      </c>
      <c r="S61" s="531"/>
      <c r="T61" s="222"/>
      <c r="U61" s="222"/>
      <c r="V61" s="222"/>
      <c r="W61" s="539"/>
      <c r="X61" s="539"/>
      <c r="Z61" s="558"/>
    </row>
    <row r="62" spans="1:26" s="159" customFormat="1" ht="45.75" thickBot="1" x14ac:dyDescent="0.25">
      <c r="A62" s="864" t="s">
        <v>306</v>
      </c>
      <c r="B62" s="753"/>
      <c r="C62" s="754"/>
      <c r="D62" s="779" t="s">
        <v>1001</v>
      </c>
      <c r="E62" s="780"/>
      <c r="F62" s="780"/>
      <c r="G62" s="780"/>
      <c r="H62" s="781"/>
      <c r="I62" s="547"/>
      <c r="J62" s="569"/>
      <c r="K62" s="532" t="str">
        <f>A62</f>
        <v xml:space="preserve">B14. Please note any additional comments about finance and procurement.
</v>
      </c>
      <c r="L62" s="531"/>
      <c r="M62" s="531"/>
      <c r="N62" s="531"/>
      <c r="O62" s="532" t="str">
        <f>D62</f>
        <v>In Guinea it is the partners that finance the contraceptives and reproductive health procurement.</v>
      </c>
      <c r="P62" s="531"/>
      <c r="Q62" s="531"/>
      <c r="R62" s="532"/>
      <c r="S62" s="531"/>
      <c r="T62" s="222"/>
      <c r="U62" s="222"/>
      <c r="V62" s="222"/>
      <c r="W62" s="539"/>
      <c r="X62" s="539"/>
      <c r="Z62" s="558"/>
    </row>
    <row r="63" spans="1:26" s="159" customFormat="1" ht="16.5" customHeight="1" thickBot="1" x14ac:dyDescent="0.25">
      <c r="A63" s="865" t="s">
        <v>31</v>
      </c>
      <c r="B63" s="866"/>
      <c r="C63" s="866"/>
      <c r="D63" s="866"/>
      <c r="E63" s="866"/>
      <c r="F63" s="866"/>
      <c r="G63" s="866"/>
      <c r="H63" s="371"/>
      <c r="I63" s="563"/>
      <c r="J63" s="569"/>
      <c r="K63" s="532"/>
      <c r="L63" s="531"/>
      <c r="M63" s="531"/>
      <c r="N63" s="531"/>
      <c r="O63" s="531"/>
      <c r="P63" s="531"/>
      <c r="Q63" s="531"/>
      <c r="R63" s="532"/>
      <c r="S63" s="531"/>
      <c r="T63" s="222"/>
      <c r="U63" s="222"/>
      <c r="V63" s="222"/>
      <c r="W63" s="539"/>
      <c r="X63" s="539"/>
      <c r="Z63" s="558"/>
    </row>
    <row r="64" spans="1:26" s="159" customFormat="1" ht="45" customHeight="1" x14ac:dyDescent="0.2">
      <c r="A64" s="855" t="s">
        <v>763</v>
      </c>
      <c r="B64" s="856"/>
      <c r="C64" s="856"/>
      <c r="D64" s="856"/>
      <c r="E64" s="856"/>
      <c r="F64" s="856"/>
      <c r="G64" s="856"/>
      <c r="H64" s="857"/>
      <c r="I64" s="581"/>
      <c r="J64" s="569"/>
      <c r="K64" s="532"/>
      <c r="L64" s="531"/>
      <c r="M64" s="531"/>
      <c r="N64" s="531"/>
      <c r="O64" s="531"/>
      <c r="P64" s="531"/>
      <c r="Q64" s="531"/>
      <c r="R64" s="532"/>
      <c r="S64" s="531"/>
      <c r="T64" s="222"/>
      <c r="U64" s="222"/>
      <c r="V64" s="222"/>
      <c r="W64" s="539"/>
      <c r="X64" s="572" t="str">
        <f>A64</f>
        <v>C1. Are the following contraceptive methods offered through the commercial sector, public sector, NGOs, or social marketing? (Please indicate which methods are intended to be offered,not whether the method is currently in stock.) 
(Please select from the dropdown list.)</v>
      </c>
      <c r="Z64" s="558"/>
    </row>
    <row r="65" spans="1:26" s="254" customFormat="1" ht="15.75" x14ac:dyDescent="0.25">
      <c r="A65" s="858" t="s">
        <v>26</v>
      </c>
      <c r="B65" s="859"/>
      <c r="C65" s="860"/>
      <c r="D65" s="861" t="s">
        <v>261</v>
      </c>
      <c r="E65" s="862"/>
      <c r="F65" s="252" t="s">
        <v>307</v>
      </c>
      <c r="G65" s="253" t="s">
        <v>308</v>
      </c>
      <c r="H65" s="372" t="s">
        <v>309</v>
      </c>
      <c r="I65" s="582"/>
      <c r="J65" s="583"/>
      <c r="K65" s="532" t="str">
        <f>A65</f>
        <v>Contraceptive Method</v>
      </c>
      <c r="L65" s="282"/>
      <c r="M65" s="282"/>
      <c r="N65" s="282"/>
      <c r="O65" s="282"/>
      <c r="P65" s="282"/>
      <c r="Q65" s="282"/>
      <c r="R65" s="565"/>
      <c r="S65" s="282"/>
      <c r="T65" s="584"/>
      <c r="U65" s="584"/>
      <c r="V65" s="584"/>
      <c r="W65" s="585"/>
      <c r="X65" s="585"/>
      <c r="Z65" s="586"/>
    </row>
    <row r="66" spans="1:26" s="159" customFormat="1" ht="30" x14ac:dyDescent="0.2">
      <c r="A66" s="373"/>
      <c r="B66" s="848" t="s">
        <v>310</v>
      </c>
      <c r="C66" s="849"/>
      <c r="D66" s="850" t="s">
        <v>165</v>
      </c>
      <c r="E66" s="850"/>
      <c r="F66" s="255" t="s">
        <v>165</v>
      </c>
      <c r="G66" s="255" t="s">
        <v>165</v>
      </c>
      <c r="H66" s="374" t="s">
        <v>165</v>
      </c>
      <c r="I66" s="547"/>
      <c r="J66" s="569"/>
      <c r="K66" s="532" t="str">
        <f>B66</f>
        <v>a. Combined oral contraceptives (estrogen + progestin - for  example, LoFemenol, Microgynon)</v>
      </c>
      <c r="L66" s="531"/>
      <c r="M66" s="531"/>
      <c r="N66" s="531"/>
      <c r="O66" s="531"/>
      <c r="P66" s="531"/>
      <c r="Q66" s="531"/>
      <c r="R66" s="532"/>
      <c r="S66" s="531"/>
      <c r="T66" s="222"/>
      <c r="U66" s="222"/>
      <c r="V66" s="222"/>
      <c r="W66" s="539"/>
      <c r="X66" s="539"/>
      <c r="Z66" s="558"/>
    </row>
    <row r="67" spans="1:26" s="159" customFormat="1" x14ac:dyDescent="0.2">
      <c r="A67" s="375"/>
      <c r="B67" s="848" t="s">
        <v>311</v>
      </c>
      <c r="C67" s="849"/>
      <c r="D67" s="850" t="s">
        <v>165</v>
      </c>
      <c r="E67" s="850"/>
      <c r="F67" s="255" t="s">
        <v>165</v>
      </c>
      <c r="G67" s="255" t="s">
        <v>165</v>
      </c>
      <c r="H67" s="374" t="s">
        <v>178</v>
      </c>
      <c r="I67" s="547"/>
      <c r="J67" s="569"/>
      <c r="K67" s="532" t="str">
        <f t="shared" ref="K67:K77" si="2">B67</f>
        <v>b. Progestin-only pills (for example, Ovrette, Microlut)</v>
      </c>
      <c r="L67" s="531"/>
      <c r="M67" s="531"/>
      <c r="N67" s="531"/>
      <c r="O67" s="531"/>
      <c r="P67" s="531"/>
      <c r="Q67" s="531"/>
      <c r="R67" s="532"/>
      <c r="S67" s="531"/>
      <c r="T67" s="222"/>
      <c r="U67" s="222"/>
      <c r="V67" s="222"/>
      <c r="W67" s="539"/>
      <c r="X67" s="539"/>
      <c r="Z67" s="558"/>
    </row>
    <row r="68" spans="1:26" s="159" customFormat="1" x14ac:dyDescent="0.2">
      <c r="A68" s="375"/>
      <c r="B68" s="848" t="s">
        <v>312</v>
      </c>
      <c r="C68" s="849"/>
      <c r="D68" s="850" t="s">
        <v>178</v>
      </c>
      <c r="E68" s="850"/>
      <c r="F68" s="255" t="s">
        <v>165</v>
      </c>
      <c r="G68" s="255" t="s">
        <v>165</v>
      </c>
      <c r="H68" s="374" t="s">
        <v>165</v>
      </c>
      <c r="I68" s="547"/>
      <c r="J68" s="569"/>
      <c r="K68" s="532" t="str">
        <f t="shared" si="2"/>
        <v>c. Hormonal injections (for example, DepoProvera, Noristerat)</v>
      </c>
      <c r="L68" s="531"/>
      <c r="M68" s="531"/>
      <c r="N68" s="531"/>
      <c r="O68" s="531"/>
      <c r="P68" s="531"/>
      <c r="Q68" s="531"/>
      <c r="R68" s="532"/>
      <c r="S68" s="531"/>
      <c r="T68" s="222"/>
      <c r="U68" s="222"/>
      <c r="V68" s="222"/>
      <c r="W68" s="539"/>
      <c r="X68" s="539"/>
      <c r="Z68" s="558"/>
    </row>
    <row r="69" spans="1:26" s="159" customFormat="1" x14ac:dyDescent="0.2">
      <c r="A69" s="375"/>
      <c r="B69" s="848" t="s">
        <v>313</v>
      </c>
      <c r="C69" s="849"/>
      <c r="D69" s="850" t="s">
        <v>178</v>
      </c>
      <c r="E69" s="850"/>
      <c r="F69" s="255" t="s">
        <v>165</v>
      </c>
      <c r="G69" s="255" t="s">
        <v>165</v>
      </c>
      <c r="H69" s="374" t="s">
        <v>178</v>
      </c>
      <c r="I69" s="547"/>
      <c r="J69" s="569"/>
      <c r="K69" s="532" t="str">
        <f t="shared" si="2"/>
        <v>d. Hormonal implants (for example, Jadelle, Implanon)</v>
      </c>
      <c r="L69" s="531"/>
      <c r="M69" s="531"/>
      <c r="N69" s="531"/>
      <c r="O69" s="531"/>
      <c r="P69" s="531"/>
      <c r="Q69" s="531"/>
      <c r="R69" s="532"/>
      <c r="S69" s="531"/>
      <c r="T69" s="222"/>
      <c r="U69" s="222"/>
      <c r="V69" s="222"/>
      <c r="W69" s="539"/>
      <c r="X69" s="539"/>
      <c r="Z69" s="558"/>
    </row>
    <row r="70" spans="1:26" s="159" customFormat="1" x14ac:dyDescent="0.2">
      <c r="A70" s="375"/>
      <c r="B70" s="848" t="s">
        <v>314</v>
      </c>
      <c r="C70" s="849"/>
      <c r="D70" s="850" t="s">
        <v>178</v>
      </c>
      <c r="E70" s="850"/>
      <c r="F70" s="255" t="s">
        <v>165</v>
      </c>
      <c r="G70" s="255" t="s">
        <v>165</v>
      </c>
      <c r="H70" s="374" t="s">
        <v>178</v>
      </c>
      <c r="I70" s="547"/>
      <c r="J70" s="569"/>
      <c r="K70" s="532" t="str">
        <f t="shared" si="2"/>
        <v>e. Intrauterine devices (IUDs) (for example, Optima Copper T)</v>
      </c>
      <c r="L70" s="531"/>
      <c r="M70" s="531"/>
      <c r="N70" s="531"/>
      <c r="O70" s="531"/>
      <c r="P70" s="531"/>
      <c r="Q70" s="531"/>
      <c r="R70" s="532"/>
      <c r="S70" s="531"/>
      <c r="T70" s="222"/>
      <c r="U70" s="222"/>
      <c r="V70" s="222"/>
      <c r="W70" s="539"/>
      <c r="X70" s="539"/>
      <c r="Z70" s="558"/>
    </row>
    <row r="71" spans="1:26" s="159" customFormat="1" x14ac:dyDescent="0.2">
      <c r="A71" s="375"/>
      <c r="B71" s="848" t="s">
        <v>43</v>
      </c>
      <c r="C71" s="849"/>
      <c r="D71" s="850" t="s">
        <v>165</v>
      </c>
      <c r="E71" s="850"/>
      <c r="F71" s="255" t="s">
        <v>165</v>
      </c>
      <c r="G71" s="255" t="s">
        <v>165</v>
      </c>
      <c r="H71" s="374" t="s">
        <v>165</v>
      </c>
      <c r="I71" s="547"/>
      <c r="J71" s="569"/>
      <c r="K71" s="532" t="str">
        <f t="shared" si="2"/>
        <v>f. Male condoms</v>
      </c>
      <c r="L71" s="531"/>
      <c r="M71" s="531"/>
      <c r="N71" s="531"/>
      <c r="O71" s="531"/>
      <c r="P71" s="531"/>
      <c r="Q71" s="531"/>
      <c r="R71" s="532"/>
      <c r="S71" s="531"/>
      <c r="T71" s="222"/>
      <c r="U71" s="222"/>
      <c r="V71" s="222"/>
      <c r="W71" s="539"/>
      <c r="X71" s="539"/>
      <c r="Z71" s="558"/>
    </row>
    <row r="72" spans="1:26" s="159" customFormat="1" x14ac:dyDescent="0.2">
      <c r="A72" s="375"/>
      <c r="B72" s="848" t="s">
        <v>44</v>
      </c>
      <c r="C72" s="849"/>
      <c r="D72" s="850" t="s">
        <v>178</v>
      </c>
      <c r="E72" s="850"/>
      <c r="F72" s="255" t="s">
        <v>165</v>
      </c>
      <c r="G72" s="255" t="s">
        <v>165</v>
      </c>
      <c r="H72" s="374" t="s">
        <v>166</v>
      </c>
      <c r="I72" s="547"/>
      <c r="J72" s="569"/>
      <c r="K72" s="532" t="str">
        <f t="shared" si="2"/>
        <v>g. Female condoms</v>
      </c>
      <c r="L72" s="531"/>
      <c r="M72" s="531"/>
      <c r="N72" s="531"/>
      <c r="O72" s="531"/>
      <c r="P72" s="531"/>
      <c r="Q72" s="531"/>
      <c r="R72" s="532"/>
      <c r="S72" s="531"/>
      <c r="T72" s="222"/>
      <c r="U72" s="222"/>
      <c r="V72" s="222"/>
      <c r="W72" s="539"/>
      <c r="X72" s="539"/>
      <c r="Z72" s="558"/>
    </row>
    <row r="73" spans="1:26" s="159" customFormat="1" x14ac:dyDescent="0.2">
      <c r="A73" s="375"/>
      <c r="B73" s="848" t="s">
        <v>315</v>
      </c>
      <c r="C73" s="849"/>
      <c r="D73" s="850" t="s">
        <v>165</v>
      </c>
      <c r="E73" s="850"/>
      <c r="F73" s="255" t="s">
        <v>165</v>
      </c>
      <c r="G73" s="255" t="s">
        <v>165</v>
      </c>
      <c r="H73" s="374" t="s">
        <v>166</v>
      </c>
      <c r="I73" s="547"/>
      <c r="J73" s="569"/>
      <c r="K73" s="532" t="str">
        <f t="shared" si="2"/>
        <v>h. Emergency contraceptive pills (for example, Postinor)</v>
      </c>
      <c r="L73" s="531"/>
      <c r="M73" s="531"/>
      <c r="N73" s="531"/>
      <c r="O73" s="531"/>
      <c r="P73" s="531"/>
      <c r="Q73" s="531"/>
      <c r="R73" s="532"/>
      <c r="S73" s="531"/>
      <c r="T73" s="222"/>
      <c r="U73" s="222"/>
      <c r="V73" s="222"/>
      <c r="W73" s="539"/>
      <c r="X73" s="539"/>
      <c r="Z73" s="558"/>
    </row>
    <row r="74" spans="1:26" s="159" customFormat="1" x14ac:dyDescent="0.2">
      <c r="A74" s="375"/>
      <c r="B74" s="848" t="s">
        <v>316</v>
      </c>
      <c r="C74" s="849"/>
      <c r="D74" s="850" t="s">
        <v>178</v>
      </c>
      <c r="E74" s="850"/>
      <c r="F74" s="255" t="s">
        <v>178</v>
      </c>
      <c r="G74" s="255" t="s">
        <v>178</v>
      </c>
      <c r="H74" s="374" t="s">
        <v>178</v>
      </c>
      <c r="I74" s="547"/>
      <c r="J74" s="569"/>
      <c r="K74" s="532" t="str">
        <f t="shared" si="2"/>
        <v>i. Long-acting permanent method for males (vasectomy)</v>
      </c>
      <c r="L74" s="531"/>
      <c r="M74" s="531"/>
      <c r="N74" s="531"/>
      <c r="O74" s="531"/>
      <c r="P74" s="531"/>
      <c r="Q74" s="531"/>
      <c r="R74" s="532"/>
      <c r="S74" s="531"/>
      <c r="T74" s="222"/>
      <c r="U74" s="222"/>
      <c r="V74" s="222"/>
      <c r="W74" s="539"/>
      <c r="X74" s="539"/>
      <c r="Z74" s="558"/>
    </row>
    <row r="75" spans="1:26" s="159" customFormat="1" x14ac:dyDescent="0.2">
      <c r="A75" s="375"/>
      <c r="B75" s="848" t="s">
        <v>317</v>
      </c>
      <c r="C75" s="849"/>
      <c r="D75" s="850" t="s">
        <v>178</v>
      </c>
      <c r="E75" s="850"/>
      <c r="F75" s="255" t="s">
        <v>178</v>
      </c>
      <c r="G75" s="255" t="s">
        <v>178</v>
      </c>
      <c r="H75" s="374" t="s">
        <v>178</v>
      </c>
      <c r="I75" s="547"/>
      <c r="J75" s="569"/>
      <c r="K75" s="532" t="str">
        <f t="shared" si="2"/>
        <v>j. Long-acting permanent method for females (tubal ligation)</v>
      </c>
      <c r="L75" s="531"/>
      <c r="M75" s="531"/>
      <c r="N75" s="531"/>
      <c r="O75" s="531"/>
      <c r="P75" s="531"/>
      <c r="Q75" s="531"/>
      <c r="R75" s="532"/>
      <c r="S75" s="531"/>
      <c r="T75" s="222"/>
      <c r="U75" s="222"/>
      <c r="V75" s="222"/>
      <c r="W75" s="539"/>
      <c r="X75" s="539"/>
      <c r="Z75" s="558"/>
    </row>
    <row r="76" spans="1:26" s="159" customFormat="1" x14ac:dyDescent="0.2">
      <c r="A76" s="375"/>
      <c r="B76" s="848" t="s">
        <v>45</v>
      </c>
      <c r="C76" s="849"/>
      <c r="D76" s="850" t="s">
        <v>178</v>
      </c>
      <c r="E76" s="850"/>
      <c r="F76" s="255" t="s">
        <v>165</v>
      </c>
      <c r="G76" s="255" t="s">
        <v>165</v>
      </c>
      <c r="H76" s="374" t="s">
        <v>178</v>
      </c>
      <c r="I76" s="547"/>
      <c r="J76" s="569"/>
      <c r="K76" s="532" t="str">
        <f t="shared" si="2"/>
        <v>k. CycleBeads</v>
      </c>
      <c r="L76" s="531"/>
      <c r="M76" s="531"/>
      <c r="N76" s="531"/>
      <c r="O76" s="531"/>
      <c r="P76" s="531"/>
      <c r="Q76" s="531"/>
      <c r="R76" s="532"/>
      <c r="S76" s="531"/>
      <c r="T76" s="222"/>
      <c r="U76" s="222"/>
      <c r="V76" s="222"/>
      <c r="W76" s="539"/>
      <c r="X76" s="539"/>
      <c r="Z76" s="558"/>
    </row>
    <row r="77" spans="1:26" s="159" customFormat="1" ht="45" x14ac:dyDescent="0.2">
      <c r="A77" s="376"/>
      <c r="B77" s="851" t="s">
        <v>318</v>
      </c>
      <c r="C77" s="852"/>
      <c r="D77" s="850"/>
      <c r="E77" s="850"/>
      <c r="F77" s="255"/>
      <c r="G77" s="255"/>
      <c r="H77" s="374"/>
      <c r="I77" s="547"/>
      <c r="J77" s="569"/>
      <c r="K77" s="532" t="str">
        <f t="shared" si="2"/>
        <v>l. Other contraceptive methods - specify 
(Please provide the name of the other contraceptive(s) offered, by sector.)</v>
      </c>
      <c r="L77" s="531"/>
      <c r="M77" s="531"/>
      <c r="N77" s="531"/>
      <c r="O77" s="531"/>
      <c r="P77" s="531"/>
      <c r="Q77" s="531"/>
      <c r="R77" s="532"/>
      <c r="S77" s="531"/>
      <c r="T77" s="222"/>
      <c r="U77" s="222"/>
      <c r="V77" s="222"/>
      <c r="W77" s="539"/>
      <c r="X77" s="539"/>
      <c r="Z77" s="558"/>
    </row>
    <row r="78" spans="1:26" s="159" customFormat="1" ht="30.75" thickBot="1" x14ac:dyDescent="0.25">
      <c r="A78" s="853" t="s">
        <v>320</v>
      </c>
      <c r="B78" s="822"/>
      <c r="C78" s="854"/>
      <c r="D78" s="779" t="s">
        <v>1002</v>
      </c>
      <c r="E78" s="780"/>
      <c r="F78" s="780"/>
      <c r="G78" s="780"/>
      <c r="H78" s="781"/>
      <c r="I78" s="547"/>
      <c r="J78" s="569"/>
      <c r="K78" s="532" t="str">
        <f>A78</f>
        <v>C2. Please note any comments about the commodities offered.</v>
      </c>
      <c r="L78" s="531"/>
      <c r="M78" s="531"/>
      <c r="N78" s="531"/>
      <c r="O78" s="532" t="str">
        <f>D78</f>
        <v>Contraceptives are provided by USAID, UNFPA, and other partners, and these products are stocked in the central warehouse (PCG).</v>
      </c>
      <c r="P78" s="531"/>
      <c r="Q78" s="531"/>
      <c r="R78" s="532"/>
      <c r="S78" s="531"/>
      <c r="T78" s="222"/>
      <c r="U78" s="222"/>
      <c r="V78" s="222"/>
      <c r="W78" s="539"/>
      <c r="X78" s="539"/>
      <c r="Z78" s="558"/>
    </row>
    <row r="79" spans="1:26" s="256" customFormat="1" ht="16.5" customHeight="1" thickBot="1" x14ac:dyDescent="0.3">
      <c r="A79" s="832" t="s">
        <v>27</v>
      </c>
      <c r="B79" s="833"/>
      <c r="C79" s="833"/>
      <c r="D79" s="833"/>
      <c r="E79" s="833"/>
      <c r="F79" s="833"/>
      <c r="G79" s="833"/>
      <c r="H79" s="371"/>
      <c r="I79" s="563"/>
      <c r="J79" s="583"/>
      <c r="K79" s="532"/>
      <c r="L79" s="282"/>
      <c r="M79" s="282"/>
      <c r="N79" s="282"/>
      <c r="O79" s="282"/>
      <c r="P79" s="282"/>
      <c r="Q79" s="282"/>
      <c r="R79" s="565"/>
      <c r="S79" s="282"/>
      <c r="T79" s="584"/>
      <c r="U79" s="584"/>
      <c r="V79" s="584"/>
      <c r="W79" s="585"/>
      <c r="X79" s="585"/>
      <c r="Z79" s="587"/>
    </row>
    <row r="80" spans="1:26" s="159" customFormat="1" ht="30" customHeight="1" x14ac:dyDescent="0.2">
      <c r="A80" s="834" t="s">
        <v>321</v>
      </c>
      <c r="B80" s="835"/>
      <c r="C80" s="835"/>
      <c r="D80" s="835"/>
      <c r="E80" s="835"/>
      <c r="F80" s="835"/>
      <c r="G80" s="836"/>
      <c r="H80" s="351" t="s">
        <v>165</v>
      </c>
      <c r="I80" s="588" t="str">
        <f>A80</f>
        <v>D1. Is there a contraceptive security or reproductive health commodity security strategy or is contraceptive security explicitly included in a country strategy? (Please select from the dropdown list.)</v>
      </c>
      <c r="J80" s="569"/>
      <c r="K80" s="532"/>
      <c r="L80" s="531"/>
      <c r="M80" s="531"/>
      <c r="N80" s="531"/>
      <c r="O80" s="531"/>
      <c r="P80" s="531"/>
      <c r="Q80" s="531"/>
      <c r="R80" s="532"/>
      <c r="S80" s="531"/>
      <c r="T80" s="222"/>
      <c r="U80" s="222"/>
      <c r="V80" s="222"/>
      <c r="W80" s="539"/>
      <c r="X80" s="539"/>
      <c r="Z80" s="558"/>
    </row>
    <row r="81" spans="1:26" s="159" customFormat="1" ht="15.75" thickBot="1" x14ac:dyDescent="0.25">
      <c r="A81" s="837" t="s">
        <v>243</v>
      </c>
      <c r="B81" s="838"/>
      <c r="C81" s="838"/>
      <c r="D81" s="257"/>
      <c r="E81" s="257"/>
      <c r="F81" s="257"/>
      <c r="G81" s="257"/>
      <c r="H81" s="377"/>
      <c r="I81" s="257"/>
      <c r="J81" s="569"/>
      <c r="K81" s="532"/>
      <c r="L81" s="531"/>
      <c r="M81" s="531"/>
      <c r="N81" s="531"/>
      <c r="O81" s="531"/>
      <c r="P81" s="531"/>
      <c r="Q81" s="531"/>
      <c r="R81" s="532"/>
      <c r="S81" s="531"/>
      <c r="T81" s="222"/>
      <c r="U81" s="222"/>
      <c r="V81" s="222"/>
      <c r="W81" s="539"/>
      <c r="X81" s="539"/>
      <c r="Z81" s="558"/>
    </row>
    <row r="82" spans="1:26" s="159" customFormat="1" ht="60" x14ac:dyDescent="0.2">
      <c r="A82" s="839"/>
      <c r="B82" s="841" t="s">
        <v>66</v>
      </c>
      <c r="C82" s="842"/>
      <c r="D82" s="842" t="s">
        <v>322</v>
      </c>
      <c r="E82" s="842"/>
      <c r="F82" s="258" t="s">
        <v>64</v>
      </c>
      <c r="G82" s="842" t="s">
        <v>65</v>
      </c>
      <c r="H82" s="843"/>
      <c r="I82" s="588"/>
      <c r="J82" s="578" t="str">
        <f>G82</f>
        <v>Is the contraceptive security strategy being implemented?</v>
      </c>
      <c r="K82" s="532" t="str">
        <f>B82</f>
        <v>Strategy name</v>
      </c>
      <c r="L82" s="531"/>
      <c r="M82" s="559">
        <f>E82</f>
        <v>0</v>
      </c>
      <c r="N82" s="531"/>
      <c r="O82" s="531"/>
      <c r="P82" s="531"/>
      <c r="Q82" s="531"/>
      <c r="R82" s="532"/>
      <c r="S82" s="532" t="str">
        <f>D82</f>
        <v>Years Covered (including strategy updates)</v>
      </c>
      <c r="T82" s="222"/>
      <c r="U82" s="222"/>
      <c r="V82" s="222"/>
      <c r="W82" s="539"/>
      <c r="X82" s="539"/>
      <c r="Z82" s="558"/>
    </row>
    <row r="83" spans="1:26" s="159" customFormat="1" ht="30.75" thickBot="1" x14ac:dyDescent="0.25">
      <c r="A83" s="840"/>
      <c r="B83" s="259" t="s">
        <v>35</v>
      </c>
      <c r="C83" s="150" t="s">
        <v>1003</v>
      </c>
      <c r="D83" s="844" t="s">
        <v>1004</v>
      </c>
      <c r="E83" s="845"/>
      <c r="F83" s="151" t="s">
        <v>165</v>
      </c>
      <c r="G83" s="846" t="s">
        <v>178</v>
      </c>
      <c r="H83" s="847"/>
      <c r="I83" s="588"/>
      <c r="J83" s="578" t="str">
        <f>G83</f>
        <v>Don't know</v>
      </c>
      <c r="K83" s="532" t="str">
        <f>B83</f>
        <v>a</v>
      </c>
      <c r="L83" s="531"/>
      <c r="M83" s="559">
        <f>E83</f>
        <v>0</v>
      </c>
      <c r="N83" s="531"/>
      <c r="O83" s="531"/>
      <c r="P83" s="531"/>
      <c r="Q83" s="531"/>
      <c r="R83" s="532"/>
      <c r="S83" s="532" t="str">
        <f>D83</f>
        <v>2011-2012</v>
      </c>
      <c r="T83" s="222"/>
      <c r="U83" s="222"/>
      <c r="V83" s="222"/>
      <c r="W83" s="539"/>
      <c r="X83" s="539"/>
      <c r="Z83" s="558"/>
    </row>
    <row r="84" spans="1:26" s="159" customFormat="1" ht="30" x14ac:dyDescent="0.2">
      <c r="A84" s="827" t="s">
        <v>244</v>
      </c>
      <c r="B84" s="828"/>
      <c r="C84" s="828"/>
      <c r="D84" s="828"/>
      <c r="E84" s="828"/>
      <c r="F84" s="829" t="s">
        <v>166</v>
      </c>
      <c r="G84" s="830"/>
      <c r="H84" s="831"/>
      <c r="I84" s="588"/>
      <c r="J84" s="578"/>
      <c r="K84" s="532"/>
      <c r="L84" s="531"/>
      <c r="M84" s="531"/>
      <c r="N84" s="531"/>
      <c r="O84" s="531"/>
      <c r="P84" s="531"/>
      <c r="Q84" s="533" t="str">
        <f>F84</f>
        <v>No</v>
      </c>
      <c r="R84" s="532" t="str">
        <f>A84</f>
        <v>D2. Are any family planning commodities subject to duties, import taxes, or other fees?</v>
      </c>
      <c r="S84" s="531"/>
      <c r="T84" s="222"/>
      <c r="U84" s="222"/>
      <c r="V84" s="222"/>
      <c r="W84" s="539"/>
      <c r="X84" s="539"/>
      <c r="Z84" s="558"/>
    </row>
    <row r="85" spans="1:26" s="159" customFormat="1" x14ac:dyDescent="0.2">
      <c r="A85" s="262"/>
      <c r="B85" s="764" t="s">
        <v>325</v>
      </c>
      <c r="C85" s="764"/>
      <c r="D85" s="765"/>
      <c r="E85" s="800" t="s">
        <v>146</v>
      </c>
      <c r="F85" s="801"/>
      <c r="G85" s="801"/>
      <c r="H85" s="802"/>
      <c r="I85" s="588"/>
      <c r="J85" s="578"/>
      <c r="K85" s="532"/>
      <c r="L85" s="531"/>
      <c r="M85" s="559" t="str">
        <f>E85</f>
        <v>N/A</v>
      </c>
      <c r="N85" s="559" t="str">
        <f>E85</f>
        <v>N/A</v>
      </c>
      <c r="O85" s="531"/>
      <c r="P85" s="532"/>
      <c r="Q85" s="531"/>
      <c r="R85" s="532" t="str">
        <f>B85</f>
        <v>a. If yes, for which sectors (public, NGO, social marketing, commercial)?</v>
      </c>
      <c r="S85" s="531"/>
      <c r="T85" s="222"/>
      <c r="U85" s="222"/>
      <c r="V85" s="222"/>
      <c r="W85" s="539"/>
      <c r="X85" s="539"/>
      <c r="Z85" s="558"/>
    </row>
    <row r="86" spans="1:26" s="159" customFormat="1" x14ac:dyDescent="0.2">
      <c r="A86" s="262"/>
      <c r="B86" s="764" t="s">
        <v>46</v>
      </c>
      <c r="C86" s="764"/>
      <c r="D86" s="765"/>
      <c r="E86" s="800" t="s">
        <v>146</v>
      </c>
      <c r="F86" s="801"/>
      <c r="G86" s="801"/>
      <c r="H86" s="802"/>
      <c r="I86" s="588"/>
      <c r="J86" s="578"/>
      <c r="K86" s="532"/>
      <c r="L86" s="531"/>
      <c r="M86" s="559" t="str">
        <f>E86</f>
        <v>N/A</v>
      </c>
      <c r="N86" s="559" t="str">
        <f>E86</f>
        <v>N/A</v>
      </c>
      <c r="O86" s="531"/>
      <c r="P86" s="532"/>
      <c r="Q86" s="531"/>
      <c r="R86" s="532" t="str">
        <f>B86</f>
        <v>b. If yes, how much are the duties, taxes, or fees?</v>
      </c>
      <c r="S86" s="531"/>
      <c r="T86" s="222"/>
      <c r="U86" s="222"/>
      <c r="V86" s="222"/>
      <c r="W86" s="539"/>
      <c r="X86" s="539"/>
      <c r="Z86" s="558"/>
    </row>
    <row r="87" spans="1:26" s="159" customFormat="1" ht="30" customHeight="1" x14ac:dyDescent="0.2">
      <c r="A87" s="772" t="s">
        <v>326</v>
      </c>
      <c r="B87" s="764"/>
      <c r="C87" s="764"/>
      <c r="D87" s="764"/>
      <c r="E87" s="764"/>
      <c r="F87" s="764"/>
      <c r="G87" s="765"/>
      <c r="H87" s="355" t="s">
        <v>166</v>
      </c>
      <c r="I87" s="588" t="str">
        <f>A87</f>
        <v>D3. Are there policies that hinder the ability of the private sector (commercial sector, NGOs, or social marketing) to provide contraceptive methods (for example: price controls, distribution limitations, taxes/duties, advertising bans, etc.)?</v>
      </c>
      <c r="J87" s="578"/>
      <c r="K87" s="532"/>
      <c r="L87" s="531"/>
      <c r="M87" s="531"/>
      <c r="N87" s="531"/>
      <c r="O87" s="531"/>
      <c r="P87" s="532"/>
      <c r="Q87" s="531"/>
      <c r="R87" s="532"/>
      <c r="S87" s="531"/>
      <c r="T87" s="222"/>
      <c r="U87" s="222"/>
      <c r="V87" s="222"/>
      <c r="W87" s="539"/>
      <c r="X87" s="539"/>
      <c r="Z87" s="558"/>
    </row>
    <row r="88" spans="1:26" s="159" customFormat="1" x14ac:dyDescent="0.2">
      <c r="A88" s="262"/>
      <c r="B88" s="764" t="s">
        <v>47</v>
      </c>
      <c r="C88" s="764"/>
      <c r="D88" s="800" t="s">
        <v>1005</v>
      </c>
      <c r="E88" s="801"/>
      <c r="F88" s="801"/>
      <c r="G88" s="801"/>
      <c r="H88" s="802"/>
      <c r="I88" s="588"/>
      <c r="J88" s="578"/>
      <c r="K88" s="532" t="str">
        <f>B88</f>
        <v>a. If yes, describe the policies.</v>
      </c>
      <c r="L88" s="531"/>
      <c r="M88" s="531"/>
      <c r="N88" s="589"/>
      <c r="O88" s="533" t="str">
        <f>D88</f>
        <v>(Health products are exempt from taxes.)</v>
      </c>
      <c r="P88" s="532"/>
      <c r="Q88" s="531"/>
      <c r="R88" s="531"/>
      <c r="S88" s="531"/>
      <c r="T88" s="222"/>
      <c r="U88" s="222"/>
      <c r="V88" s="222"/>
      <c r="W88" s="539"/>
      <c r="X88" s="539"/>
      <c r="Z88" s="558"/>
    </row>
    <row r="89" spans="1:26" s="159" customFormat="1" ht="30" customHeight="1" x14ac:dyDescent="0.2">
      <c r="A89" s="772" t="s">
        <v>327</v>
      </c>
      <c r="B89" s="764"/>
      <c r="C89" s="764"/>
      <c r="D89" s="764"/>
      <c r="E89" s="764"/>
      <c r="F89" s="764"/>
      <c r="G89" s="765"/>
      <c r="H89" s="355" t="s">
        <v>165</v>
      </c>
      <c r="I89" s="588" t="str">
        <f>A89</f>
        <v>D4. Are there policies that enable the private sector (commercial sector, NGOs, or social marketing) to provide contraceptive methods?</v>
      </c>
      <c r="J89" s="578"/>
      <c r="K89" s="532"/>
      <c r="L89" s="531"/>
      <c r="M89" s="531"/>
      <c r="N89" s="531"/>
      <c r="O89" s="531"/>
      <c r="P89" s="532"/>
      <c r="Q89" s="531"/>
      <c r="R89" s="532"/>
      <c r="S89" s="531"/>
      <c r="T89" s="222"/>
      <c r="U89" s="222"/>
      <c r="V89" s="222"/>
      <c r="W89" s="539"/>
      <c r="X89" s="539"/>
      <c r="Z89" s="558"/>
    </row>
    <row r="90" spans="1:26" s="159" customFormat="1" x14ac:dyDescent="0.2">
      <c r="A90" s="262"/>
      <c r="B90" s="764" t="s">
        <v>47</v>
      </c>
      <c r="C90" s="764"/>
      <c r="D90" s="800" t="s">
        <v>1006</v>
      </c>
      <c r="E90" s="801"/>
      <c r="F90" s="801"/>
      <c r="G90" s="801"/>
      <c r="H90" s="802"/>
      <c r="I90" s="588"/>
      <c r="J90" s="578"/>
      <c r="K90" s="532" t="str">
        <f>B90</f>
        <v>a. If yes, describe the policies.</v>
      </c>
      <c r="L90" s="531"/>
      <c r="M90" s="531"/>
      <c r="N90" s="589"/>
      <c r="O90" s="533" t="str">
        <f>D90</f>
        <v>Contraceptives are provided at very low cost.</v>
      </c>
      <c r="P90" s="532"/>
      <c r="Q90" s="531"/>
      <c r="R90" s="531"/>
      <c r="S90" s="531"/>
      <c r="T90" s="222"/>
      <c r="U90" s="222"/>
      <c r="V90" s="222"/>
      <c r="W90" s="539"/>
      <c r="X90" s="539"/>
      <c r="Z90" s="558"/>
    </row>
    <row r="91" spans="1:26" s="159" customFormat="1" ht="30" customHeight="1" x14ac:dyDescent="0.2">
      <c r="A91" s="772" t="s">
        <v>328</v>
      </c>
      <c r="B91" s="764"/>
      <c r="C91" s="764"/>
      <c r="D91" s="764"/>
      <c r="E91" s="764"/>
      <c r="F91" s="764"/>
      <c r="G91" s="765"/>
      <c r="H91" s="355" t="s">
        <v>166</v>
      </c>
      <c r="I91" s="588" t="str">
        <f>A91</f>
        <v xml:space="preserve">D5. Do policies or regulations exist that restrict who can sell or dispense particular contraceptive methods?
</v>
      </c>
      <c r="J91" s="578"/>
      <c r="K91" s="532"/>
      <c r="L91" s="531"/>
      <c r="M91" s="531"/>
      <c r="N91" s="531"/>
      <c r="O91" s="532"/>
      <c r="P91" s="532"/>
      <c r="Q91" s="531"/>
      <c r="R91" s="531"/>
      <c r="S91" s="531"/>
      <c r="T91" s="222"/>
      <c r="U91" s="222"/>
      <c r="V91" s="222"/>
      <c r="W91" s="539"/>
      <c r="X91" s="539"/>
      <c r="Z91" s="558"/>
    </row>
    <row r="92" spans="1:26" s="159" customFormat="1" ht="15.75" thickBot="1" x14ac:dyDescent="0.25">
      <c r="A92" s="354"/>
      <c r="B92" s="822" t="s">
        <v>60</v>
      </c>
      <c r="C92" s="822"/>
      <c r="D92" s="260"/>
      <c r="E92" s="261"/>
      <c r="F92" s="261"/>
      <c r="G92" s="261"/>
      <c r="H92" s="378"/>
      <c r="I92" s="590"/>
      <c r="J92" s="578"/>
      <c r="K92" s="532"/>
      <c r="L92" s="531"/>
      <c r="M92" s="531"/>
      <c r="N92" s="531"/>
      <c r="O92" s="532"/>
      <c r="P92" s="532"/>
      <c r="Q92" s="531"/>
      <c r="R92" s="531"/>
      <c r="S92" s="531"/>
      <c r="T92" s="222"/>
      <c r="U92" s="222"/>
      <c r="V92" s="222"/>
      <c r="W92" s="539"/>
      <c r="X92" s="539"/>
      <c r="Z92" s="558"/>
    </row>
    <row r="93" spans="1:26" s="159" customFormat="1" ht="45" customHeight="1" x14ac:dyDescent="0.2">
      <c r="A93" s="379"/>
      <c r="B93" s="823" t="s">
        <v>156</v>
      </c>
      <c r="C93" s="824"/>
      <c r="D93" s="825"/>
      <c r="E93" s="819" t="s">
        <v>329</v>
      </c>
      <c r="F93" s="821"/>
      <c r="G93" s="819" t="s">
        <v>330</v>
      </c>
      <c r="H93" s="826"/>
      <c r="I93" s="591"/>
      <c r="J93" s="592" t="str">
        <f>G93</f>
        <v>Describe any private sector restriction on who is allowed to sell or dispense the method</v>
      </c>
      <c r="K93" s="532"/>
      <c r="L93" s="531"/>
      <c r="M93" s="531"/>
      <c r="N93" s="531"/>
      <c r="O93" s="532"/>
      <c r="P93" s="532" t="str">
        <f>B93</f>
        <v>Contraceptive Method(s)</v>
      </c>
      <c r="Q93" s="531"/>
      <c r="R93" s="531"/>
      <c r="S93" s="531"/>
      <c r="T93" s="222"/>
      <c r="U93" s="593" t="str">
        <f>E93</f>
        <v>Describe any public sector restriction on who is allowed to sell or dispense the method</v>
      </c>
      <c r="V93" s="222"/>
      <c r="W93" s="539"/>
      <c r="X93" s="539"/>
      <c r="Z93" s="558"/>
    </row>
    <row r="94" spans="1:26" s="159" customFormat="1" x14ac:dyDescent="0.2">
      <c r="A94" s="380"/>
      <c r="B94" s="262" t="s">
        <v>35</v>
      </c>
      <c r="C94" s="770"/>
      <c r="D94" s="810"/>
      <c r="E94" s="800"/>
      <c r="F94" s="803"/>
      <c r="G94" s="811"/>
      <c r="H94" s="812"/>
      <c r="I94" s="594"/>
      <c r="J94" s="578">
        <f>G94</f>
        <v>0</v>
      </c>
      <c r="K94" s="532"/>
      <c r="L94" s="531"/>
      <c r="M94" s="559">
        <f>E94</f>
        <v>0</v>
      </c>
      <c r="N94" s="531"/>
      <c r="O94" s="532"/>
      <c r="P94" s="532">
        <f>C94</f>
        <v>0</v>
      </c>
      <c r="Q94" s="531"/>
      <c r="R94" s="531"/>
      <c r="S94" s="531"/>
      <c r="T94" s="222"/>
      <c r="U94" s="593">
        <f>E94</f>
        <v>0</v>
      </c>
      <c r="V94" s="222"/>
      <c r="W94" s="539"/>
      <c r="X94" s="539"/>
      <c r="Z94" s="558"/>
    </row>
    <row r="95" spans="1:26" s="159" customFormat="1" x14ac:dyDescent="0.2">
      <c r="A95" s="380"/>
      <c r="B95" s="262" t="s">
        <v>36</v>
      </c>
      <c r="C95" s="770"/>
      <c r="D95" s="810"/>
      <c r="E95" s="800"/>
      <c r="F95" s="803"/>
      <c r="G95" s="811"/>
      <c r="H95" s="812"/>
      <c r="I95" s="594"/>
      <c r="J95" s="578">
        <f>G95</f>
        <v>0</v>
      </c>
      <c r="K95" s="532"/>
      <c r="L95" s="531"/>
      <c r="M95" s="559">
        <f>E95</f>
        <v>0</v>
      </c>
      <c r="N95" s="531"/>
      <c r="O95" s="532"/>
      <c r="P95" s="532">
        <f>C95</f>
        <v>0</v>
      </c>
      <c r="Q95" s="531"/>
      <c r="R95" s="531"/>
      <c r="S95" s="531"/>
      <c r="T95" s="222"/>
      <c r="U95" s="593">
        <f>E95</f>
        <v>0</v>
      </c>
      <c r="V95" s="222"/>
      <c r="W95" s="539"/>
      <c r="X95" s="539"/>
      <c r="Z95" s="558"/>
    </row>
    <row r="96" spans="1:26" s="159" customFormat="1" ht="15.75" thickBot="1" x14ac:dyDescent="0.25">
      <c r="A96" s="380"/>
      <c r="B96" s="263" t="s">
        <v>37</v>
      </c>
      <c r="C96" s="780"/>
      <c r="D96" s="813"/>
      <c r="E96" s="804"/>
      <c r="F96" s="806"/>
      <c r="G96" s="814"/>
      <c r="H96" s="815"/>
      <c r="I96" s="594"/>
      <c r="J96" s="578">
        <f>G96</f>
        <v>0</v>
      </c>
      <c r="K96" s="532"/>
      <c r="L96" s="531"/>
      <c r="M96" s="559">
        <f>E96</f>
        <v>0</v>
      </c>
      <c r="N96" s="531"/>
      <c r="O96" s="532"/>
      <c r="P96" s="532">
        <f>C96</f>
        <v>0</v>
      </c>
      <c r="Q96" s="531"/>
      <c r="R96" s="531"/>
      <c r="S96" s="531"/>
      <c r="T96" s="222"/>
      <c r="U96" s="593">
        <f>E96</f>
        <v>0</v>
      </c>
      <c r="V96" s="222"/>
      <c r="W96" s="539"/>
      <c r="X96" s="539"/>
      <c r="Z96" s="558"/>
    </row>
    <row r="97" spans="1:26" s="264" customFormat="1" ht="15.75" thickBot="1" x14ac:dyDescent="0.25">
      <c r="A97" s="816"/>
      <c r="B97" s="817"/>
      <c r="C97" s="817"/>
      <c r="D97" s="817"/>
      <c r="E97" s="817"/>
      <c r="F97" s="817"/>
      <c r="G97" s="817"/>
      <c r="H97" s="818"/>
      <c r="I97" s="595"/>
      <c r="J97" s="596"/>
      <c r="K97" s="597">
        <f>C97</f>
        <v>0</v>
      </c>
      <c r="L97" s="597"/>
      <c r="M97" s="597"/>
      <c r="N97" s="597"/>
      <c r="O97" s="597"/>
      <c r="P97" s="597"/>
      <c r="Q97" s="597"/>
      <c r="R97" s="597"/>
      <c r="S97" s="597"/>
      <c r="T97" s="597"/>
      <c r="U97" s="597"/>
      <c r="V97" s="597"/>
      <c r="W97" s="598"/>
      <c r="X97" s="598"/>
      <c r="Z97" s="599"/>
    </row>
    <row r="98" spans="1:26" s="159" customFormat="1" ht="45" customHeight="1" x14ac:dyDescent="0.2">
      <c r="A98" s="774" t="s">
        <v>332</v>
      </c>
      <c r="B98" s="775"/>
      <c r="C98" s="775"/>
      <c r="D98" s="265" t="s">
        <v>61</v>
      </c>
      <c r="E98" s="819" t="s">
        <v>67</v>
      </c>
      <c r="F98" s="820"/>
      <c r="G98" s="821"/>
      <c r="H98" s="381" t="s">
        <v>57</v>
      </c>
      <c r="I98" s="582"/>
      <c r="J98" s="578"/>
      <c r="K98" s="532" t="str">
        <f>A98</f>
        <v>D6. Does the country have laws, regulations, or policies that make it difficult for the following sub-populations to access effective family planning services?</v>
      </c>
      <c r="L98" s="531"/>
      <c r="M98" s="531"/>
      <c r="N98" s="531"/>
      <c r="O98" s="532"/>
      <c r="P98" s="531"/>
      <c r="Q98" s="531"/>
      <c r="R98" s="531"/>
      <c r="S98" s="531"/>
      <c r="T98" s="222"/>
      <c r="U98" s="222"/>
      <c r="V98" s="593" t="str">
        <f>E98</f>
        <v xml:space="preserve">If yes, describe laws/regulations/policies affecting access </v>
      </c>
      <c r="W98" s="539"/>
      <c r="X98" s="539"/>
      <c r="Z98" s="558"/>
    </row>
    <row r="99" spans="1:26" s="159" customFormat="1" x14ac:dyDescent="0.2">
      <c r="A99" s="262"/>
      <c r="B99" s="764" t="s">
        <v>333</v>
      </c>
      <c r="C99" s="764"/>
      <c r="D99" s="157" t="s">
        <v>166</v>
      </c>
      <c r="E99" s="800"/>
      <c r="F99" s="801"/>
      <c r="G99" s="803"/>
      <c r="H99" s="355"/>
      <c r="I99" s="579"/>
      <c r="J99" s="578"/>
      <c r="K99" s="532" t="str">
        <f>B99</f>
        <v>a. Unmarried people</v>
      </c>
      <c r="L99" s="531"/>
      <c r="M99" s="559">
        <f>E99</f>
        <v>0</v>
      </c>
      <c r="N99" s="531"/>
      <c r="O99" s="532"/>
      <c r="P99" s="531"/>
      <c r="Q99" s="531"/>
      <c r="R99" s="531"/>
      <c r="S99" s="531"/>
      <c r="T99" s="222"/>
      <c r="U99" s="222"/>
      <c r="V99" s="593">
        <f>E99</f>
        <v>0</v>
      </c>
      <c r="W99" s="539"/>
      <c r="X99" s="539"/>
      <c r="Z99" s="558"/>
    </row>
    <row r="100" spans="1:26" s="159" customFormat="1" x14ac:dyDescent="0.2">
      <c r="A100" s="262"/>
      <c r="B100" s="764" t="s">
        <v>48</v>
      </c>
      <c r="C100" s="764"/>
      <c r="D100" s="157" t="s">
        <v>166</v>
      </c>
      <c r="E100" s="800"/>
      <c r="F100" s="801"/>
      <c r="G100" s="803"/>
      <c r="H100" s="355"/>
      <c r="I100" s="579"/>
      <c r="J100" s="578"/>
      <c r="K100" s="532" t="str">
        <f>B100</f>
        <v>b. Young people</v>
      </c>
      <c r="L100" s="531"/>
      <c r="M100" s="559">
        <f>E100</f>
        <v>0</v>
      </c>
      <c r="N100" s="531"/>
      <c r="O100" s="532"/>
      <c r="P100" s="531"/>
      <c r="Q100" s="531"/>
      <c r="R100" s="531"/>
      <c r="S100" s="531"/>
      <c r="T100" s="222"/>
      <c r="U100" s="222"/>
      <c r="V100" s="593">
        <f>E100</f>
        <v>0</v>
      </c>
      <c r="W100" s="539"/>
      <c r="X100" s="539"/>
      <c r="Z100" s="558"/>
    </row>
    <row r="101" spans="1:26" s="159" customFormat="1" ht="15.75" thickBot="1" x14ac:dyDescent="0.25">
      <c r="A101" s="263"/>
      <c r="B101" s="753" t="s">
        <v>49</v>
      </c>
      <c r="C101" s="753"/>
      <c r="D101" s="382"/>
      <c r="E101" s="804"/>
      <c r="F101" s="805"/>
      <c r="G101" s="806"/>
      <c r="H101" s="383"/>
      <c r="I101" s="579"/>
      <c r="J101" s="578"/>
      <c r="K101" s="532" t="str">
        <f>B101</f>
        <v>c. Other</v>
      </c>
      <c r="L101" s="531"/>
      <c r="M101" s="559">
        <f>E101</f>
        <v>0</v>
      </c>
      <c r="N101" s="531"/>
      <c r="O101" s="532"/>
      <c r="P101" s="531"/>
      <c r="Q101" s="531"/>
      <c r="R101" s="531"/>
      <c r="S101" s="531"/>
      <c r="T101" s="222"/>
      <c r="U101" s="222"/>
      <c r="V101" s="593">
        <f>E101</f>
        <v>0</v>
      </c>
      <c r="W101" s="539"/>
      <c r="X101" s="539"/>
      <c r="Z101" s="558"/>
    </row>
    <row r="102" spans="1:26" s="266" customFormat="1" x14ac:dyDescent="0.2">
      <c r="A102" s="807"/>
      <c r="B102" s="808"/>
      <c r="C102" s="808"/>
      <c r="D102" s="808"/>
      <c r="E102" s="808"/>
      <c r="F102" s="808"/>
      <c r="G102" s="808"/>
      <c r="H102" s="809"/>
      <c r="I102" s="257"/>
      <c r="J102" s="600"/>
      <c r="K102" s="601">
        <f>C102</f>
        <v>0</v>
      </c>
      <c r="L102" s="602"/>
      <c r="M102" s="602"/>
      <c r="N102" s="602"/>
      <c r="O102" s="601"/>
      <c r="P102" s="602"/>
      <c r="Q102" s="602"/>
      <c r="R102" s="602"/>
      <c r="S102" s="602"/>
      <c r="T102" s="602"/>
      <c r="U102" s="602"/>
      <c r="V102" s="602"/>
      <c r="W102" s="603"/>
      <c r="X102" s="603"/>
      <c r="Z102" s="558"/>
    </row>
    <row r="103" spans="1:26" s="159" customFormat="1" ht="45" customHeight="1" x14ac:dyDescent="0.2">
      <c r="A103" s="772" t="s">
        <v>334</v>
      </c>
      <c r="B103" s="764"/>
      <c r="C103" s="764"/>
      <c r="D103" s="764"/>
      <c r="E103" s="764"/>
      <c r="F103" s="764"/>
      <c r="G103" s="764"/>
      <c r="H103" s="773"/>
      <c r="I103" s="582"/>
      <c r="J103" s="578"/>
      <c r="K103" s="532"/>
      <c r="L103" s="531"/>
      <c r="M103" s="531"/>
      <c r="N103" s="531"/>
      <c r="O103" s="532"/>
      <c r="P103" s="531"/>
      <c r="Q103" s="531"/>
      <c r="R103" s="531"/>
      <c r="S103" s="531"/>
      <c r="T103" s="222"/>
      <c r="U103" s="222"/>
      <c r="V103" s="222"/>
      <c r="W103" s="539"/>
      <c r="X103" s="538" t="str">
        <f>A103</f>
        <v xml:space="preserve">D7. Are there charges* to the client in the public sector for family planning:
*(This question refers to charges by policy, not under-the-table charges.)
</v>
      </c>
      <c r="Z103" s="558"/>
    </row>
    <row r="104" spans="1:26" s="159" customFormat="1" ht="15" customHeight="1" x14ac:dyDescent="0.2">
      <c r="A104" s="262"/>
      <c r="B104" s="764" t="s">
        <v>50</v>
      </c>
      <c r="C104" s="764"/>
      <c r="D104" s="764"/>
      <c r="E104" s="764"/>
      <c r="F104" s="765"/>
      <c r="G104" s="766" t="s">
        <v>165</v>
      </c>
      <c r="H104" s="767"/>
      <c r="I104" s="594"/>
      <c r="J104" s="578" t="str">
        <f>G104</f>
        <v>Yes</v>
      </c>
      <c r="K104" s="532"/>
      <c r="L104" s="531"/>
      <c r="M104" s="531"/>
      <c r="N104" s="531"/>
      <c r="O104" s="532"/>
      <c r="P104" s="531"/>
      <c r="Q104" s="531"/>
      <c r="R104" s="531"/>
      <c r="S104" s="531"/>
      <c r="T104" s="222"/>
      <c r="U104" s="222"/>
      <c r="V104" s="222"/>
      <c r="W104" s="539"/>
      <c r="X104" s="539"/>
      <c r="Y104" s="572" t="str">
        <f>B104</f>
        <v>a. Services?</v>
      </c>
      <c r="Z104" s="558"/>
    </row>
    <row r="105" spans="1:26" s="159" customFormat="1" ht="15" customHeight="1" x14ac:dyDescent="0.2">
      <c r="A105" s="262"/>
      <c r="B105" s="764" t="s">
        <v>51</v>
      </c>
      <c r="C105" s="764"/>
      <c r="D105" s="764"/>
      <c r="E105" s="764"/>
      <c r="F105" s="765"/>
      <c r="G105" s="766" t="s">
        <v>165</v>
      </c>
      <c r="H105" s="767"/>
      <c r="I105" s="594"/>
      <c r="J105" s="578" t="str">
        <f>G105</f>
        <v>Yes</v>
      </c>
      <c r="K105" s="532"/>
      <c r="L105" s="531"/>
      <c r="M105" s="531"/>
      <c r="N105" s="531"/>
      <c r="O105" s="532"/>
      <c r="P105" s="531"/>
      <c r="Q105" s="531"/>
      <c r="R105" s="531"/>
      <c r="S105" s="531"/>
      <c r="T105" s="222"/>
      <c r="U105" s="222"/>
      <c r="V105" s="222"/>
      <c r="W105" s="539"/>
      <c r="X105" s="539"/>
      <c r="Y105" s="572" t="str">
        <f>B105</f>
        <v>b. Commodities?</v>
      </c>
      <c r="Z105" s="558"/>
    </row>
    <row r="106" spans="1:26" s="159" customFormat="1" ht="15" customHeight="1" x14ac:dyDescent="0.2">
      <c r="A106" s="262"/>
      <c r="B106" s="764" t="s">
        <v>52</v>
      </c>
      <c r="C106" s="764"/>
      <c r="D106" s="764"/>
      <c r="E106" s="764"/>
      <c r="F106" s="765"/>
      <c r="G106" s="766" t="s">
        <v>165</v>
      </c>
      <c r="H106" s="767"/>
      <c r="I106" s="594"/>
      <c r="J106" s="578" t="str">
        <f>G106</f>
        <v>Yes</v>
      </c>
      <c r="K106" s="532"/>
      <c r="L106" s="531"/>
      <c r="M106" s="531"/>
      <c r="N106" s="531"/>
      <c r="O106" s="532"/>
      <c r="P106" s="531"/>
      <c r="Q106" s="531"/>
      <c r="R106" s="531"/>
      <c r="S106" s="531"/>
      <c r="T106" s="222"/>
      <c r="U106" s="222"/>
      <c r="V106" s="222"/>
      <c r="W106" s="539"/>
      <c r="X106" s="539"/>
      <c r="Y106" s="572" t="str">
        <f>B106</f>
        <v>c. If yes, are there exemptions for people who cannot afford to pay?</v>
      </c>
      <c r="Z106" s="558"/>
    </row>
    <row r="107" spans="1:26" s="159" customFormat="1" x14ac:dyDescent="0.2">
      <c r="A107" s="262"/>
      <c r="B107" s="241"/>
      <c r="C107" s="242" t="s">
        <v>53</v>
      </c>
      <c r="D107" s="800" t="s">
        <v>1007</v>
      </c>
      <c r="E107" s="801"/>
      <c r="F107" s="801"/>
      <c r="G107" s="801"/>
      <c r="H107" s="802"/>
      <c r="I107" s="594"/>
      <c r="J107" s="578"/>
      <c r="K107" s="532" t="str">
        <f>C107</f>
        <v>i. If yes, describe the exemptions.</v>
      </c>
      <c r="L107" s="531"/>
      <c r="M107" s="531"/>
      <c r="N107" s="589"/>
      <c r="O107" s="533" t="str">
        <f>D107</f>
        <v>For the poorest</v>
      </c>
      <c r="P107" s="531"/>
      <c r="Q107" s="531"/>
      <c r="R107" s="531"/>
      <c r="S107" s="531"/>
      <c r="T107" s="222"/>
      <c r="U107" s="222"/>
      <c r="V107" s="222"/>
      <c r="W107" s="539"/>
      <c r="X107" s="539"/>
      <c r="Z107" s="558"/>
    </row>
    <row r="108" spans="1:26" s="267" customFormat="1" ht="15.75" customHeight="1" x14ac:dyDescent="0.2">
      <c r="A108" s="772" t="s">
        <v>335</v>
      </c>
      <c r="B108" s="764"/>
      <c r="C108" s="764"/>
      <c r="D108" s="764"/>
      <c r="E108" s="764"/>
      <c r="F108" s="764"/>
      <c r="G108" s="764"/>
      <c r="H108" s="773"/>
      <c r="I108" s="282"/>
      <c r="J108" s="604"/>
      <c r="K108" s="532"/>
      <c r="L108" s="532"/>
      <c r="M108" s="531"/>
      <c r="N108" s="531"/>
      <c r="O108" s="532"/>
      <c r="P108" s="531"/>
      <c r="R108" s="531"/>
      <c r="S108" s="542"/>
      <c r="T108" s="543"/>
      <c r="U108" s="543"/>
      <c r="V108" s="543"/>
      <c r="W108" s="544"/>
      <c r="X108" s="538" t="str">
        <f>A108</f>
        <v>D8. Are the following contraceptives included in the country's National Essential Medicine List (NEML) or other equivalent priority list?</v>
      </c>
      <c r="Z108" s="605"/>
    </row>
    <row r="109" spans="1:26" s="267" customFormat="1" ht="15.75" customHeight="1" x14ac:dyDescent="0.2">
      <c r="A109" s="384"/>
      <c r="B109" s="764" t="s">
        <v>336</v>
      </c>
      <c r="C109" s="764"/>
      <c r="D109" s="764"/>
      <c r="E109" s="764"/>
      <c r="F109" s="765"/>
      <c r="G109" s="766" t="s">
        <v>165</v>
      </c>
      <c r="H109" s="767"/>
      <c r="I109" s="282"/>
      <c r="J109" s="578" t="str">
        <f t="shared" ref="J109:J120" si="3">G109</f>
        <v>Yes</v>
      </c>
      <c r="K109" s="532"/>
      <c r="L109" s="532"/>
      <c r="M109" s="531"/>
      <c r="N109" s="531"/>
      <c r="O109" s="532"/>
      <c r="P109" s="531"/>
      <c r="R109" s="531"/>
      <c r="S109" s="542"/>
      <c r="T109" s="543"/>
      <c r="U109" s="543"/>
      <c r="V109" s="543"/>
      <c r="W109" s="544"/>
      <c r="X109" s="544"/>
      <c r="Y109" s="572" t="str">
        <f t="shared" ref="Y109:Y118" si="4">B109</f>
        <v>a. Combined oral contraceptives</v>
      </c>
      <c r="Z109" s="605"/>
    </row>
    <row r="110" spans="1:26" s="267" customFormat="1" ht="15.75" customHeight="1" x14ac:dyDescent="0.2">
      <c r="A110" s="384"/>
      <c r="B110" s="764" t="s">
        <v>337</v>
      </c>
      <c r="C110" s="764"/>
      <c r="D110" s="764"/>
      <c r="E110" s="764"/>
      <c r="F110" s="765"/>
      <c r="G110" s="766" t="s">
        <v>165</v>
      </c>
      <c r="H110" s="767"/>
      <c r="I110" s="282"/>
      <c r="J110" s="578" t="str">
        <f t="shared" si="3"/>
        <v>Yes</v>
      </c>
      <c r="K110" s="532"/>
      <c r="L110" s="532"/>
      <c r="M110" s="531"/>
      <c r="N110" s="531"/>
      <c r="O110" s="532"/>
      <c r="P110" s="531"/>
      <c r="R110" s="531"/>
      <c r="S110" s="542"/>
      <c r="T110" s="543"/>
      <c r="U110" s="543"/>
      <c r="V110" s="543"/>
      <c r="W110" s="544"/>
      <c r="X110" s="544"/>
      <c r="Y110" s="572" t="str">
        <f t="shared" si="4"/>
        <v>b. Progestin-only pills</v>
      </c>
      <c r="Z110" s="605"/>
    </row>
    <row r="111" spans="1:26" s="267" customFormat="1" ht="15.75" customHeight="1" x14ac:dyDescent="0.2">
      <c r="A111" s="384"/>
      <c r="B111" s="764" t="s">
        <v>54</v>
      </c>
      <c r="C111" s="764"/>
      <c r="D111" s="764"/>
      <c r="E111" s="764"/>
      <c r="F111" s="765"/>
      <c r="G111" s="766" t="s">
        <v>165</v>
      </c>
      <c r="H111" s="767"/>
      <c r="I111" s="282"/>
      <c r="J111" s="578" t="str">
        <f t="shared" si="3"/>
        <v>Yes</v>
      </c>
      <c r="K111" s="532"/>
      <c r="L111" s="532"/>
      <c r="M111" s="531"/>
      <c r="N111" s="531"/>
      <c r="O111" s="532"/>
      <c r="P111" s="531"/>
      <c r="R111" s="531"/>
      <c r="S111" s="542"/>
      <c r="T111" s="543"/>
      <c r="U111" s="543"/>
      <c r="V111" s="543"/>
      <c r="W111" s="544"/>
      <c r="X111" s="544"/>
      <c r="Y111" s="572" t="str">
        <f t="shared" si="4"/>
        <v>c. Hormonal injections</v>
      </c>
      <c r="Z111" s="605"/>
    </row>
    <row r="112" spans="1:26" s="267" customFormat="1" ht="15.75" customHeight="1" x14ac:dyDescent="0.2">
      <c r="A112" s="384"/>
      <c r="B112" s="764" t="s">
        <v>55</v>
      </c>
      <c r="C112" s="764"/>
      <c r="D112" s="764"/>
      <c r="E112" s="764"/>
      <c r="F112" s="765"/>
      <c r="G112" s="766" t="s">
        <v>165</v>
      </c>
      <c r="H112" s="767"/>
      <c r="I112" s="282"/>
      <c r="J112" s="578" t="str">
        <f t="shared" si="3"/>
        <v>Yes</v>
      </c>
      <c r="K112" s="532"/>
      <c r="L112" s="532"/>
      <c r="M112" s="531"/>
      <c r="N112" s="531"/>
      <c r="O112" s="532"/>
      <c r="P112" s="531"/>
      <c r="R112" s="531"/>
      <c r="S112" s="542"/>
      <c r="T112" s="543"/>
      <c r="U112" s="543"/>
      <c r="V112" s="543"/>
      <c r="W112" s="544"/>
      <c r="X112" s="544"/>
      <c r="Y112" s="572" t="str">
        <f t="shared" si="4"/>
        <v>d. Hormonal implants</v>
      </c>
      <c r="Z112" s="605"/>
    </row>
    <row r="113" spans="1:26" s="267" customFormat="1" ht="15.75" customHeight="1" x14ac:dyDescent="0.2">
      <c r="A113" s="384"/>
      <c r="B113" s="764" t="s">
        <v>56</v>
      </c>
      <c r="C113" s="764"/>
      <c r="D113" s="764"/>
      <c r="E113" s="764"/>
      <c r="F113" s="765"/>
      <c r="G113" s="766" t="s">
        <v>165</v>
      </c>
      <c r="H113" s="767"/>
      <c r="I113" s="282"/>
      <c r="J113" s="578" t="str">
        <f t="shared" si="3"/>
        <v>Yes</v>
      </c>
      <c r="K113" s="532"/>
      <c r="L113" s="532"/>
      <c r="M113" s="531"/>
      <c r="N113" s="531"/>
      <c r="O113" s="532"/>
      <c r="P113" s="531"/>
      <c r="R113" s="531"/>
      <c r="S113" s="542"/>
      <c r="T113" s="543"/>
      <c r="U113" s="543"/>
      <c r="V113" s="543"/>
      <c r="W113" s="544"/>
      <c r="X113" s="544"/>
      <c r="Y113" s="572" t="str">
        <f t="shared" si="4"/>
        <v>e. Intrauterine devices (IUDs)</v>
      </c>
      <c r="Z113" s="605"/>
    </row>
    <row r="114" spans="1:26" s="267" customFormat="1" ht="15.75" customHeight="1" x14ac:dyDescent="0.2">
      <c r="A114" s="384"/>
      <c r="B114" s="764" t="s">
        <v>43</v>
      </c>
      <c r="C114" s="764"/>
      <c r="D114" s="764"/>
      <c r="E114" s="764"/>
      <c r="F114" s="765"/>
      <c r="G114" s="766" t="s">
        <v>165</v>
      </c>
      <c r="H114" s="767"/>
      <c r="I114" s="282"/>
      <c r="J114" s="578" t="str">
        <f t="shared" si="3"/>
        <v>Yes</v>
      </c>
      <c r="K114" s="532"/>
      <c r="L114" s="532"/>
      <c r="M114" s="531"/>
      <c r="N114" s="531"/>
      <c r="O114" s="532"/>
      <c r="P114" s="531"/>
      <c r="R114" s="531"/>
      <c r="S114" s="542"/>
      <c r="T114" s="543"/>
      <c r="U114" s="543"/>
      <c r="V114" s="543"/>
      <c r="W114" s="544"/>
      <c r="X114" s="544"/>
      <c r="Y114" s="572" t="str">
        <f t="shared" si="4"/>
        <v>f. Male condoms</v>
      </c>
      <c r="Z114" s="605"/>
    </row>
    <row r="115" spans="1:26" s="267" customFormat="1" ht="15.75" customHeight="1" x14ac:dyDescent="0.2">
      <c r="A115" s="384"/>
      <c r="B115" s="764" t="s">
        <v>44</v>
      </c>
      <c r="C115" s="764"/>
      <c r="D115" s="764"/>
      <c r="E115" s="764"/>
      <c r="F115" s="765"/>
      <c r="G115" s="766" t="s">
        <v>165</v>
      </c>
      <c r="H115" s="767"/>
      <c r="I115" s="282"/>
      <c r="J115" s="578" t="str">
        <f t="shared" si="3"/>
        <v>Yes</v>
      </c>
      <c r="K115" s="532"/>
      <c r="L115" s="532"/>
      <c r="M115" s="531"/>
      <c r="N115" s="531"/>
      <c r="O115" s="532"/>
      <c r="P115" s="531"/>
      <c r="R115" s="531"/>
      <c r="S115" s="542"/>
      <c r="T115" s="543"/>
      <c r="U115" s="543"/>
      <c r="V115" s="543"/>
      <c r="W115" s="544"/>
      <c r="X115" s="544"/>
      <c r="Y115" s="572" t="str">
        <f t="shared" si="4"/>
        <v>g. Female condoms</v>
      </c>
      <c r="Z115" s="605"/>
    </row>
    <row r="116" spans="1:26" s="267" customFormat="1" ht="15.75" customHeight="1" x14ac:dyDescent="0.2">
      <c r="A116" s="384"/>
      <c r="B116" s="764" t="s">
        <v>338</v>
      </c>
      <c r="C116" s="764"/>
      <c r="D116" s="764"/>
      <c r="E116" s="764"/>
      <c r="F116" s="765"/>
      <c r="G116" s="766" t="s">
        <v>165</v>
      </c>
      <c r="H116" s="767"/>
      <c r="I116" s="282"/>
      <c r="J116" s="578" t="str">
        <f t="shared" si="3"/>
        <v>Yes</v>
      </c>
      <c r="K116" s="532"/>
      <c r="L116" s="532"/>
      <c r="M116" s="531"/>
      <c r="N116" s="531"/>
      <c r="O116" s="532"/>
      <c r="P116" s="531"/>
      <c r="R116" s="531"/>
      <c r="S116" s="542"/>
      <c r="T116" s="543"/>
      <c r="U116" s="543"/>
      <c r="V116" s="543"/>
      <c r="W116" s="544"/>
      <c r="X116" s="544"/>
      <c r="Y116" s="572" t="str">
        <f t="shared" si="4"/>
        <v>h. Emergency contraceptive pills</v>
      </c>
      <c r="Z116" s="605"/>
    </row>
    <row r="117" spans="1:26" s="267" customFormat="1" ht="15.75" customHeight="1" x14ac:dyDescent="0.2">
      <c r="A117" s="384"/>
      <c r="B117" s="764" t="s">
        <v>245</v>
      </c>
      <c r="C117" s="764"/>
      <c r="D117" s="764"/>
      <c r="E117" s="764"/>
      <c r="F117" s="765"/>
      <c r="G117" s="766" t="s">
        <v>165</v>
      </c>
      <c r="H117" s="767"/>
      <c r="I117" s="282"/>
      <c r="J117" s="578" t="str">
        <f>G117</f>
        <v>Yes</v>
      </c>
      <c r="K117" s="532"/>
      <c r="L117" s="532"/>
      <c r="M117" s="531"/>
      <c r="N117" s="531"/>
      <c r="O117" s="532"/>
      <c r="P117" s="531"/>
      <c r="R117" s="531"/>
      <c r="S117" s="542"/>
      <c r="T117" s="543"/>
      <c r="U117" s="543"/>
      <c r="V117" s="543"/>
      <c r="W117" s="544"/>
      <c r="X117" s="544"/>
      <c r="Y117" s="572" t="str">
        <f>B117</f>
        <v>i. CycleBeads</v>
      </c>
      <c r="Z117" s="605"/>
    </row>
    <row r="118" spans="1:26" s="267" customFormat="1" ht="15.75" customHeight="1" x14ac:dyDescent="0.2">
      <c r="A118" s="384"/>
      <c r="B118" s="764" t="s">
        <v>339</v>
      </c>
      <c r="C118" s="764"/>
      <c r="D118" s="764"/>
      <c r="E118" s="764"/>
      <c r="F118" s="765"/>
      <c r="G118" s="766" t="s">
        <v>166</v>
      </c>
      <c r="H118" s="767"/>
      <c r="I118" s="282"/>
      <c r="J118" s="578" t="str">
        <f t="shared" si="3"/>
        <v>No</v>
      </c>
      <c r="K118" s="532"/>
      <c r="L118" s="532"/>
      <c r="M118" s="531"/>
      <c r="N118" s="531"/>
      <c r="O118" s="532"/>
      <c r="P118" s="531"/>
      <c r="R118" s="531"/>
      <c r="S118" s="542"/>
      <c r="T118" s="543"/>
      <c r="U118" s="543"/>
      <c r="V118" s="543"/>
      <c r="W118" s="544"/>
      <c r="X118" s="544"/>
      <c r="Y118" s="572" t="str">
        <f t="shared" si="4"/>
        <v>j. Any other contraceptive(s)?</v>
      </c>
      <c r="Z118" s="605"/>
    </row>
    <row r="119" spans="1:26" s="267" customFormat="1" ht="15.75" x14ac:dyDescent="0.2">
      <c r="A119" s="384"/>
      <c r="B119" s="224"/>
      <c r="C119" s="764" t="s">
        <v>340</v>
      </c>
      <c r="D119" s="764"/>
      <c r="E119" s="765"/>
      <c r="F119" s="790" t="s">
        <v>146</v>
      </c>
      <c r="G119" s="791"/>
      <c r="H119" s="792"/>
      <c r="I119" s="282"/>
      <c r="J119" s="578">
        <f t="shared" si="3"/>
        <v>0</v>
      </c>
      <c r="K119" s="532"/>
      <c r="L119" s="532"/>
      <c r="M119" s="531"/>
      <c r="N119" s="531"/>
      <c r="O119" s="532"/>
      <c r="P119" s="531"/>
      <c r="R119" s="532">
        <f>B119</f>
        <v>0</v>
      </c>
      <c r="S119" s="542"/>
      <c r="T119" s="543"/>
      <c r="U119" s="543"/>
      <c r="V119" s="543"/>
      <c r="W119" s="544"/>
      <c r="X119" s="544"/>
      <c r="Z119" s="605"/>
    </row>
    <row r="120" spans="1:26" s="267" customFormat="1" ht="15.75" x14ac:dyDescent="0.2">
      <c r="A120" s="793" t="s">
        <v>341</v>
      </c>
      <c r="B120" s="794"/>
      <c r="C120" s="794"/>
      <c r="D120" s="795"/>
      <c r="E120" s="796"/>
      <c r="F120" s="797" t="s">
        <v>178</v>
      </c>
      <c r="G120" s="798"/>
      <c r="H120" s="799"/>
      <c r="I120" s="282"/>
      <c r="J120" s="578">
        <f t="shared" si="3"/>
        <v>0</v>
      </c>
      <c r="K120" s="532"/>
      <c r="L120" s="532"/>
      <c r="M120" s="531"/>
      <c r="N120" s="531"/>
      <c r="O120" s="532"/>
      <c r="P120" s="531"/>
      <c r="R120" s="532">
        <f>B120</f>
        <v>0</v>
      </c>
      <c r="S120" s="542"/>
      <c r="T120" s="543"/>
      <c r="U120" s="543"/>
      <c r="V120" s="543"/>
      <c r="W120" s="544"/>
      <c r="X120" s="544"/>
      <c r="Z120" s="605"/>
    </row>
    <row r="121" spans="1:26" s="267" customFormat="1" ht="22.5" customHeight="1" x14ac:dyDescent="0.2">
      <c r="A121" s="772" t="s">
        <v>342</v>
      </c>
      <c r="B121" s="764"/>
      <c r="C121" s="765"/>
      <c r="D121" s="769" t="s">
        <v>1008</v>
      </c>
      <c r="E121" s="770"/>
      <c r="F121" s="770"/>
      <c r="G121" s="770"/>
      <c r="H121" s="771"/>
      <c r="I121" s="282"/>
      <c r="J121" s="604"/>
      <c r="K121" s="532" t="str">
        <f>A121</f>
        <v xml:space="preserve">D10. Name of the list(s)
</v>
      </c>
      <c r="L121" s="532"/>
      <c r="M121" s="531"/>
      <c r="N121" s="531"/>
      <c r="O121" s="532" t="str">
        <f>D121</f>
        <v xml:space="preserve">National Essential Medicine List </v>
      </c>
      <c r="P121" s="531"/>
      <c r="R121" s="531"/>
      <c r="S121" s="542"/>
      <c r="T121" s="543"/>
      <c r="U121" s="543"/>
      <c r="V121" s="543"/>
      <c r="W121" s="544"/>
      <c r="X121" s="544"/>
      <c r="Z121" s="605"/>
    </row>
    <row r="122" spans="1:26" s="267" customFormat="1" ht="34.5" customHeight="1" x14ac:dyDescent="0.2">
      <c r="A122" s="772" t="s">
        <v>344</v>
      </c>
      <c r="B122" s="764"/>
      <c r="C122" s="765"/>
      <c r="D122" s="769" t="s">
        <v>1009</v>
      </c>
      <c r="E122" s="770"/>
      <c r="F122" s="770"/>
      <c r="G122" s="770"/>
      <c r="H122" s="771"/>
      <c r="I122" s="282"/>
      <c r="J122" s="604"/>
      <c r="K122" s="532" t="str">
        <f>A122</f>
        <v xml:space="preserve">D11. Notes about the list(s)
</v>
      </c>
      <c r="L122" s="532"/>
      <c r="M122" s="531"/>
      <c r="N122" s="531"/>
      <c r="O122" s="532" t="str">
        <f>D122</f>
        <v>The list is being revised in May 2012.</v>
      </c>
      <c r="P122" s="531"/>
      <c r="R122" s="531"/>
      <c r="S122" s="542"/>
      <c r="T122" s="543"/>
      <c r="U122" s="543"/>
      <c r="V122" s="543"/>
      <c r="W122" s="544"/>
      <c r="X122" s="544"/>
      <c r="Z122" s="605"/>
    </row>
    <row r="123" spans="1:26" s="159" customFormat="1" ht="21.75" customHeight="1" x14ac:dyDescent="0.2">
      <c r="A123" s="772" t="s">
        <v>351</v>
      </c>
      <c r="B123" s="764"/>
      <c r="C123" s="764"/>
      <c r="D123" s="764"/>
      <c r="E123" s="764"/>
      <c r="F123" s="764"/>
      <c r="G123" s="764"/>
      <c r="H123" s="773"/>
      <c r="I123" s="227"/>
      <c r="J123" s="578"/>
      <c r="K123" s="532"/>
      <c r="L123" s="531"/>
      <c r="M123" s="531"/>
      <c r="N123" s="531"/>
      <c r="O123" s="532"/>
      <c r="P123" s="531"/>
      <c r="Q123" s="531"/>
      <c r="R123" s="531"/>
      <c r="S123" s="531"/>
      <c r="T123" s="222"/>
      <c r="U123" s="222"/>
      <c r="V123" s="222"/>
      <c r="W123" s="539"/>
      <c r="X123" s="538" t="str">
        <f>A123</f>
        <v xml:space="preserve">D12.  Information on country's Poverty Reduction Strategy Paper (PRSP)
</v>
      </c>
      <c r="Z123" s="558"/>
    </row>
    <row r="124" spans="1:26" s="267" customFormat="1" ht="30.75" customHeight="1" x14ac:dyDescent="0.2">
      <c r="A124" s="385"/>
      <c r="B124" s="784" t="s">
        <v>196</v>
      </c>
      <c r="C124" s="785"/>
      <c r="D124" s="785"/>
      <c r="E124" s="786"/>
      <c r="F124" s="787">
        <v>2007</v>
      </c>
      <c r="G124" s="788"/>
      <c r="H124" s="789"/>
      <c r="I124" s="282"/>
      <c r="J124" s="578">
        <f>G124</f>
        <v>0</v>
      </c>
      <c r="K124" s="532"/>
      <c r="L124" s="532"/>
      <c r="M124" s="531"/>
      <c r="N124" s="531"/>
      <c r="O124" s="532"/>
      <c r="P124" s="531"/>
      <c r="R124" s="532" t="str">
        <f>B124</f>
        <v>a. What year is the Poverty Reduction Strategy Paper from? (most recent actual PRSP on IMF's site [not progress or summary report])</v>
      </c>
      <c r="S124" s="542"/>
      <c r="T124" s="543"/>
      <c r="U124" s="543"/>
      <c r="V124" s="543"/>
      <c r="W124" s="544"/>
      <c r="X124" s="544"/>
      <c r="Z124" s="605"/>
    </row>
    <row r="125" spans="1:26" s="267" customFormat="1" ht="15.75" customHeight="1" x14ac:dyDescent="0.2">
      <c r="A125" s="384"/>
      <c r="B125" s="764" t="s">
        <v>197</v>
      </c>
      <c r="C125" s="764"/>
      <c r="D125" s="764"/>
      <c r="E125" s="764"/>
      <c r="F125" s="765"/>
      <c r="G125" s="766" t="s">
        <v>165</v>
      </c>
      <c r="H125" s="767"/>
      <c r="I125" s="282"/>
      <c r="J125" s="578" t="str">
        <f>G125</f>
        <v>Yes</v>
      </c>
      <c r="K125" s="532"/>
      <c r="L125" s="532"/>
      <c r="M125" s="531"/>
      <c r="N125" s="531"/>
      <c r="O125" s="532"/>
      <c r="P125" s="531"/>
      <c r="R125" s="531"/>
      <c r="S125" s="542"/>
      <c r="T125" s="543"/>
      <c r="U125" s="543"/>
      <c r="V125" s="543"/>
      <c r="W125" s="544"/>
      <c r="X125" s="544"/>
      <c r="Y125" s="572" t="str">
        <f>B125</f>
        <v>b. Is family planning or reproductive health a priority in the PRSP?</v>
      </c>
      <c r="Z125" s="605"/>
    </row>
    <row r="126" spans="1:26" s="267" customFormat="1" ht="15.75" customHeight="1" x14ac:dyDescent="0.2">
      <c r="A126" s="384"/>
      <c r="B126" s="764" t="s">
        <v>198</v>
      </c>
      <c r="C126" s="764"/>
      <c r="D126" s="764"/>
      <c r="E126" s="764"/>
      <c r="F126" s="765"/>
      <c r="G126" s="766" t="s">
        <v>166</v>
      </c>
      <c r="H126" s="767"/>
      <c r="I126" s="282"/>
      <c r="J126" s="578" t="str">
        <f>G126</f>
        <v>No</v>
      </c>
      <c r="K126" s="532"/>
      <c r="L126" s="532"/>
      <c r="M126" s="531"/>
      <c r="N126" s="531"/>
      <c r="O126" s="532"/>
      <c r="P126" s="531"/>
      <c r="R126" s="531"/>
      <c r="S126" s="542"/>
      <c r="T126" s="543"/>
      <c r="U126" s="543"/>
      <c r="V126" s="543"/>
      <c r="W126" s="544"/>
      <c r="X126" s="544"/>
      <c r="Y126" s="572" t="str">
        <f>B126</f>
        <v>c. Is contraceptive security included in the PRSP?</v>
      </c>
      <c r="Z126" s="605"/>
    </row>
    <row r="127" spans="1:26" s="267" customFormat="1" ht="15.75" customHeight="1" x14ac:dyDescent="0.2">
      <c r="A127" s="384"/>
      <c r="B127" s="764" t="s">
        <v>72</v>
      </c>
      <c r="C127" s="764"/>
      <c r="D127" s="764"/>
      <c r="E127" s="764"/>
      <c r="F127" s="765"/>
      <c r="G127" s="766" t="s">
        <v>165</v>
      </c>
      <c r="H127" s="767"/>
      <c r="I127" s="282"/>
      <c r="J127" s="578" t="str">
        <f>G127</f>
        <v>Yes</v>
      </c>
      <c r="K127" s="532"/>
      <c r="L127" s="532"/>
      <c r="M127" s="531"/>
      <c r="N127" s="531"/>
      <c r="O127" s="532"/>
      <c r="P127" s="531"/>
      <c r="R127" s="531"/>
      <c r="S127" s="542"/>
      <c r="T127" s="543"/>
      <c r="U127" s="543"/>
      <c r="V127" s="543"/>
      <c r="W127" s="544"/>
      <c r="X127" s="544"/>
      <c r="Y127" s="572" t="str">
        <f>B127</f>
        <v>d. Is contraceptive prevalence rate (CPR) included as an indicator in the PRSP?</v>
      </c>
      <c r="Z127" s="605"/>
    </row>
    <row r="128" spans="1:26" s="267" customFormat="1" ht="15.75" customHeight="1" x14ac:dyDescent="0.2">
      <c r="A128" s="384"/>
      <c r="B128" s="764" t="s">
        <v>73</v>
      </c>
      <c r="C128" s="764"/>
      <c r="D128" s="764"/>
      <c r="E128" s="764"/>
      <c r="F128" s="765"/>
      <c r="G128" s="766" t="s">
        <v>166</v>
      </c>
      <c r="H128" s="767"/>
      <c r="I128" s="282"/>
      <c r="J128" s="578" t="str">
        <f>G128</f>
        <v>No</v>
      </c>
      <c r="K128" s="532"/>
      <c r="L128" s="532"/>
      <c r="M128" s="531"/>
      <c r="N128" s="531"/>
      <c r="O128" s="532"/>
      <c r="P128" s="531"/>
      <c r="R128" s="531"/>
      <c r="S128" s="542"/>
      <c r="T128" s="543"/>
      <c r="U128" s="543"/>
      <c r="V128" s="543"/>
      <c r="W128" s="544"/>
      <c r="X128" s="544"/>
      <c r="Y128" s="572" t="str">
        <f>B128</f>
        <v>e. Are contraceptive supply indicators included in the PRSP?</v>
      </c>
      <c r="Z128" s="605"/>
    </row>
    <row r="129" spans="1:26" s="267" customFormat="1" ht="15.75" customHeight="1" thickBot="1" x14ac:dyDescent="0.25">
      <c r="A129" s="262" t="s">
        <v>74</v>
      </c>
      <c r="B129" s="764" t="s">
        <v>75</v>
      </c>
      <c r="C129" s="765"/>
      <c r="D129" s="779"/>
      <c r="E129" s="780"/>
      <c r="F129" s="780"/>
      <c r="G129" s="780"/>
      <c r="H129" s="781"/>
      <c r="I129" s="282"/>
      <c r="J129" s="604"/>
      <c r="K129" s="532" t="str">
        <f>B129</f>
        <v>f. Notes about the Poverty Reduction Strategy Paper</v>
      </c>
      <c r="L129" s="532"/>
      <c r="M129" s="531"/>
      <c r="N129" s="531"/>
      <c r="O129" s="532">
        <f>D129</f>
        <v>0</v>
      </c>
      <c r="P129" s="531"/>
      <c r="R129" s="531"/>
      <c r="S129" s="542"/>
      <c r="T129" s="543"/>
      <c r="U129" s="543"/>
      <c r="V129" s="543"/>
      <c r="W129" s="544"/>
      <c r="X129" s="544"/>
      <c r="Z129" s="605"/>
    </row>
    <row r="130" spans="1:26" s="159" customFormat="1" ht="16.5" customHeight="1" thickBot="1" x14ac:dyDescent="0.25">
      <c r="A130" s="782" t="s">
        <v>28</v>
      </c>
      <c r="B130" s="783"/>
      <c r="C130" s="783"/>
      <c r="D130" s="783"/>
      <c r="E130" s="783"/>
      <c r="F130" s="783"/>
      <c r="G130" s="783"/>
      <c r="H130" s="386"/>
      <c r="I130" s="606"/>
      <c r="J130" s="578"/>
      <c r="K130" s="532"/>
      <c r="L130" s="531"/>
      <c r="M130" s="531"/>
      <c r="N130" s="531"/>
      <c r="O130" s="532"/>
      <c r="P130" s="531"/>
      <c r="Q130" s="531"/>
      <c r="R130" s="531"/>
      <c r="S130" s="531"/>
      <c r="T130" s="222"/>
      <c r="U130" s="222"/>
      <c r="V130" s="222"/>
      <c r="W130" s="539"/>
      <c r="X130" s="539"/>
      <c r="Z130" s="558"/>
    </row>
    <row r="131" spans="1:26" s="159" customFormat="1" ht="30" customHeight="1" x14ac:dyDescent="0.2">
      <c r="A131" s="774" t="s">
        <v>345</v>
      </c>
      <c r="B131" s="775"/>
      <c r="C131" s="775"/>
      <c r="D131" s="775"/>
      <c r="E131" s="775"/>
      <c r="F131" s="776"/>
      <c r="G131" s="777" t="s">
        <v>165</v>
      </c>
      <c r="H131" s="778"/>
      <c r="I131" s="547"/>
      <c r="J131" s="578" t="str">
        <f>G131</f>
        <v>Yes</v>
      </c>
      <c r="K131" s="532"/>
      <c r="L131" s="531"/>
      <c r="M131" s="531"/>
      <c r="N131" s="531"/>
      <c r="O131" s="532"/>
      <c r="P131" s="531"/>
      <c r="Q131" s="531"/>
      <c r="R131" s="531"/>
      <c r="S131" s="531"/>
      <c r="T131" s="222"/>
      <c r="U131" s="222"/>
      <c r="V131" s="222"/>
      <c r="W131" s="539"/>
      <c r="X131" s="539"/>
      <c r="Y131" s="572" t="str">
        <f>A131</f>
        <v>E1. Have stockouts occurred for any contraceptive at the central* level in the last 12 months?  
*(The central level refers to the central level warehouse for the public sector.)</v>
      </c>
      <c r="Z131" s="558"/>
    </row>
    <row r="132" spans="1:26" s="159" customFormat="1" ht="45" x14ac:dyDescent="0.2">
      <c r="A132" s="772" t="s">
        <v>1507</v>
      </c>
      <c r="B132" s="764"/>
      <c r="C132" s="764"/>
      <c r="D132" s="764"/>
      <c r="E132" s="764"/>
      <c r="F132" s="764"/>
      <c r="G132" s="764"/>
      <c r="H132" s="773"/>
      <c r="I132" s="227"/>
      <c r="J132" s="578"/>
      <c r="K132" s="532"/>
      <c r="L132" s="531"/>
      <c r="M132" s="531"/>
      <c r="N132" s="531"/>
      <c r="O132" s="532"/>
      <c r="P132" s="531"/>
      <c r="Q132" s="531"/>
      <c r="R132" s="531"/>
      <c r="S132" s="531"/>
      <c r="T132" s="222"/>
      <c r="U132" s="222"/>
      <c r="V132" s="222"/>
      <c r="W132" s="539"/>
      <c r="X132" s="538"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Z132" s="558"/>
    </row>
    <row r="133" spans="1:26" s="159" customFormat="1" ht="15" customHeight="1" x14ac:dyDescent="0.2">
      <c r="A133" s="354"/>
      <c r="B133" s="764" t="s">
        <v>336</v>
      </c>
      <c r="C133" s="764"/>
      <c r="D133" s="764"/>
      <c r="E133" s="764"/>
      <c r="F133" s="765"/>
      <c r="G133" s="766" t="s">
        <v>165</v>
      </c>
      <c r="H133" s="767"/>
      <c r="I133" s="547"/>
      <c r="J133" s="578" t="str">
        <f t="shared" ref="J133:J141" si="5">G133</f>
        <v>Yes</v>
      </c>
      <c r="K133" s="532"/>
      <c r="L133" s="531"/>
      <c r="M133" s="531"/>
      <c r="N133" s="531"/>
      <c r="O133" s="532"/>
      <c r="P133" s="531"/>
      <c r="Q133" s="531"/>
      <c r="R133" s="531"/>
      <c r="S133" s="531"/>
      <c r="T133" s="222"/>
      <c r="U133" s="222"/>
      <c r="V133" s="222"/>
      <c r="W133" s="539"/>
      <c r="X133" s="539"/>
      <c r="Y133" s="572" t="str">
        <f t="shared" ref="Y133:Y141" si="6">B133</f>
        <v>a. Combined oral contraceptives</v>
      </c>
      <c r="Z133" s="558"/>
    </row>
    <row r="134" spans="1:26" s="159" customFormat="1" ht="15" customHeight="1" x14ac:dyDescent="0.2">
      <c r="A134" s="358"/>
      <c r="B134" s="764" t="s">
        <v>337</v>
      </c>
      <c r="C134" s="764"/>
      <c r="D134" s="764"/>
      <c r="E134" s="764"/>
      <c r="F134" s="765"/>
      <c r="G134" s="766" t="s">
        <v>165</v>
      </c>
      <c r="H134" s="767"/>
      <c r="I134" s="547"/>
      <c r="J134" s="578" t="str">
        <f t="shared" si="5"/>
        <v>Yes</v>
      </c>
      <c r="K134" s="532"/>
      <c r="L134" s="531"/>
      <c r="M134" s="531"/>
      <c r="N134" s="531"/>
      <c r="O134" s="531"/>
      <c r="P134" s="531"/>
      <c r="Q134" s="531"/>
      <c r="R134" s="531"/>
      <c r="S134" s="531"/>
      <c r="T134" s="222"/>
      <c r="U134" s="222"/>
      <c r="V134" s="222"/>
      <c r="W134" s="539"/>
      <c r="X134" s="539"/>
      <c r="Y134" s="572" t="str">
        <f t="shared" si="6"/>
        <v>b. Progestin-only pills</v>
      </c>
      <c r="Z134" s="558"/>
    </row>
    <row r="135" spans="1:26" s="159" customFormat="1" ht="15" customHeight="1" x14ac:dyDescent="0.2">
      <c r="A135" s="354"/>
      <c r="B135" s="764" t="s">
        <v>54</v>
      </c>
      <c r="C135" s="764"/>
      <c r="D135" s="764"/>
      <c r="E135" s="764"/>
      <c r="F135" s="765"/>
      <c r="G135" s="766" t="s">
        <v>165</v>
      </c>
      <c r="H135" s="767"/>
      <c r="I135" s="547"/>
      <c r="J135" s="578" t="str">
        <f t="shared" si="5"/>
        <v>Yes</v>
      </c>
      <c r="K135" s="532"/>
      <c r="L135" s="531"/>
      <c r="M135" s="531"/>
      <c r="N135" s="531"/>
      <c r="O135" s="531"/>
      <c r="P135" s="531"/>
      <c r="Q135" s="531"/>
      <c r="R135" s="531"/>
      <c r="S135" s="531"/>
      <c r="T135" s="222"/>
      <c r="U135" s="222"/>
      <c r="V135" s="222"/>
      <c r="W135" s="539"/>
      <c r="X135" s="539"/>
      <c r="Y135" s="572" t="str">
        <f t="shared" si="6"/>
        <v>c. Hormonal injections</v>
      </c>
      <c r="Z135" s="558"/>
    </row>
    <row r="136" spans="1:26" s="159" customFormat="1" ht="15" customHeight="1" x14ac:dyDescent="0.2">
      <c r="A136" s="354"/>
      <c r="B136" s="764" t="s">
        <v>55</v>
      </c>
      <c r="C136" s="764"/>
      <c r="D136" s="764"/>
      <c r="E136" s="764"/>
      <c r="F136" s="765"/>
      <c r="G136" s="766" t="s">
        <v>165</v>
      </c>
      <c r="H136" s="767"/>
      <c r="I136" s="547"/>
      <c r="J136" s="578" t="str">
        <f t="shared" si="5"/>
        <v>Yes</v>
      </c>
      <c r="K136" s="532"/>
      <c r="L136" s="531"/>
      <c r="M136" s="531"/>
      <c r="N136" s="531"/>
      <c r="O136" s="531"/>
      <c r="P136" s="531"/>
      <c r="Q136" s="531"/>
      <c r="R136" s="531"/>
      <c r="S136" s="531"/>
      <c r="T136" s="222"/>
      <c r="U136" s="222"/>
      <c r="V136" s="222"/>
      <c r="W136" s="539"/>
      <c r="X136" s="539"/>
      <c r="Y136" s="572" t="str">
        <f t="shared" si="6"/>
        <v>d. Hormonal implants</v>
      </c>
      <c r="Z136" s="558"/>
    </row>
    <row r="137" spans="1:26" s="159" customFormat="1" ht="15" customHeight="1" x14ac:dyDescent="0.2">
      <c r="A137" s="354"/>
      <c r="B137" s="764" t="s">
        <v>56</v>
      </c>
      <c r="C137" s="764"/>
      <c r="D137" s="764"/>
      <c r="E137" s="764"/>
      <c r="F137" s="765"/>
      <c r="G137" s="766" t="s">
        <v>165</v>
      </c>
      <c r="H137" s="767"/>
      <c r="I137" s="547"/>
      <c r="J137" s="578" t="str">
        <f t="shared" si="5"/>
        <v>Yes</v>
      </c>
      <c r="K137" s="532"/>
      <c r="L137" s="531"/>
      <c r="M137" s="531"/>
      <c r="N137" s="531"/>
      <c r="O137" s="531"/>
      <c r="P137" s="531"/>
      <c r="Q137" s="531"/>
      <c r="R137" s="531"/>
      <c r="S137" s="531"/>
      <c r="T137" s="222"/>
      <c r="U137" s="222"/>
      <c r="V137" s="222"/>
      <c r="W137" s="539"/>
      <c r="X137" s="539"/>
      <c r="Y137" s="572" t="str">
        <f t="shared" si="6"/>
        <v>e. Intrauterine devices (IUDs)</v>
      </c>
      <c r="Z137" s="558"/>
    </row>
    <row r="138" spans="1:26" s="159" customFormat="1" ht="15" customHeight="1" x14ac:dyDescent="0.2">
      <c r="A138" s="354"/>
      <c r="B138" s="764" t="s">
        <v>43</v>
      </c>
      <c r="C138" s="764"/>
      <c r="D138" s="764"/>
      <c r="E138" s="764"/>
      <c r="F138" s="765"/>
      <c r="G138" s="766" t="s">
        <v>165</v>
      </c>
      <c r="H138" s="767"/>
      <c r="I138" s="547"/>
      <c r="J138" s="578" t="str">
        <f t="shared" si="5"/>
        <v>Yes</v>
      </c>
      <c r="K138" s="532"/>
      <c r="L138" s="531"/>
      <c r="M138" s="531"/>
      <c r="N138" s="531"/>
      <c r="O138" s="531"/>
      <c r="P138" s="531"/>
      <c r="Q138" s="531"/>
      <c r="R138" s="531"/>
      <c r="S138" s="531"/>
      <c r="T138" s="222"/>
      <c r="U138" s="222"/>
      <c r="V138" s="222"/>
      <c r="W138" s="539"/>
      <c r="X138" s="539"/>
      <c r="Y138" s="572" t="str">
        <f t="shared" si="6"/>
        <v>f. Male condoms</v>
      </c>
      <c r="Z138" s="558"/>
    </row>
    <row r="139" spans="1:26" s="159" customFormat="1" ht="15" customHeight="1" x14ac:dyDescent="0.2">
      <c r="A139" s="354"/>
      <c r="B139" s="764" t="s">
        <v>44</v>
      </c>
      <c r="C139" s="764"/>
      <c r="D139" s="764"/>
      <c r="E139" s="764"/>
      <c r="F139" s="765"/>
      <c r="G139" s="766" t="s">
        <v>166</v>
      </c>
      <c r="H139" s="767"/>
      <c r="I139" s="547"/>
      <c r="J139" s="578" t="str">
        <f t="shared" si="5"/>
        <v>No</v>
      </c>
      <c r="K139" s="532"/>
      <c r="L139" s="531"/>
      <c r="M139" s="531"/>
      <c r="N139" s="531"/>
      <c r="O139" s="531"/>
      <c r="P139" s="531"/>
      <c r="Q139" s="531"/>
      <c r="R139" s="531"/>
      <c r="S139" s="531"/>
      <c r="T139" s="222"/>
      <c r="U139" s="222"/>
      <c r="V139" s="222"/>
      <c r="W139" s="539"/>
      <c r="X139" s="539"/>
      <c r="Y139" s="572" t="str">
        <f t="shared" si="6"/>
        <v>g. Female condoms</v>
      </c>
      <c r="Z139" s="558"/>
    </row>
    <row r="140" spans="1:26" s="159" customFormat="1" ht="15" customHeight="1" x14ac:dyDescent="0.2">
      <c r="A140" s="354"/>
      <c r="B140" s="764" t="s">
        <v>338</v>
      </c>
      <c r="C140" s="764"/>
      <c r="D140" s="764"/>
      <c r="E140" s="764"/>
      <c r="F140" s="765"/>
      <c r="G140" s="766" t="s">
        <v>165</v>
      </c>
      <c r="H140" s="767"/>
      <c r="I140" s="547"/>
      <c r="J140" s="578" t="str">
        <f t="shared" si="5"/>
        <v>Yes</v>
      </c>
      <c r="K140" s="532"/>
      <c r="L140" s="531"/>
      <c r="M140" s="531"/>
      <c r="N140" s="531"/>
      <c r="O140" s="531"/>
      <c r="P140" s="531"/>
      <c r="Q140" s="531"/>
      <c r="R140" s="531"/>
      <c r="S140" s="531"/>
      <c r="T140" s="222"/>
      <c r="U140" s="222"/>
      <c r="V140" s="222"/>
      <c r="W140" s="539"/>
      <c r="X140" s="539"/>
      <c r="Y140" s="572" t="str">
        <f t="shared" si="6"/>
        <v>h. Emergency contraceptive pills</v>
      </c>
      <c r="Z140" s="558"/>
    </row>
    <row r="141" spans="1:26" s="159" customFormat="1" ht="15" customHeight="1" x14ac:dyDescent="0.2">
      <c r="A141" s="354"/>
      <c r="B141" s="764" t="s">
        <v>245</v>
      </c>
      <c r="C141" s="764"/>
      <c r="D141" s="764"/>
      <c r="E141" s="764"/>
      <c r="F141" s="765"/>
      <c r="G141" s="766" t="s">
        <v>165</v>
      </c>
      <c r="H141" s="767"/>
      <c r="I141" s="547"/>
      <c r="J141" s="578" t="str">
        <f t="shared" si="5"/>
        <v>Yes</v>
      </c>
      <c r="K141" s="532"/>
      <c r="L141" s="531"/>
      <c r="M141" s="531"/>
      <c r="N141" s="531"/>
      <c r="O141" s="531"/>
      <c r="P141" s="531"/>
      <c r="Q141" s="531"/>
      <c r="R141" s="531"/>
      <c r="S141" s="531"/>
      <c r="T141" s="222"/>
      <c r="U141" s="222"/>
      <c r="V141" s="222"/>
      <c r="W141" s="539"/>
      <c r="X141" s="539"/>
      <c r="Y141" s="572" t="str">
        <f t="shared" si="6"/>
        <v>i. CycleBeads</v>
      </c>
      <c r="Z141" s="558"/>
    </row>
    <row r="142" spans="1:26" s="159" customFormat="1" ht="30" x14ac:dyDescent="0.2">
      <c r="A142" s="354"/>
      <c r="B142" s="764" t="s">
        <v>766</v>
      </c>
      <c r="C142" s="764"/>
      <c r="D142" s="764"/>
      <c r="E142" s="764"/>
      <c r="F142" s="769" t="s">
        <v>748</v>
      </c>
      <c r="G142" s="770"/>
      <c r="H142" s="771"/>
      <c r="I142" s="547"/>
      <c r="J142" s="578"/>
      <c r="K142" s="532"/>
      <c r="L142" s="531"/>
      <c r="M142" s="532"/>
      <c r="N142" s="531"/>
      <c r="O142" s="531"/>
      <c r="P142" s="531"/>
      <c r="Q142" s="532" t="str">
        <f>F142</f>
        <v>01/11-12/11</v>
      </c>
      <c r="R142" s="532" t="str">
        <f>B142</f>
        <v xml:space="preserve">j. Time period of reports reviewed
(mm/yy - mm/yy) (for example, reports from 1/11-12/11) </v>
      </c>
      <c r="S142" s="531"/>
      <c r="T142" s="222"/>
      <c r="U142" s="222"/>
      <c r="V142" s="222"/>
      <c r="W142" s="539"/>
      <c r="X142" s="539"/>
      <c r="Z142" s="558"/>
    </row>
    <row r="143" spans="1:26" s="159" customFormat="1" ht="45" x14ac:dyDescent="0.2">
      <c r="A143" s="262"/>
      <c r="B143" s="764" t="s">
        <v>346</v>
      </c>
      <c r="C143" s="764"/>
      <c r="D143" s="764"/>
      <c r="E143" s="764"/>
      <c r="F143" s="769" t="s">
        <v>1010</v>
      </c>
      <c r="G143" s="770"/>
      <c r="H143" s="771"/>
      <c r="I143" s="547"/>
      <c r="J143" s="578"/>
      <c r="K143" s="532"/>
      <c r="L143" s="532"/>
      <c r="M143" s="531"/>
      <c r="N143" s="531"/>
      <c r="O143" s="531"/>
      <c r="P143" s="531"/>
      <c r="Q143" s="532" t="str">
        <f>F143</f>
        <v>Monitoring report, and logistics management information system, periodic physical inventory, warehouse reports</v>
      </c>
      <c r="R143" s="532" t="str">
        <f>B143</f>
        <v>k. Data source
(for example: Procurement Planning and Monitoring Report, Logistics Management Information System, periodic physical inventory, warehouse reports)</v>
      </c>
      <c r="S143" s="531"/>
      <c r="T143" s="222"/>
      <c r="U143" s="222"/>
      <c r="V143" s="222"/>
      <c r="W143" s="539"/>
      <c r="X143" s="539"/>
      <c r="Z143" s="558"/>
    </row>
    <row r="144" spans="1:26" s="159" customFormat="1" x14ac:dyDescent="0.2">
      <c r="A144" s="772" t="s">
        <v>347</v>
      </c>
      <c r="B144" s="764"/>
      <c r="C144" s="764"/>
      <c r="D144" s="764"/>
      <c r="E144" s="764"/>
      <c r="F144" s="764"/>
      <c r="G144" s="764"/>
      <c r="H144" s="773"/>
      <c r="I144" s="227"/>
      <c r="J144" s="569"/>
      <c r="K144" s="532"/>
      <c r="L144" s="531"/>
      <c r="M144" s="531"/>
      <c r="N144" s="531"/>
      <c r="O144" s="532"/>
      <c r="P144" s="531"/>
      <c r="Q144" s="531"/>
      <c r="R144" s="531"/>
      <c r="S144" s="531"/>
      <c r="T144" s="222"/>
      <c r="U144" s="222"/>
      <c r="V144" s="222"/>
      <c r="W144" s="539"/>
      <c r="X144" s="539"/>
      <c r="Z144" s="558"/>
    </row>
    <row r="145" spans="1:26" s="159" customFormat="1" ht="15" customHeight="1" x14ac:dyDescent="0.2">
      <c r="A145" s="354"/>
      <c r="B145" s="764" t="s">
        <v>348</v>
      </c>
      <c r="C145" s="764"/>
      <c r="D145" s="764"/>
      <c r="E145" s="764"/>
      <c r="F145" s="765"/>
      <c r="G145" s="766" t="s">
        <v>178</v>
      </c>
      <c r="H145" s="767"/>
      <c r="I145" s="547"/>
      <c r="J145" s="578" t="str">
        <f>G145</f>
        <v>Don't know</v>
      </c>
      <c r="K145" s="532"/>
      <c r="L145" s="531"/>
      <c r="M145" s="531"/>
      <c r="N145" s="531"/>
      <c r="O145" s="532"/>
      <c r="P145" s="531"/>
      <c r="Q145" s="531"/>
      <c r="R145" s="531"/>
      <c r="S145" s="531"/>
      <c r="T145" s="222"/>
      <c r="U145" s="222"/>
      <c r="V145" s="222"/>
      <c r="W145" s="539"/>
      <c r="X145" s="539"/>
      <c r="Y145" s="572" t="str">
        <f>B145</f>
        <v>a. service delivery point level (i.e., public sector health facilities)</v>
      </c>
      <c r="Z145" s="558"/>
    </row>
    <row r="146" spans="1:26" s="268" customFormat="1" ht="15.75" customHeight="1" thickBot="1" x14ac:dyDescent="0.25">
      <c r="A146" s="356"/>
      <c r="B146" s="753" t="s">
        <v>349</v>
      </c>
      <c r="C146" s="753"/>
      <c r="D146" s="753"/>
      <c r="E146" s="753"/>
      <c r="F146" s="754"/>
      <c r="G146" s="755" t="s">
        <v>165</v>
      </c>
      <c r="H146" s="756"/>
      <c r="I146" s="607"/>
      <c r="J146" s="608" t="str">
        <f>G146</f>
        <v>Yes</v>
      </c>
      <c r="K146" s="609"/>
      <c r="L146" s="610"/>
      <c r="M146" s="610"/>
      <c r="N146" s="610"/>
      <c r="O146" s="609"/>
      <c r="P146" s="610"/>
      <c r="Q146" s="610"/>
      <c r="R146" s="610"/>
      <c r="S146" s="610"/>
      <c r="T146" s="611"/>
      <c r="U146" s="611"/>
      <c r="V146" s="611"/>
      <c r="W146" s="612"/>
      <c r="X146" s="612"/>
      <c r="Y146" s="613" t="str">
        <f>B146</f>
        <v>b. central level (i.e., central level warehouse for the public sector)</v>
      </c>
      <c r="Z146" s="614"/>
    </row>
    <row r="147" spans="1:26" s="159" customFormat="1" ht="60.75" thickBot="1" x14ac:dyDescent="0.25">
      <c r="A147" s="757" t="s">
        <v>350</v>
      </c>
      <c r="B147" s="758"/>
      <c r="C147" s="759"/>
      <c r="D147" s="760" t="s">
        <v>1011</v>
      </c>
      <c r="E147" s="761"/>
      <c r="F147" s="761"/>
      <c r="G147" s="761"/>
      <c r="H147" s="762"/>
      <c r="I147" s="547"/>
      <c r="J147" s="578"/>
      <c r="K147" s="532" t="str">
        <f>A147</f>
        <v xml:space="preserve">F. Please note any overall comments about challenges and/or successes with contraceptive security in your country.
</v>
      </c>
      <c r="L147" s="531"/>
      <c r="M147" s="531"/>
      <c r="N147" s="531"/>
      <c r="O147" s="532" t="str">
        <f>D147</f>
        <v>Successes include the strategic plan review. Challenges include coordination among partners operating in reproductive health and the availability of contraceptives throughout the country.</v>
      </c>
      <c r="P147" s="531"/>
      <c r="Q147" s="531"/>
      <c r="R147" s="531"/>
      <c r="S147" s="531"/>
      <c r="T147" s="222"/>
      <c r="U147" s="222"/>
      <c r="V147" s="222"/>
      <c r="W147" s="539"/>
      <c r="X147" s="539"/>
      <c r="Z147" s="558"/>
    </row>
    <row r="148" spans="1:26" s="267" customFormat="1" ht="15.75" x14ac:dyDescent="0.2">
      <c r="A148" s="904"/>
      <c r="B148" s="904"/>
      <c r="C148" s="904"/>
      <c r="D148" s="904"/>
      <c r="E148" s="904"/>
      <c r="F148" s="904"/>
      <c r="G148" s="904"/>
      <c r="H148" s="904"/>
      <c r="I148" s="282"/>
      <c r="J148" s="604"/>
      <c r="K148" s="532"/>
      <c r="L148" s="532"/>
      <c r="M148" s="531"/>
      <c r="N148" s="531"/>
      <c r="O148" s="532"/>
      <c r="P148" s="531"/>
      <c r="R148" s="531"/>
      <c r="S148" s="542"/>
      <c r="T148" s="543"/>
      <c r="U148" s="543"/>
      <c r="V148" s="543"/>
      <c r="W148" s="544"/>
      <c r="X148" s="544"/>
      <c r="Z148" s="605"/>
    </row>
    <row r="149" spans="1:26" ht="72" customHeight="1" x14ac:dyDescent="0.2">
      <c r="A149" s="1084"/>
      <c r="B149" s="1084"/>
      <c r="C149" s="1084"/>
      <c r="D149" s="1084"/>
      <c r="E149" s="1084"/>
      <c r="F149" s="1084"/>
      <c r="G149" s="1084"/>
      <c r="H149" s="1084"/>
      <c r="I149" s="615"/>
      <c r="O149" s="532"/>
      <c r="X149" s="616">
        <f>A149</f>
        <v>0</v>
      </c>
    </row>
    <row r="150" spans="1:26" s="267" customFormat="1" ht="9.75" customHeight="1" x14ac:dyDescent="0.2">
      <c r="A150" s="617"/>
      <c r="B150" s="617"/>
      <c r="C150" s="617"/>
      <c r="D150" s="617"/>
      <c r="E150" s="617"/>
      <c r="F150" s="617"/>
      <c r="G150" s="617"/>
      <c r="H150" s="617"/>
      <c r="I150" s="532"/>
      <c r="J150" s="604"/>
      <c r="K150" s="532"/>
      <c r="L150" s="531"/>
      <c r="M150" s="531"/>
      <c r="N150" s="531"/>
      <c r="O150" s="532"/>
      <c r="P150" s="531"/>
      <c r="Q150" s="531"/>
      <c r="R150" s="531"/>
      <c r="S150" s="542"/>
      <c r="T150" s="543"/>
      <c r="U150" s="543"/>
      <c r="V150" s="543"/>
      <c r="W150" s="544"/>
      <c r="X150" s="544"/>
      <c r="Z150" s="605"/>
    </row>
    <row r="151" spans="1:26" s="267" customFormat="1" ht="15" customHeight="1" x14ac:dyDescent="0.2">
      <c r="A151" s="617"/>
      <c r="B151" s="617"/>
      <c r="C151" s="617"/>
      <c r="D151" s="617"/>
      <c r="E151" s="617"/>
      <c r="F151" s="617"/>
      <c r="G151" s="617"/>
      <c r="H151" s="617"/>
      <c r="I151" s="532"/>
      <c r="J151" s="537"/>
      <c r="K151" s="532"/>
      <c r="L151" s="531"/>
      <c r="M151" s="531"/>
      <c r="N151" s="531"/>
      <c r="O151" s="532"/>
      <c r="P151" s="531"/>
      <c r="Q151" s="531"/>
      <c r="R151" s="531"/>
      <c r="S151" s="542"/>
      <c r="T151" s="543"/>
      <c r="U151" s="543"/>
      <c r="V151" s="543"/>
      <c r="W151" s="544"/>
      <c r="X151" s="544"/>
      <c r="Z151" s="605"/>
    </row>
    <row r="152" spans="1:26" x14ac:dyDescent="0.2">
      <c r="A152" s="269"/>
      <c r="B152" s="270"/>
      <c r="C152" s="270"/>
      <c r="D152" s="270"/>
      <c r="E152" s="270"/>
      <c r="F152" s="270"/>
      <c r="G152" s="271"/>
      <c r="H152" s="217"/>
      <c r="I152" s="531"/>
      <c r="O152" s="532"/>
    </row>
    <row r="153" spans="1:26" x14ac:dyDescent="0.2">
      <c r="A153" s="215"/>
      <c r="B153" s="215"/>
      <c r="G153" s="272"/>
      <c r="H153" s="273"/>
      <c r="I153" s="531"/>
    </row>
    <row r="154" spans="1:26" x14ac:dyDescent="0.2">
      <c r="A154" s="215"/>
      <c r="B154" s="215"/>
      <c r="G154" s="272"/>
      <c r="H154" s="273"/>
      <c r="I154" s="531"/>
    </row>
    <row r="155" spans="1:26" x14ac:dyDescent="0.2">
      <c r="A155" s="215"/>
      <c r="B155" s="215"/>
      <c r="G155" s="272"/>
      <c r="H155" s="273"/>
      <c r="I155" s="531"/>
    </row>
    <row r="156" spans="1:26" x14ac:dyDescent="0.2">
      <c r="A156" s="215"/>
      <c r="B156" s="215"/>
      <c r="G156" s="272"/>
      <c r="H156" s="273"/>
      <c r="I156" s="531"/>
    </row>
    <row r="157" spans="1:26" x14ac:dyDescent="0.2">
      <c r="A157" s="215"/>
      <c r="B157" s="215"/>
      <c r="G157" s="272"/>
      <c r="H157" s="273"/>
      <c r="I157" s="531"/>
    </row>
    <row r="158" spans="1:26" x14ac:dyDescent="0.2">
      <c r="A158" s="215"/>
      <c r="B158" s="215"/>
      <c r="G158" s="272"/>
      <c r="H158" s="273"/>
      <c r="I158" s="531"/>
    </row>
    <row r="159" spans="1:26" x14ac:dyDescent="0.2">
      <c r="A159" s="215"/>
      <c r="B159" s="215"/>
      <c r="G159" s="272"/>
      <c r="H159" s="273"/>
      <c r="I159" s="531"/>
    </row>
    <row r="160" spans="1:26" x14ac:dyDescent="0.2">
      <c r="A160" s="215"/>
      <c r="B160" s="215"/>
      <c r="G160" s="272"/>
      <c r="H160" s="273"/>
      <c r="I160" s="531"/>
    </row>
    <row r="161" spans="1:134" x14ac:dyDescent="0.2">
      <c r="A161" s="215"/>
      <c r="B161" s="215"/>
      <c r="G161" s="272"/>
      <c r="H161" s="273"/>
      <c r="I161" s="531"/>
    </row>
    <row r="162" spans="1:134" x14ac:dyDescent="0.2">
      <c r="A162" s="215"/>
      <c r="B162" s="215"/>
      <c r="G162" s="272"/>
      <c r="H162" s="273"/>
      <c r="I162" s="531"/>
    </row>
    <row r="163" spans="1:134" x14ac:dyDescent="0.2">
      <c r="A163" s="215"/>
      <c r="B163" s="215"/>
      <c r="G163" s="272"/>
      <c r="H163" s="273"/>
      <c r="I163" s="531"/>
    </row>
    <row r="164" spans="1:134" x14ac:dyDescent="0.2">
      <c r="A164" s="215"/>
      <c r="B164" s="215"/>
      <c r="G164" s="272"/>
      <c r="H164" s="273"/>
      <c r="I164" s="531"/>
    </row>
    <row r="165" spans="1:134" x14ac:dyDescent="0.2">
      <c r="A165" s="215"/>
      <c r="B165" s="215"/>
      <c r="G165" s="272"/>
      <c r="H165" s="273"/>
      <c r="I165" s="531"/>
    </row>
    <row r="166" spans="1:134" s="215" customFormat="1" x14ac:dyDescent="0.2">
      <c r="G166" s="272"/>
      <c r="H166" s="273"/>
      <c r="I166" s="531"/>
      <c r="J166" s="537"/>
      <c r="K166" s="532"/>
      <c r="L166" s="531"/>
      <c r="M166" s="531"/>
      <c r="N166" s="531"/>
      <c r="O166" s="531"/>
      <c r="P166" s="531"/>
      <c r="Q166" s="531"/>
      <c r="R166" s="531"/>
      <c r="S166" s="542"/>
      <c r="T166" s="543"/>
      <c r="U166" s="543"/>
      <c r="V166" s="543"/>
      <c r="W166" s="544"/>
      <c r="X166" s="544"/>
      <c r="Y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531"/>
      <c r="J167" s="537"/>
      <c r="K167" s="532"/>
      <c r="L167" s="531"/>
      <c r="M167" s="531"/>
      <c r="N167" s="531"/>
      <c r="O167" s="531"/>
      <c r="P167" s="531"/>
      <c r="Q167" s="531"/>
      <c r="R167" s="531"/>
      <c r="S167" s="542"/>
      <c r="T167" s="543"/>
      <c r="U167" s="543"/>
      <c r="V167" s="543"/>
      <c r="W167" s="544"/>
      <c r="X167" s="544"/>
      <c r="Y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531"/>
      <c r="J168" s="537"/>
      <c r="K168" s="532"/>
      <c r="L168" s="531"/>
      <c r="M168" s="531"/>
      <c r="N168" s="531"/>
      <c r="O168" s="531"/>
      <c r="P168" s="531"/>
      <c r="Q168" s="531"/>
      <c r="R168" s="531"/>
      <c r="S168" s="542"/>
      <c r="T168" s="543"/>
      <c r="U168" s="543"/>
      <c r="V168" s="543"/>
      <c r="W168" s="544"/>
      <c r="X168" s="544"/>
      <c r="Y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531"/>
      <c r="J169" s="537"/>
      <c r="K169" s="532"/>
      <c r="L169" s="531"/>
      <c r="M169" s="531"/>
      <c r="N169" s="531"/>
      <c r="O169" s="531"/>
      <c r="P169" s="531"/>
      <c r="Q169" s="531"/>
      <c r="R169" s="531"/>
      <c r="S169" s="542"/>
      <c r="T169" s="543"/>
      <c r="U169" s="543"/>
      <c r="V169" s="543"/>
      <c r="W169" s="544"/>
      <c r="X169" s="544"/>
      <c r="Y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531"/>
      <c r="J170" s="537"/>
      <c r="K170" s="532"/>
      <c r="L170" s="531"/>
      <c r="M170" s="531"/>
      <c r="N170" s="531"/>
      <c r="O170" s="531"/>
      <c r="P170" s="531"/>
      <c r="Q170" s="531"/>
      <c r="R170" s="531"/>
      <c r="S170" s="542"/>
      <c r="T170" s="543"/>
      <c r="U170" s="543"/>
      <c r="V170" s="543"/>
      <c r="W170" s="544"/>
      <c r="X170" s="544"/>
      <c r="Y170" s="21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531"/>
      <c r="J171" s="537"/>
      <c r="K171" s="532"/>
      <c r="L171" s="531"/>
      <c r="M171" s="531"/>
      <c r="N171" s="531"/>
      <c r="O171" s="531"/>
      <c r="P171" s="531"/>
      <c r="Q171" s="531"/>
      <c r="R171" s="531"/>
      <c r="S171" s="542"/>
      <c r="T171" s="543"/>
      <c r="U171" s="543"/>
      <c r="V171" s="543"/>
      <c r="W171" s="544"/>
      <c r="X171" s="544"/>
      <c r="Y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531"/>
      <c r="J172" s="537"/>
      <c r="K172" s="532"/>
      <c r="L172" s="531"/>
      <c r="M172" s="531"/>
      <c r="N172" s="531"/>
      <c r="O172" s="531"/>
      <c r="P172" s="531"/>
      <c r="Q172" s="531"/>
      <c r="R172" s="531"/>
      <c r="S172" s="542"/>
      <c r="T172" s="543"/>
      <c r="U172" s="543"/>
      <c r="V172" s="543"/>
      <c r="W172" s="544"/>
      <c r="X172" s="544"/>
      <c r="Y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531"/>
      <c r="J173" s="537"/>
      <c r="K173" s="532"/>
      <c r="L173" s="531"/>
      <c r="M173" s="531"/>
      <c r="N173" s="531"/>
      <c r="O173" s="531"/>
      <c r="P173" s="531"/>
      <c r="Q173" s="531"/>
      <c r="R173" s="531"/>
      <c r="S173" s="542"/>
      <c r="T173" s="543"/>
      <c r="U173" s="543"/>
      <c r="V173" s="543"/>
      <c r="W173" s="544"/>
      <c r="X173" s="544"/>
      <c r="Y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531"/>
      <c r="J174" s="537"/>
      <c r="K174" s="532"/>
      <c r="L174" s="531"/>
      <c r="M174" s="531"/>
      <c r="N174" s="531"/>
      <c r="O174" s="531"/>
      <c r="P174" s="531"/>
      <c r="Q174" s="531"/>
      <c r="R174" s="531"/>
      <c r="S174" s="542"/>
      <c r="T174" s="543"/>
      <c r="U174" s="543"/>
      <c r="V174" s="543"/>
      <c r="W174" s="544"/>
      <c r="X174" s="544"/>
      <c r="Y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531"/>
      <c r="J175" s="537"/>
      <c r="K175" s="532"/>
      <c r="L175" s="531"/>
      <c r="M175" s="531"/>
      <c r="N175" s="531"/>
      <c r="O175" s="531"/>
      <c r="P175" s="531"/>
      <c r="Q175" s="531"/>
      <c r="R175" s="531"/>
      <c r="S175" s="542"/>
      <c r="T175" s="543"/>
      <c r="U175" s="543"/>
      <c r="V175" s="543"/>
      <c r="W175" s="544"/>
      <c r="X175" s="544"/>
      <c r="Y175" s="216"/>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531"/>
      <c r="J176" s="537"/>
      <c r="K176" s="532"/>
      <c r="L176" s="531"/>
      <c r="M176" s="531"/>
      <c r="N176" s="531"/>
      <c r="O176" s="531"/>
      <c r="P176" s="531"/>
      <c r="Q176" s="531"/>
      <c r="R176" s="531"/>
      <c r="S176" s="542"/>
      <c r="T176" s="543"/>
      <c r="U176" s="543"/>
      <c r="V176" s="543"/>
      <c r="W176" s="544"/>
      <c r="X176" s="544"/>
      <c r="Y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B146:F146"/>
    <mergeCell ref="G146:H146"/>
    <mergeCell ref="A147:C147"/>
    <mergeCell ref="D147:H147"/>
    <mergeCell ref="A148:H148"/>
    <mergeCell ref="A149:H149"/>
    <mergeCell ref="B142:E142"/>
    <mergeCell ref="F142:H142"/>
    <mergeCell ref="B143:E143"/>
    <mergeCell ref="F143:H143"/>
    <mergeCell ref="A144:H144"/>
    <mergeCell ref="B145:F145"/>
    <mergeCell ref="G145:H145"/>
    <mergeCell ref="B139:F139"/>
    <mergeCell ref="G139:H139"/>
    <mergeCell ref="B140:F140"/>
    <mergeCell ref="G140:H140"/>
    <mergeCell ref="B141:F141"/>
    <mergeCell ref="G141:H141"/>
    <mergeCell ref="B136:F136"/>
    <mergeCell ref="G136:H136"/>
    <mergeCell ref="B137:F137"/>
    <mergeCell ref="G137:H137"/>
    <mergeCell ref="B138:F138"/>
    <mergeCell ref="G138:H138"/>
    <mergeCell ref="A132:H132"/>
    <mergeCell ref="B133:F133"/>
    <mergeCell ref="G133:H133"/>
    <mergeCell ref="B134:F134"/>
    <mergeCell ref="G134:H134"/>
    <mergeCell ref="B135:F135"/>
    <mergeCell ref="G135:H135"/>
    <mergeCell ref="B128:F128"/>
    <mergeCell ref="G128:H128"/>
    <mergeCell ref="B129:C129"/>
    <mergeCell ref="D129:H129"/>
    <mergeCell ref="A130:G130"/>
    <mergeCell ref="A131:F131"/>
    <mergeCell ref="G131:H131"/>
    <mergeCell ref="B125:F125"/>
    <mergeCell ref="G125:H125"/>
    <mergeCell ref="B126:F126"/>
    <mergeCell ref="G126:H126"/>
    <mergeCell ref="B127:F127"/>
    <mergeCell ref="G127:H127"/>
    <mergeCell ref="A121:C121"/>
    <mergeCell ref="D121:H121"/>
    <mergeCell ref="A122:C122"/>
    <mergeCell ref="D122:H122"/>
    <mergeCell ref="A123:H123"/>
    <mergeCell ref="B124:E124"/>
    <mergeCell ref="F124:H124"/>
    <mergeCell ref="B118:F118"/>
    <mergeCell ref="G118:H118"/>
    <mergeCell ref="C119:E119"/>
    <mergeCell ref="F119:H119"/>
    <mergeCell ref="A120:E120"/>
    <mergeCell ref="F120:H120"/>
    <mergeCell ref="B115:F115"/>
    <mergeCell ref="G115:H115"/>
    <mergeCell ref="B116:F116"/>
    <mergeCell ref="G116:H116"/>
    <mergeCell ref="B117:F117"/>
    <mergeCell ref="G117:H117"/>
    <mergeCell ref="B112:F112"/>
    <mergeCell ref="G112:H112"/>
    <mergeCell ref="B113:F113"/>
    <mergeCell ref="G113:H113"/>
    <mergeCell ref="B114:F114"/>
    <mergeCell ref="G114:H114"/>
    <mergeCell ref="B109:F109"/>
    <mergeCell ref="G109:H109"/>
    <mergeCell ref="B110:F110"/>
    <mergeCell ref="G110:H110"/>
    <mergeCell ref="B111:F111"/>
    <mergeCell ref="G111:H111"/>
    <mergeCell ref="B105:F105"/>
    <mergeCell ref="G105:H105"/>
    <mergeCell ref="B106:F106"/>
    <mergeCell ref="G106:H106"/>
    <mergeCell ref="D107:H107"/>
    <mergeCell ref="A108:H108"/>
    <mergeCell ref="B101:C101"/>
    <mergeCell ref="E101:G101"/>
    <mergeCell ref="A102:H102"/>
    <mergeCell ref="A103:H103"/>
    <mergeCell ref="B104:F104"/>
    <mergeCell ref="G104:H104"/>
    <mergeCell ref="A97:H97"/>
    <mergeCell ref="A98:C98"/>
    <mergeCell ref="E98:G98"/>
    <mergeCell ref="B99:C99"/>
    <mergeCell ref="E99:G99"/>
    <mergeCell ref="B100:C100"/>
    <mergeCell ref="E100:G100"/>
    <mergeCell ref="C95:D95"/>
    <mergeCell ref="E95:F95"/>
    <mergeCell ref="G95:H95"/>
    <mergeCell ref="C96:D96"/>
    <mergeCell ref="E96:F96"/>
    <mergeCell ref="G96:H96"/>
    <mergeCell ref="A91:G91"/>
    <mergeCell ref="B92:C92"/>
    <mergeCell ref="B93:D93"/>
    <mergeCell ref="E93:F93"/>
    <mergeCell ref="G93:H93"/>
    <mergeCell ref="C94:D94"/>
    <mergeCell ref="E94:F94"/>
    <mergeCell ref="G94:H94"/>
    <mergeCell ref="A87:G87"/>
    <mergeCell ref="B88:C88"/>
    <mergeCell ref="D88:H88"/>
    <mergeCell ref="A89:G89"/>
    <mergeCell ref="B90:C90"/>
    <mergeCell ref="D90:H90"/>
    <mergeCell ref="A84:E84"/>
    <mergeCell ref="F84:H84"/>
    <mergeCell ref="B85:D85"/>
    <mergeCell ref="E85:H85"/>
    <mergeCell ref="B86:D86"/>
    <mergeCell ref="E86:H86"/>
    <mergeCell ref="A81:C81"/>
    <mergeCell ref="A82:A83"/>
    <mergeCell ref="B82:C82"/>
    <mergeCell ref="D82:E82"/>
    <mergeCell ref="G82:H82"/>
    <mergeCell ref="D83:E83"/>
    <mergeCell ref="G83:H83"/>
    <mergeCell ref="B77:C77"/>
    <mergeCell ref="D77:E77"/>
    <mergeCell ref="A78:C78"/>
    <mergeCell ref="D78:H78"/>
    <mergeCell ref="A79:G79"/>
    <mergeCell ref="A80:G80"/>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A65:C65"/>
    <mergeCell ref="D65:E65"/>
    <mergeCell ref="B66:C66"/>
    <mergeCell ref="D66:E66"/>
    <mergeCell ref="B67:C67"/>
    <mergeCell ref="D67:E67"/>
    <mergeCell ref="C61:E61"/>
    <mergeCell ref="F61:H61"/>
    <mergeCell ref="A62:C62"/>
    <mergeCell ref="D62:H62"/>
    <mergeCell ref="A63:G63"/>
    <mergeCell ref="A64:H64"/>
    <mergeCell ref="A57:E57"/>
    <mergeCell ref="G57:H57"/>
    <mergeCell ref="A59:E59"/>
    <mergeCell ref="F59:H59"/>
    <mergeCell ref="B60:E60"/>
    <mergeCell ref="F60:H60"/>
    <mergeCell ref="B52:C52"/>
    <mergeCell ref="A54:H54"/>
    <mergeCell ref="A55:E55"/>
    <mergeCell ref="G55:H55"/>
    <mergeCell ref="A56:E56"/>
    <mergeCell ref="G56:H56"/>
    <mergeCell ref="A46:H46"/>
    <mergeCell ref="B47:C47"/>
    <mergeCell ref="B48:C48"/>
    <mergeCell ref="D49:H49"/>
    <mergeCell ref="B50:C50"/>
    <mergeCell ref="B51:C51"/>
    <mergeCell ref="B39:C39"/>
    <mergeCell ref="B40:C40"/>
    <mergeCell ref="D41:H41"/>
    <mergeCell ref="B42:C42"/>
    <mergeCell ref="D43:H43"/>
    <mergeCell ref="B44:C44"/>
    <mergeCell ref="A33:H33"/>
    <mergeCell ref="B34:D34"/>
    <mergeCell ref="B35:D35"/>
    <mergeCell ref="A36:H36"/>
    <mergeCell ref="A37:G37"/>
    <mergeCell ref="A38:H38"/>
    <mergeCell ref="A29:F29"/>
    <mergeCell ref="G29:H29"/>
    <mergeCell ref="A30:D30"/>
    <mergeCell ref="G30:H30"/>
    <mergeCell ref="A31:G31"/>
    <mergeCell ref="A32:G32"/>
    <mergeCell ref="A24:G24"/>
    <mergeCell ref="A25:G25"/>
    <mergeCell ref="A26:C26"/>
    <mergeCell ref="A27:G27"/>
    <mergeCell ref="A28:C28"/>
    <mergeCell ref="D28:E28"/>
    <mergeCell ref="B21:C21"/>
    <mergeCell ref="F21:H21"/>
    <mergeCell ref="B22:C22"/>
    <mergeCell ref="F22:H22"/>
    <mergeCell ref="B23:C23"/>
    <mergeCell ref="F23:H23"/>
    <mergeCell ref="B18:C18"/>
    <mergeCell ref="F18:H18"/>
    <mergeCell ref="B19:C19"/>
    <mergeCell ref="F19:H19"/>
    <mergeCell ref="B20:C20"/>
    <mergeCell ref="F20:H20"/>
    <mergeCell ref="B15:C15"/>
    <mergeCell ref="F15:H15"/>
    <mergeCell ref="B16:C16"/>
    <mergeCell ref="F16:H16"/>
    <mergeCell ref="B17:C17"/>
    <mergeCell ref="F17:H17"/>
    <mergeCell ref="B13:C13"/>
    <mergeCell ref="D13:H13"/>
    <mergeCell ref="A14:C14"/>
    <mergeCell ref="D14:H14"/>
    <mergeCell ref="A5:C5"/>
    <mergeCell ref="A7:H7"/>
    <mergeCell ref="A8:C8"/>
    <mergeCell ref="D8:F8"/>
    <mergeCell ref="G8:H8"/>
    <mergeCell ref="A9:H9"/>
    <mergeCell ref="A1:H1"/>
    <mergeCell ref="A2:C2"/>
    <mergeCell ref="D2:E2"/>
    <mergeCell ref="A3:H3"/>
    <mergeCell ref="D4:E4"/>
    <mergeCell ref="F4:H4"/>
    <mergeCell ref="A10:H10"/>
    <mergeCell ref="A11:G11"/>
    <mergeCell ref="A12:G12"/>
  </mergeCells>
  <dataValidations disablePrompts="1" count="6">
    <dataValidation type="list" allowBlank="1" showInputMessage="1" showErrorMessage="1" error="Please choose from the dropdown list." sqref="F57 D42 D48 H37 D50:D51 D40 H31:H32 F61 F83:G83 F84 D67:D76 G140:H140 H87 G109:G118 G104:G106 H99:H101 D99:D101 H91 H89 G145:G146 G125:G128 D26 D16:D23 H25 G133:G139 G141 F66:H76">
      <formula1>$W$1:$W$5</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Please choose from the dropdown list." sqref="F59:H59">
      <formula1>$R$1:$R$7</formula1>
    </dataValidation>
    <dataValidation type="list" allowBlank="1" showInputMessage="1" showErrorMessage="1" error="Please choose from the dropdown list." sqref="H24">
      <formula1>$O$1:$O$7</formula1>
    </dataValidation>
    <dataValidation type="list" allowBlank="1" showInputMessage="1" showErrorMessage="1" errorTitle="Choose from dropdown" error="Please choose from the dropdown list." prompt="Please select from the dropdown list." sqref="H28 F28">
      <formula1>$Y$1:$Y$14</formula1>
    </dataValidation>
  </dataValidations>
  <hyperlinks>
    <hyperlink ref="A5:C5" location="Introduction!R10" display="To jump to the Introduction sheet, click here."/>
  </hyperlinks>
  <pageMargins left="0.7" right="0.7" top="0.75" bottom="0.75" header="0.3" footer="0.3"/>
  <pageSetup scale="59" fitToHeight="4" orientation="portrait" cellComments="atEnd" r:id="rId1"/>
  <rowBreaks count="4" manualBreakCount="4">
    <brk id="35" max="25" man="1"/>
    <brk id="62" max="25" man="1"/>
    <brk id="122" max="25" man="1"/>
    <brk id="149" max="7"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40" hidden="1" customWidth="1"/>
    <col min="10" max="10" width="38.5703125" style="40" hidden="1" customWidth="1"/>
    <col min="11" max="11" width="64.42578125" style="9" hidden="1" customWidth="1"/>
    <col min="12" max="12" width="87.7109375" style="36" hidden="1" customWidth="1"/>
    <col min="13" max="13" width="37.28515625" style="36" hidden="1" customWidth="1"/>
    <col min="14" max="14" width="75.28515625" style="36" hidden="1" customWidth="1"/>
    <col min="15" max="15" width="81.7109375" style="36" hidden="1" customWidth="1"/>
    <col min="16" max="16" width="69.42578125" style="36" hidden="1" customWidth="1"/>
    <col min="17" max="17" width="57" style="36" hidden="1" customWidth="1"/>
    <col min="18" max="18" width="87.7109375" style="36" hidden="1" customWidth="1"/>
    <col min="19" max="19" width="25.42578125" style="37" hidden="1" customWidth="1"/>
    <col min="20" max="20" width="43.7109375" style="2" hidden="1" customWidth="1"/>
    <col min="21" max="21" width="37.28515625" style="2" hidden="1" customWidth="1"/>
    <col min="22" max="22" width="56.28515625" style="2" hidden="1" customWidth="1"/>
    <col min="23" max="23" width="11.7109375" style="64" hidden="1" customWidth="1"/>
    <col min="24" max="24" width="146.85546875" style="64" hidden="1" customWidth="1"/>
    <col min="25" max="25" width="107.42578125" style="23" hidden="1" customWidth="1"/>
    <col min="26" max="26" width="1.28515625" style="22"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901"/>
      <c r="B1" s="901"/>
      <c r="C1" s="901"/>
      <c r="D1" s="901"/>
      <c r="E1" s="901"/>
      <c r="F1" s="901"/>
      <c r="G1" s="901"/>
      <c r="H1" s="901"/>
      <c r="I1" s="207" t="s">
        <v>526</v>
      </c>
      <c r="J1" s="36" t="s">
        <v>246</v>
      </c>
      <c r="K1" s="9"/>
      <c r="L1" s="36" t="s">
        <v>251</v>
      </c>
      <c r="M1" s="36" t="s">
        <v>62</v>
      </c>
      <c r="N1" s="9" t="s">
        <v>150</v>
      </c>
      <c r="O1" s="39" t="s">
        <v>33</v>
      </c>
      <c r="P1" s="36"/>
      <c r="Q1" s="36"/>
      <c r="R1" s="9" t="s">
        <v>25</v>
      </c>
      <c r="S1" s="36"/>
      <c r="T1" s="36"/>
      <c r="U1" s="36"/>
      <c r="V1" s="36"/>
      <c r="W1" s="132" t="s">
        <v>165</v>
      </c>
      <c r="X1" s="145" t="s">
        <v>149</v>
      </c>
      <c r="Y1" s="21" t="s">
        <v>262</v>
      </c>
      <c r="Z1" s="21"/>
    </row>
    <row r="2" spans="1:134" s="248" customFormat="1" ht="15.75" x14ac:dyDescent="0.2">
      <c r="A2" s="902"/>
      <c r="B2" s="902"/>
      <c r="C2" s="902"/>
      <c r="D2" s="903"/>
      <c r="E2" s="903"/>
      <c r="F2" s="276"/>
      <c r="G2" s="273"/>
      <c r="H2" s="273"/>
      <c r="I2" s="60"/>
      <c r="J2" s="40"/>
      <c r="K2" s="9" t="s">
        <v>248</v>
      </c>
      <c r="L2" s="36"/>
      <c r="M2" s="36"/>
      <c r="N2" s="9" t="s">
        <v>150</v>
      </c>
      <c r="O2" s="39" t="s">
        <v>164</v>
      </c>
      <c r="P2" s="36" t="s">
        <v>249</v>
      </c>
      <c r="Q2" s="36"/>
      <c r="R2" s="9" t="s">
        <v>169</v>
      </c>
      <c r="S2" s="36" t="s">
        <v>253</v>
      </c>
      <c r="T2" s="82" t="s">
        <v>254</v>
      </c>
      <c r="U2" s="24" t="s">
        <v>255</v>
      </c>
      <c r="V2" s="24" t="s">
        <v>256</v>
      </c>
      <c r="W2" s="76" t="s">
        <v>166</v>
      </c>
      <c r="X2" s="76"/>
      <c r="Y2" s="81" t="s">
        <v>263</v>
      </c>
      <c r="Z2" s="21"/>
    </row>
    <row r="3" spans="1:134" s="248" customFormat="1" ht="15.75" x14ac:dyDescent="0.2">
      <c r="A3" s="904"/>
      <c r="B3" s="904"/>
      <c r="C3" s="904"/>
      <c r="D3" s="904"/>
      <c r="E3" s="904"/>
      <c r="F3" s="904"/>
      <c r="G3" s="904"/>
      <c r="H3" s="904"/>
      <c r="I3" s="60"/>
      <c r="J3" s="40"/>
      <c r="K3" s="9"/>
      <c r="L3" s="36"/>
      <c r="M3" s="36"/>
      <c r="N3" s="9"/>
      <c r="O3" s="39" t="s">
        <v>168</v>
      </c>
      <c r="P3" s="36"/>
      <c r="Q3" s="36"/>
      <c r="R3" s="9" t="s">
        <v>147</v>
      </c>
      <c r="S3" s="36"/>
      <c r="T3" s="82"/>
      <c r="U3" s="24"/>
      <c r="V3" s="24"/>
      <c r="W3" s="76"/>
      <c r="X3" s="76"/>
      <c r="Y3" s="81" t="s">
        <v>264</v>
      </c>
      <c r="Z3" s="21"/>
    </row>
    <row r="4" spans="1:134" s="248" customFormat="1" ht="27.75" customHeight="1" x14ac:dyDescent="0.2">
      <c r="A4" s="286"/>
      <c r="B4" s="286"/>
      <c r="C4" s="286"/>
      <c r="D4" s="905"/>
      <c r="E4" s="905"/>
      <c r="F4" s="906"/>
      <c r="G4" s="906"/>
      <c r="H4" s="906"/>
      <c r="I4" s="10"/>
      <c r="J4" s="40"/>
      <c r="K4" s="9"/>
      <c r="L4" s="36"/>
      <c r="M4" s="36"/>
      <c r="N4" s="9"/>
      <c r="O4" s="9" t="s">
        <v>167</v>
      </c>
      <c r="P4" s="36"/>
      <c r="Q4" s="36"/>
      <c r="R4" s="76" t="s">
        <v>148</v>
      </c>
      <c r="S4" s="36"/>
      <c r="T4" s="82"/>
      <c r="U4" s="24"/>
      <c r="V4" s="24"/>
      <c r="W4" s="76" t="s">
        <v>146</v>
      </c>
      <c r="X4" s="76"/>
      <c r="Y4" s="81" t="s">
        <v>265</v>
      </c>
      <c r="Z4" s="21"/>
    </row>
    <row r="5" spans="1:134" s="248" customFormat="1" ht="15.75" customHeight="1" x14ac:dyDescent="0.2">
      <c r="A5" s="907" t="s">
        <v>182</v>
      </c>
      <c r="B5" s="907"/>
      <c r="C5" s="907"/>
      <c r="D5" s="276"/>
      <c r="E5" s="277"/>
      <c r="F5" s="276"/>
      <c r="G5" s="278"/>
      <c r="H5" s="282"/>
      <c r="I5" s="10"/>
      <c r="J5" s="40"/>
      <c r="K5" s="9"/>
      <c r="L5" s="36"/>
      <c r="M5" s="36"/>
      <c r="N5" s="9"/>
      <c r="O5" s="9"/>
      <c r="P5" s="36"/>
      <c r="Q5" s="36"/>
      <c r="R5" s="36"/>
      <c r="S5" s="36"/>
      <c r="T5" s="82"/>
      <c r="U5" s="24"/>
      <c r="V5" s="24"/>
      <c r="W5" s="76" t="s">
        <v>178</v>
      </c>
      <c r="X5" s="76"/>
      <c r="Y5" s="81" t="s">
        <v>266</v>
      </c>
      <c r="Z5" s="21"/>
    </row>
    <row r="6" spans="1:134" ht="15.75" customHeight="1" x14ac:dyDescent="0.2">
      <c r="A6" s="218"/>
      <c r="B6" s="219"/>
      <c r="C6" s="219"/>
      <c r="D6" s="279"/>
      <c r="E6" s="280"/>
      <c r="F6" s="279"/>
      <c r="G6" s="282"/>
      <c r="H6" s="282"/>
      <c r="I6" s="66"/>
      <c r="O6" s="9" t="s">
        <v>146</v>
      </c>
      <c r="R6" s="9" t="s">
        <v>146</v>
      </c>
      <c r="Y6" s="23" t="s">
        <v>267</v>
      </c>
    </row>
    <row r="7" spans="1:134" ht="24.75" customHeight="1" x14ac:dyDescent="0.2">
      <c r="A7" s="928" t="s">
        <v>1529</v>
      </c>
      <c r="B7" s="928"/>
      <c r="C7" s="928"/>
      <c r="D7" s="928"/>
      <c r="E7" s="928"/>
      <c r="F7" s="928"/>
      <c r="G7" s="928"/>
      <c r="H7" s="928"/>
      <c r="I7" s="10"/>
      <c r="N7" s="9"/>
      <c r="O7" s="9" t="s">
        <v>178</v>
      </c>
      <c r="R7" s="9" t="s">
        <v>178</v>
      </c>
      <c r="T7" s="149"/>
      <c r="X7" s="50" t="str">
        <f>A7</f>
        <v xml:space="preserve">Contraceptive Security (CS) Indicators 2012 Data </v>
      </c>
      <c r="Y7" s="23" t="s">
        <v>268</v>
      </c>
    </row>
    <row r="8" spans="1:134" ht="37.5" customHeight="1" x14ac:dyDescent="0.2">
      <c r="A8" s="930" t="s">
        <v>1546</v>
      </c>
      <c r="B8" s="930"/>
      <c r="C8" s="930"/>
      <c r="D8" s="894"/>
      <c r="E8" s="894"/>
      <c r="F8" s="894"/>
      <c r="G8" s="894"/>
      <c r="H8" s="894"/>
      <c r="I8" s="8"/>
      <c r="J8" s="60">
        <f>G8</f>
        <v>0</v>
      </c>
      <c r="K8" s="9" t="str">
        <f>A8</f>
        <v>Country: Haiti</v>
      </c>
      <c r="N8" s="9"/>
      <c r="P8" s="36" t="s">
        <v>250</v>
      </c>
      <c r="T8" s="149">
        <f>D8</f>
        <v>0</v>
      </c>
      <c r="Y8" s="23" t="s">
        <v>269</v>
      </c>
    </row>
    <row r="9" spans="1:134" ht="48" customHeight="1" x14ac:dyDescent="0.2">
      <c r="A9" s="929" t="s">
        <v>1528</v>
      </c>
      <c r="B9" s="929"/>
      <c r="C9" s="929"/>
      <c r="D9" s="929"/>
      <c r="E9" s="929"/>
      <c r="F9" s="929"/>
      <c r="G9" s="929"/>
      <c r="H9" s="929"/>
      <c r="J9" s="60">
        <f>G9</f>
        <v>0</v>
      </c>
      <c r="K9" s="9" t="str">
        <f>A9</f>
        <v>The CS Indicators are presented in the following sections:
               A. leadership &amp; cooordination               B. finance &amp; procurement               C. commodities               D. policies               E. supply chain</v>
      </c>
      <c r="O9" s="9" t="s">
        <v>151</v>
      </c>
      <c r="Q9" s="36" t="s">
        <v>252</v>
      </c>
      <c r="S9" s="50">
        <f>D9</f>
        <v>0</v>
      </c>
      <c r="Y9" s="23" t="s">
        <v>270</v>
      </c>
    </row>
    <row r="10" spans="1:134" s="284" customFormat="1" ht="162" customHeight="1" thickBot="1" x14ac:dyDescent="0.25">
      <c r="A10" s="918" t="s">
        <v>527</v>
      </c>
      <c r="B10" s="919"/>
      <c r="C10" s="919"/>
      <c r="D10" s="919"/>
      <c r="E10" s="919"/>
      <c r="F10" s="919"/>
      <c r="G10" s="919"/>
      <c r="H10" s="919"/>
      <c r="I10" s="104" t="s">
        <v>247</v>
      </c>
      <c r="J10" s="36"/>
      <c r="K10" s="9"/>
      <c r="L10" s="36"/>
      <c r="M10" s="36"/>
      <c r="N10" s="36"/>
      <c r="O10" s="9"/>
      <c r="P10" s="36"/>
      <c r="Q10" s="36"/>
      <c r="R10" s="36" t="s">
        <v>251</v>
      </c>
      <c r="S10" s="37"/>
      <c r="T10" s="37"/>
      <c r="U10" s="37"/>
      <c r="V10" s="37"/>
      <c r="W10" s="37"/>
      <c r="X10" s="285"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283" t="s">
        <v>271</v>
      </c>
      <c r="Z10" s="283"/>
    </row>
    <row r="11" spans="1:134" s="220" customFormat="1" ht="16.5" customHeight="1" thickBot="1" x14ac:dyDescent="0.25">
      <c r="A11" s="865" t="s">
        <v>29</v>
      </c>
      <c r="B11" s="866"/>
      <c r="C11" s="866"/>
      <c r="D11" s="866"/>
      <c r="E11" s="866"/>
      <c r="F11" s="866"/>
      <c r="G11" s="866"/>
      <c r="H11" s="350"/>
      <c r="I11" s="69"/>
      <c r="J11" s="70"/>
      <c r="K11" s="71"/>
      <c r="L11" s="72"/>
      <c r="M11" s="72"/>
      <c r="N11" s="72"/>
      <c r="O11" s="72"/>
      <c r="P11" s="72"/>
      <c r="Q11" s="72"/>
      <c r="R11" s="72"/>
      <c r="S11" s="72"/>
      <c r="T11" s="73"/>
      <c r="U11" s="73"/>
      <c r="V11" s="73"/>
      <c r="W11" s="74"/>
      <c r="X11" s="74"/>
      <c r="Y11" s="75" t="s">
        <v>272</v>
      </c>
      <c r="Z11" s="21"/>
    </row>
    <row r="12" spans="1:134" s="159" customFormat="1" ht="45" customHeight="1" x14ac:dyDescent="0.2">
      <c r="A12" s="774" t="s">
        <v>273</v>
      </c>
      <c r="B12" s="775"/>
      <c r="C12" s="775"/>
      <c r="D12" s="775"/>
      <c r="E12" s="775"/>
      <c r="F12" s="775"/>
      <c r="G12" s="776"/>
      <c r="H12" s="351" t="s">
        <v>165</v>
      </c>
      <c r="I12" s="34"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
      <c r="K12" s="9"/>
      <c r="L12" s="36"/>
      <c r="M12" s="36"/>
      <c r="N12" s="36"/>
      <c r="O12" s="36"/>
      <c r="P12" s="36"/>
      <c r="Q12" s="36"/>
      <c r="R12" s="36"/>
      <c r="S12" s="36"/>
      <c r="T12" s="24"/>
      <c r="U12" s="24"/>
      <c r="V12" s="24"/>
      <c r="W12" s="76"/>
      <c r="X12" s="76"/>
      <c r="Y12" s="77" t="s">
        <v>274</v>
      </c>
      <c r="Z12" s="95"/>
      <c r="DS12" s="222"/>
      <c r="DT12" s="222"/>
      <c r="DU12" s="222"/>
      <c r="DV12" s="222"/>
      <c r="DW12" s="222"/>
      <c r="DX12" s="222"/>
      <c r="DY12" s="222"/>
      <c r="DZ12" s="222"/>
      <c r="EA12" s="222"/>
      <c r="EB12" s="222"/>
      <c r="EC12" s="223"/>
      <c r="ED12" s="223"/>
    </row>
    <row r="13" spans="1:134" s="159" customFormat="1" ht="30" x14ac:dyDescent="0.2">
      <c r="A13" s="352"/>
      <c r="B13" s="764" t="s">
        <v>38</v>
      </c>
      <c r="C13" s="765"/>
      <c r="D13" s="924" t="s">
        <v>398</v>
      </c>
      <c r="E13" s="925"/>
      <c r="F13" s="925"/>
      <c r="G13" s="925"/>
      <c r="H13" s="987"/>
      <c r="I13" s="8"/>
      <c r="J13" s="40"/>
      <c r="K13" s="9" t="str">
        <f>B13</f>
        <v>a. What is the name of the committee?</v>
      </c>
      <c r="L13" s="46" t="str">
        <f>D13</f>
        <v>Comité Technique en Santé de la Reproduction (Reproductive Health Technical Committee)</v>
      </c>
      <c r="M13" s="36"/>
      <c r="N13" s="36"/>
      <c r="O13" s="39" t="str">
        <f>D13</f>
        <v>Comité Technique en Santé de la Reproduction (Reproductive Health Technical Committee)</v>
      </c>
      <c r="P13" s="36"/>
      <c r="Q13" s="36"/>
      <c r="R13" s="36"/>
      <c r="S13" s="36"/>
      <c r="T13" s="24"/>
      <c r="U13" s="24"/>
      <c r="V13" s="24"/>
      <c r="W13" s="76"/>
      <c r="X13" s="76"/>
      <c r="Y13" s="77"/>
      <c r="Z13" s="95"/>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34"/>
      <c r="J14" s="40"/>
      <c r="K14" s="9" t="str">
        <f>A14</f>
        <v>A2. Are the following organizations represented on the committee?</v>
      </c>
      <c r="L14" s="36"/>
      <c r="M14" s="36"/>
      <c r="N14" s="36"/>
      <c r="O14" s="9"/>
      <c r="P14" s="36"/>
      <c r="Q14" s="36"/>
      <c r="R14" s="36"/>
      <c r="S14" s="36"/>
      <c r="T14" s="24"/>
      <c r="U14" s="24"/>
      <c r="V14" s="24"/>
      <c r="W14" s="76"/>
      <c r="X14" s="76"/>
      <c r="Y14" s="77" t="s">
        <v>178</v>
      </c>
      <c r="Z14" s="95"/>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165</v>
      </c>
      <c r="E15" s="225" t="s">
        <v>159</v>
      </c>
      <c r="F15" s="769" t="s">
        <v>126</v>
      </c>
      <c r="G15" s="770"/>
      <c r="H15" s="771"/>
      <c r="I15" s="8"/>
      <c r="J15" s="40"/>
      <c r="K15" s="9" t="str">
        <f t="shared" ref="K15:K23" si="0">B15</f>
        <v>a. Social marketing</v>
      </c>
      <c r="L15" s="36"/>
      <c r="M15" s="36"/>
      <c r="N15" s="36"/>
      <c r="O15" s="9"/>
      <c r="P15" s="36"/>
      <c r="Q15" s="9" t="str">
        <f t="shared" ref="Q15:Q23" si="1">F15</f>
        <v>Population Services International (PSI)</v>
      </c>
      <c r="R15" s="36"/>
      <c r="S15" s="36"/>
      <c r="T15" s="24"/>
      <c r="U15" s="24"/>
      <c r="V15" s="24"/>
      <c r="W15" s="76"/>
      <c r="X15" s="76"/>
      <c r="Y15" s="77"/>
      <c r="Z15" s="95"/>
      <c r="DS15" s="222"/>
      <c r="DT15" s="222"/>
      <c r="DU15" s="222"/>
      <c r="DV15" s="222"/>
      <c r="DW15" s="222"/>
      <c r="DX15" s="222"/>
      <c r="DY15" s="222"/>
      <c r="DZ15" s="222"/>
      <c r="EA15" s="222"/>
      <c r="EB15" s="222"/>
      <c r="EC15" s="223"/>
      <c r="ED15" s="223"/>
    </row>
    <row r="16" spans="1:134" s="159" customFormat="1" ht="45" x14ac:dyDescent="0.2">
      <c r="A16" s="262"/>
      <c r="B16" s="764" t="s">
        <v>275</v>
      </c>
      <c r="C16" s="765"/>
      <c r="D16" s="203" t="s">
        <v>165</v>
      </c>
      <c r="E16" s="226" t="s">
        <v>159</v>
      </c>
      <c r="F16" s="769" t="s">
        <v>925</v>
      </c>
      <c r="G16" s="770"/>
      <c r="H16" s="771"/>
      <c r="I16" s="8"/>
      <c r="J16" s="40"/>
      <c r="K16" s="9" t="str">
        <f t="shared" si="0"/>
        <v>b. NGO (for example: service delivery, advocacy, Planned Parenthood affiliate, Marie Stopes affiliate, faith-based organizations, etc.)</v>
      </c>
      <c r="L16" s="36"/>
      <c r="M16" s="36"/>
      <c r="N16" s="36"/>
      <c r="O16" s="9"/>
      <c r="P16" s="36"/>
      <c r="Q16" s="9" t="str">
        <f t="shared" si="1"/>
        <v>PROFAMIL (IPPF affiliate), Management Sciences for Health (MSH), Jhpiego, Foundation for Reproductive Health and Family Education (FOSREF)</v>
      </c>
      <c r="R16" s="36"/>
      <c r="S16" s="36"/>
      <c r="T16" s="24"/>
      <c r="U16" s="24"/>
      <c r="V16" s="24"/>
      <c r="W16" s="76"/>
      <c r="X16" s="76"/>
      <c r="Y16" s="77"/>
      <c r="Z16" s="95"/>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166</v>
      </c>
      <c r="E17" s="226" t="s">
        <v>159</v>
      </c>
      <c r="F17" s="769"/>
      <c r="G17" s="770"/>
      <c r="H17" s="771"/>
      <c r="I17" s="8"/>
      <c r="J17" s="40"/>
      <c r="K17" s="9" t="str">
        <f t="shared" si="0"/>
        <v>c. Commercial sector (for example: pharmacy associations, manufacturers, etc.)</v>
      </c>
      <c r="L17" s="36"/>
      <c r="M17" s="36"/>
      <c r="N17" s="36"/>
      <c r="O17" s="9"/>
      <c r="P17" s="36"/>
      <c r="Q17" s="9">
        <f t="shared" si="1"/>
        <v>0</v>
      </c>
      <c r="R17" s="36"/>
      <c r="S17" s="36"/>
      <c r="T17" s="24"/>
      <c r="U17" s="24"/>
      <c r="V17" s="24"/>
      <c r="W17" s="76"/>
      <c r="X17" s="76"/>
      <c r="Y17" s="77"/>
      <c r="Z17" s="95"/>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165</v>
      </c>
      <c r="E18" s="226" t="s">
        <v>160</v>
      </c>
      <c r="F18" s="769" t="s">
        <v>77</v>
      </c>
      <c r="G18" s="770"/>
      <c r="H18" s="771"/>
      <c r="I18" s="8"/>
      <c r="J18" s="40"/>
      <c r="K18" s="9" t="str">
        <f t="shared" si="0"/>
        <v>d. Donors</v>
      </c>
      <c r="L18" s="36"/>
      <c r="M18" s="36"/>
      <c r="N18" s="36"/>
      <c r="O18" s="9"/>
      <c r="P18" s="36"/>
      <c r="Q18" s="9" t="str">
        <f t="shared" si="1"/>
        <v>USAID</v>
      </c>
      <c r="R18" s="36"/>
      <c r="S18" s="36"/>
      <c r="T18" s="24"/>
      <c r="U18" s="24"/>
      <c r="V18" s="24"/>
      <c r="W18" s="76"/>
      <c r="X18" s="76"/>
      <c r="Y18" s="77"/>
      <c r="Z18" s="95"/>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769" t="s">
        <v>145</v>
      </c>
      <c r="G19" s="770"/>
      <c r="H19" s="771"/>
      <c r="I19" s="8"/>
      <c r="J19" s="40"/>
      <c r="K19" s="9" t="str">
        <f t="shared" si="0"/>
        <v>e. UN agencies</v>
      </c>
      <c r="L19" s="36"/>
      <c r="M19" s="36"/>
      <c r="N19" s="36"/>
      <c r="O19" s="9"/>
      <c r="P19" s="36"/>
      <c r="Q19" s="9" t="str">
        <f t="shared" si="1"/>
        <v>UNFPA, UNICEF</v>
      </c>
      <c r="R19" s="36"/>
      <c r="S19" s="36"/>
      <c r="T19" s="24"/>
      <c r="U19" s="24"/>
      <c r="V19" s="24"/>
      <c r="W19" s="76"/>
      <c r="X19" s="76"/>
      <c r="Y19" s="77"/>
      <c r="Z19" s="95"/>
      <c r="DS19" s="222"/>
      <c r="DT19" s="222"/>
      <c r="DU19" s="222"/>
      <c r="DV19" s="223"/>
      <c r="DW19" s="223"/>
      <c r="DX19" s="223"/>
      <c r="DY19" s="223"/>
      <c r="DZ19" s="223"/>
      <c r="EA19" s="223"/>
      <c r="EB19" s="223"/>
      <c r="EC19" s="223"/>
      <c r="ED19" s="223"/>
    </row>
    <row r="20" spans="1:134" s="159" customFormat="1" ht="45" x14ac:dyDescent="0.2">
      <c r="A20" s="262"/>
      <c r="B20" s="764" t="s">
        <v>277</v>
      </c>
      <c r="C20" s="765"/>
      <c r="D20" s="203" t="s">
        <v>165</v>
      </c>
      <c r="E20" s="226" t="s">
        <v>162</v>
      </c>
      <c r="F20" s="769" t="s">
        <v>926</v>
      </c>
      <c r="G20" s="770"/>
      <c r="H20" s="771"/>
      <c r="I20" s="8"/>
      <c r="J20" s="40"/>
      <c r="K20" s="9" t="str">
        <f t="shared" si="0"/>
        <v>f. Ministry of Health (for example: logistics, reproductive health, family planning, maternal and child health, HIV/AIDS, pharmacy units, etc.)</v>
      </c>
      <c r="L20" s="36"/>
      <c r="M20" s="36"/>
      <c r="N20" s="36"/>
      <c r="O20" s="9"/>
      <c r="P20" s="36"/>
      <c r="Q20" s="33" t="str">
        <f t="shared" si="1"/>
        <v>MoH Department of Family Health (Chair), Directorate of Pharmacy</v>
      </c>
      <c r="R20" s="36"/>
      <c r="S20" s="36"/>
      <c r="T20" s="24"/>
      <c r="U20" s="24"/>
      <c r="V20" s="24"/>
      <c r="W20" s="76"/>
      <c r="X20" s="76"/>
      <c r="Y20" s="77"/>
      <c r="Z20" s="95"/>
      <c r="DS20" s="222"/>
      <c r="DT20" s="222"/>
      <c r="DU20" s="222"/>
      <c r="DV20" s="223"/>
      <c r="DW20" s="223"/>
      <c r="DX20" s="223"/>
      <c r="DY20" s="223"/>
      <c r="DZ20" s="223"/>
      <c r="EA20" s="223"/>
      <c r="ED20" s="223"/>
    </row>
    <row r="21" spans="1:134" s="159" customFormat="1" x14ac:dyDescent="0.2">
      <c r="A21" s="262"/>
      <c r="B21" s="835" t="s">
        <v>42</v>
      </c>
      <c r="C21" s="835"/>
      <c r="D21" s="203" t="s">
        <v>166</v>
      </c>
      <c r="E21" s="226" t="s">
        <v>163</v>
      </c>
      <c r="F21" s="769"/>
      <c r="G21" s="770"/>
      <c r="H21" s="771"/>
      <c r="I21" s="8"/>
      <c r="J21" s="40"/>
      <c r="K21" s="9" t="str">
        <f t="shared" si="0"/>
        <v>g. Central Medical Store or Central Warehouse</v>
      </c>
      <c r="L21" s="36"/>
      <c r="M21" s="36"/>
      <c r="N21" s="36"/>
      <c r="O21" s="9"/>
      <c r="P21" s="36"/>
      <c r="Q21" s="9">
        <f t="shared" si="1"/>
        <v>0</v>
      </c>
      <c r="R21" s="36"/>
      <c r="S21" s="36"/>
      <c r="T21" s="24"/>
      <c r="U21" s="24"/>
      <c r="V21" s="24"/>
      <c r="W21" s="76"/>
      <c r="X21" s="76"/>
      <c r="Y21" s="77"/>
      <c r="Z21" s="95"/>
    </row>
    <row r="22" spans="1:134" s="159" customFormat="1" x14ac:dyDescent="0.2">
      <c r="A22" s="262"/>
      <c r="B22" s="835" t="s">
        <v>68</v>
      </c>
      <c r="C22" s="835"/>
      <c r="D22" s="203" t="s">
        <v>166</v>
      </c>
      <c r="E22" s="226" t="s">
        <v>163</v>
      </c>
      <c r="F22" s="769"/>
      <c r="G22" s="770"/>
      <c r="H22" s="771"/>
      <c r="I22" s="8"/>
      <c r="J22" s="40"/>
      <c r="K22" s="9" t="str">
        <f t="shared" si="0"/>
        <v xml:space="preserve">h. Ministry of Finance or Ministry of Planning </v>
      </c>
      <c r="L22" s="36"/>
      <c r="M22" s="36"/>
      <c r="N22" s="36"/>
      <c r="O22" s="9"/>
      <c r="P22" s="36"/>
      <c r="Q22" s="9">
        <f t="shared" si="1"/>
        <v>0</v>
      </c>
      <c r="R22" s="36"/>
      <c r="S22" s="36"/>
      <c r="T22" s="24"/>
      <c r="U22" s="24"/>
      <c r="V22" s="24"/>
      <c r="W22" s="76"/>
      <c r="X22" s="76"/>
      <c r="Y22" s="77"/>
      <c r="Z22" s="95"/>
    </row>
    <row r="23" spans="1:134" s="158" customFormat="1" x14ac:dyDescent="0.2">
      <c r="A23" s="262"/>
      <c r="B23" s="835" t="s">
        <v>279</v>
      </c>
      <c r="C23" s="835"/>
      <c r="D23" s="203" t="s">
        <v>166</v>
      </c>
      <c r="E23" s="226" t="s">
        <v>163</v>
      </c>
      <c r="F23" s="769"/>
      <c r="G23" s="770"/>
      <c r="H23" s="771"/>
      <c r="I23" s="8"/>
      <c r="J23" s="40"/>
      <c r="K23" s="60" t="str">
        <f t="shared" si="0"/>
        <v>i. Other (for example: partners)</v>
      </c>
      <c r="L23" s="40"/>
      <c r="M23" s="40"/>
      <c r="N23" s="40"/>
      <c r="O23" s="60"/>
      <c r="P23" s="40"/>
      <c r="Q23" s="60">
        <f t="shared" si="1"/>
        <v>0</v>
      </c>
      <c r="R23" s="40"/>
      <c r="S23" s="40"/>
      <c r="T23" s="40"/>
      <c r="U23" s="40"/>
      <c r="V23" s="40"/>
      <c r="W23" s="131"/>
      <c r="X23" s="131"/>
      <c r="Y23" s="129"/>
      <c r="Z23" s="129"/>
    </row>
    <row r="24" spans="1:134" s="159" customFormat="1" x14ac:dyDescent="0.2">
      <c r="A24" s="772" t="s">
        <v>152</v>
      </c>
      <c r="B24" s="764"/>
      <c r="C24" s="764"/>
      <c r="D24" s="764"/>
      <c r="E24" s="764"/>
      <c r="F24" s="764"/>
      <c r="G24" s="764"/>
      <c r="H24" s="355" t="s">
        <v>167</v>
      </c>
      <c r="I24" s="30" t="str">
        <f>A24</f>
        <v>A3. How many times did the committee meet during the last year? (0, 1-2, 3-5, or 6+)  (Please select from the dropdown.)</v>
      </c>
      <c r="J24" s="40"/>
      <c r="K24" s="9"/>
      <c r="L24" s="36"/>
      <c r="M24" s="36"/>
      <c r="N24" s="36"/>
      <c r="O24" s="9"/>
      <c r="P24" s="36"/>
      <c r="Q24" s="36"/>
      <c r="R24" s="36"/>
      <c r="S24" s="36"/>
      <c r="T24" s="24"/>
      <c r="U24" s="24"/>
      <c r="V24" s="24"/>
      <c r="W24" s="76"/>
      <c r="X24" s="76"/>
      <c r="Y24" s="77"/>
      <c r="Z24" s="95"/>
    </row>
    <row r="25" spans="1:134" s="159" customFormat="1" x14ac:dyDescent="0.2">
      <c r="A25" s="827" t="s">
        <v>280</v>
      </c>
      <c r="B25" s="828"/>
      <c r="C25" s="828"/>
      <c r="D25" s="835"/>
      <c r="E25" s="835"/>
      <c r="F25" s="835"/>
      <c r="G25" s="836"/>
      <c r="H25" s="355" t="s">
        <v>165</v>
      </c>
      <c r="I25" s="30" t="str">
        <f>A25</f>
        <v xml:space="preserve">A4. Does the committee have legal status?  (Please select from the dropdown.)                                  </v>
      </c>
      <c r="J25" s="40"/>
      <c r="K25" s="9"/>
      <c r="L25" s="36"/>
      <c r="M25" s="36"/>
      <c r="N25" s="36"/>
      <c r="O25" s="9"/>
      <c r="P25" s="36"/>
      <c r="Q25" s="36"/>
      <c r="R25" s="36"/>
      <c r="S25" s="36"/>
      <c r="T25" s="24"/>
      <c r="U25" s="24"/>
      <c r="V25" s="24"/>
      <c r="W25" s="76"/>
      <c r="X25" s="76"/>
      <c r="Y25" s="77"/>
      <c r="Z25" s="95"/>
    </row>
    <row r="26" spans="1:134" s="159" customFormat="1" ht="75.75" thickBot="1" x14ac:dyDescent="0.25">
      <c r="A26" s="853" t="s">
        <v>281</v>
      </c>
      <c r="B26" s="822"/>
      <c r="C26" s="854"/>
      <c r="D26" s="228" t="s">
        <v>165</v>
      </c>
      <c r="E26" s="229" t="s">
        <v>157</v>
      </c>
      <c r="F26" s="153" t="s">
        <v>926</v>
      </c>
      <c r="G26" s="230" t="s">
        <v>63</v>
      </c>
      <c r="H26" s="357" t="s">
        <v>810</v>
      </c>
      <c r="I26" s="30"/>
      <c r="J26" s="40"/>
      <c r="K26" s="9" t="str">
        <f>A26</f>
        <v>A5. Is there a Contraceptive Security "champion"? (someone who consistently brings up and advocates for contraceptive supplies)</v>
      </c>
      <c r="L26" s="36"/>
      <c r="M26" s="36"/>
      <c r="N26" s="36"/>
      <c r="O26" s="9"/>
      <c r="P26" s="36"/>
      <c r="Q26" s="36"/>
      <c r="R26" s="36"/>
      <c r="S26" s="36"/>
      <c r="T26" s="24"/>
      <c r="U26" s="24"/>
      <c r="V26" s="24"/>
      <c r="W26" s="76"/>
      <c r="X26" s="76"/>
      <c r="Y26" s="77"/>
      <c r="Z26" s="95"/>
    </row>
    <row r="27" spans="1:134" s="231" customFormat="1" ht="16.5" customHeight="1" thickBot="1" x14ac:dyDescent="0.3">
      <c r="A27" s="865" t="s">
        <v>30</v>
      </c>
      <c r="B27" s="866"/>
      <c r="C27" s="866"/>
      <c r="D27" s="866"/>
      <c r="E27" s="866"/>
      <c r="F27" s="866"/>
      <c r="G27" s="866"/>
      <c r="H27" s="350"/>
      <c r="I27" s="14"/>
      <c r="J27" s="67"/>
      <c r="K27" s="11"/>
      <c r="L27" s="48"/>
      <c r="M27" s="48"/>
      <c r="N27" s="48"/>
      <c r="O27" s="48"/>
      <c r="P27" s="48"/>
      <c r="Q27" s="48"/>
      <c r="R27" s="48"/>
      <c r="S27" s="48"/>
      <c r="T27" s="67"/>
      <c r="U27" s="67"/>
      <c r="V27" s="67"/>
      <c r="W27" s="78"/>
      <c r="X27" s="78"/>
      <c r="Y27" s="79"/>
      <c r="Z27" s="96"/>
    </row>
    <row r="28" spans="1:134" s="159" customFormat="1" x14ac:dyDescent="0.2">
      <c r="A28" s="834" t="s">
        <v>741</v>
      </c>
      <c r="B28" s="835"/>
      <c r="C28" s="836"/>
      <c r="D28" s="887" t="s">
        <v>283</v>
      </c>
      <c r="E28" s="888"/>
      <c r="F28" s="221" t="s">
        <v>271</v>
      </c>
      <c r="G28" s="359" t="s">
        <v>284</v>
      </c>
      <c r="H28" s="351" t="s">
        <v>270</v>
      </c>
      <c r="I28" s="43"/>
      <c r="J28" s="41"/>
      <c r="K28" s="9">
        <f>B28</f>
        <v>0</v>
      </c>
      <c r="L28" s="36"/>
      <c r="M28" s="36"/>
      <c r="N28" s="36"/>
      <c r="O28" s="36"/>
      <c r="P28" s="36"/>
      <c r="Q28" s="36"/>
      <c r="R28" s="36"/>
      <c r="S28" s="36"/>
      <c r="T28" s="24"/>
      <c r="U28" s="24"/>
      <c r="V28" s="24"/>
      <c r="W28" s="76"/>
      <c r="X28" s="76"/>
      <c r="Y28" s="77"/>
      <c r="Z28" s="95"/>
    </row>
    <row r="29" spans="1:134" s="159" customFormat="1" ht="45" customHeight="1" x14ac:dyDescent="0.2">
      <c r="A29" s="772" t="s">
        <v>742</v>
      </c>
      <c r="B29" s="764"/>
      <c r="C29" s="764"/>
      <c r="D29" s="764"/>
      <c r="E29" s="764"/>
      <c r="F29" s="765"/>
      <c r="G29" s="889" t="s">
        <v>178</v>
      </c>
      <c r="H29" s="890"/>
      <c r="I29" s="12"/>
      <c r="J29" s="60" t="str">
        <f>G29</f>
        <v>Don't know</v>
      </c>
      <c r="K29" s="9"/>
      <c r="L29" s="36"/>
      <c r="M29" s="56">
        <f>E29</f>
        <v>0</v>
      </c>
      <c r="N29" s="36"/>
      <c r="O29" s="36"/>
      <c r="P29" s="36"/>
      <c r="Q29" s="36"/>
      <c r="R29" s="36"/>
      <c r="S29" s="36"/>
      <c r="T29" s="24"/>
      <c r="U29" s="24"/>
      <c r="V29" s="24"/>
      <c r="W29" s="76"/>
      <c r="X29" s="76"/>
      <c r="Y29" s="80" t="str">
        <f>A29</f>
        <v>B2. What was the estimated dollar value of contraceptives needed to be procured for the public sector for the most recent complete fiscal year? (in USD currency)
(for example, to cover the needs for FY '10-'11)</v>
      </c>
      <c r="Z29" s="95"/>
    </row>
    <row r="30" spans="1:134" s="159" customFormat="1" ht="58.5" x14ac:dyDescent="0.2">
      <c r="A30" s="772" t="s">
        <v>743</v>
      </c>
      <c r="B30" s="764"/>
      <c r="C30" s="764"/>
      <c r="D30" s="764"/>
      <c r="E30" s="161" t="s">
        <v>1492</v>
      </c>
      <c r="F30" s="232" t="s">
        <v>744</v>
      </c>
      <c r="G30" s="891" t="s">
        <v>241</v>
      </c>
      <c r="H30" s="892"/>
      <c r="I30" s="12"/>
      <c r="J30" s="60" t="str">
        <f>G30</f>
        <v>Ministry of Health</v>
      </c>
      <c r="K30" s="9"/>
      <c r="L30" s="36"/>
      <c r="M30" s="56" t="str">
        <f>E30</f>
        <v>10/11 - 09/12</v>
      </c>
      <c r="N30" s="36"/>
      <c r="O30" s="36"/>
      <c r="P30" s="36"/>
      <c r="Q30" s="36"/>
      <c r="R30" s="36"/>
      <c r="S30" s="36"/>
      <c r="T30" s="24"/>
      <c r="U30" s="24"/>
      <c r="V30" s="24"/>
      <c r="W30" s="76"/>
      <c r="X30" s="76"/>
      <c r="Y30" s="80" t="str">
        <f>A30</f>
        <v>B3. Time period covered by the forecast/quantification (mm/yy-mm/yy)
(should ideally be FY '10-'11)</v>
      </c>
      <c r="Z30" s="95"/>
    </row>
    <row r="31" spans="1:134" s="159" customFormat="1" ht="15" customHeight="1" x14ac:dyDescent="0.2">
      <c r="A31" s="772" t="s">
        <v>745</v>
      </c>
      <c r="B31" s="764"/>
      <c r="C31" s="764"/>
      <c r="D31" s="764"/>
      <c r="E31" s="764"/>
      <c r="F31" s="764"/>
      <c r="G31" s="765"/>
      <c r="H31" s="355" t="s">
        <v>166</v>
      </c>
      <c r="I31" s="30" t="str">
        <f>A31</f>
        <v>B4. Is there a government budget line item specifically for the procurement of contraceptives?  (Please select from the dropdown list.)</v>
      </c>
      <c r="J31" s="41"/>
      <c r="K31" s="9"/>
      <c r="L31" s="36"/>
      <c r="M31" s="36"/>
      <c r="N31" s="36"/>
      <c r="O31" s="36"/>
      <c r="P31" s="36"/>
      <c r="Q31" s="36"/>
      <c r="R31" s="36"/>
      <c r="S31" s="36"/>
      <c r="T31" s="24"/>
      <c r="U31" s="24"/>
      <c r="V31" s="24"/>
      <c r="W31" s="76"/>
      <c r="X31" s="76"/>
      <c r="Y31" s="77"/>
      <c r="Z31" s="95"/>
    </row>
    <row r="32" spans="1:134" s="159" customFormat="1" ht="90" customHeight="1" x14ac:dyDescent="0.2">
      <c r="A32" s="772" t="s">
        <v>746</v>
      </c>
      <c r="B32" s="764"/>
      <c r="C32" s="764"/>
      <c r="D32" s="764"/>
      <c r="E32" s="764"/>
      <c r="F32" s="764"/>
      <c r="G32" s="765"/>
      <c r="H32" s="355" t="s">
        <v>166</v>
      </c>
      <c r="I32" s="30"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41"/>
      <c r="K32" s="9"/>
      <c r="L32" s="36"/>
      <c r="M32" s="36"/>
      <c r="N32" s="36"/>
      <c r="O32" s="36"/>
      <c r="P32" s="36"/>
      <c r="Q32" s="36"/>
      <c r="R32" s="36"/>
      <c r="S32" s="36"/>
      <c r="T32" s="24"/>
      <c r="U32" s="24"/>
      <c r="V32" s="24"/>
      <c r="W32" s="76"/>
      <c r="X32" s="76"/>
      <c r="Y32" s="77"/>
      <c r="Z32" s="95"/>
    </row>
    <row r="33" spans="1:26" s="159" customFormat="1" ht="15.75" customHeight="1" thickBot="1" x14ac:dyDescent="0.25">
      <c r="A33" s="772" t="s">
        <v>285</v>
      </c>
      <c r="B33" s="764"/>
      <c r="C33" s="764"/>
      <c r="D33" s="764"/>
      <c r="E33" s="764"/>
      <c r="F33" s="764"/>
      <c r="G33" s="764"/>
      <c r="H33" s="773"/>
      <c r="I33" s="4"/>
      <c r="J33" s="41"/>
      <c r="K33" s="9"/>
      <c r="L33" s="36"/>
      <c r="M33" s="36"/>
      <c r="N33" s="36"/>
      <c r="O33" s="36"/>
      <c r="P33" s="36"/>
      <c r="Q33" s="36"/>
      <c r="R33" s="36"/>
      <c r="S33" s="36"/>
      <c r="T33" s="24"/>
      <c r="U33" s="24"/>
      <c r="V33" s="24"/>
      <c r="W33" s="76"/>
      <c r="X33" s="80" t="str">
        <f>A33</f>
        <v>B6. Please complete the table below regarding government allocations for contraceptive procurement.</v>
      </c>
      <c r="Y33" s="77"/>
      <c r="Z33" s="95"/>
    </row>
    <row r="34" spans="1:26" s="159" customFormat="1" ht="147" x14ac:dyDescent="0.2">
      <c r="A34" s="363"/>
      <c r="B34" s="884"/>
      <c r="C34" s="884"/>
      <c r="D34" s="927"/>
      <c r="E34" s="664" t="s">
        <v>286</v>
      </c>
      <c r="F34" s="237" t="s">
        <v>747</v>
      </c>
      <c r="G34" s="238" t="s">
        <v>287</v>
      </c>
      <c r="H34" s="364" t="s">
        <v>158</v>
      </c>
      <c r="I34" s="32"/>
      <c r="J34" s="42"/>
      <c r="K34" s="9">
        <f>A34</f>
        <v>0</v>
      </c>
      <c r="L34" s="36"/>
      <c r="M34" s="36"/>
      <c r="N34" s="36"/>
      <c r="O34" s="36"/>
      <c r="P34" s="36"/>
      <c r="Q34" s="36"/>
      <c r="R34" s="36"/>
      <c r="S34" s="36"/>
      <c r="T34" s="24"/>
      <c r="U34" s="24"/>
      <c r="V34" s="24"/>
      <c r="W34" s="76"/>
      <c r="X34" s="76"/>
      <c r="Y34" s="77"/>
      <c r="Z34" s="95"/>
    </row>
    <row r="35" spans="1:26" s="159" customFormat="1" x14ac:dyDescent="0.2">
      <c r="A35" s="262"/>
      <c r="B35" s="764" t="s">
        <v>288</v>
      </c>
      <c r="C35" s="764"/>
      <c r="D35" s="765"/>
      <c r="E35" s="162">
        <v>0</v>
      </c>
      <c r="F35" s="155" t="s">
        <v>803</v>
      </c>
      <c r="G35" s="154"/>
      <c r="H35" s="362"/>
      <c r="I35" s="43"/>
      <c r="J35" s="41"/>
      <c r="K35" s="9" t="e">
        <f>#REF!</f>
        <v>#REF!</v>
      </c>
      <c r="L35" s="36"/>
      <c r="M35" s="36"/>
      <c r="N35" s="36"/>
      <c r="O35" s="36"/>
      <c r="P35" s="36"/>
      <c r="Q35" s="36"/>
      <c r="R35" s="36"/>
      <c r="S35" s="36"/>
      <c r="T35" s="24"/>
      <c r="U35" s="24"/>
      <c r="V35" s="24"/>
      <c r="W35" s="76"/>
      <c r="X35" s="76"/>
      <c r="Y35" s="77"/>
      <c r="Z35" s="95"/>
    </row>
    <row r="36" spans="1:26" s="159" customFormat="1" ht="15" hidden="1" customHeight="1" x14ac:dyDescent="0.2">
      <c r="A36" s="883"/>
      <c r="B36" s="884"/>
      <c r="C36" s="884"/>
      <c r="D36" s="884"/>
      <c r="E36" s="884"/>
      <c r="F36" s="884"/>
      <c r="G36" s="884"/>
      <c r="H36" s="885"/>
      <c r="I36" s="43"/>
      <c r="J36" s="41"/>
      <c r="K36" s="9"/>
      <c r="L36" s="36"/>
      <c r="M36" s="36"/>
      <c r="N36" s="36"/>
      <c r="O36" s="36"/>
      <c r="P36" s="36"/>
      <c r="Q36" s="36"/>
      <c r="R36" s="36"/>
      <c r="S36" s="36"/>
      <c r="T36" s="24"/>
      <c r="U36" s="24"/>
      <c r="V36" s="24"/>
      <c r="W36" s="76"/>
      <c r="X36" s="76"/>
      <c r="Y36" s="77"/>
      <c r="Z36" s="95"/>
    </row>
    <row r="37" spans="1:26" s="159" customFormat="1" ht="75" x14ac:dyDescent="0.2">
      <c r="A37" s="772" t="s">
        <v>749</v>
      </c>
      <c r="B37" s="764"/>
      <c r="C37" s="764"/>
      <c r="D37" s="764"/>
      <c r="E37" s="764"/>
      <c r="F37" s="764"/>
      <c r="G37" s="765"/>
      <c r="H37" s="355" t="s">
        <v>166</v>
      </c>
      <c r="I37" s="30"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41"/>
      <c r="K37" s="9"/>
      <c r="L37" s="36"/>
      <c r="M37" s="36"/>
      <c r="N37" s="36"/>
      <c r="O37" s="36"/>
      <c r="P37" s="36"/>
      <c r="Q37" s="36"/>
      <c r="R37" s="36"/>
      <c r="S37" s="36"/>
      <c r="T37" s="24"/>
      <c r="U37" s="24"/>
      <c r="V37" s="24"/>
      <c r="W37" s="76"/>
      <c r="X37" s="76"/>
      <c r="Y37" s="77"/>
      <c r="Z37" s="95"/>
    </row>
    <row r="38" spans="1:26" s="159" customFormat="1" ht="60.75" customHeight="1" thickBot="1" x14ac:dyDescent="0.25">
      <c r="A38" s="772" t="s">
        <v>750</v>
      </c>
      <c r="B38" s="764"/>
      <c r="C38" s="764"/>
      <c r="D38" s="764"/>
      <c r="E38" s="764"/>
      <c r="F38" s="764"/>
      <c r="G38" s="764"/>
      <c r="H38" s="773"/>
      <c r="I38" s="4"/>
      <c r="J38" s="41"/>
      <c r="K38" s="9"/>
      <c r="L38" s="36"/>
      <c r="M38" s="36"/>
      <c r="N38" s="36"/>
      <c r="O38" s="36"/>
      <c r="P38" s="36"/>
      <c r="Q38" s="36"/>
      <c r="R38" s="36"/>
      <c r="S38" s="36"/>
      <c r="T38" s="24"/>
      <c r="U38" s="24"/>
      <c r="V38" s="24"/>
      <c r="W38" s="76"/>
      <c r="X38" s="80"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Y38" s="77"/>
      <c r="Z38" s="95"/>
    </row>
    <row r="39" spans="1:26" s="159" customFormat="1" ht="129.75" x14ac:dyDescent="0.2">
      <c r="A39" s="363"/>
      <c r="B39" s="877" t="s">
        <v>751</v>
      </c>
      <c r="C39" s="886"/>
      <c r="D39" s="236" t="s">
        <v>290</v>
      </c>
      <c r="E39" s="237" t="s">
        <v>69</v>
      </c>
      <c r="F39" s="237" t="s">
        <v>752</v>
      </c>
      <c r="G39" s="238" t="s">
        <v>291</v>
      </c>
      <c r="H39" s="364" t="s">
        <v>158</v>
      </c>
      <c r="I39" s="32"/>
      <c r="J39" s="42"/>
      <c r="K39" s="9">
        <f>A39</f>
        <v>0</v>
      </c>
      <c r="L39" s="36"/>
      <c r="M39" s="36"/>
      <c r="N39" s="36"/>
      <c r="O39" s="36"/>
      <c r="P39" s="36"/>
      <c r="Q39" s="36"/>
      <c r="R39" s="36"/>
      <c r="S39" s="36"/>
      <c r="T39" s="24"/>
      <c r="U39" s="24"/>
      <c r="V39" s="24"/>
      <c r="W39" s="76"/>
      <c r="X39" s="76"/>
      <c r="Y39" s="77"/>
      <c r="Z39" s="95"/>
    </row>
    <row r="40" spans="1:26" s="159" customFormat="1" ht="30" x14ac:dyDescent="0.2">
      <c r="A40" s="363"/>
      <c r="B40" s="764" t="s">
        <v>292</v>
      </c>
      <c r="C40" s="765"/>
      <c r="D40" s="239" t="s">
        <v>166</v>
      </c>
      <c r="E40" s="162">
        <v>0</v>
      </c>
      <c r="F40" s="155" t="s">
        <v>803</v>
      </c>
      <c r="G40" s="240"/>
      <c r="H40" s="362"/>
      <c r="I40" s="43"/>
      <c r="J40" s="41"/>
      <c r="K40" s="9" t="str">
        <f>B40</f>
        <v>a. Internally generated funds spent on contraceptive procurement</v>
      </c>
      <c r="L40" s="36"/>
      <c r="M40" s="36"/>
      <c r="N40" s="36"/>
      <c r="O40" s="36"/>
      <c r="P40" s="36"/>
      <c r="Q40" s="36"/>
      <c r="R40" s="36"/>
      <c r="S40" s="36"/>
      <c r="T40" s="24"/>
      <c r="U40" s="24"/>
      <c r="V40" s="24"/>
      <c r="W40" s="76"/>
      <c r="X40" s="76"/>
      <c r="Y40" s="77"/>
      <c r="Z40" s="95"/>
    </row>
    <row r="41" spans="1:26" s="159" customFormat="1" ht="30" x14ac:dyDescent="0.2">
      <c r="A41" s="363"/>
      <c r="B41" s="241"/>
      <c r="C41" s="242" t="s">
        <v>293</v>
      </c>
      <c r="D41" s="800" t="s">
        <v>146</v>
      </c>
      <c r="E41" s="801"/>
      <c r="F41" s="801"/>
      <c r="G41" s="801"/>
      <c r="H41" s="802"/>
      <c r="I41" s="44"/>
      <c r="J41" s="41"/>
      <c r="K41" s="9" t="str">
        <f>C41</f>
        <v>i. Specify source(s) of internally generated funds spent (for example, from taxes or user fees)</v>
      </c>
      <c r="L41" s="36"/>
      <c r="M41" s="36"/>
      <c r="N41" s="36"/>
      <c r="O41" s="39" t="str">
        <f>D41</f>
        <v>N/A</v>
      </c>
      <c r="P41" s="36"/>
      <c r="Q41" s="36"/>
      <c r="R41" s="36"/>
      <c r="S41" s="36"/>
      <c r="T41" s="24"/>
      <c r="U41" s="24"/>
      <c r="V41" s="24"/>
      <c r="W41" s="76"/>
      <c r="X41" s="76"/>
      <c r="Y41" s="77"/>
      <c r="Z41" s="95"/>
    </row>
    <row r="42" spans="1:26" s="159" customFormat="1" ht="60" x14ac:dyDescent="0.2">
      <c r="A42" s="363"/>
      <c r="B42" s="764" t="s">
        <v>295</v>
      </c>
      <c r="C42" s="765"/>
      <c r="D42" s="239" t="s">
        <v>166</v>
      </c>
      <c r="E42" s="162">
        <v>0</v>
      </c>
      <c r="F42" s="155" t="s">
        <v>803</v>
      </c>
      <c r="G42" s="154"/>
      <c r="H42" s="362"/>
      <c r="I42" s="43"/>
      <c r="J42" s="41"/>
      <c r="K42" s="9" t="str">
        <f>B42</f>
        <v>b. Total of all other government funds spent on contraceptive procurement (basket funds, World Bank credits or loans, and other funds donors gave to the government [e.g., direct budget support])</v>
      </c>
      <c r="L42" s="36"/>
      <c r="M42" s="36"/>
      <c r="N42" s="36"/>
      <c r="O42" s="36"/>
      <c r="P42" s="36"/>
      <c r="Q42" s="36"/>
      <c r="R42" s="36"/>
      <c r="S42" s="36"/>
      <c r="T42" s="24"/>
      <c r="U42" s="24"/>
      <c r="V42" s="24"/>
      <c r="W42" s="76"/>
      <c r="X42" s="76"/>
      <c r="Y42" s="77"/>
      <c r="Z42" s="95"/>
    </row>
    <row r="43" spans="1:26" s="159" customFormat="1" ht="30" x14ac:dyDescent="0.2">
      <c r="A43" s="363"/>
      <c r="B43" s="241"/>
      <c r="C43" s="242" t="s">
        <v>297</v>
      </c>
      <c r="D43" s="800" t="s">
        <v>146</v>
      </c>
      <c r="E43" s="801"/>
      <c r="F43" s="801"/>
      <c r="G43" s="801"/>
      <c r="H43" s="802"/>
      <c r="I43" s="44"/>
      <c r="J43" s="41"/>
      <c r="K43" s="9" t="str">
        <f>C43</f>
        <v>i. Specify source(s) of other government funds spent (for example: basket funding or specific donor)</v>
      </c>
      <c r="L43" s="36"/>
      <c r="M43" s="36"/>
      <c r="N43" s="36"/>
      <c r="O43" s="39" t="str">
        <f>D43</f>
        <v>N/A</v>
      </c>
      <c r="P43" s="36"/>
      <c r="Q43" s="36"/>
      <c r="R43" s="36"/>
      <c r="S43" s="36"/>
      <c r="T43" s="24"/>
      <c r="U43" s="24"/>
      <c r="V43" s="24"/>
      <c r="W43" s="76"/>
      <c r="X43" s="76"/>
      <c r="Y43" s="77"/>
      <c r="Z43" s="95"/>
    </row>
    <row r="44" spans="1:26" s="159" customFormat="1" ht="45" x14ac:dyDescent="0.2">
      <c r="A44" s="363"/>
      <c r="B44" s="764" t="s">
        <v>298</v>
      </c>
      <c r="C44" s="765"/>
      <c r="D44" s="243"/>
      <c r="E44" s="163">
        <f>E40+E42</f>
        <v>0</v>
      </c>
      <c r="F44" s="244"/>
      <c r="G44" s="244"/>
      <c r="H44" s="362"/>
      <c r="I44" s="43"/>
      <c r="J44" s="41"/>
      <c r="K44" s="9" t="str">
        <f>B44</f>
        <v>c. TOTAL government funds spent on contraceptive procurement
This will auto-calculate.  (It will sum a &amp; b above.)</v>
      </c>
      <c r="L44" s="36"/>
      <c r="M44" s="36"/>
      <c r="N44" s="36"/>
      <c r="O44" s="39"/>
      <c r="P44" s="36"/>
      <c r="Q44" s="36"/>
      <c r="R44" s="36"/>
      <c r="S44" s="36"/>
      <c r="T44" s="24"/>
      <c r="U44" s="24"/>
      <c r="V44" s="24"/>
      <c r="W44" s="76"/>
      <c r="X44" s="76"/>
      <c r="Y44" s="77"/>
      <c r="Z44" s="95"/>
    </row>
    <row r="45" spans="1:26" s="248" customFormat="1" x14ac:dyDescent="0.2">
      <c r="A45" s="365"/>
      <c r="B45" s="245"/>
      <c r="C45" s="245"/>
      <c r="D45" s="246"/>
      <c r="E45" s="164"/>
      <c r="F45" s="164"/>
      <c r="G45" s="247"/>
      <c r="H45" s="366"/>
      <c r="I45" s="68"/>
      <c r="J45" s="41"/>
      <c r="K45" s="9">
        <f>A45</f>
        <v>0</v>
      </c>
      <c r="L45" s="36"/>
      <c r="M45" s="36"/>
      <c r="N45" s="36"/>
      <c r="O45" s="39"/>
      <c r="P45" s="36"/>
      <c r="Q45" s="36"/>
      <c r="R45" s="36"/>
      <c r="S45" s="36"/>
      <c r="T45" s="24"/>
      <c r="U45" s="24"/>
      <c r="V45" s="24"/>
      <c r="W45" s="76"/>
      <c r="X45" s="76"/>
      <c r="Y45" s="81"/>
      <c r="Z45" s="21"/>
    </row>
    <row r="46" spans="1:26" s="159" customFormat="1" ht="30" customHeight="1" x14ac:dyDescent="0.2">
      <c r="A46" s="772" t="s">
        <v>753</v>
      </c>
      <c r="B46" s="764"/>
      <c r="C46" s="764"/>
      <c r="D46" s="764"/>
      <c r="E46" s="764"/>
      <c r="F46" s="764"/>
      <c r="G46" s="764"/>
      <c r="H46" s="773"/>
      <c r="I46" s="4"/>
      <c r="J46" s="41"/>
      <c r="K46" s="9"/>
      <c r="L46" s="36"/>
      <c r="M46" s="36"/>
      <c r="N46" s="36"/>
      <c r="O46" s="36"/>
      <c r="P46" s="36"/>
      <c r="Q46" s="36"/>
      <c r="R46" s="36"/>
      <c r="S46" s="36"/>
      <c r="T46" s="24"/>
      <c r="U46" s="24"/>
      <c r="V46" s="24"/>
      <c r="W46" s="76"/>
      <c r="X46" s="80" t="str">
        <f>A46</f>
        <v xml:space="preserve">B9. Please complete the table below to indicate donor expenditures on contraceptive procurement in the most recent complete fiscal year (FY '10-'11).
</v>
      </c>
      <c r="Y46" s="77"/>
      <c r="Z46" s="95"/>
    </row>
    <row r="47" spans="1:26" s="159" customFormat="1" ht="129.75" x14ac:dyDescent="0.2">
      <c r="A47" s="363" t="s">
        <v>199</v>
      </c>
      <c r="B47" s="877" t="s">
        <v>754</v>
      </c>
      <c r="C47" s="765"/>
      <c r="D47" s="236" t="s">
        <v>299</v>
      </c>
      <c r="E47" s="237" t="s">
        <v>300</v>
      </c>
      <c r="F47" s="237" t="s">
        <v>755</v>
      </c>
      <c r="G47" s="238" t="s">
        <v>301</v>
      </c>
      <c r="H47" s="364" t="s">
        <v>158</v>
      </c>
      <c r="I47" s="25"/>
      <c r="J47" s="41"/>
      <c r="K47" s="9" t="str">
        <f>A47</f>
        <v xml:space="preserve">
</v>
      </c>
      <c r="L47" s="36"/>
      <c r="M47" s="36"/>
      <c r="N47" s="36"/>
      <c r="O47" s="39"/>
      <c r="P47" s="36"/>
      <c r="Q47" s="36"/>
      <c r="R47" s="36"/>
      <c r="S47" s="36"/>
      <c r="T47" s="24"/>
      <c r="U47" s="24"/>
      <c r="V47" s="24"/>
      <c r="W47" s="76"/>
      <c r="X47" s="76"/>
      <c r="Y47" s="77"/>
      <c r="Z47" s="95"/>
    </row>
    <row r="48" spans="1:26" s="159" customFormat="1" ht="120" x14ac:dyDescent="0.2">
      <c r="A48" s="363"/>
      <c r="B48" s="764" t="s">
        <v>302</v>
      </c>
      <c r="C48" s="765"/>
      <c r="D48" s="239" t="s">
        <v>165</v>
      </c>
      <c r="E48" s="162">
        <v>3317179</v>
      </c>
      <c r="F48" s="155" t="s">
        <v>803</v>
      </c>
      <c r="G48" s="156" t="s">
        <v>811</v>
      </c>
      <c r="H48" s="367" t="s">
        <v>927</v>
      </c>
      <c r="I48" s="12"/>
      <c r="J48" s="41"/>
      <c r="K48" s="9" t="str">
        <f>B48</f>
        <v>a. In-kind donations of contraceptives</v>
      </c>
      <c r="L48" s="36"/>
      <c r="M48" s="36"/>
      <c r="N48" s="36"/>
      <c r="O48" s="39"/>
      <c r="P48" s="36"/>
      <c r="Q48" s="36"/>
      <c r="R48" s="36"/>
      <c r="S48" s="36"/>
      <c r="T48" s="24"/>
      <c r="U48" s="24"/>
      <c r="V48" s="24"/>
      <c r="W48" s="76"/>
      <c r="X48" s="76"/>
      <c r="Y48" s="77"/>
      <c r="Z48" s="95"/>
    </row>
    <row r="49" spans="1:26" s="159" customFormat="1" x14ac:dyDescent="0.2">
      <c r="A49" s="363"/>
      <c r="B49" s="241"/>
      <c r="C49" s="242" t="s">
        <v>303</v>
      </c>
      <c r="D49" s="878" t="s">
        <v>83</v>
      </c>
      <c r="E49" s="879"/>
      <c r="F49" s="879"/>
      <c r="G49" s="879"/>
      <c r="H49" s="880"/>
      <c r="I49" s="165"/>
      <c r="J49" s="41"/>
      <c r="K49" s="9" t="str">
        <f>C49</f>
        <v xml:space="preserve">i. Specify source(s) of in-kind donations </v>
      </c>
      <c r="L49" s="36"/>
      <c r="M49" s="36"/>
      <c r="N49" s="36"/>
      <c r="O49" s="39" t="str">
        <f>D49</f>
        <v>USAID, UNFPA</v>
      </c>
      <c r="P49" s="36"/>
      <c r="Q49" s="36"/>
      <c r="R49" s="36"/>
      <c r="S49" s="36"/>
      <c r="T49" s="24"/>
      <c r="U49" s="24"/>
      <c r="V49" s="24"/>
      <c r="W49" s="76"/>
      <c r="X49" s="76"/>
      <c r="Y49" s="77"/>
      <c r="Z49" s="95"/>
    </row>
    <row r="50" spans="1:26" s="159" customFormat="1" ht="75" x14ac:dyDescent="0.2">
      <c r="A50" s="363"/>
      <c r="B50" s="764" t="s">
        <v>756</v>
      </c>
      <c r="C50" s="765"/>
      <c r="D50" s="239" t="s">
        <v>165</v>
      </c>
      <c r="E50" s="162">
        <v>275002</v>
      </c>
      <c r="F50" s="155" t="s">
        <v>803</v>
      </c>
      <c r="G50" s="156" t="s">
        <v>935</v>
      </c>
      <c r="H50" s="367" t="s">
        <v>934</v>
      </c>
      <c r="I50" s="12"/>
      <c r="J50" s="41"/>
      <c r="K50" s="9" t="str">
        <f>B50</f>
        <v>b. Global Fund grants used to procure condoms</v>
      </c>
      <c r="L50" s="36"/>
      <c r="M50" s="36"/>
      <c r="N50" s="36"/>
      <c r="O50" s="39"/>
      <c r="P50" s="36"/>
      <c r="Q50" s="36"/>
      <c r="R50" s="36"/>
      <c r="S50" s="36"/>
      <c r="T50" s="24"/>
      <c r="U50" s="24"/>
      <c r="V50" s="24"/>
      <c r="W50" s="76"/>
      <c r="X50" s="76"/>
      <c r="Y50" s="77"/>
      <c r="Z50" s="95"/>
    </row>
    <row r="51" spans="1:26" s="159" customFormat="1" ht="30" x14ac:dyDescent="0.2">
      <c r="A51" s="363"/>
      <c r="B51" s="764" t="s">
        <v>757</v>
      </c>
      <c r="C51" s="765"/>
      <c r="D51" s="239" t="s">
        <v>178</v>
      </c>
      <c r="E51" s="162"/>
      <c r="F51" s="155" t="s">
        <v>803</v>
      </c>
      <c r="G51" s="156"/>
      <c r="H51" s="367"/>
      <c r="I51" s="12"/>
      <c r="J51" s="41"/>
      <c r="K51" s="9" t="str">
        <f>B51</f>
        <v>c. Global Fund grants used to procure contraceptives besides condoms</v>
      </c>
      <c r="L51" s="36"/>
      <c r="M51" s="36"/>
      <c r="N51" s="36"/>
      <c r="O51" s="39"/>
      <c r="P51" s="36"/>
      <c r="Q51" s="36"/>
      <c r="R51" s="36"/>
      <c r="S51" s="36"/>
      <c r="T51" s="24"/>
      <c r="U51" s="24"/>
      <c r="V51" s="24"/>
      <c r="W51" s="76"/>
      <c r="X51" s="76"/>
      <c r="Y51" s="77"/>
      <c r="Z51" s="95"/>
    </row>
    <row r="52" spans="1:26" s="159" customFormat="1" ht="45" x14ac:dyDescent="0.2">
      <c r="A52" s="363"/>
      <c r="B52" s="764" t="s">
        <v>758</v>
      </c>
      <c r="C52" s="765"/>
      <c r="D52" s="243"/>
      <c r="E52" s="163">
        <f>E48+E50+E51</f>
        <v>3592181</v>
      </c>
      <c r="F52" s="244"/>
      <c r="G52" s="244"/>
      <c r="H52" s="368"/>
      <c r="I52" s="43"/>
      <c r="J52" s="41"/>
      <c r="K52" s="9" t="str">
        <f>B52</f>
        <v>d. TOTAL value of in-kind donations and Global Fund grants spent on contraceptive procurement
This will auto-calculate.  (It will sum a-c above.)</v>
      </c>
      <c r="L52" s="36"/>
      <c r="M52" s="36"/>
      <c r="N52" s="36"/>
      <c r="O52" s="39"/>
      <c r="P52" s="36"/>
      <c r="Q52" s="36"/>
      <c r="R52" s="36"/>
      <c r="S52" s="36"/>
      <c r="T52" s="24"/>
      <c r="U52" s="24"/>
      <c r="V52" s="24"/>
      <c r="W52" s="76"/>
      <c r="X52" s="76"/>
      <c r="Y52" s="77"/>
      <c r="Z52" s="95"/>
    </row>
    <row r="53" spans="1:26" s="248" customFormat="1" x14ac:dyDescent="0.2">
      <c r="A53" s="365"/>
      <c r="B53" s="245"/>
      <c r="C53" s="245"/>
      <c r="D53" s="246"/>
      <c r="E53" s="164"/>
      <c r="F53" s="164"/>
      <c r="G53" s="247"/>
      <c r="H53" s="366"/>
      <c r="I53" s="68"/>
      <c r="J53" s="41"/>
      <c r="K53" s="9">
        <f>A53</f>
        <v>0</v>
      </c>
      <c r="L53" s="36"/>
      <c r="M53" s="36"/>
      <c r="N53" s="36"/>
      <c r="O53" s="39"/>
      <c r="P53" s="36"/>
      <c r="Q53" s="36"/>
      <c r="R53" s="36"/>
      <c r="S53" s="36"/>
      <c r="T53" s="24"/>
      <c r="U53" s="24"/>
      <c r="V53" s="24"/>
      <c r="W53" s="76"/>
      <c r="X53" s="76"/>
      <c r="Y53" s="81"/>
      <c r="Z53" s="21"/>
    </row>
    <row r="54" spans="1:26" s="159" customFormat="1" ht="75" customHeight="1" x14ac:dyDescent="0.2">
      <c r="A54" s="772" t="s">
        <v>759</v>
      </c>
      <c r="B54" s="764"/>
      <c r="C54" s="764"/>
      <c r="D54" s="764"/>
      <c r="E54" s="764"/>
      <c r="F54" s="764"/>
      <c r="G54" s="764"/>
      <c r="H54" s="773"/>
      <c r="I54" s="4"/>
      <c r="J54" s="41"/>
      <c r="K54" s="9"/>
      <c r="L54" s="36"/>
      <c r="M54" s="36"/>
      <c r="N54" s="36"/>
      <c r="O54" s="36"/>
      <c r="P54" s="36"/>
      <c r="Q54" s="36"/>
      <c r="R54" s="36"/>
      <c r="S54" s="36"/>
      <c r="T54" s="24"/>
      <c r="U54" s="24"/>
      <c r="V54" s="24"/>
      <c r="W54" s="76"/>
      <c r="X54" s="80"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4" s="77"/>
      <c r="Z54" s="95"/>
    </row>
    <row r="55" spans="1:26" s="159" customFormat="1" ht="150" x14ac:dyDescent="0.2">
      <c r="A55" s="867" t="s">
        <v>760</v>
      </c>
      <c r="B55" s="868"/>
      <c r="C55" s="868"/>
      <c r="D55" s="868"/>
      <c r="E55" s="869"/>
      <c r="F55" s="166">
        <f>E44/(E44+E52)</f>
        <v>0</v>
      </c>
      <c r="G55" s="870"/>
      <c r="H55" s="871"/>
      <c r="I55" s="12"/>
      <c r="J55" s="45">
        <f>G55</f>
        <v>0</v>
      </c>
      <c r="K55" s="9"/>
      <c r="L55" s="36"/>
      <c r="M55" s="36"/>
      <c r="N55" s="36"/>
      <c r="O55" s="39"/>
      <c r="P55" s="36"/>
      <c r="Q55" s="36"/>
      <c r="R55" s="46"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36"/>
      <c r="T55" s="24"/>
      <c r="U55" s="24"/>
      <c r="V55" s="24"/>
      <c r="W55" s="76"/>
      <c r="X55" s="76"/>
      <c r="Y55" s="77"/>
      <c r="Z55" s="95"/>
    </row>
    <row r="56" spans="1:26" s="159" customFormat="1" ht="135" x14ac:dyDescent="0.2">
      <c r="A56" s="867" t="s">
        <v>761</v>
      </c>
      <c r="B56" s="872"/>
      <c r="C56" s="872"/>
      <c r="D56" s="872"/>
      <c r="E56" s="873"/>
      <c r="F56" s="628" t="s">
        <v>178</v>
      </c>
      <c r="G56" s="870"/>
      <c r="H56" s="871"/>
      <c r="I56" s="12"/>
      <c r="J56" s="45">
        <f>G56</f>
        <v>0</v>
      </c>
      <c r="K56" s="9"/>
      <c r="L56" s="36"/>
      <c r="M56" s="36"/>
      <c r="N56" s="36"/>
      <c r="O56" s="39"/>
      <c r="P56" s="36"/>
      <c r="Q56" s="36"/>
      <c r="R56" s="46"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36"/>
      <c r="T56" s="24"/>
      <c r="U56" s="24"/>
      <c r="V56" s="24"/>
      <c r="W56" s="76"/>
      <c r="X56" s="76"/>
      <c r="Y56" s="77"/>
      <c r="Z56" s="95"/>
    </row>
    <row r="57" spans="1:26" s="159" customFormat="1" ht="45" x14ac:dyDescent="0.2">
      <c r="A57" s="874" t="s">
        <v>762</v>
      </c>
      <c r="B57" s="875"/>
      <c r="C57" s="875"/>
      <c r="D57" s="875"/>
      <c r="E57" s="876"/>
      <c r="F57" s="152"/>
      <c r="G57" s="870"/>
      <c r="H57" s="871"/>
      <c r="I57" s="12"/>
      <c r="J57" s="45">
        <f>G57</f>
        <v>0</v>
      </c>
      <c r="K57" s="9"/>
      <c r="L57" s="36"/>
      <c r="M57" s="36"/>
      <c r="N57" s="36"/>
      <c r="O57" s="39"/>
      <c r="P57" s="36"/>
      <c r="Q57" s="36"/>
      <c r="R57" s="46" t="str">
        <f>A57</f>
        <v>B12. If B11 did not calculate automatically, please answer the following question:
Was there a funding gap for the public sector in the last complete fiscal year?
(Please select from the dropdown list.)</v>
      </c>
      <c r="S57" s="36"/>
      <c r="T57" s="24"/>
      <c r="U57" s="24"/>
      <c r="V57" s="24"/>
      <c r="W57" s="76"/>
      <c r="X57" s="76"/>
      <c r="Y57" s="77"/>
      <c r="Z57" s="95"/>
    </row>
    <row r="58" spans="1:26" s="248" customFormat="1" x14ac:dyDescent="0.2">
      <c r="A58" s="369"/>
      <c r="B58" s="249"/>
      <c r="C58" s="249"/>
      <c r="D58" s="250"/>
      <c r="E58" s="167"/>
      <c r="F58" s="167"/>
      <c r="G58" s="251"/>
      <c r="H58" s="370"/>
      <c r="I58" s="68"/>
      <c r="J58" s="41"/>
      <c r="K58" s="9">
        <f>A58</f>
        <v>0</v>
      </c>
      <c r="L58" s="36"/>
      <c r="M58" s="36"/>
      <c r="N58" s="36"/>
      <c r="O58" s="39"/>
      <c r="P58" s="36"/>
      <c r="Q58" s="36"/>
      <c r="R58" s="36"/>
      <c r="S58" s="36"/>
      <c r="T58" s="24"/>
      <c r="U58" s="24"/>
      <c r="V58" s="24"/>
      <c r="W58" s="76"/>
      <c r="X58" s="76"/>
      <c r="Y58" s="81"/>
      <c r="Z58" s="21"/>
    </row>
    <row r="59" spans="1:26" s="159" customFormat="1" ht="45" x14ac:dyDescent="0.2">
      <c r="A59" s="772" t="s">
        <v>305</v>
      </c>
      <c r="B59" s="764"/>
      <c r="C59" s="764"/>
      <c r="D59" s="764"/>
      <c r="E59" s="765"/>
      <c r="F59" s="766" t="s">
        <v>146</v>
      </c>
      <c r="G59" s="863"/>
      <c r="H59" s="767"/>
      <c r="I59" s="13"/>
      <c r="J59" s="41"/>
      <c r="K59" s="9"/>
      <c r="L59" s="36"/>
      <c r="M59" s="36"/>
      <c r="N59" s="36"/>
      <c r="O59" s="36"/>
      <c r="P59" s="36"/>
      <c r="Q59" s="9" t="str">
        <f>F59</f>
        <v>N/A</v>
      </c>
      <c r="R59" s="46" t="str">
        <f>A59</f>
        <v>B13. If the government financed any contraceptive procurement in the most recent complete fiscal year, which entity conducted the procurement(s)? (Please select from the dropdown.)</v>
      </c>
      <c r="S59" s="36"/>
      <c r="T59" s="24"/>
      <c r="U59" s="24"/>
      <c r="V59" s="24"/>
      <c r="W59" s="76"/>
      <c r="X59" s="76"/>
      <c r="Y59" s="77"/>
      <c r="Z59" s="95"/>
    </row>
    <row r="60" spans="1:26" s="159" customFormat="1" x14ac:dyDescent="0.2">
      <c r="A60" s="262"/>
      <c r="B60" s="764" t="s">
        <v>58</v>
      </c>
      <c r="C60" s="764"/>
      <c r="D60" s="764"/>
      <c r="E60" s="764"/>
      <c r="F60" s="769" t="s">
        <v>146</v>
      </c>
      <c r="G60" s="770"/>
      <c r="H60" s="771"/>
      <c r="I60" s="12"/>
      <c r="J60" s="41"/>
      <c r="K60" s="9"/>
      <c r="L60" s="36"/>
      <c r="M60" s="57">
        <f>E60</f>
        <v>0</v>
      </c>
      <c r="N60" s="36"/>
      <c r="O60" s="36"/>
      <c r="P60" s="36"/>
      <c r="Q60" s="9" t="str">
        <f>F60</f>
        <v>N/A</v>
      </c>
      <c r="R60" s="39" t="str">
        <f>B60</f>
        <v>a. Specify entity</v>
      </c>
      <c r="S60" s="36"/>
      <c r="T60" s="24"/>
      <c r="U60" s="24"/>
      <c r="V60" s="24"/>
      <c r="W60" s="76"/>
      <c r="X60" s="76"/>
      <c r="Y60" s="77"/>
      <c r="Z60" s="95"/>
    </row>
    <row r="61" spans="1:26" s="159" customFormat="1" x14ac:dyDescent="0.2">
      <c r="A61" s="356"/>
      <c r="B61" s="227"/>
      <c r="C61" s="764" t="s">
        <v>59</v>
      </c>
      <c r="D61" s="764"/>
      <c r="E61" s="765"/>
      <c r="F61" s="766" t="s">
        <v>146</v>
      </c>
      <c r="G61" s="863"/>
      <c r="H61" s="767"/>
      <c r="I61" s="12"/>
      <c r="J61" s="41"/>
      <c r="K61" s="9"/>
      <c r="L61" s="36"/>
      <c r="M61" s="36"/>
      <c r="N61" s="36"/>
      <c r="O61" s="36"/>
      <c r="P61" s="36"/>
      <c r="Q61" s="9" t="str">
        <f>F61</f>
        <v>N/A</v>
      </c>
      <c r="R61" s="39" t="str">
        <f>C61</f>
        <v>i. Is this a parastatal?</v>
      </c>
      <c r="S61" s="36"/>
      <c r="T61" s="24"/>
      <c r="U61" s="24"/>
      <c r="V61" s="24"/>
      <c r="W61" s="76"/>
      <c r="X61" s="76"/>
      <c r="Y61" s="77"/>
      <c r="Z61" s="95"/>
    </row>
    <row r="62" spans="1:26" s="159" customFormat="1" ht="60.75" thickBot="1" x14ac:dyDescent="0.25">
      <c r="A62" s="864" t="s">
        <v>306</v>
      </c>
      <c r="B62" s="753"/>
      <c r="C62" s="754"/>
      <c r="D62" s="779" t="s">
        <v>924</v>
      </c>
      <c r="E62" s="780"/>
      <c r="F62" s="780"/>
      <c r="G62" s="780"/>
      <c r="H62" s="781"/>
      <c r="I62" s="8"/>
      <c r="J62" s="41"/>
      <c r="K62" s="9" t="str">
        <f>A62</f>
        <v xml:space="preserve">B14. Please note any additional comments about finance and procurement.
</v>
      </c>
      <c r="L62" s="36"/>
      <c r="M62" s="36"/>
      <c r="N62" s="36"/>
      <c r="O62" s="9" t="str">
        <f>D62</f>
        <v>Family planning commodities are forecasted by the Government, but purchased by UNFPA as part of their support to the Government of Haiti in reproductive health. The US Government also brings in FP commodities to be distributed in sites where services are funded by the USG.</v>
      </c>
      <c r="P62" s="36"/>
      <c r="Q62" s="36"/>
      <c r="R62" s="9"/>
      <c r="S62" s="36"/>
      <c r="T62" s="24"/>
      <c r="U62" s="24"/>
      <c r="V62" s="24"/>
      <c r="W62" s="76"/>
      <c r="X62" s="76"/>
      <c r="Y62" s="77"/>
      <c r="Z62" s="95"/>
    </row>
    <row r="63" spans="1:26" s="159" customFormat="1" ht="16.5" customHeight="1" thickBot="1" x14ac:dyDescent="0.25">
      <c r="A63" s="865" t="s">
        <v>31</v>
      </c>
      <c r="B63" s="866"/>
      <c r="C63" s="866"/>
      <c r="D63" s="866"/>
      <c r="E63" s="866"/>
      <c r="F63" s="866"/>
      <c r="G63" s="866"/>
      <c r="H63" s="371"/>
      <c r="I63" s="14"/>
      <c r="J63" s="41"/>
      <c r="K63" s="9"/>
      <c r="L63" s="36"/>
      <c r="M63" s="36"/>
      <c r="N63" s="36"/>
      <c r="O63" s="36"/>
      <c r="P63" s="36"/>
      <c r="Q63" s="36"/>
      <c r="R63" s="9"/>
      <c r="S63" s="36"/>
      <c r="T63" s="24"/>
      <c r="U63" s="24"/>
      <c r="V63" s="24"/>
      <c r="W63" s="76"/>
      <c r="X63" s="76"/>
      <c r="Y63" s="77"/>
      <c r="Z63" s="95"/>
    </row>
    <row r="64" spans="1:26" s="159" customFormat="1" ht="45" customHeight="1" x14ac:dyDescent="0.2">
      <c r="A64" s="855" t="s">
        <v>763</v>
      </c>
      <c r="B64" s="856"/>
      <c r="C64" s="856"/>
      <c r="D64" s="856"/>
      <c r="E64" s="856"/>
      <c r="F64" s="856"/>
      <c r="G64" s="856"/>
      <c r="H64" s="857"/>
      <c r="I64" s="7"/>
      <c r="J64" s="41"/>
      <c r="K64" s="9"/>
      <c r="L64" s="36"/>
      <c r="M64" s="36"/>
      <c r="N64" s="36"/>
      <c r="O64" s="36"/>
      <c r="P64" s="36"/>
      <c r="Q64" s="36"/>
      <c r="R64" s="9"/>
      <c r="S64" s="36"/>
      <c r="T64" s="24"/>
      <c r="U64" s="24"/>
      <c r="V64" s="24"/>
      <c r="W64" s="76"/>
      <c r="X64" s="80" t="str">
        <f>A64</f>
        <v>C1. Are the following contraceptive methods offered through the commercial sector, public sector, NGOs, or social marketing? (Please indicate which methods are intended to be offered,not whether the method is currently in stock.) 
(Please select from the dropdown list.)</v>
      </c>
      <c r="Y64" s="77"/>
      <c r="Z64" s="95"/>
    </row>
    <row r="65" spans="1:26" s="254" customFormat="1" ht="15.75" x14ac:dyDescent="0.25">
      <c r="A65" s="858" t="s">
        <v>26</v>
      </c>
      <c r="B65" s="859"/>
      <c r="C65" s="860"/>
      <c r="D65" s="861" t="s">
        <v>261</v>
      </c>
      <c r="E65" s="862"/>
      <c r="F65" s="252" t="s">
        <v>307</v>
      </c>
      <c r="G65" s="253" t="s">
        <v>308</v>
      </c>
      <c r="H65" s="372" t="s">
        <v>309</v>
      </c>
      <c r="I65" s="15"/>
      <c r="J65" s="47"/>
      <c r="K65" s="9" t="str">
        <f>A65</f>
        <v>Contraceptive Method</v>
      </c>
      <c r="L65" s="48"/>
      <c r="M65" s="48"/>
      <c r="N65" s="48"/>
      <c r="O65" s="48"/>
      <c r="P65" s="48"/>
      <c r="Q65" s="48"/>
      <c r="R65" s="11"/>
      <c r="S65" s="48"/>
      <c r="T65" s="49"/>
      <c r="U65" s="49"/>
      <c r="V65" s="49"/>
      <c r="W65" s="65"/>
      <c r="X65" s="65"/>
      <c r="Y65" s="3"/>
      <c r="Z65" s="97"/>
    </row>
    <row r="66" spans="1:26" s="159" customFormat="1" ht="30" x14ac:dyDescent="0.2">
      <c r="A66" s="373"/>
      <c r="B66" s="848" t="s">
        <v>310</v>
      </c>
      <c r="C66" s="849"/>
      <c r="D66" s="850" t="s">
        <v>165</v>
      </c>
      <c r="E66" s="850"/>
      <c r="F66" s="255" t="s">
        <v>165</v>
      </c>
      <c r="G66" s="255" t="s">
        <v>165</v>
      </c>
      <c r="H66" s="374" t="s">
        <v>165</v>
      </c>
      <c r="I66" s="8"/>
      <c r="J66" s="41"/>
      <c r="K66" s="9" t="str">
        <f>B66</f>
        <v>a. Combined oral contraceptives (estrogen + progestin - for  example, LoFemenol, Microgynon)</v>
      </c>
      <c r="L66" s="36"/>
      <c r="M66" s="36"/>
      <c r="N66" s="36"/>
      <c r="O66" s="36"/>
      <c r="P66" s="36"/>
      <c r="Q66" s="36"/>
      <c r="R66" s="9"/>
      <c r="S66" s="36"/>
      <c r="T66" s="24"/>
      <c r="U66" s="24"/>
      <c r="V66" s="24"/>
      <c r="W66" s="76"/>
      <c r="X66" s="76"/>
      <c r="Y66" s="77"/>
      <c r="Z66" s="95"/>
    </row>
    <row r="67" spans="1:26" s="159" customFormat="1" x14ac:dyDescent="0.2">
      <c r="A67" s="375"/>
      <c r="B67" s="848" t="s">
        <v>311</v>
      </c>
      <c r="C67" s="849"/>
      <c r="D67" s="850" t="s">
        <v>165</v>
      </c>
      <c r="E67" s="850"/>
      <c r="F67" s="255" t="s">
        <v>165</v>
      </c>
      <c r="G67" s="255" t="s">
        <v>165</v>
      </c>
      <c r="H67" s="374" t="s">
        <v>166</v>
      </c>
      <c r="I67" s="8"/>
      <c r="J67" s="41"/>
      <c r="K67" s="9" t="str">
        <f t="shared" ref="K67:K77" si="2">B67</f>
        <v>b. Progestin-only pills (for example, Ovrette, Microlut)</v>
      </c>
      <c r="L67" s="36"/>
      <c r="M67" s="36"/>
      <c r="N67" s="36"/>
      <c r="O67" s="36"/>
      <c r="P67" s="36"/>
      <c r="Q67" s="36"/>
      <c r="R67" s="9"/>
      <c r="S67" s="36"/>
      <c r="T67" s="24"/>
      <c r="U67" s="24"/>
      <c r="V67" s="24"/>
      <c r="W67" s="76"/>
      <c r="X67" s="76"/>
      <c r="Y67" s="77"/>
      <c r="Z67" s="95"/>
    </row>
    <row r="68" spans="1:26" s="159" customFormat="1" x14ac:dyDescent="0.2">
      <c r="A68" s="375"/>
      <c r="B68" s="848" t="s">
        <v>312</v>
      </c>
      <c r="C68" s="849"/>
      <c r="D68" s="850" t="s">
        <v>165</v>
      </c>
      <c r="E68" s="850"/>
      <c r="F68" s="255" t="s">
        <v>165</v>
      </c>
      <c r="G68" s="255" t="s">
        <v>165</v>
      </c>
      <c r="H68" s="374" t="s">
        <v>165</v>
      </c>
      <c r="I68" s="8"/>
      <c r="J68" s="41"/>
      <c r="K68" s="9" t="str">
        <f t="shared" si="2"/>
        <v>c. Hormonal injections (for example, DepoProvera, Noristerat)</v>
      </c>
      <c r="L68" s="36"/>
      <c r="M68" s="36"/>
      <c r="N68" s="36"/>
      <c r="O68" s="36"/>
      <c r="P68" s="36"/>
      <c r="Q68" s="36"/>
      <c r="R68" s="9"/>
      <c r="S68" s="36"/>
      <c r="T68" s="24"/>
      <c r="U68" s="24"/>
      <c r="V68" s="24"/>
      <c r="W68" s="76"/>
      <c r="X68" s="76"/>
      <c r="Y68" s="77"/>
      <c r="Z68" s="95"/>
    </row>
    <row r="69" spans="1:26" s="159" customFormat="1" x14ac:dyDescent="0.2">
      <c r="A69" s="375"/>
      <c r="B69" s="848" t="s">
        <v>313</v>
      </c>
      <c r="C69" s="849"/>
      <c r="D69" s="850" t="s">
        <v>165</v>
      </c>
      <c r="E69" s="850"/>
      <c r="F69" s="255" t="s">
        <v>165</v>
      </c>
      <c r="G69" s="255" t="s">
        <v>165</v>
      </c>
      <c r="H69" s="374" t="s">
        <v>166</v>
      </c>
      <c r="I69" s="8"/>
      <c r="J69" s="41"/>
      <c r="K69" s="9" t="str">
        <f t="shared" si="2"/>
        <v>d. Hormonal implants (for example, Jadelle, Implanon)</v>
      </c>
      <c r="L69" s="36"/>
      <c r="M69" s="36"/>
      <c r="N69" s="36"/>
      <c r="O69" s="36"/>
      <c r="P69" s="36"/>
      <c r="Q69" s="36"/>
      <c r="R69" s="9"/>
      <c r="S69" s="36"/>
      <c r="T69" s="24"/>
      <c r="U69" s="24"/>
      <c r="V69" s="24"/>
      <c r="W69" s="76"/>
      <c r="X69" s="76"/>
      <c r="Y69" s="77"/>
      <c r="Z69" s="95"/>
    </row>
    <row r="70" spans="1:26" s="159" customFormat="1" x14ac:dyDescent="0.2">
      <c r="A70" s="375"/>
      <c r="B70" s="848" t="s">
        <v>314</v>
      </c>
      <c r="C70" s="849"/>
      <c r="D70" s="850" t="s">
        <v>165</v>
      </c>
      <c r="E70" s="850"/>
      <c r="F70" s="255" t="s">
        <v>165</v>
      </c>
      <c r="G70" s="255" t="s">
        <v>165</v>
      </c>
      <c r="H70" s="374" t="s">
        <v>166</v>
      </c>
      <c r="I70" s="8"/>
      <c r="J70" s="41"/>
      <c r="K70" s="9" t="str">
        <f t="shared" si="2"/>
        <v>e. Intrauterine devices (IUDs) (for example, Optima Copper T)</v>
      </c>
      <c r="L70" s="36"/>
      <c r="M70" s="36"/>
      <c r="N70" s="36"/>
      <c r="O70" s="36"/>
      <c r="P70" s="36"/>
      <c r="Q70" s="36"/>
      <c r="R70" s="9"/>
      <c r="S70" s="36"/>
      <c r="T70" s="24"/>
      <c r="U70" s="24"/>
      <c r="V70" s="24"/>
      <c r="W70" s="76"/>
      <c r="X70" s="76"/>
      <c r="Y70" s="77"/>
      <c r="Z70" s="95"/>
    </row>
    <row r="71" spans="1:26" s="159" customFormat="1" x14ac:dyDescent="0.2">
      <c r="A71" s="375"/>
      <c r="B71" s="848" t="s">
        <v>43</v>
      </c>
      <c r="C71" s="849"/>
      <c r="D71" s="850" t="s">
        <v>165</v>
      </c>
      <c r="E71" s="850"/>
      <c r="F71" s="255" t="s">
        <v>165</v>
      </c>
      <c r="G71" s="255" t="s">
        <v>165</v>
      </c>
      <c r="H71" s="374" t="s">
        <v>165</v>
      </c>
      <c r="I71" s="8"/>
      <c r="J71" s="41"/>
      <c r="K71" s="9" t="str">
        <f t="shared" si="2"/>
        <v>f. Male condoms</v>
      </c>
      <c r="L71" s="36"/>
      <c r="M71" s="36"/>
      <c r="N71" s="36"/>
      <c r="O71" s="36"/>
      <c r="P71" s="36"/>
      <c r="Q71" s="36"/>
      <c r="R71" s="9"/>
      <c r="S71" s="36"/>
      <c r="T71" s="24"/>
      <c r="U71" s="24"/>
      <c r="V71" s="24"/>
      <c r="W71" s="76"/>
      <c r="X71" s="76"/>
      <c r="Y71" s="77"/>
      <c r="Z71" s="95"/>
    </row>
    <row r="72" spans="1:26" s="159" customFormat="1" x14ac:dyDescent="0.2">
      <c r="A72" s="375"/>
      <c r="B72" s="848" t="s">
        <v>44</v>
      </c>
      <c r="C72" s="849"/>
      <c r="D72" s="850" t="s">
        <v>165</v>
      </c>
      <c r="E72" s="850"/>
      <c r="F72" s="255" t="s">
        <v>165</v>
      </c>
      <c r="G72" s="255" t="s">
        <v>165</v>
      </c>
      <c r="H72" s="374" t="s">
        <v>165</v>
      </c>
      <c r="I72" s="8"/>
      <c r="J72" s="41"/>
      <c r="K72" s="9" t="str">
        <f t="shared" si="2"/>
        <v>g. Female condoms</v>
      </c>
      <c r="L72" s="36"/>
      <c r="M72" s="36"/>
      <c r="N72" s="36"/>
      <c r="O72" s="36"/>
      <c r="P72" s="36"/>
      <c r="Q72" s="36"/>
      <c r="R72" s="9"/>
      <c r="S72" s="36"/>
      <c r="T72" s="24"/>
      <c r="U72" s="24"/>
      <c r="V72" s="24"/>
      <c r="W72" s="76"/>
      <c r="X72" s="76"/>
      <c r="Y72" s="77"/>
      <c r="Z72" s="95"/>
    </row>
    <row r="73" spans="1:26" s="159" customFormat="1" x14ac:dyDescent="0.2">
      <c r="A73" s="375"/>
      <c r="B73" s="848" t="s">
        <v>315</v>
      </c>
      <c r="C73" s="849"/>
      <c r="D73" s="850" t="s">
        <v>165</v>
      </c>
      <c r="E73" s="850"/>
      <c r="F73" s="255" t="s">
        <v>165</v>
      </c>
      <c r="G73" s="255" t="s">
        <v>165</v>
      </c>
      <c r="H73" s="374" t="s">
        <v>166</v>
      </c>
      <c r="I73" s="8"/>
      <c r="J73" s="41"/>
      <c r="K73" s="9" t="str">
        <f t="shared" si="2"/>
        <v>h. Emergency contraceptive pills (for example, Postinor)</v>
      </c>
      <c r="L73" s="36"/>
      <c r="M73" s="36"/>
      <c r="N73" s="36"/>
      <c r="O73" s="36"/>
      <c r="P73" s="36"/>
      <c r="Q73" s="36"/>
      <c r="R73" s="9"/>
      <c r="S73" s="36"/>
      <c r="T73" s="24"/>
      <c r="U73" s="24"/>
      <c r="V73" s="24"/>
      <c r="W73" s="76"/>
      <c r="X73" s="76"/>
      <c r="Y73" s="77"/>
      <c r="Z73" s="95"/>
    </row>
    <row r="74" spans="1:26" s="159" customFormat="1" x14ac:dyDescent="0.2">
      <c r="A74" s="375"/>
      <c r="B74" s="848" t="s">
        <v>316</v>
      </c>
      <c r="C74" s="849"/>
      <c r="D74" s="850" t="s">
        <v>165</v>
      </c>
      <c r="E74" s="850"/>
      <c r="F74" s="255" t="s">
        <v>165</v>
      </c>
      <c r="G74" s="255" t="s">
        <v>165</v>
      </c>
      <c r="H74" s="374" t="s">
        <v>166</v>
      </c>
      <c r="I74" s="8"/>
      <c r="J74" s="41"/>
      <c r="K74" s="9" t="str">
        <f t="shared" si="2"/>
        <v>i. Long-acting permanent method for males (vasectomy)</v>
      </c>
      <c r="L74" s="36"/>
      <c r="M74" s="36"/>
      <c r="N74" s="36"/>
      <c r="O74" s="36"/>
      <c r="P74" s="36"/>
      <c r="Q74" s="36"/>
      <c r="R74" s="9"/>
      <c r="S74" s="36"/>
      <c r="T74" s="24"/>
      <c r="U74" s="24"/>
      <c r="V74" s="24"/>
      <c r="W74" s="76"/>
      <c r="X74" s="76"/>
      <c r="Y74" s="77"/>
      <c r="Z74" s="95"/>
    </row>
    <row r="75" spans="1:26" s="159" customFormat="1" x14ac:dyDescent="0.2">
      <c r="A75" s="375"/>
      <c r="B75" s="848" t="s">
        <v>317</v>
      </c>
      <c r="C75" s="849"/>
      <c r="D75" s="850" t="s">
        <v>165</v>
      </c>
      <c r="E75" s="850"/>
      <c r="F75" s="255" t="s">
        <v>165</v>
      </c>
      <c r="G75" s="255" t="s">
        <v>165</v>
      </c>
      <c r="H75" s="374" t="s">
        <v>166</v>
      </c>
      <c r="I75" s="8"/>
      <c r="J75" s="41"/>
      <c r="K75" s="9" t="str">
        <f t="shared" si="2"/>
        <v>j. Long-acting permanent method for females (tubal ligation)</v>
      </c>
      <c r="L75" s="36"/>
      <c r="M75" s="36"/>
      <c r="N75" s="36"/>
      <c r="O75" s="36"/>
      <c r="P75" s="36"/>
      <c r="Q75" s="36"/>
      <c r="R75" s="9"/>
      <c r="S75" s="36"/>
      <c r="T75" s="24"/>
      <c r="U75" s="24"/>
      <c r="V75" s="24"/>
      <c r="W75" s="76"/>
      <c r="X75" s="76"/>
      <c r="Y75" s="77"/>
      <c r="Z75" s="95"/>
    </row>
    <row r="76" spans="1:26" s="159" customFormat="1" x14ac:dyDescent="0.2">
      <c r="A76" s="375"/>
      <c r="B76" s="848" t="s">
        <v>45</v>
      </c>
      <c r="C76" s="849"/>
      <c r="D76" s="850" t="s">
        <v>165</v>
      </c>
      <c r="E76" s="850"/>
      <c r="F76" s="255" t="s">
        <v>165</v>
      </c>
      <c r="G76" s="255" t="s">
        <v>165</v>
      </c>
      <c r="H76" s="374" t="s">
        <v>166</v>
      </c>
      <c r="I76" s="8"/>
      <c r="J76" s="41"/>
      <c r="K76" s="9" t="str">
        <f t="shared" si="2"/>
        <v>k. CycleBeads</v>
      </c>
      <c r="L76" s="36"/>
      <c r="M76" s="36"/>
      <c r="N76" s="36"/>
      <c r="O76" s="36"/>
      <c r="P76" s="36"/>
      <c r="Q76" s="36"/>
      <c r="R76" s="9"/>
      <c r="S76" s="36"/>
      <c r="T76" s="24"/>
      <c r="U76" s="24"/>
      <c r="V76" s="24"/>
      <c r="W76" s="76"/>
      <c r="X76" s="76"/>
      <c r="Y76" s="77"/>
      <c r="Z76" s="95"/>
    </row>
    <row r="77" spans="1:26" s="159" customFormat="1" ht="45" x14ac:dyDescent="0.2">
      <c r="A77" s="376"/>
      <c r="B77" s="851" t="s">
        <v>318</v>
      </c>
      <c r="C77" s="852"/>
      <c r="D77" s="850"/>
      <c r="E77" s="850"/>
      <c r="F77" s="255"/>
      <c r="G77" s="255"/>
      <c r="H77" s="374"/>
      <c r="I77" s="8"/>
      <c r="J77" s="41"/>
      <c r="K77" s="9" t="str">
        <f t="shared" si="2"/>
        <v>l. Other contraceptive methods - specify 
(Please provide the name of the other contraceptive(s) offered, by sector.)</v>
      </c>
      <c r="L77" s="36"/>
      <c r="M77" s="36"/>
      <c r="N77" s="36"/>
      <c r="O77" s="36"/>
      <c r="P77" s="36"/>
      <c r="Q77" s="36"/>
      <c r="R77" s="9"/>
      <c r="S77" s="36"/>
      <c r="T77" s="24"/>
      <c r="U77" s="24"/>
      <c r="V77" s="24"/>
      <c r="W77" s="76"/>
      <c r="X77" s="76"/>
      <c r="Y77" s="77"/>
      <c r="Z77" s="95"/>
    </row>
    <row r="78" spans="1:26" s="159" customFormat="1" ht="30.75" thickBot="1" x14ac:dyDescent="0.25">
      <c r="A78" s="853" t="s">
        <v>320</v>
      </c>
      <c r="B78" s="822"/>
      <c r="C78" s="854"/>
      <c r="D78" s="779"/>
      <c r="E78" s="780"/>
      <c r="F78" s="780"/>
      <c r="G78" s="780"/>
      <c r="H78" s="781"/>
      <c r="I78" s="8"/>
      <c r="J78" s="41"/>
      <c r="K78" s="9" t="str">
        <f>A78</f>
        <v>C2. Please note any comments about the commodities offered.</v>
      </c>
      <c r="L78" s="36"/>
      <c r="M78" s="36"/>
      <c r="N78" s="36"/>
      <c r="O78" s="9">
        <f>D78</f>
        <v>0</v>
      </c>
      <c r="P78" s="36"/>
      <c r="Q78" s="36"/>
      <c r="R78" s="9"/>
      <c r="S78" s="36"/>
      <c r="T78" s="24"/>
      <c r="U78" s="24"/>
      <c r="V78" s="24"/>
      <c r="W78" s="76"/>
      <c r="X78" s="76"/>
      <c r="Y78" s="77"/>
      <c r="Z78" s="95"/>
    </row>
    <row r="79" spans="1:26" s="256" customFormat="1" ht="16.5" customHeight="1" thickBot="1" x14ac:dyDescent="0.3">
      <c r="A79" s="832" t="s">
        <v>27</v>
      </c>
      <c r="B79" s="833"/>
      <c r="C79" s="833"/>
      <c r="D79" s="833"/>
      <c r="E79" s="833"/>
      <c r="F79" s="833"/>
      <c r="G79" s="833"/>
      <c r="H79" s="371"/>
      <c r="I79" s="14"/>
      <c r="J79" s="47"/>
      <c r="K79" s="9"/>
      <c r="L79" s="48"/>
      <c r="M79" s="48"/>
      <c r="N79" s="48"/>
      <c r="O79" s="48"/>
      <c r="P79" s="48"/>
      <c r="Q79" s="48"/>
      <c r="R79" s="11"/>
      <c r="S79" s="48"/>
      <c r="T79" s="49"/>
      <c r="U79" s="49"/>
      <c r="V79" s="49"/>
      <c r="W79" s="65"/>
      <c r="X79" s="65"/>
      <c r="Y79" s="83"/>
      <c r="Z79" s="98"/>
    </row>
    <row r="80" spans="1:26" s="159" customFormat="1" ht="30" customHeight="1" x14ac:dyDescent="0.2">
      <c r="A80" s="834" t="s">
        <v>321</v>
      </c>
      <c r="B80" s="835"/>
      <c r="C80" s="835"/>
      <c r="D80" s="835"/>
      <c r="E80" s="835"/>
      <c r="F80" s="835"/>
      <c r="G80" s="836"/>
      <c r="H80" s="351" t="s">
        <v>165</v>
      </c>
      <c r="I80" s="20" t="str">
        <f>A80</f>
        <v>D1. Is there a contraceptive security or reproductive health commodity security strategy or is contraceptive security explicitly included in a country strategy? (Please select from the dropdown list.)</v>
      </c>
      <c r="J80" s="41"/>
      <c r="K80" s="9"/>
      <c r="L80" s="36"/>
      <c r="M80" s="36"/>
      <c r="N80" s="36"/>
      <c r="O80" s="36"/>
      <c r="P80" s="36"/>
      <c r="Q80" s="36"/>
      <c r="R80" s="9"/>
      <c r="S80" s="36"/>
      <c r="T80" s="24"/>
      <c r="U80" s="24"/>
      <c r="V80" s="24"/>
      <c r="W80" s="76"/>
      <c r="X80" s="76"/>
      <c r="Y80" s="77"/>
      <c r="Z80" s="95"/>
    </row>
    <row r="81" spans="1:26" s="159" customFormat="1" ht="15.75" thickBot="1" x14ac:dyDescent="0.25">
      <c r="A81" s="837" t="s">
        <v>243</v>
      </c>
      <c r="B81" s="838"/>
      <c r="C81" s="838"/>
      <c r="D81" s="257"/>
      <c r="E81" s="257"/>
      <c r="F81" s="257"/>
      <c r="G81" s="257"/>
      <c r="H81" s="377"/>
      <c r="I81" s="5"/>
      <c r="J81" s="41"/>
      <c r="K81" s="9"/>
      <c r="L81" s="36"/>
      <c r="M81" s="36"/>
      <c r="N81" s="36"/>
      <c r="O81" s="36"/>
      <c r="P81" s="36"/>
      <c r="Q81" s="36"/>
      <c r="R81" s="9"/>
      <c r="S81" s="36"/>
      <c r="T81" s="24"/>
      <c r="U81" s="24"/>
      <c r="V81" s="24"/>
      <c r="W81" s="76"/>
      <c r="X81" s="76"/>
      <c r="Y81" s="77"/>
      <c r="Z81" s="95"/>
    </row>
    <row r="82" spans="1:26" s="159" customFormat="1" ht="60" x14ac:dyDescent="0.2">
      <c r="A82" s="839"/>
      <c r="B82" s="841" t="s">
        <v>66</v>
      </c>
      <c r="C82" s="842"/>
      <c r="D82" s="842" t="s">
        <v>322</v>
      </c>
      <c r="E82" s="842"/>
      <c r="F82" s="258" t="s">
        <v>64</v>
      </c>
      <c r="G82" s="842" t="s">
        <v>65</v>
      </c>
      <c r="H82" s="843"/>
      <c r="I82" s="20"/>
      <c r="J82" s="45" t="str">
        <f>G82</f>
        <v>Is the contraceptive security strategy being implemented?</v>
      </c>
      <c r="K82" s="9" t="str">
        <f>B82</f>
        <v>Strategy name</v>
      </c>
      <c r="L82" s="36"/>
      <c r="M82" s="46">
        <f>E82</f>
        <v>0</v>
      </c>
      <c r="N82" s="36"/>
      <c r="O82" s="36"/>
      <c r="P82" s="36"/>
      <c r="Q82" s="36"/>
      <c r="R82" s="9"/>
      <c r="S82" s="9" t="str">
        <f>D82</f>
        <v>Years Covered (including strategy updates)</v>
      </c>
      <c r="T82" s="24"/>
      <c r="U82" s="24"/>
      <c r="V82" s="24"/>
      <c r="W82" s="76"/>
      <c r="X82" s="76"/>
      <c r="Y82" s="77"/>
      <c r="Z82" s="95"/>
    </row>
    <row r="83" spans="1:26" s="159" customFormat="1" ht="15.75" thickBot="1" x14ac:dyDescent="0.25">
      <c r="A83" s="840"/>
      <c r="B83" s="259" t="s">
        <v>35</v>
      </c>
      <c r="C83" s="150" t="s">
        <v>812</v>
      </c>
      <c r="D83" s="844" t="s">
        <v>923</v>
      </c>
      <c r="E83" s="845"/>
      <c r="F83" s="151" t="s">
        <v>165</v>
      </c>
      <c r="G83" s="846" t="s">
        <v>165</v>
      </c>
      <c r="H83" s="847"/>
      <c r="I83" s="20"/>
      <c r="J83" s="45" t="str">
        <f>G83</f>
        <v>Yes</v>
      </c>
      <c r="K83" s="9" t="str">
        <f>B83</f>
        <v>a</v>
      </c>
      <c r="L83" s="36"/>
      <c r="M83" s="46">
        <f>E83</f>
        <v>0</v>
      </c>
      <c r="N83" s="36"/>
      <c r="O83" s="36"/>
      <c r="P83" s="36"/>
      <c r="Q83" s="36"/>
      <c r="R83" s="9"/>
      <c r="S83" s="9" t="str">
        <f>D83</f>
        <v>2 years</v>
      </c>
      <c r="T83" s="24"/>
      <c r="U83" s="24"/>
      <c r="V83" s="24"/>
      <c r="W83" s="76"/>
      <c r="X83" s="76"/>
      <c r="Y83" s="77"/>
      <c r="Z83" s="95"/>
    </row>
    <row r="84" spans="1:26" s="159" customFormat="1" ht="30" x14ac:dyDescent="0.2">
      <c r="A84" s="827" t="s">
        <v>244</v>
      </c>
      <c r="B84" s="828"/>
      <c r="C84" s="828"/>
      <c r="D84" s="828"/>
      <c r="E84" s="828"/>
      <c r="F84" s="829" t="s">
        <v>165</v>
      </c>
      <c r="G84" s="830"/>
      <c r="H84" s="831"/>
      <c r="I84" s="20"/>
      <c r="J84" s="45"/>
      <c r="K84" s="9"/>
      <c r="L84" s="36"/>
      <c r="M84" s="36"/>
      <c r="N84" s="36"/>
      <c r="O84" s="36"/>
      <c r="P84" s="36"/>
      <c r="Q84" s="39" t="str">
        <f>F84</f>
        <v>Yes</v>
      </c>
      <c r="R84" s="9" t="str">
        <f>A84</f>
        <v>D2. Are any family planning commodities subject to duties, import taxes, or other fees?</v>
      </c>
      <c r="S84" s="36"/>
      <c r="T84" s="24"/>
      <c r="U84" s="24"/>
      <c r="V84" s="24"/>
      <c r="W84" s="76"/>
      <c r="X84" s="76"/>
      <c r="Y84" s="77"/>
      <c r="Z84" s="95"/>
    </row>
    <row r="85" spans="1:26" s="159" customFormat="1" x14ac:dyDescent="0.2">
      <c r="A85" s="262"/>
      <c r="B85" s="764" t="s">
        <v>325</v>
      </c>
      <c r="C85" s="764"/>
      <c r="D85" s="765"/>
      <c r="E85" s="800" t="s">
        <v>399</v>
      </c>
      <c r="F85" s="801"/>
      <c r="G85" s="801"/>
      <c r="H85" s="802"/>
      <c r="I85" s="20"/>
      <c r="J85" s="45"/>
      <c r="K85" s="9"/>
      <c r="L85" s="36"/>
      <c r="M85" s="46" t="str">
        <f>E85</f>
        <v>Commercial sector only</v>
      </c>
      <c r="N85" s="46" t="str">
        <f>E85</f>
        <v>Commercial sector only</v>
      </c>
      <c r="O85" s="36"/>
      <c r="P85" s="9"/>
      <c r="Q85" s="36"/>
      <c r="R85" s="9" t="str">
        <f>B85</f>
        <v>a. If yes, for which sectors (public, NGO, social marketing, commercial)?</v>
      </c>
      <c r="S85" s="36"/>
      <c r="T85" s="24"/>
      <c r="U85" s="24"/>
      <c r="V85" s="24"/>
      <c r="W85" s="76"/>
      <c r="X85" s="76"/>
      <c r="Y85" s="77"/>
      <c r="Z85" s="95"/>
    </row>
    <row r="86" spans="1:26" s="159" customFormat="1" x14ac:dyDescent="0.2">
      <c r="A86" s="262"/>
      <c r="B86" s="764" t="s">
        <v>46</v>
      </c>
      <c r="C86" s="764"/>
      <c r="D86" s="765"/>
      <c r="E86" s="800" t="s">
        <v>178</v>
      </c>
      <c r="F86" s="801"/>
      <c r="G86" s="801"/>
      <c r="H86" s="802"/>
      <c r="I86" s="20"/>
      <c r="J86" s="45"/>
      <c r="K86" s="9"/>
      <c r="L86" s="36"/>
      <c r="M86" s="46" t="str">
        <f>E86</f>
        <v>Don't know</v>
      </c>
      <c r="N86" s="46" t="str">
        <f>E86</f>
        <v>Don't know</v>
      </c>
      <c r="O86" s="36"/>
      <c r="P86" s="9"/>
      <c r="Q86" s="36"/>
      <c r="R86" s="9" t="str">
        <f>B86</f>
        <v>b. If yes, how much are the duties, taxes, or fees?</v>
      </c>
      <c r="S86" s="36"/>
      <c r="T86" s="24"/>
      <c r="U86" s="24"/>
      <c r="V86" s="24"/>
      <c r="W86" s="76"/>
      <c r="X86" s="76"/>
      <c r="Y86" s="77"/>
      <c r="Z86" s="95"/>
    </row>
    <row r="87" spans="1:26" s="159" customFormat="1" ht="30" customHeight="1" x14ac:dyDescent="0.2">
      <c r="A87" s="772" t="s">
        <v>326</v>
      </c>
      <c r="B87" s="764"/>
      <c r="C87" s="764"/>
      <c r="D87" s="764"/>
      <c r="E87" s="764"/>
      <c r="F87" s="764"/>
      <c r="G87" s="765"/>
      <c r="H87" s="355" t="s">
        <v>166</v>
      </c>
      <c r="I87" s="20" t="str">
        <f>A87</f>
        <v>D3. Are there policies that hinder the ability of the private sector (commercial sector, NGOs, or social marketing) to provide contraceptive methods (for example: price controls, distribution limitations, taxes/duties, advertising bans, etc.)?</v>
      </c>
      <c r="J87" s="45"/>
      <c r="K87" s="9"/>
      <c r="L87" s="36"/>
      <c r="M87" s="36"/>
      <c r="N87" s="36"/>
      <c r="O87" s="36"/>
      <c r="P87" s="9"/>
      <c r="Q87" s="36"/>
      <c r="R87" s="9"/>
      <c r="S87" s="36"/>
      <c r="T87" s="24"/>
      <c r="U87" s="24"/>
      <c r="V87" s="24"/>
      <c r="W87" s="76"/>
      <c r="X87" s="76"/>
      <c r="Y87" s="77"/>
      <c r="Z87" s="95"/>
    </row>
    <row r="88" spans="1:26" s="159" customFormat="1" x14ac:dyDescent="0.2">
      <c r="A88" s="262"/>
      <c r="B88" s="764" t="s">
        <v>47</v>
      </c>
      <c r="C88" s="764"/>
      <c r="D88" s="800" t="s">
        <v>146</v>
      </c>
      <c r="E88" s="801"/>
      <c r="F88" s="801"/>
      <c r="G88" s="801"/>
      <c r="H88" s="802"/>
      <c r="I88" s="20"/>
      <c r="J88" s="45"/>
      <c r="K88" s="9" t="str">
        <f>B88</f>
        <v>a. If yes, describe the policies.</v>
      </c>
      <c r="L88" s="36"/>
      <c r="M88" s="36"/>
      <c r="N88" s="38"/>
      <c r="O88" s="39" t="str">
        <f>D88</f>
        <v>N/A</v>
      </c>
      <c r="P88" s="9"/>
      <c r="Q88" s="36"/>
      <c r="R88" s="36"/>
      <c r="S88" s="36"/>
      <c r="T88" s="24"/>
      <c r="U88" s="24"/>
      <c r="V88" s="24"/>
      <c r="W88" s="76"/>
      <c r="X88" s="76"/>
      <c r="Y88" s="77"/>
      <c r="Z88" s="95"/>
    </row>
    <row r="89" spans="1:26" s="159" customFormat="1" ht="30" customHeight="1" x14ac:dyDescent="0.2">
      <c r="A89" s="772" t="s">
        <v>327</v>
      </c>
      <c r="B89" s="764"/>
      <c r="C89" s="764"/>
      <c r="D89" s="764"/>
      <c r="E89" s="764"/>
      <c r="F89" s="764"/>
      <c r="G89" s="765"/>
      <c r="H89" s="355" t="s">
        <v>165</v>
      </c>
      <c r="I89" s="20" t="str">
        <f>A89</f>
        <v>D4. Are there policies that enable the private sector (commercial sector, NGOs, or social marketing) to provide contraceptive methods?</v>
      </c>
      <c r="J89" s="45"/>
      <c r="K89" s="9"/>
      <c r="L89" s="36"/>
      <c r="M89" s="36"/>
      <c r="N89" s="36"/>
      <c r="O89" s="36"/>
      <c r="P89" s="9"/>
      <c r="Q89" s="36"/>
      <c r="R89" s="9"/>
      <c r="S89" s="36"/>
      <c r="T89" s="24"/>
      <c r="U89" s="24"/>
      <c r="V89" s="24"/>
      <c r="W89" s="76"/>
      <c r="X89" s="76"/>
      <c r="Y89" s="77"/>
      <c r="Z89" s="95"/>
    </row>
    <row r="90" spans="1:26" s="159" customFormat="1" x14ac:dyDescent="0.2">
      <c r="A90" s="262"/>
      <c r="B90" s="764" t="s">
        <v>47</v>
      </c>
      <c r="C90" s="764"/>
      <c r="D90" s="800" t="s">
        <v>813</v>
      </c>
      <c r="E90" s="801"/>
      <c r="F90" s="801"/>
      <c r="G90" s="801"/>
      <c r="H90" s="802"/>
      <c r="I90" s="20"/>
      <c r="J90" s="45"/>
      <c r="K90" s="9" t="str">
        <f>B90</f>
        <v>a. If yes, describe the policies.</v>
      </c>
      <c r="L90" s="36"/>
      <c r="M90" s="36"/>
      <c r="N90" s="38"/>
      <c r="O90" s="39" t="str">
        <f>D90</f>
        <v>The Family Planning Norms Manual describing how to provide FP services</v>
      </c>
      <c r="P90" s="9"/>
      <c r="Q90" s="36"/>
      <c r="R90" s="36"/>
      <c r="S90" s="36"/>
      <c r="T90" s="24"/>
      <c r="U90" s="24"/>
      <c r="V90" s="24"/>
      <c r="W90" s="76"/>
      <c r="X90" s="76"/>
      <c r="Y90" s="77"/>
      <c r="Z90" s="95"/>
    </row>
    <row r="91" spans="1:26" s="159" customFormat="1" ht="30" customHeight="1" x14ac:dyDescent="0.2">
      <c r="A91" s="772" t="s">
        <v>328</v>
      </c>
      <c r="B91" s="764"/>
      <c r="C91" s="764"/>
      <c r="D91" s="764"/>
      <c r="E91" s="764"/>
      <c r="F91" s="764"/>
      <c r="G91" s="765"/>
      <c r="H91" s="355" t="s">
        <v>166</v>
      </c>
      <c r="I91" s="20" t="str">
        <f>A91</f>
        <v xml:space="preserve">D5. Do policies or regulations exist that restrict who can sell or dispense particular contraceptive methods?
</v>
      </c>
      <c r="J91" s="45"/>
      <c r="K91" s="9"/>
      <c r="L91" s="36"/>
      <c r="M91" s="36"/>
      <c r="N91" s="36"/>
      <c r="O91" s="9"/>
      <c r="P91" s="9"/>
      <c r="Q91" s="36"/>
      <c r="R91" s="36"/>
      <c r="S91" s="36"/>
      <c r="T91" s="24"/>
      <c r="U91" s="24"/>
      <c r="V91" s="24"/>
      <c r="W91" s="76"/>
      <c r="X91" s="76"/>
      <c r="Y91" s="77"/>
      <c r="Z91" s="95"/>
    </row>
    <row r="92" spans="1:26" s="159" customFormat="1" ht="15.75" thickBot="1" x14ac:dyDescent="0.25">
      <c r="A92" s="354"/>
      <c r="B92" s="822" t="s">
        <v>60</v>
      </c>
      <c r="C92" s="822"/>
      <c r="D92" s="260"/>
      <c r="E92" s="261"/>
      <c r="F92" s="261"/>
      <c r="G92" s="261"/>
      <c r="H92" s="378"/>
      <c r="I92" s="17"/>
      <c r="J92" s="45"/>
      <c r="K92" s="9"/>
      <c r="L92" s="36"/>
      <c r="M92" s="36"/>
      <c r="N92" s="36"/>
      <c r="O92" s="9"/>
      <c r="P92" s="9"/>
      <c r="Q92" s="36"/>
      <c r="R92" s="36"/>
      <c r="S92" s="36"/>
      <c r="T92" s="24"/>
      <c r="U92" s="24"/>
      <c r="V92" s="24"/>
      <c r="W92" s="76"/>
      <c r="X92" s="76"/>
      <c r="Y92" s="77"/>
      <c r="Z92" s="95"/>
    </row>
    <row r="93" spans="1:26" s="159" customFormat="1" ht="45" customHeight="1" x14ac:dyDescent="0.2">
      <c r="A93" s="379"/>
      <c r="B93" s="823" t="s">
        <v>156</v>
      </c>
      <c r="C93" s="824"/>
      <c r="D93" s="825"/>
      <c r="E93" s="819" t="s">
        <v>329</v>
      </c>
      <c r="F93" s="821"/>
      <c r="G93" s="819" t="s">
        <v>330</v>
      </c>
      <c r="H93" s="826"/>
      <c r="I93" s="18"/>
      <c r="J93" s="51" t="str">
        <f>G93</f>
        <v>Describe any private sector restriction on who is allowed to sell or dispense the method</v>
      </c>
      <c r="K93" s="9"/>
      <c r="L93" s="36"/>
      <c r="M93" s="36"/>
      <c r="N93" s="36"/>
      <c r="O93" s="9"/>
      <c r="P93" s="9" t="str">
        <f>B93</f>
        <v>Contraceptive Method(s)</v>
      </c>
      <c r="Q93" s="36"/>
      <c r="R93" s="36"/>
      <c r="S93" s="36"/>
      <c r="T93" s="24"/>
      <c r="U93" s="84" t="str">
        <f>E93</f>
        <v>Describe any public sector restriction on who is allowed to sell or dispense the method</v>
      </c>
      <c r="V93" s="24"/>
      <c r="W93" s="76"/>
      <c r="X93" s="76"/>
      <c r="Y93" s="77"/>
      <c r="Z93" s="95"/>
    </row>
    <row r="94" spans="1:26" s="159" customFormat="1" x14ac:dyDescent="0.2">
      <c r="A94" s="380"/>
      <c r="B94" s="262" t="s">
        <v>35</v>
      </c>
      <c r="C94" s="770"/>
      <c r="D94" s="810"/>
      <c r="E94" s="800"/>
      <c r="F94" s="803"/>
      <c r="G94" s="811"/>
      <c r="H94" s="812"/>
      <c r="I94" s="16"/>
      <c r="J94" s="45">
        <f>G94</f>
        <v>0</v>
      </c>
      <c r="K94" s="9"/>
      <c r="L94" s="36"/>
      <c r="M94" s="46">
        <f>E94</f>
        <v>0</v>
      </c>
      <c r="N94" s="36"/>
      <c r="O94" s="9"/>
      <c r="P94" s="9">
        <f>C94</f>
        <v>0</v>
      </c>
      <c r="Q94" s="36"/>
      <c r="R94" s="36"/>
      <c r="S94" s="36"/>
      <c r="T94" s="24"/>
      <c r="U94" s="84">
        <f>E94</f>
        <v>0</v>
      </c>
      <c r="V94" s="24"/>
      <c r="W94" s="76"/>
      <c r="X94" s="76"/>
      <c r="Y94" s="77"/>
      <c r="Z94" s="95"/>
    </row>
    <row r="95" spans="1:26" s="159" customFormat="1" x14ac:dyDescent="0.2">
      <c r="A95" s="380"/>
      <c r="B95" s="262" t="s">
        <v>36</v>
      </c>
      <c r="C95" s="770"/>
      <c r="D95" s="810"/>
      <c r="E95" s="800"/>
      <c r="F95" s="803"/>
      <c r="G95" s="811"/>
      <c r="H95" s="812"/>
      <c r="I95" s="16"/>
      <c r="J95" s="45">
        <f>G95</f>
        <v>0</v>
      </c>
      <c r="K95" s="9"/>
      <c r="L95" s="36"/>
      <c r="M95" s="46">
        <f>E95</f>
        <v>0</v>
      </c>
      <c r="N95" s="36"/>
      <c r="O95" s="9"/>
      <c r="P95" s="9">
        <f>C95</f>
        <v>0</v>
      </c>
      <c r="Q95" s="36"/>
      <c r="R95" s="36"/>
      <c r="S95" s="36"/>
      <c r="T95" s="24"/>
      <c r="U95" s="84">
        <f>E95</f>
        <v>0</v>
      </c>
      <c r="V95" s="24"/>
      <c r="W95" s="76"/>
      <c r="X95" s="76"/>
      <c r="Y95" s="77"/>
      <c r="Z95" s="95"/>
    </row>
    <row r="96" spans="1:26" s="159" customFormat="1" ht="15.75" thickBot="1" x14ac:dyDescent="0.25">
      <c r="A96" s="380"/>
      <c r="B96" s="263" t="s">
        <v>37</v>
      </c>
      <c r="C96" s="780"/>
      <c r="D96" s="813"/>
      <c r="E96" s="804"/>
      <c r="F96" s="806"/>
      <c r="G96" s="814"/>
      <c r="H96" s="815"/>
      <c r="I96" s="16"/>
      <c r="J96" s="45">
        <f>G96</f>
        <v>0</v>
      </c>
      <c r="K96" s="9"/>
      <c r="L96" s="36"/>
      <c r="M96" s="46">
        <f>E96</f>
        <v>0</v>
      </c>
      <c r="N96" s="36"/>
      <c r="O96" s="9"/>
      <c r="P96" s="9">
        <f>C96</f>
        <v>0</v>
      </c>
      <c r="Q96" s="36"/>
      <c r="R96" s="36"/>
      <c r="S96" s="36"/>
      <c r="T96" s="24"/>
      <c r="U96" s="84">
        <f>E96</f>
        <v>0</v>
      </c>
      <c r="V96" s="24"/>
      <c r="W96" s="76"/>
      <c r="X96" s="76"/>
      <c r="Y96" s="77"/>
      <c r="Z96" s="95"/>
    </row>
    <row r="97" spans="1:26" s="264" customFormat="1" ht="15.75" thickBot="1" x14ac:dyDescent="0.25">
      <c r="A97" s="816"/>
      <c r="B97" s="817"/>
      <c r="C97" s="817"/>
      <c r="D97" s="817"/>
      <c r="E97" s="817"/>
      <c r="F97" s="817"/>
      <c r="G97" s="817"/>
      <c r="H97" s="818"/>
      <c r="I97" s="28"/>
      <c r="J97" s="52"/>
      <c r="K97" s="27">
        <f>C97</f>
        <v>0</v>
      </c>
      <c r="L97" s="27"/>
      <c r="M97" s="27"/>
      <c r="N97" s="27"/>
      <c r="O97" s="27"/>
      <c r="P97" s="27"/>
      <c r="Q97" s="27"/>
      <c r="R97" s="27"/>
      <c r="S97" s="27"/>
      <c r="T97" s="27"/>
      <c r="U97" s="27"/>
      <c r="V97" s="27"/>
      <c r="W97" s="85"/>
      <c r="X97" s="85"/>
      <c r="Y97" s="86"/>
      <c r="Z97" s="99"/>
    </row>
    <row r="98" spans="1:26" s="159" customFormat="1" ht="45" customHeight="1" x14ac:dyDescent="0.2">
      <c r="A98" s="774" t="s">
        <v>332</v>
      </c>
      <c r="B98" s="775"/>
      <c r="C98" s="775"/>
      <c r="D98" s="265" t="s">
        <v>61</v>
      </c>
      <c r="E98" s="819" t="s">
        <v>67</v>
      </c>
      <c r="F98" s="820"/>
      <c r="G98" s="821"/>
      <c r="H98" s="381" t="s">
        <v>57</v>
      </c>
      <c r="I98" s="15"/>
      <c r="J98" s="45"/>
      <c r="K98" s="9" t="str">
        <f>A98</f>
        <v>D6. Does the country have laws, regulations, or policies that make it difficult for the following sub-populations to access effective family planning services?</v>
      </c>
      <c r="L98" s="36"/>
      <c r="M98" s="36"/>
      <c r="N98" s="36"/>
      <c r="O98" s="9"/>
      <c r="P98" s="36"/>
      <c r="Q98" s="36"/>
      <c r="R98" s="36"/>
      <c r="S98" s="36"/>
      <c r="T98" s="24"/>
      <c r="U98" s="24"/>
      <c r="V98" s="84" t="str">
        <f>E98</f>
        <v xml:space="preserve">If yes, describe laws/regulations/policies affecting access </v>
      </c>
      <c r="W98" s="76"/>
      <c r="X98" s="76"/>
      <c r="Y98" s="77"/>
      <c r="Z98" s="95"/>
    </row>
    <row r="99" spans="1:26" s="159" customFormat="1" x14ac:dyDescent="0.2">
      <c r="A99" s="262"/>
      <c r="B99" s="764" t="s">
        <v>333</v>
      </c>
      <c r="C99" s="764"/>
      <c r="D99" s="157" t="s">
        <v>166</v>
      </c>
      <c r="E99" s="800"/>
      <c r="F99" s="801"/>
      <c r="G99" s="803"/>
      <c r="H99" s="355"/>
      <c r="I99" s="13"/>
      <c r="J99" s="45"/>
      <c r="K99" s="9" t="str">
        <f>B99</f>
        <v>a. Unmarried people</v>
      </c>
      <c r="L99" s="36"/>
      <c r="M99" s="46">
        <f>E99</f>
        <v>0</v>
      </c>
      <c r="N99" s="36"/>
      <c r="O99" s="9"/>
      <c r="P99" s="36"/>
      <c r="Q99" s="36"/>
      <c r="R99" s="36"/>
      <c r="S99" s="36"/>
      <c r="T99" s="24"/>
      <c r="U99" s="24"/>
      <c r="V99" s="84">
        <f>E99</f>
        <v>0</v>
      </c>
      <c r="W99" s="76"/>
      <c r="X99" s="76"/>
      <c r="Y99" s="77"/>
      <c r="Z99" s="95"/>
    </row>
    <row r="100" spans="1:26" s="159" customFormat="1" x14ac:dyDescent="0.2">
      <c r="A100" s="262"/>
      <c r="B100" s="764" t="s">
        <v>48</v>
      </c>
      <c r="C100" s="764"/>
      <c r="D100" s="157" t="s">
        <v>166</v>
      </c>
      <c r="E100" s="800"/>
      <c r="F100" s="801"/>
      <c r="G100" s="803"/>
      <c r="H100" s="355"/>
      <c r="I100" s="13"/>
      <c r="J100" s="45"/>
      <c r="K100" s="9" t="str">
        <f>B100</f>
        <v>b. Young people</v>
      </c>
      <c r="L100" s="36"/>
      <c r="M100" s="46">
        <f>E100</f>
        <v>0</v>
      </c>
      <c r="N100" s="36"/>
      <c r="O100" s="9"/>
      <c r="P100" s="36"/>
      <c r="Q100" s="36"/>
      <c r="R100" s="36"/>
      <c r="S100" s="36"/>
      <c r="T100" s="24"/>
      <c r="U100" s="24"/>
      <c r="V100" s="84">
        <f>E100</f>
        <v>0</v>
      </c>
      <c r="W100" s="76"/>
      <c r="X100" s="76"/>
      <c r="Y100" s="77"/>
      <c r="Z100" s="95"/>
    </row>
    <row r="101" spans="1:26" s="159" customFormat="1" ht="15.75" thickBot="1" x14ac:dyDescent="0.25">
      <c r="A101" s="263"/>
      <c r="B101" s="753" t="s">
        <v>49</v>
      </c>
      <c r="C101" s="753"/>
      <c r="D101" s="382" t="s">
        <v>166</v>
      </c>
      <c r="E101" s="804"/>
      <c r="F101" s="805"/>
      <c r="G101" s="806"/>
      <c r="H101" s="383"/>
      <c r="I101" s="13"/>
      <c r="J101" s="45"/>
      <c r="K101" s="9" t="str">
        <f>B101</f>
        <v>c. Other</v>
      </c>
      <c r="L101" s="36"/>
      <c r="M101" s="46">
        <f>E101</f>
        <v>0</v>
      </c>
      <c r="N101" s="36"/>
      <c r="O101" s="9"/>
      <c r="P101" s="36"/>
      <c r="Q101" s="36"/>
      <c r="R101" s="36"/>
      <c r="S101" s="36"/>
      <c r="T101" s="24"/>
      <c r="U101" s="24"/>
      <c r="V101" s="84">
        <f>E101</f>
        <v>0</v>
      </c>
      <c r="W101" s="76"/>
      <c r="X101" s="76"/>
      <c r="Y101" s="77"/>
      <c r="Z101" s="95"/>
    </row>
    <row r="102" spans="1:26" s="266" customFormat="1" x14ac:dyDescent="0.2">
      <c r="A102" s="807"/>
      <c r="B102" s="808"/>
      <c r="C102" s="808"/>
      <c r="D102" s="808"/>
      <c r="E102" s="808"/>
      <c r="F102" s="808"/>
      <c r="G102" s="808"/>
      <c r="H102" s="809"/>
      <c r="I102" s="5"/>
      <c r="J102" s="53"/>
      <c r="K102" s="29">
        <f>C102</f>
        <v>0</v>
      </c>
      <c r="L102" s="54"/>
      <c r="M102" s="54"/>
      <c r="N102" s="54"/>
      <c r="O102" s="29"/>
      <c r="P102" s="54"/>
      <c r="Q102" s="54"/>
      <c r="R102" s="54"/>
      <c r="S102" s="54"/>
      <c r="T102" s="54"/>
      <c r="U102" s="54"/>
      <c r="V102" s="54"/>
      <c r="W102" s="87"/>
      <c r="X102" s="87"/>
      <c r="Y102" s="88"/>
      <c r="Z102" s="95"/>
    </row>
    <row r="103" spans="1:26" s="159" customFormat="1" ht="45" customHeight="1" x14ac:dyDescent="0.2">
      <c r="A103" s="772" t="s">
        <v>334</v>
      </c>
      <c r="B103" s="764"/>
      <c r="C103" s="764"/>
      <c r="D103" s="764"/>
      <c r="E103" s="764"/>
      <c r="F103" s="764"/>
      <c r="G103" s="764"/>
      <c r="H103" s="773"/>
      <c r="I103" s="15"/>
      <c r="J103" s="45"/>
      <c r="K103" s="9"/>
      <c r="L103" s="36"/>
      <c r="M103" s="36"/>
      <c r="N103" s="36"/>
      <c r="O103" s="9"/>
      <c r="P103" s="36"/>
      <c r="Q103" s="36"/>
      <c r="R103" s="36"/>
      <c r="S103" s="36"/>
      <c r="T103" s="24"/>
      <c r="U103" s="24"/>
      <c r="V103" s="24"/>
      <c r="W103" s="76"/>
      <c r="X103" s="82" t="str">
        <f>A103</f>
        <v xml:space="preserve">D7. Are there charges* to the client in the public sector for family planning:
*(This question refers to charges by policy, not under-the-table charges.)
</v>
      </c>
      <c r="Y103" s="77"/>
      <c r="Z103" s="95"/>
    </row>
    <row r="104" spans="1:26" s="159" customFormat="1" ht="15" customHeight="1" x14ac:dyDescent="0.2">
      <c r="A104" s="262"/>
      <c r="B104" s="764" t="s">
        <v>50</v>
      </c>
      <c r="C104" s="764"/>
      <c r="D104" s="764"/>
      <c r="E104" s="764"/>
      <c r="F104" s="765"/>
      <c r="G104" s="766" t="s">
        <v>165</v>
      </c>
      <c r="H104" s="767"/>
      <c r="I104" s="16"/>
      <c r="J104" s="45" t="str">
        <f>G104</f>
        <v>Yes</v>
      </c>
      <c r="K104" s="9"/>
      <c r="L104" s="36"/>
      <c r="M104" s="36"/>
      <c r="N104" s="36"/>
      <c r="O104" s="9"/>
      <c r="P104" s="36"/>
      <c r="Q104" s="36"/>
      <c r="R104" s="36"/>
      <c r="S104" s="36"/>
      <c r="T104" s="24"/>
      <c r="U104" s="24"/>
      <c r="V104" s="24"/>
      <c r="W104" s="76"/>
      <c r="X104" s="76"/>
      <c r="Y104" s="80" t="str">
        <f>B104</f>
        <v>a. Services?</v>
      </c>
      <c r="Z104" s="95"/>
    </row>
    <row r="105" spans="1:26" s="159" customFormat="1" ht="15" customHeight="1" x14ac:dyDescent="0.2">
      <c r="A105" s="262"/>
      <c r="B105" s="764" t="s">
        <v>51</v>
      </c>
      <c r="C105" s="764"/>
      <c r="D105" s="764"/>
      <c r="E105" s="764"/>
      <c r="F105" s="765"/>
      <c r="G105" s="766" t="s">
        <v>166</v>
      </c>
      <c r="H105" s="767"/>
      <c r="I105" s="16"/>
      <c r="J105" s="45" t="str">
        <f>G105</f>
        <v>No</v>
      </c>
      <c r="K105" s="9"/>
      <c r="L105" s="36"/>
      <c r="M105" s="36"/>
      <c r="N105" s="36"/>
      <c r="O105" s="9"/>
      <c r="P105" s="36"/>
      <c r="Q105" s="36"/>
      <c r="R105" s="36"/>
      <c r="S105" s="36"/>
      <c r="T105" s="24"/>
      <c r="U105" s="24"/>
      <c r="V105" s="24"/>
      <c r="W105" s="76"/>
      <c r="X105" s="76"/>
      <c r="Y105" s="80" t="str">
        <f>B105</f>
        <v>b. Commodities?</v>
      </c>
      <c r="Z105" s="95"/>
    </row>
    <row r="106" spans="1:26" s="159" customFormat="1" ht="15" customHeight="1" x14ac:dyDescent="0.2">
      <c r="A106" s="262"/>
      <c r="B106" s="764" t="s">
        <v>52</v>
      </c>
      <c r="C106" s="764"/>
      <c r="D106" s="764"/>
      <c r="E106" s="764"/>
      <c r="F106" s="765"/>
      <c r="G106" s="766" t="s">
        <v>165</v>
      </c>
      <c r="H106" s="767"/>
      <c r="I106" s="16"/>
      <c r="J106" s="45" t="str">
        <f>G106</f>
        <v>Yes</v>
      </c>
      <c r="K106" s="9"/>
      <c r="L106" s="36"/>
      <c r="M106" s="36"/>
      <c r="N106" s="36"/>
      <c r="O106" s="9"/>
      <c r="P106" s="36"/>
      <c r="Q106" s="36"/>
      <c r="R106" s="36"/>
      <c r="S106" s="36"/>
      <c r="T106" s="24"/>
      <c r="U106" s="24"/>
      <c r="V106" s="24"/>
      <c r="W106" s="76"/>
      <c r="X106" s="76"/>
      <c r="Y106" s="80" t="str">
        <f>B106</f>
        <v>c. If yes, are there exemptions for people who cannot afford to pay?</v>
      </c>
      <c r="Z106" s="95"/>
    </row>
    <row r="107" spans="1:26" s="159" customFormat="1" x14ac:dyDescent="0.2">
      <c r="A107" s="262"/>
      <c r="B107" s="241"/>
      <c r="C107" s="242" t="s">
        <v>53</v>
      </c>
      <c r="D107" s="800" t="s">
        <v>922</v>
      </c>
      <c r="E107" s="801"/>
      <c r="F107" s="801"/>
      <c r="G107" s="801"/>
      <c r="H107" s="802"/>
      <c r="I107" s="16"/>
      <c r="J107" s="45"/>
      <c r="K107" s="9" t="str">
        <f>C107</f>
        <v>i. If yes, describe the exemptions.</v>
      </c>
      <c r="L107" s="36"/>
      <c r="M107" s="36"/>
      <c r="N107" s="38"/>
      <c r="O107" s="39" t="str">
        <f>D107</f>
        <v>Fees are waived for people who cannot afford the services.</v>
      </c>
      <c r="P107" s="36"/>
      <c r="Q107" s="36"/>
      <c r="R107" s="36"/>
      <c r="S107" s="36"/>
      <c r="T107" s="24"/>
      <c r="U107" s="24"/>
      <c r="V107" s="24"/>
      <c r="W107" s="76"/>
      <c r="X107" s="76"/>
      <c r="Y107" s="77"/>
      <c r="Z107" s="95"/>
    </row>
    <row r="108" spans="1:26" s="267" customFormat="1" ht="15.75" customHeight="1" x14ac:dyDescent="0.2">
      <c r="A108" s="772" t="s">
        <v>335</v>
      </c>
      <c r="B108" s="764"/>
      <c r="C108" s="764"/>
      <c r="D108" s="764"/>
      <c r="E108" s="764"/>
      <c r="F108" s="764"/>
      <c r="G108" s="764"/>
      <c r="H108" s="773"/>
      <c r="I108" s="48"/>
      <c r="J108" s="35"/>
      <c r="K108" s="9"/>
      <c r="L108" s="9"/>
      <c r="M108" s="36"/>
      <c r="N108" s="36"/>
      <c r="O108" s="9"/>
      <c r="P108" s="36"/>
      <c r="Q108" s="1"/>
      <c r="R108" s="36"/>
      <c r="S108" s="37"/>
      <c r="T108" s="2"/>
      <c r="U108" s="2"/>
      <c r="V108" s="2"/>
      <c r="W108" s="64"/>
      <c r="X108" s="82" t="str">
        <f>A108</f>
        <v>D8. Are the following contraceptives included in the country's National Essential Medicine List (NEML) or other equivalent priority list?</v>
      </c>
      <c r="Y108" s="1"/>
      <c r="Z108" s="101"/>
    </row>
    <row r="109" spans="1:26" s="267" customFormat="1" ht="15.75" customHeight="1" x14ac:dyDescent="0.2">
      <c r="A109" s="384"/>
      <c r="B109" s="764" t="s">
        <v>336</v>
      </c>
      <c r="C109" s="764"/>
      <c r="D109" s="764"/>
      <c r="E109" s="764"/>
      <c r="F109" s="765"/>
      <c r="G109" s="766" t="s">
        <v>165</v>
      </c>
      <c r="H109" s="767"/>
      <c r="I109" s="48"/>
      <c r="J109" s="45" t="str">
        <f t="shared" ref="J109:J120" si="3">G109</f>
        <v>Yes</v>
      </c>
      <c r="K109" s="9"/>
      <c r="L109" s="9"/>
      <c r="M109" s="36"/>
      <c r="N109" s="36"/>
      <c r="O109" s="9"/>
      <c r="P109" s="36"/>
      <c r="Q109" s="1"/>
      <c r="R109" s="36"/>
      <c r="S109" s="37"/>
      <c r="T109" s="2"/>
      <c r="U109" s="2"/>
      <c r="V109" s="2"/>
      <c r="W109" s="64"/>
      <c r="X109" s="64"/>
      <c r="Y109" s="80" t="str">
        <f t="shared" ref="Y109:Y118" si="4">B109</f>
        <v>a. Combined oral contraceptives</v>
      </c>
      <c r="Z109" s="101"/>
    </row>
    <row r="110" spans="1:26" s="267" customFormat="1" ht="15.75" customHeight="1" x14ac:dyDescent="0.2">
      <c r="A110" s="384"/>
      <c r="B110" s="764" t="s">
        <v>337</v>
      </c>
      <c r="C110" s="764"/>
      <c r="D110" s="764"/>
      <c r="E110" s="764"/>
      <c r="F110" s="765"/>
      <c r="G110" s="766" t="s">
        <v>165</v>
      </c>
      <c r="H110" s="767"/>
      <c r="I110" s="48"/>
      <c r="J110" s="45" t="str">
        <f t="shared" si="3"/>
        <v>Yes</v>
      </c>
      <c r="K110" s="9"/>
      <c r="L110" s="9"/>
      <c r="M110" s="36"/>
      <c r="N110" s="36"/>
      <c r="O110" s="9"/>
      <c r="P110" s="36"/>
      <c r="Q110" s="1"/>
      <c r="R110" s="36"/>
      <c r="S110" s="37"/>
      <c r="T110" s="2"/>
      <c r="U110" s="2"/>
      <c r="V110" s="2"/>
      <c r="W110" s="64"/>
      <c r="X110" s="64"/>
      <c r="Y110" s="80" t="str">
        <f t="shared" si="4"/>
        <v>b. Progestin-only pills</v>
      </c>
      <c r="Z110" s="101"/>
    </row>
    <row r="111" spans="1:26" s="267" customFormat="1" ht="15.75" customHeight="1" x14ac:dyDescent="0.2">
      <c r="A111" s="384"/>
      <c r="B111" s="764" t="s">
        <v>54</v>
      </c>
      <c r="C111" s="764"/>
      <c r="D111" s="764"/>
      <c r="E111" s="764"/>
      <c r="F111" s="765"/>
      <c r="G111" s="766" t="s">
        <v>165</v>
      </c>
      <c r="H111" s="767"/>
      <c r="I111" s="48"/>
      <c r="J111" s="45" t="str">
        <f t="shared" si="3"/>
        <v>Yes</v>
      </c>
      <c r="K111" s="9"/>
      <c r="L111" s="9"/>
      <c r="M111" s="36"/>
      <c r="N111" s="36"/>
      <c r="O111" s="9"/>
      <c r="P111" s="36"/>
      <c r="Q111" s="1"/>
      <c r="R111" s="36"/>
      <c r="S111" s="37"/>
      <c r="T111" s="2"/>
      <c r="U111" s="2"/>
      <c r="V111" s="2"/>
      <c r="W111" s="64"/>
      <c r="X111" s="64"/>
      <c r="Y111" s="80" t="str">
        <f t="shared" si="4"/>
        <v>c. Hormonal injections</v>
      </c>
      <c r="Z111" s="101"/>
    </row>
    <row r="112" spans="1:26" s="267" customFormat="1" ht="15.75" customHeight="1" x14ac:dyDescent="0.2">
      <c r="A112" s="384"/>
      <c r="B112" s="764" t="s">
        <v>55</v>
      </c>
      <c r="C112" s="764"/>
      <c r="D112" s="764"/>
      <c r="E112" s="764"/>
      <c r="F112" s="765"/>
      <c r="G112" s="766" t="s">
        <v>165</v>
      </c>
      <c r="H112" s="767"/>
      <c r="I112" s="48"/>
      <c r="J112" s="45" t="str">
        <f t="shared" si="3"/>
        <v>Yes</v>
      </c>
      <c r="K112" s="9"/>
      <c r="L112" s="9"/>
      <c r="M112" s="36"/>
      <c r="N112" s="36"/>
      <c r="O112" s="9"/>
      <c r="P112" s="36"/>
      <c r="Q112" s="1"/>
      <c r="R112" s="36"/>
      <c r="S112" s="37"/>
      <c r="T112" s="2"/>
      <c r="U112" s="2"/>
      <c r="V112" s="2"/>
      <c r="W112" s="64"/>
      <c r="X112" s="64"/>
      <c r="Y112" s="80" t="str">
        <f t="shared" si="4"/>
        <v>d. Hormonal implants</v>
      </c>
      <c r="Z112" s="101"/>
    </row>
    <row r="113" spans="1:26" s="267" customFormat="1" ht="15.75" customHeight="1" x14ac:dyDescent="0.2">
      <c r="A113" s="384"/>
      <c r="B113" s="764" t="s">
        <v>56</v>
      </c>
      <c r="C113" s="764"/>
      <c r="D113" s="764"/>
      <c r="E113" s="764"/>
      <c r="F113" s="765"/>
      <c r="G113" s="766" t="s">
        <v>165</v>
      </c>
      <c r="H113" s="767"/>
      <c r="I113" s="48"/>
      <c r="J113" s="45" t="str">
        <f t="shared" si="3"/>
        <v>Yes</v>
      </c>
      <c r="K113" s="9"/>
      <c r="L113" s="9"/>
      <c r="M113" s="36"/>
      <c r="N113" s="36"/>
      <c r="O113" s="9"/>
      <c r="P113" s="36"/>
      <c r="Q113" s="1"/>
      <c r="R113" s="36"/>
      <c r="S113" s="37"/>
      <c r="T113" s="2"/>
      <c r="U113" s="2"/>
      <c r="V113" s="2"/>
      <c r="W113" s="64"/>
      <c r="X113" s="64"/>
      <c r="Y113" s="80" t="str">
        <f t="shared" si="4"/>
        <v>e. Intrauterine devices (IUDs)</v>
      </c>
      <c r="Z113" s="101"/>
    </row>
    <row r="114" spans="1:26" s="267" customFormat="1" ht="15.75" customHeight="1" x14ac:dyDescent="0.2">
      <c r="A114" s="384"/>
      <c r="B114" s="764" t="s">
        <v>43</v>
      </c>
      <c r="C114" s="764"/>
      <c r="D114" s="764"/>
      <c r="E114" s="764"/>
      <c r="F114" s="765"/>
      <c r="G114" s="766" t="s">
        <v>165</v>
      </c>
      <c r="H114" s="767"/>
      <c r="I114" s="48"/>
      <c r="J114" s="45" t="str">
        <f t="shared" si="3"/>
        <v>Yes</v>
      </c>
      <c r="K114" s="9"/>
      <c r="L114" s="9"/>
      <c r="M114" s="36"/>
      <c r="N114" s="36"/>
      <c r="O114" s="9"/>
      <c r="P114" s="36"/>
      <c r="Q114" s="1"/>
      <c r="R114" s="36"/>
      <c r="S114" s="37"/>
      <c r="T114" s="2"/>
      <c r="U114" s="2"/>
      <c r="V114" s="2"/>
      <c r="W114" s="64"/>
      <c r="X114" s="64"/>
      <c r="Y114" s="80" t="str">
        <f t="shared" si="4"/>
        <v>f. Male condoms</v>
      </c>
      <c r="Z114" s="101"/>
    </row>
    <row r="115" spans="1:26" s="267" customFormat="1" ht="15.75" customHeight="1" x14ac:dyDescent="0.2">
      <c r="A115" s="384"/>
      <c r="B115" s="764" t="s">
        <v>44</v>
      </c>
      <c r="C115" s="764"/>
      <c r="D115" s="764"/>
      <c r="E115" s="764"/>
      <c r="F115" s="765"/>
      <c r="G115" s="766" t="s">
        <v>166</v>
      </c>
      <c r="H115" s="767"/>
      <c r="I115" s="48"/>
      <c r="J115" s="45" t="str">
        <f t="shared" si="3"/>
        <v>No</v>
      </c>
      <c r="K115" s="9"/>
      <c r="L115" s="9"/>
      <c r="M115" s="36"/>
      <c r="N115" s="36"/>
      <c r="O115" s="9"/>
      <c r="P115" s="36"/>
      <c r="Q115" s="1"/>
      <c r="R115" s="36"/>
      <c r="S115" s="37"/>
      <c r="T115" s="2"/>
      <c r="U115" s="2"/>
      <c r="V115" s="2"/>
      <c r="W115" s="64"/>
      <c r="X115" s="64"/>
      <c r="Y115" s="80" t="str">
        <f t="shared" si="4"/>
        <v>g. Female condoms</v>
      </c>
      <c r="Z115" s="101"/>
    </row>
    <row r="116" spans="1:26" s="267" customFormat="1" ht="15.75" customHeight="1" x14ac:dyDescent="0.2">
      <c r="A116" s="384"/>
      <c r="B116" s="764" t="s">
        <v>338</v>
      </c>
      <c r="C116" s="764"/>
      <c r="D116" s="764"/>
      <c r="E116" s="764"/>
      <c r="F116" s="765"/>
      <c r="G116" s="766" t="s">
        <v>165</v>
      </c>
      <c r="H116" s="767"/>
      <c r="I116" s="48"/>
      <c r="J116" s="45" t="str">
        <f t="shared" si="3"/>
        <v>Yes</v>
      </c>
      <c r="K116" s="9"/>
      <c r="L116" s="9"/>
      <c r="M116" s="36"/>
      <c r="N116" s="36"/>
      <c r="O116" s="9"/>
      <c r="P116" s="36"/>
      <c r="Q116" s="1"/>
      <c r="R116" s="36"/>
      <c r="S116" s="37"/>
      <c r="T116" s="2"/>
      <c r="U116" s="2"/>
      <c r="V116" s="2"/>
      <c r="W116" s="64"/>
      <c r="X116" s="64"/>
      <c r="Y116" s="80" t="str">
        <f t="shared" si="4"/>
        <v>h. Emergency contraceptive pills</v>
      </c>
      <c r="Z116" s="101"/>
    </row>
    <row r="117" spans="1:26" s="267" customFormat="1" ht="15.75" customHeight="1" x14ac:dyDescent="0.2">
      <c r="A117" s="384"/>
      <c r="B117" s="764" t="s">
        <v>245</v>
      </c>
      <c r="C117" s="764"/>
      <c r="D117" s="764"/>
      <c r="E117" s="764"/>
      <c r="F117" s="765"/>
      <c r="G117" s="766" t="s">
        <v>165</v>
      </c>
      <c r="H117" s="767"/>
      <c r="I117" s="48"/>
      <c r="J117" s="45" t="str">
        <f>G117</f>
        <v>Yes</v>
      </c>
      <c r="K117" s="9"/>
      <c r="L117" s="9"/>
      <c r="M117" s="36"/>
      <c r="N117" s="36"/>
      <c r="O117" s="9"/>
      <c r="P117" s="36"/>
      <c r="Q117" s="1"/>
      <c r="R117" s="36"/>
      <c r="S117" s="37"/>
      <c r="T117" s="2"/>
      <c r="U117" s="2"/>
      <c r="V117" s="2"/>
      <c r="W117" s="64"/>
      <c r="X117" s="64"/>
      <c r="Y117" s="80" t="str">
        <f>B117</f>
        <v>i. CycleBeads</v>
      </c>
      <c r="Z117" s="101"/>
    </row>
    <row r="118" spans="1:26" s="267" customFormat="1" ht="15.75" customHeight="1" x14ac:dyDescent="0.2">
      <c r="A118" s="384"/>
      <c r="B118" s="764" t="s">
        <v>339</v>
      </c>
      <c r="C118" s="764"/>
      <c r="D118" s="764"/>
      <c r="E118" s="764"/>
      <c r="F118" s="765"/>
      <c r="G118" s="766" t="s">
        <v>166</v>
      </c>
      <c r="H118" s="767"/>
      <c r="I118" s="48"/>
      <c r="J118" s="45" t="str">
        <f t="shared" si="3"/>
        <v>No</v>
      </c>
      <c r="K118" s="9"/>
      <c r="L118" s="9"/>
      <c r="M118" s="36"/>
      <c r="N118" s="36"/>
      <c r="O118" s="9"/>
      <c r="P118" s="36"/>
      <c r="Q118" s="1"/>
      <c r="R118" s="36"/>
      <c r="S118" s="37"/>
      <c r="T118" s="2"/>
      <c r="U118" s="2"/>
      <c r="V118" s="2"/>
      <c r="W118" s="64"/>
      <c r="X118" s="64"/>
      <c r="Y118" s="80" t="str">
        <f t="shared" si="4"/>
        <v>j. Any other contraceptive(s)?</v>
      </c>
      <c r="Z118" s="101"/>
    </row>
    <row r="119" spans="1:26" s="267" customFormat="1" ht="15.75" x14ac:dyDescent="0.2">
      <c r="A119" s="384"/>
      <c r="B119" s="224"/>
      <c r="C119" s="764" t="s">
        <v>340</v>
      </c>
      <c r="D119" s="764"/>
      <c r="E119" s="765"/>
      <c r="F119" s="790" t="s">
        <v>146</v>
      </c>
      <c r="G119" s="791"/>
      <c r="H119" s="792"/>
      <c r="I119" s="48"/>
      <c r="J119" s="45">
        <f t="shared" si="3"/>
        <v>0</v>
      </c>
      <c r="K119" s="9"/>
      <c r="L119" s="9"/>
      <c r="M119" s="36"/>
      <c r="N119" s="36"/>
      <c r="O119" s="9"/>
      <c r="P119" s="36"/>
      <c r="Q119" s="1"/>
      <c r="R119" s="9">
        <f>B119</f>
        <v>0</v>
      </c>
      <c r="S119" s="37"/>
      <c r="T119" s="2"/>
      <c r="U119" s="2"/>
      <c r="V119" s="2"/>
      <c r="W119" s="64"/>
      <c r="X119" s="64"/>
      <c r="Y119" s="1"/>
      <c r="Z119" s="101"/>
    </row>
    <row r="120" spans="1:26" s="267" customFormat="1" ht="15.75" x14ac:dyDescent="0.2">
      <c r="A120" s="793" t="s">
        <v>341</v>
      </c>
      <c r="B120" s="794"/>
      <c r="C120" s="794"/>
      <c r="D120" s="795"/>
      <c r="E120" s="796"/>
      <c r="F120" s="797">
        <v>2011</v>
      </c>
      <c r="G120" s="798"/>
      <c r="H120" s="799"/>
      <c r="I120" s="48"/>
      <c r="J120" s="45">
        <f t="shared" si="3"/>
        <v>0</v>
      </c>
      <c r="K120" s="9"/>
      <c r="L120" s="9"/>
      <c r="M120" s="36"/>
      <c r="N120" s="36"/>
      <c r="O120" s="9"/>
      <c r="P120" s="36"/>
      <c r="Q120" s="1"/>
      <c r="R120" s="9">
        <f>B120</f>
        <v>0</v>
      </c>
      <c r="S120" s="37"/>
      <c r="T120" s="2"/>
      <c r="U120" s="2"/>
      <c r="V120" s="2"/>
      <c r="W120" s="64"/>
      <c r="X120" s="64"/>
      <c r="Y120" s="1"/>
      <c r="Z120" s="101"/>
    </row>
    <row r="121" spans="1:26" s="267" customFormat="1" ht="90" x14ac:dyDescent="0.2">
      <c r="A121" s="772" t="s">
        <v>342</v>
      </c>
      <c r="B121" s="764"/>
      <c r="C121" s="765"/>
      <c r="D121" s="769" t="s">
        <v>921</v>
      </c>
      <c r="E121" s="770"/>
      <c r="F121" s="770"/>
      <c r="G121" s="770"/>
      <c r="H121" s="771"/>
      <c r="I121" s="48"/>
      <c r="J121" s="35"/>
      <c r="K121" s="9" t="str">
        <f>A121</f>
        <v xml:space="preserve">D10. Name of the list(s)
</v>
      </c>
      <c r="L121" s="9"/>
      <c r="M121" s="36"/>
      <c r="N121" s="36"/>
      <c r="O121" s="9" t="str">
        <f>D121</f>
        <v>PAHO's list - The Essential Medicine List has been drafted and finalized but has not yet been disseminated for public use. At the central level, a list based on essential services offered is used, set up by PAHO (who jointly manages the central warehouse with the MoH), but it is not a list that has been written and validated by the Ministry. However, the Department of Drugs and Medicine is working on one, which should be available shortly.</v>
      </c>
      <c r="P121" s="36"/>
      <c r="Q121" s="1"/>
      <c r="R121" s="36"/>
      <c r="S121" s="37"/>
      <c r="T121" s="2"/>
      <c r="U121" s="2"/>
      <c r="V121" s="2"/>
      <c r="W121" s="64"/>
      <c r="X121" s="64"/>
      <c r="Y121" s="1"/>
      <c r="Z121" s="101"/>
    </row>
    <row r="122" spans="1:26" s="267" customFormat="1" ht="34.5" customHeight="1" x14ac:dyDescent="0.2">
      <c r="A122" s="772" t="s">
        <v>344</v>
      </c>
      <c r="B122" s="764"/>
      <c r="C122" s="765"/>
      <c r="D122" s="769"/>
      <c r="E122" s="770"/>
      <c r="F122" s="770"/>
      <c r="G122" s="770"/>
      <c r="H122" s="771"/>
      <c r="I122" s="48"/>
      <c r="J122" s="35"/>
      <c r="K122" s="9" t="str">
        <f>A122</f>
        <v xml:space="preserve">D11. Notes about the list(s)
</v>
      </c>
      <c r="L122" s="9"/>
      <c r="M122" s="36"/>
      <c r="N122" s="36"/>
      <c r="O122" s="9">
        <f>D122</f>
        <v>0</v>
      </c>
      <c r="P122" s="36"/>
      <c r="Q122" s="1"/>
      <c r="R122" s="36"/>
      <c r="S122" s="37"/>
      <c r="T122" s="2"/>
      <c r="U122" s="2"/>
      <c r="V122" s="2"/>
      <c r="W122" s="64"/>
      <c r="X122" s="64"/>
      <c r="Y122" s="1"/>
      <c r="Z122" s="101"/>
    </row>
    <row r="123" spans="1:26" s="159" customFormat="1" ht="21.75" customHeight="1" x14ac:dyDescent="0.2">
      <c r="A123" s="772" t="s">
        <v>351</v>
      </c>
      <c r="B123" s="764"/>
      <c r="C123" s="764"/>
      <c r="D123" s="764"/>
      <c r="E123" s="764"/>
      <c r="F123" s="764"/>
      <c r="G123" s="764"/>
      <c r="H123" s="773"/>
      <c r="I123" s="4"/>
      <c r="J123" s="45"/>
      <c r="K123" s="9"/>
      <c r="L123" s="36"/>
      <c r="M123" s="36"/>
      <c r="N123" s="36"/>
      <c r="O123" s="9"/>
      <c r="P123" s="36"/>
      <c r="Q123" s="36"/>
      <c r="R123" s="36"/>
      <c r="S123" s="36"/>
      <c r="T123" s="24"/>
      <c r="U123" s="24"/>
      <c r="V123" s="24"/>
      <c r="W123" s="76"/>
      <c r="X123" s="82" t="str">
        <f>A123</f>
        <v xml:space="preserve">D12.  Information on country's Poverty Reduction Strategy Paper (PRSP)
</v>
      </c>
      <c r="Y123" s="77"/>
      <c r="Z123" s="95"/>
    </row>
    <row r="124" spans="1:26" s="267" customFormat="1" ht="30.75" customHeight="1" x14ac:dyDescent="0.2">
      <c r="A124" s="385"/>
      <c r="B124" s="784" t="s">
        <v>196</v>
      </c>
      <c r="C124" s="785"/>
      <c r="D124" s="785"/>
      <c r="E124" s="786"/>
      <c r="F124" s="787">
        <v>2008</v>
      </c>
      <c r="G124" s="788"/>
      <c r="H124" s="789"/>
      <c r="I124" s="48"/>
      <c r="J124" s="45">
        <f>G124</f>
        <v>0</v>
      </c>
      <c r="K124" s="9"/>
      <c r="L124" s="9"/>
      <c r="M124" s="36"/>
      <c r="N124" s="36"/>
      <c r="O124" s="9"/>
      <c r="P124" s="36"/>
      <c r="Q124" s="1"/>
      <c r="R124" s="9" t="str">
        <f>B124</f>
        <v>a. What year is the Poverty Reduction Strategy Paper from? (most recent actual PRSP on IMF's site [not progress or summary report])</v>
      </c>
      <c r="S124" s="37"/>
      <c r="T124" s="2"/>
      <c r="U124" s="2"/>
      <c r="V124" s="2"/>
      <c r="W124" s="64"/>
      <c r="X124" s="64"/>
      <c r="Y124" s="1"/>
      <c r="Z124" s="101"/>
    </row>
    <row r="125" spans="1:26" s="267" customFormat="1" ht="15.75" customHeight="1" x14ac:dyDescent="0.2">
      <c r="A125" s="384"/>
      <c r="B125" s="764" t="s">
        <v>197</v>
      </c>
      <c r="C125" s="764"/>
      <c r="D125" s="764"/>
      <c r="E125" s="764"/>
      <c r="F125" s="765"/>
      <c r="G125" s="766" t="s">
        <v>165</v>
      </c>
      <c r="H125" s="767"/>
      <c r="I125" s="48"/>
      <c r="J125" s="45" t="str">
        <f>G125</f>
        <v>Yes</v>
      </c>
      <c r="K125" s="9"/>
      <c r="L125" s="9"/>
      <c r="M125" s="36"/>
      <c r="N125" s="36"/>
      <c r="O125" s="9"/>
      <c r="P125" s="36"/>
      <c r="Q125" s="1"/>
      <c r="R125" s="36"/>
      <c r="S125" s="37"/>
      <c r="T125" s="2"/>
      <c r="U125" s="2"/>
      <c r="V125" s="2"/>
      <c r="W125" s="64"/>
      <c r="X125" s="64"/>
      <c r="Y125" s="80" t="str">
        <f>B125</f>
        <v>b. Is family planning or reproductive health a priority in the PRSP?</v>
      </c>
      <c r="Z125" s="101"/>
    </row>
    <row r="126" spans="1:26" s="267" customFormat="1" ht="15.75" customHeight="1" x14ac:dyDescent="0.2">
      <c r="A126" s="384"/>
      <c r="B126" s="764" t="s">
        <v>198</v>
      </c>
      <c r="C126" s="764"/>
      <c r="D126" s="764"/>
      <c r="E126" s="764"/>
      <c r="F126" s="765"/>
      <c r="G126" s="766" t="s">
        <v>166</v>
      </c>
      <c r="H126" s="767"/>
      <c r="I126" s="48"/>
      <c r="J126" s="45" t="str">
        <f>G126</f>
        <v>No</v>
      </c>
      <c r="K126" s="9"/>
      <c r="L126" s="9"/>
      <c r="M126" s="36"/>
      <c r="N126" s="36"/>
      <c r="O126" s="9"/>
      <c r="P126" s="36"/>
      <c r="Q126" s="1"/>
      <c r="R126" s="36"/>
      <c r="S126" s="37"/>
      <c r="T126" s="2"/>
      <c r="U126" s="2"/>
      <c r="V126" s="2"/>
      <c r="W126" s="64"/>
      <c r="X126" s="64"/>
      <c r="Y126" s="80" t="str">
        <f>B126</f>
        <v>c. Is contraceptive security included in the PRSP?</v>
      </c>
      <c r="Z126" s="101"/>
    </row>
    <row r="127" spans="1:26" s="267" customFormat="1" ht="15.75" customHeight="1" x14ac:dyDescent="0.2">
      <c r="A127" s="384"/>
      <c r="B127" s="764" t="s">
        <v>72</v>
      </c>
      <c r="C127" s="764"/>
      <c r="D127" s="764"/>
      <c r="E127" s="764"/>
      <c r="F127" s="765"/>
      <c r="G127" s="766" t="s">
        <v>165</v>
      </c>
      <c r="H127" s="767"/>
      <c r="I127" s="48"/>
      <c r="J127" s="45" t="str">
        <f>G127</f>
        <v>Yes</v>
      </c>
      <c r="K127" s="9"/>
      <c r="L127" s="9"/>
      <c r="M127" s="36"/>
      <c r="N127" s="36"/>
      <c r="O127" s="9"/>
      <c r="P127" s="36"/>
      <c r="Q127" s="1"/>
      <c r="R127" s="36"/>
      <c r="S127" s="37"/>
      <c r="T127" s="2"/>
      <c r="U127" s="2"/>
      <c r="V127" s="2"/>
      <c r="W127" s="64"/>
      <c r="X127" s="64"/>
      <c r="Y127" s="80" t="str">
        <f>B127</f>
        <v>d. Is contraceptive prevalence rate (CPR) included as an indicator in the PRSP?</v>
      </c>
      <c r="Z127" s="101"/>
    </row>
    <row r="128" spans="1:26" s="267" customFormat="1" ht="15.75" customHeight="1" x14ac:dyDescent="0.2">
      <c r="A128" s="384"/>
      <c r="B128" s="764" t="s">
        <v>73</v>
      </c>
      <c r="C128" s="764"/>
      <c r="D128" s="764"/>
      <c r="E128" s="764"/>
      <c r="F128" s="765"/>
      <c r="G128" s="766" t="s">
        <v>166</v>
      </c>
      <c r="H128" s="767"/>
      <c r="I128" s="48"/>
      <c r="J128" s="45" t="str">
        <f>G128</f>
        <v>No</v>
      </c>
      <c r="K128" s="9"/>
      <c r="L128" s="9"/>
      <c r="M128" s="36"/>
      <c r="N128" s="36"/>
      <c r="O128" s="9"/>
      <c r="P128" s="36"/>
      <c r="Q128" s="1"/>
      <c r="R128" s="36"/>
      <c r="S128" s="37"/>
      <c r="T128" s="2"/>
      <c r="U128" s="2"/>
      <c r="V128" s="2"/>
      <c r="W128" s="64"/>
      <c r="X128" s="64"/>
      <c r="Y128" s="80" t="str">
        <f>B128</f>
        <v>e. Are contraceptive supply indicators included in the PRSP?</v>
      </c>
      <c r="Z128" s="101"/>
    </row>
    <row r="129" spans="1:26" s="267" customFormat="1" ht="60.75" thickBot="1" x14ac:dyDescent="0.25">
      <c r="A129" s="262" t="s">
        <v>74</v>
      </c>
      <c r="B129" s="764" t="s">
        <v>75</v>
      </c>
      <c r="C129" s="765"/>
      <c r="D129" s="779" t="s">
        <v>525</v>
      </c>
      <c r="E129" s="780"/>
      <c r="F129" s="780"/>
      <c r="G129" s="780"/>
      <c r="H129" s="781"/>
      <c r="I129" s="48"/>
      <c r="J129" s="35"/>
      <c r="K129" s="9" t="str">
        <f>B129</f>
        <v>f. Notes about the Poverty Reduction Strategy Paper</v>
      </c>
      <c r="L129" s="9"/>
      <c r="M129" s="36"/>
      <c r="N129" s="36"/>
      <c r="O129" s="9" t="str">
        <f>D129</f>
        <v>One of the objectives under health is to increase the rate of contraceptive use. Strengthening of health facilities' capacity to provide family planning services is also mentioned.</v>
      </c>
      <c r="P129" s="36"/>
      <c r="Q129" s="1"/>
      <c r="R129" s="36"/>
      <c r="S129" s="37"/>
      <c r="T129" s="2"/>
      <c r="U129" s="2"/>
      <c r="V129" s="2"/>
      <c r="W129" s="64"/>
      <c r="X129" s="64"/>
      <c r="Y129" s="1"/>
      <c r="Z129" s="101"/>
    </row>
    <row r="130" spans="1:26" s="159" customFormat="1" ht="16.5" customHeight="1" thickBot="1" x14ac:dyDescent="0.25">
      <c r="A130" s="782" t="s">
        <v>28</v>
      </c>
      <c r="B130" s="783"/>
      <c r="C130" s="783"/>
      <c r="D130" s="783"/>
      <c r="E130" s="783"/>
      <c r="F130" s="783"/>
      <c r="G130" s="783"/>
      <c r="H130" s="386"/>
      <c r="I130" s="19"/>
      <c r="J130" s="45"/>
      <c r="K130" s="9"/>
      <c r="L130" s="36"/>
      <c r="M130" s="36"/>
      <c r="N130" s="36"/>
      <c r="O130" s="9"/>
      <c r="P130" s="36"/>
      <c r="Q130" s="36"/>
      <c r="R130" s="36"/>
      <c r="S130" s="36"/>
      <c r="T130" s="24"/>
      <c r="U130" s="24"/>
      <c r="V130" s="24"/>
      <c r="W130" s="76"/>
      <c r="X130" s="76"/>
      <c r="Y130" s="77"/>
      <c r="Z130" s="95"/>
    </row>
    <row r="131" spans="1:26" s="159" customFormat="1" ht="30" customHeight="1" x14ac:dyDescent="0.2">
      <c r="A131" s="774" t="s">
        <v>345</v>
      </c>
      <c r="B131" s="775"/>
      <c r="C131" s="775"/>
      <c r="D131" s="775"/>
      <c r="E131" s="775"/>
      <c r="F131" s="776"/>
      <c r="G131" s="777" t="s">
        <v>166</v>
      </c>
      <c r="H131" s="778"/>
      <c r="I131" s="8"/>
      <c r="J131" s="45" t="str">
        <f>G131</f>
        <v>No</v>
      </c>
      <c r="K131" s="9"/>
      <c r="L131" s="36"/>
      <c r="M131" s="36"/>
      <c r="N131" s="36"/>
      <c r="O131" s="9"/>
      <c r="P131" s="36"/>
      <c r="Q131" s="36"/>
      <c r="R131" s="36"/>
      <c r="S131" s="36"/>
      <c r="T131" s="24"/>
      <c r="U131" s="24"/>
      <c r="V131" s="24"/>
      <c r="W131" s="76"/>
      <c r="X131" s="76"/>
      <c r="Y131" s="80" t="str">
        <f>A131</f>
        <v>E1. Have stockouts occurred for any contraceptive at the central* level in the last 12 months?  
*(The central level refers to the central level warehouse for the public sector.)</v>
      </c>
      <c r="Z131" s="95"/>
    </row>
    <row r="132" spans="1:26" s="159" customFormat="1" ht="45" x14ac:dyDescent="0.2">
      <c r="A132" s="772" t="s">
        <v>1507</v>
      </c>
      <c r="B132" s="764"/>
      <c r="C132" s="764"/>
      <c r="D132" s="764"/>
      <c r="E132" s="764"/>
      <c r="F132" s="764"/>
      <c r="G132" s="764"/>
      <c r="H132" s="773"/>
      <c r="I132" s="4"/>
      <c r="J132" s="45"/>
      <c r="K132" s="9"/>
      <c r="L132" s="36"/>
      <c r="M132" s="36"/>
      <c r="N132" s="36"/>
      <c r="O132" s="9"/>
      <c r="P132" s="36"/>
      <c r="Q132" s="36"/>
      <c r="R132" s="36"/>
      <c r="S132" s="36"/>
      <c r="T132" s="24"/>
      <c r="U132" s="24"/>
      <c r="V132" s="24"/>
      <c r="W132" s="76"/>
      <c r="X132" s="82"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Y132" s="77"/>
      <c r="Z132" s="95"/>
    </row>
    <row r="133" spans="1:26" s="159" customFormat="1" ht="15" customHeight="1" x14ac:dyDescent="0.2">
      <c r="A133" s="354"/>
      <c r="B133" s="764" t="s">
        <v>336</v>
      </c>
      <c r="C133" s="764"/>
      <c r="D133" s="764"/>
      <c r="E133" s="764"/>
      <c r="F133" s="765"/>
      <c r="G133" s="766" t="s">
        <v>166</v>
      </c>
      <c r="H133" s="767"/>
      <c r="I133" s="8"/>
      <c r="J133" s="45" t="str">
        <f t="shared" ref="J133:J141" si="5">G133</f>
        <v>No</v>
      </c>
      <c r="K133" s="9"/>
      <c r="L133" s="36"/>
      <c r="M133" s="36"/>
      <c r="N133" s="36"/>
      <c r="O133" s="9"/>
      <c r="P133" s="36"/>
      <c r="Q133" s="36"/>
      <c r="R133" s="36"/>
      <c r="S133" s="36"/>
      <c r="T133" s="24"/>
      <c r="U133" s="24"/>
      <c r="V133" s="24"/>
      <c r="W133" s="76"/>
      <c r="X133" s="76"/>
      <c r="Y133" s="80" t="str">
        <f t="shared" ref="Y133:Y141" si="6">B133</f>
        <v>a. Combined oral contraceptives</v>
      </c>
      <c r="Z133" s="95"/>
    </row>
    <row r="134" spans="1:26" s="159" customFormat="1" ht="15" customHeight="1" x14ac:dyDescent="0.2">
      <c r="A134" s="358"/>
      <c r="B134" s="764" t="s">
        <v>337</v>
      </c>
      <c r="C134" s="764"/>
      <c r="D134" s="764"/>
      <c r="E134" s="764"/>
      <c r="F134" s="765"/>
      <c r="G134" s="766" t="s">
        <v>166</v>
      </c>
      <c r="H134" s="767"/>
      <c r="I134" s="8"/>
      <c r="J134" s="45" t="str">
        <f t="shared" si="5"/>
        <v>No</v>
      </c>
      <c r="K134" s="9"/>
      <c r="L134" s="36"/>
      <c r="M134" s="36"/>
      <c r="N134" s="36"/>
      <c r="O134" s="36"/>
      <c r="P134" s="36"/>
      <c r="Q134" s="36"/>
      <c r="R134" s="36"/>
      <c r="S134" s="36"/>
      <c r="T134" s="24"/>
      <c r="U134" s="24"/>
      <c r="V134" s="24"/>
      <c r="W134" s="76"/>
      <c r="X134" s="76"/>
      <c r="Y134" s="80" t="str">
        <f t="shared" si="6"/>
        <v>b. Progestin-only pills</v>
      </c>
      <c r="Z134" s="95"/>
    </row>
    <row r="135" spans="1:26" s="159" customFormat="1" ht="15" customHeight="1" x14ac:dyDescent="0.2">
      <c r="A135" s="354"/>
      <c r="B135" s="764" t="s">
        <v>54</v>
      </c>
      <c r="C135" s="764"/>
      <c r="D135" s="764"/>
      <c r="E135" s="764"/>
      <c r="F135" s="765"/>
      <c r="G135" s="766" t="s">
        <v>166</v>
      </c>
      <c r="H135" s="767"/>
      <c r="I135" s="8"/>
      <c r="J135" s="45" t="str">
        <f t="shared" si="5"/>
        <v>No</v>
      </c>
      <c r="K135" s="9"/>
      <c r="L135" s="36"/>
      <c r="M135" s="36"/>
      <c r="N135" s="36"/>
      <c r="O135" s="36"/>
      <c r="P135" s="36"/>
      <c r="Q135" s="36"/>
      <c r="R135" s="36"/>
      <c r="S135" s="36"/>
      <c r="T135" s="24"/>
      <c r="U135" s="24"/>
      <c r="V135" s="24"/>
      <c r="W135" s="76"/>
      <c r="X135" s="76"/>
      <c r="Y135" s="80" t="str">
        <f t="shared" si="6"/>
        <v>c. Hormonal injections</v>
      </c>
      <c r="Z135" s="95"/>
    </row>
    <row r="136" spans="1:26" s="159" customFormat="1" ht="15" customHeight="1" x14ac:dyDescent="0.2">
      <c r="A136" s="354"/>
      <c r="B136" s="764" t="s">
        <v>55</v>
      </c>
      <c r="C136" s="764"/>
      <c r="D136" s="764"/>
      <c r="E136" s="764"/>
      <c r="F136" s="765"/>
      <c r="G136" s="766" t="s">
        <v>166</v>
      </c>
      <c r="H136" s="767"/>
      <c r="I136" s="8"/>
      <c r="J136" s="45" t="str">
        <f t="shared" si="5"/>
        <v>No</v>
      </c>
      <c r="K136" s="9"/>
      <c r="L136" s="36"/>
      <c r="M136" s="36"/>
      <c r="N136" s="36"/>
      <c r="O136" s="36"/>
      <c r="P136" s="36"/>
      <c r="Q136" s="36"/>
      <c r="R136" s="36"/>
      <c r="S136" s="36"/>
      <c r="T136" s="24"/>
      <c r="U136" s="24"/>
      <c r="V136" s="24"/>
      <c r="W136" s="76"/>
      <c r="X136" s="76"/>
      <c r="Y136" s="80" t="str">
        <f t="shared" si="6"/>
        <v>d. Hormonal implants</v>
      </c>
      <c r="Z136" s="95"/>
    </row>
    <row r="137" spans="1:26" s="159" customFormat="1" ht="15" customHeight="1" x14ac:dyDescent="0.2">
      <c r="A137" s="354"/>
      <c r="B137" s="764" t="s">
        <v>56</v>
      </c>
      <c r="C137" s="764"/>
      <c r="D137" s="764"/>
      <c r="E137" s="764"/>
      <c r="F137" s="765"/>
      <c r="G137" s="766" t="s">
        <v>166</v>
      </c>
      <c r="H137" s="767"/>
      <c r="I137" s="8"/>
      <c r="J137" s="45" t="str">
        <f t="shared" si="5"/>
        <v>No</v>
      </c>
      <c r="K137" s="9"/>
      <c r="L137" s="36"/>
      <c r="M137" s="36"/>
      <c r="N137" s="36"/>
      <c r="O137" s="36"/>
      <c r="P137" s="36"/>
      <c r="Q137" s="36"/>
      <c r="R137" s="36"/>
      <c r="S137" s="36"/>
      <c r="T137" s="24"/>
      <c r="U137" s="24"/>
      <c r="V137" s="24"/>
      <c r="W137" s="76"/>
      <c r="X137" s="76"/>
      <c r="Y137" s="80" t="str">
        <f t="shared" si="6"/>
        <v>e. Intrauterine devices (IUDs)</v>
      </c>
      <c r="Z137" s="95"/>
    </row>
    <row r="138" spans="1:26" s="159" customFormat="1" ht="15" customHeight="1" x14ac:dyDescent="0.2">
      <c r="A138" s="354"/>
      <c r="B138" s="764" t="s">
        <v>43</v>
      </c>
      <c r="C138" s="764"/>
      <c r="D138" s="764"/>
      <c r="E138" s="764"/>
      <c r="F138" s="765"/>
      <c r="G138" s="766" t="s">
        <v>166</v>
      </c>
      <c r="H138" s="767"/>
      <c r="I138" s="8"/>
      <c r="J138" s="45" t="str">
        <f t="shared" si="5"/>
        <v>No</v>
      </c>
      <c r="K138" s="9"/>
      <c r="L138" s="36"/>
      <c r="M138" s="36"/>
      <c r="N138" s="36"/>
      <c r="O138" s="36"/>
      <c r="P138" s="36"/>
      <c r="Q138" s="36"/>
      <c r="R138" s="36"/>
      <c r="S138" s="36"/>
      <c r="T138" s="24"/>
      <c r="U138" s="24"/>
      <c r="V138" s="24"/>
      <c r="W138" s="76"/>
      <c r="X138" s="76"/>
      <c r="Y138" s="80" t="str">
        <f t="shared" si="6"/>
        <v>f. Male condoms</v>
      </c>
      <c r="Z138" s="95"/>
    </row>
    <row r="139" spans="1:26" s="159" customFormat="1" ht="15" customHeight="1" x14ac:dyDescent="0.2">
      <c r="A139" s="354"/>
      <c r="B139" s="764" t="s">
        <v>44</v>
      </c>
      <c r="C139" s="764"/>
      <c r="D139" s="764"/>
      <c r="E139" s="764"/>
      <c r="F139" s="765"/>
      <c r="G139" s="766" t="s">
        <v>166</v>
      </c>
      <c r="H139" s="767"/>
      <c r="I139" s="8"/>
      <c r="J139" s="45" t="str">
        <f t="shared" si="5"/>
        <v>No</v>
      </c>
      <c r="K139" s="9"/>
      <c r="L139" s="36"/>
      <c r="M139" s="36"/>
      <c r="N139" s="36"/>
      <c r="O139" s="36"/>
      <c r="P139" s="36"/>
      <c r="Q139" s="36"/>
      <c r="R139" s="36"/>
      <c r="S139" s="36"/>
      <c r="T139" s="24"/>
      <c r="U139" s="24"/>
      <c r="V139" s="24"/>
      <c r="W139" s="76"/>
      <c r="X139" s="76"/>
      <c r="Y139" s="80" t="str">
        <f t="shared" si="6"/>
        <v>g. Female condoms</v>
      </c>
      <c r="Z139" s="95"/>
    </row>
    <row r="140" spans="1:26" s="159" customFormat="1" ht="15" customHeight="1" x14ac:dyDescent="0.2">
      <c r="A140" s="354"/>
      <c r="B140" s="764" t="s">
        <v>338</v>
      </c>
      <c r="C140" s="764"/>
      <c r="D140" s="764"/>
      <c r="E140" s="764"/>
      <c r="F140" s="765"/>
      <c r="G140" s="766" t="s">
        <v>166</v>
      </c>
      <c r="H140" s="767"/>
      <c r="I140" s="8"/>
      <c r="J140" s="45" t="str">
        <f t="shared" si="5"/>
        <v>No</v>
      </c>
      <c r="K140" s="9"/>
      <c r="L140" s="36"/>
      <c r="M140" s="36"/>
      <c r="N140" s="36"/>
      <c r="O140" s="36"/>
      <c r="P140" s="36"/>
      <c r="Q140" s="36"/>
      <c r="R140" s="36"/>
      <c r="S140" s="36"/>
      <c r="T140" s="24"/>
      <c r="U140" s="24"/>
      <c r="V140" s="24"/>
      <c r="W140" s="76"/>
      <c r="X140" s="76"/>
      <c r="Y140" s="80" t="str">
        <f t="shared" si="6"/>
        <v>h. Emergency contraceptive pills</v>
      </c>
      <c r="Z140" s="95"/>
    </row>
    <row r="141" spans="1:26" s="159" customFormat="1" ht="15" customHeight="1" x14ac:dyDescent="0.2">
      <c r="A141" s="354"/>
      <c r="B141" s="764" t="s">
        <v>245</v>
      </c>
      <c r="C141" s="764"/>
      <c r="D141" s="764"/>
      <c r="E141" s="764"/>
      <c r="F141" s="765"/>
      <c r="G141" s="766" t="s">
        <v>166</v>
      </c>
      <c r="H141" s="767"/>
      <c r="I141" s="8"/>
      <c r="J141" s="45" t="str">
        <f t="shared" si="5"/>
        <v>No</v>
      </c>
      <c r="K141" s="9"/>
      <c r="L141" s="36"/>
      <c r="M141" s="36"/>
      <c r="N141" s="36"/>
      <c r="O141" s="36"/>
      <c r="P141" s="36"/>
      <c r="Q141" s="36"/>
      <c r="R141" s="36"/>
      <c r="S141" s="36"/>
      <c r="T141" s="24"/>
      <c r="U141" s="24"/>
      <c r="V141" s="24"/>
      <c r="W141" s="76"/>
      <c r="X141" s="76"/>
      <c r="Y141" s="80" t="str">
        <f t="shared" si="6"/>
        <v>i. CycleBeads</v>
      </c>
      <c r="Z141" s="95"/>
    </row>
    <row r="142" spans="1:26" s="159" customFormat="1" ht="30" x14ac:dyDescent="0.2">
      <c r="A142" s="354"/>
      <c r="B142" s="764" t="s">
        <v>766</v>
      </c>
      <c r="C142" s="764"/>
      <c r="D142" s="764"/>
      <c r="E142" s="764"/>
      <c r="F142" s="769" t="s">
        <v>928</v>
      </c>
      <c r="G142" s="770"/>
      <c r="H142" s="771"/>
      <c r="I142" s="8"/>
      <c r="J142" s="45"/>
      <c r="K142" s="9"/>
      <c r="L142" s="36"/>
      <c r="M142" s="9"/>
      <c r="N142" s="36"/>
      <c r="O142" s="36"/>
      <c r="P142" s="36"/>
      <c r="Q142" s="9" t="str">
        <f>F142</f>
        <v>likely 1/11 to 12/11</v>
      </c>
      <c r="R142" s="9" t="str">
        <f>B142</f>
        <v xml:space="preserve">j. Time period of reports reviewed
(mm/yy - mm/yy) (for example, reports from 1/11-12/11) </v>
      </c>
      <c r="S142" s="36"/>
      <c r="T142" s="24"/>
      <c r="U142" s="24"/>
      <c r="V142" s="24"/>
      <c r="W142" s="76"/>
      <c r="X142" s="76"/>
      <c r="Y142" s="77"/>
      <c r="Z142" s="95"/>
    </row>
    <row r="143" spans="1:26" s="159" customFormat="1" ht="45" x14ac:dyDescent="0.2">
      <c r="A143" s="262"/>
      <c r="B143" s="764" t="s">
        <v>346</v>
      </c>
      <c r="C143" s="764"/>
      <c r="D143" s="764"/>
      <c r="E143" s="764"/>
      <c r="F143" s="769" t="s">
        <v>400</v>
      </c>
      <c r="G143" s="770"/>
      <c r="H143" s="771"/>
      <c r="I143" s="8"/>
      <c r="J143" s="45"/>
      <c r="K143" s="9"/>
      <c r="L143" s="9"/>
      <c r="M143" s="36"/>
      <c r="N143" s="36"/>
      <c r="O143" s="36"/>
      <c r="P143" s="36"/>
      <c r="Q143" s="9" t="str">
        <f>F143</f>
        <v>Central Warehouse Management</v>
      </c>
      <c r="R143" s="9" t="str">
        <f>B143</f>
        <v>k. Data source
(for example: Procurement Planning and Monitoring Report, Logistics Management Information System, periodic physical inventory, warehouse reports)</v>
      </c>
      <c r="S143" s="36"/>
      <c r="T143" s="24"/>
      <c r="U143" s="24"/>
      <c r="V143" s="24"/>
      <c r="W143" s="76"/>
      <c r="X143" s="76"/>
      <c r="Y143" s="77"/>
      <c r="Z143" s="95"/>
    </row>
    <row r="144" spans="1:26" s="159" customFormat="1" x14ac:dyDescent="0.2">
      <c r="A144" s="772" t="s">
        <v>347</v>
      </c>
      <c r="B144" s="764"/>
      <c r="C144" s="764"/>
      <c r="D144" s="764"/>
      <c r="E144" s="764"/>
      <c r="F144" s="764"/>
      <c r="G144" s="764"/>
      <c r="H144" s="773"/>
      <c r="I144" s="4"/>
      <c r="J144" s="41"/>
      <c r="K144" s="9"/>
      <c r="L144" s="36"/>
      <c r="M144" s="36"/>
      <c r="N144" s="36"/>
      <c r="O144" s="9"/>
      <c r="P144" s="36"/>
      <c r="Q144" s="36"/>
      <c r="R144" s="36"/>
      <c r="S144" s="36"/>
      <c r="T144" s="24"/>
      <c r="U144" s="24"/>
      <c r="V144" s="24"/>
      <c r="W144" s="76"/>
      <c r="X144" s="76"/>
      <c r="Y144" s="77"/>
      <c r="Z144" s="95"/>
    </row>
    <row r="145" spans="1:26" s="159" customFormat="1" ht="15" customHeight="1" x14ac:dyDescent="0.2">
      <c r="A145" s="354"/>
      <c r="B145" s="764" t="s">
        <v>348</v>
      </c>
      <c r="C145" s="764"/>
      <c r="D145" s="764"/>
      <c r="E145" s="764"/>
      <c r="F145" s="765"/>
      <c r="G145" s="766" t="s">
        <v>165</v>
      </c>
      <c r="H145" s="767"/>
      <c r="I145" s="8"/>
      <c r="J145" s="45" t="str">
        <f>G145</f>
        <v>Yes</v>
      </c>
      <c r="K145" s="9"/>
      <c r="L145" s="36"/>
      <c r="M145" s="36"/>
      <c r="N145" s="36"/>
      <c r="O145" s="9"/>
      <c r="P145" s="36"/>
      <c r="Q145" s="36"/>
      <c r="R145" s="36"/>
      <c r="S145" s="36"/>
      <c r="T145" s="24"/>
      <c r="U145" s="24"/>
      <c r="V145" s="24"/>
      <c r="W145" s="76"/>
      <c r="X145" s="76"/>
      <c r="Y145" s="80" t="str">
        <f>B145</f>
        <v>a. service delivery point level (i.e., public sector health facilities)</v>
      </c>
      <c r="Z145" s="95"/>
    </row>
    <row r="146" spans="1:26" s="268" customFormat="1" ht="15.75" customHeight="1" thickBot="1" x14ac:dyDescent="0.25">
      <c r="A146" s="356"/>
      <c r="B146" s="753" t="s">
        <v>349</v>
      </c>
      <c r="C146" s="753"/>
      <c r="D146" s="753"/>
      <c r="E146" s="753"/>
      <c r="F146" s="754"/>
      <c r="G146" s="755" t="s">
        <v>166</v>
      </c>
      <c r="H146" s="756"/>
      <c r="I146" s="55"/>
      <c r="J146" s="89" t="str">
        <f>G146</f>
        <v>No</v>
      </c>
      <c r="K146" s="90"/>
      <c r="L146" s="91"/>
      <c r="M146" s="91"/>
      <c r="N146" s="91"/>
      <c r="O146" s="90"/>
      <c r="P146" s="91"/>
      <c r="Q146" s="91"/>
      <c r="R146" s="91"/>
      <c r="S146" s="91"/>
      <c r="T146" s="92"/>
      <c r="U146" s="92"/>
      <c r="V146" s="92"/>
      <c r="W146" s="93"/>
      <c r="X146" s="93"/>
      <c r="Y146" s="94" t="str">
        <f>B146</f>
        <v>b. central level (i.e., central level warehouse for the public sector)</v>
      </c>
      <c r="Z146" s="100"/>
    </row>
    <row r="147" spans="1:26" s="159" customFormat="1" ht="60.75" thickBot="1" x14ac:dyDescent="0.25">
      <c r="A147" s="757" t="s">
        <v>350</v>
      </c>
      <c r="B147" s="758"/>
      <c r="C147" s="759"/>
      <c r="D147" s="760"/>
      <c r="E147" s="761"/>
      <c r="F147" s="761"/>
      <c r="G147" s="761"/>
      <c r="H147" s="762"/>
      <c r="I147" s="8"/>
      <c r="J147" s="45"/>
      <c r="K147" s="9" t="str">
        <f>A147</f>
        <v xml:space="preserve">F. Please note any overall comments about challenges and/or successes with contraceptive security in your country.
</v>
      </c>
      <c r="L147" s="36"/>
      <c r="M147" s="36"/>
      <c r="N147" s="36"/>
      <c r="O147" s="9">
        <f>D147</f>
        <v>0</v>
      </c>
      <c r="P147" s="36"/>
      <c r="Q147" s="36"/>
      <c r="R147" s="36"/>
      <c r="S147" s="36"/>
      <c r="T147" s="24"/>
      <c r="U147" s="24"/>
      <c r="V147" s="24"/>
      <c r="W147" s="76"/>
      <c r="X147" s="76"/>
      <c r="Y147" s="77"/>
      <c r="Z147" s="95"/>
    </row>
    <row r="148" spans="1:26" s="1" customFormat="1" ht="15.75" x14ac:dyDescent="0.2">
      <c r="A148" s="763"/>
      <c r="B148" s="763"/>
      <c r="C148" s="763"/>
      <c r="D148" s="763"/>
      <c r="E148" s="763"/>
      <c r="F148" s="763"/>
      <c r="G148" s="763"/>
      <c r="H148" s="763"/>
      <c r="I148" s="48"/>
      <c r="J148" s="35"/>
      <c r="K148" s="9"/>
      <c r="L148" s="9"/>
      <c r="M148" s="36"/>
      <c r="N148" s="36"/>
      <c r="O148" s="9"/>
      <c r="P148" s="36"/>
      <c r="R148" s="36"/>
      <c r="S148" s="37"/>
      <c r="T148" s="2"/>
      <c r="U148" s="2"/>
      <c r="V148" s="2"/>
      <c r="W148" s="64"/>
      <c r="X148" s="64"/>
      <c r="Z148" s="101"/>
    </row>
    <row r="149" spans="1:26" s="23" customFormat="1" ht="72" customHeight="1" x14ac:dyDescent="0.2">
      <c r="A149" s="768"/>
      <c r="B149" s="768"/>
      <c r="C149" s="768"/>
      <c r="D149" s="768"/>
      <c r="E149" s="768"/>
      <c r="F149" s="768"/>
      <c r="G149" s="768"/>
      <c r="H149" s="768"/>
      <c r="I149" s="6"/>
      <c r="J149" s="40"/>
      <c r="K149" s="9"/>
      <c r="L149" s="36"/>
      <c r="M149" s="36"/>
      <c r="N149" s="36"/>
      <c r="O149" s="9"/>
      <c r="P149" s="36"/>
      <c r="Q149" s="36"/>
      <c r="R149" s="36"/>
      <c r="S149" s="37"/>
      <c r="T149" s="2"/>
      <c r="U149" s="2"/>
      <c r="V149" s="2"/>
      <c r="W149" s="64"/>
      <c r="X149" s="106">
        <f>A149</f>
        <v>0</v>
      </c>
      <c r="Z149" s="22"/>
    </row>
    <row r="150" spans="1:26" s="1" customFormat="1" ht="9.75" customHeight="1" x14ac:dyDescent="0.2">
      <c r="A150" s="387"/>
      <c r="B150" s="387"/>
      <c r="C150" s="387"/>
      <c r="D150" s="387"/>
      <c r="E150" s="387"/>
      <c r="F150" s="387"/>
      <c r="G150" s="387"/>
      <c r="H150" s="387"/>
      <c r="I150" s="9"/>
      <c r="J150" s="35"/>
      <c r="K150" s="9"/>
      <c r="L150" s="36"/>
      <c r="M150" s="36"/>
      <c r="N150" s="36"/>
      <c r="O150" s="9"/>
      <c r="P150" s="36"/>
      <c r="Q150" s="36"/>
      <c r="R150" s="36"/>
      <c r="S150" s="37"/>
      <c r="T150" s="2"/>
      <c r="U150" s="2"/>
      <c r="V150" s="2"/>
      <c r="W150" s="64"/>
      <c r="X150" s="64"/>
      <c r="Z150" s="101"/>
    </row>
    <row r="151" spans="1:26" s="1" customFormat="1" ht="15" customHeight="1" x14ac:dyDescent="0.2">
      <c r="A151" s="387"/>
      <c r="B151" s="387"/>
      <c r="C151" s="387"/>
      <c r="D151" s="387"/>
      <c r="E151" s="387"/>
      <c r="F151" s="387"/>
      <c r="G151" s="387"/>
      <c r="H151" s="387"/>
      <c r="I151" s="9"/>
      <c r="J151" s="40"/>
      <c r="K151" s="9"/>
      <c r="L151" s="36"/>
      <c r="M151" s="36"/>
      <c r="N151" s="36"/>
      <c r="O151" s="9"/>
      <c r="P151" s="36"/>
      <c r="Q151" s="36"/>
      <c r="R151" s="36"/>
      <c r="S151" s="37"/>
      <c r="T151" s="2"/>
      <c r="U151" s="2"/>
      <c r="V151" s="2"/>
      <c r="W151" s="64"/>
      <c r="X151" s="64"/>
      <c r="Z151" s="101"/>
    </row>
    <row r="152" spans="1:26" x14ac:dyDescent="0.2">
      <c r="A152" s="269"/>
      <c r="B152" s="270"/>
      <c r="C152" s="270"/>
      <c r="D152" s="270"/>
      <c r="E152" s="270"/>
      <c r="F152" s="270"/>
      <c r="G152" s="271"/>
      <c r="H152" s="217"/>
      <c r="I152" s="36"/>
      <c r="O152" s="9"/>
    </row>
    <row r="153" spans="1:26" x14ac:dyDescent="0.2">
      <c r="A153" s="215"/>
      <c r="B153" s="215"/>
      <c r="G153" s="272"/>
      <c r="H153" s="273"/>
      <c r="I153" s="36"/>
    </row>
    <row r="154" spans="1:26" x14ac:dyDescent="0.2">
      <c r="A154" s="215"/>
      <c r="B154" s="215"/>
      <c r="G154" s="272"/>
      <c r="H154" s="273"/>
      <c r="I154" s="36"/>
    </row>
    <row r="155" spans="1:26" x14ac:dyDescent="0.2">
      <c r="A155" s="215"/>
      <c r="B155" s="215"/>
      <c r="G155" s="272"/>
      <c r="H155" s="273"/>
      <c r="I155" s="36"/>
    </row>
    <row r="156" spans="1:26" x14ac:dyDescent="0.2">
      <c r="A156" s="215"/>
      <c r="B156" s="215"/>
      <c r="G156" s="272"/>
      <c r="H156" s="273"/>
      <c r="I156" s="36"/>
    </row>
    <row r="157" spans="1:26" x14ac:dyDescent="0.2">
      <c r="A157" s="215"/>
      <c r="B157" s="215"/>
      <c r="G157" s="272"/>
      <c r="H157" s="273"/>
      <c r="I157" s="36"/>
    </row>
    <row r="158" spans="1:26" x14ac:dyDescent="0.2">
      <c r="A158" s="215"/>
      <c r="B158" s="215"/>
      <c r="G158" s="272"/>
      <c r="H158" s="273"/>
      <c r="I158" s="36"/>
    </row>
    <row r="159" spans="1:26" x14ac:dyDescent="0.2">
      <c r="A159" s="215"/>
      <c r="B159" s="215"/>
      <c r="G159" s="272"/>
      <c r="H159" s="273"/>
      <c r="I159" s="36"/>
    </row>
    <row r="160" spans="1:26" x14ac:dyDescent="0.2">
      <c r="A160" s="215"/>
      <c r="B160" s="215"/>
      <c r="G160" s="272"/>
      <c r="H160" s="273"/>
      <c r="I160" s="36"/>
    </row>
    <row r="161" spans="1:134" x14ac:dyDescent="0.2">
      <c r="A161" s="215"/>
      <c r="B161" s="215"/>
      <c r="G161" s="272"/>
      <c r="H161" s="273"/>
      <c r="I161" s="36"/>
    </row>
    <row r="162" spans="1:134" x14ac:dyDescent="0.2">
      <c r="A162" s="215"/>
      <c r="B162" s="215"/>
      <c r="G162" s="272"/>
      <c r="H162" s="273"/>
      <c r="I162" s="36"/>
    </row>
    <row r="163" spans="1:134" x14ac:dyDescent="0.2">
      <c r="A163" s="215"/>
      <c r="B163" s="215"/>
      <c r="G163" s="272"/>
      <c r="H163" s="273"/>
      <c r="I163" s="36"/>
    </row>
    <row r="164" spans="1:134" x14ac:dyDescent="0.2">
      <c r="A164" s="215"/>
      <c r="B164" s="215"/>
      <c r="G164" s="272"/>
      <c r="H164" s="273"/>
      <c r="I164" s="36"/>
    </row>
    <row r="165" spans="1:134" x14ac:dyDescent="0.2">
      <c r="A165" s="215"/>
      <c r="B165" s="215"/>
      <c r="G165" s="272"/>
      <c r="H165" s="273"/>
      <c r="I165" s="36"/>
    </row>
    <row r="166" spans="1:134" s="215" customFormat="1" x14ac:dyDescent="0.2">
      <c r="G166" s="272"/>
      <c r="H166" s="273"/>
      <c r="I166" s="36"/>
      <c r="J166" s="40"/>
      <c r="K166" s="9"/>
      <c r="L166" s="36"/>
      <c r="M166" s="36"/>
      <c r="N166" s="36"/>
      <c r="O166" s="36"/>
      <c r="P166" s="36"/>
      <c r="Q166" s="36"/>
      <c r="R166" s="36"/>
      <c r="S166" s="37"/>
      <c r="T166" s="2"/>
      <c r="U166" s="2"/>
      <c r="V166" s="2"/>
      <c r="W166" s="64"/>
      <c r="X166" s="64"/>
      <c r="Y166" s="23"/>
      <c r="Z166" s="22"/>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36"/>
      <c r="J167" s="40"/>
      <c r="K167" s="9"/>
      <c r="L167" s="36"/>
      <c r="M167" s="36"/>
      <c r="N167" s="36"/>
      <c r="O167" s="36"/>
      <c r="P167" s="36"/>
      <c r="Q167" s="36"/>
      <c r="R167" s="36"/>
      <c r="S167" s="37"/>
      <c r="T167" s="2"/>
      <c r="U167" s="2"/>
      <c r="V167" s="2"/>
      <c r="W167" s="64"/>
      <c r="X167" s="64"/>
      <c r="Y167" s="23"/>
      <c r="Z167" s="22"/>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36"/>
      <c r="J168" s="40"/>
      <c r="K168" s="9"/>
      <c r="L168" s="36"/>
      <c r="M168" s="36"/>
      <c r="N168" s="36"/>
      <c r="O168" s="36"/>
      <c r="P168" s="36"/>
      <c r="Q168" s="36"/>
      <c r="R168" s="36"/>
      <c r="S168" s="37"/>
      <c r="T168" s="2"/>
      <c r="U168" s="2"/>
      <c r="V168" s="2"/>
      <c r="W168" s="64"/>
      <c r="X168" s="64"/>
      <c r="Y168" s="23"/>
      <c r="Z168" s="22"/>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36"/>
      <c r="J169" s="40"/>
      <c r="K169" s="9"/>
      <c r="L169" s="36"/>
      <c r="M169" s="36"/>
      <c r="N169" s="36"/>
      <c r="O169" s="36"/>
      <c r="P169" s="36"/>
      <c r="Q169" s="36"/>
      <c r="R169" s="36"/>
      <c r="S169" s="37"/>
      <c r="T169" s="2"/>
      <c r="U169" s="2"/>
      <c r="V169" s="2"/>
      <c r="W169" s="64"/>
      <c r="X169" s="64"/>
      <c r="Y169" s="23"/>
      <c r="Z169" s="22"/>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36"/>
      <c r="J170" s="40"/>
      <c r="K170" s="9"/>
      <c r="L170" s="36"/>
      <c r="M170" s="36"/>
      <c r="N170" s="36"/>
      <c r="O170" s="36"/>
      <c r="P170" s="36"/>
      <c r="Q170" s="36"/>
      <c r="R170" s="36"/>
      <c r="S170" s="37"/>
      <c r="T170" s="2"/>
      <c r="U170" s="2"/>
      <c r="V170" s="2"/>
      <c r="W170" s="64"/>
      <c r="X170" s="64"/>
      <c r="Y170" s="23"/>
      <c r="Z170" s="22"/>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36"/>
      <c r="J171" s="40"/>
      <c r="K171" s="9"/>
      <c r="L171" s="36"/>
      <c r="M171" s="36"/>
      <c r="N171" s="36"/>
      <c r="O171" s="36"/>
      <c r="P171" s="36"/>
      <c r="Q171" s="36"/>
      <c r="R171" s="36"/>
      <c r="S171" s="37"/>
      <c r="T171" s="2"/>
      <c r="U171" s="2"/>
      <c r="V171" s="2"/>
      <c r="W171" s="64"/>
      <c r="X171" s="64"/>
      <c r="Y171" s="23"/>
      <c r="Z171" s="22"/>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36"/>
      <c r="J172" s="40"/>
      <c r="K172" s="9"/>
      <c r="L172" s="36"/>
      <c r="M172" s="36"/>
      <c r="N172" s="36"/>
      <c r="O172" s="36"/>
      <c r="P172" s="36"/>
      <c r="Q172" s="36"/>
      <c r="R172" s="36"/>
      <c r="S172" s="37"/>
      <c r="T172" s="2"/>
      <c r="U172" s="2"/>
      <c r="V172" s="2"/>
      <c r="W172" s="64"/>
      <c r="X172" s="64"/>
      <c r="Y172" s="23"/>
      <c r="Z172" s="22"/>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36"/>
      <c r="J173" s="40"/>
      <c r="K173" s="9"/>
      <c r="L173" s="36"/>
      <c r="M173" s="36"/>
      <c r="N173" s="36"/>
      <c r="O173" s="36"/>
      <c r="P173" s="36"/>
      <c r="Q173" s="36"/>
      <c r="R173" s="36"/>
      <c r="S173" s="37"/>
      <c r="T173" s="2"/>
      <c r="U173" s="2"/>
      <c r="V173" s="2"/>
      <c r="W173" s="64"/>
      <c r="X173" s="64"/>
      <c r="Y173" s="23"/>
      <c r="Z173" s="22"/>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36"/>
      <c r="J174" s="40"/>
      <c r="K174" s="9"/>
      <c r="L174" s="36"/>
      <c r="M174" s="36"/>
      <c r="N174" s="36"/>
      <c r="O174" s="36"/>
      <c r="P174" s="36"/>
      <c r="Q174" s="36"/>
      <c r="R174" s="36"/>
      <c r="S174" s="37"/>
      <c r="T174" s="2"/>
      <c r="U174" s="2"/>
      <c r="V174" s="2"/>
      <c r="W174" s="64"/>
      <c r="X174" s="64"/>
      <c r="Y174" s="23"/>
      <c r="Z174" s="22"/>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36"/>
      <c r="J175" s="40"/>
      <c r="K175" s="9"/>
      <c r="L175" s="36"/>
      <c r="M175" s="36"/>
      <c r="N175" s="36"/>
      <c r="O175" s="36"/>
      <c r="P175" s="36"/>
      <c r="Q175" s="36"/>
      <c r="R175" s="36"/>
      <c r="S175" s="37"/>
      <c r="T175" s="2"/>
      <c r="U175" s="2"/>
      <c r="V175" s="2"/>
      <c r="W175" s="64"/>
      <c r="X175" s="64"/>
      <c r="Y175" s="23"/>
      <c r="Z175" s="22"/>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36"/>
      <c r="J176" s="40"/>
      <c r="K176" s="9"/>
      <c r="L176" s="36"/>
      <c r="M176" s="36"/>
      <c r="N176" s="36"/>
      <c r="O176" s="36"/>
      <c r="P176" s="36"/>
      <c r="Q176" s="36"/>
      <c r="R176" s="36"/>
      <c r="S176" s="37"/>
      <c r="T176" s="2"/>
      <c r="U176" s="2"/>
      <c r="V176" s="2"/>
      <c r="W176" s="64"/>
      <c r="X176" s="64"/>
      <c r="Y176" s="23"/>
      <c r="Z176" s="22"/>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A1:H1"/>
    <mergeCell ref="A2:C2"/>
    <mergeCell ref="D2:E2"/>
    <mergeCell ref="A3:H3"/>
    <mergeCell ref="D4:E4"/>
    <mergeCell ref="F4:H4"/>
    <mergeCell ref="A5:C5"/>
    <mergeCell ref="A7:H7"/>
    <mergeCell ref="A8:C8"/>
    <mergeCell ref="D8:F8"/>
    <mergeCell ref="G8:H8"/>
    <mergeCell ref="A9:H9"/>
    <mergeCell ref="A10:H10"/>
    <mergeCell ref="A11:G11"/>
    <mergeCell ref="A12:G12"/>
    <mergeCell ref="B13:C13"/>
    <mergeCell ref="D13:H13"/>
    <mergeCell ref="A14:C14"/>
    <mergeCell ref="D14:H14"/>
    <mergeCell ref="B15:C15"/>
    <mergeCell ref="F15:H15"/>
    <mergeCell ref="B16:C16"/>
    <mergeCell ref="F16:H16"/>
    <mergeCell ref="B17:C17"/>
    <mergeCell ref="F17:H17"/>
    <mergeCell ref="B18:C18"/>
    <mergeCell ref="F18:H18"/>
    <mergeCell ref="B19:C19"/>
    <mergeCell ref="F19:H19"/>
    <mergeCell ref="B20:C20"/>
    <mergeCell ref="F20:H20"/>
    <mergeCell ref="B21:C21"/>
    <mergeCell ref="F21:H21"/>
    <mergeCell ref="B22:C22"/>
    <mergeCell ref="F22:H22"/>
    <mergeCell ref="B23:C23"/>
    <mergeCell ref="F23:H23"/>
    <mergeCell ref="A24:G24"/>
    <mergeCell ref="A25:G25"/>
    <mergeCell ref="A26:C26"/>
    <mergeCell ref="A27:G27"/>
    <mergeCell ref="A28:C28"/>
    <mergeCell ref="D28:E28"/>
    <mergeCell ref="A29:F29"/>
    <mergeCell ref="G29:H29"/>
    <mergeCell ref="A30:D30"/>
    <mergeCell ref="G30:H30"/>
    <mergeCell ref="A31:G31"/>
    <mergeCell ref="A32:G32"/>
    <mergeCell ref="A33:H33"/>
    <mergeCell ref="B34:D34"/>
    <mergeCell ref="B35:D35"/>
    <mergeCell ref="A36:H36"/>
    <mergeCell ref="A37:G37"/>
    <mergeCell ref="A38:H38"/>
    <mergeCell ref="B39:C39"/>
    <mergeCell ref="B40:C40"/>
    <mergeCell ref="D41:H41"/>
    <mergeCell ref="B42:C42"/>
    <mergeCell ref="D43:H43"/>
    <mergeCell ref="B44:C44"/>
    <mergeCell ref="A46:H46"/>
    <mergeCell ref="B47:C47"/>
    <mergeCell ref="B48:C48"/>
    <mergeCell ref="D49:H49"/>
    <mergeCell ref="B50:C50"/>
    <mergeCell ref="B51:C51"/>
    <mergeCell ref="B52:C52"/>
    <mergeCell ref="A54:H54"/>
    <mergeCell ref="A55:E55"/>
    <mergeCell ref="G55:H55"/>
    <mergeCell ref="A56:E56"/>
    <mergeCell ref="G56:H56"/>
    <mergeCell ref="A57:E57"/>
    <mergeCell ref="G57:H57"/>
    <mergeCell ref="A59:E59"/>
    <mergeCell ref="F59:H59"/>
    <mergeCell ref="B60:E60"/>
    <mergeCell ref="F60:H60"/>
    <mergeCell ref="C61:E61"/>
    <mergeCell ref="F61:H61"/>
    <mergeCell ref="A62:C62"/>
    <mergeCell ref="D62:H62"/>
    <mergeCell ref="A63:G63"/>
    <mergeCell ref="A64:H64"/>
    <mergeCell ref="A65:C65"/>
    <mergeCell ref="D65:E65"/>
    <mergeCell ref="B66:C66"/>
    <mergeCell ref="D66:E66"/>
    <mergeCell ref="B67:C67"/>
    <mergeCell ref="D67:E67"/>
    <mergeCell ref="B68:C68"/>
    <mergeCell ref="D68:E68"/>
    <mergeCell ref="B69:C69"/>
    <mergeCell ref="D69:E69"/>
    <mergeCell ref="B70:C70"/>
    <mergeCell ref="D70:E70"/>
    <mergeCell ref="B71:C71"/>
    <mergeCell ref="D71:E71"/>
    <mergeCell ref="B72:C72"/>
    <mergeCell ref="D72:E72"/>
    <mergeCell ref="B73:C73"/>
    <mergeCell ref="D73:E73"/>
    <mergeCell ref="B74:C74"/>
    <mergeCell ref="D74:E74"/>
    <mergeCell ref="B75:C75"/>
    <mergeCell ref="D75:E75"/>
    <mergeCell ref="B76:C76"/>
    <mergeCell ref="D76:E76"/>
    <mergeCell ref="B77:C77"/>
    <mergeCell ref="D77:E77"/>
    <mergeCell ref="A78:C78"/>
    <mergeCell ref="D78:H78"/>
    <mergeCell ref="A79:G79"/>
    <mergeCell ref="A80:G80"/>
    <mergeCell ref="A81:C81"/>
    <mergeCell ref="A82:A83"/>
    <mergeCell ref="B82:C82"/>
    <mergeCell ref="D82:E82"/>
    <mergeCell ref="G82:H82"/>
    <mergeCell ref="D83:E83"/>
    <mergeCell ref="G83:H83"/>
    <mergeCell ref="A84:E84"/>
    <mergeCell ref="F84:H84"/>
    <mergeCell ref="B85:D85"/>
    <mergeCell ref="E85:H85"/>
    <mergeCell ref="B86:D86"/>
    <mergeCell ref="E86:H86"/>
    <mergeCell ref="A87:G87"/>
    <mergeCell ref="B88:C88"/>
    <mergeCell ref="D88:H88"/>
    <mergeCell ref="A89:G89"/>
    <mergeCell ref="B90:C90"/>
    <mergeCell ref="D90:H90"/>
    <mergeCell ref="A91:G91"/>
    <mergeCell ref="B92:C92"/>
    <mergeCell ref="B93:D93"/>
    <mergeCell ref="E93:F93"/>
    <mergeCell ref="G93:H93"/>
    <mergeCell ref="C94:D94"/>
    <mergeCell ref="E94:F94"/>
    <mergeCell ref="G94:H94"/>
    <mergeCell ref="C95:D95"/>
    <mergeCell ref="E95:F95"/>
    <mergeCell ref="G95:H95"/>
    <mergeCell ref="C96:D96"/>
    <mergeCell ref="E96:F96"/>
    <mergeCell ref="G96:H96"/>
    <mergeCell ref="A97:H97"/>
    <mergeCell ref="A98:C98"/>
    <mergeCell ref="E98:G98"/>
    <mergeCell ref="B99:C99"/>
    <mergeCell ref="E99:G99"/>
    <mergeCell ref="B100:C100"/>
    <mergeCell ref="E100:G100"/>
    <mergeCell ref="B101:C101"/>
    <mergeCell ref="E101:G101"/>
    <mergeCell ref="A102:H102"/>
    <mergeCell ref="A103:H103"/>
    <mergeCell ref="B104:F104"/>
    <mergeCell ref="G104:H104"/>
    <mergeCell ref="B105:F105"/>
    <mergeCell ref="G105:H105"/>
    <mergeCell ref="B106:F106"/>
    <mergeCell ref="G106:H106"/>
    <mergeCell ref="D107:H107"/>
    <mergeCell ref="A108:H108"/>
    <mergeCell ref="B109:F109"/>
    <mergeCell ref="G109:H109"/>
    <mergeCell ref="B110:F110"/>
    <mergeCell ref="G110:H110"/>
    <mergeCell ref="B111:F111"/>
    <mergeCell ref="G111:H111"/>
    <mergeCell ref="B112:F112"/>
    <mergeCell ref="G112:H112"/>
    <mergeCell ref="B113:F113"/>
    <mergeCell ref="G113:H113"/>
    <mergeCell ref="B114:F114"/>
    <mergeCell ref="G114:H114"/>
    <mergeCell ref="B115:F115"/>
    <mergeCell ref="G115:H115"/>
    <mergeCell ref="B116:F116"/>
    <mergeCell ref="G116:H116"/>
    <mergeCell ref="B117:F117"/>
    <mergeCell ref="G117:H117"/>
    <mergeCell ref="B118:F118"/>
    <mergeCell ref="G118:H118"/>
    <mergeCell ref="C119:E119"/>
    <mergeCell ref="F119:H119"/>
    <mergeCell ref="A120:E120"/>
    <mergeCell ref="F120:H120"/>
    <mergeCell ref="A121:C121"/>
    <mergeCell ref="D121:H121"/>
    <mergeCell ref="A122:C122"/>
    <mergeCell ref="D122:H122"/>
    <mergeCell ref="A123:H123"/>
    <mergeCell ref="B124:E124"/>
    <mergeCell ref="F124:H124"/>
    <mergeCell ref="B125:F125"/>
    <mergeCell ref="G125:H125"/>
    <mergeCell ref="B126:F126"/>
    <mergeCell ref="G126:H126"/>
    <mergeCell ref="B127:F127"/>
    <mergeCell ref="G127:H127"/>
    <mergeCell ref="B128:F128"/>
    <mergeCell ref="G128:H128"/>
    <mergeCell ref="B129:C129"/>
    <mergeCell ref="D129:H129"/>
    <mergeCell ref="A130:G130"/>
    <mergeCell ref="A131:F131"/>
    <mergeCell ref="G131:H131"/>
    <mergeCell ref="A132:H132"/>
    <mergeCell ref="B133:F133"/>
    <mergeCell ref="G133:H133"/>
    <mergeCell ref="B134:F134"/>
    <mergeCell ref="G134:H134"/>
    <mergeCell ref="B135:F135"/>
    <mergeCell ref="G135:H135"/>
    <mergeCell ref="B136:F136"/>
    <mergeCell ref="G136:H136"/>
    <mergeCell ref="B137:F137"/>
    <mergeCell ref="G137:H137"/>
    <mergeCell ref="B138:F138"/>
    <mergeCell ref="G138:H138"/>
    <mergeCell ref="B139:F139"/>
    <mergeCell ref="G139:H139"/>
    <mergeCell ref="B140:F140"/>
    <mergeCell ref="G140:H140"/>
    <mergeCell ref="B141:F141"/>
    <mergeCell ref="G141:H141"/>
    <mergeCell ref="B142:E142"/>
    <mergeCell ref="F142:H142"/>
    <mergeCell ref="B143:E143"/>
    <mergeCell ref="F143:H143"/>
    <mergeCell ref="A144:H144"/>
    <mergeCell ref="B145:F145"/>
    <mergeCell ref="G145:H145"/>
    <mergeCell ref="B146:F146"/>
    <mergeCell ref="G146:H146"/>
    <mergeCell ref="A147:C147"/>
    <mergeCell ref="D147:H147"/>
    <mergeCell ref="A148:H148"/>
    <mergeCell ref="A149:H149"/>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F83:G83 F84 F66:H76 D67:D76 H87 G109:G118 G104:G106 H99:H101 D99:D101 H91 H89 G145:G146 G125:G128 D26 D16:D23 H25 G133:G139 G141 G140:H140">
      <formula1>$W$1:$W$5</formula1>
    </dataValidation>
  </dataValidations>
  <hyperlinks>
    <hyperlink ref="A5:C5" location="Introduction!R10" display="To jump to the Introduction sheet, click here."/>
  </hyperlinks>
  <pageMargins left="0.7" right="0.7" top="0.75" bottom="0.75" header="0.3" footer="0.3"/>
  <pageSetup scale="58" fitToHeight="4" orientation="portrait" cellComments="atEnd" r:id="rId1"/>
  <rowBreaks count="4" manualBreakCount="4">
    <brk id="35" max="25" man="1"/>
    <brk id="62" max="25" man="1"/>
    <brk id="122" max="25" man="1"/>
    <brk id="149" max="7"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537" hidden="1" customWidth="1"/>
    <col min="10" max="10" width="38.5703125" style="537" hidden="1" customWidth="1"/>
    <col min="11" max="11" width="64.42578125" style="532" hidden="1" customWidth="1"/>
    <col min="12" max="12" width="87.7109375" style="531" hidden="1" customWidth="1"/>
    <col min="13" max="13" width="37.28515625" style="531" hidden="1" customWidth="1"/>
    <col min="14" max="14" width="75.28515625" style="531" hidden="1" customWidth="1"/>
    <col min="15" max="15" width="81.7109375" style="531" hidden="1" customWidth="1"/>
    <col min="16" max="16" width="69.42578125" style="531" hidden="1" customWidth="1"/>
    <col min="17" max="17" width="57" style="531" hidden="1" customWidth="1"/>
    <col min="18" max="18" width="87.7109375" style="531" hidden="1" customWidth="1"/>
    <col min="19" max="19" width="25.42578125" style="542" hidden="1" customWidth="1"/>
    <col min="20" max="20" width="43.7109375" style="543" hidden="1" customWidth="1"/>
    <col min="21" max="21" width="37.28515625" style="543" hidden="1" customWidth="1"/>
    <col min="22" max="22" width="56.28515625" style="543" hidden="1" customWidth="1"/>
    <col min="23" max="23" width="11.7109375" style="544" hidden="1" customWidth="1"/>
    <col min="24" max="24" width="146.85546875" style="544" hidden="1" customWidth="1"/>
    <col min="25" max="25" width="107.42578125" style="216" hidden="1" customWidth="1"/>
    <col min="26" max="26" width="1.28515625" style="215"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1081"/>
      <c r="B1" s="1081"/>
      <c r="C1" s="1081"/>
      <c r="D1" s="1081"/>
      <c r="E1" s="1081"/>
      <c r="F1" s="1081"/>
      <c r="G1" s="1081"/>
      <c r="H1" s="1081"/>
      <c r="I1" s="530" t="s">
        <v>526</v>
      </c>
      <c r="J1" s="531" t="s">
        <v>246</v>
      </c>
      <c r="K1" s="532"/>
      <c r="L1" s="531" t="s">
        <v>251</v>
      </c>
      <c r="M1" s="531" t="s">
        <v>62</v>
      </c>
      <c r="N1" s="532" t="s">
        <v>150</v>
      </c>
      <c r="O1" s="533" t="s">
        <v>33</v>
      </c>
      <c r="P1" s="531"/>
      <c r="Q1" s="531"/>
      <c r="R1" s="532" t="s">
        <v>25</v>
      </c>
      <c r="S1" s="531"/>
      <c r="T1" s="531"/>
      <c r="U1" s="531"/>
      <c r="V1" s="531"/>
      <c r="W1" s="534" t="s">
        <v>165</v>
      </c>
      <c r="X1" s="535" t="s">
        <v>149</v>
      </c>
      <c r="Y1" s="286" t="s">
        <v>262</v>
      </c>
      <c r="Z1" s="286"/>
    </row>
    <row r="2" spans="1:134" s="248" customFormat="1" ht="15.75" x14ac:dyDescent="0.2">
      <c r="A2" s="902"/>
      <c r="B2" s="902"/>
      <c r="C2" s="902"/>
      <c r="D2" s="903"/>
      <c r="E2" s="903"/>
      <c r="F2" s="276"/>
      <c r="G2" s="273"/>
      <c r="H2" s="273"/>
      <c r="I2" s="536"/>
      <c r="J2" s="537"/>
      <c r="K2" s="532" t="s">
        <v>248</v>
      </c>
      <c r="L2" s="531"/>
      <c r="M2" s="531"/>
      <c r="N2" s="532" t="s">
        <v>150</v>
      </c>
      <c r="O2" s="533" t="s">
        <v>164</v>
      </c>
      <c r="P2" s="531" t="s">
        <v>249</v>
      </c>
      <c r="Q2" s="531"/>
      <c r="R2" s="532" t="s">
        <v>169</v>
      </c>
      <c r="S2" s="531" t="s">
        <v>253</v>
      </c>
      <c r="T2" s="538" t="s">
        <v>254</v>
      </c>
      <c r="U2" s="222" t="s">
        <v>255</v>
      </c>
      <c r="V2" s="222" t="s">
        <v>256</v>
      </c>
      <c r="W2" s="539" t="s">
        <v>166</v>
      </c>
      <c r="X2" s="539"/>
      <c r="Y2" s="248" t="s">
        <v>263</v>
      </c>
      <c r="Z2" s="286"/>
    </row>
    <row r="3" spans="1:134" s="248" customFormat="1" ht="15.75" x14ac:dyDescent="0.2">
      <c r="A3" s="904"/>
      <c r="B3" s="904"/>
      <c r="C3" s="904"/>
      <c r="D3" s="904"/>
      <c r="E3" s="904"/>
      <c r="F3" s="904"/>
      <c r="G3" s="904"/>
      <c r="H3" s="904"/>
      <c r="I3" s="536"/>
      <c r="J3" s="537"/>
      <c r="K3" s="532"/>
      <c r="L3" s="531"/>
      <c r="M3" s="531"/>
      <c r="N3" s="532"/>
      <c r="O3" s="533" t="s">
        <v>168</v>
      </c>
      <c r="P3" s="531"/>
      <c r="Q3" s="531"/>
      <c r="R3" s="532" t="s">
        <v>147</v>
      </c>
      <c r="S3" s="531"/>
      <c r="T3" s="538"/>
      <c r="U3" s="222"/>
      <c r="V3" s="222"/>
      <c r="W3" s="539"/>
      <c r="X3" s="539"/>
      <c r="Y3" s="248" t="s">
        <v>264</v>
      </c>
      <c r="Z3" s="286"/>
    </row>
    <row r="4" spans="1:134" s="248" customFormat="1" ht="27.75" customHeight="1" x14ac:dyDescent="0.2">
      <c r="A4" s="286"/>
      <c r="B4" s="286"/>
      <c r="C4" s="286"/>
      <c r="D4" s="905"/>
      <c r="E4" s="905"/>
      <c r="F4" s="906"/>
      <c r="G4" s="906"/>
      <c r="H4" s="906"/>
      <c r="I4" s="540"/>
      <c r="J4" s="537"/>
      <c r="K4" s="532"/>
      <c r="L4" s="531"/>
      <c r="M4" s="531"/>
      <c r="N4" s="532"/>
      <c r="O4" s="532" t="s">
        <v>167</v>
      </c>
      <c r="P4" s="531"/>
      <c r="Q4" s="531"/>
      <c r="R4" s="539" t="s">
        <v>148</v>
      </c>
      <c r="S4" s="531"/>
      <c r="T4" s="538"/>
      <c r="U4" s="222"/>
      <c r="V4" s="222"/>
      <c r="W4" s="539" t="s">
        <v>146</v>
      </c>
      <c r="X4" s="539"/>
      <c r="Y4" s="248" t="s">
        <v>265</v>
      </c>
      <c r="Z4" s="286"/>
    </row>
    <row r="5" spans="1:134" s="248" customFormat="1" ht="15.75" customHeight="1" x14ac:dyDescent="0.2">
      <c r="A5" s="907" t="s">
        <v>182</v>
      </c>
      <c r="B5" s="907"/>
      <c r="C5" s="907"/>
      <c r="D5" s="276"/>
      <c r="E5" s="277"/>
      <c r="F5" s="276"/>
      <c r="G5" s="278"/>
      <c r="H5" s="282"/>
      <c r="I5" s="540"/>
      <c r="J5" s="537"/>
      <c r="K5" s="532"/>
      <c r="L5" s="531"/>
      <c r="M5" s="531"/>
      <c r="N5" s="532"/>
      <c r="O5" s="532"/>
      <c r="P5" s="531"/>
      <c r="Q5" s="531"/>
      <c r="R5" s="531"/>
      <c r="S5" s="531"/>
      <c r="T5" s="538"/>
      <c r="U5" s="222"/>
      <c r="V5" s="222"/>
      <c r="W5" s="539" t="s">
        <v>178</v>
      </c>
      <c r="X5" s="539"/>
      <c r="Y5" s="248" t="s">
        <v>266</v>
      </c>
      <c r="Z5" s="286"/>
    </row>
    <row r="6" spans="1:134" ht="15.75" customHeight="1" x14ac:dyDescent="0.2">
      <c r="A6" s="218"/>
      <c r="B6" s="219"/>
      <c r="C6" s="219"/>
      <c r="D6" s="279"/>
      <c r="E6" s="280"/>
      <c r="F6" s="279"/>
      <c r="G6" s="282"/>
      <c r="H6" s="282"/>
      <c r="I6" s="541"/>
      <c r="O6" s="532" t="s">
        <v>146</v>
      </c>
      <c r="R6" s="532" t="s">
        <v>146</v>
      </c>
      <c r="Y6" s="216" t="s">
        <v>267</v>
      </c>
    </row>
    <row r="7" spans="1:134" ht="24.75" customHeight="1" x14ac:dyDescent="0.2">
      <c r="A7" s="928" t="s">
        <v>1529</v>
      </c>
      <c r="B7" s="928"/>
      <c r="C7" s="928"/>
      <c r="D7" s="928"/>
      <c r="E7" s="928"/>
      <c r="F7" s="928"/>
      <c r="G7" s="928"/>
      <c r="H7" s="928"/>
      <c r="I7" s="540"/>
      <c r="N7" s="532"/>
      <c r="O7" s="532" t="s">
        <v>178</v>
      </c>
      <c r="R7" s="532" t="s">
        <v>178</v>
      </c>
      <c r="T7" s="545"/>
      <c r="X7" s="546" t="str">
        <f>A7</f>
        <v xml:space="preserve">Contraceptive Security (CS) Indicators 2012 Data </v>
      </c>
      <c r="Y7" s="216" t="s">
        <v>268</v>
      </c>
    </row>
    <row r="8" spans="1:134" ht="37.5" customHeight="1" x14ac:dyDescent="0.2">
      <c r="A8" s="930" t="s">
        <v>1547</v>
      </c>
      <c r="B8" s="930"/>
      <c r="C8" s="930"/>
      <c r="D8" s="894"/>
      <c r="E8" s="894"/>
      <c r="F8" s="894"/>
      <c r="G8" s="894"/>
      <c r="H8" s="894"/>
      <c r="I8" s="547"/>
      <c r="J8" s="536">
        <f>G8</f>
        <v>0</v>
      </c>
      <c r="K8" s="532" t="str">
        <f>A8</f>
        <v>Country: Honduras</v>
      </c>
      <c r="N8" s="532"/>
      <c r="P8" s="531" t="s">
        <v>250</v>
      </c>
      <c r="T8" s="545">
        <f>D8</f>
        <v>0</v>
      </c>
      <c r="Y8" s="216" t="s">
        <v>269</v>
      </c>
    </row>
    <row r="9" spans="1:134" ht="48" customHeight="1" x14ac:dyDescent="0.2">
      <c r="A9" s="929" t="s">
        <v>1528</v>
      </c>
      <c r="B9" s="929"/>
      <c r="C9" s="929"/>
      <c r="D9" s="929"/>
      <c r="E9" s="929"/>
      <c r="F9" s="929"/>
      <c r="G9" s="929"/>
      <c r="H9" s="929"/>
      <c r="J9" s="536">
        <f>G9</f>
        <v>0</v>
      </c>
      <c r="K9" s="532" t="str">
        <f>A9</f>
        <v>The CS Indicators are presented in the following sections:
               A. leadership &amp; cooordination               B. finance &amp; procurement               C. commodities               D. policies               E. supply chain</v>
      </c>
      <c r="O9" s="532" t="s">
        <v>151</v>
      </c>
      <c r="Q9" s="531" t="s">
        <v>252</v>
      </c>
      <c r="S9" s="546">
        <f>D9</f>
        <v>0</v>
      </c>
      <c r="Y9" s="216" t="s">
        <v>270</v>
      </c>
    </row>
    <row r="10" spans="1:134" s="284" customFormat="1" ht="162" customHeight="1" thickBot="1" x14ac:dyDescent="0.25">
      <c r="A10" s="918" t="s">
        <v>527</v>
      </c>
      <c r="B10" s="919"/>
      <c r="C10" s="919"/>
      <c r="D10" s="919"/>
      <c r="E10" s="919"/>
      <c r="F10" s="919"/>
      <c r="G10" s="919"/>
      <c r="H10" s="919"/>
      <c r="I10" s="548" t="s">
        <v>247</v>
      </c>
      <c r="J10" s="531"/>
      <c r="K10" s="532"/>
      <c r="L10" s="531"/>
      <c r="M10" s="531"/>
      <c r="N10" s="531"/>
      <c r="O10" s="532"/>
      <c r="P10" s="531"/>
      <c r="Q10" s="531"/>
      <c r="R10" s="531" t="s">
        <v>251</v>
      </c>
      <c r="S10" s="542"/>
      <c r="T10" s="542"/>
      <c r="U10" s="542"/>
      <c r="V10" s="542"/>
      <c r="W10" s="542"/>
      <c r="X10" s="549"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550" t="s">
        <v>271</v>
      </c>
      <c r="Z10" s="550"/>
    </row>
    <row r="11" spans="1:134" s="220" customFormat="1" ht="16.5" customHeight="1" thickBot="1" x14ac:dyDescent="0.25">
      <c r="A11" s="865" t="s">
        <v>29</v>
      </c>
      <c r="B11" s="866"/>
      <c r="C11" s="866"/>
      <c r="D11" s="866"/>
      <c r="E11" s="866"/>
      <c r="F11" s="866"/>
      <c r="G11" s="866"/>
      <c r="H11" s="350"/>
      <c r="I11" s="551"/>
      <c r="J11" s="552"/>
      <c r="K11" s="553"/>
      <c r="L11" s="554"/>
      <c r="M11" s="554"/>
      <c r="N11" s="554"/>
      <c r="O11" s="554"/>
      <c r="P11" s="554"/>
      <c r="Q11" s="554"/>
      <c r="R11" s="554"/>
      <c r="S11" s="554"/>
      <c r="T11" s="555"/>
      <c r="U11" s="555"/>
      <c r="V11" s="555"/>
      <c r="W11" s="556"/>
      <c r="X11" s="556"/>
      <c r="Y11" s="220" t="s">
        <v>272</v>
      </c>
      <c r="Z11" s="286"/>
    </row>
    <row r="12" spans="1:134" s="159" customFormat="1" ht="45" customHeight="1" x14ac:dyDescent="0.2">
      <c r="A12" s="774" t="s">
        <v>273</v>
      </c>
      <c r="B12" s="775"/>
      <c r="C12" s="775"/>
      <c r="D12" s="775"/>
      <c r="E12" s="775"/>
      <c r="F12" s="775"/>
      <c r="G12" s="776"/>
      <c r="H12" s="351" t="s">
        <v>165</v>
      </c>
      <c r="I12" s="557"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537"/>
      <c r="K12" s="532"/>
      <c r="L12" s="531"/>
      <c r="M12" s="531"/>
      <c r="N12" s="531"/>
      <c r="O12" s="531"/>
      <c r="P12" s="531"/>
      <c r="Q12" s="531"/>
      <c r="R12" s="531"/>
      <c r="S12" s="531"/>
      <c r="T12" s="222"/>
      <c r="U12" s="222"/>
      <c r="V12" s="222"/>
      <c r="W12" s="539"/>
      <c r="X12" s="539"/>
      <c r="Y12" s="159" t="s">
        <v>274</v>
      </c>
      <c r="Z12" s="558"/>
      <c r="DS12" s="222"/>
      <c r="DT12" s="222"/>
      <c r="DU12" s="222"/>
      <c r="DV12" s="222"/>
      <c r="DW12" s="222"/>
      <c r="DX12" s="222"/>
      <c r="DY12" s="222"/>
      <c r="DZ12" s="222"/>
      <c r="EA12" s="222"/>
      <c r="EB12" s="222"/>
      <c r="EC12" s="223"/>
      <c r="ED12" s="223"/>
    </row>
    <row r="13" spans="1:134" s="159" customFormat="1" ht="37.5" customHeight="1" x14ac:dyDescent="0.2">
      <c r="A13" s="352"/>
      <c r="B13" s="764" t="s">
        <v>38</v>
      </c>
      <c r="C13" s="765"/>
      <c r="D13" s="800" t="s">
        <v>1393</v>
      </c>
      <c r="E13" s="801"/>
      <c r="F13" s="801"/>
      <c r="G13" s="801"/>
      <c r="H13" s="802"/>
      <c r="I13" s="547"/>
      <c r="J13" s="537"/>
      <c r="K13" s="532" t="str">
        <f>B13</f>
        <v>a. What is the name of the committee?</v>
      </c>
      <c r="L13" s="559" t="str">
        <f>D13</f>
        <v>Comité Interinstitucional de Disponibilidad Asegurada de Insumos Anticonceptivos (CIDAIA) (Inter-institutional Committee for Contraceptive Security)</v>
      </c>
      <c r="M13" s="531"/>
      <c r="N13" s="531"/>
      <c r="O13" s="533" t="str">
        <f>D13</f>
        <v>Comité Interinstitucional de Disponibilidad Asegurada de Insumos Anticonceptivos (CIDAIA) (Inter-institutional Committee for Contraceptive Security)</v>
      </c>
      <c r="P13" s="531"/>
      <c r="Q13" s="531"/>
      <c r="R13" s="531"/>
      <c r="S13" s="531"/>
      <c r="T13" s="222"/>
      <c r="U13" s="222"/>
      <c r="V13" s="222"/>
      <c r="W13" s="539"/>
      <c r="X13" s="539"/>
      <c r="Z13" s="558"/>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557"/>
      <c r="J14" s="537"/>
      <c r="K14" s="532" t="str">
        <f>A14</f>
        <v>A2. Are the following organizations represented on the committee?</v>
      </c>
      <c r="L14" s="531"/>
      <c r="M14" s="531"/>
      <c r="N14" s="531"/>
      <c r="O14" s="532"/>
      <c r="P14" s="531"/>
      <c r="Q14" s="531"/>
      <c r="R14" s="531"/>
      <c r="S14" s="531"/>
      <c r="T14" s="222"/>
      <c r="U14" s="222"/>
      <c r="V14" s="222"/>
      <c r="W14" s="539"/>
      <c r="X14" s="539"/>
      <c r="Y14" s="159" t="s">
        <v>178</v>
      </c>
      <c r="Z14" s="558"/>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165</v>
      </c>
      <c r="E15" s="225" t="s">
        <v>159</v>
      </c>
      <c r="F15" s="769" t="s">
        <v>1394</v>
      </c>
      <c r="G15" s="770"/>
      <c r="H15" s="771"/>
      <c r="I15" s="547"/>
      <c r="J15" s="537"/>
      <c r="K15" s="532" t="str">
        <f t="shared" ref="K15:K23" si="0">B15</f>
        <v>a. Social marketing</v>
      </c>
      <c r="L15" s="531"/>
      <c r="M15" s="531"/>
      <c r="N15" s="531"/>
      <c r="O15" s="532"/>
      <c r="P15" s="531"/>
      <c r="Q15" s="532" t="str">
        <f t="shared" ref="Q15:Q23" si="1">F15</f>
        <v>PSI/PASMO (Population Services International/Pan American Social Marketing Organization)</v>
      </c>
      <c r="R15" s="531"/>
      <c r="S15" s="531"/>
      <c r="T15" s="222"/>
      <c r="U15" s="222"/>
      <c r="V15" s="222"/>
      <c r="W15" s="539"/>
      <c r="X15" s="539"/>
      <c r="Z15" s="558"/>
      <c r="DS15" s="222"/>
      <c r="DT15" s="222"/>
      <c r="DU15" s="222"/>
      <c r="DV15" s="222"/>
      <c r="DW15" s="222"/>
      <c r="DX15" s="222"/>
      <c r="DY15" s="222"/>
      <c r="DZ15" s="222"/>
      <c r="EA15" s="222"/>
      <c r="EB15" s="222"/>
      <c r="EC15" s="223"/>
      <c r="ED15" s="223"/>
    </row>
    <row r="16" spans="1:134" s="159" customFormat="1" ht="45" x14ac:dyDescent="0.2">
      <c r="A16" s="262"/>
      <c r="B16" s="764" t="s">
        <v>275</v>
      </c>
      <c r="C16" s="765"/>
      <c r="D16" s="203" t="s">
        <v>165</v>
      </c>
      <c r="E16" s="226" t="s">
        <v>159</v>
      </c>
      <c r="F16" s="769" t="s">
        <v>1395</v>
      </c>
      <c r="G16" s="770"/>
      <c r="H16" s="771"/>
      <c r="I16" s="547"/>
      <c r="J16" s="537"/>
      <c r="K16" s="532" t="str">
        <f t="shared" si="0"/>
        <v>b. NGO (for example: service delivery, advocacy, Planned Parenthood affiliate, Marie Stopes affiliate, faith-based organizations, etc.)</v>
      </c>
      <c r="L16" s="531"/>
      <c r="M16" s="531"/>
      <c r="N16" s="531"/>
      <c r="O16" s="532"/>
      <c r="P16" s="531"/>
      <c r="Q16" s="532" t="str">
        <f t="shared" si="1"/>
        <v xml:space="preserve">ASHONPLAFA (IPPF affiliate) </v>
      </c>
      <c r="R16" s="531"/>
      <c r="S16" s="531"/>
      <c r="T16" s="222"/>
      <c r="U16" s="222"/>
      <c r="V16" s="222"/>
      <c r="W16" s="539"/>
      <c r="X16" s="539"/>
      <c r="Z16" s="558"/>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165</v>
      </c>
      <c r="E17" s="226" t="s">
        <v>159</v>
      </c>
      <c r="F17" s="769" t="s">
        <v>1396</v>
      </c>
      <c r="G17" s="770"/>
      <c r="H17" s="771"/>
      <c r="I17" s="547"/>
      <c r="J17" s="537"/>
      <c r="K17" s="532" t="str">
        <f t="shared" si="0"/>
        <v>c. Commercial sector (for example: pharmacy associations, manufacturers, etc.)</v>
      </c>
      <c r="L17" s="531"/>
      <c r="M17" s="531"/>
      <c r="N17" s="531"/>
      <c r="O17" s="532"/>
      <c r="P17" s="531"/>
      <c r="Q17" s="532" t="str">
        <f t="shared" si="1"/>
        <v>Vijosa Laboratories, Solis-Durex Distributor, Pfizer, Bayer Schering Pharma, CPL Honduras, Arsal Laboratories</v>
      </c>
      <c r="R17" s="531"/>
      <c r="S17" s="531"/>
      <c r="T17" s="222"/>
      <c r="U17" s="222"/>
      <c r="V17" s="222"/>
      <c r="W17" s="539"/>
      <c r="X17" s="539"/>
      <c r="Z17" s="558"/>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165</v>
      </c>
      <c r="E18" s="226" t="s">
        <v>160</v>
      </c>
      <c r="F18" s="769" t="s">
        <v>83</v>
      </c>
      <c r="G18" s="770"/>
      <c r="H18" s="771"/>
      <c r="I18" s="547"/>
      <c r="J18" s="537"/>
      <c r="K18" s="532" t="str">
        <f t="shared" si="0"/>
        <v>d. Donors</v>
      </c>
      <c r="L18" s="531"/>
      <c r="M18" s="531"/>
      <c r="N18" s="531"/>
      <c r="O18" s="532"/>
      <c r="P18" s="531"/>
      <c r="Q18" s="532" t="str">
        <f t="shared" si="1"/>
        <v>USAID, UNFPA</v>
      </c>
      <c r="R18" s="531"/>
      <c r="S18" s="531"/>
      <c r="T18" s="222"/>
      <c r="U18" s="222"/>
      <c r="V18" s="222"/>
      <c r="W18" s="539"/>
      <c r="X18" s="539"/>
      <c r="Z18" s="558"/>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769" t="s">
        <v>142</v>
      </c>
      <c r="G19" s="770"/>
      <c r="H19" s="771"/>
      <c r="I19" s="547"/>
      <c r="J19" s="537"/>
      <c r="K19" s="532" t="str">
        <f t="shared" si="0"/>
        <v>e. UN agencies</v>
      </c>
      <c r="L19" s="531"/>
      <c r="M19" s="531"/>
      <c r="N19" s="531"/>
      <c r="O19" s="532"/>
      <c r="P19" s="531"/>
      <c r="Q19" s="532" t="str">
        <f t="shared" si="1"/>
        <v>PAHO, UNFPA</v>
      </c>
      <c r="R19" s="531"/>
      <c r="S19" s="531"/>
      <c r="T19" s="222"/>
      <c r="U19" s="222"/>
      <c r="V19" s="222"/>
      <c r="W19" s="539"/>
      <c r="X19" s="539"/>
      <c r="Z19" s="558"/>
      <c r="DS19" s="222"/>
      <c r="DT19" s="222"/>
      <c r="DU19" s="222"/>
      <c r="DV19" s="223"/>
      <c r="DW19" s="223"/>
      <c r="DX19" s="223"/>
      <c r="DY19" s="223"/>
      <c r="DZ19" s="223"/>
      <c r="EA19" s="223"/>
      <c r="EB19" s="223"/>
      <c r="EC19" s="223"/>
      <c r="ED19" s="223"/>
    </row>
    <row r="20" spans="1:134" s="159" customFormat="1" ht="45" x14ac:dyDescent="0.2">
      <c r="A20" s="262"/>
      <c r="B20" s="764" t="s">
        <v>277</v>
      </c>
      <c r="C20" s="765"/>
      <c r="D20" s="203" t="s">
        <v>165</v>
      </c>
      <c r="E20" s="226" t="s">
        <v>162</v>
      </c>
      <c r="F20" s="769" t="s">
        <v>1397</v>
      </c>
      <c r="G20" s="770"/>
      <c r="H20" s="771"/>
      <c r="I20" s="547"/>
      <c r="J20" s="537"/>
      <c r="K20" s="532" t="str">
        <f t="shared" si="0"/>
        <v>f. Ministry of Health (for example: logistics, reproductive health, family planning, maternal and child health, HIV/AIDS, pharmacy units, etc.)</v>
      </c>
      <c r="L20" s="531"/>
      <c r="M20" s="531"/>
      <c r="N20" s="531"/>
      <c r="O20" s="532"/>
      <c r="P20" s="531"/>
      <c r="Q20" s="560" t="str">
        <f t="shared" si="1"/>
        <v>Service Network, Logistics Unit, Women's Health Unit, Essential Drug Unit, Regulation Unit, STD unit</v>
      </c>
      <c r="R20" s="531"/>
      <c r="S20" s="531"/>
      <c r="T20" s="222"/>
      <c r="U20" s="222"/>
      <c r="V20" s="222"/>
      <c r="W20" s="539"/>
      <c r="X20" s="539"/>
      <c r="Z20" s="558"/>
      <c r="DS20" s="222"/>
      <c r="DT20" s="222"/>
      <c r="DU20" s="222"/>
      <c r="DV20" s="223"/>
      <c r="DW20" s="223"/>
      <c r="DX20" s="223"/>
      <c r="DY20" s="223"/>
      <c r="DZ20" s="223"/>
      <c r="EA20" s="223"/>
      <c r="ED20" s="223"/>
    </row>
    <row r="21" spans="1:134" s="159" customFormat="1" x14ac:dyDescent="0.2">
      <c r="A21" s="262"/>
      <c r="B21" s="835" t="s">
        <v>42</v>
      </c>
      <c r="C21" s="835"/>
      <c r="D21" s="203" t="s">
        <v>165</v>
      </c>
      <c r="E21" s="226" t="s">
        <v>163</v>
      </c>
      <c r="F21" s="769" t="s">
        <v>376</v>
      </c>
      <c r="G21" s="770"/>
      <c r="H21" s="771"/>
      <c r="I21" s="547"/>
      <c r="J21" s="537"/>
      <c r="K21" s="532" t="str">
        <f t="shared" si="0"/>
        <v>g. Central Medical Store or Central Warehouse</v>
      </c>
      <c r="L21" s="531"/>
      <c r="M21" s="531"/>
      <c r="N21" s="531"/>
      <c r="O21" s="532"/>
      <c r="P21" s="531"/>
      <c r="Q21" s="532" t="str">
        <f t="shared" si="1"/>
        <v>Central Warehouse</v>
      </c>
      <c r="R21" s="531"/>
      <c r="S21" s="531"/>
      <c r="T21" s="222"/>
      <c r="U21" s="222"/>
      <c r="V21" s="222"/>
      <c r="W21" s="539"/>
      <c r="X21" s="539"/>
      <c r="Z21" s="558"/>
    </row>
    <row r="22" spans="1:134" s="159" customFormat="1" x14ac:dyDescent="0.2">
      <c r="A22" s="262"/>
      <c r="B22" s="835" t="s">
        <v>68</v>
      </c>
      <c r="C22" s="835"/>
      <c r="D22" s="203" t="s">
        <v>166</v>
      </c>
      <c r="E22" s="226" t="s">
        <v>163</v>
      </c>
      <c r="F22" s="769"/>
      <c r="G22" s="770"/>
      <c r="H22" s="771"/>
      <c r="I22" s="547"/>
      <c r="J22" s="537"/>
      <c r="K22" s="532" t="str">
        <f t="shared" si="0"/>
        <v xml:space="preserve">h. Ministry of Finance or Ministry of Planning </v>
      </c>
      <c r="L22" s="531"/>
      <c r="M22" s="531"/>
      <c r="N22" s="531"/>
      <c r="O22" s="532"/>
      <c r="P22" s="531"/>
      <c r="Q22" s="532">
        <f t="shared" si="1"/>
        <v>0</v>
      </c>
      <c r="R22" s="531"/>
      <c r="S22" s="531"/>
      <c r="T22" s="222"/>
      <c r="U22" s="222"/>
      <c r="V22" s="222"/>
      <c r="W22" s="539"/>
      <c r="X22" s="539"/>
      <c r="Z22" s="558"/>
    </row>
    <row r="23" spans="1:134" s="158" customFormat="1" x14ac:dyDescent="0.2">
      <c r="A23" s="262"/>
      <c r="B23" s="835" t="s">
        <v>279</v>
      </c>
      <c r="C23" s="835"/>
      <c r="D23" s="203" t="s">
        <v>165</v>
      </c>
      <c r="E23" s="226" t="s">
        <v>163</v>
      </c>
      <c r="F23" s="769" t="s">
        <v>1398</v>
      </c>
      <c r="G23" s="770"/>
      <c r="H23" s="771"/>
      <c r="I23" s="547"/>
      <c r="J23" s="537"/>
      <c r="K23" s="536" t="str">
        <f t="shared" si="0"/>
        <v>i. Other (for example: partners)</v>
      </c>
      <c r="L23" s="537"/>
      <c r="M23" s="537"/>
      <c r="N23" s="537"/>
      <c r="O23" s="536"/>
      <c r="P23" s="537"/>
      <c r="Q23" s="536" t="str">
        <f t="shared" si="1"/>
        <v>Women's National Institute (INAM Spanish acronym)</v>
      </c>
      <c r="R23" s="537"/>
      <c r="S23" s="537"/>
      <c r="T23" s="537"/>
      <c r="U23" s="537"/>
      <c r="V23" s="537"/>
      <c r="W23" s="561"/>
      <c r="X23" s="561"/>
    </row>
    <row r="24" spans="1:134" s="159" customFormat="1" x14ac:dyDescent="0.2">
      <c r="A24" s="772" t="s">
        <v>152</v>
      </c>
      <c r="B24" s="764"/>
      <c r="C24" s="764"/>
      <c r="D24" s="764"/>
      <c r="E24" s="764"/>
      <c r="F24" s="764"/>
      <c r="G24" s="764"/>
      <c r="H24" s="355" t="s">
        <v>167</v>
      </c>
      <c r="I24" s="562" t="str">
        <f>A24</f>
        <v>A3. How many times did the committee meet during the last year? (0, 1-2, 3-5, or 6+)  (Please select from the dropdown.)</v>
      </c>
      <c r="J24" s="537"/>
      <c r="K24" s="532"/>
      <c r="L24" s="531"/>
      <c r="M24" s="531"/>
      <c r="N24" s="531"/>
      <c r="O24" s="532"/>
      <c r="P24" s="531"/>
      <c r="Q24" s="531"/>
      <c r="R24" s="531"/>
      <c r="S24" s="531"/>
      <c r="T24" s="222"/>
      <c r="U24" s="222"/>
      <c r="V24" s="222"/>
      <c r="W24" s="539"/>
      <c r="X24" s="539"/>
      <c r="Z24" s="558"/>
    </row>
    <row r="25" spans="1:134" s="159" customFormat="1" x14ac:dyDescent="0.2">
      <c r="A25" s="827" t="s">
        <v>280</v>
      </c>
      <c r="B25" s="828"/>
      <c r="C25" s="828"/>
      <c r="D25" s="835"/>
      <c r="E25" s="835"/>
      <c r="F25" s="835"/>
      <c r="G25" s="836"/>
      <c r="H25" s="355" t="s">
        <v>166</v>
      </c>
      <c r="I25" s="562" t="str">
        <f>A25</f>
        <v xml:space="preserve">A4. Does the committee have legal status?  (Please select from the dropdown.)                                  </v>
      </c>
      <c r="J25" s="537"/>
      <c r="K25" s="532"/>
      <c r="L25" s="531"/>
      <c r="M25" s="531"/>
      <c r="N25" s="531"/>
      <c r="O25" s="532"/>
      <c r="P25" s="531"/>
      <c r="Q25" s="531"/>
      <c r="R25" s="531"/>
      <c r="S25" s="531"/>
      <c r="T25" s="222"/>
      <c r="U25" s="222"/>
      <c r="V25" s="222"/>
      <c r="W25" s="539"/>
      <c r="X25" s="539"/>
      <c r="Z25" s="558"/>
    </row>
    <row r="26" spans="1:134" s="159" customFormat="1" ht="45.75" thickBot="1" x14ac:dyDescent="0.25">
      <c r="A26" s="853" t="s">
        <v>281</v>
      </c>
      <c r="B26" s="822"/>
      <c r="C26" s="854"/>
      <c r="D26" s="228" t="s">
        <v>165</v>
      </c>
      <c r="E26" s="229" t="s">
        <v>157</v>
      </c>
      <c r="F26" s="153" t="s">
        <v>241</v>
      </c>
      <c r="G26" s="230" t="s">
        <v>63</v>
      </c>
      <c r="H26" s="357" t="s">
        <v>1399</v>
      </c>
      <c r="I26" s="562"/>
      <c r="J26" s="537"/>
      <c r="K26" s="532" t="str">
        <f>A26</f>
        <v>A5. Is there a Contraceptive Security "champion"? (someone who consistently brings up and advocates for contraceptive supplies)</v>
      </c>
      <c r="L26" s="531"/>
      <c r="M26" s="531"/>
      <c r="N26" s="531"/>
      <c r="O26" s="532"/>
      <c r="P26" s="531"/>
      <c r="Q26" s="531"/>
      <c r="R26" s="531"/>
      <c r="S26" s="531"/>
      <c r="T26" s="222"/>
      <c r="U26" s="222"/>
      <c r="V26" s="222"/>
      <c r="W26" s="539"/>
      <c r="X26" s="539"/>
      <c r="Z26" s="558"/>
    </row>
    <row r="27" spans="1:134" s="231" customFormat="1" ht="16.5" customHeight="1" thickBot="1" x14ac:dyDescent="0.3">
      <c r="A27" s="865" t="s">
        <v>30</v>
      </c>
      <c r="B27" s="866"/>
      <c r="C27" s="866"/>
      <c r="D27" s="866"/>
      <c r="E27" s="866"/>
      <c r="F27" s="866"/>
      <c r="G27" s="866"/>
      <c r="H27" s="350"/>
      <c r="I27" s="563"/>
      <c r="J27" s="564"/>
      <c r="K27" s="565"/>
      <c r="L27" s="282"/>
      <c r="M27" s="282"/>
      <c r="N27" s="282"/>
      <c r="O27" s="282"/>
      <c r="P27" s="282"/>
      <c r="Q27" s="282"/>
      <c r="R27" s="282"/>
      <c r="S27" s="282"/>
      <c r="T27" s="564"/>
      <c r="U27" s="564"/>
      <c r="V27" s="564"/>
      <c r="W27" s="566"/>
      <c r="X27" s="566"/>
      <c r="Z27" s="567"/>
    </row>
    <row r="28" spans="1:134" s="159" customFormat="1" x14ac:dyDescent="0.2">
      <c r="A28" s="834" t="s">
        <v>741</v>
      </c>
      <c r="B28" s="835"/>
      <c r="C28" s="836"/>
      <c r="D28" s="887" t="s">
        <v>283</v>
      </c>
      <c r="E28" s="888"/>
      <c r="F28" s="221" t="s">
        <v>262</v>
      </c>
      <c r="G28" s="359" t="s">
        <v>284</v>
      </c>
      <c r="H28" s="351" t="s">
        <v>274</v>
      </c>
      <c r="I28" s="568"/>
      <c r="J28" s="569"/>
      <c r="K28" s="532">
        <f>B28</f>
        <v>0</v>
      </c>
      <c r="L28" s="531"/>
      <c r="M28" s="531"/>
      <c r="N28" s="531"/>
      <c r="O28" s="531"/>
      <c r="P28" s="531"/>
      <c r="Q28" s="531"/>
      <c r="R28" s="531"/>
      <c r="S28" s="531"/>
      <c r="T28" s="222"/>
      <c r="U28" s="222"/>
      <c r="V28" s="222"/>
      <c r="W28" s="539"/>
      <c r="X28" s="539"/>
      <c r="Z28" s="558"/>
    </row>
    <row r="29" spans="1:134" s="159" customFormat="1" ht="45" customHeight="1" x14ac:dyDescent="0.2">
      <c r="A29" s="772" t="s">
        <v>742</v>
      </c>
      <c r="B29" s="764"/>
      <c r="C29" s="764"/>
      <c r="D29" s="764"/>
      <c r="E29" s="764"/>
      <c r="F29" s="765"/>
      <c r="G29" s="889">
        <v>842150.58</v>
      </c>
      <c r="H29" s="890"/>
      <c r="I29" s="570"/>
      <c r="J29" s="536">
        <f>G29</f>
        <v>842150.58</v>
      </c>
      <c r="K29" s="532"/>
      <c r="L29" s="531"/>
      <c r="M29" s="571">
        <f>E29</f>
        <v>0</v>
      </c>
      <c r="N29" s="531"/>
      <c r="O29" s="531"/>
      <c r="P29" s="531"/>
      <c r="Q29" s="531"/>
      <c r="R29" s="531"/>
      <c r="S29" s="531"/>
      <c r="T29" s="222"/>
      <c r="U29" s="222"/>
      <c r="V29" s="222"/>
      <c r="W29" s="539"/>
      <c r="X29" s="539"/>
      <c r="Y29" s="572" t="str">
        <f>A29</f>
        <v>B2. What was the estimated dollar value of contraceptives needed to be procured for the public sector for the most recent complete fiscal year? (in USD currency)
(for example, to cover the needs for FY '10-'11)</v>
      </c>
      <c r="Z29" s="558"/>
    </row>
    <row r="30" spans="1:134" s="159" customFormat="1" ht="58.5" x14ac:dyDescent="0.2">
      <c r="A30" s="772" t="s">
        <v>743</v>
      </c>
      <c r="B30" s="764"/>
      <c r="C30" s="764"/>
      <c r="D30" s="764"/>
      <c r="E30" s="161" t="s">
        <v>1400</v>
      </c>
      <c r="F30" s="232" t="s">
        <v>744</v>
      </c>
      <c r="G30" s="891" t="s">
        <v>241</v>
      </c>
      <c r="H30" s="892"/>
      <c r="I30" s="570"/>
      <c r="J30" s="536" t="str">
        <f>G30</f>
        <v>Ministry of Health</v>
      </c>
      <c r="K30" s="532"/>
      <c r="L30" s="531"/>
      <c r="M30" s="571" t="str">
        <f>E30</f>
        <v>11/11 - 11/12</v>
      </c>
      <c r="N30" s="531"/>
      <c r="O30" s="531"/>
      <c r="P30" s="531"/>
      <c r="Q30" s="531"/>
      <c r="R30" s="531"/>
      <c r="S30" s="531"/>
      <c r="T30" s="222"/>
      <c r="U30" s="222"/>
      <c r="V30" s="222"/>
      <c r="W30" s="539"/>
      <c r="X30" s="539"/>
      <c r="Y30" s="572" t="str">
        <f>A30</f>
        <v>B3. Time period covered by the forecast/quantification (mm/yy-mm/yy)
(should ideally be FY '10-'11)</v>
      </c>
      <c r="Z30" s="558"/>
    </row>
    <row r="31" spans="1:134" s="159" customFormat="1" ht="15" customHeight="1" x14ac:dyDescent="0.2">
      <c r="A31" s="772" t="s">
        <v>745</v>
      </c>
      <c r="B31" s="764"/>
      <c r="C31" s="764"/>
      <c r="D31" s="764"/>
      <c r="E31" s="764"/>
      <c r="F31" s="764"/>
      <c r="G31" s="765"/>
      <c r="H31" s="355" t="s">
        <v>165</v>
      </c>
      <c r="I31" s="562" t="str">
        <f>A31</f>
        <v>B4. Is there a government budget line item specifically for the procurement of contraceptives?  (Please select from the dropdown list.)</v>
      </c>
      <c r="J31" s="569"/>
      <c r="K31" s="532"/>
      <c r="L31" s="531"/>
      <c r="M31" s="531"/>
      <c r="N31" s="531"/>
      <c r="O31" s="531"/>
      <c r="P31" s="531"/>
      <c r="Q31" s="531"/>
      <c r="R31" s="531"/>
      <c r="S31" s="531"/>
      <c r="T31" s="222"/>
      <c r="U31" s="222"/>
      <c r="V31" s="222"/>
      <c r="W31" s="539"/>
      <c r="X31" s="539"/>
      <c r="Z31" s="558"/>
    </row>
    <row r="32" spans="1:134" s="159" customFormat="1" ht="90" customHeight="1" x14ac:dyDescent="0.2">
      <c r="A32" s="772" t="s">
        <v>746</v>
      </c>
      <c r="B32" s="764"/>
      <c r="C32" s="764"/>
      <c r="D32" s="764"/>
      <c r="E32" s="764"/>
      <c r="F32" s="764"/>
      <c r="G32" s="765"/>
      <c r="H32" s="355" t="s">
        <v>165</v>
      </c>
      <c r="I32" s="562"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569"/>
      <c r="K32" s="532"/>
      <c r="L32" s="531"/>
      <c r="M32" s="531"/>
      <c r="N32" s="531"/>
      <c r="O32" s="531"/>
      <c r="P32" s="531"/>
      <c r="Q32" s="531"/>
      <c r="R32" s="531"/>
      <c r="S32" s="531"/>
      <c r="T32" s="222"/>
      <c r="U32" s="222"/>
      <c r="V32" s="222"/>
      <c r="W32" s="539"/>
      <c r="X32" s="539"/>
      <c r="Z32" s="558"/>
    </row>
    <row r="33" spans="1:26" s="159" customFormat="1" ht="15.75" customHeight="1" thickBot="1" x14ac:dyDescent="0.25">
      <c r="A33" s="772" t="s">
        <v>285</v>
      </c>
      <c r="B33" s="764"/>
      <c r="C33" s="764"/>
      <c r="D33" s="764"/>
      <c r="E33" s="764"/>
      <c r="F33" s="764"/>
      <c r="G33" s="764"/>
      <c r="H33" s="773"/>
      <c r="I33" s="227"/>
      <c r="J33" s="569"/>
      <c r="K33" s="532"/>
      <c r="L33" s="531"/>
      <c r="M33" s="531"/>
      <c r="N33" s="531"/>
      <c r="O33" s="531"/>
      <c r="P33" s="531"/>
      <c r="Q33" s="531"/>
      <c r="R33" s="531"/>
      <c r="S33" s="531"/>
      <c r="T33" s="222"/>
      <c r="U33" s="222"/>
      <c r="V33" s="222"/>
      <c r="W33" s="539"/>
      <c r="X33" s="572" t="str">
        <f>A33</f>
        <v>B6. Please complete the table below regarding government allocations for contraceptive procurement.</v>
      </c>
      <c r="Z33" s="558"/>
    </row>
    <row r="34" spans="1:26" s="159" customFormat="1" ht="147" x14ac:dyDescent="0.2">
      <c r="A34" s="363"/>
      <c r="B34" s="884"/>
      <c r="C34" s="884"/>
      <c r="D34" s="927"/>
      <c r="E34" s="664" t="s">
        <v>286</v>
      </c>
      <c r="F34" s="237" t="s">
        <v>747</v>
      </c>
      <c r="G34" s="238" t="s">
        <v>287</v>
      </c>
      <c r="H34" s="364" t="s">
        <v>158</v>
      </c>
      <c r="I34" s="573"/>
      <c r="J34" s="574"/>
      <c r="K34" s="532">
        <f>A34</f>
        <v>0</v>
      </c>
      <c r="L34" s="531"/>
      <c r="M34" s="531"/>
      <c r="N34" s="531"/>
      <c r="O34" s="531"/>
      <c r="P34" s="531"/>
      <c r="Q34" s="531"/>
      <c r="R34" s="531"/>
      <c r="S34" s="531"/>
      <c r="T34" s="222"/>
      <c r="U34" s="222"/>
      <c r="V34" s="222"/>
      <c r="W34" s="539"/>
      <c r="X34" s="539"/>
      <c r="Z34" s="558"/>
    </row>
    <row r="35" spans="1:26" s="159" customFormat="1" x14ac:dyDescent="0.2">
      <c r="A35" s="262"/>
      <c r="B35" s="764" t="s">
        <v>288</v>
      </c>
      <c r="C35" s="764"/>
      <c r="D35" s="765"/>
      <c r="E35" s="162">
        <v>842150.58</v>
      </c>
      <c r="F35" s="168" t="s">
        <v>1401</v>
      </c>
      <c r="G35" s="154" t="s">
        <v>241</v>
      </c>
      <c r="H35" s="362"/>
      <c r="I35" s="568"/>
      <c r="J35" s="569"/>
      <c r="K35" s="532" t="e">
        <f>#REF!</f>
        <v>#REF!</v>
      </c>
      <c r="L35" s="531"/>
      <c r="M35" s="531"/>
      <c r="N35" s="531"/>
      <c r="O35" s="531"/>
      <c r="P35" s="531"/>
      <c r="Q35" s="531"/>
      <c r="R35" s="531"/>
      <c r="S35" s="531"/>
      <c r="T35" s="222"/>
      <c r="U35" s="222"/>
      <c r="V35" s="222"/>
      <c r="W35" s="539"/>
      <c r="X35" s="539"/>
      <c r="Z35" s="558"/>
    </row>
    <row r="36" spans="1:26" s="159" customFormat="1" ht="15" hidden="1" customHeight="1" x14ac:dyDescent="0.2">
      <c r="A36" s="883"/>
      <c r="B36" s="884"/>
      <c r="C36" s="884"/>
      <c r="D36" s="884"/>
      <c r="E36" s="884"/>
      <c r="F36" s="884"/>
      <c r="G36" s="884"/>
      <c r="H36" s="885"/>
      <c r="I36" s="568"/>
      <c r="J36" s="569"/>
      <c r="K36" s="532"/>
      <c r="L36" s="531"/>
      <c r="M36" s="531"/>
      <c r="N36" s="531"/>
      <c r="O36" s="531"/>
      <c r="P36" s="531"/>
      <c r="Q36" s="531"/>
      <c r="R36" s="531"/>
      <c r="S36" s="531"/>
      <c r="T36" s="222"/>
      <c r="U36" s="222"/>
      <c r="V36" s="222"/>
      <c r="W36" s="539"/>
      <c r="X36" s="539"/>
      <c r="Z36" s="558"/>
    </row>
    <row r="37" spans="1:26" s="159" customFormat="1" ht="75" x14ac:dyDescent="0.2">
      <c r="A37" s="772" t="s">
        <v>749</v>
      </c>
      <c r="B37" s="764"/>
      <c r="C37" s="764"/>
      <c r="D37" s="764"/>
      <c r="E37" s="764"/>
      <c r="F37" s="764"/>
      <c r="G37" s="765"/>
      <c r="H37" s="355" t="s">
        <v>165</v>
      </c>
      <c r="I37" s="562"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569"/>
      <c r="K37" s="532"/>
      <c r="L37" s="531"/>
      <c r="M37" s="531"/>
      <c r="N37" s="531"/>
      <c r="O37" s="531"/>
      <c r="P37" s="531"/>
      <c r="Q37" s="531"/>
      <c r="R37" s="531"/>
      <c r="S37" s="531"/>
      <c r="T37" s="222"/>
      <c r="U37" s="222"/>
      <c r="V37" s="222"/>
      <c r="W37" s="539"/>
      <c r="X37" s="539"/>
      <c r="Z37" s="558"/>
    </row>
    <row r="38" spans="1:26" s="159" customFormat="1" ht="60.75" customHeight="1" thickBot="1" x14ac:dyDescent="0.25">
      <c r="A38" s="772" t="s">
        <v>750</v>
      </c>
      <c r="B38" s="764"/>
      <c r="C38" s="764"/>
      <c r="D38" s="764"/>
      <c r="E38" s="764"/>
      <c r="F38" s="764"/>
      <c r="G38" s="764"/>
      <c r="H38" s="773"/>
      <c r="I38" s="227"/>
      <c r="J38" s="569"/>
      <c r="K38" s="532"/>
      <c r="L38" s="531"/>
      <c r="M38" s="531"/>
      <c r="N38" s="531"/>
      <c r="O38" s="531"/>
      <c r="P38" s="531"/>
      <c r="Q38" s="531"/>
      <c r="R38" s="531"/>
      <c r="S38" s="531"/>
      <c r="T38" s="222"/>
      <c r="U38" s="222"/>
      <c r="V38" s="222"/>
      <c r="W38" s="539"/>
      <c r="X38" s="572"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Z38" s="558"/>
    </row>
    <row r="39" spans="1:26" s="159" customFormat="1" ht="129.75" x14ac:dyDescent="0.2">
      <c r="A39" s="363"/>
      <c r="B39" s="877" t="s">
        <v>751</v>
      </c>
      <c r="C39" s="886"/>
      <c r="D39" s="236" t="s">
        <v>290</v>
      </c>
      <c r="E39" s="237" t="s">
        <v>69</v>
      </c>
      <c r="F39" s="237" t="s">
        <v>752</v>
      </c>
      <c r="G39" s="238" t="s">
        <v>291</v>
      </c>
      <c r="H39" s="364" t="s">
        <v>158</v>
      </c>
      <c r="I39" s="573"/>
      <c r="J39" s="574"/>
      <c r="K39" s="532">
        <f>A39</f>
        <v>0</v>
      </c>
      <c r="L39" s="531"/>
      <c r="M39" s="531"/>
      <c r="N39" s="531"/>
      <c r="O39" s="531"/>
      <c r="P39" s="531"/>
      <c r="Q39" s="531"/>
      <c r="R39" s="531"/>
      <c r="S39" s="531"/>
      <c r="T39" s="222"/>
      <c r="U39" s="222"/>
      <c r="V39" s="222"/>
      <c r="W39" s="539"/>
      <c r="X39" s="539"/>
      <c r="Z39" s="558"/>
    </row>
    <row r="40" spans="1:26" s="159" customFormat="1" ht="30" x14ac:dyDescent="0.2">
      <c r="A40" s="363"/>
      <c r="B40" s="764" t="s">
        <v>292</v>
      </c>
      <c r="C40" s="765"/>
      <c r="D40" s="239" t="s">
        <v>165</v>
      </c>
      <c r="E40" s="162">
        <v>842150.58</v>
      </c>
      <c r="F40" s="155" t="s">
        <v>1401</v>
      </c>
      <c r="G40" s="240" t="s">
        <v>187</v>
      </c>
      <c r="H40" s="368"/>
      <c r="I40" s="568"/>
      <c r="J40" s="569"/>
      <c r="K40" s="532" t="str">
        <f>B40</f>
        <v>a. Internally generated funds spent on contraceptive procurement</v>
      </c>
      <c r="L40" s="531"/>
      <c r="M40" s="531"/>
      <c r="N40" s="531"/>
      <c r="O40" s="531"/>
      <c r="P40" s="531"/>
      <c r="Q40" s="531"/>
      <c r="R40" s="531"/>
      <c r="S40" s="531"/>
      <c r="T40" s="222"/>
      <c r="U40" s="222"/>
      <c r="V40" s="222"/>
      <c r="W40" s="539"/>
      <c r="X40" s="539"/>
      <c r="Z40" s="558"/>
    </row>
    <row r="41" spans="1:26" s="159" customFormat="1" ht="30" x14ac:dyDescent="0.2">
      <c r="A41" s="363"/>
      <c r="B41" s="241"/>
      <c r="C41" s="242" t="s">
        <v>293</v>
      </c>
      <c r="D41" s="800" t="s">
        <v>1402</v>
      </c>
      <c r="E41" s="801"/>
      <c r="F41" s="801"/>
      <c r="G41" s="801"/>
      <c r="H41" s="802"/>
      <c r="I41" s="575"/>
      <c r="J41" s="569"/>
      <c r="K41" s="532" t="str">
        <f>C41</f>
        <v>i. Specify source(s) of internally generated funds spent (for example, from taxes or user fees)</v>
      </c>
      <c r="L41" s="531"/>
      <c r="M41" s="531"/>
      <c r="N41" s="531"/>
      <c r="O41" s="533" t="str">
        <f>D41</f>
        <v>Government general income</v>
      </c>
      <c r="P41" s="531"/>
      <c r="Q41" s="531"/>
      <c r="R41" s="531"/>
      <c r="S41" s="531"/>
      <c r="T41" s="222"/>
      <c r="U41" s="222"/>
      <c r="V41" s="222"/>
      <c r="W41" s="539"/>
      <c r="X41" s="539"/>
      <c r="Z41" s="558"/>
    </row>
    <row r="42" spans="1:26" s="159" customFormat="1" ht="60" x14ac:dyDescent="0.2">
      <c r="A42" s="363"/>
      <c r="B42" s="764" t="s">
        <v>295</v>
      </c>
      <c r="C42" s="765"/>
      <c r="D42" s="239" t="s">
        <v>166</v>
      </c>
      <c r="E42" s="162">
        <v>0</v>
      </c>
      <c r="F42" s="155" t="s">
        <v>1401</v>
      </c>
      <c r="G42" s="636"/>
      <c r="H42" s="362"/>
      <c r="I42" s="568"/>
      <c r="J42" s="569"/>
      <c r="K42" s="532" t="str">
        <f>B42</f>
        <v>b. Total of all other government funds spent on contraceptive procurement (basket funds, World Bank credits or loans, and other funds donors gave to the government [e.g., direct budget support])</v>
      </c>
      <c r="L42" s="531"/>
      <c r="M42" s="531"/>
      <c r="N42" s="531"/>
      <c r="O42" s="531"/>
      <c r="P42" s="531"/>
      <c r="Q42" s="531"/>
      <c r="R42" s="531"/>
      <c r="S42" s="531"/>
      <c r="T42" s="222"/>
      <c r="U42" s="222"/>
      <c r="V42" s="222"/>
      <c r="W42" s="539"/>
      <c r="X42" s="539"/>
      <c r="Z42" s="558"/>
    </row>
    <row r="43" spans="1:26" s="159" customFormat="1" ht="30" x14ac:dyDescent="0.2">
      <c r="A43" s="363"/>
      <c r="B43" s="241"/>
      <c r="C43" s="242" t="s">
        <v>297</v>
      </c>
      <c r="D43" s="800" t="s">
        <v>146</v>
      </c>
      <c r="E43" s="801"/>
      <c r="F43" s="801"/>
      <c r="G43" s="801"/>
      <c r="H43" s="802"/>
      <c r="I43" s="575"/>
      <c r="J43" s="569"/>
      <c r="K43" s="532" t="str">
        <f>C43</f>
        <v>i. Specify source(s) of other government funds spent (for example: basket funding or specific donor)</v>
      </c>
      <c r="L43" s="531"/>
      <c r="M43" s="531"/>
      <c r="N43" s="531"/>
      <c r="O43" s="533" t="str">
        <f>D43</f>
        <v>N/A</v>
      </c>
      <c r="P43" s="531"/>
      <c r="Q43" s="531"/>
      <c r="R43" s="531"/>
      <c r="S43" s="531"/>
      <c r="T43" s="222"/>
      <c r="U43" s="222"/>
      <c r="V43" s="222"/>
      <c r="W43" s="539"/>
      <c r="X43" s="539"/>
      <c r="Z43" s="558"/>
    </row>
    <row r="44" spans="1:26" s="159" customFormat="1" ht="45" x14ac:dyDescent="0.2">
      <c r="A44" s="363"/>
      <c r="B44" s="764" t="s">
        <v>298</v>
      </c>
      <c r="C44" s="765"/>
      <c r="D44" s="243"/>
      <c r="E44" s="163">
        <f>E40+E42</f>
        <v>842150.58</v>
      </c>
      <c r="F44" s="244"/>
      <c r="G44" s="244"/>
      <c r="H44" s="362"/>
      <c r="I44" s="568"/>
      <c r="J44" s="569"/>
      <c r="K44" s="532" t="str">
        <f>B44</f>
        <v>c. TOTAL government funds spent on contraceptive procurement
This will auto-calculate.  (It will sum a &amp; b above.)</v>
      </c>
      <c r="L44" s="531"/>
      <c r="M44" s="531"/>
      <c r="N44" s="531"/>
      <c r="O44" s="533"/>
      <c r="P44" s="531"/>
      <c r="Q44" s="531"/>
      <c r="R44" s="531"/>
      <c r="S44" s="531"/>
      <c r="T44" s="222"/>
      <c r="U44" s="222"/>
      <c r="V44" s="222"/>
      <c r="W44" s="539"/>
      <c r="X44" s="539"/>
      <c r="Z44" s="558"/>
    </row>
    <row r="45" spans="1:26" s="248" customFormat="1" x14ac:dyDescent="0.2">
      <c r="A45" s="365"/>
      <c r="B45" s="245"/>
      <c r="C45" s="245"/>
      <c r="D45" s="246"/>
      <c r="E45" s="164"/>
      <c r="F45" s="164"/>
      <c r="G45" s="247"/>
      <c r="H45" s="366"/>
      <c r="I45" s="576"/>
      <c r="J45" s="569"/>
      <c r="K45" s="532">
        <f>A45</f>
        <v>0</v>
      </c>
      <c r="L45" s="531"/>
      <c r="M45" s="531"/>
      <c r="N45" s="531"/>
      <c r="O45" s="533"/>
      <c r="P45" s="531"/>
      <c r="Q45" s="531"/>
      <c r="R45" s="531"/>
      <c r="S45" s="531"/>
      <c r="T45" s="222"/>
      <c r="U45" s="222"/>
      <c r="V45" s="222"/>
      <c r="W45" s="539"/>
      <c r="X45" s="539"/>
      <c r="Z45" s="286"/>
    </row>
    <row r="46" spans="1:26" s="159" customFormat="1" ht="30" customHeight="1" x14ac:dyDescent="0.2">
      <c r="A46" s="772" t="s">
        <v>753</v>
      </c>
      <c r="B46" s="764"/>
      <c r="C46" s="764"/>
      <c r="D46" s="764"/>
      <c r="E46" s="764"/>
      <c r="F46" s="764"/>
      <c r="G46" s="764"/>
      <c r="H46" s="773"/>
      <c r="I46" s="227"/>
      <c r="J46" s="569"/>
      <c r="K46" s="532"/>
      <c r="L46" s="531"/>
      <c r="M46" s="531"/>
      <c r="N46" s="531"/>
      <c r="O46" s="531"/>
      <c r="P46" s="531"/>
      <c r="Q46" s="531"/>
      <c r="R46" s="531"/>
      <c r="S46" s="531"/>
      <c r="T46" s="222"/>
      <c r="U46" s="222"/>
      <c r="V46" s="222"/>
      <c r="W46" s="539"/>
      <c r="X46" s="572" t="str">
        <f>A46</f>
        <v xml:space="preserve">B9. Please complete the table below to indicate donor expenditures on contraceptive procurement in the most recent complete fiscal year (FY '10-'11).
</v>
      </c>
      <c r="Z46" s="558"/>
    </row>
    <row r="47" spans="1:26" s="159" customFormat="1" ht="129.75" x14ac:dyDescent="0.2">
      <c r="A47" s="363" t="s">
        <v>199</v>
      </c>
      <c r="B47" s="877" t="s">
        <v>754</v>
      </c>
      <c r="C47" s="765"/>
      <c r="D47" s="236" t="s">
        <v>299</v>
      </c>
      <c r="E47" s="237" t="s">
        <v>300</v>
      </c>
      <c r="F47" s="237" t="s">
        <v>755</v>
      </c>
      <c r="G47" s="238" t="s">
        <v>301</v>
      </c>
      <c r="H47" s="364" t="s">
        <v>158</v>
      </c>
      <c r="I47" s="577"/>
      <c r="J47" s="569"/>
      <c r="K47" s="532" t="str">
        <f>A47</f>
        <v xml:space="preserve">
</v>
      </c>
      <c r="L47" s="531"/>
      <c r="M47" s="531"/>
      <c r="N47" s="531"/>
      <c r="O47" s="533"/>
      <c r="P47" s="531"/>
      <c r="Q47" s="531"/>
      <c r="R47" s="531"/>
      <c r="S47" s="531"/>
      <c r="T47" s="222"/>
      <c r="U47" s="222"/>
      <c r="V47" s="222"/>
      <c r="W47" s="539"/>
      <c r="X47" s="539"/>
      <c r="Z47" s="558"/>
    </row>
    <row r="48" spans="1:26" s="159" customFormat="1" x14ac:dyDescent="0.2">
      <c r="A48" s="363"/>
      <c r="B48" s="764" t="s">
        <v>302</v>
      </c>
      <c r="C48" s="765"/>
      <c r="D48" s="239" t="s">
        <v>166</v>
      </c>
      <c r="E48" s="162">
        <v>0</v>
      </c>
      <c r="F48" s="155" t="s">
        <v>1401</v>
      </c>
      <c r="G48" s="156"/>
      <c r="H48" s="367"/>
      <c r="I48" s="570"/>
      <c r="J48" s="569"/>
      <c r="K48" s="532" t="str">
        <f>B48</f>
        <v>a. In-kind donations of contraceptives</v>
      </c>
      <c r="L48" s="531"/>
      <c r="M48" s="531"/>
      <c r="N48" s="531"/>
      <c r="O48" s="533"/>
      <c r="P48" s="531"/>
      <c r="Q48" s="531"/>
      <c r="R48" s="531"/>
      <c r="S48" s="531"/>
      <c r="T48" s="222"/>
      <c r="U48" s="222"/>
      <c r="V48" s="222"/>
      <c r="W48" s="539"/>
      <c r="X48" s="539"/>
      <c r="Z48" s="558"/>
    </row>
    <row r="49" spans="1:26" s="159" customFormat="1" x14ac:dyDescent="0.2">
      <c r="A49" s="363"/>
      <c r="B49" s="241"/>
      <c r="C49" s="242" t="s">
        <v>303</v>
      </c>
      <c r="D49" s="878" t="s">
        <v>146</v>
      </c>
      <c r="E49" s="879"/>
      <c r="F49" s="879"/>
      <c r="G49" s="879"/>
      <c r="H49" s="880"/>
      <c r="I49" s="165"/>
      <c r="J49" s="569"/>
      <c r="K49" s="532" t="str">
        <f>C49</f>
        <v xml:space="preserve">i. Specify source(s) of in-kind donations </v>
      </c>
      <c r="L49" s="531"/>
      <c r="M49" s="531"/>
      <c r="N49" s="531"/>
      <c r="O49" s="533" t="str">
        <f>D49</f>
        <v>N/A</v>
      </c>
      <c r="P49" s="531"/>
      <c r="Q49" s="531"/>
      <c r="R49" s="531"/>
      <c r="S49" s="531"/>
      <c r="T49" s="222"/>
      <c r="U49" s="222"/>
      <c r="V49" s="222"/>
      <c r="W49" s="539"/>
      <c r="X49" s="539"/>
      <c r="Z49" s="558"/>
    </row>
    <row r="50" spans="1:26" s="159" customFormat="1" x14ac:dyDescent="0.2">
      <c r="A50" s="363"/>
      <c r="B50" s="764" t="s">
        <v>756</v>
      </c>
      <c r="C50" s="765"/>
      <c r="D50" s="239" t="s">
        <v>166</v>
      </c>
      <c r="E50" s="162">
        <v>0</v>
      </c>
      <c r="F50" s="155" t="s">
        <v>1401</v>
      </c>
      <c r="G50" s="156"/>
      <c r="H50" s="367"/>
      <c r="I50" s="570"/>
      <c r="J50" s="569"/>
      <c r="K50" s="532" t="str">
        <f>B50</f>
        <v>b. Global Fund grants used to procure condoms</v>
      </c>
      <c r="L50" s="531"/>
      <c r="M50" s="531"/>
      <c r="N50" s="531"/>
      <c r="O50" s="533"/>
      <c r="P50" s="531"/>
      <c r="Q50" s="531"/>
      <c r="R50" s="531"/>
      <c r="S50" s="531"/>
      <c r="T50" s="222"/>
      <c r="U50" s="222"/>
      <c r="V50" s="222"/>
      <c r="W50" s="539"/>
      <c r="X50" s="539"/>
      <c r="Z50" s="558"/>
    </row>
    <row r="51" spans="1:26" s="159" customFormat="1" ht="30" x14ac:dyDescent="0.2">
      <c r="A51" s="363"/>
      <c r="B51" s="764" t="s">
        <v>757</v>
      </c>
      <c r="C51" s="765"/>
      <c r="D51" s="239" t="s">
        <v>166</v>
      </c>
      <c r="E51" s="162">
        <v>0</v>
      </c>
      <c r="F51" s="155" t="s">
        <v>1401</v>
      </c>
      <c r="G51" s="156"/>
      <c r="H51" s="367"/>
      <c r="I51" s="570"/>
      <c r="J51" s="569"/>
      <c r="K51" s="532" t="str">
        <f>B51</f>
        <v>c. Global Fund grants used to procure contraceptives besides condoms</v>
      </c>
      <c r="L51" s="531"/>
      <c r="M51" s="531"/>
      <c r="N51" s="531"/>
      <c r="O51" s="533"/>
      <c r="P51" s="531"/>
      <c r="Q51" s="531"/>
      <c r="R51" s="531"/>
      <c r="S51" s="531"/>
      <c r="T51" s="222"/>
      <c r="U51" s="222"/>
      <c r="V51" s="222"/>
      <c r="W51" s="539"/>
      <c r="X51" s="539"/>
      <c r="Z51" s="558"/>
    </row>
    <row r="52" spans="1:26" s="159" customFormat="1" ht="45" x14ac:dyDescent="0.2">
      <c r="A52" s="363"/>
      <c r="B52" s="764" t="s">
        <v>758</v>
      </c>
      <c r="C52" s="765"/>
      <c r="D52" s="243"/>
      <c r="E52" s="163">
        <f>E48+E50+E51</f>
        <v>0</v>
      </c>
      <c r="F52" s="244"/>
      <c r="G52" s="244"/>
      <c r="H52" s="368"/>
      <c r="I52" s="568"/>
      <c r="J52" s="569"/>
      <c r="K52" s="532" t="str">
        <f>B52</f>
        <v>d. TOTAL value of in-kind donations and Global Fund grants spent on contraceptive procurement
This will auto-calculate.  (It will sum a-c above.)</v>
      </c>
      <c r="L52" s="531"/>
      <c r="M52" s="531"/>
      <c r="N52" s="531"/>
      <c r="O52" s="533"/>
      <c r="P52" s="531"/>
      <c r="Q52" s="531"/>
      <c r="R52" s="531"/>
      <c r="S52" s="531"/>
      <c r="T52" s="222"/>
      <c r="U52" s="222"/>
      <c r="V52" s="222"/>
      <c r="W52" s="539"/>
      <c r="X52" s="539"/>
      <c r="Z52" s="558"/>
    </row>
    <row r="53" spans="1:26" s="248" customFormat="1" x14ac:dyDescent="0.2">
      <c r="A53" s="365"/>
      <c r="B53" s="245"/>
      <c r="C53" s="245"/>
      <c r="D53" s="246"/>
      <c r="E53" s="164"/>
      <c r="F53" s="164"/>
      <c r="G53" s="247"/>
      <c r="H53" s="366"/>
      <c r="I53" s="576"/>
      <c r="J53" s="569"/>
      <c r="K53" s="532">
        <f>A53</f>
        <v>0</v>
      </c>
      <c r="L53" s="531"/>
      <c r="M53" s="531"/>
      <c r="N53" s="531"/>
      <c r="O53" s="533"/>
      <c r="P53" s="531"/>
      <c r="Q53" s="531"/>
      <c r="R53" s="531"/>
      <c r="S53" s="531"/>
      <c r="T53" s="222"/>
      <c r="U53" s="222"/>
      <c r="V53" s="222"/>
      <c r="W53" s="539"/>
      <c r="X53" s="539"/>
      <c r="Z53" s="286"/>
    </row>
    <row r="54" spans="1:26" s="159" customFormat="1" ht="75" customHeight="1" x14ac:dyDescent="0.2">
      <c r="A54" s="772" t="s">
        <v>759</v>
      </c>
      <c r="B54" s="764"/>
      <c r="C54" s="764"/>
      <c r="D54" s="764"/>
      <c r="E54" s="764"/>
      <c r="F54" s="764"/>
      <c r="G54" s="764"/>
      <c r="H54" s="773"/>
      <c r="I54" s="227"/>
      <c r="J54" s="569"/>
      <c r="K54" s="532"/>
      <c r="L54" s="531"/>
      <c r="M54" s="531"/>
      <c r="N54" s="531"/>
      <c r="O54" s="531"/>
      <c r="P54" s="531"/>
      <c r="Q54" s="531"/>
      <c r="R54" s="531"/>
      <c r="S54" s="531"/>
      <c r="T54" s="222"/>
      <c r="U54" s="222"/>
      <c r="V54" s="222"/>
      <c r="W54" s="539"/>
      <c r="X54" s="572"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Z54" s="558"/>
    </row>
    <row r="55" spans="1:26" s="159" customFormat="1" ht="150" x14ac:dyDescent="0.2">
      <c r="A55" s="867" t="s">
        <v>760</v>
      </c>
      <c r="B55" s="868"/>
      <c r="C55" s="868"/>
      <c r="D55" s="868"/>
      <c r="E55" s="869"/>
      <c r="F55" s="166">
        <f>E44/(E44+E52)</f>
        <v>1</v>
      </c>
      <c r="G55" s="870"/>
      <c r="H55" s="871"/>
      <c r="I55" s="570"/>
      <c r="J55" s="578">
        <f>G55</f>
        <v>0</v>
      </c>
      <c r="K55" s="532"/>
      <c r="L55" s="531"/>
      <c r="M55" s="531"/>
      <c r="N55" s="531"/>
      <c r="O55" s="533"/>
      <c r="P55" s="531"/>
      <c r="Q55" s="531"/>
      <c r="R55" s="559"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531"/>
      <c r="T55" s="222"/>
      <c r="U55" s="222"/>
      <c r="V55" s="222"/>
      <c r="W55" s="539"/>
      <c r="X55" s="539"/>
      <c r="Z55" s="558"/>
    </row>
    <row r="56" spans="1:26" s="159" customFormat="1" ht="135" x14ac:dyDescent="0.2">
      <c r="A56" s="867" t="s">
        <v>761</v>
      </c>
      <c r="B56" s="872"/>
      <c r="C56" s="872"/>
      <c r="D56" s="872"/>
      <c r="E56" s="873"/>
      <c r="F56" s="166">
        <f>(E44+E52)/G29</f>
        <v>1</v>
      </c>
      <c r="G56" s="870"/>
      <c r="H56" s="871"/>
      <c r="I56" s="570"/>
      <c r="J56" s="578">
        <f>G56</f>
        <v>0</v>
      </c>
      <c r="K56" s="532"/>
      <c r="L56" s="531"/>
      <c r="M56" s="531"/>
      <c r="N56" s="531"/>
      <c r="O56" s="533"/>
      <c r="P56" s="531"/>
      <c r="Q56" s="531"/>
      <c r="R56" s="559"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531"/>
      <c r="T56" s="222"/>
      <c r="U56" s="222"/>
      <c r="V56" s="222"/>
      <c r="W56" s="539"/>
      <c r="X56" s="539"/>
      <c r="Z56" s="558"/>
    </row>
    <row r="57" spans="1:26" s="159" customFormat="1" ht="45" x14ac:dyDescent="0.2">
      <c r="A57" s="874" t="s">
        <v>762</v>
      </c>
      <c r="B57" s="875"/>
      <c r="C57" s="875"/>
      <c r="D57" s="875"/>
      <c r="E57" s="876"/>
      <c r="F57" s="152" t="s">
        <v>166</v>
      </c>
      <c r="G57" s="870"/>
      <c r="H57" s="871"/>
      <c r="I57" s="570"/>
      <c r="J57" s="578">
        <f>G57</f>
        <v>0</v>
      </c>
      <c r="K57" s="532"/>
      <c r="L57" s="531"/>
      <c r="M57" s="531"/>
      <c r="N57" s="531"/>
      <c r="O57" s="533"/>
      <c r="P57" s="531"/>
      <c r="Q57" s="531"/>
      <c r="R57" s="559" t="str">
        <f>A57</f>
        <v>B12. If B11 did not calculate automatically, please answer the following question:
Was there a funding gap for the public sector in the last complete fiscal year?
(Please select from the dropdown list.)</v>
      </c>
      <c r="S57" s="531"/>
      <c r="T57" s="222"/>
      <c r="U57" s="222"/>
      <c r="V57" s="222"/>
      <c r="W57" s="539"/>
      <c r="X57" s="539"/>
      <c r="Z57" s="558"/>
    </row>
    <row r="58" spans="1:26" s="248" customFormat="1" x14ac:dyDescent="0.2">
      <c r="A58" s="369"/>
      <c r="B58" s="249"/>
      <c r="C58" s="249"/>
      <c r="D58" s="250"/>
      <c r="E58" s="167"/>
      <c r="F58" s="167"/>
      <c r="G58" s="251"/>
      <c r="H58" s="370"/>
      <c r="I58" s="576"/>
      <c r="J58" s="569"/>
      <c r="K58" s="532">
        <f>A58</f>
        <v>0</v>
      </c>
      <c r="L58" s="531"/>
      <c r="M58" s="531"/>
      <c r="N58" s="531"/>
      <c r="O58" s="533"/>
      <c r="P58" s="531"/>
      <c r="Q58" s="531"/>
      <c r="R58" s="531"/>
      <c r="S58" s="531"/>
      <c r="T58" s="222"/>
      <c r="U58" s="222"/>
      <c r="V58" s="222"/>
      <c r="W58" s="539"/>
      <c r="X58" s="539"/>
      <c r="Z58" s="286"/>
    </row>
    <row r="59" spans="1:26" s="159" customFormat="1" ht="45" x14ac:dyDescent="0.2">
      <c r="A59" s="772" t="s">
        <v>305</v>
      </c>
      <c r="B59" s="764"/>
      <c r="C59" s="764"/>
      <c r="D59" s="764"/>
      <c r="E59" s="765"/>
      <c r="F59" s="766" t="s">
        <v>169</v>
      </c>
      <c r="G59" s="863"/>
      <c r="H59" s="767"/>
      <c r="I59" s="579"/>
      <c r="J59" s="569"/>
      <c r="K59" s="532"/>
      <c r="L59" s="531"/>
      <c r="M59" s="531"/>
      <c r="N59" s="531"/>
      <c r="O59" s="531"/>
      <c r="P59" s="531"/>
      <c r="Q59" s="532" t="str">
        <f>F59</f>
        <v>Third-party agent (e.g., UNFPA, Crown Agents)</v>
      </c>
      <c r="R59" s="559" t="str">
        <f>A59</f>
        <v>B13. If the government financed any contraceptive procurement in the most recent complete fiscal year, which entity conducted the procurement(s)? (Please select from the dropdown.)</v>
      </c>
      <c r="S59" s="531"/>
      <c r="T59" s="222"/>
      <c r="U59" s="222"/>
      <c r="V59" s="222"/>
      <c r="W59" s="539"/>
      <c r="X59" s="539"/>
      <c r="Z59" s="558"/>
    </row>
    <row r="60" spans="1:26" s="159" customFormat="1" x14ac:dyDescent="0.2">
      <c r="A60" s="262"/>
      <c r="B60" s="764" t="s">
        <v>58</v>
      </c>
      <c r="C60" s="764"/>
      <c r="D60" s="764"/>
      <c r="E60" s="764"/>
      <c r="F60" s="769" t="s">
        <v>1403</v>
      </c>
      <c r="G60" s="770"/>
      <c r="H60" s="771"/>
      <c r="I60" s="570"/>
      <c r="J60" s="569"/>
      <c r="K60" s="532"/>
      <c r="L60" s="531"/>
      <c r="M60" s="580">
        <f>E60</f>
        <v>0</v>
      </c>
      <c r="N60" s="531"/>
      <c r="O60" s="531"/>
      <c r="P60" s="531"/>
      <c r="Q60" s="532" t="str">
        <f>F60</f>
        <v>Ministry of Health Administrative Unit &amp; UNFPA</v>
      </c>
      <c r="R60" s="533" t="str">
        <f>B60</f>
        <v>a. Specify entity</v>
      </c>
      <c r="S60" s="531"/>
      <c r="T60" s="222"/>
      <c r="U60" s="222"/>
      <c r="V60" s="222"/>
      <c r="W60" s="539"/>
      <c r="X60" s="539"/>
      <c r="Z60" s="558"/>
    </row>
    <row r="61" spans="1:26" s="159" customFormat="1" x14ac:dyDescent="0.2">
      <c r="A61" s="356"/>
      <c r="B61" s="227"/>
      <c r="C61" s="764" t="s">
        <v>59</v>
      </c>
      <c r="D61" s="764"/>
      <c r="E61" s="765"/>
      <c r="F61" s="766" t="s">
        <v>166</v>
      </c>
      <c r="G61" s="863"/>
      <c r="H61" s="767"/>
      <c r="I61" s="570"/>
      <c r="J61" s="569"/>
      <c r="K61" s="532"/>
      <c r="L61" s="531"/>
      <c r="M61" s="531"/>
      <c r="N61" s="531"/>
      <c r="O61" s="531"/>
      <c r="P61" s="531"/>
      <c r="Q61" s="532" t="str">
        <f>F61</f>
        <v>No</v>
      </c>
      <c r="R61" s="533" t="str">
        <f>C61</f>
        <v>i. Is this a parastatal?</v>
      </c>
      <c r="S61" s="531"/>
      <c r="T61" s="222"/>
      <c r="U61" s="222"/>
      <c r="V61" s="222"/>
      <c r="W61" s="539"/>
      <c r="X61" s="539"/>
      <c r="Z61" s="558"/>
    </row>
    <row r="62" spans="1:26" s="159" customFormat="1" ht="60.75" thickBot="1" x14ac:dyDescent="0.25">
      <c r="A62" s="864" t="s">
        <v>306</v>
      </c>
      <c r="B62" s="753"/>
      <c r="C62" s="754"/>
      <c r="D62" s="779" t="s">
        <v>1404</v>
      </c>
      <c r="E62" s="780"/>
      <c r="F62" s="780"/>
      <c r="G62" s="780"/>
      <c r="H62" s="781"/>
      <c r="I62" s="547"/>
      <c r="J62" s="569"/>
      <c r="K62" s="532" t="str">
        <f>A62</f>
        <v xml:space="preserve">B14. Please note any additional comments about finance and procurement.
</v>
      </c>
      <c r="L62" s="531"/>
      <c r="M62" s="531"/>
      <c r="N62" s="531"/>
      <c r="O62" s="532" t="str">
        <f>D62</f>
        <v>The Ministry of Health (MOH) had signed a memorandum of understanding (MOU) with UNFPA for contraceptive procurement. Through this agreement the MOH is going to save approximately $800,000 in this fiscal year and will cover all population needs procuring at low rates.</v>
      </c>
      <c r="P62" s="531"/>
      <c r="Q62" s="531"/>
      <c r="R62" s="532"/>
      <c r="S62" s="531"/>
      <c r="T62" s="222"/>
      <c r="U62" s="222"/>
      <c r="V62" s="222"/>
      <c r="W62" s="539"/>
      <c r="X62" s="539"/>
      <c r="Z62" s="558"/>
    </row>
    <row r="63" spans="1:26" s="159" customFormat="1" ht="16.5" customHeight="1" thickBot="1" x14ac:dyDescent="0.25">
      <c r="A63" s="865" t="s">
        <v>31</v>
      </c>
      <c r="B63" s="866"/>
      <c r="C63" s="866"/>
      <c r="D63" s="866"/>
      <c r="E63" s="866"/>
      <c r="F63" s="866"/>
      <c r="G63" s="866"/>
      <c r="H63" s="371"/>
      <c r="I63" s="563"/>
      <c r="J63" s="569"/>
      <c r="K63" s="532"/>
      <c r="L63" s="531"/>
      <c r="M63" s="531"/>
      <c r="N63" s="531"/>
      <c r="O63" s="531"/>
      <c r="P63" s="531"/>
      <c r="Q63" s="531"/>
      <c r="R63" s="532"/>
      <c r="S63" s="531"/>
      <c r="T63" s="222"/>
      <c r="U63" s="222"/>
      <c r="V63" s="222"/>
      <c r="W63" s="539"/>
      <c r="X63" s="539"/>
      <c r="Z63" s="558"/>
    </row>
    <row r="64" spans="1:26" s="159" customFormat="1" ht="45" customHeight="1" x14ac:dyDescent="0.2">
      <c r="A64" s="855" t="s">
        <v>763</v>
      </c>
      <c r="B64" s="856"/>
      <c r="C64" s="856"/>
      <c r="D64" s="856"/>
      <c r="E64" s="856"/>
      <c r="F64" s="856"/>
      <c r="G64" s="856"/>
      <c r="H64" s="857"/>
      <c r="I64" s="581"/>
      <c r="J64" s="569"/>
      <c r="K64" s="532"/>
      <c r="L64" s="531"/>
      <c r="M64" s="531"/>
      <c r="N64" s="531"/>
      <c r="O64" s="531"/>
      <c r="P64" s="531"/>
      <c r="Q64" s="531"/>
      <c r="R64" s="532"/>
      <c r="S64" s="531"/>
      <c r="T64" s="222"/>
      <c r="U64" s="222"/>
      <c r="V64" s="222"/>
      <c r="W64" s="539"/>
      <c r="X64" s="572" t="str">
        <f>A64</f>
        <v>C1. Are the following contraceptive methods offered through the commercial sector, public sector, NGOs, or social marketing? (Please indicate which methods are intended to be offered,not whether the method is currently in stock.) 
(Please select from the dropdown list.)</v>
      </c>
      <c r="Z64" s="558"/>
    </row>
    <row r="65" spans="1:26" s="254" customFormat="1" ht="15.75" x14ac:dyDescent="0.25">
      <c r="A65" s="858" t="s">
        <v>26</v>
      </c>
      <c r="B65" s="859"/>
      <c r="C65" s="860"/>
      <c r="D65" s="861" t="s">
        <v>261</v>
      </c>
      <c r="E65" s="862"/>
      <c r="F65" s="252" t="s">
        <v>307</v>
      </c>
      <c r="G65" s="253" t="s">
        <v>308</v>
      </c>
      <c r="H65" s="372" t="s">
        <v>309</v>
      </c>
      <c r="I65" s="582"/>
      <c r="J65" s="583"/>
      <c r="K65" s="532" t="str">
        <f>A65</f>
        <v>Contraceptive Method</v>
      </c>
      <c r="L65" s="282"/>
      <c r="M65" s="282"/>
      <c r="N65" s="282"/>
      <c r="O65" s="282"/>
      <c r="P65" s="282"/>
      <c r="Q65" s="282"/>
      <c r="R65" s="565"/>
      <c r="S65" s="282"/>
      <c r="T65" s="584"/>
      <c r="U65" s="584"/>
      <c r="V65" s="584"/>
      <c r="W65" s="585"/>
      <c r="X65" s="585"/>
      <c r="Z65" s="586"/>
    </row>
    <row r="66" spans="1:26" s="159" customFormat="1" ht="30" x14ac:dyDescent="0.2">
      <c r="A66" s="373"/>
      <c r="B66" s="848" t="s">
        <v>310</v>
      </c>
      <c r="C66" s="849"/>
      <c r="D66" s="850" t="s">
        <v>165</v>
      </c>
      <c r="E66" s="850"/>
      <c r="F66" s="255" t="s">
        <v>165</v>
      </c>
      <c r="G66" s="255" t="s">
        <v>165</v>
      </c>
      <c r="H66" s="374" t="s">
        <v>165</v>
      </c>
      <c r="I66" s="547"/>
      <c r="J66" s="569"/>
      <c r="K66" s="532" t="str">
        <f>B66</f>
        <v>a. Combined oral contraceptives (estrogen + progestin - for  example, LoFemenol, Microgynon)</v>
      </c>
      <c r="L66" s="531"/>
      <c r="M66" s="531"/>
      <c r="N66" s="531"/>
      <c r="O66" s="531"/>
      <c r="P66" s="531"/>
      <c r="Q66" s="531"/>
      <c r="R66" s="532"/>
      <c r="S66" s="531"/>
      <c r="T66" s="222"/>
      <c r="U66" s="222"/>
      <c r="V66" s="222"/>
      <c r="W66" s="539"/>
      <c r="X66" s="539"/>
      <c r="Z66" s="558"/>
    </row>
    <row r="67" spans="1:26" s="159" customFormat="1" x14ac:dyDescent="0.2">
      <c r="A67" s="375"/>
      <c r="B67" s="848" t="s">
        <v>311</v>
      </c>
      <c r="C67" s="849"/>
      <c r="D67" s="850" t="s">
        <v>166</v>
      </c>
      <c r="E67" s="850"/>
      <c r="F67" s="255" t="s">
        <v>166</v>
      </c>
      <c r="G67" s="255" t="s">
        <v>166</v>
      </c>
      <c r="H67" s="374" t="s">
        <v>166</v>
      </c>
      <c r="I67" s="547"/>
      <c r="J67" s="569"/>
      <c r="K67" s="532" t="str">
        <f t="shared" ref="K67:K77" si="2">B67</f>
        <v>b. Progestin-only pills (for example, Ovrette, Microlut)</v>
      </c>
      <c r="L67" s="531"/>
      <c r="M67" s="531"/>
      <c r="N67" s="531"/>
      <c r="O67" s="531"/>
      <c r="P67" s="531"/>
      <c r="Q67" s="531"/>
      <c r="R67" s="532"/>
      <c r="S67" s="531"/>
      <c r="T67" s="222"/>
      <c r="U67" s="222"/>
      <c r="V67" s="222"/>
      <c r="W67" s="539"/>
      <c r="X67" s="539"/>
      <c r="Z67" s="558"/>
    </row>
    <row r="68" spans="1:26" s="159" customFormat="1" x14ac:dyDescent="0.2">
      <c r="A68" s="375"/>
      <c r="B68" s="848" t="s">
        <v>312</v>
      </c>
      <c r="C68" s="849"/>
      <c r="D68" s="850" t="s">
        <v>165</v>
      </c>
      <c r="E68" s="850"/>
      <c r="F68" s="255" t="s">
        <v>165</v>
      </c>
      <c r="G68" s="255" t="s">
        <v>165</v>
      </c>
      <c r="H68" s="374" t="s">
        <v>165</v>
      </c>
      <c r="I68" s="547"/>
      <c r="J68" s="569"/>
      <c r="K68" s="532" t="str">
        <f t="shared" si="2"/>
        <v>c. Hormonal injections (for example, DepoProvera, Noristerat)</v>
      </c>
      <c r="L68" s="531"/>
      <c r="M68" s="531"/>
      <c r="N68" s="531"/>
      <c r="O68" s="531"/>
      <c r="P68" s="531"/>
      <c r="Q68" s="531"/>
      <c r="R68" s="532"/>
      <c r="S68" s="531"/>
      <c r="T68" s="222"/>
      <c r="U68" s="222"/>
      <c r="V68" s="222"/>
      <c r="W68" s="539"/>
      <c r="X68" s="539"/>
      <c r="Z68" s="558"/>
    </row>
    <row r="69" spans="1:26" s="159" customFormat="1" x14ac:dyDescent="0.2">
      <c r="A69" s="375"/>
      <c r="B69" s="848" t="s">
        <v>313</v>
      </c>
      <c r="C69" s="849"/>
      <c r="D69" s="850" t="s">
        <v>166</v>
      </c>
      <c r="E69" s="850"/>
      <c r="F69" s="255" t="s">
        <v>166</v>
      </c>
      <c r="G69" s="255" t="s">
        <v>166</v>
      </c>
      <c r="H69" s="374" t="s">
        <v>166</v>
      </c>
      <c r="I69" s="547"/>
      <c r="J69" s="569"/>
      <c r="K69" s="532" t="str">
        <f t="shared" si="2"/>
        <v>d. Hormonal implants (for example, Jadelle, Implanon)</v>
      </c>
      <c r="L69" s="531"/>
      <c r="M69" s="531"/>
      <c r="N69" s="531"/>
      <c r="O69" s="531"/>
      <c r="P69" s="531"/>
      <c r="Q69" s="531"/>
      <c r="R69" s="532"/>
      <c r="S69" s="531"/>
      <c r="T69" s="222"/>
      <c r="U69" s="222"/>
      <c r="V69" s="222"/>
      <c r="W69" s="539"/>
      <c r="X69" s="539"/>
      <c r="Z69" s="558"/>
    </row>
    <row r="70" spans="1:26" s="159" customFormat="1" x14ac:dyDescent="0.2">
      <c r="A70" s="375"/>
      <c r="B70" s="848" t="s">
        <v>314</v>
      </c>
      <c r="C70" s="849"/>
      <c r="D70" s="850" t="s">
        <v>165</v>
      </c>
      <c r="E70" s="850"/>
      <c r="F70" s="255" t="s">
        <v>165</v>
      </c>
      <c r="G70" s="255" t="s">
        <v>165</v>
      </c>
      <c r="H70" s="374" t="s">
        <v>166</v>
      </c>
      <c r="I70" s="547"/>
      <c r="J70" s="569"/>
      <c r="K70" s="532" t="str">
        <f t="shared" si="2"/>
        <v>e. Intrauterine devices (IUDs) (for example, Optima Copper T)</v>
      </c>
      <c r="L70" s="531"/>
      <c r="M70" s="531"/>
      <c r="N70" s="531"/>
      <c r="O70" s="531"/>
      <c r="P70" s="531"/>
      <c r="Q70" s="531"/>
      <c r="R70" s="532"/>
      <c r="S70" s="531"/>
      <c r="T70" s="222"/>
      <c r="U70" s="222"/>
      <c r="V70" s="222"/>
      <c r="W70" s="539"/>
      <c r="X70" s="539"/>
      <c r="Z70" s="558"/>
    </row>
    <row r="71" spans="1:26" s="159" customFormat="1" x14ac:dyDescent="0.2">
      <c r="A71" s="375"/>
      <c r="B71" s="848" t="s">
        <v>43</v>
      </c>
      <c r="C71" s="849"/>
      <c r="D71" s="850" t="s">
        <v>165</v>
      </c>
      <c r="E71" s="850"/>
      <c r="F71" s="255" t="s">
        <v>165</v>
      </c>
      <c r="G71" s="255" t="s">
        <v>165</v>
      </c>
      <c r="H71" s="374" t="s">
        <v>165</v>
      </c>
      <c r="I71" s="547"/>
      <c r="J71" s="569"/>
      <c r="K71" s="532" t="str">
        <f t="shared" si="2"/>
        <v>f. Male condoms</v>
      </c>
      <c r="L71" s="531"/>
      <c r="M71" s="531"/>
      <c r="N71" s="531"/>
      <c r="O71" s="531"/>
      <c r="P71" s="531"/>
      <c r="Q71" s="531"/>
      <c r="R71" s="532"/>
      <c r="S71" s="531"/>
      <c r="T71" s="222"/>
      <c r="U71" s="222"/>
      <c r="V71" s="222"/>
      <c r="W71" s="539"/>
      <c r="X71" s="539"/>
      <c r="Z71" s="558"/>
    </row>
    <row r="72" spans="1:26" s="159" customFormat="1" x14ac:dyDescent="0.2">
      <c r="A72" s="375"/>
      <c r="B72" s="848" t="s">
        <v>44</v>
      </c>
      <c r="C72" s="849"/>
      <c r="D72" s="850" t="s">
        <v>166</v>
      </c>
      <c r="E72" s="850"/>
      <c r="F72" s="255" t="s">
        <v>166</v>
      </c>
      <c r="G72" s="255" t="s">
        <v>166</v>
      </c>
      <c r="H72" s="374" t="s">
        <v>166</v>
      </c>
      <c r="I72" s="547"/>
      <c r="J72" s="569"/>
      <c r="K72" s="532" t="str">
        <f t="shared" si="2"/>
        <v>g. Female condoms</v>
      </c>
      <c r="L72" s="531"/>
      <c r="M72" s="531"/>
      <c r="N72" s="531"/>
      <c r="O72" s="531"/>
      <c r="P72" s="531"/>
      <c r="Q72" s="531"/>
      <c r="R72" s="532"/>
      <c r="S72" s="531"/>
      <c r="T72" s="222"/>
      <c r="U72" s="222"/>
      <c r="V72" s="222"/>
      <c r="W72" s="539"/>
      <c r="X72" s="539"/>
      <c r="Z72" s="558"/>
    </row>
    <row r="73" spans="1:26" s="159" customFormat="1" x14ac:dyDescent="0.2">
      <c r="A73" s="375"/>
      <c r="B73" s="848" t="s">
        <v>315</v>
      </c>
      <c r="C73" s="849"/>
      <c r="D73" s="850" t="s">
        <v>166</v>
      </c>
      <c r="E73" s="850"/>
      <c r="F73" s="255" t="s">
        <v>166</v>
      </c>
      <c r="G73" s="255" t="s">
        <v>166</v>
      </c>
      <c r="H73" s="374" t="s">
        <v>166</v>
      </c>
      <c r="I73" s="547"/>
      <c r="J73" s="569"/>
      <c r="K73" s="532" t="str">
        <f t="shared" si="2"/>
        <v>h. Emergency contraceptive pills (for example, Postinor)</v>
      </c>
      <c r="L73" s="531"/>
      <c r="M73" s="531"/>
      <c r="N73" s="531"/>
      <c r="O73" s="531"/>
      <c r="P73" s="531"/>
      <c r="Q73" s="531"/>
      <c r="R73" s="532"/>
      <c r="S73" s="531"/>
      <c r="T73" s="222"/>
      <c r="U73" s="222"/>
      <c r="V73" s="222"/>
      <c r="W73" s="539"/>
      <c r="X73" s="539"/>
      <c r="Z73" s="558"/>
    </row>
    <row r="74" spans="1:26" s="159" customFormat="1" x14ac:dyDescent="0.2">
      <c r="A74" s="375"/>
      <c r="B74" s="848" t="s">
        <v>316</v>
      </c>
      <c r="C74" s="849"/>
      <c r="D74" s="850" t="s">
        <v>165</v>
      </c>
      <c r="E74" s="850"/>
      <c r="F74" s="255" t="s">
        <v>165</v>
      </c>
      <c r="G74" s="255" t="s">
        <v>165</v>
      </c>
      <c r="H74" s="374" t="s">
        <v>166</v>
      </c>
      <c r="I74" s="547"/>
      <c r="J74" s="569"/>
      <c r="K74" s="532" t="str">
        <f t="shared" si="2"/>
        <v>i. Long-acting permanent method for males (vasectomy)</v>
      </c>
      <c r="L74" s="531"/>
      <c r="M74" s="531"/>
      <c r="N74" s="531"/>
      <c r="O74" s="531"/>
      <c r="P74" s="531"/>
      <c r="Q74" s="531"/>
      <c r="R74" s="532"/>
      <c r="S74" s="531"/>
      <c r="T74" s="222"/>
      <c r="U74" s="222"/>
      <c r="V74" s="222"/>
      <c r="W74" s="539"/>
      <c r="X74" s="539"/>
      <c r="Z74" s="558"/>
    </row>
    <row r="75" spans="1:26" s="159" customFormat="1" x14ac:dyDescent="0.2">
      <c r="A75" s="375"/>
      <c r="B75" s="848" t="s">
        <v>317</v>
      </c>
      <c r="C75" s="849"/>
      <c r="D75" s="850" t="s">
        <v>165</v>
      </c>
      <c r="E75" s="850"/>
      <c r="F75" s="255" t="s">
        <v>165</v>
      </c>
      <c r="G75" s="255" t="s">
        <v>165</v>
      </c>
      <c r="H75" s="374" t="s">
        <v>166</v>
      </c>
      <c r="I75" s="547"/>
      <c r="J75" s="569"/>
      <c r="K75" s="532" t="str">
        <f t="shared" si="2"/>
        <v>j. Long-acting permanent method for females (tubal ligation)</v>
      </c>
      <c r="L75" s="531"/>
      <c r="M75" s="531"/>
      <c r="N75" s="531"/>
      <c r="O75" s="531"/>
      <c r="P75" s="531"/>
      <c r="Q75" s="531"/>
      <c r="R75" s="532"/>
      <c r="S75" s="531"/>
      <c r="T75" s="222"/>
      <c r="U75" s="222"/>
      <c r="V75" s="222"/>
      <c r="W75" s="539"/>
      <c r="X75" s="539"/>
      <c r="Z75" s="558"/>
    </row>
    <row r="76" spans="1:26" s="159" customFormat="1" x14ac:dyDescent="0.2">
      <c r="A76" s="375"/>
      <c r="B76" s="848" t="s">
        <v>45</v>
      </c>
      <c r="C76" s="849"/>
      <c r="D76" s="850" t="s">
        <v>166</v>
      </c>
      <c r="E76" s="850"/>
      <c r="F76" s="255" t="s">
        <v>166</v>
      </c>
      <c r="G76" s="255" t="s">
        <v>166</v>
      </c>
      <c r="H76" s="374" t="s">
        <v>166</v>
      </c>
      <c r="I76" s="547"/>
      <c r="J76" s="569"/>
      <c r="K76" s="532" t="str">
        <f t="shared" si="2"/>
        <v>k. CycleBeads</v>
      </c>
      <c r="L76" s="531"/>
      <c r="M76" s="531"/>
      <c r="N76" s="531"/>
      <c r="O76" s="531"/>
      <c r="P76" s="531"/>
      <c r="Q76" s="531"/>
      <c r="R76" s="532"/>
      <c r="S76" s="531"/>
      <c r="T76" s="222"/>
      <c r="U76" s="222"/>
      <c r="V76" s="222"/>
      <c r="W76" s="539"/>
      <c r="X76" s="539"/>
      <c r="Z76" s="558"/>
    </row>
    <row r="77" spans="1:26" s="159" customFormat="1" ht="45" x14ac:dyDescent="0.2">
      <c r="A77" s="376"/>
      <c r="B77" s="851" t="s">
        <v>318</v>
      </c>
      <c r="C77" s="852"/>
      <c r="D77" s="850" t="s">
        <v>178</v>
      </c>
      <c r="E77" s="850"/>
      <c r="F77" s="255" t="s">
        <v>178</v>
      </c>
      <c r="G77" s="255" t="s">
        <v>178</v>
      </c>
      <c r="H77" s="374" t="s">
        <v>501</v>
      </c>
      <c r="I77" s="547"/>
      <c r="J77" s="569"/>
      <c r="K77" s="532" t="str">
        <f t="shared" si="2"/>
        <v>l. Other contraceptive methods - specify 
(Please provide the name of the other contraceptive(s) offered, by sector.)</v>
      </c>
      <c r="L77" s="531"/>
      <c r="M77" s="531"/>
      <c r="N77" s="531"/>
      <c r="O77" s="531"/>
      <c r="P77" s="531"/>
      <c r="Q77" s="531"/>
      <c r="R77" s="532"/>
      <c r="S77" s="531"/>
      <c r="T77" s="222"/>
      <c r="U77" s="222"/>
      <c r="V77" s="222"/>
      <c r="W77" s="539"/>
      <c r="X77" s="539"/>
      <c r="Z77" s="558"/>
    </row>
    <row r="78" spans="1:26" s="159" customFormat="1" ht="30.75" thickBot="1" x14ac:dyDescent="0.25">
      <c r="A78" s="853" t="s">
        <v>320</v>
      </c>
      <c r="B78" s="822"/>
      <c r="C78" s="854"/>
      <c r="D78" s="779"/>
      <c r="E78" s="780"/>
      <c r="F78" s="780"/>
      <c r="G78" s="780"/>
      <c r="H78" s="781"/>
      <c r="I78" s="547"/>
      <c r="J78" s="569"/>
      <c r="K78" s="532" t="str">
        <f>A78</f>
        <v>C2. Please note any comments about the commodities offered.</v>
      </c>
      <c r="L78" s="531"/>
      <c r="M78" s="531"/>
      <c r="N78" s="531"/>
      <c r="O78" s="532">
        <f>D78</f>
        <v>0</v>
      </c>
      <c r="P78" s="531"/>
      <c r="Q78" s="531"/>
      <c r="R78" s="532"/>
      <c r="S78" s="531"/>
      <c r="T78" s="222"/>
      <c r="U78" s="222"/>
      <c r="V78" s="222"/>
      <c r="W78" s="539"/>
      <c r="X78" s="539"/>
      <c r="Z78" s="558"/>
    </row>
    <row r="79" spans="1:26" s="256" customFormat="1" ht="16.5" customHeight="1" thickBot="1" x14ac:dyDescent="0.3">
      <c r="A79" s="832" t="s">
        <v>27</v>
      </c>
      <c r="B79" s="833"/>
      <c r="C79" s="833"/>
      <c r="D79" s="833"/>
      <c r="E79" s="833"/>
      <c r="F79" s="833"/>
      <c r="G79" s="833"/>
      <c r="H79" s="371"/>
      <c r="I79" s="563"/>
      <c r="J79" s="583"/>
      <c r="K79" s="532"/>
      <c r="L79" s="282"/>
      <c r="M79" s="282"/>
      <c r="N79" s="282"/>
      <c r="O79" s="282"/>
      <c r="P79" s="282"/>
      <c r="Q79" s="282"/>
      <c r="R79" s="565"/>
      <c r="S79" s="282"/>
      <c r="T79" s="584"/>
      <c r="U79" s="584"/>
      <c r="V79" s="584"/>
      <c r="W79" s="585"/>
      <c r="X79" s="585"/>
      <c r="Z79" s="587"/>
    </row>
    <row r="80" spans="1:26" s="159" customFormat="1" ht="30" customHeight="1" x14ac:dyDescent="0.2">
      <c r="A80" s="834" t="s">
        <v>321</v>
      </c>
      <c r="B80" s="835"/>
      <c r="C80" s="835"/>
      <c r="D80" s="835"/>
      <c r="E80" s="835"/>
      <c r="F80" s="835"/>
      <c r="G80" s="836"/>
      <c r="H80" s="351" t="s">
        <v>165</v>
      </c>
      <c r="I80" s="588" t="str">
        <f>A80</f>
        <v>D1. Is there a contraceptive security or reproductive health commodity security strategy or is contraceptive security explicitly included in a country strategy? (Please select from the dropdown list.)</v>
      </c>
      <c r="J80" s="569"/>
      <c r="K80" s="532"/>
      <c r="L80" s="531"/>
      <c r="M80" s="531"/>
      <c r="N80" s="531"/>
      <c r="O80" s="531"/>
      <c r="P80" s="531"/>
      <c r="Q80" s="531"/>
      <c r="R80" s="532"/>
      <c r="S80" s="531"/>
      <c r="T80" s="222"/>
      <c r="U80" s="222"/>
      <c r="V80" s="222"/>
      <c r="W80" s="539"/>
      <c r="X80" s="539"/>
      <c r="Z80" s="558"/>
    </row>
    <row r="81" spans="1:26" s="159" customFormat="1" ht="15.75" thickBot="1" x14ac:dyDescent="0.25">
      <c r="A81" s="837" t="s">
        <v>243</v>
      </c>
      <c r="B81" s="838"/>
      <c r="C81" s="838"/>
      <c r="D81" s="257"/>
      <c r="E81" s="257"/>
      <c r="F81" s="257"/>
      <c r="G81" s="257"/>
      <c r="H81" s="377"/>
      <c r="I81" s="257"/>
      <c r="J81" s="569"/>
      <c r="K81" s="532"/>
      <c r="L81" s="531"/>
      <c r="M81" s="531"/>
      <c r="N81" s="531"/>
      <c r="O81" s="531"/>
      <c r="P81" s="531"/>
      <c r="Q81" s="531"/>
      <c r="R81" s="532"/>
      <c r="S81" s="531"/>
      <c r="T81" s="222"/>
      <c r="U81" s="222"/>
      <c r="V81" s="222"/>
      <c r="W81" s="539"/>
      <c r="X81" s="539"/>
      <c r="Z81" s="558"/>
    </row>
    <row r="82" spans="1:26" s="159" customFormat="1" ht="60" x14ac:dyDescent="0.2">
      <c r="A82" s="839"/>
      <c r="B82" s="841" t="s">
        <v>66</v>
      </c>
      <c r="C82" s="842"/>
      <c r="D82" s="842" t="s">
        <v>322</v>
      </c>
      <c r="E82" s="842"/>
      <c r="F82" s="258" t="s">
        <v>64</v>
      </c>
      <c r="G82" s="842" t="s">
        <v>65</v>
      </c>
      <c r="H82" s="843"/>
      <c r="I82" s="588"/>
      <c r="J82" s="578" t="str">
        <f>G82</f>
        <v>Is the contraceptive security strategy being implemented?</v>
      </c>
      <c r="K82" s="532" t="str">
        <f>B82</f>
        <v>Strategy name</v>
      </c>
      <c r="L82" s="531"/>
      <c r="M82" s="559">
        <f>E82</f>
        <v>0</v>
      </c>
      <c r="N82" s="531"/>
      <c r="O82" s="531"/>
      <c r="P82" s="531"/>
      <c r="Q82" s="531"/>
      <c r="R82" s="532"/>
      <c r="S82" s="532" t="str">
        <f>D82</f>
        <v>Years Covered (including strategy updates)</v>
      </c>
      <c r="T82" s="222"/>
      <c r="U82" s="222"/>
      <c r="V82" s="222"/>
      <c r="W82" s="539"/>
      <c r="X82" s="539"/>
      <c r="Z82" s="558"/>
    </row>
    <row r="83" spans="1:26" s="159" customFormat="1" ht="15.75" thickBot="1" x14ac:dyDescent="0.25">
      <c r="A83" s="840"/>
      <c r="B83" s="259" t="s">
        <v>35</v>
      </c>
      <c r="C83" s="150" t="s">
        <v>372</v>
      </c>
      <c r="D83" s="844" t="s">
        <v>1405</v>
      </c>
      <c r="E83" s="845"/>
      <c r="F83" s="151" t="s">
        <v>165</v>
      </c>
      <c r="G83" s="846" t="s">
        <v>165</v>
      </c>
      <c r="H83" s="847"/>
      <c r="I83" s="588"/>
      <c r="J83" s="578" t="str">
        <f>G83</f>
        <v>Yes</v>
      </c>
      <c r="K83" s="532" t="str">
        <f>B83</f>
        <v>a</v>
      </c>
      <c r="L83" s="531"/>
      <c r="M83" s="559">
        <f>E83</f>
        <v>0</v>
      </c>
      <c r="N83" s="531"/>
      <c r="O83" s="531"/>
      <c r="P83" s="531"/>
      <c r="Q83" s="531"/>
      <c r="R83" s="532"/>
      <c r="S83" s="532" t="str">
        <f>D83</f>
        <v>2005 and ongoing</v>
      </c>
      <c r="T83" s="222"/>
      <c r="U83" s="222"/>
      <c r="V83" s="222"/>
      <c r="W83" s="539"/>
      <c r="X83" s="539"/>
      <c r="Z83" s="558"/>
    </row>
    <row r="84" spans="1:26" s="159" customFormat="1" ht="30" x14ac:dyDescent="0.2">
      <c r="A84" s="827" t="s">
        <v>244</v>
      </c>
      <c r="B84" s="828"/>
      <c r="C84" s="828"/>
      <c r="D84" s="828"/>
      <c r="E84" s="828"/>
      <c r="F84" s="829" t="s">
        <v>166</v>
      </c>
      <c r="G84" s="830"/>
      <c r="H84" s="831"/>
      <c r="I84" s="588"/>
      <c r="J84" s="578"/>
      <c r="K84" s="532"/>
      <c r="L84" s="531"/>
      <c r="M84" s="531"/>
      <c r="N84" s="531"/>
      <c r="O84" s="531"/>
      <c r="P84" s="531"/>
      <c r="Q84" s="533" t="str">
        <f>F84</f>
        <v>No</v>
      </c>
      <c r="R84" s="532" t="str">
        <f>A84</f>
        <v>D2. Are any family planning commodities subject to duties, import taxes, or other fees?</v>
      </c>
      <c r="S84" s="531"/>
      <c r="T84" s="222"/>
      <c r="U84" s="222"/>
      <c r="V84" s="222"/>
      <c r="W84" s="539"/>
      <c r="X84" s="539"/>
      <c r="Z84" s="558"/>
    </row>
    <row r="85" spans="1:26" s="159" customFormat="1" x14ac:dyDescent="0.2">
      <c r="A85" s="262"/>
      <c r="B85" s="764" t="s">
        <v>325</v>
      </c>
      <c r="C85" s="764"/>
      <c r="D85" s="765"/>
      <c r="E85" s="800" t="s">
        <v>146</v>
      </c>
      <c r="F85" s="801"/>
      <c r="G85" s="801"/>
      <c r="H85" s="802"/>
      <c r="I85" s="588"/>
      <c r="J85" s="578"/>
      <c r="K85" s="532"/>
      <c r="L85" s="531"/>
      <c r="M85" s="559" t="str">
        <f>E85</f>
        <v>N/A</v>
      </c>
      <c r="N85" s="559" t="str">
        <f>E85</f>
        <v>N/A</v>
      </c>
      <c r="O85" s="531"/>
      <c r="P85" s="532"/>
      <c r="Q85" s="531"/>
      <c r="R85" s="532" t="str">
        <f>B85</f>
        <v>a. If yes, for which sectors (public, NGO, social marketing, commercial)?</v>
      </c>
      <c r="S85" s="531"/>
      <c r="T85" s="222"/>
      <c r="U85" s="222"/>
      <c r="V85" s="222"/>
      <c r="W85" s="539"/>
      <c r="X85" s="539"/>
      <c r="Z85" s="558"/>
    </row>
    <row r="86" spans="1:26" s="159" customFormat="1" x14ac:dyDescent="0.2">
      <c r="A86" s="262"/>
      <c r="B86" s="764" t="s">
        <v>46</v>
      </c>
      <c r="C86" s="764"/>
      <c r="D86" s="765"/>
      <c r="E86" s="800" t="s">
        <v>146</v>
      </c>
      <c r="F86" s="801"/>
      <c r="G86" s="801"/>
      <c r="H86" s="802"/>
      <c r="I86" s="588"/>
      <c r="J86" s="578"/>
      <c r="K86" s="532"/>
      <c r="L86" s="531"/>
      <c r="M86" s="559" t="str">
        <f>E86</f>
        <v>N/A</v>
      </c>
      <c r="N86" s="559" t="str">
        <f>E86</f>
        <v>N/A</v>
      </c>
      <c r="O86" s="531"/>
      <c r="P86" s="532"/>
      <c r="Q86" s="531"/>
      <c r="R86" s="532" t="str">
        <f>B86</f>
        <v>b. If yes, how much are the duties, taxes, or fees?</v>
      </c>
      <c r="S86" s="531"/>
      <c r="T86" s="222"/>
      <c r="U86" s="222"/>
      <c r="V86" s="222"/>
      <c r="W86" s="539"/>
      <c r="X86" s="539"/>
      <c r="Z86" s="558"/>
    </row>
    <row r="87" spans="1:26" s="159" customFormat="1" ht="30" customHeight="1" x14ac:dyDescent="0.2">
      <c r="A87" s="772" t="s">
        <v>326</v>
      </c>
      <c r="B87" s="764"/>
      <c r="C87" s="764"/>
      <c r="D87" s="764"/>
      <c r="E87" s="764"/>
      <c r="F87" s="764"/>
      <c r="G87" s="765"/>
      <c r="H87" s="355" t="s">
        <v>165</v>
      </c>
      <c r="I87" s="588" t="str">
        <f>A87</f>
        <v>D3. Are there policies that hinder the ability of the private sector (commercial sector, NGOs, or social marketing) to provide contraceptive methods (for example: price controls, distribution limitations, taxes/duties, advertising bans, etc.)?</v>
      </c>
      <c r="J87" s="578"/>
      <c r="K87" s="532"/>
      <c r="L87" s="531"/>
      <c r="M87" s="531"/>
      <c r="N87" s="531"/>
      <c r="O87" s="531"/>
      <c r="P87" s="532"/>
      <c r="Q87" s="531"/>
      <c r="R87" s="532"/>
      <c r="S87" s="531"/>
      <c r="T87" s="222"/>
      <c r="U87" s="222"/>
      <c r="V87" s="222"/>
      <c r="W87" s="539"/>
      <c r="X87" s="539"/>
      <c r="Z87" s="558"/>
    </row>
    <row r="88" spans="1:26" s="159" customFormat="1" ht="45" x14ac:dyDescent="0.2">
      <c r="A88" s="262"/>
      <c r="B88" s="764" t="s">
        <v>47</v>
      </c>
      <c r="C88" s="764"/>
      <c r="D88" s="800" t="s">
        <v>1406</v>
      </c>
      <c r="E88" s="801"/>
      <c r="F88" s="801"/>
      <c r="G88" s="801"/>
      <c r="H88" s="802"/>
      <c r="I88" s="588"/>
      <c r="J88" s="578"/>
      <c r="K88" s="532" t="str">
        <f>B88</f>
        <v>a. If yes, describe the policies.</v>
      </c>
      <c r="L88" s="531"/>
      <c r="M88" s="531"/>
      <c r="N88" s="589"/>
      <c r="O88" s="533" t="str">
        <f>D88</f>
        <v>In April 2009 the National Congress approved a bill that prohibits the commercialization, promotion, free distribution, use and also dissemination of information about the use of emergency contraceptive pills.</v>
      </c>
      <c r="P88" s="532"/>
      <c r="Q88" s="531"/>
      <c r="R88" s="531"/>
      <c r="S88" s="531"/>
      <c r="T88" s="222"/>
      <c r="U88" s="222"/>
      <c r="V88" s="222"/>
      <c r="W88" s="539"/>
      <c r="X88" s="539"/>
      <c r="Z88" s="558"/>
    </row>
    <row r="89" spans="1:26" s="159" customFormat="1" ht="30" customHeight="1" x14ac:dyDescent="0.2">
      <c r="A89" s="772" t="s">
        <v>327</v>
      </c>
      <c r="B89" s="764"/>
      <c r="C89" s="764"/>
      <c r="D89" s="764"/>
      <c r="E89" s="764"/>
      <c r="F89" s="764"/>
      <c r="G89" s="765"/>
      <c r="H89" s="355" t="s">
        <v>165</v>
      </c>
      <c r="I89" s="588" t="str">
        <f>A89</f>
        <v>D4. Are there policies that enable the private sector (commercial sector, NGOs, or social marketing) to provide contraceptive methods?</v>
      </c>
      <c r="J89" s="578"/>
      <c r="K89" s="532"/>
      <c r="L89" s="531"/>
      <c r="M89" s="531"/>
      <c r="N89" s="531"/>
      <c r="O89" s="531"/>
      <c r="P89" s="532"/>
      <c r="Q89" s="531"/>
      <c r="R89" s="532"/>
      <c r="S89" s="531"/>
      <c r="T89" s="222"/>
      <c r="U89" s="222"/>
      <c r="V89" s="222"/>
      <c r="W89" s="539"/>
      <c r="X89" s="539"/>
      <c r="Z89" s="558"/>
    </row>
    <row r="90" spans="1:26" s="159" customFormat="1" x14ac:dyDescent="0.2">
      <c r="A90" s="262"/>
      <c r="B90" s="764" t="s">
        <v>47</v>
      </c>
      <c r="C90" s="764"/>
      <c r="D90" s="1140" t="s">
        <v>1407</v>
      </c>
      <c r="E90" s="1141"/>
      <c r="F90" s="1141"/>
      <c r="G90" s="1141"/>
      <c r="H90" s="1142"/>
      <c r="I90" s="588"/>
      <c r="J90" s="578"/>
      <c r="K90" s="532" t="str">
        <f>B90</f>
        <v>a. If yes, describe the policies.</v>
      </c>
      <c r="L90" s="531"/>
      <c r="M90" s="531"/>
      <c r="N90" s="589"/>
      <c r="O90" s="533" t="str">
        <f>D90</f>
        <v>A free market strategy</v>
      </c>
      <c r="P90" s="532"/>
      <c r="Q90" s="531"/>
      <c r="R90" s="531"/>
      <c r="S90" s="531"/>
      <c r="T90" s="222"/>
      <c r="U90" s="222"/>
      <c r="V90" s="222"/>
      <c r="W90" s="539"/>
      <c r="X90" s="539"/>
      <c r="Z90" s="558"/>
    </row>
    <row r="91" spans="1:26" s="159" customFormat="1" ht="30" customHeight="1" x14ac:dyDescent="0.2">
      <c r="A91" s="772" t="s">
        <v>328</v>
      </c>
      <c r="B91" s="764"/>
      <c r="C91" s="764"/>
      <c r="D91" s="764"/>
      <c r="E91" s="764"/>
      <c r="F91" s="764"/>
      <c r="G91" s="765"/>
      <c r="H91" s="355" t="s">
        <v>165</v>
      </c>
      <c r="I91" s="588" t="str">
        <f>A91</f>
        <v xml:space="preserve">D5. Do policies or regulations exist that restrict who can sell or dispense particular contraceptive methods?
</v>
      </c>
      <c r="J91" s="578"/>
      <c r="K91" s="532"/>
      <c r="L91" s="531"/>
      <c r="M91" s="531"/>
      <c r="N91" s="531"/>
      <c r="O91" s="532"/>
      <c r="P91" s="532"/>
      <c r="Q91" s="531"/>
      <c r="R91" s="531"/>
      <c r="S91" s="531"/>
      <c r="T91" s="222"/>
      <c r="U91" s="222"/>
      <c r="V91" s="222"/>
      <c r="W91" s="539"/>
      <c r="X91" s="539"/>
      <c r="Z91" s="558"/>
    </row>
    <row r="92" spans="1:26" s="159" customFormat="1" ht="15.75" thickBot="1" x14ac:dyDescent="0.25">
      <c r="A92" s="354"/>
      <c r="B92" s="822" t="s">
        <v>60</v>
      </c>
      <c r="C92" s="822"/>
      <c r="D92" s="260"/>
      <c r="E92" s="261"/>
      <c r="F92" s="261"/>
      <c r="G92" s="261"/>
      <c r="H92" s="378"/>
      <c r="I92" s="590"/>
      <c r="J92" s="578"/>
      <c r="K92" s="532"/>
      <c r="L92" s="531"/>
      <c r="M92" s="531"/>
      <c r="N92" s="531"/>
      <c r="O92" s="532"/>
      <c r="P92" s="532"/>
      <c r="Q92" s="531"/>
      <c r="R92" s="531"/>
      <c r="S92" s="531"/>
      <c r="T92" s="222"/>
      <c r="U92" s="222"/>
      <c r="V92" s="222"/>
      <c r="W92" s="539"/>
      <c r="X92" s="539"/>
      <c r="Z92" s="558"/>
    </row>
    <row r="93" spans="1:26" s="159" customFormat="1" ht="45" customHeight="1" x14ac:dyDescent="0.2">
      <c r="A93" s="379"/>
      <c r="B93" s="823" t="s">
        <v>156</v>
      </c>
      <c r="C93" s="824"/>
      <c r="D93" s="825"/>
      <c r="E93" s="819" t="s">
        <v>329</v>
      </c>
      <c r="F93" s="821"/>
      <c r="G93" s="819" t="s">
        <v>330</v>
      </c>
      <c r="H93" s="826"/>
      <c r="I93" s="591"/>
      <c r="J93" s="592" t="str">
        <f>G93</f>
        <v>Describe any private sector restriction on who is allowed to sell or dispense the method</v>
      </c>
      <c r="K93" s="532"/>
      <c r="L93" s="531"/>
      <c r="M93" s="531"/>
      <c r="N93" s="531"/>
      <c r="O93" s="532"/>
      <c r="P93" s="532" t="str">
        <f>B93</f>
        <v>Contraceptive Method(s)</v>
      </c>
      <c r="Q93" s="531"/>
      <c r="R93" s="531"/>
      <c r="S93" s="531"/>
      <c r="T93" s="222"/>
      <c r="U93" s="593" t="str">
        <f>E93</f>
        <v>Describe any public sector restriction on who is allowed to sell or dispense the method</v>
      </c>
      <c r="V93" s="222"/>
      <c r="W93" s="539"/>
      <c r="X93" s="539"/>
      <c r="Z93" s="558"/>
    </row>
    <row r="94" spans="1:26" s="159" customFormat="1" ht="105" x14ac:dyDescent="0.2">
      <c r="A94" s="380"/>
      <c r="B94" s="262" t="s">
        <v>35</v>
      </c>
      <c r="C94" s="770" t="s">
        <v>1408</v>
      </c>
      <c r="D94" s="810"/>
      <c r="E94" s="800" t="s">
        <v>1406</v>
      </c>
      <c r="F94" s="803"/>
      <c r="G94" s="811" t="s">
        <v>1406</v>
      </c>
      <c r="H94" s="812"/>
      <c r="I94" s="594"/>
      <c r="J94" s="578" t="str">
        <f>G94</f>
        <v>In April 2009 the National Congress approved a bill that prohibits the commercialization, promotion, free distribution, use and also dissemination of information about the use of emergency contraceptive pills.</v>
      </c>
      <c r="K94" s="532"/>
      <c r="L94" s="531"/>
      <c r="M94" s="559" t="str">
        <f>E94</f>
        <v>In April 2009 the National Congress approved a bill that prohibits the commercialization, promotion, free distribution, use and also dissemination of information about the use of emergency contraceptive pills.</v>
      </c>
      <c r="N94" s="531"/>
      <c r="O94" s="532"/>
      <c r="P94" s="532" t="str">
        <f>C94</f>
        <v>Emergency contraceptive pills</v>
      </c>
      <c r="Q94" s="531"/>
      <c r="R94" s="531"/>
      <c r="S94" s="531"/>
      <c r="T94" s="222"/>
      <c r="U94" s="593" t="str">
        <f>E94</f>
        <v>In April 2009 the National Congress approved a bill that prohibits the commercialization, promotion, free distribution, use and also dissemination of information about the use of emergency contraceptive pills.</v>
      </c>
      <c r="V94" s="222"/>
      <c r="W94" s="539"/>
      <c r="X94" s="539"/>
      <c r="Z94" s="558"/>
    </row>
    <row r="95" spans="1:26" s="159" customFormat="1" ht="79.5" customHeight="1" x14ac:dyDescent="0.2">
      <c r="A95" s="380"/>
      <c r="B95" s="262" t="s">
        <v>36</v>
      </c>
      <c r="C95" s="770" t="s">
        <v>942</v>
      </c>
      <c r="D95" s="810"/>
      <c r="E95" s="800" t="s">
        <v>1409</v>
      </c>
      <c r="F95" s="803"/>
      <c r="G95" s="800" t="s">
        <v>1409</v>
      </c>
      <c r="H95" s="803"/>
      <c r="I95" s="594"/>
      <c r="J95" s="578" t="str">
        <f>G95</f>
        <v>Based on the national Health Code, all drugs (including contraceptives) can only be sold in  pharmacies and authorized sales points.</v>
      </c>
      <c r="K95" s="532"/>
      <c r="L95" s="531"/>
      <c r="M95" s="559" t="str">
        <f>E95</f>
        <v>Based on the national Health Code, all drugs (including contraceptives) can only be sold in  pharmacies and authorized sales points.</v>
      </c>
      <c r="N95" s="531"/>
      <c r="O95" s="532"/>
      <c r="P95" s="532" t="str">
        <f>C95</f>
        <v>All methods</v>
      </c>
      <c r="Q95" s="531"/>
      <c r="R95" s="531"/>
      <c r="S95" s="531"/>
      <c r="T95" s="222"/>
      <c r="U95" s="593" t="str">
        <f>E95</f>
        <v>Based on the national Health Code, all drugs (including contraceptives) can only be sold in  pharmacies and authorized sales points.</v>
      </c>
      <c r="V95" s="222"/>
      <c r="W95" s="539"/>
      <c r="X95" s="539"/>
      <c r="Z95" s="558"/>
    </row>
    <row r="96" spans="1:26" s="159" customFormat="1" ht="15.75" thickBot="1" x14ac:dyDescent="0.25">
      <c r="A96" s="380"/>
      <c r="B96" s="263" t="s">
        <v>37</v>
      </c>
      <c r="C96" s="780"/>
      <c r="D96" s="813"/>
      <c r="E96" s="804"/>
      <c r="F96" s="806"/>
      <c r="G96" s="814"/>
      <c r="H96" s="815"/>
      <c r="I96" s="594"/>
      <c r="J96" s="578">
        <f>G96</f>
        <v>0</v>
      </c>
      <c r="K96" s="532"/>
      <c r="L96" s="531"/>
      <c r="M96" s="559">
        <f>E96</f>
        <v>0</v>
      </c>
      <c r="N96" s="531"/>
      <c r="O96" s="532"/>
      <c r="P96" s="532">
        <f>C96</f>
        <v>0</v>
      </c>
      <c r="Q96" s="531"/>
      <c r="R96" s="531"/>
      <c r="S96" s="531"/>
      <c r="T96" s="222"/>
      <c r="U96" s="593">
        <f>E96</f>
        <v>0</v>
      </c>
      <c r="V96" s="222"/>
      <c r="W96" s="539"/>
      <c r="X96" s="539"/>
      <c r="Z96" s="558"/>
    </row>
    <row r="97" spans="1:26" s="264" customFormat="1" ht="15.75" thickBot="1" x14ac:dyDescent="0.25">
      <c r="A97" s="816"/>
      <c r="B97" s="817"/>
      <c r="C97" s="817"/>
      <c r="D97" s="817"/>
      <c r="E97" s="817"/>
      <c r="F97" s="817"/>
      <c r="G97" s="817"/>
      <c r="H97" s="818"/>
      <c r="I97" s="595"/>
      <c r="J97" s="596"/>
      <c r="K97" s="597">
        <f>C97</f>
        <v>0</v>
      </c>
      <c r="L97" s="597"/>
      <c r="M97" s="597"/>
      <c r="N97" s="597"/>
      <c r="O97" s="597"/>
      <c r="P97" s="597"/>
      <c r="Q97" s="597"/>
      <c r="R97" s="597"/>
      <c r="S97" s="597"/>
      <c r="T97" s="597"/>
      <c r="U97" s="597"/>
      <c r="V97" s="597"/>
      <c r="W97" s="598"/>
      <c r="X97" s="598"/>
      <c r="Z97" s="599"/>
    </row>
    <row r="98" spans="1:26" s="159" customFormat="1" ht="45" customHeight="1" x14ac:dyDescent="0.2">
      <c r="A98" s="774" t="s">
        <v>332</v>
      </c>
      <c r="B98" s="775"/>
      <c r="C98" s="775"/>
      <c r="D98" s="265" t="s">
        <v>61</v>
      </c>
      <c r="E98" s="819" t="s">
        <v>67</v>
      </c>
      <c r="F98" s="820"/>
      <c r="G98" s="821"/>
      <c r="H98" s="381" t="s">
        <v>57</v>
      </c>
      <c r="I98" s="582"/>
      <c r="J98" s="578"/>
      <c r="K98" s="532" t="str">
        <f>A98</f>
        <v>D6. Does the country have laws, regulations, or policies that make it difficult for the following sub-populations to access effective family planning services?</v>
      </c>
      <c r="L98" s="531"/>
      <c r="M98" s="531"/>
      <c r="N98" s="531"/>
      <c r="O98" s="532"/>
      <c r="P98" s="531"/>
      <c r="Q98" s="531"/>
      <c r="R98" s="531"/>
      <c r="S98" s="531"/>
      <c r="T98" s="222"/>
      <c r="U98" s="222"/>
      <c r="V98" s="593" t="str">
        <f>E98</f>
        <v xml:space="preserve">If yes, describe laws/regulations/policies affecting access </v>
      </c>
      <c r="W98" s="539"/>
      <c r="X98" s="539"/>
      <c r="Z98" s="558"/>
    </row>
    <row r="99" spans="1:26" s="159" customFormat="1" x14ac:dyDescent="0.2">
      <c r="A99" s="262"/>
      <c r="B99" s="764" t="s">
        <v>333</v>
      </c>
      <c r="C99" s="764"/>
      <c r="D99" s="157" t="s">
        <v>166</v>
      </c>
      <c r="E99" s="800"/>
      <c r="F99" s="801"/>
      <c r="G99" s="803"/>
      <c r="H99" s="355"/>
      <c r="I99" s="579"/>
      <c r="J99" s="578"/>
      <c r="K99" s="532" t="str">
        <f>B99</f>
        <v>a. Unmarried people</v>
      </c>
      <c r="L99" s="531"/>
      <c r="M99" s="559">
        <f>E99</f>
        <v>0</v>
      </c>
      <c r="N99" s="531"/>
      <c r="O99" s="532"/>
      <c r="P99" s="531"/>
      <c r="Q99" s="531"/>
      <c r="R99" s="531"/>
      <c r="S99" s="531"/>
      <c r="T99" s="222"/>
      <c r="U99" s="222"/>
      <c r="V99" s="593">
        <f>E99</f>
        <v>0</v>
      </c>
      <c r="W99" s="539"/>
      <c r="X99" s="539"/>
      <c r="Z99" s="558"/>
    </row>
    <row r="100" spans="1:26" s="159" customFormat="1" x14ac:dyDescent="0.2">
      <c r="A100" s="262"/>
      <c r="B100" s="764" t="s">
        <v>48</v>
      </c>
      <c r="C100" s="764"/>
      <c r="D100" s="157" t="s">
        <v>166</v>
      </c>
      <c r="E100" s="800"/>
      <c r="F100" s="801"/>
      <c r="G100" s="803"/>
      <c r="H100" s="355"/>
      <c r="I100" s="579"/>
      <c r="J100" s="578"/>
      <c r="K100" s="532" t="str">
        <f>B100</f>
        <v>b. Young people</v>
      </c>
      <c r="L100" s="531"/>
      <c r="M100" s="559">
        <f>E100</f>
        <v>0</v>
      </c>
      <c r="N100" s="531"/>
      <c r="O100" s="532"/>
      <c r="P100" s="531"/>
      <c r="Q100" s="531"/>
      <c r="R100" s="531"/>
      <c r="S100" s="531"/>
      <c r="T100" s="222"/>
      <c r="U100" s="222"/>
      <c r="V100" s="593">
        <f>E100</f>
        <v>0</v>
      </c>
      <c r="W100" s="539"/>
      <c r="X100" s="539"/>
      <c r="Z100" s="558"/>
    </row>
    <row r="101" spans="1:26" s="159" customFormat="1" ht="15.75" thickBot="1" x14ac:dyDescent="0.25">
      <c r="A101" s="263"/>
      <c r="B101" s="753" t="s">
        <v>49</v>
      </c>
      <c r="C101" s="753"/>
      <c r="D101" s="382" t="s">
        <v>166</v>
      </c>
      <c r="E101" s="804"/>
      <c r="F101" s="805"/>
      <c r="G101" s="806"/>
      <c r="H101" s="383"/>
      <c r="I101" s="579"/>
      <c r="J101" s="578"/>
      <c r="K101" s="532" t="str">
        <f>B101</f>
        <v>c. Other</v>
      </c>
      <c r="L101" s="531"/>
      <c r="M101" s="559">
        <f>E101</f>
        <v>0</v>
      </c>
      <c r="N101" s="531"/>
      <c r="O101" s="532"/>
      <c r="P101" s="531"/>
      <c r="Q101" s="531"/>
      <c r="R101" s="531"/>
      <c r="S101" s="531"/>
      <c r="T101" s="222"/>
      <c r="U101" s="222"/>
      <c r="V101" s="593">
        <f>E101</f>
        <v>0</v>
      </c>
      <c r="W101" s="539"/>
      <c r="X101" s="539"/>
      <c r="Z101" s="558"/>
    </row>
    <row r="102" spans="1:26" s="266" customFormat="1" x14ac:dyDescent="0.2">
      <c r="A102" s="807"/>
      <c r="B102" s="808"/>
      <c r="C102" s="808"/>
      <c r="D102" s="808"/>
      <c r="E102" s="808"/>
      <c r="F102" s="808"/>
      <c r="G102" s="808"/>
      <c r="H102" s="809"/>
      <c r="I102" s="257"/>
      <c r="J102" s="600"/>
      <c r="K102" s="601">
        <f>C102</f>
        <v>0</v>
      </c>
      <c r="L102" s="602"/>
      <c r="M102" s="602"/>
      <c r="N102" s="602"/>
      <c r="O102" s="601"/>
      <c r="P102" s="602"/>
      <c r="Q102" s="602"/>
      <c r="R102" s="602"/>
      <c r="S102" s="602"/>
      <c r="T102" s="602"/>
      <c r="U102" s="602"/>
      <c r="V102" s="602"/>
      <c r="W102" s="603"/>
      <c r="X102" s="603"/>
      <c r="Z102" s="558"/>
    </row>
    <row r="103" spans="1:26" s="159" customFormat="1" ht="45" customHeight="1" x14ac:dyDescent="0.2">
      <c r="A103" s="772" t="s">
        <v>334</v>
      </c>
      <c r="B103" s="764"/>
      <c r="C103" s="764"/>
      <c r="D103" s="764"/>
      <c r="E103" s="764"/>
      <c r="F103" s="764"/>
      <c r="G103" s="764"/>
      <c r="H103" s="773"/>
      <c r="I103" s="582"/>
      <c r="J103" s="578"/>
      <c r="K103" s="532"/>
      <c r="L103" s="531"/>
      <c r="M103" s="531"/>
      <c r="N103" s="531"/>
      <c r="O103" s="532"/>
      <c r="P103" s="531"/>
      <c r="Q103" s="531"/>
      <c r="R103" s="531"/>
      <c r="S103" s="531"/>
      <c r="T103" s="222"/>
      <c r="U103" s="222"/>
      <c r="V103" s="222"/>
      <c r="W103" s="539"/>
      <c r="X103" s="538" t="str">
        <f>A103</f>
        <v xml:space="preserve">D7. Are there charges* to the client in the public sector for family planning:
*(This question refers to charges by policy, not under-the-table charges.)
</v>
      </c>
      <c r="Z103" s="558"/>
    </row>
    <row r="104" spans="1:26" s="159" customFormat="1" ht="15" customHeight="1" x14ac:dyDescent="0.2">
      <c r="A104" s="262"/>
      <c r="B104" s="764" t="s">
        <v>50</v>
      </c>
      <c r="C104" s="764"/>
      <c r="D104" s="764"/>
      <c r="E104" s="764"/>
      <c r="F104" s="765"/>
      <c r="G104" s="766" t="s">
        <v>166</v>
      </c>
      <c r="H104" s="767"/>
      <c r="I104" s="594"/>
      <c r="J104" s="578" t="str">
        <f>G104</f>
        <v>No</v>
      </c>
      <c r="K104" s="532"/>
      <c r="L104" s="531"/>
      <c r="M104" s="531"/>
      <c r="N104" s="531"/>
      <c r="O104" s="532"/>
      <c r="P104" s="531"/>
      <c r="Q104" s="531"/>
      <c r="R104" s="531"/>
      <c r="S104" s="531"/>
      <c r="T104" s="222"/>
      <c r="U104" s="222"/>
      <c r="V104" s="222"/>
      <c r="W104" s="539"/>
      <c r="X104" s="539"/>
      <c r="Y104" s="572" t="str">
        <f>B104</f>
        <v>a. Services?</v>
      </c>
      <c r="Z104" s="558"/>
    </row>
    <row r="105" spans="1:26" s="159" customFormat="1" ht="15" customHeight="1" x14ac:dyDescent="0.2">
      <c r="A105" s="262"/>
      <c r="B105" s="764" t="s">
        <v>51</v>
      </c>
      <c r="C105" s="764"/>
      <c r="D105" s="764"/>
      <c r="E105" s="764"/>
      <c r="F105" s="765"/>
      <c r="G105" s="766" t="s">
        <v>166</v>
      </c>
      <c r="H105" s="767"/>
      <c r="I105" s="594"/>
      <c r="J105" s="578" t="str">
        <f>G105</f>
        <v>No</v>
      </c>
      <c r="K105" s="532"/>
      <c r="L105" s="531"/>
      <c r="M105" s="531"/>
      <c r="N105" s="531"/>
      <c r="O105" s="532"/>
      <c r="P105" s="531"/>
      <c r="Q105" s="531"/>
      <c r="R105" s="531"/>
      <c r="S105" s="531"/>
      <c r="T105" s="222"/>
      <c r="U105" s="222"/>
      <c r="V105" s="222"/>
      <c r="W105" s="539"/>
      <c r="X105" s="539"/>
      <c r="Y105" s="572" t="str">
        <f>B105</f>
        <v>b. Commodities?</v>
      </c>
      <c r="Z105" s="558"/>
    </row>
    <row r="106" spans="1:26" s="159" customFormat="1" ht="15" customHeight="1" x14ac:dyDescent="0.2">
      <c r="A106" s="262"/>
      <c r="B106" s="764" t="s">
        <v>52</v>
      </c>
      <c r="C106" s="764"/>
      <c r="D106" s="764"/>
      <c r="E106" s="764"/>
      <c r="F106" s="765"/>
      <c r="G106" s="766" t="s">
        <v>146</v>
      </c>
      <c r="H106" s="767"/>
      <c r="I106" s="594"/>
      <c r="J106" s="578" t="str">
        <f>G106</f>
        <v>N/A</v>
      </c>
      <c r="K106" s="532"/>
      <c r="L106" s="531"/>
      <c r="M106" s="531"/>
      <c r="N106" s="531"/>
      <c r="O106" s="532"/>
      <c r="P106" s="531"/>
      <c r="Q106" s="531"/>
      <c r="R106" s="531"/>
      <c r="S106" s="531"/>
      <c r="T106" s="222"/>
      <c r="U106" s="222"/>
      <c r="V106" s="222"/>
      <c r="W106" s="539"/>
      <c r="X106" s="539"/>
      <c r="Y106" s="572" t="str">
        <f>B106</f>
        <v>c. If yes, are there exemptions for people who cannot afford to pay?</v>
      </c>
      <c r="Z106" s="558"/>
    </row>
    <row r="107" spans="1:26" s="159" customFormat="1" x14ac:dyDescent="0.2">
      <c r="A107" s="262"/>
      <c r="B107" s="241"/>
      <c r="C107" s="242" t="s">
        <v>53</v>
      </c>
      <c r="D107" s="800" t="s">
        <v>146</v>
      </c>
      <c r="E107" s="801"/>
      <c r="F107" s="801"/>
      <c r="G107" s="801"/>
      <c r="H107" s="802"/>
      <c r="I107" s="594"/>
      <c r="J107" s="578"/>
      <c r="K107" s="532" t="str">
        <f>C107</f>
        <v>i. If yes, describe the exemptions.</v>
      </c>
      <c r="L107" s="531"/>
      <c r="M107" s="531"/>
      <c r="N107" s="589"/>
      <c r="O107" s="533" t="str">
        <f>D107</f>
        <v>N/A</v>
      </c>
      <c r="P107" s="531"/>
      <c r="Q107" s="531"/>
      <c r="R107" s="531"/>
      <c r="S107" s="531"/>
      <c r="T107" s="222"/>
      <c r="U107" s="222"/>
      <c r="V107" s="222"/>
      <c r="W107" s="539"/>
      <c r="X107" s="539"/>
      <c r="Z107" s="558"/>
    </row>
    <row r="108" spans="1:26" s="267" customFormat="1" ht="15.75" customHeight="1" x14ac:dyDescent="0.2">
      <c r="A108" s="772" t="s">
        <v>335</v>
      </c>
      <c r="B108" s="764"/>
      <c r="C108" s="764"/>
      <c r="D108" s="764"/>
      <c r="E108" s="764"/>
      <c r="F108" s="764"/>
      <c r="G108" s="764"/>
      <c r="H108" s="773"/>
      <c r="I108" s="282"/>
      <c r="J108" s="604"/>
      <c r="K108" s="532"/>
      <c r="L108" s="532"/>
      <c r="M108" s="531"/>
      <c r="N108" s="531"/>
      <c r="O108" s="532"/>
      <c r="P108" s="531"/>
      <c r="R108" s="531"/>
      <c r="S108" s="542"/>
      <c r="T108" s="543"/>
      <c r="U108" s="543"/>
      <c r="V108" s="543"/>
      <c r="W108" s="544"/>
      <c r="X108" s="538" t="str">
        <f>A108</f>
        <v>D8. Are the following contraceptives included in the country's National Essential Medicine List (NEML) or other equivalent priority list?</v>
      </c>
      <c r="Z108" s="605"/>
    </row>
    <row r="109" spans="1:26" s="267" customFormat="1" ht="15.75" customHeight="1" x14ac:dyDescent="0.2">
      <c r="A109" s="384"/>
      <c r="B109" s="764" t="s">
        <v>336</v>
      </c>
      <c r="C109" s="764"/>
      <c r="D109" s="764"/>
      <c r="E109" s="764"/>
      <c r="F109" s="765"/>
      <c r="G109" s="766" t="s">
        <v>165</v>
      </c>
      <c r="H109" s="767"/>
      <c r="I109" s="282"/>
      <c r="J109" s="578" t="str">
        <f t="shared" ref="J109:J120" si="3">G109</f>
        <v>Yes</v>
      </c>
      <c r="K109" s="532"/>
      <c r="L109" s="532"/>
      <c r="M109" s="531"/>
      <c r="N109" s="531"/>
      <c r="O109" s="532"/>
      <c r="P109" s="531"/>
      <c r="R109" s="531"/>
      <c r="S109" s="542"/>
      <c r="T109" s="543"/>
      <c r="U109" s="543"/>
      <c r="V109" s="543"/>
      <c r="W109" s="544"/>
      <c r="X109" s="544"/>
      <c r="Y109" s="572" t="str">
        <f t="shared" ref="Y109:Y118" si="4">B109</f>
        <v>a. Combined oral contraceptives</v>
      </c>
      <c r="Z109" s="605"/>
    </row>
    <row r="110" spans="1:26" s="267" customFormat="1" ht="15.75" customHeight="1" x14ac:dyDescent="0.2">
      <c r="A110" s="384"/>
      <c r="B110" s="764" t="s">
        <v>337</v>
      </c>
      <c r="C110" s="764"/>
      <c r="D110" s="764"/>
      <c r="E110" s="764"/>
      <c r="F110" s="765"/>
      <c r="G110" s="766" t="s">
        <v>165</v>
      </c>
      <c r="H110" s="767"/>
      <c r="I110" s="282"/>
      <c r="J110" s="578" t="str">
        <f t="shared" si="3"/>
        <v>Yes</v>
      </c>
      <c r="K110" s="532"/>
      <c r="L110" s="532"/>
      <c r="M110" s="531"/>
      <c r="N110" s="531"/>
      <c r="O110" s="532"/>
      <c r="P110" s="531"/>
      <c r="R110" s="531"/>
      <c r="S110" s="542"/>
      <c r="T110" s="543"/>
      <c r="U110" s="543"/>
      <c r="V110" s="543"/>
      <c r="W110" s="544"/>
      <c r="X110" s="544"/>
      <c r="Y110" s="572" t="str">
        <f t="shared" si="4"/>
        <v>b. Progestin-only pills</v>
      </c>
      <c r="Z110" s="605"/>
    </row>
    <row r="111" spans="1:26" s="267" customFormat="1" ht="15.75" customHeight="1" x14ac:dyDescent="0.2">
      <c r="A111" s="384"/>
      <c r="B111" s="764" t="s">
        <v>54</v>
      </c>
      <c r="C111" s="764"/>
      <c r="D111" s="764"/>
      <c r="E111" s="764"/>
      <c r="F111" s="765"/>
      <c r="G111" s="766" t="s">
        <v>165</v>
      </c>
      <c r="H111" s="767"/>
      <c r="I111" s="282"/>
      <c r="J111" s="578" t="str">
        <f t="shared" si="3"/>
        <v>Yes</v>
      </c>
      <c r="K111" s="532"/>
      <c r="L111" s="532"/>
      <c r="M111" s="531"/>
      <c r="N111" s="531"/>
      <c r="O111" s="532"/>
      <c r="P111" s="531"/>
      <c r="R111" s="531"/>
      <c r="S111" s="542"/>
      <c r="T111" s="543"/>
      <c r="U111" s="543"/>
      <c r="V111" s="543"/>
      <c r="W111" s="544"/>
      <c r="X111" s="544"/>
      <c r="Y111" s="572" t="str">
        <f t="shared" si="4"/>
        <v>c. Hormonal injections</v>
      </c>
      <c r="Z111" s="605"/>
    </row>
    <row r="112" spans="1:26" s="267" customFormat="1" ht="15.75" customHeight="1" x14ac:dyDescent="0.2">
      <c r="A112" s="384"/>
      <c r="B112" s="764" t="s">
        <v>55</v>
      </c>
      <c r="C112" s="764"/>
      <c r="D112" s="764"/>
      <c r="E112" s="764"/>
      <c r="F112" s="765"/>
      <c r="G112" s="766" t="s">
        <v>165</v>
      </c>
      <c r="H112" s="767"/>
      <c r="I112" s="282"/>
      <c r="J112" s="578" t="str">
        <f t="shared" si="3"/>
        <v>Yes</v>
      </c>
      <c r="K112" s="532"/>
      <c r="L112" s="532"/>
      <c r="M112" s="531"/>
      <c r="N112" s="531"/>
      <c r="O112" s="532"/>
      <c r="P112" s="531"/>
      <c r="R112" s="531"/>
      <c r="S112" s="542"/>
      <c r="T112" s="543"/>
      <c r="U112" s="543"/>
      <c r="V112" s="543"/>
      <c r="W112" s="544"/>
      <c r="X112" s="544"/>
      <c r="Y112" s="572" t="str">
        <f t="shared" si="4"/>
        <v>d. Hormonal implants</v>
      </c>
      <c r="Z112" s="605"/>
    </row>
    <row r="113" spans="1:26" s="267" customFormat="1" ht="15.75" customHeight="1" x14ac:dyDescent="0.2">
      <c r="A113" s="384"/>
      <c r="B113" s="764" t="s">
        <v>56</v>
      </c>
      <c r="C113" s="764"/>
      <c r="D113" s="764"/>
      <c r="E113" s="764"/>
      <c r="F113" s="765"/>
      <c r="G113" s="766" t="s">
        <v>165</v>
      </c>
      <c r="H113" s="767"/>
      <c r="I113" s="282"/>
      <c r="J113" s="578" t="str">
        <f t="shared" si="3"/>
        <v>Yes</v>
      </c>
      <c r="K113" s="532"/>
      <c r="L113" s="532"/>
      <c r="M113" s="531"/>
      <c r="N113" s="531"/>
      <c r="O113" s="532"/>
      <c r="P113" s="531"/>
      <c r="R113" s="531"/>
      <c r="S113" s="542"/>
      <c r="T113" s="543"/>
      <c r="U113" s="543"/>
      <c r="V113" s="543"/>
      <c r="W113" s="544"/>
      <c r="X113" s="544"/>
      <c r="Y113" s="572" t="str">
        <f t="shared" si="4"/>
        <v>e. Intrauterine devices (IUDs)</v>
      </c>
      <c r="Z113" s="605"/>
    </row>
    <row r="114" spans="1:26" s="267" customFormat="1" ht="15.75" customHeight="1" x14ac:dyDescent="0.2">
      <c r="A114" s="384"/>
      <c r="B114" s="764" t="s">
        <v>43</v>
      </c>
      <c r="C114" s="764"/>
      <c r="D114" s="764"/>
      <c r="E114" s="764"/>
      <c r="F114" s="765"/>
      <c r="G114" s="766" t="s">
        <v>165</v>
      </c>
      <c r="H114" s="767"/>
      <c r="I114" s="282"/>
      <c r="J114" s="578" t="str">
        <f t="shared" si="3"/>
        <v>Yes</v>
      </c>
      <c r="K114" s="532"/>
      <c r="L114" s="532"/>
      <c r="M114" s="531"/>
      <c r="N114" s="531"/>
      <c r="O114" s="532"/>
      <c r="P114" s="531"/>
      <c r="R114" s="531"/>
      <c r="S114" s="542"/>
      <c r="T114" s="543"/>
      <c r="U114" s="543"/>
      <c r="V114" s="543"/>
      <c r="W114" s="544"/>
      <c r="X114" s="544"/>
      <c r="Y114" s="572" t="str">
        <f t="shared" si="4"/>
        <v>f. Male condoms</v>
      </c>
      <c r="Z114" s="605"/>
    </row>
    <row r="115" spans="1:26" s="267" customFormat="1" ht="15.75" customHeight="1" x14ac:dyDescent="0.2">
      <c r="A115" s="384"/>
      <c r="B115" s="764" t="s">
        <v>44</v>
      </c>
      <c r="C115" s="764"/>
      <c r="D115" s="764"/>
      <c r="E115" s="764"/>
      <c r="F115" s="765"/>
      <c r="G115" s="766" t="s">
        <v>166</v>
      </c>
      <c r="H115" s="767"/>
      <c r="I115" s="282"/>
      <c r="J115" s="578" t="str">
        <f t="shared" si="3"/>
        <v>No</v>
      </c>
      <c r="K115" s="532"/>
      <c r="L115" s="532"/>
      <c r="M115" s="531"/>
      <c r="N115" s="531"/>
      <c r="O115" s="532"/>
      <c r="P115" s="531"/>
      <c r="R115" s="531"/>
      <c r="S115" s="542"/>
      <c r="T115" s="543"/>
      <c r="U115" s="543"/>
      <c r="V115" s="543"/>
      <c r="W115" s="544"/>
      <c r="X115" s="544"/>
      <c r="Y115" s="572" t="str">
        <f t="shared" si="4"/>
        <v>g. Female condoms</v>
      </c>
      <c r="Z115" s="605"/>
    </row>
    <row r="116" spans="1:26" s="267" customFormat="1" ht="15.75" customHeight="1" x14ac:dyDescent="0.2">
      <c r="A116" s="384"/>
      <c r="B116" s="764" t="s">
        <v>338</v>
      </c>
      <c r="C116" s="764"/>
      <c r="D116" s="764"/>
      <c r="E116" s="764"/>
      <c r="F116" s="765"/>
      <c r="G116" s="766" t="s">
        <v>166</v>
      </c>
      <c r="H116" s="767"/>
      <c r="I116" s="282"/>
      <c r="J116" s="578" t="str">
        <f t="shared" si="3"/>
        <v>No</v>
      </c>
      <c r="K116" s="532"/>
      <c r="L116" s="532"/>
      <c r="M116" s="531"/>
      <c r="N116" s="531"/>
      <c r="O116" s="532"/>
      <c r="P116" s="531"/>
      <c r="R116" s="531"/>
      <c r="S116" s="542"/>
      <c r="T116" s="543"/>
      <c r="U116" s="543"/>
      <c r="V116" s="543"/>
      <c r="W116" s="544"/>
      <c r="X116" s="544"/>
      <c r="Y116" s="572" t="str">
        <f t="shared" si="4"/>
        <v>h. Emergency contraceptive pills</v>
      </c>
      <c r="Z116" s="605"/>
    </row>
    <row r="117" spans="1:26" s="267" customFormat="1" ht="15.75" customHeight="1" x14ac:dyDescent="0.2">
      <c r="A117" s="384"/>
      <c r="B117" s="764" t="s">
        <v>245</v>
      </c>
      <c r="C117" s="764"/>
      <c r="D117" s="764"/>
      <c r="E117" s="764"/>
      <c r="F117" s="765"/>
      <c r="G117" s="766" t="s">
        <v>166</v>
      </c>
      <c r="H117" s="767"/>
      <c r="I117" s="282"/>
      <c r="J117" s="578" t="str">
        <f>G117</f>
        <v>No</v>
      </c>
      <c r="K117" s="532"/>
      <c r="L117" s="532"/>
      <c r="M117" s="531"/>
      <c r="N117" s="531"/>
      <c r="O117" s="532"/>
      <c r="P117" s="531"/>
      <c r="R117" s="531"/>
      <c r="S117" s="542"/>
      <c r="T117" s="543"/>
      <c r="U117" s="543"/>
      <c r="V117" s="543"/>
      <c r="W117" s="544"/>
      <c r="X117" s="544"/>
      <c r="Y117" s="572" t="str">
        <f>B117</f>
        <v>i. CycleBeads</v>
      </c>
      <c r="Z117" s="605"/>
    </row>
    <row r="118" spans="1:26" s="267" customFormat="1" ht="15.75" customHeight="1" x14ac:dyDescent="0.2">
      <c r="A118" s="384"/>
      <c r="B118" s="764" t="s">
        <v>339</v>
      </c>
      <c r="C118" s="764"/>
      <c r="D118" s="764"/>
      <c r="E118" s="764"/>
      <c r="F118" s="765"/>
      <c r="G118" s="766" t="s">
        <v>178</v>
      </c>
      <c r="H118" s="767"/>
      <c r="I118" s="282"/>
      <c r="J118" s="578" t="str">
        <f t="shared" si="3"/>
        <v>Don't know</v>
      </c>
      <c r="K118" s="532"/>
      <c r="L118" s="532"/>
      <c r="M118" s="531"/>
      <c r="N118" s="531"/>
      <c r="O118" s="532"/>
      <c r="P118" s="531"/>
      <c r="R118" s="531"/>
      <c r="S118" s="542"/>
      <c r="T118" s="543"/>
      <c r="U118" s="543"/>
      <c r="V118" s="543"/>
      <c r="W118" s="544"/>
      <c r="X118" s="544"/>
      <c r="Y118" s="572" t="str">
        <f t="shared" si="4"/>
        <v>j. Any other contraceptive(s)?</v>
      </c>
      <c r="Z118" s="605"/>
    </row>
    <row r="119" spans="1:26" s="267" customFormat="1" ht="15.75" x14ac:dyDescent="0.2">
      <c r="A119" s="384"/>
      <c r="B119" s="224"/>
      <c r="C119" s="764" t="s">
        <v>340</v>
      </c>
      <c r="D119" s="764"/>
      <c r="E119" s="765"/>
      <c r="F119" s="790" t="s">
        <v>178</v>
      </c>
      <c r="G119" s="791"/>
      <c r="H119" s="792"/>
      <c r="I119" s="282"/>
      <c r="J119" s="578">
        <f t="shared" si="3"/>
        <v>0</v>
      </c>
      <c r="K119" s="532"/>
      <c r="L119" s="532"/>
      <c r="M119" s="531"/>
      <c r="N119" s="531"/>
      <c r="O119" s="532"/>
      <c r="P119" s="531"/>
      <c r="R119" s="532">
        <f>B119</f>
        <v>0</v>
      </c>
      <c r="S119" s="542"/>
      <c r="T119" s="543"/>
      <c r="U119" s="543"/>
      <c r="V119" s="543"/>
      <c r="W119" s="544"/>
      <c r="X119" s="544"/>
      <c r="Z119" s="605"/>
    </row>
    <row r="120" spans="1:26" s="267" customFormat="1" ht="15.75" x14ac:dyDescent="0.2">
      <c r="A120" s="793" t="s">
        <v>341</v>
      </c>
      <c r="B120" s="794"/>
      <c r="C120" s="794"/>
      <c r="D120" s="795"/>
      <c r="E120" s="796"/>
      <c r="F120" s="797">
        <v>2007</v>
      </c>
      <c r="G120" s="798"/>
      <c r="H120" s="799"/>
      <c r="I120" s="282"/>
      <c r="J120" s="578">
        <f t="shared" si="3"/>
        <v>0</v>
      </c>
      <c r="K120" s="532"/>
      <c r="L120" s="532"/>
      <c r="M120" s="531"/>
      <c r="N120" s="531"/>
      <c r="O120" s="532"/>
      <c r="P120" s="531"/>
      <c r="R120" s="532">
        <f>B120</f>
        <v>0</v>
      </c>
      <c r="S120" s="542"/>
      <c r="T120" s="543"/>
      <c r="U120" s="543"/>
      <c r="V120" s="543"/>
      <c r="W120" s="544"/>
      <c r="X120" s="544"/>
      <c r="Z120" s="605"/>
    </row>
    <row r="121" spans="1:26" s="267" customFormat="1" ht="22.5" customHeight="1" x14ac:dyDescent="0.2">
      <c r="A121" s="772" t="s">
        <v>342</v>
      </c>
      <c r="B121" s="764"/>
      <c r="C121" s="765"/>
      <c r="D121" s="769" t="s">
        <v>442</v>
      </c>
      <c r="E121" s="770"/>
      <c r="F121" s="770"/>
      <c r="G121" s="770"/>
      <c r="H121" s="771"/>
      <c r="I121" s="282"/>
      <c r="J121" s="604"/>
      <c r="K121" s="532" t="str">
        <f>A121</f>
        <v xml:space="preserve">D10. Name of the list(s)
</v>
      </c>
      <c r="L121" s="532"/>
      <c r="M121" s="531"/>
      <c r="N121" s="531"/>
      <c r="O121" s="532" t="str">
        <f>D121</f>
        <v>National Essential Medicines List (NEML)</v>
      </c>
      <c r="P121" s="531"/>
      <c r="R121" s="531"/>
      <c r="S121" s="542"/>
      <c r="T121" s="543"/>
      <c r="U121" s="543"/>
      <c r="V121" s="543"/>
      <c r="W121" s="544"/>
      <c r="X121" s="544"/>
      <c r="Z121" s="605"/>
    </row>
    <row r="122" spans="1:26" s="267" customFormat="1" ht="34.5" customHeight="1" x14ac:dyDescent="0.2">
      <c r="A122" s="772" t="s">
        <v>344</v>
      </c>
      <c r="B122" s="764"/>
      <c r="C122" s="765"/>
      <c r="D122" s="769"/>
      <c r="E122" s="770"/>
      <c r="F122" s="770"/>
      <c r="G122" s="770"/>
      <c r="H122" s="771"/>
      <c r="I122" s="282"/>
      <c r="J122" s="604"/>
      <c r="K122" s="532" t="str">
        <f>A122</f>
        <v xml:space="preserve">D11. Notes about the list(s)
</v>
      </c>
      <c r="L122" s="532"/>
      <c r="M122" s="531"/>
      <c r="N122" s="531"/>
      <c r="O122" s="532">
        <f>D122</f>
        <v>0</v>
      </c>
      <c r="P122" s="531"/>
      <c r="R122" s="531"/>
      <c r="S122" s="542"/>
      <c r="T122" s="543"/>
      <c r="U122" s="543"/>
      <c r="V122" s="543"/>
      <c r="W122" s="544"/>
      <c r="X122" s="544"/>
      <c r="Z122" s="605"/>
    </row>
    <row r="123" spans="1:26" s="159" customFormat="1" ht="21.75" customHeight="1" x14ac:dyDescent="0.2">
      <c r="A123" s="772" t="s">
        <v>351</v>
      </c>
      <c r="B123" s="764"/>
      <c r="C123" s="764"/>
      <c r="D123" s="764"/>
      <c r="E123" s="764"/>
      <c r="F123" s="764"/>
      <c r="G123" s="764"/>
      <c r="H123" s="773"/>
      <c r="I123" s="227"/>
      <c r="J123" s="578"/>
      <c r="K123" s="532"/>
      <c r="L123" s="531"/>
      <c r="M123" s="531"/>
      <c r="N123" s="531"/>
      <c r="O123" s="532"/>
      <c r="P123" s="531"/>
      <c r="Q123" s="531"/>
      <c r="R123" s="531"/>
      <c r="S123" s="531"/>
      <c r="T123" s="222"/>
      <c r="U123" s="222"/>
      <c r="V123" s="222"/>
      <c r="W123" s="539"/>
      <c r="X123" s="538" t="str">
        <f>A123</f>
        <v xml:space="preserve">D12.  Information on country's Poverty Reduction Strategy Paper (PRSP)
</v>
      </c>
      <c r="Z123" s="558"/>
    </row>
    <row r="124" spans="1:26" s="267" customFormat="1" ht="30.75" customHeight="1" x14ac:dyDescent="0.2">
      <c r="A124" s="385"/>
      <c r="B124" s="784" t="s">
        <v>196</v>
      </c>
      <c r="C124" s="785"/>
      <c r="D124" s="785"/>
      <c r="E124" s="786"/>
      <c r="F124" s="787">
        <v>2001</v>
      </c>
      <c r="G124" s="788"/>
      <c r="H124" s="789"/>
      <c r="I124" s="282"/>
      <c r="J124" s="578">
        <f>G124</f>
        <v>0</v>
      </c>
      <c r="K124" s="532"/>
      <c r="L124" s="532"/>
      <c r="M124" s="531"/>
      <c r="N124" s="531"/>
      <c r="O124" s="532"/>
      <c r="P124" s="531"/>
      <c r="R124" s="532" t="str">
        <f>B124</f>
        <v>a. What year is the Poverty Reduction Strategy Paper from? (most recent actual PRSP on IMF's site [not progress or summary report])</v>
      </c>
      <c r="S124" s="542"/>
      <c r="T124" s="543"/>
      <c r="U124" s="543"/>
      <c r="V124" s="543"/>
      <c r="W124" s="544"/>
      <c r="X124" s="544"/>
      <c r="Z124" s="605"/>
    </row>
    <row r="125" spans="1:26" s="267" customFormat="1" ht="15.75" customHeight="1" x14ac:dyDescent="0.2">
      <c r="A125" s="384"/>
      <c r="B125" s="764" t="s">
        <v>197</v>
      </c>
      <c r="C125" s="764"/>
      <c r="D125" s="764"/>
      <c r="E125" s="764"/>
      <c r="F125" s="765"/>
      <c r="G125" s="766" t="s">
        <v>165</v>
      </c>
      <c r="H125" s="767"/>
      <c r="I125" s="282"/>
      <c r="J125" s="578" t="str">
        <f>G125</f>
        <v>Yes</v>
      </c>
      <c r="K125" s="532"/>
      <c r="L125" s="532"/>
      <c r="M125" s="531"/>
      <c r="N125" s="531"/>
      <c r="O125" s="532"/>
      <c r="P125" s="531"/>
      <c r="R125" s="531"/>
      <c r="S125" s="542"/>
      <c r="T125" s="543"/>
      <c r="U125" s="543"/>
      <c r="V125" s="543"/>
      <c r="W125" s="544"/>
      <c r="X125" s="544"/>
      <c r="Y125" s="572" t="str">
        <f>B125</f>
        <v>b. Is family planning or reproductive health a priority in the PRSP?</v>
      </c>
      <c r="Z125" s="605"/>
    </row>
    <row r="126" spans="1:26" s="267" customFormat="1" ht="15.75" customHeight="1" x14ac:dyDescent="0.2">
      <c r="A126" s="384"/>
      <c r="B126" s="764" t="s">
        <v>198</v>
      </c>
      <c r="C126" s="764"/>
      <c r="D126" s="764"/>
      <c r="E126" s="764"/>
      <c r="F126" s="765"/>
      <c r="G126" s="766" t="s">
        <v>166</v>
      </c>
      <c r="H126" s="767"/>
      <c r="I126" s="282"/>
      <c r="J126" s="578" t="str">
        <f>G126</f>
        <v>No</v>
      </c>
      <c r="K126" s="532"/>
      <c r="L126" s="532"/>
      <c r="M126" s="531"/>
      <c r="N126" s="531"/>
      <c r="O126" s="532"/>
      <c r="P126" s="531"/>
      <c r="R126" s="531"/>
      <c r="S126" s="542"/>
      <c r="T126" s="543"/>
      <c r="U126" s="543"/>
      <c r="V126" s="543"/>
      <c r="W126" s="544"/>
      <c r="X126" s="544"/>
      <c r="Y126" s="572" t="str">
        <f>B126</f>
        <v>c. Is contraceptive security included in the PRSP?</v>
      </c>
      <c r="Z126" s="605"/>
    </row>
    <row r="127" spans="1:26" s="267" customFormat="1" ht="15.75" customHeight="1" x14ac:dyDescent="0.2">
      <c r="A127" s="384"/>
      <c r="B127" s="764" t="s">
        <v>72</v>
      </c>
      <c r="C127" s="764"/>
      <c r="D127" s="764"/>
      <c r="E127" s="764"/>
      <c r="F127" s="765"/>
      <c r="G127" s="766" t="s">
        <v>166</v>
      </c>
      <c r="H127" s="767"/>
      <c r="I127" s="282"/>
      <c r="J127" s="578" t="str">
        <f>G127</f>
        <v>No</v>
      </c>
      <c r="K127" s="532"/>
      <c r="L127" s="532"/>
      <c r="M127" s="531"/>
      <c r="N127" s="531"/>
      <c r="O127" s="532"/>
      <c r="P127" s="531"/>
      <c r="R127" s="531"/>
      <c r="S127" s="542"/>
      <c r="T127" s="543"/>
      <c r="U127" s="543"/>
      <c r="V127" s="543"/>
      <c r="W127" s="544"/>
      <c r="X127" s="544"/>
      <c r="Y127" s="572" t="str">
        <f>B127</f>
        <v>d. Is contraceptive prevalence rate (CPR) included as an indicator in the PRSP?</v>
      </c>
      <c r="Z127" s="605"/>
    </row>
    <row r="128" spans="1:26" s="267" customFormat="1" ht="15.75" customHeight="1" x14ac:dyDescent="0.2">
      <c r="A128" s="384"/>
      <c r="B128" s="764" t="s">
        <v>73</v>
      </c>
      <c r="C128" s="764"/>
      <c r="D128" s="764"/>
      <c r="E128" s="764"/>
      <c r="F128" s="765"/>
      <c r="G128" s="766" t="s">
        <v>166</v>
      </c>
      <c r="H128" s="767"/>
      <c r="I128" s="282"/>
      <c r="J128" s="578" t="str">
        <f>G128</f>
        <v>No</v>
      </c>
      <c r="K128" s="532"/>
      <c r="L128" s="532"/>
      <c r="M128" s="531"/>
      <c r="N128" s="531"/>
      <c r="O128" s="532"/>
      <c r="P128" s="531"/>
      <c r="R128" s="531"/>
      <c r="S128" s="542"/>
      <c r="T128" s="543"/>
      <c r="U128" s="543"/>
      <c r="V128" s="543"/>
      <c r="W128" s="544"/>
      <c r="X128" s="544"/>
      <c r="Y128" s="572" t="str">
        <f>B128</f>
        <v>e. Are contraceptive supply indicators included in the PRSP?</v>
      </c>
      <c r="Z128" s="605"/>
    </row>
    <row r="129" spans="1:26" s="267" customFormat="1" ht="75.75" thickBot="1" x14ac:dyDescent="0.25">
      <c r="A129" s="262" t="s">
        <v>74</v>
      </c>
      <c r="B129" s="764" t="s">
        <v>75</v>
      </c>
      <c r="C129" s="765"/>
      <c r="D129" s="779" t="s">
        <v>520</v>
      </c>
      <c r="E129" s="780"/>
      <c r="F129" s="780"/>
      <c r="G129" s="780"/>
      <c r="H129" s="781"/>
      <c r="I129" s="282"/>
      <c r="J129" s="604"/>
      <c r="K129" s="532" t="str">
        <f>B129</f>
        <v>f. Notes about the Poverty Reduction Strategy Paper</v>
      </c>
      <c r="L129" s="532"/>
      <c r="M129" s="531"/>
      <c r="N129" s="531"/>
      <c r="O129" s="532" t="str">
        <f>D129</f>
        <v xml:space="preserve">While family planning and reproductive health are not explicitly mentioned as "priorities," they seem to be. There is a goal to increase contraceptive prevalence, and both the maternal mortality rate and the number of women in reproductive health programs are included as indicators in order to "provide greater attention to women's health conditions".  </v>
      </c>
      <c r="P129" s="531"/>
      <c r="R129" s="531"/>
      <c r="S129" s="542"/>
      <c r="T129" s="543"/>
      <c r="U129" s="543"/>
      <c r="V129" s="543"/>
      <c r="W129" s="544"/>
      <c r="X129" s="544"/>
      <c r="Z129" s="605"/>
    </row>
    <row r="130" spans="1:26" s="159" customFormat="1" ht="16.5" customHeight="1" thickBot="1" x14ac:dyDescent="0.25">
      <c r="A130" s="782" t="s">
        <v>28</v>
      </c>
      <c r="B130" s="783"/>
      <c r="C130" s="783"/>
      <c r="D130" s="783"/>
      <c r="E130" s="783"/>
      <c r="F130" s="783"/>
      <c r="G130" s="783"/>
      <c r="H130" s="386"/>
      <c r="I130" s="606"/>
      <c r="J130" s="578"/>
      <c r="K130" s="532"/>
      <c r="L130" s="531"/>
      <c r="M130" s="531"/>
      <c r="N130" s="531"/>
      <c r="O130" s="532"/>
      <c r="P130" s="531"/>
      <c r="Q130" s="531"/>
      <c r="R130" s="531"/>
      <c r="S130" s="531"/>
      <c r="T130" s="222"/>
      <c r="U130" s="222"/>
      <c r="V130" s="222"/>
      <c r="W130" s="539"/>
      <c r="X130" s="539"/>
      <c r="Z130" s="558"/>
    </row>
    <row r="131" spans="1:26" s="159" customFormat="1" ht="30" customHeight="1" x14ac:dyDescent="0.2">
      <c r="A131" s="774" t="s">
        <v>345</v>
      </c>
      <c r="B131" s="775"/>
      <c r="C131" s="775"/>
      <c r="D131" s="775"/>
      <c r="E131" s="775"/>
      <c r="F131" s="776"/>
      <c r="G131" s="777" t="s">
        <v>165</v>
      </c>
      <c r="H131" s="778"/>
      <c r="I131" s="547"/>
      <c r="J131" s="578" t="str">
        <f>G131</f>
        <v>Yes</v>
      </c>
      <c r="K131" s="532"/>
      <c r="L131" s="531"/>
      <c r="M131" s="531"/>
      <c r="N131" s="531"/>
      <c r="O131" s="532"/>
      <c r="P131" s="531"/>
      <c r="Q131" s="531"/>
      <c r="R131" s="531"/>
      <c r="S131" s="531"/>
      <c r="T131" s="222"/>
      <c r="U131" s="222"/>
      <c r="V131" s="222"/>
      <c r="W131" s="539"/>
      <c r="X131" s="539"/>
      <c r="Y131" s="572" t="str">
        <f>A131</f>
        <v>E1. Have stockouts occurred for any contraceptive at the central* level in the last 12 months?  
*(The central level refers to the central level warehouse for the public sector.)</v>
      </c>
      <c r="Z131" s="558"/>
    </row>
    <row r="132" spans="1:26" s="159" customFormat="1" ht="45" x14ac:dyDescent="0.2">
      <c r="A132" s="772" t="s">
        <v>1507</v>
      </c>
      <c r="B132" s="764"/>
      <c r="C132" s="764"/>
      <c r="D132" s="764"/>
      <c r="E132" s="764"/>
      <c r="F132" s="764"/>
      <c r="G132" s="764"/>
      <c r="H132" s="773"/>
      <c r="I132" s="227"/>
      <c r="J132" s="578"/>
      <c r="K132" s="532"/>
      <c r="L132" s="531"/>
      <c r="M132" s="531"/>
      <c r="N132" s="531"/>
      <c r="O132" s="532"/>
      <c r="P132" s="531"/>
      <c r="Q132" s="531"/>
      <c r="R132" s="531"/>
      <c r="S132" s="531"/>
      <c r="T132" s="222"/>
      <c r="U132" s="222"/>
      <c r="V132" s="222"/>
      <c r="W132" s="539"/>
      <c r="X132" s="538"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Z132" s="558"/>
    </row>
    <row r="133" spans="1:26" s="159" customFormat="1" ht="15" customHeight="1" x14ac:dyDescent="0.2">
      <c r="A133" s="354"/>
      <c r="B133" s="764" t="s">
        <v>336</v>
      </c>
      <c r="C133" s="764"/>
      <c r="D133" s="764"/>
      <c r="E133" s="764"/>
      <c r="F133" s="765"/>
      <c r="G133" s="766" t="s">
        <v>166</v>
      </c>
      <c r="H133" s="767"/>
      <c r="I133" s="547"/>
      <c r="J133" s="578" t="str">
        <f t="shared" ref="J133:J141" si="5">G133</f>
        <v>No</v>
      </c>
      <c r="K133" s="532"/>
      <c r="L133" s="531"/>
      <c r="M133" s="531"/>
      <c r="N133" s="531"/>
      <c r="O133" s="532"/>
      <c r="P133" s="531"/>
      <c r="Q133" s="531"/>
      <c r="R133" s="531"/>
      <c r="S133" s="531"/>
      <c r="T133" s="222"/>
      <c r="U133" s="222"/>
      <c r="V133" s="222"/>
      <c r="W133" s="539"/>
      <c r="X133" s="539"/>
      <c r="Y133" s="572" t="str">
        <f t="shared" ref="Y133:Y141" si="6">B133</f>
        <v>a. Combined oral contraceptives</v>
      </c>
      <c r="Z133" s="558"/>
    </row>
    <row r="134" spans="1:26" s="159" customFormat="1" ht="15" customHeight="1" x14ac:dyDescent="0.2">
      <c r="A134" s="358"/>
      <c r="B134" s="764" t="s">
        <v>337</v>
      </c>
      <c r="C134" s="764"/>
      <c r="D134" s="764"/>
      <c r="E134" s="764"/>
      <c r="F134" s="765"/>
      <c r="G134" s="766" t="s">
        <v>146</v>
      </c>
      <c r="H134" s="767"/>
      <c r="I134" s="547"/>
      <c r="J134" s="578" t="str">
        <f t="shared" si="5"/>
        <v>N/A</v>
      </c>
      <c r="K134" s="532"/>
      <c r="L134" s="531"/>
      <c r="M134" s="531"/>
      <c r="N134" s="531"/>
      <c r="O134" s="531"/>
      <c r="P134" s="531"/>
      <c r="Q134" s="531"/>
      <c r="R134" s="531"/>
      <c r="S134" s="531"/>
      <c r="T134" s="222"/>
      <c r="U134" s="222"/>
      <c r="V134" s="222"/>
      <c r="W134" s="539"/>
      <c r="X134" s="539"/>
      <c r="Y134" s="572" t="str">
        <f t="shared" si="6"/>
        <v>b. Progestin-only pills</v>
      </c>
      <c r="Z134" s="558"/>
    </row>
    <row r="135" spans="1:26" s="159" customFormat="1" ht="15" customHeight="1" x14ac:dyDescent="0.2">
      <c r="A135" s="354"/>
      <c r="B135" s="764" t="s">
        <v>54</v>
      </c>
      <c r="C135" s="764"/>
      <c r="D135" s="764"/>
      <c r="E135" s="764"/>
      <c r="F135" s="765"/>
      <c r="G135" s="766" t="s">
        <v>166</v>
      </c>
      <c r="H135" s="767"/>
      <c r="I135" s="547"/>
      <c r="J135" s="578" t="str">
        <f t="shared" si="5"/>
        <v>No</v>
      </c>
      <c r="K135" s="532"/>
      <c r="L135" s="531"/>
      <c r="M135" s="531"/>
      <c r="N135" s="531"/>
      <c r="O135" s="531"/>
      <c r="P135" s="531"/>
      <c r="Q135" s="531"/>
      <c r="R135" s="531"/>
      <c r="S135" s="531"/>
      <c r="T135" s="222"/>
      <c r="U135" s="222"/>
      <c r="V135" s="222"/>
      <c r="W135" s="539"/>
      <c r="X135" s="539"/>
      <c r="Y135" s="572" t="str">
        <f t="shared" si="6"/>
        <v>c. Hormonal injections</v>
      </c>
      <c r="Z135" s="558"/>
    </row>
    <row r="136" spans="1:26" s="159" customFormat="1" ht="15" customHeight="1" x14ac:dyDescent="0.2">
      <c r="A136" s="354"/>
      <c r="B136" s="764" t="s">
        <v>55</v>
      </c>
      <c r="C136" s="764"/>
      <c r="D136" s="764"/>
      <c r="E136" s="764"/>
      <c r="F136" s="765"/>
      <c r="G136" s="766" t="s">
        <v>146</v>
      </c>
      <c r="H136" s="767"/>
      <c r="I136" s="547"/>
      <c r="J136" s="578" t="str">
        <f t="shared" si="5"/>
        <v>N/A</v>
      </c>
      <c r="K136" s="532"/>
      <c r="L136" s="531"/>
      <c r="M136" s="531"/>
      <c r="N136" s="531"/>
      <c r="O136" s="531"/>
      <c r="P136" s="531"/>
      <c r="Q136" s="531"/>
      <c r="R136" s="531"/>
      <c r="S136" s="531"/>
      <c r="T136" s="222"/>
      <c r="U136" s="222"/>
      <c r="V136" s="222"/>
      <c r="W136" s="539"/>
      <c r="X136" s="539"/>
      <c r="Y136" s="572" t="str">
        <f t="shared" si="6"/>
        <v>d. Hormonal implants</v>
      </c>
      <c r="Z136" s="558"/>
    </row>
    <row r="137" spans="1:26" s="159" customFormat="1" ht="15" customHeight="1" x14ac:dyDescent="0.2">
      <c r="A137" s="354"/>
      <c r="B137" s="764" t="s">
        <v>56</v>
      </c>
      <c r="C137" s="764"/>
      <c r="D137" s="764"/>
      <c r="E137" s="764"/>
      <c r="F137" s="765"/>
      <c r="G137" s="766" t="s">
        <v>165</v>
      </c>
      <c r="H137" s="767"/>
      <c r="I137" s="547"/>
      <c r="J137" s="578" t="str">
        <f t="shared" si="5"/>
        <v>Yes</v>
      </c>
      <c r="K137" s="532"/>
      <c r="L137" s="531"/>
      <c r="M137" s="531"/>
      <c r="N137" s="531"/>
      <c r="O137" s="531"/>
      <c r="P137" s="531"/>
      <c r="Q137" s="531"/>
      <c r="R137" s="531"/>
      <c r="S137" s="531"/>
      <c r="T137" s="222"/>
      <c r="U137" s="222"/>
      <c r="V137" s="222"/>
      <c r="W137" s="539"/>
      <c r="X137" s="539"/>
      <c r="Y137" s="572" t="str">
        <f t="shared" si="6"/>
        <v>e. Intrauterine devices (IUDs)</v>
      </c>
      <c r="Z137" s="558"/>
    </row>
    <row r="138" spans="1:26" s="159" customFormat="1" ht="15" customHeight="1" x14ac:dyDescent="0.2">
      <c r="A138" s="354"/>
      <c r="B138" s="764" t="s">
        <v>43</v>
      </c>
      <c r="C138" s="764"/>
      <c r="D138" s="764"/>
      <c r="E138" s="764"/>
      <c r="F138" s="765"/>
      <c r="G138" s="766" t="s">
        <v>166</v>
      </c>
      <c r="H138" s="767"/>
      <c r="I138" s="547"/>
      <c r="J138" s="578" t="str">
        <f t="shared" si="5"/>
        <v>No</v>
      </c>
      <c r="K138" s="532"/>
      <c r="L138" s="531"/>
      <c r="M138" s="531"/>
      <c r="N138" s="531"/>
      <c r="O138" s="531"/>
      <c r="P138" s="531"/>
      <c r="Q138" s="531"/>
      <c r="R138" s="531"/>
      <c r="S138" s="531"/>
      <c r="T138" s="222"/>
      <c r="U138" s="222"/>
      <c r="V138" s="222"/>
      <c r="W138" s="539"/>
      <c r="X138" s="539"/>
      <c r="Y138" s="572" t="str">
        <f t="shared" si="6"/>
        <v>f. Male condoms</v>
      </c>
      <c r="Z138" s="558"/>
    </row>
    <row r="139" spans="1:26" s="159" customFormat="1" ht="15" customHeight="1" x14ac:dyDescent="0.2">
      <c r="A139" s="354"/>
      <c r="B139" s="764" t="s">
        <v>44</v>
      </c>
      <c r="C139" s="764"/>
      <c r="D139" s="764"/>
      <c r="E139" s="764"/>
      <c r="F139" s="765"/>
      <c r="G139" s="766" t="s">
        <v>146</v>
      </c>
      <c r="H139" s="767"/>
      <c r="I139" s="547"/>
      <c r="J139" s="578" t="str">
        <f t="shared" si="5"/>
        <v>N/A</v>
      </c>
      <c r="K139" s="532"/>
      <c r="L139" s="531"/>
      <c r="M139" s="531"/>
      <c r="N139" s="531"/>
      <c r="O139" s="531"/>
      <c r="P139" s="531"/>
      <c r="Q139" s="531"/>
      <c r="R139" s="531"/>
      <c r="S139" s="531"/>
      <c r="T139" s="222"/>
      <c r="U139" s="222"/>
      <c r="V139" s="222"/>
      <c r="W139" s="539"/>
      <c r="X139" s="539"/>
      <c r="Y139" s="572" t="str">
        <f t="shared" si="6"/>
        <v>g. Female condoms</v>
      </c>
      <c r="Z139" s="558"/>
    </row>
    <row r="140" spans="1:26" s="159" customFormat="1" ht="15" customHeight="1" x14ac:dyDescent="0.2">
      <c r="A140" s="354"/>
      <c r="B140" s="764" t="s">
        <v>338</v>
      </c>
      <c r="C140" s="764"/>
      <c r="D140" s="764"/>
      <c r="E140" s="764"/>
      <c r="F140" s="765"/>
      <c r="G140" s="766" t="s">
        <v>146</v>
      </c>
      <c r="H140" s="767"/>
      <c r="I140" s="547"/>
      <c r="J140" s="578" t="str">
        <f t="shared" si="5"/>
        <v>N/A</v>
      </c>
      <c r="K140" s="532"/>
      <c r="L140" s="531"/>
      <c r="M140" s="531"/>
      <c r="N140" s="531"/>
      <c r="O140" s="531"/>
      <c r="P140" s="531"/>
      <c r="Q140" s="531"/>
      <c r="R140" s="531"/>
      <c r="S140" s="531"/>
      <c r="T140" s="222"/>
      <c r="U140" s="222"/>
      <c r="V140" s="222"/>
      <c r="W140" s="539"/>
      <c r="X140" s="539"/>
      <c r="Y140" s="572" t="str">
        <f t="shared" si="6"/>
        <v>h. Emergency contraceptive pills</v>
      </c>
      <c r="Z140" s="558"/>
    </row>
    <row r="141" spans="1:26" s="159" customFormat="1" ht="15" customHeight="1" x14ac:dyDescent="0.2">
      <c r="A141" s="354"/>
      <c r="B141" s="764" t="s">
        <v>245</v>
      </c>
      <c r="C141" s="764"/>
      <c r="D141" s="764"/>
      <c r="E141" s="764"/>
      <c r="F141" s="765"/>
      <c r="G141" s="766" t="s">
        <v>146</v>
      </c>
      <c r="H141" s="767"/>
      <c r="I141" s="547"/>
      <c r="J141" s="578" t="str">
        <f t="shared" si="5"/>
        <v>N/A</v>
      </c>
      <c r="K141" s="532"/>
      <c r="L141" s="531"/>
      <c r="M141" s="531"/>
      <c r="N141" s="531"/>
      <c r="O141" s="531"/>
      <c r="P141" s="531"/>
      <c r="Q141" s="531"/>
      <c r="R141" s="531"/>
      <c r="S141" s="531"/>
      <c r="T141" s="222"/>
      <c r="U141" s="222"/>
      <c r="V141" s="222"/>
      <c r="W141" s="539"/>
      <c r="X141" s="539"/>
      <c r="Y141" s="572" t="str">
        <f t="shared" si="6"/>
        <v>i. CycleBeads</v>
      </c>
      <c r="Z141" s="558"/>
    </row>
    <row r="142" spans="1:26" s="159" customFormat="1" ht="30" x14ac:dyDescent="0.2">
      <c r="A142" s="354"/>
      <c r="B142" s="764" t="s">
        <v>766</v>
      </c>
      <c r="C142" s="764"/>
      <c r="D142" s="764"/>
      <c r="E142" s="764"/>
      <c r="F142" s="769" t="s">
        <v>1410</v>
      </c>
      <c r="G142" s="770"/>
      <c r="H142" s="771"/>
      <c r="I142" s="547"/>
      <c r="J142" s="578"/>
      <c r="K142" s="532"/>
      <c r="L142" s="531"/>
      <c r="M142" s="532"/>
      <c r="N142" s="531"/>
      <c r="O142" s="531"/>
      <c r="P142" s="531"/>
      <c r="Q142" s="532" t="str">
        <f>F142</f>
        <v>06/11-12/11</v>
      </c>
      <c r="R142" s="532" t="str">
        <f>B142</f>
        <v xml:space="preserve">j. Time period of reports reviewed
(mm/yy - mm/yy) (for example, reports from 1/11-12/11) </v>
      </c>
      <c r="S142" s="531"/>
      <c r="T142" s="222"/>
      <c r="U142" s="222"/>
      <c r="V142" s="222"/>
      <c r="W142" s="539"/>
      <c r="X142" s="539"/>
      <c r="Z142" s="558"/>
    </row>
    <row r="143" spans="1:26" s="159" customFormat="1" ht="45" x14ac:dyDescent="0.2">
      <c r="A143" s="262"/>
      <c r="B143" s="764" t="s">
        <v>346</v>
      </c>
      <c r="C143" s="764"/>
      <c r="D143" s="764"/>
      <c r="E143" s="764"/>
      <c r="F143" s="769" t="s">
        <v>187</v>
      </c>
      <c r="G143" s="770"/>
      <c r="H143" s="771"/>
      <c r="I143" s="547"/>
      <c r="J143" s="578"/>
      <c r="K143" s="532"/>
      <c r="L143" s="532"/>
      <c r="M143" s="531"/>
      <c r="N143" s="531"/>
      <c r="O143" s="531"/>
      <c r="P143" s="531"/>
      <c r="Q143" s="532" t="str">
        <f>F143</f>
        <v>PipeLine</v>
      </c>
      <c r="R143" s="532" t="str">
        <f>B143</f>
        <v>k. Data source
(for example: Procurement Planning and Monitoring Report, Logistics Management Information System, periodic physical inventory, warehouse reports)</v>
      </c>
      <c r="S143" s="531"/>
      <c r="T143" s="222"/>
      <c r="U143" s="222"/>
      <c r="V143" s="222"/>
      <c r="W143" s="539"/>
      <c r="X143" s="539"/>
      <c r="Z143" s="558"/>
    </row>
    <row r="144" spans="1:26" s="159" customFormat="1" x14ac:dyDescent="0.2">
      <c r="A144" s="772" t="s">
        <v>347</v>
      </c>
      <c r="B144" s="764"/>
      <c r="C144" s="764"/>
      <c r="D144" s="764"/>
      <c r="E144" s="764"/>
      <c r="F144" s="764"/>
      <c r="G144" s="764"/>
      <c r="H144" s="773"/>
      <c r="I144" s="227"/>
      <c r="J144" s="569"/>
      <c r="K144" s="532"/>
      <c r="L144" s="531"/>
      <c r="M144" s="531"/>
      <c r="N144" s="531"/>
      <c r="O144" s="532"/>
      <c r="P144" s="531"/>
      <c r="Q144" s="531"/>
      <c r="R144" s="531"/>
      <c r="S144" s="531"/>
      <c r="T144" s="222"/>
      <c r="U144" s="222"/>
      <c r="V144" s="222"/>
      <c r="W144" s="539"/>
      <c r="X144" s="539"/>
      <c r="Z144" s="558"/>
    </row>
    <row r="145" spans="1:26" s="159" customFormat="1" ht="15" customHeight="1" x14ac:dyDescent="0.2">
      <c r="A145" s="354"/>
      <c r="B145" s="764" t="s">
        <v>348</v>
      </c>
      <c r="C145" s="764"/>
      <c r="D145" s="764"/>
      <c r="E145" s="764"/>
      <c r="F145" s="765"/>
      <c r="G145" s="766" t="s">
        <v>165</v>
      </c>
      <c r="H145" s="767"/>
      <c r="I145" s="547"/>
      <c r="J145" s="578" t="str">
        <f>G145</f>
        <v>Yes</v>
      </c>
      <c r="K145" s="532"/>
      <c r="L145" s="531"/>
      <c r="M145" s="531"/>
      <c r="N145" s="531"/>
      <c r="O145" s="532"/>
      <c r="P145" s="531"/>
      <c r="Q145" s="531"/>
      <c r="R145" s="531"/>
      <c r="S145" s="531"/>
      <c r="T145" s="222"/>
      <c r="U145" s="222"/>
      <c r="V145" s="222"/>
      <c r="W145" s="539"/>
      <c r="X145" s="539"/>
      <c r="Y145" s="572" t="str">
        <f>B145</f>
        <v>a. service delivery point level (i.e., public sector health facilities)</v>
      </c>
      <c r="Z145" s="558"/>
    </row>
    <row r="146" spans="1:26" s="268" customFormat="1" ht="15.75" customHeight="1" thickBot="1" x14ac:dyDescent="0.25">
      <c r="A146" s="356"/>
      <c r="B146" s="753" t="s">
        <v>349</v>
      </c>
      <c r="C146" s="753"/>
      <c r="D146" s="753"/>
      <c r="E146" s="753"/>
      <c r="F146" s="754"/>
      <c r="G146" s="755" t="s">
        <v>166</v>
      </c>
      <c r="H146" s="756"/>
      <c r="I146" s="607"/>
      <c r="J146" s="608" t="str">
        <f>G146</f>
        <v>No</v>
      </c>
      <c r="K146" s="609"/>
      <c r="L146" s="610"/>
      <c r="M146" s="610"/>
      <c r="N146" s="610"/>
      <c r="O146" s="609"/>
      <c r="P146" s="610"/>
      <c r="Q146" s="610"/>
      <c r="R146" s="610"/>
      <c r="S146" s="610"/>
      <c r="T146" s="611"/>
      <c r="U146" s="611"/>
      <c r="V146" s="611"/>
      <c r="W146" s="612"/>
      <c r="X146" s="612"/>
      <c r="Y146" s="613" t="str">
        <f>B146</f>
        <v>b. central level (i.e., central level warehouse for the public sector)</v>
      </c>
      <c r="Z146" s="614"/>
    </row>
    <row r="147" spans="1:26" s="159" customFormat="1" ht="113.25" customHeight="1" thickBot="1" x14ac:dyDescent="0.25">
      <c r="A147" s="757" t="s">
        <v>350</v>
      </c>
      <c r="B147" s="758"/>
      <c r="C147" s="759"/>
      <c r="D147" s="760" t="s">
        <v>1411</v>
      </c>
      <c r="E147" s="761"/>
      <c r="F147" s="761"/>
      <c r="G147" s="761"/>
      <c r="H147" s="762"/>
      <c r="I147" s="547"/>
      <c r="J147" s="578"/>
      <c r="K147" s="532" t="str">
        <f>A147</f>
        <v xml:space="preserve">F. Please note any overall comments about challenges and/or successes with contraceptive security in your country.
</v>
      </c>
      <c r="L147" s="531"/>
      <c r="M147" s="531"/>
      <c r="N147" s="531"/>
      <c r="O147" s="532" t="str">
        <f>D147</f>
        <v>As the MOH has approved a specific budget line for procurement of contraceptives, there is now a need to improve their capacity for proper contraceptive forecasting and distribution at the delivery points. The MOH had signed an agreement with UNFPA to procure contraceptives at low prices, and they are now using this process to assure that with half the budget normally estimated they are going to fill all poopulation needs. Also a new supply chain management and forecasting tool is implemented to improve the availability in delivery points.</v>
      </c>
      <c r="P147" s="531"/>
      <c r="Q147" s="531"/>
      <c r="R147" s="531"/>
      <c r="S147" s="531"/>
      <c r="T147" s="222"/>
      <c r="U147" s="222"/>
      <c r="V147" s="222"/>
      <c r="W147" s="539"/>
      <c r="X147" s="539"/>
      <c r="Z147" s="558"/>
    </row>
    <row r="148" spans="1:26" s="267" customFormat="1" ht="15.75" x14ac:dyDescent="0.2">
      <c r="A148" s="904"/>
      <c r="B148" s="904"/>
      <c r="C148" s="904"/>
      <c r="D148" s="904"/>
      <c r="E148" s="904"/>
      <c r="F148" s="904"/>
      <c r="G148" s="904"/>
      <c r="H148" s="904"/>
      <c r="I148" s="282"/>
      <c r="J148" s="604"/>
      <c r="K148" s="532"/>
      <c r="L148" s="532"/>
      <c r="M148" s="531"/>
      <c r="N148" s="531"/>
      <c r="O148" s="532"/>
      <c r="P148" s="531"/>
      <c r="R148" s="531"/>
      <c r="S148" s="542"/>
      <c r="T148" s="543"/>
      <c r="U148" s="543"/>
      <c r="V148" s="543"/>
      <c r="W148" s="544"/>
      <c r="X148" s="544"/>
      <c r="Z148" s="605"/>
    </row>
    <row r="149" spans="1:26" ht="72" customHeight="1" x14ac:dyDescent="0.2">
      <c r="A149" s="1084"/>
      <c r="B149" s="1084"/>
      <c r="C149" s="1084"/>
      <c r="D149" s="1084"/>
      <c r="E149" s="1084"/>
      <c r="F149" s="1084"/>
      <c r="G149" s="1084"/>
      <c r="H149" s="1084"/>
      <c r="I149" s="615"/>
      <c r="O149" s="532"/>
      <c r="X149" s="616">
        <f>A149</f>
        <v>0</v>
      </c>
    </row>
    <row r="150" spans="1:26" s="267" customFormat="1" ht="9.75" customHeight="1" x14ac:dyDescent="0.2">
      <c r="A150" s="617"/>
      <c r="B150" s="617"/>
      <c r="C150" s="617"/>
      <c r="D150" s="617"/>
      <c r="E150" s="617"/>
      <c r="F150" s="617"/>
      <c r="G150" s="617"/>
      <c r="H150" s="617"/>
      <c r="I150" s="532"/>
      <c r="J150" s="604"/>
      <c r="K150" s="532"/>
      <c r="L150" s="531"/>
      <c r="M150" s="531"/>
      <c r="N150" s="531"/>
      <c r="O150" s="532"/>
      <c r="P150" s="531"/>
      <c r="Q150" s="531"/>
      <c r="R150" s="531"/>
      <c r="S150" s="542"/>
      <c r="T150" s="543"/>
      <c r="U150" s="543"/>
      <c r="V150" s="543"/>
      <c r="W150" s="544"/>
      <c r="X150" s="544"/>
      <c r="Z150" s="605"/>
    </row>
    <row r="151" spans="1:26" s="267" customFormat="1" ht="15" customHeight="1" x14ac:dyDescent="0.2">
      <c r="A151" s="617"/>
      <c r="B151" s="617"/>
      <c r="C151" s="617"/>
      <c r="D151" s="617"/>
      <c r="E151" s="617"/>
      <c r="F151" s="617"/>
      <c r="G151" s="617"/>
      <c r="H151" s="617"/>
      <c r="I151" s="532"/>
      <c r="J151" s="537"/>
      <c r="K151" s="532"/>
      <c r="L151" s="531"/>
      <c r="M151" s="531"/>
      <c r="N151" s="531"/>
      <c r="O151" s="532"/>
      <c r="P151" s="531"/>
      <c r="Q151" s="531"/>
      <c r="R151" s="531"/>
      <c r="S151" s="542"/>
      <c r="T151" s="543"/>
      <c r="U151" s="543"/>
      <c r="V151" s="543"/>
      <c r="W151" s="544"/>
      <c r="X151" s="544"/>
      <c r="Z151" s="605"/>
    </row>
    <row r="152" spans="1:26" x14ac:dyDescent="0.2">
      <c r="A152" s="269"/>
      <c r="B152" s="270"/>
      <c r="C152" s="270"/>
      <c r="D152" s="270"/>
      <c r="E152" s="270"/>
      <c r="F152" s="270"/>
      <c r="G152" s="271"/>
      <c r="H152" s="217"/>
      <c r="I152" s="531"/>
      <c r="O152" s="532"/>
    </row>
    <row r="153" spans="1:26" x14ac:dyDescent="0.2">
      <c r="A153" s="215"/>
      <c r="B153" s="215"/>
      <c r="G153" s="272"/>
      <c r="H153" s="273"/>
      <c r="I153" s="531"/>
    </row>
    <row r="154" spans="1:26" x14ac:dyDescent="0.2">
      <c r="A154" s="215"/>
      <c r="B154" s="215"/>
      <c r="G154" s="272"/>
      <c r="H154" s="273"/>
      <c r="I154" s="531"/>
    </row>
    <row r="155" spans="1:26" x14ac:dyDescent="0.2">
      <c r="A155" s="215"/>
      <c r="B155" s="215"/>
      <c r="G155" s="272"/>
      <c r="H155" s="273"/>
      <c r="I155" s="531"/>
    </row>
    <row r="156" spans="1:26" x14ac:dyDescent="0.2">
      <c r="A156" s="215"/>
      <c r="B156" s="215"/>
      <c r="G156" s="272"/>
      <c r="H156" s="273"/>
      <c r="I156" s="531"/>
    </row>
    <row r="157" spans="1:26" x14ac:dyDescent="0.2">
      <c r="A157" s="215"/>
      <c r="B157" s="215"/>
      <c r="G157" s="272"/>
      <c r="H157" s="273"/>
      <c r="I157" s="531"/>
    </row>
    <row r="158" spans="1:26" x14ac:dyDescent="0.2">
      <c r="A158" s="215"/>
      <c r="B158" s="215"/>
      <c r="G158" s="272"/>
      <c r="H158" s="273"/>
      <c r="I158" s="531"/>
    </row>
    <row r="159" spans="1:26" x14ac:dyDescent="0.2">
      <c r="A159" s="215"/>
      <c r="B159" s="215"/>
      <c r="G159" s="272"/>
      <c r="H159" s="273"/>
      <c r="I159" s="531"/>
    </row>
    <row r="160" spans="1:26" x14ac:dyDescent="0.2">
      <c r="A160" s="215"/>
      <c r="B160" s="215"/>
      <c r="G160" s="272"/>
      <c r="H160" s="273"/>
      <c r="I160" s="531"/>
    </row>
    <row r="161" spans="1:134" x14ac:dyDescent="0.2">
      <c r="A161" s="215"/>
      <c r="B161" s="215"/>
      <c r="G161" s="272"/>
      <c r="H161" s="273"/>
      <c r="I161" s="531"/>
    </row>
    <row r="162" spans="1:134" x14ac:dyDescent="0.2">
      <c r="A162" s="215"/>
      <c r="B162" s="215"/>
      <c r="G162" s="272"/>
      <c r="H162" s="273"/>
      <c r="I162" s="531"/>
    </row>
    <row r="163" spans="1:134" x14ac:dyDescent="0.2">
      <c r="A163" s="215"/>
      <c r="B163" s="215"/>
      <c r="G163" s="272"/>
      <c r="H163" s="273"/>
      <c r="I163" s="531"/>
    </row>
    <row r="164" spans="1:134" x14ac:dyDescent="0.2">
      <c r="A164" s="215"/>
      <c r="B164" s="215"/>
      <c r="G164" s="272"/>
      <c r="H164" s="273"/>
      <c r="I164" s="531"/>
    </row>
    <row r="165" spans="1:134" x14ac:dyDescent="0.2">
      <c r="A165" s="215"/>
      <c r="B165" s="215"/>
      <c r="G165" s="272"/>
      <c r="H165" s="273"/>
      <c r="I165" s="531"/>
    </row>
    <row r="166" spans="1:134" s="215" customFormat="1" x14ac:dyDescent="0.2">
      <c r="G166" s="272"/>
      <c r="H166" s="273"/>
      <c r="I166" s="531"/>
      <c r="J166" s="537"/>
      <c r="K166" s="532"/>
      <c r="L166" s="531"/>
      <c r="M166" s="531"/>
      <c r="N166" s="531"/>
      <c r="O166" s="531"/>
      <c r="P166" s="531"/>
      <c r="Q166" s="531"/>
      <c r="R166" s="531"/>
      <c r="S166" s="542"/>
      <c r="T166" s="543"/>
      <c r="U166" s="543"/>
      <c r="V166" s="543"/>
      <c r="W166" s="544"/>
      <c r="X166" s="544"/>
      <c r="Y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531"/>
      <c r="J167" s="537"/>
      <c r="K167" s="532"/>
      <c r="L167" s="531"/>
      <c r="M167" s="531"/>
      <c r="N167" s="531"/>
      <c r="O167" s="531"/>
      <c r="P167" s="531"/>
      <c r="Q167" s="531"/>
      <c r="R167" s="531"/>
      <c r="S167" s="542"/>
      <c r="T167" s="543"/>
      <c r="U167" s="543"/>
      <c r="V167" s="543"/>
      <c r="W167" s="544"/>
      <c r="X167" s="544"/>
      <c r="Y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531"/>
      <c r="J168" s="537"/>
      <c r="K168" s="532"/>
      <c r="L168" s="531"/>
      <c r="M168" s="531"/>
      <c r="N168" s="531"/>
      <c r="O168" s="531"/>
      <c r="P168" s="531"/>
      <c r="Q168" s="531"/>
      <c r="R168" s="531"/>
      <c r="S168" s="542"/>
      <c r="T168" s="543"/>
      <c r="U168" s="543"/>
      <c r="V168" s="543"/>
      <c r="W168" s="544"/>
      <c r="X168" s="544"/>
      <c r="Y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531"/>
      <c r="J169" s="537"/>
      <c r="K169" s="532"/>
      <c r="L169" s="531"/>
      <c r="M169" s="531"/>
      <c r="N169" s="531"/>
      <c r="O169" s="531"/>
      <c r="P169" s="531"/>
      <c r="Q169" s="531"/>
      <c r="R169" s="531"/>
      <c r="S169" s="542"/>
      <c r="T169" s="543"/>
      <c r="U169" s="543"/>
      <c r="V169" s="543"/>
      <c r="W169" s="544"/>
      <c r="X169" s="544"/>
      <c r="Y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531"/>
      <c r="J170" s="537"/>
      <c r="K170" s="532"/>
      <c r="L170" s="531"/>
      <c r="M170" s="531"/>
      <c r="N170" s="531"/>
      <c r="O170" s="531"/>
      <c r="P170" s="531"/>
      <c r="Q170" s="531"/>
      <c r="R170" s="531"/>
      <c r="S170" s="542"/>
      <c r="T170" s="543"/>
      <c r="U170" s="543"/>
      <c r="V170" s="543"/>
      <c r="W170" s="544"/>
      <c r="X170" s="544"/>
      <c r="Y170" s="21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531"/>
      <c r="J171" s="537"/>
      <c r="K171" s="532"/>
      <c r="L171" s="531"/>
      <c r="M171" s="531"/>
      <c r="N171" s="531"/>
      <c r="O171" s="531"/>
      <c r="P171" s="531"/>
      <c r="Q171" s="531"/>
      <c r="R171" s="531"/>
      <c r="S171" s="542"/>
      <c r="T171" s="543"/>
      <c r="U171" s="543"/>
      <c r="V171" s="543"/>
      <c r="W171" s="544"/>
      <c r="X171" s="544"/>
      <c r="Y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531"/>
      <c r="J172" s="537"/>
      <c r="K172" s="532"/>
      <c r="L172" s="531"/>
      <c r="M172" s="531"/>
      <c r="N172" s="531"/>
      <c r="O172" s="531"/>
      <c r="P172" s="531"/>
      <c r="Q172" s="531"/>
      <c r="R172" s="531"/>
      <c r="S172" s="542"/>
      <c r="T172" s="543"/>
      <c r="U172" s="543"/>
      <c r="V172" s="543"/>
      <c r="W172" s="544"/>
      <c r="X172" s="544"/>
      <c r="Y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531"/>
      <c r="J173" s="537"/>
      <c r="K173" s="532"/>
      <c r="L173" s="531"/>
      <c r="M173" s="531"/>
      <c r="N173" s="531"/>
      <c r="O173" s="531"/>
      <c r="P173" s="531"/>
      <c r="Q173" s="531"/>
      <c r="R173" s="531"/>
      <c r="S173" s="542"/>
      <c r="T173" s="543"/>
      <c r="U173" s="543"/>
      <c r="V173" s="543"/>
      <c r="W173" s="544"/>
      <c r="X173" s="544"/>
      <c r="Y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531"/>
      <c r="J174" s="537"/>
      <c r="K174" s="532"/>
      <c r="L174" s="531"/>
      <c r="M174" s="531"/>
      <c r="N174" s="531"/>
      <c r="O174" s="531"/>
      <c r="P174" s="531"/>
      <c r="Q174" s="531"/>
      <c r="R174" s="531"/>
      <c r="S174" s="542"/>
      <c r="T174" s="543"/>
      <c r="U174" s="543"/>
      <c r="V174" s="543"/>
      <c r="W174" s="544"/>
      <c r="X174" s="544"/>
      <c r="Y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531"/>
      <c r="J175" s="537"/>
      <c r="K175" s="532"/>
      <c r="L175" s="531"/>
      <c r="M175" s="531"/>
      <c r="N175" s="531"/>
      <c r="O175" s="531"/>
      <c r="P175" s="531"/>
      <c r="Q175" s="531"/>
      <c r="R175" s="531"/>
      <c r="S175" s="542"/>
      <c r="T175" s="543"/>
      <c r="U175" s="543"/>
      <c r="V175" s="543"/>
      <c r="W175" s="544"/>
      <c r="X175" s="544"/>
      <c r="Y175" s="216"/>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531"/>
      <c r="J176" s="537"/>
      <c r="K176" s="532"/>
      <c r="L176" s="531"/>
      <c r="M176" s="531"/>
      <c r="N176" s="531"/>
      <c r="O176" s="531"/>
      <c r="P176" s="531"/>
      <c r="Q176" s="531"/>
      <c r="R176" s="531"/>
      <c r="S176" s="542"/>
      <c r="T176" s="543"/>
      <c r="U176" s="543"/>
      <c r="V176" s="543"/>
      <c r="W176" s="544"/>
      <c r="X176" s="544"/>
      <c r="Y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A1:H1"/>
    <mergeCell ref="A2:C2"/>
    <mergeCell ref="D2:E2"/>
    <mergeCell ref="A3:H3"/>
    <mergeCell ref="D4:E4"/>
    <mergeCell ref="F4:H4"/>
    <mergeCell ref="A5:C5"/>
    <mergeCell ref="A7:H7"/>
    <mergeCell ref="A8:C8"/>
    <mergeCell ref="D8:F8"/>
    <mergeCell ref="G8:H8"/>
    <mergeCell ref="A9:H9"/>
    <mergeCell ref="A10:H10"/>
    <mergeCell ref="A11:G11"/>
    <mergeCell ref="A12:G12"/>
    <mergeCell ref="B13:C13"/>
    <mergeCell ref="D13:H13"/>
    <mergeCell ref="A14:C14"/>
    <mergeCell ref="D14:H14"/>
    <mergeCell ref="B15:C15"/>
    <mergeCell ref="F15:H15"/>
    <mergeCell ref="B16:C16"/>
    <mergeCell ref="F16:H16"/>
    <mergeCell ref="B17:C17"/>
    <mergeCell ref="F17:H17"/>
    <mergeCell ref="B18:C18"/>
    <mergeCell ref="F18:H18"/>
    <mergeCell ref="B19:C19"/>
    <mergeCell ref="F19:H19"/>
    <mergeCell ref="B20:C20"/>
    <mergeCell ref="F20:H20"/>
    <mergeCell ref="B21:C21"/>
    <mergeCell ref="F21:H21"/>
    <mergeCell ref="B22:C22"/>
    <mergeCell ref="F22:H22"/>
    <mergeCell ref="B23:C23"/>
    <mergeCell ref="F23:H23"/>
    <mergeCell ref="A24:G24"/>
    <mergeCell ref="A25:G25"/>
    <mergeCell ref="A26:C26"/>
    <mergeCell ref="A27:G27"/>
    <mergeCell ref="A28:C28"/>
    <mergeCell ref="D28:E28"/>
    <mergeCell ref="A29:F29"/>
    <mergeCell ref="G29:H29"/>
    <mergeCell ref="A30:D30"/>
    <mergeCell ref="G30:H30"/>
    <mergeCell ref="A31:G31"/>
    <mergeCell ref="A32:G32"/>
    <mergeCell ref="A33:H33"/>
    <mergeCell ref="B34:D34"/>
    <mergeCell ref="B35:D35"/>
    <mergeCell ref="A36:H36"/>
    <mergeCell ref="A37:G37"/>
    <mergeCell ref="A38:H38"/>
    <mergeCell ref="B39:C39"/>
    <mergeCell ref="B40:C40"/>
    <mergeCell ref="D41:H41"/>
    <mergeCell ref="B42:C42"/>
    <mergeCell ref="D43:H43"/>
    <mergeCell ref="B44:C44"/>
    <mergeCell ref="A46:H46"/>
    <mergeCell ref="B47:C47"/>
    <mergeCell ref="B48:C48"/>
    <mergeCell ref="D49:H49"/>
    <mergeCell ref="B50:C50"/>
    <mergeCell ref="B51:C51"/>
    <mergeCell ref="B52:C52"/>
    <mergeCell ref="A54:H54"/>
    <mergeCell ref="A55:E55"/>
    <mergeCell ref="G55:H55"/>
    <mergeCell ref="A56:E56"/>
    <mergeCell ref="G56:H56"/>
    <mergeCell ref="A57:E57"/>
    <mergeCell ref="G57:H57"/>
    <mergeCell ref="A59:E59"/>
    <mergeCell ref="F59:H59"/>
    <mergeCell ref="B60:E60"/>
    <mergeCell ref="F60:H60"/>
    <mergeCell ref="C61:E61"/>
    <mergeCell ref="F61:H61"/>
    <mergeCell ref="A62:C62"/>
    <mergeCell ref="D62:H62"/>
    <mergeCell ref="A63:G63"/>
    <mergeCell ref="A64:H64"/>
    <mergeCell ref="A65:C65"/>
    <mergeCell ref="D65:E65"/>
    <mergeCell ref="B66:C66"/>
    <mergeCell ref="D66:E66"/>
    <mergeCell ref="B67:C67"/>
    <mergeCell ref="D67:E67"/>
    <mergeCell ref="B68:C68"/>
    <mergeCell ref="D68:E68"/>
    <mergeCell ref="B69:C69"/>
    <mergeCell ref="D69:E69"/>
    <mergeCell ref="B70:C70"/>
    <mergeCell ref="D70:E70"/>
    <mergeCell ref="B71:C71"/>
    <mergeCell ref="D71:E71"/>
    <mergeCell ref="B72:C72"/>
    <mergeCell ref="D72:E72"/>
    <mergeCell ref="B73:C73"/>
    <mergeCell ref="D73:E73"/>
    <mergeCell ref="B74:C74"/>
    <mergeCell ref="D74:E74"/>
    <mergeCell ref="B75:C75"/>
    <mergeCell ref="D75:E75"/>
    <mergeCell ref="B76:C76"/>
    <mergeCell ref="D76:E76"/>
    <mergeCell ref="B77:C77"/>
    <mergeCell ref="D77:E77"/>
    <mergeCell ref="A78:C78"/>
    <mergeCell ref="D78:H78"/>
    <mergeCell ref="A79:G79"/>
    <mergeCell ref="A80:G80"/>
    <mergeCell ref="A81:C81"/>
    <mergeCell ref="A82:A83"/>
    <mergeCell ref="B82:C82"/>
    <mergeCell ref="D82:E82"/>
    <mergeCell ref="G82:H82"/>
    <mergeCell ref="D83:E83"/>
    <mergeCell ref="G83:H83"/>
    <mergeCell ref="A84:E84"/>
    <mergeCell ref="F84:H84"/>
    <mergeCell ref="B85:D85"/>
    <mergeCell ref="E85:H85"/>
    <mergeCell ref="B86:D86"/>
    <mergeCell ref="E86:H86"/>
    <mergeCell ref="A87:G87"/>
    <mergeCell ref="B88:C88"/>
    <mergeCell ref="D88:H88"/>
    <mergeCell ref="A89:G89"/>
    <mergeCell ref="B90:C90"/>
    <mergeCell ref="D90:H90"/>
    <mergeCell ref="A91:G91"/>
    <mergeCell ref="B92:C92"/>
    <mergeCell ref="B93:D93"/>
    <mergeCell ref="E93:F93"/>
    <mergeCell ref="G93:H93"/>
    <mergeCell ref="C94:D94"/>
    <mergeCell ref="E94:F94"/>
    <mergeCell ref="G94:H94"/>
    <mergeCell ref="C95:D95"/>
    <mergeCell ref="E95:F95"/>
    <mergeCell ref="G95:H95"/>
    <mergeCell ref="C96:D96"/>
    <mergeCell ref="E96:F96"/>
    <mergeCell ref="G96:H96"/>
    <mergeCell ref="A97:H97"/>
    <mergeCell ref="A98:C98"/>
    <mergeCell ref="E98:G98"/>
    <mergeCell ref="B99:C99"/>
    <mergeCell ref="E99:G99"/>
    <mergeCell ref="B100:C100"/>
    <mergeCell ref="E100:G100"/>
    <mergeCell ref="B101:C101"/>
    <mergeCell ref="E101:G101"/>
    <mergeCell ref="A102:H102"/>
    <mergeCell ref="A103:H103"/>
    <mergeCell ref="B104:F104"/>
    <mergeCell ref="G104:H104"/>
    <mergeCell ref="B105:F105"/>
    <mergeCell ref="G105:H105"/>
    <mergeCell ref="B106:F106"/>
    <mergeCell ref="G106:H106"/>
    <mergeCell ref="D107:H107"/>
    <mergeCell ref="A108:H108"/>
    <mergeCell ref="B109:F109"/>
    <mergeCell ref="G109:H109"/>
    <mergeCell ref="B110:F110"/>
    <mergeCell ref="G110:H110"/>
    <mergeCell ref="B111:F111"/>
    <mergeCell ref="G111:H111"/>
    <mergeCell ref="B112:F112"/>
    <mergeCell ref="G112:H112"/>
    <mergeCell ref="B113:F113"/>
    <mergeCell ref="G113:H113"/>
    <mergeCell ref="B114:F114"/>
    <mergeCell ref="G114:H114"/>
    <mergeCell ref="B115:F115"/>
    <mergeCell ref="G115:H115"/>
    <mergeCell ref="B116:F116"/>
    <mergeCell ref="G116:H116"/>
    <mergeCell ref="B117:F117"/>
    <mergeCell ref="G117:H117"/>
    <mergeCell ref="B118:F118"/>
    <mergeCell ref="G118:H118"/>
    <mergeCell ref="C119:E119"/>
    <mergeCell ref="F119:H119"/>
    <mergeCell ref="A120:E120"/>
    <mergeCell ref="F120:H120"/>
    <mergeCell ref="A121:C121"/>
    <mergeCell ref="D121:H121"/>
    <mergeCell ref="A122:C122"/>
    <mergeCell ref="D122:H122"/>
    <mergeCell ref="A123:H123"/>
    <mergeCell ref="B124:E124"/>
    <mergeCell ref="F124:H124"/>
    <mergeCell ref="B125:F125"/>
    <mergeCell ref="G125:H125"/>
    <mergeCell ref="B126:F126"/>
    <mergeCell ref="G126:H126"/>
    <mergeCell ref="B127:F127"/>
    <mergeCell ref="G127:H127"/>
    <mergeCell ref="B128:F128"/>
    <mergeCell ref="G128:H128"/>
    <mergeCell ref="B129:C129"/>
    <mergeCell ref="D129:H129"/>
    <mergeCell ref="A130:G130"/>
    <mergeCell ref="A131:F131"/>
    <mergeCell ref="G131:H131"/>
    <mergeCell ref="A132:H132"/>
    <mergeCell ref="B133:F133"/>
    <mergeCell ref="G133:H133"/>
    <mergeCell ref="B134:F134"/>
    <mergeCell ref="G134:H134"/>
    <mergeCell ref="B135:F135"/>
    <mergeCell ref="G135:H135"/>
    <mergeCell ref="B136:F136"/>
    <mergeCell ref="G136:H136"/>
    <mergeCell ref="B137:F137"/>
    <mergeCell ref="G137:H137"/>
    <mergeCell ref="B138:F138"/>
    <mergeCell ref="G138:H138"/>
    <mergeCell ref="B139:F139"/>
    <mergeCell ref="G139:H139"/>
    <mergeCell ref="B140:F140"/>
    <mergeCell ref="G140:H140"/>
    <mergeCell ref="B141:F141"/>
    <mergeCell ref="G141:H141"/>
    <mergeCell ref="B142:E142"/>
    <mergeCell ref="F142:H142"/>
    <mergeCell ref="B143:E143"/>
    <mergeCell ref="F143:H143"/>
    <mergeCell ref="A144:H144"/>
    <mergeCell ref="B145:F145"/>
    <mergeCell ref="G145:H145"/>
    <mergeCell ref="B146:F146"/>
    <mergeCell ref="G146:H146"/>
    <mergeCell ref="A147:C147"/>
    <mergeCell ref="D147:H147"/>
    <mergeCell ref="A148:H148"/>
    <mergeCell ref="A149:H149"/>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F83:G83 F84 F66:H76 D67:D76 H87 G109:G118 G104:G106 H99:H101 D99:D101 H91 H89 G145:G146 G125:G128 D26 D16:D23 H25 G133:G139 G141 G140:H140">
      <formula1>$W$1:$W$5</formula1>
    </dataValidation>
  </dataValidations>
  <hyperlinks>
    <hyperlink ref="A5:C5" location="Introduction!R10" display="To jump to the Introduction sheet, click here."/>
  </hyperlinks>
  <pageMargins left="0.7" right="0.7" top="0.75" bottom="0.75" header="0.3" footer="0.3"/>
  <pageSetup scale="59" fitToHeight="5" orientation="portrait" cellComments="atEnd" r:id="rId1"/>
  <rowBreaks count="4" manualBreakCount="4">
    <brk id="35" max="25" man="1"/>
    <brk id="62" max="25" man="1"/>
    <brk id="122" max="25" man="1"/>
    <brk id="149" max="7"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40" hidden="1" customWidth="1"/>
    <col min="10" max="10" width="38.5703125" style="40" hidden="1" customWidth="1"/>
    <col min="11" max="11" width="64.42578125" style="9" hidden="1" customWidth="1"/>
    <col min="12" max="12" width="87.7109375" style="36" hidden="1" customWidth="1"/>
    <col min="13" max="13" width="37.28515625" style="36" hidden="1" customWidth="1"/>
    <col min="14" max="14" width="75.28515625" style="36" hidden="1" customWidth="1"/>
    <col min="15" max="15" width="81.7109375" style="36" hidden="1" customWidth="1"/>
    <col min="16" max="16" width="69.42578125" style="36" hidden="1" customWidth="1"/>
    <col min="17" max="17" width="57" style="36" hidden="1" customWidth="1"/>
    <col min="18" max="18" width="87.7109375" style="36" hidden="1" customWidth="1"/>
    <col min="19" max="19" width="25.42578125" style="37" hidden="1" customWidth="1"/>
    <col min="20" max="20" width="43.7109375" style="2" hidden="1" customWidth="1"/>
    <col min="21" max="21" width="37.28515625" style="2" hidden="1" customWidth="1"/>
    <col min="22" max="22" width="56.28515625" style="2" hidden="1" customWidth="1"/>
    <col min="23" max="23" width="11.7109375" style="64" hidden="1" customWidth="1"/>
    <col min="24" max="24" width="146.85546875" style="64" hidden="1" customWidth="1"/>
    <col min="25" max="25" width="107.42578125" style="23" hidden="1" customWidth="1"/>
    <col min="26" max="26" width="1.28515625" style="22"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901"/>
      <c r="B1" s="901"/>
      <c r="C1" s="901"/>
      <c r="D1" s="901"/>
      <c r="E1" s="901"/>
      <c r="F1" s="901"/>
      <c r="G1" s="901"/>
      <c r="H1" s="901"/>
      <c r="I1" s="207" t="s">
        <v>526</v>
      </c>
      <c r="J1" s="36" t="s">
        <v>246</v>
      </c>
      <c r="K1" s="9"/>
      <c r="L1" s="36" t="s">
        <v>251</v>
      </c>
      <c r="M1" s="36" t="s">
        <v>62</v>
      </c>
      <c r="N1" s="9" t="s">
        <v>150</v>
      </c>
      <c r="O1" s="39" t="s">
        <v>33</v>
      </c>
      <c r="P1" s="36"/>
      <c r="Q1" s="36"/>
      <c r="R1" s="9" t="s">
        <v>25</v>
      </c>
      <c r="S1" s="36"/>
      <c r="T1" s="36"/>
      <c r="U1" s="36"/>
      <c r="V1" s="36"/>
      <c r="W1" s="132" t="s">
        <v>165</v>
      </c>
      <c r="X1" s="145" t="s">
        <v>149</v>
      </c>
      <c r="Y1" s="21" t="s">
        <v>262</v>
      </c>
      <c r="Z1" s="21"/>
    </row>
    <row r="2" spans="1:134" s="248" customFormat="1" ht="15.75" x14ac:dyDescent="0.2">
      <c r="A2" s="902"/>
      <c r="B2" s="902"/>
      <c r="C2" s="902"/>
      <c r="D2" s="903"/>
      <c r="E2" s="903"/>
      <c r="F2" s="276"/>
      <c r="G2" s="273"/>
      <c r="H2" s="273"/>
      <c r="I2" s="60"/>
      <c r="J2" s="40"/>
      <c r="K2" s="9" t="s">
        <v>248</v>
      </c>
      <c r="L2" s="36"/>
      <c r="M2" s="36"/>
      <c r="N2" s="9" t="s">
        <v>150</v>
      </c>
      <c r="O2" s="39" t="s">
        <v>164</v>
      </c>
      <c r="P2" s="36" t="s">
        <v>249</v>
      </c>
      <c r="Q2" s="36"/>
      <c r="R2" s="9" t="s">
        <v>169</v>
      </c>
      <c r="S2" s="36" t="s">
        <v>253</v>
      </c>
      <c r="T2" s="82" t="s">
        <v>254</v>
      </c>
      <c r="U2" s="24" t="s">
        <v>255</v>
      </c>
      <c r="V2" s="24" t="s">
        <v>256</v>
      </c>
      <c r="W2" s="76" t="s">
        <v>166</v>
      </c>
      <c r="X2" s="76"/>
      <c r="Y2" s="81" t="s">
        <v>263</v>
      </c>
      <c r="Z2" s="21"/>
    </row>
    <row r="3" spans="1:134" s="248" customFormat="1" ht="15.75" x14ac:dyDescent="0.2">
      <c r="A3" s="904"/>
      <c r="B3" s="904"/>
      <c r="C3" s="904"/>
      <c r="D3" s="904"/>
      <c r="E3" s="904"/>
      <c r="F3" s="904"/>
      <c r="G3" s="904"/>
      <c r="H3" s="904"/>
      <c r="I3" s="60"/>
      <c r="J3" s="40"/>
      <c r="K3" s="9"/>
      <c r="L3" s="36"/>
      <c r="M3" s="36"/>
      <c r="N3" s="9"/>
      <c r="O3" s="39" t="s">
        <v>168</v>
      </c>
      <c r="P3" s="36"/>
      <c r="Q3" s="36"/>
      <c r="R3" s="9" t="s">
        <v>147</v>
      </c>
      <c r="S3" s="36"/>
      <c r="T3" s="82"/>
      <c r="U3" s="24"/>
      <c r="V3" s="24"/>
      <c r="W3" s="76"/>
      <c r="X3" s="76"/>
      <c r="Y3" s="81" t="s">
        <v>264</v>
      </c>
      <c r="Z3" s="21"/>
    </row>
    <row r="4" spans="1:134" s="248" customFormat="1" ht="27.75" customHeight="1" x14ac:dyDescent="0.2">
      <c r="A4" s="286"/>
      <c r="B4" s="286"/>
      <c r="C4" s="286"/>
      <c r="D4" s="905"/>
      <c r="E4" s="905"/>
      <c r="F4" s="906"/>
      <c r="G4" s="906"/>
      <c r="H4" s="906"/>
      <c r="I4" s="10"/>
      <c r="J4" s="40"/>
      <c r="K4" s="9"/>
      <c r="L4" s="36"/>
      <c r="M4" s="36"/>
      <c r="N4" s="9"/>
      <c r="O4" s="9" t="s">
        <v>167</v>
      </c>
      <c r="P4" s="36"/>
      <c r="Q4" s="36"/>
      <c r="R4" s="76" t="s">
        <v>148</v>
      </c>
      <c r="S4" s="36"/>
      <c r="T4" s="82"/>
      <c r="U4" s="24"/>
      <c r="V4" s="24"/>
      <c r="W4" s="76" t="s">
        <v>146</v>
      </c>
      <c r="X4" s="76"/>
      <c r="Y4" s="81" t="s">
        <v>265</v>
      </c>
      <c r="Z4" s="21"/>
    </row>
    <row r="5" spans="1:134" s="248" customFormat="1" ht="15.75" customHeight="1" x14ac:dyDescent="0.2">
      <c r="A5" s="907" t="s">
        <v>182</v>
      </c>
      <c r="B5" s="907"/>
      <c r="C5" s="907"/>
      <c r="D5" s="276"/>
      <c r="E5" s="277"/>
      <c r="F5" s="276"/>
      <c r="G5" s="278"/>
      <c r="H5" s="282"/>
      <c r="I5" s="10"/>
      <c r="J5" s="40"/>
      <c r="K5" s="9"/>
      <c r="L5" s="36"/>
      <c r="M5" s="36"/>
      <c r="N5" s="9"/>
      <c r="O5" s="9"/>
      <c r="P5" s="36"/>
      <c r="Q5" s="36"/>
      <c r="R5" s="36"/>
      <c r="S5" s="36"/>
      <c r="T5" s="82"/>
      <c r="U5" s="24"/>
      <c r="V5" s="24"/>
      <c r="W5" s="76" t="s">
        <v>178</v>
      </c>
      <c r="X5" s="76"/>
      <c r="Y5" s="81" t="s">
        <v>266</v>
      </c>
      <c r="Z5" s="21"/>
    </row>
    <row r="6" spans="1:134" ht="15.75" customHeight="1" x14ac:dyDescent="0.2">
      <c r="A6" s="218"/>
      <c r="B6" s="219"/>
      <c r="C6" s="219"/>
      <c r="D6" s="279"/>
      <c r="E6" s="280"/>
      <c r="F6" s="279"/>
      <c r="G6" s="282"/>
      <c r="H6" s="282"/>
      <c r="I6" s="66"/>
      <c r="O6" s="9" t="s">
        <v>146</v>
      </c>
      <c r="R6" s="9" t="s">
        <v>146</v>
      </c>
      <c r="Y6" s="23" t="s">
        <v>267</v>
      </c>
    </row>
    <row r="7" spans="1:134" ht="24.75" customHeight="1" x14ac:dyDescent="0.2">
      <c r="A7" s="928" t="s">
        <v>1529</v>
      </c>
      <c r="B7" s="928"/>
      <c r="C7" s="928"/>
      <c r="D7" s="928"/>
      <c r="E7" s="928"/>
      <c r="F7" s="928"/>
      <c r="G7" s="928"/>
      <c r="H7" s="928"/>
      <c r="I7" s="10"/>
      <c r="N7" s="9"/>
      <c r="O7" s="9" t="s">
        <v>178</v>
      </c>
      <c r="R7" s="9" t="s">
        <v>178</v>
      </c>
      <c r="T7" s="149"/>
      <c r="X7" s="50" t="str">
        <f>A7</f>
        <v xml:space="preserve">Contraceptive Security (CS) Indicators 2012 Data </v>
      </c>
      <c r="Y7" s="23" t="s">
        <v>268</v>
      </c>
    </row>
    <row r="8" spans="1:134" ht="37.5" customHeight="1" x14ac:dyDescent="0.2">
      <c r="A8" s="930" t="s">
        <v>1548</v>
      </c>
      <c r="B8" s="930"/>
      <c r="C8" s="930"/>
      <c r="D8" s="894"/>
      <c r="E8" s="894"/>
      <c r="F8" s="894"/>
      <c r="G8" s="894"/>
      <c r="H8" s="894"/>
      <c r="I8" s="8"/>
      <c r="J8" s="60">
        <f>G8</f>
        <v>0</v>
      </c>
      <c r="K8" s="9" t="str">
        <f>A8</f>
        <v>Country: India</v>
      </c>
      <c r="N8" s="9"/>
      <c r="P8" s="36" t="s">
        <v>250</v>
      </c>
      <c r="T8" s="149">
        <f>D8</f>
        <v>0</v>
      </c>
      <c r="Y8" s="23" t="s">
        <v>269</v>
      </c>
    </row>
    <row r="9" spans="1:134" ht="48" customHeight="1" x14ac:dyDescent="0.2">
      <c r="A9" s="929" t="s">
        <v>1528</v>
      </c>
      <c r="B9" s="929"/>
      <c r="C9" s="929"/>
      <c r="D9" s="929"/>
      <c r="E9" s="929"/>
      <c r="F9" s="929"/>
      <c r="G9" s="929"/>
      <c r="H9" s="929"/>
      <c r="J9" s="60">
        <f>G9</f>
        <v>0</v>
      </c>
      <c r="K9" s="9" t="str">
        <f>A9</f>
        <v>The CS Indicators are presented in the following sections:
               A. leadership &amp; cooordination               B. finance &amp; procurement               C. commodities               D. policies               E. supply chain</v>
      </c>
      <c r="O9" s="9" t="s">
        <v>151</v>
      </c>
      <c r="Q9" s="36" t="s">
        <v>252</v>
      </c>
      <c r="S9" s="50">
        <f>D9</f>
        <v>0</v>
      </c>
      <c r="Y9" s="23" t="s">
        <v>270</v>
      </c>
    </row>
    <row r="10" spans="1:134" s="284" customFormat="1" ht="162" customHeight="1" thickBot="1" x14ac:dyDescent="0.25">
      <c r="A10" s="918" t="s">
        <v>527</v>
      </c>
      <c r="B10" s="919"/>
      <c r="C10" s="919"/>
      <c r="D10" s="919"/>
      <c r="E10" s="919"/>
      <c r="F10" s="919"/>
      <c r="G10" s="919"/>
      <c r="H10" s="919"/>
      <c r="I10" s="104" t="s">
        <v>247</v>
      </c>
      <c r="J10" s="36"/>
      <c r="K10" s="9"/>
      <c r="L10" s="36"/>
      <c r="M10" s="36"/>
      <c r="N10" s="36"/>
      <c r="O10" s="9"/>
      <c r="P10" s="36"/>
      <c r="Q10" s="36"/>
      <c r="R10" s="36" t="s">
        <v>251</v>
      </c>
      <c r="S10" s="37"/>
      <c r="T10" s="37"/>
      <c r="U10" s="37"/>
      <c r="V10" s="37"/>
      <c r="W10" s="37"/>
      <c r="X10" s="285"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283" t="s">
        <v>271</v>
      </c>
      <c r="Z10" s="283"/>
    </row>
    <row r="11" spans="1:134" s="220" customFormat="1" ht="16.5" customHeight="1" thickBot="1" x14ac:dyDescent="0.25">
      <c r="A11" s="865" t="s">
        <v>29</v>
      </c>
      <c r="B11" s="866"/>
      <c r="C11" s="866"/>
      <c r="D11" s="866"/>
      <c r="E11" s="866"/>
      <c r="F11" s="866"/>
      <c r="G11" s="866"/>
      <c r="H11" s="350"/>
      <c r="I11" s="69"/>
      <c r="J11" s="70"/>
      <c r="K11" s="71"/>
      <c r="L11" s="72"/>
      <c r="M11" s="72"/>
      <c r="N11" s="72"/>
      <c r="O11" s="72"/>
      <c r="P11" s="72"/>
      <c r="Q11" s="72"/>
      <c r="R11" s="72"/>
      <c r="S11" s="72"/>
      <c r="T11" s="73"/>
      <c r="U11" s="73"/>
      <c r="V11" s="73"/>
      <c r="W11" s="74"/>
      <c r="X11" s="74"/>
      <c r="Y11" s="75" t="s">
        <v>272</v>
      </c>
      <c r="Z11" s="21"/>
    </row>
    <row r="12" spans="1:134" s="159" customFormat="1" ht="45" customHeight="1" x14ac:dyDescent="0.2">
      <c r="A12" s="774" t="s">
        <v>273</v>
      </c>
      <c r="B12" s="775"/>
      <c r="C12" s="775"/>
      <c r="D12" s="775"/>
      <c r="E12" s="775"/>
      <c r="F12" s="775"/>
      <c r="G12" s="776"/>
      <c r="H12" s="351" t="s">
        <v>165</v>
      </c>
      <c r="I12" s="34"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
      <c r="K12" s="9"/>
      <c r="L12" s="36"/>
      <c r="M12" s="36"/>
      <c r="N12" s="36"/>
      <c r="O12" s="36"/>
      <c r="P12" s="36"/>
      <c r="Q12" s="36"/>
      <c r="R12" s="36"/>
      <c r="S12" s="36"/>
      <c r="T12" s="24"/>
      <c r="U12" s="24"/>
      <c r="V12" s="24"/>
      <c r="W12" s="76"/>
      <c r="X12" s="76"/>
      <c r="Y12" s="77" t="s">
        <v>274</v>
      </c>
      <c r="Z12" s="95"/>
      <c r="DS12" s="222"/>
      <c r="DT12" s="222"/>
      <c r="DU12" s="222"/>
      <c r="DV12" s="222"/>
      <c r="DW12" s="222"/>
      <c r="DX12" s="222"/>
      <c r="DY12" s="222"/>
      <c r="DZ12" s="222"/>
      <c r="EA12" s="222"/>
      <c r="EB12" s="222"/>
      <c r="EC12" s="223"/>
      <c r="ED12" s="223"/>
    </row>
    <row r="13" spans="1:134" s="159" customFormat="1" ht="15" customHeight="1" x14ac:dyDescent="0.2">
      <c r="A13" s="352"/>
      <c r="B13" s="764" t="s">
        <v>38</v>
      </c>
      <c r="C13" s="765"/>
      <c r="D13" s="800" t="s">
        <v>401</v>
      </c>
      <c r="E13" s="801"/>
      <c r="F13" s="801"/>
      <c r="G13" s="801"/>
      <c r="H13" s="802"/>
      <c r="I13" s="8"/>
      <c r="J13" s="40"/>
      <c r="K13" s="9" t="str">
        <f>B13</f>
        <v>a. What is the name of the committee?</v>
      </c>
      <c r="L13" s="46" t="str">
        <f>D13</f>
        <v>Supply and Social Marketing Division of the Ministry of Health and Family Welfare</v>
      </c>
      <c r="M13" s="36"/>
      <c r="N13" s="36"/>
      <c r="O13" s="39" t="str">
        <f>D13</f>
        <v>Supply and Social Marketing Division of the Ministry of Health and Family Welfare</v>
      </c>
      <c r="P13" s="36"/>
      <c r="Q13" s="36"/>
      <c r="R13" s="36"/>
      <c r="S13" s="36"/>
      <c r="T13" s="24"/>
      <c r="U13" s="24"/>
      <c r="V13" s="24"/>
      <c r="W13" s="76"/>
      <c r="X13" s="76"/>
      <c r="Y13" s="77"/>
      <c r="Z13" s="95"/>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34"/>
      <c r="J14" s="40"/>
      <c r="K14" s="9" t="str">
        <f>A14</f>
        <v>A2. Are the following organizations represented on the committee?</v>
      </c>
      <c r="L14" s="36"/>
      <c r="M14" s="36"/>
      <c r="N14" s="36"/>
      <c r="O14" s="9"/>
      <c r="P14" s="36"/>
      <c r="Q14" s="36"/>
      <c r="R14" s="36"/>
      <c r="S14" s="36"/>
      <c r="T14" s="24"/>
      <c r="U14" s="24"/>
      <c r="V14" s="24"/>
      <c r="W14" s="76"/>
      <c r="X14" s="76"/>
      <c r="Y14" s="77" t="s">
        <v>178</v>
      </c>
      <c r="Z14" s="95"/>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166</v>
      </c>
      <c r="E15" s="225" t="s">
        <v>159</v>
      </c>
      <c r="F15" s="769"/>
      <c r="G15" s="770"/>
      <c r="H15" s="771"/>
      <c r="I15" s="8"/>
      <c r="J15" s="40"/>
      <c r="K15" s="9" t="str">
        <f t="shared" ref="K15:K23" si="0">B15</f>
        <v>a. Social marketing</v>
      </c>
      <c r="L15" s="36"/>
      <c r="M15" s="36"/>
      <c r="N15" s="36"/>
      <c r="O15" s="9"/>
      <c r="P15" s="36"/>
      <c r="Q15" s="9">
        <f t="shared" ref="Q15:Q23" si="1">F15</f>
        <v>0</v>
      </c>
      <c r="R15" s="36"/>
      <c r="S15" s="36"/>
      <c r="T15" s="24"/>
      <c r="U15" s="24"/>
      <c r="V15" s="24"/>
      <c r="W15" s="76"/>
      <c r="X15" s="76"/>
      <c r="Y15" s="77"/>
      <c r="Z15" s="95"/>
      <c r="DS15" s="222"/>
      <c r="DT15" s="222"/>
      <c r="DU15" s="222"/>
      <c r="DV15" s="222"/>
      <c r="DW15" s="222"/>
      <c r="DX15" s="222"/>
      <c r="DY15" s="222"/>
      <c r="DZ15" s="222"/>
      <c r="EA15" s="222"/>
      <c r="EB15" s="222"/>
      <c r="EC15" s="223"/>
      <c r="ED15" s="223"/>
    </row>
    <row r="16" spans="1:134" s="159" customFormat="1" ht="45" x14ac:dyDescent="0.2">
      <c r="A16" s="262"/>
      <c r="B16" s="764" t="s">
        <v>275</v>
      </c>
      <c r="C16" s="765"/>
      <c r="D16" s="203" t="s">
        <v>166</v>
      </c>
      <c r="E16" s="226" t="s">
        <v>159</v>
      </c>
      <c r="F16" s="769"/>
      <c r="G16" s="770"/>
      <c r="H16" s="771"/>
      <c r="I16" s="8"/>
      <c r="J16" s="40"/>
      <c r="K16" s="9" t="str">
        <f t="shared" si="0"/>
        <v>b. NGO (for example: service delivery, advocacy, Planned Parenthood affiliate, Marie Stopes affiliate, faith-based organizations, etc.)</v>
      </c>
      <c r="L16" s="36"/>
      <c r="M16" s="36"/>
      <c r="N16" s="36"/>
      <c r="O16" s="9"/>
      <c r="P16" s="36"/>
      <c r="Q16" s="9">
        <f t="shared" si="1"/>
        <v>0</v>
      </c>
      <c r="R16" s="36"/>
      <c r="S16" s="36"/>
      <c r="T16" s="24"/>
      <c r="U16" s="24"/>
      <c r="V16" s="24"/>
      <c r="W16" s="76"/>
      <c r="X16" s="76"/>
      <c r="Y16" s="77"/>
      <c r="Z16" s="95"/>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166</v>
      </c>
      <c r="E17" s="226" t="s">
        <v>159</v>
      </c>
      <c r="F17" s="769"/>
      <c r="G17" s="770"/>
      <c r="H17" s="771"/>
      <c r="I17" s="8"/>
      <c r="J17" s="40"/>
      <c r="K17" s="9" t="str">
        <f t="shared" si="0"/>
        <v>c. Commercial sector (for example: pharmacy associations, manufacturers, etc.)</v>
      </c>
      <c r="L17" s="36"/>
      <c r="M17" s="36"/>
      <c r="N17" s="36"/>
      <c r="O17" s="9"/>
      <c r="P17" s="36"/>
      <c r="Q17" s="9">
        <f t="shared" si="1"/>
        <v>0</v>
      </c>
      <c r="R17" s="36"/>
      <c r="S17" s="36"/>
      <c r="T17" s="24"/>
      <c r="U17" s="24"/>
      <c r="V17" s="24"/>
      <c r="W17" s="76"/>
      <c r="X17" s="76"/>
      <c r="Y17" s="77"/>
      <c r="Z17" s="95"/>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166</v>
      </c>
      <c r="E18" s="226" t="s">
        <v>160</v>
      </c>
      <c r="F18" s="769"/>
      <c r="G18" s="770"/>
      <c r="H18" s="771"/>
      <c r="I18" s="8"/>
      <c r="J18" s="40"/>
      <c r="K18" s="9" t="str">
        <f t="shared" si="0"/>
        <v>d. Donors</v>
      </c>
      <c r="L18" s="36"/>
      <c r="M18" s="36"/>
      <c r="N18" s="36"/>
      <c r="O18" s="9"/>
      <c r="P18" s="36"/>
      <c r="Q18" s="9">
        <f t="shared" si="1"/>
        <v>0</v>
      </c>
      <c r="R18" s="36"/>
      <c r="S18" s="36"/>
      <c r="T18" s="24"/>
      <c r="U18" s="24"/>
      <c r="V18" s="24"/>
      <c r="W18" s="76"/>
      <c r="X18" s="76"/>
      <c r="Y18" s="77"/>
      <c r="Z18" s="95"/>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166</v>
      </c>
      <c r="E19" s="226" t="s">
        <v>161</v>
      </c>
      <c r="F19" s="769"/>
      <c r="G19" s="770"/>
      <c r="H19" s="771"/>
      <c r="I19" s="8"/>
      <c r="J19" s="40"/>
      <c r="K19" s="9" t="str">
        <f t="shared" si="0"/>
        <v>e. UN agencies</v>
      </c>
      <c r="L19" s="36"/>
      <c r="M19" s="36"/>
      <c r="N19" s="36"/>
      <c r="O19" s="9"/>
      <c r="P19" s="36"/>
      <c r="Q19" s="9">
        <f t="shared" si="1"/>
        <v>0</v>
      </c>
      <c r="R19" s="36"/>
      <c r="S19" s="36"/>
      <c r="T19" s="24"/>
      <c r="U19" s="24"/>
      <c r="V19" s="24"/>
      <c r="W19" s="76"/>
      <c r="X19" s="76"/>
      <c r="Y19" s="77"/>
      <c r="Z19" s="95"/>
      <c r="DS19" s="222"/>
      <c r="DT19" s="222"/>
      <c r="DU19" s="222"/>
      <c r="DV19" s="223"/>
      <c r="DW19" s="223"/>
      <c r="DX19" s="223"/>
      <c r="DY19" s="223"/>
      <c r="DZ19" s="223"/>
      <c r="EA19" s="223"/>
      <c r="EB19" s="223"/>
      <c r="EC19" s="223"/>
      <c r="ED19" s="223"/>
    </row>
    <row r="20" spans="1:134" s="159" customFormat="1" ht="45" x14ac:dyDescent="0.2">
      <c r="A20" s="262"/>
      <c r="B20" s="764" t="s">
        <v>277</v>
      </c>
      <c r="C20" s="765"/>
      <c r="D20" s="203" t="s">
        <v>165</v>
      </c>
      <c r="E20" s="226" t="s">
        <v>162</v>
      </c>
      <c r="F20" s="769" t="s">
        <v>401</v>
      </c>
      <c r="G20" s="770"/>
      <c r="H20" s="771"/>
      <c r="I20" s="8"/>
      <c r="J20" s="40"/>
      <c r="K20" s="9" t="str">
        <f t="shared" si="0"/>
        <v>f. Ministry of Health (for example: logistics, reproductive health, family planning, maternal and child health, HIV/AIDS, pharmacy units, etc.)</v>
      </c>
      <c r="L20" s="36"/>
      <c r="M20" s="36"/>
      <c r="N20" s="36"/>
      <c r="O20" s="9"/>
      <c r="P20" s="36"/>
      <c r="Q20" s="33" t="str">
        <f t="shared" si="1"/>
        <v>Supply and Social Marketing Division of the Ministry of Health and Family Welfare</v>
      </c>
      <c r="R20" s="36"/>
      <c r="S20" s="36"/>
      <c r="T20" s="24"/>
      <c r="U20" s="24"/>
      <c r="V20" s="24"/>
      <c r="W20" s="76"/>
      <c r="X20" s="76"/>
      <c r="Y20" s="77"/>
      <c r="Z20" s="95"/>
      <c r="DS20" s="222"/>
      <c r="DT20" s="222"/>
      <c r="DU20" s="222"/>
      <c r="DV20" s="223"/>
      <c r="DW20" s="223"/>
      <c r="DX20" s="223"/>
      <c r="DY20" s="223"/>
      <c r="DZ20" s="223"/>
      <c r="EA20" s="223"/>
      <c r="ED20" s="223"/>
    </row>
    <row r="21" spans="1:134" s="159" customFormat="1" x14ac:dyDescent="0.2">
      <c r="A21" s="262"/>
      <c r="B21" s="835" t="s">
        <v>42</v>
      </c>
      <c r="C21" s="835"/>
      <c r="D21" s="203" t="s">
        <v>166</v>
      </c>
      <c r="E21" s="226" t="s">
        <v>163</v>
      </c>
      <c r="F21" s="769"/>
      <c r="G21" s="770"/>
      <c r="H21" s="771"/>
      <c r="I21" s="8"/>
      <c r="J21" s="40"/>
      <c r="K21" s="9" t="str">
        <f t="shared" si="0"/>
        <v>g. Central Medical Store or Central Warehouse</v>
      </c>
      <c r="L21" s="36"/>
      <c r="M21" s="36"/>
      <c r="N21" s="36"/>
      <c r="O21" s="9"/>
      <c r="P21" s="36"/>
      <c r="Q21" s="9">
        <f t="shared" si="1"/>
        <v>0</v>
      </c>
      <c r="R21" s="36"/>
      <c r="S21" s="36"/>
      <c r="T21" s="24"/>
      <c r="U21" s="24"/>
      <c r="V21" s="24"/>
      <c r="W21" s="76"/>
      <c r="X21" s="76"/>
      <c r="Y21" s="77"/>
      <c r="Z21" s="95"/>
    </row>
    <row r="22" spans="1:134" s="159" customFormat="1" x14ac:dyDescent="0.2">
      <c r="A22" s="262"/>
      <c r="B22" s="835" t="s">
        <v>68</v>
      </c>
      <c r="C22" s="835"/>
      <c r="D22" s="203" t="s">
        <v>166</v>
      </c>
      <c r="E22" s="226" t="s">
        <v>163</v>
      </c>
      <c r="F22" s="769"/>
      <c r="G22" s="770"/>
      <c r="H22" s="771"/>
      <c r="I22" s="8"/>
      <c r="J22" s="40"/>
      <c r="K22" s="9" t="str">
        <f t="shared" si="0"/>
        <v xml:space="preserve">h. Ministry of Finance or Ministry of Planning </v>
      </c>
      <c r="L22" s="36"/>
      <c r="M22" s="36"/>
      <c r="N22" s="36"/>
      <c r="O22" s="9"/>
      <c r="P22" s="36"/>
      <c r="Q22" s="9">
        <f t="shared" si="1"/>
        <v>0</v>
      </c>
      <c r="R22" s="36"/>
      <c r="S22" s="36"/>
      <c r="T22" s="24"/>
      <c r="U22" s="24"/>
      <c r="V22" s="24"/>
      <c r="W22" s="76"/>
      <c r="X22" s="76"/>
      <c r="Y22" s="77"/>
      <c r="Z22" s="95"/>
    </row>
    <row r="23" spans="1:134" s="158" customFormat="1" x14ac:dyDescent="0.2">
      <c r="A23" s="262"/>
      <c r="B23" s="835" t="s">
        <v>279</v>
      </c>
      <c r="C23" s="835"/>
      <c r="D23" s="203" t="s">
        <v>166</v>
      </c>
      <c r="E23" s="226" t="s">
        <v>163</v>
      </c>
      <c r="F23" s="769"/>
      <c r="G23" s="770"/>
      <c r="H23" s="771"/>
      <c r="I23" s="8"/>
      <c r="J23" s="40"/>
      <c r="K23" s="60" t="str">
        <f t="shared" si="0"/>
        <v>i. Other (for example: partners)</v>
      </c>
      <c r="L23" s="40"/>
      <c r="M23" s="40"/>
      <c r="N23" s="40"/>
      <c r="O23" s="60"/>
      <c r="P23" s="40"/>
      <c r="Q23" s="60">
        <f t="shared" si="1"/>
        <v>0</v>
      </c>
      <c r="R23" s="40"/>
      <c r="S23" s="40"/>
      <c r="T23" s="40"/>
      <c r="U23" s="40"/>
      <c r="V23" s="40"/>
      <c r="W23" s="131"/>
      <c r="X23" s="131"/>
      <c r="Y23" s="129"/>
      <c r="Z23" s="129"/>
    </row>
    <row r="24" spans="1:134" s="159" customFormat="1" x14ac:dyDescent="0.2">
      <c r="A24" s="772" t="s">
        <v>152</v>
      </c>
      <c r="B24" s="764"/>
      <c r="C24" s="764"/>
      <c r="D24" s="764"/>
      <c r="E24" s="764"/>
      <c r="F24" s="764"/>
      <c r="G24" s="764"/>
      <c r="H24" s="355" t="s">
        <v>168</v>
      </c>
      <c r="I24" s="30" t="str">
        <f>A24</f>
        <v>A3. How many times did the committee meet during the last year? (0, 1-2, 3-5, or 6+)  (Please select from the dropdown.)</v>
      </c>
      <c r="J24" s="40"/>
      <c r="K24" s="9"/>
      <c r="L24" s="36"/>
      <c r="M24" s="36"/>
      <c r="N24" s="36"/>
      <c r="O24" s="9"/>
      <c r="P24" s="36"/>
      <c r="Q24" s="36"/>
      <c r="R24" s="36"/>
      <c r="S24" s="36"/>
      <c r="T24" s="24"/>
      <c r="U24" s="24"/>
      <c r="V24" s="24"/>
      <c r="W24" s="76"/>
      <c r="X24" s="76"/>
      <c r="Y24" s="77"/>
      <c r="Z24" s="95"/>
    </row>
    <row r="25" spans="1:134" s="159" customFormat="1" x14ac:dyDescent="0.2">
      <c r="A25" s="827" t="s">
        <v>280</v>
      </c>
      <c r="B25" s="828"/>
      <c r="C25" s="828"/>
      <c r="D25" s="835"/>
      <c r="E25" s="835"/>
      <c r="F25" s="835"/>
      <c r="G25" s="836"/>
      <c r="H25" s="355" t="s">
        <v>165</v>
      </c>
      <c r="I25" s="30" t="str">
        <f>A25</f>
        <v xml:space="preserve">A4. Does the committee have legal status?  (Please select from the dropdown.)                                  </v>
      </c>
      <c r="J25" s="40"/>
      <c r="K25" s="9"/>
      <c r="L25" s="36"/>
      <c r="M25" s="36"/>
      <c r="N25" s="36"/>
      <c r="O25" s="9"/>
      <c r="P25" s="36"/>
      <c r="Q25" s="36"/>
      <c r="R25" s="36"/>
      <c r="S25" s="36"/>
      <c r="T25" s="24"/>
      <c r="U25" s="24"/>
      <c r="V25" s="24"/>
      <c r="W25" s="76"/>
      <c r="X25" s="76"/>
      <c r="Y25" s="77"/>
      <c r="Z25" s="95"/>
    </row>
    <row r="26" spans="1:134" s="159" customFormat="1" ht="75.75" thickBot="1" x14ac:dyDescent="0.25">
      <c r="A26" s="853" t="s">
        <v>281</v>
      </c>
      <c r="B26" s="822"/>
      <c r="C26" s="854"/>
      <c r="D26" s="228" t="s">
        <v>165</v>
      </c>
      <c r="E26" s="229" t="s">
        <v>157</v>
      </c>
      <c r="F26" s="153" t="s">
        <v>814</v>
      </c>
      <c r="G26" s="230" t="s">
        <v>63</v>
      </c>
      <c r="H26" s="357" t="s">
        <v>402</v>
      </c>
      <c r="I26" s="30"/>
      <c r="J26" s="40"/>
      <c r="K26" s="9" t="str">
        <f>A26</f>
        <v>A5. Is there a Contraceptive Security "champion"? (someone who consistently brings up and advocates for contraceptive supplies)</v>
      </c>
      <c r="L26" s="36"/>
      <c r="M26" s="36"/>
      <c r="N26" s="36"/>
      <c r="O26" s="9"/>
      <c r="P26" s="36"/>
      <c r="Q26" s="36"/>
      <c r="R26" s="36"/>
      <c r="S26" s="36"/>
      <c r="T26" s="24"/>
      <c r="U26" s="24"/>
      <c r="V26" s="24"/>
      <c r="W26" s="76"/>
      <c r="X26" s="76"/>
      <c r="Y26" s="77"/>
      <c r="Z26" s="95"/>
    </row>
    <row r="27" spans="1:134" s="231" customFormat="1" ht="16.5" customHeight="1" thickBot="1" x14ac:dyDescent="0.3">
      <c r="A27" s="865" t="s">
        <v>30</v>
      </c>
      <c r="B27" s="866"/>
      <c r="C27" s="866"/>
      <c r="D27" s="866"/>
      <c r="E27" s="866"/>
      <c r="F27" s="866"/>
      <c r="G27" s="866"/>
      <c r="H27" s="350"/>
      <c r="I27" s="14"/>
      <c r="J27" s="67"/>
      <c r="K27" s="11"/>
      <c r="L27" s="48"/>
      <c r="M27" s="48"/>
      <c r="N27" s="48"/>
      <c r="O27" s="48"/>
      <c r="P27" s="48"/>
      <c r="Q27" s="48"/>
      <c r="R27" s="48"/>
      <c r="S27" s="48"/>
      <c r="T27" s="67"/>
      <c r="U27" s="67"/>
      <c r="V27" s="67"/>
      <c r="W27" s="78"/>
      <c r="X27" s="78"/>
      <c r="Y27" s="79"/>
      <c r="Z27" s="96"/>
    </row>
    <row r="28" spans="1:134" s="159" customFormat="1" x14ac:dyDescent="0.2">
      <c r="A28" s="834" t="s">
        <v>741</v>
      </c>
      <c r="B28" s="835"/>
      <c r="C28" s="836"/>
      <c r="D28" s="887" t="s">
        <v>283</v>
      </c>
      <c r="E28" s="888"/>
      <c r="F28" s="221" t="s">
        <v>265</v>
      </c>
      <c r="G28" s="359" t="s">
        <v>284</v>
      </c>
      <c r="H28" s="351" t="s">
        <v>264</v>
      </c>
      <c r="I28" s="43"/>
      <c r="J28" s="41"/>
      <c r="K28" s="9">
        <f>B28</f>
        <v>0</v>
      </c>
      <c r="L28" s="36"/>
      <c r="M28" s="36"/>
      <c r="N28" s="36"/>
      <c r="O28" s="36"/>
      <c r="P28" s="36"/>
      <c r="Q28" s="36"/>
      <c r="R28" s="36"/>
      <c r="S28" s="36"/>
      <c r="T28" s="24"/>
      <c r="U28" s="24"/>
      <c r="V28" s="24"/>
      <c r="W28" s="76"/>
      <c r="X28" s="76"/>
      <c r="Y28" s="77"/>
      <c r="Z28" s="95"/>
    </row>
    <row r="29" spans="1:134" s="159" customFormat="1" ht="45" customHeight="1" x14ac:dyDescent="0.2">
      <c r="A29" s="772" t="s">
        <v>742</v>
      </c>
      <c r="B29" s="764"/>
      <c r="C29" s="764"/>
      <c r="D29" s="764"/>
      <c r="E29" s="764"/>
      <c r="F29" s="765"/>
      <c r="G29" s="889" t="s">
        <v>815</v>
      </c>
      <c r="H29" s="890"/>
      <c r="I29" s="12"/>
      <c r="J29" s="60" t="str">
        <f>G29</f>
        <v>Information not available</v>
      </c>
      <c r="K29" s="9"/>
      <c r="L29" s="36"/>
      <c r="M29" s="56">
        <f>E29</f>
        <v>0</v>
      </c>
      <c r="N29" s="36"/>
      <c r="O29" s="36"/>
      <c r="P29" s="36"/>
      <c r="Q29" s="36"/>
      <c r="R29" s="36"/>
      <c r="S29" s="36"/>
      <c r="T29" s="24"/>
      <c r="U29" s="24"/>
      <c r="V29" s="24"/>
      <c r="W29" s="76"/>
      <c r="X29" s="76"/>
      <c r="Y29" s="80" t="str">
        <f>A29</f>
        <v>B2. What was the estimated dollar value of contraceptives needed to be procured for the public sector for the most recent complete fiscal year? (in USD currency)
(for example, to cover the needs for FY '10-'11)</v>
      </c>
      <c r="Z29" s="95"/>
    </row>
    <row r="30" spans="1:134" s="159" customFormat="1" ht="58.5" x14ac:dyDescent="0.2">
      <c r="A30" s="772" t="s">
        <v>743</v>
      </c>
      <c r="B30" s="764"/>
      <c r="C30" s="764"/>
      <c r="D30" s="764"/>
      <c r="E30" s="161" t="s">
        <v>1582</v>
      </c>
      <c r="F30" s="232" t="s">
        <v>744</v>
      </c>
      <c r="G30" s="891" t="s">
        <v>403</v>
      </c>
      <c r="H30" s="892"/>
      <c r="I30" s="12"/>
      <c r="J30" s="60" t="str">
        <f>G30</f>
        <v>Ministry of Health and Family Welfare</v>
      </c>
      <c r="K30" s="9"/>
      <c r="L30" s="36"/>
      <c r="M30" s="56" t="str">
        <f>E30</f>
        <v>04/11 - 03/12</v>
      </c>
      <c r="N30" s="36"/>
      <c r="O30" s="36"/>
      <c r="P30" s="36"/>
      <c r="Q30" s="36"/>
      <c r="R30" s="36"/>
      <c r="S30" s="36"/>
      <c r="T30" s="24"/>
      <c r="U30" s="24"/>
      <c r="V30" s="24"/>
      <c r="W30" s="76"/>
      <c r="X30" s="76"/>
      <c r="Y30" s="80" t="str">
        <f>A30</f>
        <v>B3. Time period covered by the forecast/quantification (mm/yy-mm/yy)
(should ideally be FY '10-'11)</v>
      </c>
      <c r="Z30" s="95"/>
    </row>
    <row r="31" spans="1:134" s="159" customFormat="1" ht="15" customHeight="1" x14ac:dyDescent="0.2">
      <c r="A31" s="772" t="s">
        <v>745</v>
      </c>
      <c r="B31" s="764"/>
      <c r="C31" s="764"/>
      <c r="D31" s="764"/>
      <c r="E31" s="764"/>
      <c r="F31" s="764"/>
      <c r="G31" s="765"/>
      <c r="H31" s="355" t="s">
        <v>165</v>
      </c>
      <c r="I31" s="30" t="str">
        <f>A31</f>
        <v>B4. Is there a government budget line item specifically for the procurement of contraceptives?  (Please select from the dropdown list.)</v>
      </c>
      <c r="J31" s="41"/>
      <c r="K31" s="9"/>
      <c r="L31" s="36"/>
      <c r="M31" s="36"/>
      <c r="N31" s="36"/>
      <c r="O31" s="36"/>
      <c r="P31" s="36"/>
      <c r="Q31" s="36"/>
      <c r="R31" s="36"/>
      <c r="S31" s="36"/>
      <c r="T31" s="24"/>
      <c r="U31" s="24"/>
      <c r="V31" s="24"/>
      <c r="W31" s="76"/>
      <c r="X31" s="76"/>
      <c r="Y31" s="77"/>
      <c r="Z31" s="95"/>
    </row>
    <row r="32" spans="1:134" s="159" customFormat="1" ht="90" customHeight="1" x14ac:dyDescent="0.2">
      <c r="A32" s="772" t="s">
        <v>746</v>
      </c>
      <c r="B32" s="764"/>
      <c r="C32" s="764"/>
      <c r="D32" s="764"/>
      <c r="E32" s="764"/>
      <c r="F32" s="764"/>
      <c r="G32" s="765"/>
      <c r="H32" s="355" t="s">
        <v>165</v>
      </c>
      <c r="I32" s="30"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41"/>
      <c r="K32" s="9"/>
      <c r="L32" s="36"/>
      <c r="M32" s="36"/>
      <c r="N32" s="36"/>
      <c r="O32" s="36"/>
      <c r="P32" s="36"/>
      <c r="Q32" s="36"/>
      <c r="R32" s="36"/>
      <c r="S32" s="36"/>
      <c r="T32" s="24"/>
      <c r="U32" s="24"/>
      <c r="V32" s="24"/>
      <c r="W32" s="76"/>
      <c r="X32" s="76"/>
      <c r="Y32" s="77"/>
      <c r="Z32" s="95"/>
    </row>
    <row r="33" spans="1:26" s="159" customFormat="1" ht="15.75" customHeight="1" thickBot="1" x14ac:dyDescent="0.25">
      <c r="A33" s="772" t="s">
        <v>285</v>
      </c>
      <c r="B33" s="764"/>
      <c r="C33" s="764"/>
      <c r="D33" s="764"/>
      <c r="E33" s="764"/>
      <c r="F33" s="764"/>
      <c r="G33" s="764"/>
      <c r="H33" s="773"/>
      <c r="I33" s="4"/>
      <c r="J33" s="41"/>
      <c r="K33" s="9"/>
      <c r="L33" s="36"/>
      <c r="M33" s="36"/>
      <c r="N33" s="36"/>
      <c r="O33" s="36"/>
      <c r="P33" s="36"/>
      <c r="Q33" s="36"/>
      <c r="R33" s="36"/>
      <c r="S33" s="36"/>
      <c r="T33" s="24"/>
      <c r="U33" s="24"/>
      <c r="V33" s="24"/>
      <c r="W33" s="76"/>
      <c r="X33" s="80" t="str">
        <f>A33</f>
        <v>B6. Please complete the table below regarding government allocations for contraceptive procurement.</v>
      </c>
      <c r="Y33" s="77"/>
      <c r="Z33" s="95"/>
    </row>
    <row r="34" spans="1:26" s="159" customFormat="1" ht="147" x14ac:dyDescent="0.2">
      <c r="A34" s="363"/>
      <c r="B34" s="884"/>
      <c r="C34" s="884"/>
      <c r="D34" s="927"/>
      <c r="E34" s="664" t="s">
        <v>286</v>
      </c>
      <c r="F34" s="237" t="s">
        <v>747</v>
      </c>
      <c r="G34" s="238" t="s">
        <v>287</v>
      </c>
      <c r="H34" s="364" t="s">
        <v>158</v>
      </c>
      <c r="I34" s="32"/>
      <c r="J34" s="42"/>
      <c r="K34" s="9">
        <f>A34</f>
        <v>0</v>
      </c>
      <c r="L34" s="36"/>
      <c r="M34" s="36"/>
      <c r="N34" s="36"/>
      <c r="O34" s="36"/>
      <c r="P34" s="36"/>
      <c r="Q34" s="36"/>
      <c r="R34" s="36"/>
      <c r="S34" s="36"/>
      <c r="T34" s="24"/>
      <c r="U34" s="24"/>
      <c r="V34" s="24"/>
      <c r="W34" s="76"/>
      <c r="X34" s="76"/>
      <c r="Y34" s="77"/>
      <c r="Z34" s="95"/>
    </row>
    <row r="35" spans="1:26" s="159" customFormat="1" ht="60" x14ac:dyDescent="0.2">
      <c r="A35" s="262"/>
      <c r="B35" s="764" t="s">
        <v>288</v>
      </c>
      <c r="C35" s="764"/>
      <c r="D35" s="765"/>
      <c r="E35" s="162" t="s">
        <v>815</v>
      </c>
      <c r="F35" s="155" t="s">
        <v>1582</v>
      </c>
      <c r="G35" s="154"/>
      <c r="H35" s="362" t="s">
        <v>816</v>
      </c>
      <c r="I35" s="43"/>
      <c r="J35" s="41"/>
      <c r="K35" s="9" t="e">
        <f>#REF!</f>
        <v>#REF!</v>
      </c>
      <c r="L35" s="36"/>
      <c r="M35" s="36"/>
      <c r="N35" s="36"/>
      <c r="O35" s="36"/>
      <c r="P35" s="36"/>
      <c r="Q35" s="36"/>
      <c r="R35" s="36"/>
      <c r="S35" s="36"/>
      <c r="T35" s="24"/>
      <c r="U35" s="24"/>
      <c r="V35" s="24"/>
      <c r="W35" s="76"/>
      <c r="X35" s="76"/>
      <c r="Y35" s="77"/>
      <c r="Z35" s="95"/>
    </row>
    <row r="36" spans="1:26" s="159" customFormat="1" ht="15" hidden="1" customHeight="1" x14ac:dyDescent="0.2">
      <c r="A36" s="883"/>
      <c r="B36" s="884"/>
      <c r="C36" s="884"/>
      <c r="D36" s="884"/>
      <c r="E36" s="884"/>
      <c r="F36" s="884"/>
      <c r="G36" s="884"/>
      <c r="H36" s="885"/>
      <c r="I36" s="43"/>
      <c r="J36" s="41"/>
      <c r="K36" s="9"/>
      <c r="L36" s="36"/>
      <c r="M36" s="36"/>
      <c r="N36" s="36"/>
      <c r="O36" s="36"/>
      <c r="P36" s="36"/>
      <c r="Q36" s="36"/>
      <c r="R36" s="36"/>
      <c r="S36" s="36"/>
      <c r="T36" s="24"/>
      <c r="U36" s="24"/>
      <c r="V36" s="24"/>
      <c r="W36" s="76"/>
      <c r="X36" s="76"/>
      <c r="Y36" s="77"/>
      <c r="Z36" s="95"/>
    </row>
    <row r="37" spans="1:26" s="159" customFormat="1" ht="75" x14ac:dyDescent="0.2">
      <c r="A37" s="772" t="s">
        <v>749</v>
      </c>
      <c r="B37" s="764"/>
      <c r="C37" s="764"/>
      <c r="D37" s="764"/>
      <c r="E37" s="764"/>
      <c r="F37" s="764"/>
      <c r="G37" s="765"/>
      <c r="H37" s="355" t="s">
        <v>165</v>
      </c>
      <c r="I37" s="30"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41"/>
      <c r="K37" s="9"/>
      <c r="L37" s="36"/>
      <c r="M37" s="36"/>
      <c r="N37" s="36"/>
      <c r="O37" s="36"/>
      <c r="P37" s="36"/>
      <c r="Q37" s="36"/>
      <c r="R37" s="36"/>
      <c r="S37" s="36"/>
      <c r="T37" s="24"/>
      <c r="U37" s="24"/>
      <c r="V37" s="24"/>
      <c r="W37" s="76"/>
      <c r="X37" s="76"/>
      <c r="Y37" s="77"/>
      <c r="Z37" s="95"/>
    </row>
    <row r="38" spans="1:26" s="159" customFormat="1" ht="60.75" customHeight="1" thickBot="1" x14ac:dyDescent="0.25">
      <c r="A38" s="772" t="s">
        <v>750</v>
      </c>
      <c r="B38" s="764"/>
      <c r="C38" s="764"/>
      <c r="D38" s="764"/>
      <c r="E38" s="764"/>
      <c r="F38" s="764"/>
      <c r="G38" s="764"/>
      <c r="H38" s="773"/>
      <c r="I38" s="4"/>
      <c r="J38" s="41"/>
      <c r="K38" s="9"/>
      <c r="L38" s="36"/>
      <c r="M38" s="36"/>
      <c r="N38" s="36"/>
      <c r="O38" s="36"/>
      <c r="P38" s="36"/>
      <c r="Q38" s="36"/>
      <c r="R38" s="36"/>
      <c r="S38" s="36"/>
      <c r="T38" s="24"/>
      <c r="U38" s="24"/>
      <c r="V38" s="24"/>
      <c r="W38" s="76"/>
      <c r="X38" s="80"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Y38" s="77"/>
      <c r="Z38" s="95"/>
    </row>
    <row r="39" spans="1:26" s="159" customFormat="1" ht="129.75" x14ac:dyDescent="0.2">
      <c r="A39" s="363"/>
      <c r="B39" s="877" t="s">
        <v>751</v>
      </c>
      <c r="C39" s="886"/>
      <c r="D39" s="236" t="s">
        <v>290</v>
      </c>
      <c r="E39" s="237" t="s">
        <v>69</v>
      </c>
      <c r="F39" s="237" t="s">
        <v>752</v>
      </c>
      <c r="G39" s="238" t="s">
        <v>291</v>
      </c>
      <c r="H39" s="364" t="s">
        <v>158</v>
      </c>
      <c r="I39" s="32"/>
      <c r="J39" s="42"/>
      <c r="K39" s="9">
        <f>A39</f>
        <v>0</v>
      </c>
      <c r="L39" s="36"/>
      <c r="M39" s="36"/>
      <c r="N39" s="36"/>
      <c r="O39" s="36"/>
      <c r="P39" s="36"/>
      <c r="Q39" s="36"/>
      <c r="R39" s="36"/>
      <c r="S39" s="36"/>
      <c r="T39" s="24"/>
      <c r="U39" s="24"/>
      <c r="V39" s="24"/>
      <c r="W39" s="76"/>
      <c r="X39" s="76"/>
      <c r="Y39" s="77"/>
      <c r="Z39" s="95"/>
    </row>
    <row r="40" spans="1:26" s="159" customFormat="1" ht="75" x14ac:dyDescent="0.2">
      <c r="A40" s="363"/>
      <c r="B40" s="764" t="s">
        <v>292</v>
      </c>
      <c r="C40" s="765"/>
      <c r="D40" s="239" t="s">
        <v>165</v>
      </c>
      <c r="E40" s="162" t="s">
        <v>817</v>
      </c>
      <c r="F40" s="155" t="s">
        <v>1582</v>
      </c>
      <c r="G40" s="240"/>
      <c r="H40" s="362" t="s">
        <v>930</v>
      </c>
      <c r="I40" s="43"/>
      <c r="J40" s="41"/>
      <c r="K40" s="9" t="str">
        <f>B40</f>
        <v>a. Internally generated funds spent on contraceptive procurement</v>
      </c>
      <c r="L40" s="36"/>
      <c r="M40" s="36"/>
      <c r="N40" s="36"/>
      <c r="O40" s="36"/>
      <c r="P40" s="36"/>
      <c r="Q40" s="36"/>
      <c r="R40" s="36"/>
      <c r="S40" s="36"/>
      <c r="T40" s="24"/>
      <c r="U40" s="24"/>
      <c r="V40" s="24"/>
      <c r="W40" s="76"/>
      <c r="X40" s="76"/>
      <c r="Y40" s="77"/>
      <c r="Z40" s="95"/>
    </row>
    <row r="41" spans="1:26" s="159" customFormat="1" ht="30" x14ac:dyDescent="0.2">
      <c r="A41" s="363"/>
      <c r="B41" s="241"/>
      <c r="C41" s="242" t="s">
        <v>293</v>
      </c>
      <c r="D41" s="800" t="s">
        <v>294</v>
      </c>
      <c r="E41" s="801"/>
      <c r="F41" s="801"/>
      <c r="G41" s="801"/>
      <c r="H41" s="802"/>
      <c r="I41" s="44"/>
      <c r="J41" s="41"/>
      <c r="K41" s="9" t="str">
        <f>C41</f>
        <v>i. Specify source(s) of internally generated funds spent (for example, from taxes or user fees)</v>
      </c>
      <c r="L41" s="36"/>
      <c r="M41" s="36"/>
      <c r="N41" s="36"/>
      <c r="O41" s="39" t="str">
        <f>D41</f>
        <v>Taxes</v>
      </c>
      <c r="P41" s="36"/>
      <c r="Q41" s="36"/>
      <c r="R41" s="36"/>
      <c r="S41" s="36"/>
      <c r="T41" s="24"/>
      <c r="U41" s="24"/>
      <c r="V41" s="24"/>
      <c r="W41" s="76"/>
      <c r="X41" s="76"/>
      <c r="Y41" s="77"/>
      <c r="Z41" s="95"/>
    </row>
    <row r="42" spans="1:26" s="159" customFormat="1" ht="60" x14ac:dyDescent="0.2">
      <c r="A42" s="363"/>
      <c r="B42" s="764" t="s">
        <v>295</v>
      </c>
      <c r="C42" s="765"/>
      <c r="D42" s="239" t="s">
        <v>166</v>
      </c>
      <c r="E42" s="162">
        <v>0</v>
      </c>
      <c r="F42" s="155" t="s">
        <v>1582</v>
      </c>
      <c r="G42" s="154"/>
      <c r="H42" s="362"/>
      <c r="I42" s="43"/>
      <c r="J42" s="41"/>
      <c r="K42" s="9" t="str">
        <f>B42</f>
        <v>b. Total of all other government funds spent on contraceptive procurement (basket funds, World Bank credits or loans, and other funds donors gave to the government [e.g., direct budget support])</v>
      </c>
      <c r="L42" s="36"/>
      <c r="M42" s="36"/>
      <c r="N42" s="36"/>
      <c r="O42" s="36"/>
      <c r="P42" s="36"/>
      <c r="Q42" s="36"/>
      <c r="R42" s="36"/>
      <c r="S42" s="36"/>
      <c r="T42" s="24"/>
      <c r="U42" s="24"/>
      <c r="V42" s="24"/>
      <c r="W42" s="76"/>
      <c r="X42" s="76"/>
      <c r="Y42" s="77"/>
      <c r="Z42" s="95"/>
    </row>
    <row r="43" spans="1:26" s="159" customFormat="1" ht="30" x14ac:dyDescent="0.2">
      <c r="A43" s="363"/>
      <c r="B43" s="241"/>
      <c r="C43" s="242" t="s">
        <v>297</v>
      </c>
      <c r="D43" s="800" t="s">
        <v>146</v>
      </c>
      <c r="E43" s="801"/>
      <c r="F43" s="801"/>
      <c r="G43" s="801"/>
      <c r="H43" s="802"/>
      <c r="I43" s="44"/>
      <c r="J43" s="41"/>
      <c r="K43" s="9" t="str">
        <f>C43</f>
        <v>i. Specify source(s) of other government funds spent (for example: basket funding or specific donor)</v>
      </c>
      <c r="L43" s="36"/>
      <c r="M43" s="36"/>
      <c r="N43" s="36"/>
      <c r="O43" s="39" t="str">
        <f>D43</f>
        <v>N/A</v>
      </c>
      <c r="P43" s="36"/>
      <c r="Q43" s="36"/>
      <c r="R43" s="36"/>
      <c r="S43" s="36"/>
      <c r="T43" s="24"/>
      <c r="U43" s="24"/>
      <c r="V43" s="24"/>
      <c r="W43" s="76"/>
      <c r="X43" s="76"/>
      <c r="Y43" s="77"/>
      <c r="Z43" s="95"/>
    </row>
    <row r="44" spans="1:26" s="159" customFormat="1" ht="45" x14ac:dyDescent="0.2">
      <c r="A44" s="363"/>
      <c r="B44" s="764" t="s">
        <v>298</v>
      </c>
      <c r="C44" s="765"/>
      <c r="D44" s="243"/>
      <c r="E44" s="524" t="s">
        <v>817</v>
      </c>
      <c r="F44" s="244"/>
      <c r="G44" s="244"/>
      <c r="H44" s="362"/>
      <c r="I44" s="43"/>
      <c r="J44" s="41"/>
      <c r="K44" s="9" t="str">
        <f>B44</f>
        <v>c. TOTAL government funds spent on contraceptive procurement
This will auto-calculate.  (It will sum a &amp; b above.)</v>
      </c>
      <c r="L44" s="36"/>
      <c r="M44" s="36"/>
      <c r="N44" s="36"/>
      <c r="O44" s="39"/>
      <c r="P44" s="36"/>
      <c r="Q44" s="36"/>
      <c r="R44" s="36"/>
      <c r="S44" s="36"/>
      <c r="T44" s="24"/>
      <c r="U44" s="24"/>
      <c r="V44" s="24"/>
      <c r="W44" s="76"/>
      <c r="X44" s="76"/>
      <c r="Y44" s="77"/>
      <c r="Z44" s="95"/>
    </row>
    <row r="45" spans="1:26" s="248" customFormat="1" x14ac:dyDescent="0.2">
      <c r="A45" s="365"/>
      <c r="B45" s="245"/>
      <c r="C45" s="245"/>
      <c r="D45" s="246"/>
      <c r="E45" s="164"/>
      <c r="F45" s="164"/>
      <c r="G45" s="247"/>
      <c r="H45" s="366"/>
      <c r="I45" s="68"/>
      <c r="J45" s="41"/>
      <c r="K45" s="9">
        <f>A45</f>
        <v>0</v>
      </c>
      <c r="L45" s="36"/>
      <c r="M45" s="36"/>
      <c r="N45" s="36"/>
      <c r="O45" s="39"/>
      <c r="P45" s="36"/>
      <c r="Q45" s="36"/>
      <c r="R45" s="36"/>
      <c r="S45" s="36"/>
      <c r="T45" s="24"/>
      <c r="U45" s="24"/>
      <c r="V45" s="24"/>
      <c r="W45" s="76"/>
      <c r="X45" s="76"/>
      <c r="Y45" s="81"/>
      <c r="Z45" s="21"/>
    </row>
    <row r="46" spans="1:26" s="159" customFormat="1" ht="30" customHeight="1" x14ac:dyDescent="0.2">
      <c r="A46" s="772" t="s">
        <v>753</v>
      </c>
      <c r="B46" s="764"/>
      <c r="C46" s="764"/>
      <c r="D46" s="764"/>
      <c r="E46" s="764"/>
      <c r="F46" s="764"/>
      <c r="G46" s="764"/>
      <c r="H46" s="773"/>
      <c r="I46" s="4"/>
      <c r="J46" s="41"/>
      <c r="K46" s="9"/>
      <c r="L46" s="36"/>
      <c r="M46" s="36"/>
      <c r="N46" s="36"/>
      <c r="O46" s="36"/>
      <c r="P46" s="36"/>
      <c r="Q46" s="36"/>
      <c r="R46" s="36"/>
      <c r="S46" s="36"/>
      <c r="T46" s="24"/>
      <c r="U46" s="24"/>
      <c r="V46" s="24"/>
      <c r="W46" s="76"/>
      <c r="X46" s="80" t="str">
        <f>A46</f>
        <v xml:space="preserve">B9. Please complete the table below to indicate donor expenditures on contraceptive procurement in the most recent complete fiscal year (FY '10-'11).
</v>
      </c>
      <c r="Y46" s="77"/>
      <c r="Z46" s="95"/>
    </row>
    <row r="47" spans="1:26" s="159" customFormat="1" ht="129.75" x14ac:dyDescent="0.2">
      <c r="A47" s="363" t="s">
        <v>199</v>
      </c>
      <c r="B47" s="877" t="s">
        <v>754</v>
      </c>
      <c r="C47" s="765"/>
      <c r="D47" s="236" t="s">
        <v>299</v>
      </c>
      <c r="E47" s="237" t="s">
        <v>300</v>
      </c>
      <c r="F47" s="237" t="s">
        <v>755</v>
      </c>
      <c r="G47" s="238" t="s">
        <v>301</v>
      </c>
      <c r="H47" s="364" t="s">
        <v>158</v>
      </c>
      <c r="I47" s="25"/>
      <c r="J47" s="41"/>
      <c r="K47" s="9" t="str">
        <f>A47</f>
        <v xml:space="preserve">
</v>
      </c>
      <c r="L47" s="36"/>
      <c r="M47" s="36"/>
      <c r="N47" s="36"/>
      <c r="O47" s="39"/>
      <c r="P47" s="36"/>
      <c r="Q47" s="36"/>
      <c r="R47" s="36"/>
      <c r="S47" s="36"/>
      <c r="T47" s="24"/>
      <c r="U47" s="24"/>
      <c r="V47" s="24"/>
      <c r="W47" s="76"/>
      <c r="X47" s="76"/>
      <c r="Y47" s="77"/>
      <c r="Z47" s="95"/>
    </row>
    <row r="48" spans="1:26" s="159" customFormat="1" x14ac:dyDescent="0.2">
      <c r="A48" s="363"/>
      <c r="B48" s="764" t="s">
        <v>302</v>
      </c>
      <c r="C48" s="765"/>
      <c r="D48" s="239" t="s">
        <v>166</v>
      </c>
      <c r="E48" s="162">
        <v>0</v>
      </c>
      <c r="F48" s="155" t="s">
        <v>1582</v>
      </c>
      <c r="G48" s="156"/>
      <c r="H48" s="367"/>
      <c r="I48" s="12"/>
      <c r="J48" s="41"/>
      <c r="K48" s="9" t="str">
        <f>B48</f>
        <v>a. In-kind donations of contraceptives</v>
      </c>
      <c r="L48" s="36"/>
      <c r="M48" s="36"/>
      <c r="N48" s="36"/>
      <c r="O48" s="39"/>
      <c r="P48" s="36"/>
      <c r="Q48" s="36"/>
      <c r="R48" s="36"/>
      <c r="S48" s="36"/>
      <c r="T48" s="24"/>
      <c r="U48" s="24"/>
      <c r="V48" s="24"/>
      <c r="W48" s="76"/>
      <c r="X48" s="76"/>
      <c r="Y48" s="77"/>
      <c r="Z48" s="95"/>
    </row>
    <row r="49" spans="1:26" s="159" customFormat="1" x14ac:dyDescent="0.2">
      <c r="A49" s="363"/>
      <c r="B49" s="241"/>
      <c r="C49" s="242" t="s">
        <v>303</v>
      </c>
      <c r="D49" s="878" t="s">
        <v>146</v>
      </c>
      <c r="E49" s="879"/>
      <c r="F49" s="879"/>
      <c r="G49" s="879"/>
      <c r="H49" s="880"/>
      <c r="I49" s="165"/>
      <c r="J49" s="41"/>
      <c r="K49" s="9" t="str">
        <f>C49</f>
        <v xml:space="preserve">i. Specify source(s) of in-kind donations </v>
      </c>
      <c r="L49" s="36"/>
      <c r="M49" s="36"/>
      <c r="N49" s="36"/>
      <c r="O49" s="39" t="str">
        <f>D49</f>
        <v>N/A</v>
      </c>
      <c r="P49" s="36"/>
      <c r="Q49" s="36"/>
      <c r="R49" s="36"/>
      <c r="S49" s="36"/>
      <c r="T49" s="24"/>
      <c r="U49" s="24"/>
      <c r="V49" s="24"/>
      <c r="W49" s="76"/>
      <c r="X49" s="76"/>
      <c r="Y49" s="77"/>
      <c r="Z49" s="95"/>
    </row>
    <row r="50" spans="1:26" s="159" customFormat="1" x14ac:dyDescent="0.2">
      <c r="A50" s="363"/>
      <c r="B50" s="764" t="s">
        <v>756</v>
      </c>
      <c r="C50" s="765"/>
      <c r="D50" s="239" t="s">
        <v>166</v>
      </c>
      <c r="E50" s="162">
        <v>0</v>
      </c>
      <c r="F50" s="155" t="s">
        <v>1582</v>
      </c>
      <c r="G50" s="156"/>
      <c r="H50" s="367"/>
      <c r="I50" s="12"/>
      <c r="J50" s="41"/>
      <c r="K50" s="9" t="str">
        <f>B50</f>
        <v>b. Global Fund grants used to procure condoms</v>
      </c>
      <c r="L50" s="36"/>
      <c r="M50" s="36"/>
      <c r="N50" s="36"/>
      <c r="O50" s="39"/>
      <c r="P50" s="36"/>
      <c r="Q50" s="36"/>
      <c r="R50" s="36"/>
      <c r="S50" s="36"/>
      <c r="T50" s="24"/>
      <c r="U50" s="24"/>
      <c r="V50" s="24"/>
      <c r="W50" s="76"/>
      <c r="X50" s="76"/>
      <c r="Y50" s="77"/>
      <c r="Z50" s="95"/>
    </row>
    <row r="51" spans="1:26" s="159" customFormat="1" ht="30" x14ac:dyDescent="0.2">
      <c r="A51" s="363"/>
      <c r="B51" s="764" t="s">
        <v>757</v>
      </c>
      <c r="C51" s="765"/>
      <c r="D51" s="239" t="s">
        <v>166</v>
      </c>
      <c r="E51" s="162">
        <v>0</v>
      </c>
      <c r="F51" s="155" t="s">
        <v>1582</v>
      </c>
      <c r="G51" s="156"/>
      <c r="H51" s="367"/>
      <c r="I51" s="12"/>
      <c r="J51" s="41"/>
      <c r="K51" s="9" t="str">
        <f>B51</f>
        <v>c. Global Fund grants used to procure contraceptives besides condoms</v>
      </c>
      <c r="L51" s="36"/>
      <c r="M51" s="36"/>
      <c r="N51" s="36"/>
      <c r="O51" s="39"/>
      <c r="P51" s="36"/>
      <c r="Q51" s="36"/>
      <c r="R51" s="36"/>
      <c r="S51" s="36"/>
      <c r="T51" s="24"/>
      <c r="U51" s="24"/>
      <c r="V51" s="24"/>
      <c r="W51" s="76"/>
      <c r="X51" s="76"/>
      <c r="Y51" s="77"/>
      <c r="Z51" s="95"/>
    </row>
    <row r="52" spans="1:26" s="159" customFormat="1" ht="45" x14ac:dyDescent="0.2">
      <c r="A52" s="363"/>
      <c r="B52" s="764" t="s">
        <v>758</v>
      </c>
      <c r="C52" s="765"/>
      <c r="D52" s="243"/>
      <c r="E52" s="163">
        <f>E48+E50+E51</f>
        <v>0</v>
      </c>
      <c r="F52" s="244"/>
      <c r="G52" s="244"/>
      <c r="H52" s="368"/>
      <c r="I52" s="43"/>
      <c r="J52" s="41"/>
      <c r="K52" s="9" t="str">
        <f>B52</f>
        <v>d. TOTAL value of in-kind donations and Global Fund grants spent on contraceptive procurement
This will auto-calculate.  (It will sum a-c above.)</v>
      </c>
      <c r="L52" s="36"/>
      <c r="M52" s="36"/>
      <c r="N52" s="36"/>
      <c r="O52" s="39"/>
      <c r="P52" s="36"/>
      <c r="Q52" s="36"/>
      <c r="R52" s="36"/>
      <c r="S52" s="36"/>
      <c r="T52" s="24"/>
      <c r="U52" s="24"/>
      <c r="V52" s="24"/>
      <c r="W52" s="76"/>
      <c r="X52" s="76"/>
      <c r="Y52" s="77"/>
      <c r="Z52" s="95"/>
    </row>
    <row r="53" spans="1:26" s="248" customFormat="1" x14ac:dyDescent="0.2">
      <c r="A53" s="365"/>
      <c r="B53" s="245"/>
      <c r="C53" s="245"/>
      <c r="D53" s="246"/>
      <c r="E53" s="164"/>
      <c r="F53" s="164"/>
      <c r="G53" s="247"/>
      <c r="H53" s="366"/>
      <c r="I53" s="68"/>
      <c r="J53" s="41"/>
      <c r="K53" s="9">
        <f>A53</f>
        <v>0</v>
      </c>
      <c r="L53" s="36"/>
      <c r="M53" s="36"/>
      <c r="N53" s="36"/>
      <c r="O53" s="39"/>
      <c r="P53" s="36"/>
      <c r="Q53" s="36"/>
      <c r="R53" s="36"/>
      <c r="S53" s="36"/>
      <c r="T53" s="24"/>
      <c r="U53" s="24"/>
      <c r="V53" s="24"/>
      <c r="W53" s="76"/>
      <c r="X53" s="76"/>
      <c r="Y53" s="81"/>
      <c r="Z53" s="21"/>
    </row>
    <row r="54" spans="1:26" s="159" customFormat="1" ht="75" customHeight="1" x14ac:dyDescent="0.2">
      <c r="A54" s="772" t="s">
        <v>759</v>
      </c>
      <c r="B54" s="764"/>
      <c r="C54" s="764"/>
      <c r="D54" s="764"/>
      <c r="E54" s="764"/>
      <c r="F54" s="764"/>
      <c r="G54" s="764"/>
      <c r="H54" s="773"/>
      <c r="I54" s="4"/>
      <c r="J54" s="41"/>
      <c r="K54" s="9"/>
      <c r="L54" s="36"/>
      <c r="M54" s="36"/>
      <c r="N54" s="36"/>
      <c r="O54" s="36"/>
      <c r="P54" s="36"/>
      <c r="Q54" s="36"/>
      <c r="R54" s="36"/>
      <c r="S54" s="36"/>
      <c r="T54" s="24"/>
      <c r="U54" s="24"/>
      <c r="V54" s="24"/>
      <c r="W54" s="76"/>
      <c r="X54" s="80"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4" s="77"/>
      <c r="Z54" s="95"/>
    </row>
    <row r="55" spans="1:26" s="159" customFormat="1" ht="150" x14ac:dyDescent="0.2">
      <c r="A55" s="867" t="s">
        <v>760</v>
      </c>
      <c r="B55" s="868"/>
      <c r="C55" s="868"/>
      <c r="D55" s="868"/>
      <c r="E55" s="869"/>
      <c r="F55" s="166">
        <v>1</v>
      </c>
      <c r="G55" s="870" t="s">
        <v>1594</v>
      </c>
      <c r="H55" s="871"/>
      <c r="I55" s="12"/>
      <c r="J55" s="45" t="str">
        <f>G55</f>
        <v xml:space="preserve">100%. The Government of India procures contraceptives from its own funds. </v>
      </c>
      <c r="K55" s="9"/>
      <c r="L55" s="36"/>
      <c r="M55" s="36"/>
      <c r="N55" s="36"/>
      <c r="O55" s="39"/>
      <c r="P55" s="36"/>
      <c r="Q55" s="36"/>
      <c r="R55" s="46"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36"/>
      <c r="T55" s="24"/>
      <c r="U55" s="24"/>
      <c r="V55" s="24"/>
      <c r="W55" s="76"/>
      <c r="X55" s="76"/>
      <c r="Y55" s="77"/>
      <c r="Z55" s="95"/>
    </row>
    <row r="56" spans="1:26" s="159" customFormat="1" ht="135" x14ac:dyDescent="0.2">
      <c r="A56" s="867" t="s">
        <v>761</v>
      </c>
      <c r="B56" s="872"/>
      <c r="C56" s="872"/>
      <c r="D56" s="872"/>
      <c r="E56" s="873"/>
      <c r="F56" s="525" t="s">
        <v>178</v>
      </c>
      <c r="G56" s="870" t="s">
        <v>1593</v>
      </c>
      <c r="H56" s="871"/>
      <c r="I56" s="12"/>
      <c r="J56" s="45" t="str">
        <f>G56</f>
        <v xml:space="preserve">The Government of India is self-sufficient in providing contraceptives. </v>
      </c>
      <c r="K56" s="9"/>
      <c r="L56" s="36"/>
      <c r="M56" s="36"/>
      <c r="N56" s="36"/>
      <c r="O56" s="39"/>
      <c r="P56" s="36"/>
      <c r="Q56" s="36"/>
      <c r="R56" s="46"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36"/>
      <c r="T56" s="24"/>
      <c r="U56" s="24"/>
      <c r="V56" s="24"/>
      <c r="W56" s="76"/>
      <c r="X56" s="76"/>
      <c r="Y56" s="77"/>
      <c r="Z56" s="95"/>
    </row>
    <row r="57" spans="1:26" s="159" customFormat="1" ht="45" x14ac:dyDescent="0.2">
      <c r="A57" s="874" t="s">
        <v>762</v>
      </c>
      <c r="B57" s="875"/>
      <c r="C57" s="875"/>
      <c r="D57" s="875"/>
      <c r="E57" s="876"/>
      <c r="F57" s="152" t="s">
        <v>166</v>
      </c>
      <c r="G57" s="870"/>
      <c r="H57" s="871"/>
      <c r="I57" s="12"/>
      <c r="J57" s="45">
        <f>G57</f>
        <v>0</v>
      </c>
      <c r="K57" s="9"/>
      <c r="L57" s="36"/>
      <c r="M57" s="36"/>
      <c r="N57" s="36"/>
      <c r="O57" s="39"/>
      <c r="P57" s="36"/>
      <c r="Q57" s="36"/>
      <c r="R57" s="46" t="str">
        <f>A57</f>
        <v>B12. If B11 did not calculate automatically, please answer the following question:
Was there a funding gap for the public sector in the last complete fiscal year?
(Please select from the dropdown list.)</v>
      </c>
      <c r="S57" s="36"/>
      <c r="T57" s="24"/>
      <c r="U57" s="24"/>
      <c r="V57" s="24"/>
      <c r="W57" s="76"/>
      <c r="X57" s="76"/>
      <c r="Y57" s="77"/>
      <c r="Z57" s="95"/>
    </row>
    <row r="58" spans="1:26" s="248" customFormat="1" x14ac:dyDescent="0.2">
      <c r="A58" s="369"/>
      <c r="B58" s="249"/>
      <c r="C58" s="249"/>
      <c r="D58" s="250"/>
      <c r="E58" s="167"/>
      <c r="F58" s="167"/>
      <c r="G58" s="251"/>
      <c r="H58" s="370"/>
      <c r="I58" s="68"/>
      <c r="J58" s="41"/>
      <c r="K58" s="9">
        <f>A58</f>
        <v>0</v>
      </c>
      <c r="L58" s="36"/>
      <c r="M58" s="36"/>
      <c r="N58" s="36"/>
      <c r="O58" s="39"/>
      <c r="P58" s="36"/>
      <c r="Q58" s="36"/>
      <c r="R58" s="36"/>
      <c r="S58" s="36"/>
      <c r="T58" s="24"/>
      <c r="U58" s="24"/>
      <c r="V58" s="24"/>
      <c r="W58" s="76"/>
      <c r="X58" s="76"/>
      <c r="Y58" s="81"/>
      <c r="Z58" s="21"/>
    </row>
    <row r="59" spans="1:26" s="159" customFormat="1" ht="45" x14ac:dyDescent="0.2">
      <c r="A59" s="772" t="s">
        <v>305</v>
      </c>
      <c r="B59" s="764"/>
      <c r="C59" s="764"/>
      <c r="D59" s="764"/>
      <c r="E59" s="765"/>
      <c r="F59" s="766" t="s">
        <v>25</v>
      </c>
      <c r="G59" s="863"/>
      <c r="H59" s="767"/>
      <c r="I59" s="13"/>
      <c r="J59" s="41"/>
      <c r="K59" s="9"/>
      <c r="L59" s="36"/>
      <c r="M59" s="36"/>
      <c r="N59" s="36"/>
      <c r="O59" s="36"/>
      <c r="P59" s="36"/>
      <c r="Q59" s="9" t="str">
        <f>F59</f>
        <v>The government (e.g., Central Medical Stores, MOH logistics unit, MOH procurement unit)</v>
      </c>
      <c r="R59" s="46" t="str">
        <f>A59</f>
        <v>B13. If the government financed any contraceptive procurement in the most recent complete fiscal year, which entity conducted the procurement(s)? (Please select from the dropdown.)</v>
      </c>
      <c r="S59" s="36"/>
      <c r="T59" s="24"/>
      <c r="U59" s="24"/>
      <c r="V59" s="24"/>
      <c r="W59" s="76"/>
      <c r="X59" s="76"/>
      <c r="Y59" s="77"/>
      <c r="Z59" s="95"/>
    </row>
    <row r="60" spans="1:26" s="159" customFormat="1" ht="30" x14ac:dyDescent="0.2">
      <c r="A60" s="262"/>
      <c r="B60" s="764" t="s">
        <v>58</v>
      </c>
      <c r="C60" s="764"/>
      <c r="D60" s="764"/>
      <c r="E60" s="764"/>
      <c r="F60" s="769" t="s">
        <v>404</v>
      </c>
      <c r="G60" s="770"/>
      <c r="H60" s="771"/>
      <c r="I60" s="12"/>
      <c r="J60" s="41"/>
      <c r="K60" s="9"/>
      <c r="L60" s="36"/>
      <c r="M60" s="57">
        <f>E60</f>
        <v>0</v>
      </c>
      <c r="N60" s="36"/>
      <c r="O60" s="36"/>
      <c r="P60" s="36"/>
      <c r="Q60" s="9" t="str">
        <f>F60</f>
        <v>Supply and Social Marketing Division of the Government of India</v>
      </c>
      <c r="R60" s="39" t="str">
        <f>B60</f>
        <v>a. Specify entity</v>
      </c>
      <c r="S60" s="36"/>
      <c r="T60" s="24"/>
      <c r="U60" s="24"/>
      <c r="V60" s="24"/>
      <c r="W60" s="76"/>
      <c r="X60" s="76"/>
      <c r="Y60" s="77"/>
      <c r="Z60" s="95"/>
    </row>
    <row r="61" spans="1:26" s="159" customFormat="1" x14ac:dyDescent="0.2">
      <c r="A61" s="356"/>
      <c r="B61" s="227"/>
      <c r="C61" s="764" t="s">
        <v>59</v>
      </c>
      <c r="D61" s="764"/>
      <c r="E61" s="765"/>
      <c r="F61" s="766" t="s">
        <v>166</v>
      </c>
      <c r="G61" s="863"/>
      <c r="H61" s="767"/>
      <c r="I61" s="12"/>
      <c r="J61" s="41"/>
      <c r="K61" s="9"/>
      <c r="L61" s="36"/>
      <c r="M61" s="36"/>
      <c r="N61" s="36"/>
      <c r="O61" s="36"/>
      <c r="P61" s="36"/>
      <c r="Q61" s="9" t="str">
        <f>F61</f>
        <v>No</v>
      </c>
      <c r="R61" s="39" t="str">
        <f>C61</f>
        <v>i. Is this a parastatal?</v>
      </c>
      <c r="S61" s="36"/>
      <c r="T61" s="24"/>
      <c r="U61" s="24"/>
      <c r="V61" s="24"/>
      <c r="W61" s="76"/>
      <c r="X61" s="76"/>
      <c r="Y61" s="77"/>
      <c r="Z61" s="95"/>
    </row>
    <row r="62" spans="1:26" s="159" customFormat="1" ht="45.75" thickBot="1" x14ac:dyDescent="0.25">
      <c r="A62" s="864" t="s">
        <v>306</v>
      </c>
      <c r="B62" s="753"/>
      <c r="C62" s="754"/>
      <c r="D62" s="779" t="s">
        <v>818</v>
      </c>
      <c r="E62" s="780"/>
      <c r="F62" s="780"/>
      <c r="G62" s="780"/>
      <c r="H62" s="781"/>
      <c r="I62" s="8"/>
      <c r="J62" s="41"/>
      <c r="K62" s="9" t="str">
        <f>A62</f>
        <v xml:space="preserve">B14. Please note any additional comments about finance and procurement.
</v>
      </c>
      <c r="L62" s="36"/>
      <c r="M62" s="36"/>
      <c r="N62" s="36"/>
      <c r="O62" s="9" t="str">
        <f>D62</f>
        <v xml:space="preserve">The National Family Planning Program is a top priority of the Government of India and contraceptives are procured regularly through a central government mechanism.  They are available for free in the public sector. </v>
      </c>
      <c r="P62" s="36"/>
      <c r="Q62" s="36"/>
      <c r="R62" s="9"/>
      <c r="S62" s="36"/>
      <c r="T62" s="24"/>
      <c r="U62" s="24"/>
      <c r="V62" s="24"/>
      <c r="W62" s="76"/>
      <c r="X62" s="76"/>
      <c r="Y62" s="77"/>
      <c r="Z62" s="95"/>
    </row>
    <row r="63" spans="1:26" s="159" customFormat="1" ht="16.5" customHeight="1" thickBot="1" x14ac:dyDescent="0.25">
      <c r="A63" s="865" t="s">
        <v>31</v>
      </c>
      <c r="B63" s="866"/>
      <c r="C63" s="866"/>
      <c r="D63" s="866"/>
      <c r="E63" s="866"/>
      <c r="F63" s="866"/>
      <c r="G63" s="866"/>
      <c r="H63" s="371"/>
      <c r="I63" s="14"/>
      <c r="J63" s="41"/>
      <c r="K63" s="9"/>
      <c r="L63" s="36"/>
      <c r="M63" s="36"/>
      <c r="N63" s="36"/>
      <c r="O63" s="36"/>
      <c r="P63" s="36"/>
      <c r="Q63" s="36"/>
      <c r="R63" s="9"/>
      <c r="S63" s="36"/>
      <c r="T63" s="24"/>
      <c r="U63" s="24"/>
      <c r="V63" s="24"/>
      <c r="W63" s="76"/>
      <c r="X63" s="76"/>
      <c r="Y63" s="77"/>
      <c r="Z63" s="95"/>
    </row>
    <row r="64" spans="1:26" s="159" customFormat="1" ht="45" customHeight="1" x14ac:dyDescent="0.2">
      <c r="A64" s="855" t="s">
        <v>763</v>
      </c>
      <c r="B64" s="856"/>
      <c r="C64" s="856"/>
      <c r="D64" s="856"/>
      <c r="E64" s="856"/>
      <c r="F64" s="856"/>
      <c r="G64" s="856"/>
      <c r="H64" s="857"/>
      <c r="I64" s="7"/>
      <c r="J64" s="41"/>
      <c r="K64" s="9"/>
      <c r="L64" s="36"/>
      <c r="M64" s="36"/>
      <c r="N64" s="36"/>
      <c r="O64" s="36"/>
      <c r="P64" s="36"/>
      <c r="Q64" s="36"/>
      <c r="R64" s="9"/>
      <c r="S64" s="36"/>
      <c r="T64" s="24"/>
      <c r="U64" s="24"/>
      <c r="V64" s="24"/>
      <c r="W64" s="76"/>
      <c r="X64" s="80" t="str">
        <f>A64</f>
        <v>C1. Are the following contraceptive methods offered through the commercial sector, public sector, NGOs, or social marketing? (Please indicate which methods are intended to be offered,not whether the method is currently in stock.) 
(Please select from the dropdown list.)</v>
      </c>
      <c r="Y64" s="77"/>
      <c r="Z64" s="95"/>
    </row>
    <row r="65" spans="1:26" s="254" customFormat="1" ht="15.75" x14ac:dyDescent="0.25">
      <c r="A65" s="858" t="s">
        <v>26</v>
      </c>
      <c r="B65" s="859"/>
      <c r="C65" s="860"/>
      <c r="D65" s="861" t="s">
        <v>261</v>
      </c>
      <c r="E65" s="862"/>
      <c r="F65" s="252" t="s">
        <v>307</v>
      </c>
      <c r="G65" s="253" t="s">
        <v>308</v>
      </c>
      <c r="H65" s="372" t="s">
        <v>309</v>
      </c>
      <c r="I65" s="15"/>
      <c r="J65" s="47"/>
      <c r="K65" s="9" t="str">
        <f>A65</f>
        <v>Contraceptive Method</v>
      </c>
      <c r="L65" s="48"/>
      <c r="M65" s="48"/>
      <c r="N65" s="48"/>
      <c r="O65" s="48"/>
      <c r="P65" s="48"/>
      <c r="Q65" s="48"/>
      <c r="R65" s="11"/>
      <c r="S65" s="48"/>
      <c r="T65" s="49"/>
      <c r="U65" s="49"/>
      <c r="V65" s="49"/>
      <c r="W65" s="65"/>
      <c r="X65" s="65"/>
      <c r="Y65" s="3"/>
      <c r="Z65" s="97"/>
    </row>
    <row r="66" spans="1:26" s="159" customFormat="1" ht="30" x14ac:dyDescent="0.2">
      <c r="A66" s="373"/>
      <c r="B66" s="848" t="s">
        <v>310</v>
      </c>
      <c r="C66" s="849"/>
      <c r="D66" s="850" t="s">
        <v>165</v>
      </c>
      <c r="E66" s="850"/>
      <c r="F66" s="255" t="s">
        <v>165</v>
      </c>
      <c r="G66" s="255" t="s">
        <v>165</v>
      </c>
      <c r="H66" s="374" t="s">
        <v>165</v>
      </c>
      <c r="I66" s="8"/>
      <c r="J66" s="41"/>
      <c r="K66" s="9" t="str">
        <f>B66</f>
        <v>a. Combined oral contraceptives (estrogen + progestin - for  example, LoFemenol, Microgynon)</v>
      </c>
      <c r="L66" s="36"/>
      <c r="M66" s="36"/>
      <c r="N66" s="36"/>
      <c r="O66" s="36"/>
      <c r="P66" s="36"/>
      <c r="Q66" s="36"/>
      <c r="R66" s="9"/>
      <c r="S66" s="36"/>
      <c r="T66" s="24"/>
      <c r="U66" s="24"/>
      <c r="V66" s="24"/>
      <c r="W66" s="76"/>
      <c r="X66" s="76"/>
      <c r="Y66" s="77"/>
      <c r="Z66" s="95"/>
    </row>
    <row r="67" spans="1:26" s="159" customFormat="1" x14ac:dyDescent="0.2">
      <c r="A67" s="375"/>
      <c r="B67" s="848" t="s">
        <v>311</v>
      </c>
      <c r="C67" s="849"/>
      <c r="D67" s="850" t="s">
        <v>165</v>
      </c>
      <c r="E67" s="850"/>
      <c r="F67" s="255" t="s">
        <v>166</v>
      </c>
      <c r="G67" s="255" t="s">
        <v>166</v>
      </c>
      <c r="H67" s="374" t="s">
        <v>165</v>
      </c>
      <c r="I67" s="8"/>
      <c r="J67" s="41"/>
      <c r="K67" s="9" t="str">
        <f t="shared" ref="K67:K77" si="2">B67</f>
        <v>b. Progestin-only pills (for example, Ovrette, Microlut)</v>
      </c>
      <c r="L67" s="36"/>
      <c r="M67" s="36"/>
      <c r="N67" s="36"/>
      <c r="O67" s="36"/>
      <c r="P67" s="36"/>
      <c r="Q67" s="36"/>
      <c r="R67" s="9"/>
      <c r="S67" s="36"/>
      <c r="T67" s="24"/>
      <c r="U67" s="24"/>
      <c r="V67" s="24"/>
      <c r="W67" s="76"/>
      <c r="X67" s="76"/>
      <c r="Y67" s="77"/>
      <c r="Z67" s="95"/>
    </row>
    <row r="68" spans="1:26" s="159" customFormat="1" x14ac:dyDescent="0.2">
      <c r="A68" s="375"/>
      <c r="B68" s="848" t="s">
        <v>312</v>
      </c>
      <c r="C68" s="849"/>
      <c r="D68" s="850" t="s">
        <v>165</v>
      </c>
      <c r="E68" s="850"/>
      <c r="F68" s="255" t="s">
        <v>166</v>
      </c>
      <c r="G68" s="255" t="s">
        <v>165</v>
      </c>
      <c r="H68" s="374" t="s">
        <v>165</v>
      </c>
      <c r="I68" s="8"/>
      <c r="J68" s="41"/>
      <c r="K68" s="9" t="str">
        <f t="shared" si="2"/>
        <v>c. Hormonal injections (for example, DepoProvera, Noristerat)</v>
      </c>
      <c r="L68" s="36"/>
      <c r="M68" s="36"/>
      <c r="N68" s="36"/>
      <c r="O68" s="36"/>
      <c r="P68" s="36"/>
      <c r="Q68" s="36"/>
      <c r="R68" s="9"/>
      <c r="S68" s="36"/>
      <c r="T68" s="24"/>
      <c r="U68" s="24"/>
      <c r="V68" s="24"/>
      <c r="W68" s="76"/>
      <c r="X68" s="76"/>
      <c r="Y68" s="77"/>
      <c r="Z68" s="95"/>
    </row>
    <row r="69" spans="1:26" s="159" customFormat="1" x14ac:dyDescent="0.2">
      <c r="A69" s="375"/>
      <c r="B69" s="848" t="s">
        <v>313</v>
      </c>
      <c r="C69" s="849"/>
      <c r="D69" s="850" t="s">
        <v>166</v>
      </c>
      <c r="E69" s="850"/>
      <c r="F69" s="255" t="s">
        <v>166</v>
      </c>
      <c r="G69" s="255" t="s">
        <v>166</v>
      </c>
      <c r="H69" s="374" t="s">
        <v>166</v>
      </c>
      <c r="I69" s="8"/>
      <c r="J69" s="41"/>
      <c r="K69" s="9" t="str">
        <f t="shared" si="2"/>
        <v>d. Hormonal implants (for example, Jadelle, Implanon)</v>
      </c>
      <c r="L69" s="36"/>
      <c r="M69" s="36"/>
      <c r="N69" s="36"/>
      <c r="O69" s="36"/>
      <c r="P69" s="36"/>
      <c r="Q69" s="36"/>
      <c r="R69" s="9"/>
      <c r="S69" s="36"/>
      <c r="T69" s="24"/>
      <c r="U69" s="24"/>
      <c r="V69" s="24"/>
      <c r="W69" s="76"/>
      <c r="X69" s="76"/>
      <c r="Y69" s="77"/>
      <c r="Z69" s="95"/>
    </row>
    <row r="70" spans="1:26" s="159" customFormat="1" x14ac:dyDescent="0.2">
      <c r="A70" s="375"/>
      <c r="B70" s="848" t="s">
        <v>314</v>
      </c>
      <c r="C70" s="849"/>
      <c r="D70" s="850" t="s">
        <v>165</v>
      </c>
      <c r="E70" s="850"/>
      <c r="F70" s="255" t="s">
        <v>165</v>
      </c>
      <c r="G70" s="255" t="s">
        <v>165</v>
      </c>
      <c r="H70" s="374" t="s">
        <v>165</v>
      </c>
      <c r="I70" s="8"/>
      <c r="J70" s="41"/>
      <c r="K70" s="9" t="str">
        <f t="shared" si="2"/>
        <v>e. Intrauterine devices (IUDs) (for example, Optima Copper T)</v>
      </c>
      <c r="L70" s="36"/>
      <c r="M70" s="36"/>
      <c r="N70" s="36"/>
      <c r="O70" s="36"/>
      <c r="P70" s="36"/>
      <c r="Q70" s="36"/>
      <c r="R70" s="9"/>
      <c r="S70" s="36"/>
      <c r="T70" s="24"/>
      <c r="U70" s="24"/>
      <c r="V70" s="24"/>
      <c r="W70" s="76"/>
      <c r="X70" s="76"/>
      <c r="Y70" s="77"/>
      <c r="Z70" s="95"/>
    </row>
    <row r="71" spans="1:26" s="159" customFormat="1" x14ac:dyDescent="0.2">
      <c r="A71" s="375"/>
      <c r="B71" s="848" t="s">
        <v>43</v>
      </c>
      <c r="C71" s="849"/>
      <c r="D71" s="850" t="s">
        <v>165</v>
      </c>
      <c r="E71" s="850"/>
      <c r="F71" s="255" t="s">
        <v>165</v>
      </c>
      <c r="G71" s="255" t="s">
        <v>165</v>
      </c>
      <c r="H71" s="374" t="s">
        <v>165</v>
      </c>
      <c r="I71" s="8"/>
      <c r="J71" s="41"/>
      <c r="K71" s="9" t="str">
        <f t="shared" si="2"/>
        <v>f. Male condoms</v>
      </c>
      <c r="L71" s="36"/>
      <c r="M71" s="36"/>
      <c r="N71" s="36"/>
      <c r="O71" s="36"/>
      <c r="P71" s="36"/>
      <c r="Q71" s="36"/>
      <c r="R71" s="9"/>
      <c r="S71" s="36"/>
      <c r="T71" s="24"/>
      <c r="U71" s="24"/>
      <c r="V71" s="24"/>
      <c r="W71" s="76"/>
      <c r="X71" s="76"/>
      <c r="Y71" s="77"/>
      <c r="Z71" s="95"/>
    </row>
    <row r="72" spans="1:26" s="159" customFormat="1" x14ac:dyDescent="0.2">
      <c r="A72" s="375"/>
      <c r="B72" s="848" t="s">
        <v>44</v>
      </c>
      <c r="C72" s="849"/>
      <c r="D72" s="850" t="s">
        <v>165</v>
      </c>
      <c r="E72" s="850"/>
      <c r="F72" s="255" t="s">
        <v>166</v>
      </c>
      <c r="G72" s="255" t="s">
        <v>166</v>
      </c>
      <c r="H72" s="374" t="s">
        <v>166</v>
      </c>
      <c r="I72" s="8"/>
      <c r="J72" s="41"/>
      <c r="K72" s="9" t="str">
        <f t="shared" si="2"/>
        <v>g. Female condoms</v>
      </c>
      <c r="L72" s="36"/>
      <c r="M72" s="36"/>
      <c r="N72" s="36"/>
      <c r="O72" s="36"/>
      <c r="P72" s="36"/>
      <c r="Q72" s="36"/>
      <c r="R72" s="9"/>
      <c r="S72" s="36"/>
      <c r="T72" s="24"/>
      <c r="U72" s="24"/>
      <c r="V72" s="24"/>
      <c r="W72" s="76"/>
      <c r="X72" s="76"/>
      <c r="Y72" s="77"/>
      <c r="Z72" s="95"/>
    </row>
    <row r="73" spans="1:26" s="159" customFormat="1" x14ac:dyDescent="0.2">
      <c r="A73" s="375"/>
      <c r="B73" s="848" t="s">
        <v>315</v>
      </c>
      <c r="C73" s="849"/>
      <c r="D73" s="850" t="s">
        <v>165</v>
      </c>
      <c r="E73" s="850"/>
      <c r="F73" s="255" t="s">
        <v>165</v>
      </c>
      <c r="G73" s="255" t="s">
        <v>165</v>
      </c>
      <c r="H73" s="374" t="s">
        <v>165</v>
      </c>
      <c r="I73" s="8"/>
      <c r="J73" s="41"/>
      <c r="K73" s="9" t="str">
        <f t="shared" si="2"/>
        <v>h. Emergency contraceptive pills (for example, Postinor)</v>
      </c>
      <c r="L73" s="36"/>
      <c r="M73" s="36"/>
      <c r="N73" s="36"/>
      <c r="O73" s="36"/>
      <c r="P73" s="36"/>
      <c r="Q73" s="36"/>
      <c r="R73" s="9"/>
      <c r="S73" s="36"/>
      <c r="T73" s="24"/>
      <c r="U73" s="24"/>
      <c r="V73" s="24"/>
      <c r="W73" s="76"/>
      <c r="X73" s="76"/>
      <c r="Y73" s="77"/>
      <c r="Z73" s="95"/>
    </row>
    <row r="74" spans="1:26" s="159" customFormat="1" x14ac:dyDescent="0.2">
      <c r="A74" s="375"/>
      <c r="B74" s="848" t="s">
        <v>316</v>
      </c>
      <c r="C74" s="849"/>
      <c r="D74" s="850" t="s">
        <v>165</v>
      </c>
      <c r="E74" s="850"/>
      <c r="F74" s="255" t="s">
        <v>165</v>
      </c>
      <c r="G74" s="255" t="s">
        <v>165</v>
      </c>
      <c r="H74" s="374" t="s">
        <v>166</v>
      </c>
      <c r="I74" s="8"/>
      <c r="J74" s="41"/>
      <c r="K74" s="9" t="str">
        <f t="shared" si="2"/>
        <v>i. Long-acting permanent method for males (vasectomy)</v>
      </c>
      <c r="L74" s="36"/>
      <c r="M74" s="36"/>
      <c r="N74" s="36"/>
      <c r="O74" s="36"/>
      <c r="P74" s="36"/>
      <c r="Q74" s="36"/>
      <c r="R74" s="9"/>
      <c r="S74" s="36"/>
      <c r="T74" s="24"/>
      <c r="U74" s="24"/>
      <c r="V74" s="24"/>
      <c r="W74" s="76"/>
      <c r="X74" s="76"/>
      <c r="Y74" s="77"/>
      <c r="Z74" s="95"/>
    </row>
    <row r="75" spans="1:26" s="159" customFormat="1" x14ac:dyDescent="0.2">
      <c r="A75" s="375"/>
      <c r="B75" s="848" t="s">
        <v>317</v>
      </c>
      <c r="C75" s="849"/>
      <c r="D75" s="850" t="s">
        <v>165</v>
      </c>
      <c r="E75" s="850"/>
      <c r="F75" s="255" t="s">
        <v>165</v>
      </c>
      <c r="G75" s="255" t="s">
        <v>165</v>
      </c>
      <c r="H75" s="374" t="s">
        <v>166</v>
      </c>
      <c r="I75" s="8"/>
      <c r="J75" s="41"/>
      <c r="K75" s="9" t="str">
        <f t="shared" si="2"/>
        <v>j. Long-acting permanent method for females (tubal ligation)</v>
      </c>
      <c r="L75" s="36"/>
      <c r="M75" s="36"/>
      <c r="N75" s="36"/>
      <c r="O75" s="36"/>
      <c r="P75" s="36"/>
      <c r="Q75" s="36"/>
      <c r="R75" s="9"/>
      <c r="S75" s="36"/>
      <c r="T75" s="24"/>
      <c r="U75" s="24"/>
      <c r="V75" s="24"/>
      <c r="W75" s="76"/>
      <c r="X75" s="76"/>
      <c r="Y75" s="77"/>
      <c r="Z75" s="95"/>
    </row>
    <row r="76" spans="1:26" s="159" customFormat="1" x14ac:dyDescent="0.2">
      <c r="A76" s="375"/>
      <c r="B76" s="848" t="s">
        <v>45</v>
      </c>
      <c r="C76" s="849"/>
      <c r="D76" s="850" t="s">
        <v>165</v>
      </c>
      <c r="E76" s="850"/>
      <c r="F76" s="255" t="s">
        <v>166</v>
      </c>
      <c r="G76" s="255" t="s">
        <v>165</v>
      </c>
      <c r="H76" s="374" t="s">
        <v>165</v>
      </c>
      <c r="I76" s="8"/>
      <c r="J76" s="41"/>
      <c r="K76" s="9" t="str">
        <f t="shared" si="2"/>
        <v>k. CycleBeads</v>
      </c>
      <c r="L76" s="36"/>
      <c r="M76" s="36"/>
      <c r="N76" s="36"/>
      <c r="O76" s="36"/>
      <c r="P76" s="36"/>
      <c r="Q76" s="36"/>
      <c r="R76" s="9"/>
      <c r="S76" s="36"/>
      <c r="T76" s="24"/>
      <c r="U76" s="24"/>
      <c r="V76" s="24"/>
      <c r="W76" s="76"/>
      <c r="X76" s="76"/>
      <c r="Y76" s="77"/>
      <c r="Z76" s="95"/>
    </row>
    <row r="77" spans="1:26" s="159" customFormat="1" ht="45" x14ac:dyDescent="0.2">
      <c r="A77" s="376"/>
      <c r="B77" s="851" t="s">
        <v>318</v>
      </c>
      <c r="C77" s="852"/>
      <c r="D77" s="850"/>
      <c r="E77" s="850"/>
      <c r="F77" s="255"/>
      <c r="G77" s="255"/>
      <c r="H77" s="374"/>
      <c r="I77" s="8"/>
      <c r="J77" s="41"/>
      <c r="K77" s="9" t="str">
        <f t="shared" si="2"/>
        <v>l. Other contraceptive methods - specify 
(Please provide the name of the other contraceptive(s) offered, by sector.)</v>
      </c>
      <c r="L77" s="36"/>
      <c r="M77" s="36"/>
      <c r="N77" s="36"/>
      <c r="O77" s="36"/>
      <c r="P77" s="36"/>
      <c r="Q77" s="36"/>
      <c r="R77" s="9"/>
      <c r="S77" s="36"/>
      <c r="T77" s="24"/>
      <c r="U77" s="24"/>
      <c r="V77" s="24"/>
      <c r="W77" s="76"/>
      <c r="X77" s="76"/>
      <c r="Y77" s="77"/>
      <c r="Z77" s="95"/>
    </row>
    <row r="78" spans="1:26" s="159" customFormat="1" ht="30.75" thickBot="1" x14ac:dyDescent="0.25">
      <c r="A78" s="853" t="s">
        <v>320</v>
      </c>
      <c r="B78" s="822"/>
      <c r="C78" s="854"/>
      <c r="D78" s="779" t="s">
        <v>931</v>
      </c>
      <c r="E78" s="780"/>
      <c r="F78" s="780"/>
      <c r="G78" s="780"/>
      <c r="H78" s="781"/>
      <c r="I78" s="8"/>
      <c r="J78" s="41"/>
      <c r="K78" s="9" t="str">
        <f>A78</f>
        <v>C2. Please note any comments about the commodities offered.</v>
      </c>
      <c r="L78" s="36"/>
      <c r="M78" s="36"/>
      <c r="N78" s="36"/>
      <c r="O78" s="9" t="str">
        <f>D78</f>
        <v>CycleBeads are provided in NGO programs and social marketing in select project sites.</v>
      </c>
      <c r="P78" s="36"/>
      <c r="Q78" s="36"/>
      <c r="R78" s="9"/>
      <c r="S78" s="36"/>
      <c r="T78" s="24"/>
      <c r="U78" s="24"/>
      <c r="V78" s="24"/>
      <c r="W78" s="76"/>
      <c r="X78" s="76"/>
      <c r="Y78" s="77"/>
      <c r="Z78" s="95"/>
    </row>
    <row r="79" spans="1:26" s="256" customFormat="1" ht="16.5" customHeight="1" thickBot="1" x14ac:dyDescent="0.3">
      <c r="A79" s="832" t="s">
        <v>27</v>
      </c>
      <c r="B79" s="833"/>
      <c r="C79" s="833"/>
      <c r="D79" s="833"/>
      <c r="E79" s="833"/>
      <c r="F79" s="833"/>
      <c r="G79" s="833"/>
      <c r="H79" s="371"/>
      <c r="I79" s="14"/>
      <c r="J79" s="47"/>
      <c r="K79" s="9"/>
      <c r="L79" s="48"/>
      <c r="M79" s="48"/>
      <c r="N79" s="48"/>
      <c r="O79" s="48"/>
      <c r="P79" s="48"/>
      <c r="Q79" s="48"/>
      <c r="R79" s="11"/>
      <c r="S79" s="48"/>
      <c r="T79" s="49"/>
      <c r="U79" s="49"/>
      <c r="V79" s="49"/>
      <c r="W79" s="65"/>
      <c r="X79" s="65"/>
      <c r="Y79" s="83"/>
      <c r="Z79" s="98"/>
    </row>
    <row r="80" spans="1:26" s="159" customFormat="1" ht="30" customHeight="1" x14ac:dyDescent="0.2">
      <c r="A80" s="834" t="s">
        <v>321</v>
      </c>
      <c r="B80" s="835"/>
      <c r="C80" s="835"/>
      <c r="D80" s="835"/>
      <c r="E80" s="835"/>
      <c r="F80" s="835"/>
      <c r="G80" s="836"/>
      <c r="H80" s="351" t="s">
        <v>165</v>
      </c>
      <c r="I80" s="20" t="str">
        <f>A80</f>
        <v>D1. Is there a contraceptive security or reproductive health commodity security strategy or is contraceptive security explicitly included in a country strategy? (Please select from the dropdown list.)</v>
      </c>
      <c r="J80" s="41"/>
      <c r="K80" s="9"/>
      <c r="L80" s="36"/>
      <c r="M80" s="36"/>
      <c r="N80" s="36"/>
      <c r="O80" s="36"/>
      <c r="P80" s="36"/>
      <c r="Q80" s="36"/>
      <c r="R80" s="9"/>
      <c r="S80" s="36"/>
      <c r="T80" s="24"/>
      <c r="U80" s="24"/>
      <c r="V80" s="24"/>
      <c r="W80" s="76"/>
      <c r="X80" s="76"/>
      <c r="Y80" s="77"/>
      <c r="Z80" s="95"/>
    </row>
    <row r="81" spans="1:26" s="159" customFormat="1" ht="15.75" thickBot="1" x14ac:dyDescent="0.25">
      <c r="A81" s="837" t="s">
        <v>243</v>
      </c>
      <c r="B81" s="838"/>
      <c r="C81" s="838"/>
      <c r="D81" s="257"/>
      <c r="E81" s="257"/>
      <c r="F81" s="257"/>
      <c r="G81" s="257"/>
      <c r="H81" s="377"/>
      <c r="I81" s="5"/>
      <c r="J81" s="41"/>
      <c r="K81" s="9"/>
      <c r="L81" s="36"/>
      <c r="M81" s="36"/>
      <c r="N81" s="36"/>
      <c r="O81" s="36"/>
      <c r="P81" s="36"/>
      <c r="Q81" s="36"/>
      <c r="R81" s="9"/>
      <c r="S81" s="36"/>
      <c r="T81" s="24"/>
      <c r="U81" s="24"/>
      <c r="V81" s="24"/>
      <c r="W81" s="76"/>
      <c r="X81" s="76"/>
      <c r="Y81" s="77"/>
      <c r="Z81" s="95"/>
    </row>
    <row r="82" spans="1:26" s="159" customFormat="1" ht="60" x14ac:dyDescent="0.2">
      <c r="A82" s="839"/>
      <c r="B82" s="841" t="s">
        <v>66</v>
      </c>
      <c r="C82" s="842"/>
      <c r="D82" s="842" t="s">
        <v>322</v>
      </c>
      <c r="E82" s="842"/>
      <c r="F82" s="258" t="s">
        <v>64</v>
      </c>
      <c r="G82" s="842" t="s">
        <v>65</v>
      </c>
      <c r="H82" s="843"/>
      <c r="I82" s="20"/>
      <c r="J82" s="45" t="str">
        <f>G82</f>
        <v>Is the contraceptive security strategy being implemented?</v>
      </c>
      <c r="K82" s="9" t="str">
        <f>B82</f>
        <v>Strategy name</v>
      </c>
      <c r="L82" s="36"/>
      <c r="M82" s="46">
        <f>E82</f>
        <v>0</v>
      </c>
      <c r="N82" s="36"/>
      <c r="O82" s="36"/>
      <c r="P82" s="36"/>
      <c r="Q82" s="36"/>
      <c r="R82" s="9"/>
      <c r="S82" s="9" t="str">
        <f>D82</f>
        <v>Years Covered (including strategy updates)</v>
      </c>
      <c r="T82" s="24"/>
      <c r="U82" s="24"/>
      <c r="V82" s="24"/>
      <c r="W82" s="76"/>
      <c r="X82" s="76"/>
      <c r="Y82" s="77"/>
      <c r="Z82" s="95"/>
    </row>
    <row r="83" spans="1:26" s="159" customFormat="1" ht="15.75" thickBot="1" x14ac:dyDescent="0.25">
      <c r="A83" s="840"/>
      <c r="B83" s="259" t="s">
        <v>35</v>
      </c>
      <c r="C83" s="150" t="s">
        <v>482</v>
      </c>
      <c r="D83" s="844" t="s">
        <v>405</v>
      </c>
      <c r="E83" s="845"/>
      <c r="F83" s="151" t="s">
        <v>165</v>
      </c>
      <c r="G83" s="846" t="s">
        <v>165</v>
      </c>
      <c r="H83" s="847"/>
      <c r="I83" s="20"/>
      <c r="J83" s="45" t="str">
        <f>G83</f>
        <v>Yes</v>
      </c>
      <c r="K83" s="9" t="str">
        <f>B83</f>
        <v>a</v>
      </c>
      <c r="L83" s="36"/>
      <c r="M83" s="46">
        <f>E83</f>
        <v>0</v>
      </c>
      <c r="N83" s="36"/>
      <c r="O83" s="36"/>
      <c r="P83" s="36"/>
      <c r="Q83" s="36"/>
      <c r="R83" s="9"/>
      <c r="S83" s="9" t="str">
        <f>D83</f>
        <v>2000 - 2016</v>
      </c>
      <c r="T83" s="24"/>
      <c r="U83" s="24"/>
      <c r="V83" s="24"/>
      <c r="W83" s="76"/>
      <c r="X83" s="76"/>
      <c r="Y83" s="77"/>
      <c r="Z83" s="95"/>
    </row>
    <row r="84" spans="1:26" s="159" customFormat="1" ht="30" x14ac:dyDescent="0.2">
      <c r="A84" s="827" t="s">
        <v>244</v>
      </c>
      <c r="B84" s="828"/>
      <c r="C84" s="828"/>
      <c r="D84" s="828"/>
      <c r="E84" s="828"/>
      <c r="F84" s="829" t="s">
        <v>166</v>
      </c>
      <c r="G84" s="830"/>
      <c r="H84" s="831"/>
      <c r="I84" s="20"/>
      <c r="J84" s="45"/>
      <c r="K84" s="9"/>
      <c r="L84" s="36"/>
      <c r="M84" s="36"/>
      <c r="N84" s="36"/>
      <c r="O84" s="36"/>
      <c r="P84" s="36"/>
      <c r="Q84" s="39" t="str">
        <f>F84</f>
        <v>No</v>
      </c>
      <c r="R84" s="9" t="str">
        <f>A84</f>
        <v>D2. Are any family planning commodities subject to duties, import taxes, or other fees?</v>
      </c>
      <c r="S84" s="36"/>
      <c r="T84" s="24"/>
      <c r="U84" s="24"/>
      <c r="V84" s="24"/>
      <c r="W84" s="76"/>
      <c r="X84" s="76"/>
      <c r="Y84" s="77"/>
      <c r="Z84" s="95"/>
    </row>
    <row r="85" spans="1:26" s="159" customFormat="1" x14ac:dyDescent="0.2">
      <c r="A85" s="262"/>
      <c r="B85" s="764" t="s">
        <v>325</v>
      </c>
      <c r="C85" s="764"/>
      <c r="D85" s="765"/>
      <c r="E85" s="800" t="s">
        <v>146</v>
      </c>
      <c r="F85" s="801"/>
      <c r="G85" s="801"/>
      <c r="H85" s="802"/>
      <c r="I85" s="20"/>
      <c r="J85" s="45"/>
      <c r="K85" s="9"/>
      <c r="L85" s="36"/>
      <c r="M85" s="46" t="str">
        <f>E85</f>
        <v>N/A</v>
      </c>
      <c r="N85" s="46" t="str">
        <f>E85</f>
        <v>N/A</v>
      </c>
      <c r="O85" s="36"/>
      <c r="P85" s="9"/>
      <c r="Q85" s="36"/>
      <c r="R85" s="9" t="str">
        <f>B85</f>
        <v>a. If yes, for which sectors (public, NGO, social marketing, commercial)?</v>
      </c>
      <c r="S85" s="36"/>
      <c r="T85" s="24"/>
      <c r="U85" s="24"/>
      <c r="V85" s="24"/>
      <c r="W85" s="76"/>
      <c r="X85" s="76"/>
      <c r="Y85" s="77"/>
      <c r="Z85" s="95"/>
    </row>
    <row r="86" spans="1:26" s="159" customFormat="1" x14ac:dyDescent="0.2">
      <c r="A86" s="262"/>
      <c r="B86" s="764" t="s">
        <v>46</v>
      </c>
      <c r="C86" s="764"/>
      <c r="D86" s="765"/>
      <c r="E86" s="800" t="s">
        <v>146</v>
      </c>
      <c r="F86" s="801"/>
      <c r="G86" s="801"/>
      <c r="H86" s="802"/>
      <c r="I86" s="20"/>
      <c r="J86" s="45"/>
      <c r="K86" s="9"/>
      <c r="L86" s="36"/>
      <c r="M86" s="46" t="str">
        <f>E86</f>
        <v>N/A</v>
      </c>
      <c r="N86" s="46" t="str">
        <f>E86</f>
        <v>N/A</v>
      </c>
      <c r="O86" s="36"/>
      <c r="P86" s="9"/>
      <c r="Q86" s="36"/>
      <c r="R86" s="9" t="str">
        <f>B86</f>
        <v>b. If yes, how much are the duties, taxes, or fees?</v>
      </c>
      <c r="S86" s="36"/>
      <c r="T86" s="24"/>
      <c r="U86" s="24"/>
      <c r="V86" s="24"/>
      <c r="W86" s="76"/>
      <c r="X86" s="76"/>
      <c r="Y86" s="77"/>
      <c r="Z86" s="95"/>
    </row>
    <row r="87" spans="1:26" s="159" customFormat="1" ht="30" customHeight="1" x14ac:dyDescent="0.2">
      <c r="A87" s="772" t="s">
        <v>326</v>
      </c>
      <c r="B87" s="764"/>
      <c r="C87" s="764"/>
      <c r="D87" s="764"/>
      <c r="E87" s="764"/>
      <c r="F87" s="764"/>
      <c r="G87" s="765"/>
      <c r="H87" s="355" t="s">
        <v>166</v>
      </c>
      <c r="I87" s="20" t="str">
        <f>A87</f>
        <v>D3. Are there policies that hinder the ability of the private sector (commercial sector, NGOs, or social marketing) to provide contraceptive methods (for example: price controls, distribution limitations, taxes/duties, advertising bans, etc.)?</v>
      </c>
      <c r="J87" s="45"/>
      <c r="K87" s="9"/>
      <c r="L87" s="36"/>
      <c r="M87" s="36"/>
      <c r="N87" s="36"/>
      <c r="O87" s="36"/>
      <c r="P87" s="9"/>
      <c r="Q87" s="36"/>
      <c r="R87" s="9"/>
      <c r="S87" s="36"/>
      <c r="T87" s="24"/>
      <c r="U87" s="24"/>
      <c r="V87" s="24"/>
      <c r="W87" s="76"/>
      <c r="X87" s="76"/>
      <c r="Y87" s="77"/>
      <c r="Z87" s="95"/>
    </row>
    <row r="88" spans="1:26" s="159" customFormat="1" x14ac:dyDescent="0.2">
      <c r="A88" s="262"/>
      <c r="B88" s="764" t="s">
        <v>47</v>
      </c>
      <c r="C88" s="764"/>
      <c r="D88" s="800" t="s">
        <v>146</v>
      </c>
      <c r="E88" s="801"/>
      <c r="F88" s="801"/>
      <c r="G88" s="801"/>
      <c r="H88" s="802"/>
      <c r="I88" s="20"/>
      <c r="J88" s="45"/>
      <c r="K88" s="9" t="str">
        <f>B88</f>
        <v>a. If yes, describe the policies.</v>
      </c>
      <c r="L88" s="36"/>
      <c r="M88" s="36"/>
      <c r="N88" s="38"/>
      <c r="O88" s="39" t="str">
        <f>D88</f>
        <v>N/A</v>
      </c>
      <c r="P88" s="9"/>
      <c r="Q88" s="36"/>
      <c r="R88" s="36"/>
      <c r="S88" s="36"/>
      <c r="T88" s="24"/>
      <c r="U88" s="24"/>
      <c r="V88" s="24"/>
      <c r="W88" s="76"/>
      <c r="X88" s="76"/>
      <c r="Y88" s="77"/>
      <c r="Z88" s="95"/>
    </row>
    <row r="89" spans="1:26" s="159" customFormat="1" ht="30" customHeight="1" x14ac:dyDescent="0.2">
      <c r="A89" s="772" t="s">
        <v>327</v>
      </c>
      <c r="B89" s="764"/>
      <c r="C89" s="764"/>
      <c r="D89" s="764"/>
      <c r="E89" s="764"/>
      <c r="F89" s="764"/>
      <c r="G89" s="765"/>
      <c r="H89" s="355" t="s">
        <v>165</v>
      </c>
      <c r="I89" s="20" t="str">
        <f>A89</f>
        <v>D4. Are there policies that enable the private sector (commercial sector, NGOs, or social marketing) to provide contraceptive methods?</v>
      </c>
      <c r="J89" s="45"/>
      <c r="K89" s="9"/>
      <c r="L89" s="36"/>
      <c r="M89" s="36"/>
      <c r="N89" s="36"/>
      <c r="O89" s="36"/>
      <c r="P89" s="9"/>
      <c r="Q89" s="36"/>
      <c r="R89" s="9"/>
      <c r="S89" s="36"/>
      <c r="T89" s="24"/>
      <c r="U89" s="24"/>
      <c r="V89" s="24"/>
      <c r="W89" s="76"/>
      <c r="X89" s="76"/>
      <c r="Y89" s="77"/>
      <c r="Z89" s="95"/>
    </row>
    <row r="90" spans="1:26" s="159" customFormat="1" ht="60" x14ac:dyDescent="0.2">
      <c r="A90" s="262"/>
      <c r="B90" s="764" t="s">
        <v>47</v>
      </c>
      <c r="C90" s="764"/>
      <c r="D90" s="800" t="s">
        <v>959</v>
      </c>
      <c r="E90" s="801"/>
      <c r="F90" s="801"/>
      <c r="G90" s="801"/>
      <c r="H90" s="802"/>
      <c r="I90" s="20"/>
      <c r="J90" s="45"/>
      <c r="K90" s="9" t="str">
        <f>B90</f>
        <v>a. If yes, describe the policies.</v>
      </c>
      <c r="L90" s="36"/>
      <c r="M90" s="36"/>
      <c r="N90" s="38"/>
      <c r="O90" s="39" t="str">
        <f>D90</f>
        <v>Social Marketing Strategy of the Government of India: The Government provides a product subsidy to select social marketing agencies for promoting socially marketed products and market segmentation, so that the contraceptive supplies are made available for the poor with a subsidized price.</v>
      </c>
      <c r="P90" s="9"/>
      <c r="Q90" s="36"/>
      <c r="R90" s="36"/>
      <c r="S90" s="36"/>
      <c r="T90" s="24"/>
      <c r="U90" s="24"/>
      <c r="V90" s="24"/>
      <c r="W90" s="76"/>
      <c r="X90" s="76"/>
      <c r="Y90" s="77"/>
      <c r="Z90" s="95"/>
    </row>
    <row r="91" spans="1:26" s="159" customFormat="1" ht="30" customHeight="1" x14ac:dyDescent="0.2">
      <c r="A91" s="772" t="s">
        <v>328</v>
      </c>
      <c r="B91" s="764"/>
      <c r="C91" s="764"/>
      <c r="D91" s="764"/>
      <c r="E91" s="764"/>
      <c r="F91" s="764"/>
      <c r="G91" s="765"/>
      <c r="H91" s="355" t="s">
        <v>165</v>
      </c>
      <c r="I91" s="20" t="str">
        <f>A91</f>
        <v xml:space="preserve">D5. Do policies or regulations exist that restrict who can sell or dispense particular contraceptive methods?
</v>
      </c>
      <c r="J91" s="45"/>
      <c r="K91" s="9"/>
      <c r="L91" s="36"/>
      <c r="M91" s="36"/>
      <c r="N91" s="36"/>
      <c r="O91" s="9"/>
      <c r="P91" s="9"/>
      <c r="Q91" s="36"/>
      <c r="R91" s="36"/>
      <c r="S91" s="36"/>
      <c r="T91" s="24"/>
      <c r="U91" s="24"/>
      <c r="V91" s="24"/>
      <c r="W91" s="76"/>
      <c r="X91" s="76"/>
      <c r="Y91" s="77"/>
      <c r="Z91" s="95"/>
    </row>
    <row r="92" spans="1:26" s="159" customFormat="1" ht="15.75" thickBot="1" x14ac:dyDescent="0.25">
      <c r="A92" s="354"/>
      <c r="B92" s="822" t="s">
        <v>60</v>
      </c>
      <c r="C92" s="822"/>
      <c r="D92" s="260"/>
      <c r="E92" s="261"/>
      <c r="F92" s="261"/>
      <c r="G92" s="261"/>
      <c r="H92" s="378"/>
      <c r="I92" s="17"/>
      <c r="J92" s="45"/>
      <c r="K92" s="9"/>
      <c r="L92" s="36"/>
      <c r="M92" s="36"/>
      <c r="N92" s="36"/>
      <c r="O92" s="9"/>
      <c r="P92" s="9"/>
      <c r="Q92" s="36"/>
      <c r="R92" s="36"/>
      <c r="S92" s="36"/>
      <c r="T92" s="24"/>
      <c r="U92" s="24"/>
      <c r="V92" s="24"/>
      <c r="W92" s="76"/>
      <c r="X92" s="76"/>
      <c r="Y92" s="77"/>
      <c r="Z92" s="95"/>
    </row>
    <row r="93" spans="1:26" s="159" customFormat="1" ht="45" customHeight="1" x14ac:dyDescent="0.2">
      <c r="A93" s="379"/>
      <c r="B93" s="823" t="s">
        <v>156</v>
      </c>
      <c r="C93" s="824"/>
      <c r="D93" s="825"/>
      <c r="E93" s="819" t="s">
        <v>329</v>
      </c>
      <c r="F93" s="821"/>
      <c r="G93" s="819" t="s">
        <v>330</v>
      </c>
      <c r="H93" s="826"/>
      <c r="I93" s="18"/>
      <c r="J93" s="51" t="str">
        <f>G93</f>
        <v>Describe any private sector restriction on who is allowed to sell or dispense the method</v>
      </c>
      <c r="K93" s="9"/>
      <c r="L93" s="36"/>
      <c r="M93" s="36"/>
      <c r="N93" s="36"/>
      <c r="O93" s="9"/>
      <c r="P93" s="9" t="str">
        <f>B93</f>
        <v>Contraceptive Method(s)</v>
      </c>
      <c r="Q93" s="36"/>
      <c r="R93" s="36"/>
      <c r="S93" s="36"/>
      <c r="T93" s="24"/>
      <c r="U93" s="84" t="str">
        <f>E93</f>
        <v>Describe any public sector restriction on who is allowed to sell or dispense the method</v>
      </c>
      <c r="V93" s="24"/>
      <c r="W93" s="76"/>
      <c r="X93" s="76"/>
      <c r="Y93" s="77"/>
      <c r="Z93" s="95"/>
    </row>
    <row r="94" spans="1:26" s="159" customFormat="1" ht="49.5" customHeight="1" x14ac:dyDescent="0.2">
      <c r="A94" s="380"/>
      <c r="B94" s="262" t="s">
        <v>35</v>
      </c>
      <c r="C94" s="770" t="s">
        <v>204</v>
      </c>
      <c r="D94" s="810"/>
      <c r="E94" s="800" t="s">
        <v>932</v>
      </c>
      <c r="F94" s="803"/>
      <c r="G94" s="811" t="s">
        <v>819</v>
      </c>
      <c r="H94" s="812"/>
      <c r="I94" s="16"/>
      <c r="J94" s="45" t="str">
        <f>G94</f>
        <v>Only qualified allopathic private practitioners are allowed to provide the injectable contraceptive.</v>
      </c>
      <c r="K94" s="9"/>
      <c r="L94" s="36"/>
      <c r="M94" s="46" t="str">
        <f>E94</f>
        <v>N/A - injectables are not available in the public sector.</v>
      </c>
      <c r="N94" s="36"/>
      <c r="O94" s="9"/>
      <c r="P94" s="9" t="str">
        <f>C94</f>
        <v>Injectables</v>
      </c>
      <c r="Q94" s="36"/>
      <c r="R94" s="36"/>
      <c r="S94" s="36"/>
      <c r="T94" s="24"/>
      <c r="U94" s="84" t="str">
        <f>E94</f>
        <v>N/A - injectables are not available in the public sector.</v>
      </c>
      <c r="V94" s="24"/>
      <c r="W94" s="76"/>
      <c r="X94" s="76"/>
      <c r="Y94" s="77"/>
      <c r="Z94" s="95"/>
    </row>
    <row r="95" spans="1:26" s="159" customFormat="1" x14ac:dyDescent="0.2">
      <c r="A95" s="380"/>
      <c r="B95" s="262" t="s">
        <v>36</v>
      </c>
      <c r="C95" s="770"/>
      <c r="D95" s="810"/>
      <c r="E95" s="800"/>
      <c r="F95" s="803"/>
      <c r="G95" s="811"/>
      <c r="H95" s="812"/>
      <c r="I95" s="16"/>
      <c r="J95" s="45">
        <f>G95</f>
        <v>0</v>
      </c>
      <c r="K95" s="9"/>
      <c r="L95" s="36"/>
      <c r="M95" s="46">
        <f>E95</f>
        <v>0</v>
      </c>
      <c r="N95" s="36"/>
      <c r="O95" s="9"/>
      <c r="P95" s="9">
        <f>C95</f>
        <v>0</v>
      </c>
      <c r="Q95" s="36"/>
      <c r="R95" s="36"/>
      <c r="S95" s="36"/>
      <c r="T95" s="24"/>
      <c r="U95" s="84">
        <f>E95</f>
        <v>0</v>
      </c>
      <c r="V95" s="24"/>
      <c r="W95" s="76"/>
      <c r="X95" s="76"/>
      <c r="Y95" s="77"/>
      <c r="Z95" s="95"/>
    </row>
    <row r="96" spans="1:26" s="159" customFormat="1" ht="15.75" thickBot="1" x14ac:dyDescent="0.25">
      <c r="A96" s="380"/>
      <c r="B96" s="263" t="s">
        <v>37</v>
      </c>
      <c r="C96" s="780"/>
      <c r="D96" s="813"/>
      <c r="E96" s="804"/>
      <c r="F96" s="806"/>
      <c r="G96" s="814"/>
      <c r="H96" s="815"/>
      <c r="I96" s="16"/>
      <c r="J96" s="45">
        <f>G96</f>
        <v>0</v>
      </c>
      <c r="K96" s="9"/>
      <c r="L96" s="36"/>
      <c r="M96" s="46">
        <f>E96</f>
        <v>0</v>
      </c>
      <c r="N96" s="36"/>
      <c r="O96" s="9"/>
      <c r="P96" s="9">
        <f>C96</f>
        <v>0</v>
      </c>
      <c r="Q96" s="36"/>
      <c r="R96" s="36"/>
      <c r="S96" s="36"/>
      <c r="T96" s="24"/>
      <c r="U96" s="84">
        <f>E96</f>
        <v>0</v>
      </c>
      <c r="V96" s="24"/>
      <c r="W96" s="76"/>
      <c r="X96" s="76"/>
      <c r="Y96" s="77"/>
      <c r="Z96" s="95"/>
    </row>
    <row r="97" spans="1:26" s="264" customFormat="1" ht="15.75" thickBot="1" x14ac:dyDescent="0.25">
      <c r="A97" s="816"/>
      <c r="B97" s="817"/>
      <c r="C97" s="817"/>
      <c r="D97" s="817"/>
      <c r="E97" s="817"/>
      <c r="F97" s="817"/>
      <c r="G97" s="817"/>
      <c r="H97" s="818"/>
      <c r="I97" s="28"/>
      <c r="J97" s="52"/>
      <c r="K97" s="27">
        <f>C97</f>
        <v>0</v>
      </c>
      <c r="L97" s="27"/>
      <c r="M97" s="27"/>
      <c r="N97" s="27"/>
      <c r="O97" s="27"/>
      <c r="P97" s="27"/>
      <c r="Q97" s="27"/>
      <c r="R97" s="27"/>
      <c r="S97" s="27"/>
      <c r="T97" s="27"/>
      <c r="U97" s="27"/>
      <c r="V97" s="27"/>
      <c r="W97" s="85"/>
      <c r="X97" s="85"/>
      <c r="Y97" s="86"/>
      <c r="Z97" s="99"/>
    </row>
    <row r="98" spans="1:26" s="159" customFormat="1" ht="45" customHeight="1" x14ac:dyDescent="0.2">
      <c r="A98" s="774" t="s">
        <v>332</v>
      </c>
      <c r="B98" s="775"/>
      <c r="C98" s="775"/>
      <c r="D98" s="265" t="s">
        <v>61</v>
      </c>
      <c r="E98" s="819" t="s">
        <v>67</v>
      </c>
      <c r="F98" s="820"/>
      <c r="G98" s="821"/>
      <c r="H98" s="381" t="s">
        <v>57</v>
      </c>
      <c r="I98" s="15"/>
      <c r="J98" s="45"/>
      <c r="K98" s="9" t="str">
        <f>A98</f>
        <v>D6. Does the country have laws, regulations, or policies that make it difficult for the following sub-populations to access effective family planning services?</v>
      </c>
      <c r="L98" s="36"/>
      <c r="M98" s="36"/>
      <c r="N98" s="36"/>
      <c r="O98" s="9"/>
      <c r="P98" s="36"/>
      <c r="Q98" s="36"/>
      <c r="R98" s="36"/>
      <c r="S98" s="36"/>
      <c r="T98" s="24"/>
      <c r="U98" s="24"/>
      <c r="V98" s="84" t="str">
        <f>E98</f>
        <v xml:space="preserve">If yes, describe laws/regulations/policies affecting access </v>
      </c>
      <c r="W98" s="76"/>
      <c r="X98" s="76"/>
      <c r="Y98" s="77"/>
      <c r="Z98" s="95"/>
    </row>
    <row r="99" spans="1:26" s="159" customFormat="1" x14ac:dyDescent="0.2">
      <c r="A99" s="262"/>
      <c r="B99" s="764" t="s">
        <v>333</v>
      </c>
      <c r="C99" s="764"/>
      <c r="D99" s="157" t="s">
        <v>166</v>
      </c>
      <c r="E99" s="800"/>
      <c r="F99" s="801"/>
      <c r="G99" s="803"/>
      <c r="H99" s="355"/>
      <c r="I99" s="13"/>
      <c r="J99" s="45"/>
      <c r="K99" s="9" t="str">
        <f>B99</f>
        <v>a. Unmarried people</v>
      </c>
      <c r="L99" s="36"/>
      <c r="M99" s="46">
        <f>E99</f>
        <v>0</v>
      </c>
      <c r="N99" s="36"/>
      <c r="O99" s="9"/>
      <c r="P99" s="36"/>
      <c r="Q99" s="36"/>
      <c r="R99" s="36"/>
      <c r="S99" s="36"/>
      <c r="T99" s="24"/>
      <c r="U99" s="24"/>
      <c r="V99" s="84">
        <f>E99</f>
        <v>0</v>
      </c>
      <c r="W99" s="76"/>
      <c r="X99" s="76"/>
      <c r="Y99" s="77"/>
      <c r="Z99" s="95"/>
    </row>
    <row r="100" spans="1:26" s="159" customFormat="1" x14ac:dyDescent="0.2">
      <c r="A100" s="262"/>
      <c r="B100" s="764" t="s">
        <v>48</v>
      </c>
      <c r="C100" s="764"/>
      <c r="D100" s="157" t="s">
        <v>166</v>
      </c>
      <c r="E100" s="800"/>
      <c r="F100" s="801"/>
      <c r="G100" s="803"/>
      <c r="H100" s="355"/>
      <c r="I100" s="13"/>
      <c r="J100" s="45"/>
      <c r="K100" s="9" t="str">
        <f>B100</f>
        <v>b. Young people</v>
      </c>
      <c r="L100" s="36"/>
      <c r="M100" s="46">
        <f>E100</f>
        <v>0</v>
      </c>
      <c r="N100" s="36"/>
      <c r="O100" s="9"/>
      <c r="P100" s="36"/>
      <c r="Q100" s="36"/>
      <c r="R100" s="36"/>
      <c r="S100" s="36"/>
      <c r="T100" s="24"/>
      <c r="U100" s="24"/>
      <c r="V100" s="84">
        <f>E100</f>
        <v>0</v>
      </c>
      <c r="W100" s="76"/>
      <c r="X100" s="76"/>
      <c r="Y100" s="77"/>
      <c r="Z100" s="95"/>
    </row>
    <row r="101" spans="1:26" s="159" customFormat="1" ht="15.75" thickBot="1" x14ac:dyDescent="0.25">
      <c r="A101" s="263"/>
      <c r="B101" s="753" t="s">
        <v>49</v>
      </c>
      <c r="C101" s="753"/>
      <c r="D101" s="382" t="s">
        <v>166</v>
      </c>
      <c r="E101" s="804"/>
      <c r="F101" s="805"/>
      <c r="G101" s="806"/>
      <c r="H101" s="383"/>
      <c r="I101" s="13"/>
      <c r="J101" s="45"/>
      <c r="K101" s="9" t="str">
        <f>B101</f>
        <v>c. Other</v>
      </c>
      <c r="L101" s="36"/>
      <c r="M101" s="46">
        <f>E101</f>
        <v>0</v>
      </c>
      <c r="N101" s="36"/>
      <c r="O101" s="9"/>
      <c r="P101" s="36"/>
      <c r="Q101" s="36"/>
      <c r="R101" s="36"/>
      <c r="S101" s="36"/>
      <c r="T101" s="24"/>
      <c r="U101" s="24"/>
      <c r="V101" s="84">
        <f>E101</f>
        <v>0</v>
      </c>
      <c r="W101" s="76"/>
      <c r="X101" s="76"/>
      <c r="Y101" s="77"/>
      <c r="Z101" s="95"/>
    </row>
    <row r="102" spans="1:26" s="266" customFormat="1" x14ac:dyDescent="0.2">
      <c r="A102" s="807"/>
      <c r="B102" s="808"/>
      <c r="C102" s="808"/>
      <c r="D102" s="808"/>
      <c r="E102" s="808"/>
      <c r="F102" s="808"/>
      <c r="G102" s="808"/>
      <c r="H102" s="809"/>
      <c r="I102" s="5"/>
      <c r="J102" s="53"/>
      <c r="K102" s="29">
        <f>C102</f>
        <v>0</v>
      </c>
      <c r="L102" s="54"/>
      <c r="M102" s="54"/>
      <c r="N102" s="54"/>
      <c r="O102" s="29"/>
      <c r="P102" s="54"/>
      <c r="Q102" s="54"/>
      <c r="R102" s="54"/>
      <c r="S102" s="54"/>
      <c r="T102" s="54"/>
      <c r="U102" s="54"/>
      <c r="V102" s="54"/>
      <c r="W102" s="87"/>
      <c r="X102" s="87"/>
      <c r="Y102" s="88"/>
      <c r="Z102" s="95"/>
    </row>
    <row r="103" spans="1:26" s="159" customFormat="1" ht="45" customHeight="1" x14ac:dyDescent="0.2">
      <c r="A103" s="772" t="s">
        <v>334</v>
      </c>
      <c r="B103" s="764"/>
      <c r="C103" s="764"/>
      <c r="D103" s="764"/>
      <c r="E103" s="764"/>
      <c r="F103" s="764"/>
      <c r="G103" s="764"/>
      <c r="H103" s="773"/>
      <c r="I103" s="15"/>
      <c r="J103" s="45"/>
      <c r="K103" s="9"/>
      <c r="L103" s="36"/>
      <c r="M103" s="36"/>
      <c r="N103" s="36"/>
      <c r="O103" s="9"/>
      <c r="P103" s="36"/>
      <c r="Q103" s="36"/>
      <c r="R103" s="36"/>
      <c r="S103" s="36"/>
      <c r="T103" s="24"/>
      <c r="U103" s="24"/>
      <c r="V103" s="24"/>
      <c r="W103" s="76"/>
      <c r="X103" s="82" t="str">
        <f>A103</f>
        <v xml:space="preserve">D7. Are there charges* to the client in the public sector for family planning:
*(This question refers to charges by policy, not under-the-table charges.)
</v>
      </c>
      <c r="Y103" s="77"/>
      <c r="Z103" s="95"/>
    </row>
    <row r="104" spans="1:26" s="159" customFormat="1" ht="15" customHeight="1" x14ac:dyDescent="0.2">
      <c r="A104" s="262"/>
      <c r="B104" s="764" t="s">
        <v>50</v>
      </c>
      <c r="C104" s="764"/>
      <c r="D104" s="764"/>
      <c r="E104" s="764"/>
      <c r="F104" s="765"/>
      <c r="G104" s="766" t="s">
        <v>166</v>
      </c>
      <c r="H104" s="767"/>
      <c r="I104" s="16"/>
      <c r="J104" s="45" t="str">
        <f>G104</f>
        <v>No</v>
      </c>
      <c r="K104" s="9"/>
      <c r="L104" s="36"/>
      <c r="M104" s="36"/>
      <c r="N104" s="36"/>
      <c r="O104" s="9"/>
      <c r="P104" s="36"/>
      <c r="Q104" s="36"/>
      <c r="R104" s="36"/>
      <c r="S104" s="36"/>
      <c r="T104" s="24"/>
      <c r="U104" s="24"/>
      <c r="V104" s="24"/>
      <c r="W104" s="76"/>
      <c r="X104" s="76"/>
      <c r="Y104" s="80" t="str">
        <f>B104</f>
        <v>a. Services?</v>
      </c>
      <c r="Z104" s="95"/>
    </row>
    <row r="105" spans="1:26" s="159" customFormat="1" ht="15" customHeight="1" x14ac:dyDescent="0.2">
      <c r="A105" s="262"/>
      <c r="B105" s="764" t="s">
        <v>51</v>
      </c>
      <c r="C105" s="764"/>
      <c r="D105" s="764"/>
      <c r="E105" s="764"/>
      <c r="F105" s="765"/>
      <c r="G105" s="766" t="s">
        <v>166</v>
      </c>
      <c r="H105" s="767"/>
      <c r="I105" s="16"/>
      <c r="J105" s="45" t="str">
        <f>G105</f>
        <v>No</v>
      </c>
      <c r="K105" s="9"/>
      <c r="L105" s="36"/>
      <c r="M105" s="36"/>
      <c r="N105" s="36"/>
      <c r="O105" s="9"/>
      <c r="P105" s="36"/>
      <c r="Q105" s="36"/>
      <c r="R105" s="36"/>
      <c r="S105" s="36"/>
      <c r="T105" s="24"/>
      <c r="U105" s="24"/>
      <c r="V105" s="24"/>
      <c r="W105" s="76"/>
      <c r="X105" s="76"/>
      <c r="Y105" s="80" t="str">
        <f>B105</f>
        <v>b. Commodities?</v>
      </c>
      <c r="Z105" s="95"/>
    </row>
    <row r="106" spans="1:26" s="159" customFormat="1" ht="15" customHeight="1" x14ac:dyDescent="0.2">
      <c r="A106" s="262"/>
      <c r="B106" s="764" t="s">
        <v>52</v>
      </c>
      <c r="C106" s="764"/>
      <c r="D106" s="764"/>
      <c r="E106" s="764"/>
      <c r="F106" s="765"/>
      <c r="G106" s="766" t="s">
        <v>146</v>
      </c>
      <c r="H106" s="767"/>
      <c r="I106" s="16"/>
      <c r="J106" s="45" t="str">
        <f>G106</f>
        <v>N/A</v>
      </c>
      <c r="K106" s="9"/>
      <c r="L106" s="36"/>
      <c r="M106" s="36"/>
      <c r="N106" s="36"/>
      <c r="O106" s="9"/>
      <c r="P106" s="36"/>
      <c r="Q106" s="36"/>
      <c r="R106" s="36"/>
      <c r="S106" s="36"/>
      <c r="T106" s="24"/>
      <c r="U106" s="24"/>
      <c r="V106" s="24"/>
      <c r="W106" s="76"/>
      <c r="X106" s="76"/>
      <c r="Y106" s="80" t="str">
        <f>B106</f>
        <v>c. If yes, are there exemptions for people who cannot afford to pay?</v>
      </c>
      <c r="Z106" s="95"/>
    </row>
    <row r="107" spans="1:26" s="159" customFormat="1" x14ac:dyDescent="0.2">
      <c r="A107" s="262"/>
      <c r="B107" s="241"/>
      <c r="C107" s="242" t="s">
        <v>53</v>
      </c>
      <c r="D107" s="800" t="s">
        <v>146</v>
      </c>
      <c r="E107" s="801"/>
      <c r="F107" s="801"/>
      <c r="G107" s="801"/>
      <c r="H107" s="802"/>
      <c r="I107" s="16"/>
      <c r="J107" s="45"/>
      <c r="K107" s="9" t="str">
        <f>C107</f>
        <v>i. If yes, describe the exemptions.</v>
      </c>
      <c r="L107" s="36"/>
      <c r="M107" s="36"/>
      <c r="N107" s="38"/>
      <c r="O107" s="39" t="str">
        <f>D107</f>
        <v>N/A</v>
      </c>
      <c r="P107" s="36"/>
      <c r="Q107" s="36"/>
      <c r="R107" s="36"/>
      <c r="S107" s="36"/>
      <c r="T107" s="24"/>
      <c r="U107" s="24"/>
      <c r="V107" s="24"/>
      <c r="W107" s="76"/>
      <c r="X107" s="76"/>
      <c r="Y107" s="77"/>
      <c r="Z107" s="95"/>
    </row>
    <row r="108" spans="1:26" s="267" customFormat="1" ht="15.75" customHeight="1" x14ac:dyDescent="0.2">
      <c r="A108" s="772" t="s">
        <v>335</v>
      </c>
      <c r="B108" s="764"/>
      <c r="C108" s="764"/>
      <c r="D108" s="764"/>
      <c r="E108" s="764"/>
      <c r="F108" s="764"/>
      <c r="G108" s="764"/>
      <c r="H108" s="773"/>
      <c r="I108" s="48"/>
      <c r="J108" s="35"/>
      <c r="K108" s="9"/>
      <c r="L108" s="9"/>
      <c r="M108" s="36"/>
      <c r="N108" s="36"/>
      <c r="O108" s="9"/>
      <c r="P108" s="36"/>
      <c r="Q108" s="1"/>
      <c r="R108" s="36"/>
      <c r="S108" s="37"/>
      <c r="T108" s="2"/>
      <c r="U108" s="2"/>
      <c r="V108" s="2"/>
      <c r="W108" s="64"/>
      <c r="X108" s="82" t="str">
        <f>A108</f>
        <v>D8. Are the following contraceptives included in the country's National Essential Medicine List (NEML) or other equivalent priority list?</v>
      </c>
      <c r="Y108" s="1"/>
      <c r="Z108" s="101"/>
    </row>
    <row r="109" spans="1:26" s="267" customFormat="1" ht="15.75" customHeight="1" x14ac:dyDescent="0.2">
      <c r="A109" s="384"/>
      <c r="B109" s="764" t="s">
        <v>336</v>
      </c>
      <c r="C109" s="764"/>
      <c r="D109" s="764"/>
      <c r="E109" s="764"/>
      <c r="F109" s="765"/>
      <c r="G109" s="766" t="s">
        <v>165</v>
      </c>
      <c r="H109" s="767"/>
      <c r="I109" s="48"/>
      <c r="J109" s="45" t="str">
        <f t="shared" ref="J109:J120" si="3">G109</f>
        <v>Yes</v>
      </c>
      <c r="K109" s="9"/>
      <c r="L109" s="9"/>
      <c r="M109" s="36"/>
      <c r="N109" s="36"/>
      <c r="O109" s="9"/>
      <c r="P109" s="36"/>
      <c r="Q109" s="1"/>
      <c r="R109" s="36"/>
      <c r="S109" s="37"/>
      <c r="T109" s="2"/>
      <c r="U109" s="2"/>
      <c r="V109" s="2"/>
      <c r="W109" s="64"/>
      <c r="X109" s="64"/>
      <c r="Y109" s="80" t="str">
        <f t="shared" ref="Y109:Y118" si="4">B109</f>
        <v>a. Combined oral contraceptives</v>
      </c>
      <c r="Z109" s="101"/>
    </row>
    <row r="110" spans="1:26" s="267" customFormat="1" ht="15.75" customHeight="1" x14ac:dyDescent="0.2">
      <c r="A110" s="384"/>
      <c r="B110" s="764" t="s">
        <v>337</v>
      </c>
      <c r="C110" s="764"/>
      <c r="D110" s="764"/>
      <c r="E110" s="764"/>
      <c r="F110" s="765"/>
      <c r="G110" s="766" t="s">
        <v>166</v>
      </c>
      <c r="H110" s="767"/>
      <c r="I110" s="48"/>
      <c r="J110" s="45" t="str">
        <f t="shared" si="3"/>
        <v>No</v>
      </c>
      <c r="K110" s="9"/>
      <c r="L110" s="9"/>
      <c r="M110" s="36"/>
      <c r="N110" s="36"/>
      <c r="O110" s="9"/>
      <c r="P110" s="36"/>
      <c r="Q110" s="1"/>
      <c r="R110" s="36"/>
      <c r="S110" s="37"/>
      <c r="T110" s="2"/>
      <c r="U110" s="2"/>
      <c r="V110" s="2"/>
      <c r="W110" s="64"/>
      <c r="X110" s="64"/>
      <c r="Y110" s="80" t="str">
        <f t="shared" si="4"/>
        <v>b. Progestin-only pills</v>
      </c>
      <c r="Z110" s="101"/>
    </row>
    <row r="111" spans="1:26" s="267" customFormat="1" ht="15.75" customHeight="1" x14ac:dyDescent="0.2">
      <c r="A111" s="384"/>
      <c r="B111" s="764" t="s">
        <v>54</v>
      </c>
      <c r="C111" s="764"/>
      <c r="D111" s="764"/>
      <c r="E111" s="764"/>
      <c r="F111" s="765"/>
      <c r="G111" s="766" t="s">
        <v>166</v>
      </c>
      <c r="H111" s="767"/>
      <c r="I111" s="48"/>
      <c r="J111" s="45" t="str">
        <f t="shared" si="3"/>
        <v>No</v>
      </c>
      <c r="K111" s="9"/>
      <c r="L111" s="9"/>
      <c r="M111" s="36"/>
      <c r="N111" s="36"/>
      <c r="O111" s="9"/>
      <c r="P111" s="36"/>
      <c r="Q111" s="1"/>
      <c r="R111" s="36"/>
      <c r="S111" s="37"/>
      <c r="T111" s="2"/>
      <c r="U111" s="2"/>
      <c r="V111" s="2"/>
      <c r="W111" s="64"/>
      <c r="X111" s="64"/>
      <c r="Y111" s="80" t="str">
        <f t="shared" si="4"/>
        <v>c. Hormonal injections</v>
      </c>
      <c r="Z111" s="101"/>
    </row>
    <row r="112" spans="1:26" s="267" customFormat="1" ht="15.75" customHeight="1" x14ac:dyDescent="0.2">
      <c r="A112" s="384"/>
      <c r="B112" s="764" t="s">
        <v>55</v>
      </c>
      <c r="C112" s="764"/>
      <c r="D112" s="764"/>
      <c r="E112" s="764"/>
      <c r="F112" s="765"/>
      <c r="G112" s="766" t="s">
        <v>166</v>
      </c>
      <c r="H112" s="767"/>
      <c r="I112" s="48"/>
      <c r="J112" s="45" t="str">
        <f t="shared" si="3"/>
        <v>No</v>
      </c>
      <c r="K112" s="9"/>
      <c r="L112" s="9"/>
      <c r="M112" s="36"/>
      <c r="N112" s="36"/>
      <c r="O112" s="9"/>
      <c r="P112" s="36"/>
      <c r="Q112" s="1"/>
      <c r="R112" s="36"/>
      <c r="S112" s="37"/>
      <c r="T112" s="2"/>
      <c r="U112" s="2"/>
      <c r="V112" s="2"/>
      <c r="W112" s="64"/>
      <c r="X112" s="64"/>
      <c r="Y112" s="80" t="str">
        <f t="shared" si="4"/>
        <v>d. Hormonal implants</v>
      </c>
      <c r="Z112" s="101"/>
    </row>
    <row r="113" spans="1:26" s="267" customFormat="1" ht="15.75" customHeight="1" x14ac:dyDescent="0.2">
      <c r="A113" s="384"/>
      <c r="B113" s="764" t="s">
        <v>56</v>
      </c>
      <c r="C113" s="764"/>
      <c r="D113" s="764"/>
      <c r="E113" s="764"/>
      <c r="F113" s="765"/>
      <c r="G113" s="766" t="s">
        <v>165</v>
      </c>
      <c r="H113" s="767"/>
      <c r="I113" s="48"/>
      <c r="J113" s="45" t="str">
        <f t="shared" si="3"/>
        <v>Yes</v>
      </c>
      <c r="K113" s="9"/>
      <c r="L113" s="9"/>
      <c r="M113" s="36"/>
      <c r="N113" s="36"/>
      <c r="O113" s="9"/>
      <c r="P113" s="36"/>
      <c r="Q113" s="1"/>
      <c r="R113" s="36"/>
      <c r="S113" s="37"/>
      <c r="T113" s="2"/>
      <c r="U113" s="2"/>
      <c r="V113" s="2"/>
      <c r="W113" s="64"/>
      <c r="X113" s="64"/>
      <c r="Y113" s="80" t="str">
        <f t="shared" si="4"/>
        <v>e. Intrauterine devices (IUDs)</v>
      </c>
      <c r="Z113" s="101"/>
    </row>
    <row r="114" spans="1:26" s="267" customFormat="1" ht="15.75" customHeight="1" x14ac:dyDescent="0.2">
      <c r="A114" s="384"/>
      <c r="B114" s="764" t="s">
        <v>43</v>
      </c>
      <c r="C114" s="764"/>
      <c r="D114" s="764"/>
      <c r="E114" s="764"/>
      <c r="F114" s="765"/>
      <c r="G114" s="766" t="s">
        <v>165</v>
      </c>
      <c r="H114" s="767"/>
      <c r="I114" s="48"/>
      <c r="J114" s="45" t="str">
        <f t="shared" si="3"/>
        <v>Yes</v>
      </c>
      <c r="K114" s="9"/>
      <c r="L114" s="9"/>
      <c r="M114" s="36"/>
      <c r="N114" s="36"/>
      <c r="O114" s="9"/>
      <c r="P114" s="36"/>
      <c r="Q114" s="1"/>
      <c r="R114" s="36"/>
      <c r="S114" s="37"/>
      <c r="T114" s="2"/>
      <c r="U114" s="2"/>
      <c r="V114" s="2"/>
      <c r="W114" s="64"/>
      <c r="X114" s="64"/>
      <c r="Y114" s="80" t="str">
        <f t="shared" si="4"/>
        <v>f. Male condoms</v>
      </c>
      <c r="Z114" s="101"/>
    </row>
    <row r="115" spans="1:26" s="267" customFormat="1" ht="15.75" customHeight="1" x14ac:dyDescent="0.2">
      <c r="A115" s="384"/>
      <c r="B115" s="764" t="s">
        <v>44</v>
      </c>
      <c r="C115" s="764"/>
      <c r="D115" s="764"/>
      <c r="E115" s="764"/>
      <c r="F115" s="765"/>
      <c r="G115" s="766" t="s">
        <v>166</v>
      </c>
      <c r="H115" s="767"/>
      <c r="I115" s="48"/>
      <c r="J115" s="45" t="str">
        <f t="shared" si="3"/>
        <v>No</v>
      </c>
      <c r="K115" s="9"/>
      <c r="L115" s="9"/>
      <c r="M115" s="36"/>
      <c r="N115" s="36"/>
      <c r="O115" s="9"/>
      <c r="P115" s="36"/>
      <c r="Q115" s="1"/>
      <c r="R115" s="36"/>
      <c r="S115" s="37"/>
      <c r="T115" s="2"/>
      <c r="U115" s="2"/>
      <c r="V115" s="2"/>
      <c r="W115" s="64"/>
      <c r="X115" s="64"/>
      <c r="Y115" s="80" t="str">
        <f t="shared" si="4"/>
        <v>g. Female condoms</v>
      </c>
      <c r="Z115" s="101"/>
    </row>
    <row r="116" spans="1:26" s="267" customFormat="1" ht="15.75" customHeight="1" x14ac:dyDescent="0.2">
      <c r="A116" s="384"/>
      <c r="B116" s="764" t="s">
        <v>338</v>
      </c>
      <c r="C116" s="764"/>
      <c r="D116" s="764"/>
      <c r="E116" s="764"/>
      <c r="F116" s="765"/>
      <c r="G116" s="766" t="s">
        <v>165</v>
      </c>
      <c r="H116" s="767"/>
      <c r="I116" s="48"/>
      <c r="J116" s="45" t="str">
        <f t="shared" si="3"/>
        <v>Yes</v>
      </c>
      <c r="K116" s="9"/>
      <c r="L116" s="9"/>
      <c r="M116" s="36"/>
      <c r="N116" s="36"/>
      <c r="O116" s="9"/>
      <c r="P116" s="36"/>
      <c r="Q116" s="1"/>
      <c r="R116" s="36"/>
      <c r="S116" s="37"/>
      <c r="T116" s="2"/>
      <c r="U116" s="2"/>
      <c r="V116" s="2"/>
      <c r="W116" s="64"/>
      <c r="X116" s="64"/>
      <c r="Y116" s="80" t="str">
        <f t="shared" si="4"/>
        <v>h. Emergency contraceptive pills</v>
      </c>
      <c r="Z116" s="101"/>
    </row>
    <row r="117" spans="1:26" s="267" customFormat="1" ht="15.75" customHeight="1" x14ac:dyDescent="0.2">
      <c r="A117" s="384"/>
      <c r="B117" s="764" t="s">
        <v>245</v>
      </c>
      <c r="C117" s="764"/>
      <c r="D117" s="764"/>
      <c r="E117" s="764"/>
      <c r="F117" s="765"/>
      <c r="G117" s="766" t="s">
        <v>166</v>
      </c>
      <c r="H117" s="767"/>
      <c r="I117" s="48"/>
      <c r="J117" s="45" t="str">
        <f>G117</f>
        <v>No</v>
      </c>
      <c r="K117" s="9"/>
      <c r="L117" s="9"/>
      <c r="M117" s="36"/>
      <c r="N117" s="36"/>
      <c r="O117" s="9"/>
      <c r="P117" s="36"/>
      <c r="Q117" s="1"/>
      <c r="R117" s="36"/>
      <c r="S117" s="37"/>
      <c r="T117" s="2"/>
      <c r="U117" s="2"/>
      <c r="V117" s="2"/>
      <c r="W117" s="64"/>
      <c r="X117" s="64"/>
      <c r="Y117" s="80" t="str">
        <f>B117</f>
        <v>i. CycleBeads</v>
      </c>
      <c r="Z117" s="101"/>
    </row>
    <row r="118" spans="1:26" s="267" customFormat="1" ht="15.75" customHeight="1" x14ac:dyDescent="0.2">
      <c r="A118" s="384"/>
      <c r="B118" s="764" t="s">
        <v>339</v>
      </c>
      <c r="C118" s="764"/>
      <c r="D118" s="764"/>
      <c r="E118" s="764"/>
      <c r="F118" s="765"/>
      <c r="G118" s="766" t="s">
        <v>166</v>
      </c>
      <c r="H118" s="767"/>
      <c r="I118" s="48"/>
      <c r="J118" s="45" t="str">
        <f t="shared" si="3"/>
        <v>No</v>
      </c>
      <c r="K118" s="9"/>
      <c r="L118" s="9"/>
      <c r="M118" s="36"/>
      <c r="N118" s="36"/>
      <c r="O118" s="9"/>
      <c r="P118" s="36"/>
      <c r="Q118" s="1"/>
      <c r="R118" s="36"/>
      <c r="S118" s="37"/>
      <c r="T118" s="2"/>
      <c r="U118" s="2"/>
      <c r="V118" s="2"/>
      <c r="W118" s="64"/>
      <c r="X118" s="64"/>
      <c r="Y118" s="80" t="str">
        <f t="shared" si="4"/>
        <v>j. Any other contraceptive(s)?</v>
      </c>
      <c r="Z118" s="101"/>
    </row>
    <row r="119" spans="1:26" s="267" customFormat="1" ht="15.75" x14ac:dyDescent="0.2">
      <c r="A119" s="384"/>
      <c r="B119" s="224"/>
      <c r="C119" s="764" t="s">
        <v>340</v>
      </c>
      <c r="D119" s="764"/>
      <c r="E119" s="765"/>
      <c r="F119" s="790" t="s">
        <v>146</v>
      </c>
      <c r="G119" s="791"/>
      <c r="H119" s="792"/>
      <c r="I119" s="48"/>
      <c r="J119" s="45">
        <f t="shared" si="3"/>
        <v>0</v>
      </c>
      <c r="K119" s="9"/>
      <c r="L119" s="9"/>
      <c r="M119" s="36"/>
      <c r="N119" s="36"/>
      <c r="O119" s="9"/>
      <c r="P119" s="36"/>
      <c r="Q119" s="1"/>
      <c r="R119" s="9">
        <f>B119</f>
        <v>0</v>
      </c>
      <c r="S119" s="37"/>
      <c r="T119" s="2"/>
      <c r="U119" s="2"/>
      <c r="V119" s="2"/>
      <c r="W119" s="64"/>
      <c r="X119" s="64"/>
      <c r="Y119" s="1"/>
      <c r="Z119" s="101"/>
    </row>
    <row r="120" spans="1:26" s="267" customFormat="1" ht="15.75" x14ac:dyDescent="0.2">
      <c r="A120" s="793" t="s">
        <v>341</v>
      </c>
      <c r="B120" s="794"/>
      <c r="C120" s="794"/>
      <c r="D120" s="795"/>
      <c r="E120" s="796"/>
      <c r="F120" s="797">
        <v>2011</v>
      </c>
      <c r="G120" s="798"/>
      <c r="H120" s="799"/>
      <c r="I120" s="48"/>
      <c r="J120" s="45">
        <f t="shared" si="3"/>
        <v>0</v>
      </c>
      <c r="K120" s="9"/>
      <c r="L120" s="9"/>
      <c r="M120" s="36"/>
      <c r="N120" s="36"/>
      <c r="O120" s="9"/>
      <c r="P120" s="36"/>
      <c r="Q120" s="1"/>
      <c r="R120" s="9">
        <f>B120</f>
        <v>0</v>
      </c>
      <c r="S120" s="37"/>
      <c r="T120" s="2"/>
      <c r="U120" s="2"/>
      <c r="V120" s="2"/>
      <c r="W120" s="64"/>
      <c r="X120" s="64"/>
      <c r="Y120" s="1"/>
      <c r="Z120" s="101"/>
    </row>
    <row r="121" spans="1:26" s="267" customFormat="1" ht="22.5" customHeight="1" x14ac:dyDescent="0.2">
      <c r="A121" s="772" t="s">
        <v>342</v>
      </c>
      <c r="B121" s="764"/>
      <c r="C121" s="765"/>
      <c r="D121" s="769" t="s">
        <v>960</v>
      </c>
      <c r="E121" s="770"/>
      <c r="F121" s="770"/>
      <c r="G121" s="770"/>
      <c r="H121" s="771"/>
      <c r="I121" s="48"/>
      <c r="J121" s="35"/>
      <c r="K121" s="9" t="str">
        <f>A121</f>
        <v xml:space="preserve">D10. Name of the list(s)
</v>
      </c>
      <c r="L121" s="9"/>
      <c r="M121" s="36"/>
      <c r="N121" s="36"/>
      <c r="O121" s="9" t="str">
        <f>D121</f>
        <v>National List of Essential Medicines of India</v>
      </c>
      <c r="P121" s="36"/>
      <c r="Q121" s="1"/>
      <c r="R121" s="36"/>
      <c r="S121" s="37"/>
      <c r="T121" s="2"/>
      <c r="U121" s="2"/>
      <c r="V121" s="2"/>
      <c r="W121" s="64"/>
      <c r="X121" s="64"/>
      <c r="Y121" s="1"/>
      <c r="Z121" s="101"/>
    </row>
    <row r="122" spans="1:26" s="267" customFormat="1" ht="34.5" customHeight="1" x14ac:dyDescent="0.2">
      <c r="A122" s="772" t="s">
        <v>344</v>
      </c>
      <c r="B122" s="764"/>
      <c r="C122" s="765"/>
      <c r="D122" s="769"/>
      <c r="E122" s="770"/>
      <c r="F122" s="770"/>
      <c r="G122" s="770"/>
      <c r="H122" s="771"/>
      <c r="I122" s="48"/>
      <c r="J122" s="35"/>
      <c r="K122" s="9" t="str">
        <f>A122</f>
        <v xml:space="preserve">D11. Notes about the list(s)
</v>
      </c>
      <c r="L122" s="9"/>
      <c r="M122" s="36"/>
      <c r="N122" s="36"/>
      <c r="O122" s="9">
        <f>D122</f>
        <v>0</v>
      </c>
      <c r="P122" s="36"/>
      <c r="Q122" s="1"/>
      <c r="R122" s="36"/>
      <c r="S122" s="37"/>
      <c r="T122" s="2"/>
      <c r="U122" s="2"/>
      <c r="V122" s="2"/>
      <c r="W122" s="64"/>
      <c r="X122" s="64"/>
      <c r="Y122" s="1"/>
      <c r="Z122" s="101"/>
    </row>
    <row r="123" spans="1:26" s="159" customFormat="1" ht="21.75" customHeight="1" x14ac:dyDescent="0.2">
      <c r="A123" s="772" t="s">
        <v>351</v>
      </c>
      <c r="B123" s="764"/>
      <c r="C123" s="764"/>
      <c r="D123" s="764"/>
      <c r="E123" s="764"/>
      <c r="F123" s="764"/>
      <c r="G123" s="764"/>
      <c r="H123" s="773"/>
      <c r="I123" s="4"/>
      <c r="J123" s="45"/>
      <c r="K123" s="9"/>
      <c r="L123" s="36"/>
      <c r="M123" s="36"/>
      <c r="N123" s="36"/>
      <c r="O123" s="9"/>
      <c r="P123" s="36"/>
      <c r="Q123" s="36"/>
      <c r="R123" s="36"/>
      <c r="S123" s="36"/>
      <c r="T123" s="24"/>
      <c r="U123" s="24"/>
      <c r="V123" s="24"/>
      <c r="W123" s="76"/>
      <c r="X123" s="82" t="str">
        <f>A123</f>
        <v xml:space="preserve">D12.  Information on country's Poverty Reduction Strategy Paper (PRSP)
</v>
      </c>
      <c r="Y123" s="77"/>
      <c r="Z123" s="95"/>
    </row>
    <row r="124" spans="1:26" s="267" customFormat="1" ht="30.75" customHeight="1" x14ac:dyDescent="0.2">
      <c r="A124" s="385"/>
      <c r="B124" s="784" t="s">
        <v>196</v>
      </c>
      <c r="C124" s="785"/>
      <c r="D124" s="785"/>
      <c r="E124" s="786"/>
      <c r="F124" s="787" t="s">
        <v>146</v>
      </c>
      <c r="G124" s="788"/>
      <c r="H124" s="789"/>
      <c r="I124" s="48"/>
      <c r="J124" s="45">
        <f>G124</f>
        <v>0</v>
      </c>
      <c r="K124" s="9"/>
      <c r="L124" s="9"/>
      <c r="M124" s="36"/>
      <c r="N124" s="36"/>
      <c r="O124" s="9"/>
      <c r="P124" s="36"/>
      <c r="Q124" s="1"/>
      <c r="R124" s="9" t="str">
        <f>B124</f>
        <v>a. What year is the Poverty Reduction Strategy Paper from? (most recent actual PRSP on IMF's site [not progress or summary report])</v>
      </c>
      <c r="S124" s="37"/>
      <c r="T124" s="2"/>
      <c r="U124" s="2"/>
      <c r="V124" s="2"/>
      <c r="W124" s="64"/>
      <c r="X124" s="64"/>
      <c r="Y124" s="1"/>
      <c r="Z124" s="101"/>
    </row>
    <row r="125" spans="1:26" s="267" customFormat="1" ht="15.75" customHeight="1" x14ac:dyDescent="0.2">
      <c r="A125" s="384"/>
      <c r="B125" s="764" t="s">
        <v>197</v>
      </c>
      <c r="C125" s="764"/>
      <c r="D125" s="764"/>
      <c r="E125" s="764"/>
      <c r="F125" s="765"/>
      <c r="G125" s="766" t="s">
        <v>146</v>
      </c>
      <c r="H125" s="767"/>
      <c r="I125" s="48"/>
      <c r="J125" s="45" t="str">
        <f>G125</f>
        <v>N/A</v>
      </c>
      <c r="K125" s="9"/>
      <c r="L125" s="9"/>
      <c r="M125" s="36"/>
      <c r="N125" s="36"/>
      <c r="O125" s="9"/>
      <c r="P125" s="36"/>
      <c r="Q125" s="1"/>
      <c r="R125" s="36"/>
      <c r="S125" s="37"/>
      <c r="T125" s="2"/>
      <c r="U125" s="2"/>
      <c r="V125" s="2"/>
      <c r="W125" s="64"/>
      <c r="X125" s="64"/>
      <c r="Y125" s="80" t="str">
        <f>B125</f>
        <v>b. Is family planning or reproductive health a priority in the PRSP?</v>
      </c>
      <c r="Z125" s="101"/>
    </row>
    <row r="126" spans="1:26" s="267" customFormat="1" ht="15.75" customHeight="1" x14ac:dyDescent="0.2">
      <c r="A126" s="384"/>
      <c r="B126" s="764" t="s">
        <v>198</v>
      </c>
      <c r="C126" s="764"/>
      <c r="D126" s="764"/>
      <c r="E126" s="764"/>
      <c r="F126" s="765"/>
      <c r="G126" s="766" t="s">
        <v>146</v>
      </c>
      <c r="H126" s="767"/>
      <c r="I126" s="48"/>
      <c r="J126" s="45" t="str">
        <f>G126</f>
        <v>N/A</v>
      </c>
      <c r="K126" s="9"/>
      <c r="L126" s="9"/>
      <c r="M126" s="36"/>
      <c r="N126" s="36"/>
      <c r="O126" s="9"/>
      <c r="P126" s="36"/>
      <c r="Q126" s="1"/>
      <c r="R126" s="36"/>
      <c r="S126" s="37"/>
      <c r="T126" s="2"/>
      <c r="U126" s="2"/>
      <c r="V126" s="2"/>
      <c r="W126" s="64"/>
      <c r="X126" s="64"/>
      <c r="Y126" s="80" t="str">
        <f>B126</f>
        <v>c. Is contraceptive security included in the PRSP?</v>
      </c>
      <c r="Z126" s="101"/>
    </row>
    <row r="127" spans="1:26" s="267" customFormat="1" ht="15.75" customHeight="1" x14ac:dyDescent="0.2">
      <c r="A127" s="384"/>
      <c r="B127" s="764" t="s">
        <v>72</v>
      </c>
      <c r="C127" s="764"/>
      <c r="D127" s="764"/>
      <c r="E127" s="764"/>
      <c r="F127" s="765"/>
      <c r="G127" s="766" t="s">
        <v>146</v>
      </c>
      <c r="H127" s="767"/>
      <c r="I127" s="48"/>
      <c r="J127" s="45" t="str">
        <f>G127</f>
        <v>N/A</v>
      </c>
      <c r="K127" s="9"/>
      <c r="L127" s="9"/>
      <c r="M127" s="36"/>
      <c r="N127" s="36"/>
      <c r="O127" s="9"/>
      <c r="P127" s="36"/>
      <c r="Q127" s="1"/>
      <c r="R127" s="36"/>
      <c r="S127" s="37"/>
      <c r="T127" s="2"/>
      <c r="U127" s="2"/>
      <c r="V127" s="2"/>
      <c r="W127" s="64"/>
      <c r="X127" s="64"/>
      <c r="Y127" s="80" t="str">
        <f>B127</f>
        <v>d. Is contraceptive prevalence rate (CPR) included as an indicator in the PRSP?</v>
      </c>
      <c r="Z127" s="101"/>
    </row>
    <row r="128" spans="1:26" s="267" customFormat="1" ht="15.75" customHeight="1" x14ac:dyDescent="0.2">
      <c r="A128" s="384"/>
      <c r="B128" s="764" t="s">
        <v>73</v>
      </c>
      <c r="C128" s="764"/>
      <c r="D128" s="764"/>
      <c r="E128" s="764"/>
      <c r="F128" s="765"/>
      <c r="G128" s="766" t="s">
        <v>146</v>
      </c>
      <c r="H128" s="767"/>
      <c r="I128" s="48"/>
      <c r="J128" s="45" t="str">
        <f>G128</f>
        <v>N/A</v>
      </c>
      <c r="K128" s="9"/>
      <c r="L128" s="9"/>
      <c r="M128" s="36"/>
      <c r="N128" s="36"/>
      <c r="O128" s="9"/>
      <c r="P128" s="36"/>
      <c r="Q128" s="1"/>
      <c r="R128" s="36"/>
      <c r="S128" s="37"/>
      <c r="T128" s="2"/>
      <c r="U128" s="2"/>
      <c r="V128" s="2"/>
      <c r="W128" s="64"/>
      <c r="X128" s="64"/>
      <c r="Y128" s="80" t="str">
        <f>B128</f>
        <v>e. Are contraceptive supply indicators included in the PRSP?</v>
      </c>
      <c r="Z128" s="101"/>
    </row>
    <row r="129" spans="1:26" s="267" customFormat="1" ht="15.75" customHeight="1" thickBot="1" x14ac:dyDescent="0.25">
      <c r="A129" s="262" t="s">
        <v>74</v>
      </c>
      <c r="B129" s="764" t="s">
        <v>75</v>
      </c>
      <c r="C129" s="765"/>
      <c r="D129" s="779" t="s">
        <v>176</v>
      </c>
      <c r="E129" s="780"/>
      <c r="F129" s="780"/>
      <c r="G129" s="780"/>
      <c r="H129" s="781"/>
      <c r="I129" s="48"/>
      <c r="J129" s="35"/>
      <c r="K129" s="9" t="str">
        <f>B129</f>
        <v>f. Notes about the Poverty Reduction Strategy Paper</v>
      </c>
      <c r="L129" s="9"/>
      <c r="M129" s="36"/>
      <c r="N129" s="36"/>
      <c r="O129" s="9" t="str">
        <f>D129</f>
        <v>Document not available on IMF's website</v>
      </c>
      <c r="P129" s="36"/>
      <c r="Q129" s="1"/>
      <c r="R129" s="36"/>
      <c r="S129" s="37"/>
      <c r="T129" s="2"/>
      <c r="U129" s="2"/>
      <c r="V129" s="2"/>
      <c r="W129" s="64"/>
      <c r="X129" s="64"/>
      <c r="Y129" s="1"/>
      <c r="Z129" s="101"/>
    </row>
    <row r="130" spans="1:26" s="159" customFormat="1" ht="16.5" customHeight="1" thickBot="1" x14ac:dyDescent="0.25">
      <c r="A130" s="782" t="s">
        <v>28</v>
      </c>
      <c r="B130" s="783"/>
      <c r="C130" s="783"/>
      <c r="D130" s="783"/>
      <c r="E130" s="783"/>
      <c r="F130" s="783"/>
      <c r="G130" s="783"/>
      <c r="H130" s="386"/>
      <c r="I130" s="19"/>
      <c r="J130" s="45"/>
      <c r="K130" s="9"/>
      <c r="L130" s="36"/>
      <c r="M130" s="36"/>
      <c r="N130" s="36"/>
      <c r="O130" s="9"/>
      <c r="P130" s="36"/>
      <c r="Q130" s="36"/>
      <c r="R130" s="36"/>
      <c r="S130" s="36"/>
      <c r="T130" s="24"/>
      <c r="U130" s="24"/>
      <c r="V130" s="24"/>
      <c r="W130" s="76"/>
      <c r="X130" s="76"/>
      <c r="Y130" s="77"/>
      <c r="Z130" s="95"/>
    </row>
    <row r="131" spans="1:26" s="159" customFormat="1" ht="30" customHeight="1" x14ac:dyDescent="0.2">
      <c r="A131" s="774" t="s">
        <v>345</v>
      </c>
      <c r="B131" s="775"/>
      <c r="C131" s="775"/>
      <c r="D131" s="775"/>
      <c r="E131" s="775"/>
      <c r="F131" s="776"/>
      <c r="G131" s="777" t="s">
        <v>166</v>
      </c>
      <c r="H131" s="778"/>
      <c r="I131" s="8"/>
      <c r="J131" s="45" t="str">
        <f>G131</f>
        <v>No</v>
      </c>
      <c r="K131" s="9"/>
      <c r="L131" s="36"/>
      <c r="M131" s="36"/>
      <c r="N131" s="36"/>
      <c r="O131" s="9"/>
      <c r="P131" s="36"/>
      <c r="Q131" s="36"/>
      <c r="R131" s="36"/>
      <c r="S131" s="36"/>
      <c r="T131" s="24"/>
      <c r="U131" s="24"/>
      <c r="V131" s="24"/>
      <c r="W131" s="76"/>
      <c r="X131" s="76"/>
      <c r="Y131" s="80" t="str">
        <f>A131</f>
        <v>E1. Have stockouts occurred for any contraceptive at the central* level in the last 12 months?  
*(The central level refers to the central level warehouse for the public sector.)</v>
      </c>
      <c r="Z131" s="95"/>
    </row>
    <row r="132" spans="1:26" s="159" customFormat="1" ht="45" x14ac:dyDescent="0.2">
      <c r="A132" s="772" t="s">
        <v>1507</v>
      </c>
      <c r="B132" s="764"/>
      <c r="C132" s="764"/>
      <c r="D132" s="764"/>
      <c r="E132" s="764"/>
      <c r="F132" s="764"/>
      <c r="G132" s="764"/>
      <c r="H132" s="773"/>
      <c r="I132" s="4"/>
      <c r="J132" s="45"/>
      <c r="K132" s="9"/>
      <c r="L132" s="36"/>
      <c r="M132" s="36"/>
      <c r="N132" s="36"/>
      <c r="O132" s="9"/>
      <c r="P132" s="36"/>
      <c r="Q132" s="36"/>
      <c r="R132" s="36"/>
      <c r="S132" s="36"/>
      <c r="T132" s="24"/>
      <c r="U132" s="24"/>
      <c r="V132" s="24"/>
      <c r="W132" s="76"/>
      <c r="X132" s="82"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Y132" s="77"/>
      <c r="Z132" s="95"/>
    </row>
    <row r="133" spans="1:26" s="159" customFormat="1" ht="15" customHeight="1" x14ac:dyDescent="0.2">
      <c r="A133" s="354"/>
      <c r="B133" s="764" t="s">
        <v>336</v>
      </c>
      <c r="C133" s="764"/>
      <c r="D133" s="764"/>
      <c r="E133" s="764"/>
      <c r="F133" s="765"/>
      <c r="G133" s="766" t="s">
        <v>166</v>
      </c>
      <c r="H133" s="767"/>
      <c r="I133" s="8"/>
      <c r="J133" s="45" t="str">
        <f t="shared" ref="J133:J141" si="5">G133</f>
        <v>No</v>
      </c>
      <c r="K133" s="9"/>
      <c r="L133" s="36"/>
      <c r="M133" s="36"/>
      <c r="N133" s="36"/>
      <c r="O133" s="9"/>
      <c r="P133" s="36"/>
      <c r="Q133" s="36"/>
      <c r="R133" s="36"/>
      <c r="S133" s="36"/>
      <c r="T133" s="24"/>
      <c r="U133" s="24"/>
      <c r="V133" s="24"/>
      <c r="W133" s="76"/>
      <c r="X133" s="76"/>
      <c r="Y133" s="80" t="str">
        <f t="shared" ref="Y133:Y141" si="6">B133</f>
        <v>a. Combined oral contraceptives</v>
      </c>
      <c r="Z133" s="95"/>
    </row>
    <row r="134" spans="1:26" s="159" customFormat="1" ht="15" customHeight="1" x14ac:dyDescent="0.2">
      <c r="A134" s="358"/>
      <c r="B134" s="764" t="s">
        <v>337</v>
      </c>
      <c r="C134" s="764"/>
      <c r="D134" s="764"/>
      <c r="E134" s="764"/>
      <c r="F134" s="765"/>
      <c r="G134" s="766" t="s">
        <v>146</v>
      </c>
      <c r="H134" s="767"/>
      <c r="I134" s="8"/>
      <c r="J134" s="45" t="str">
        <f t="shared" si="5"/>
        <v>N/A</v>
      </c>
      <c r="K134" s="9"/>
      <c r="L134" s="36"/>
      <c r="M134" s="36"/>
      <c r="N134" s="36"/>
      <c r="O134" s="36"/>
      <c r="P134" s="36"/>
      <c r="Q134" s="36"/>
      <c r="R134" s="36"/>
      <c r="S134" s="36"/>
      <c r="T134" s="24"/>
      <c r="U134" s="24"/>
      <c r="V134" s="24"/>
      <c r="W134" s="76"/>
      <c r="X134" s="76"/>
      <c r="Y134" s="80" t="str">
        <f t="shared" si="6"/>
        <v>b. Progestin-only pills</v>
      </c>
      <c r="Z134" s="95"/>
    </row>
    <row r="135" spans="1:26" s="159" customFormat="1" ht="15" customHeight="1" x14ac:dyDescent="0.2">
      <c r="A135" s="354"/>
      <c r="B135" s="764" t="s">
        <v>54</v>
      </c>
      <c r="C135" s="764"/>
      <c r="D135" s="764"/>
      <c r="E135" s="764"/>
      <c r="F135" s="765"/>
      <c r="G135" s="766" t="s">
        <v>146</v>
      </c>
      <c r="H135" s="767"/>
      <c r="I135" s="8"/>
      <c r="J135" s="45" t="str">
        <f t="shared" si="5"/>
        <v>N/A</v>
      </c>
      <c r="K135" s="9"/>
      <c r="L135" s="36"/>
      <c r="M135" s="36"/>
      <c r="N135" s="36"/>
      <c r="O135" s="36"/>
      <c r="P135" s="36"/>
      <c r="Q135" s="36"/>
      <c r="R135" s="36"/>
      <c r="S135" s="36"/>
      <c r="T135" s="24"/>
      <c r="U135" s="24"/>
      <c r="V135" s="24"/>
      <c r="W135" s="76"/>
      <c r="X135" s="76"/>
      <c r="Y135" s="80" t="str">
        <f t="shared" si="6"/>
        <v>c. Hormonal injections</v>
      </c>
      <c r="Z135" s="95"/>
    </row>
    <row r="136" spans="1:26" s="159" customFormat="1" ht="15" customHeight="1" x14ac:dyDescent="0.2">
      <c r="A136" s="354"/>
      <c r="B136" s="764" t="s">
        <v>55</v>
      </c>
      <c r="C136" s="764"/>
      <c r="D136" s="764"/>
      <c r="E136" s="764"/>
      <c r="F136" s="765"/>
      <c r="G136" s="766" t="s">
        <v>146</v>
      </c>
      <c r="H136" s="767"/>
      <c r="I136" s="8"/>
      <c r="J136" s="45" t="str">
        <f t="shared" si="5"/>
        <v>N/A</v>
      </c>
      <c r="K136" s="9"/>
      <c r="L136" s="36"/>
      <c r="M136" s="36"/>
      <c r="N136" s="36"/>
      <c r="O136" s="36"/>
      <c r="P136" s="36"/>
      <c r="Q136" s="36"/>
      <c r="R136" s="36"/>
      <c r="S136" s="36"/>
      <c r="T136" s="24"/>
      <c r="U136" s="24"/>
      <c r="V136" s="24"/>
      <c r="W136" s="76"/>
      <c r="X136" s="76"/>
      <c r="Y136" s="80" t="str">
        <f t="shared" si="6"/>
        <v>d. Hormonal implants</v>
      </c>
      <c r="Z136" s="95"/>
    </row>
    <row r="137" spans="1:26" s="159" customFormat="1" ht="15" customHeight="1" x14ac:dyDescent="0.2">
      <c r="A137" s="354"/>
      <c r="B137" s="764" t="s">
        <v>56</v>
      </c>
      <c r="C137" s="764"/>
      <c r="D137" s="764"/>
      <c r="E137" s="764"/>
      <c r="F137" s="765"/>
      <c r="G137" s="766" t="s">
        <v>166</v>
      </c>
      <c r="H137" s="767"/>
      <c r="I137" s="8"/>
      <c r="J137" s="45" t="str">
        <f t="shared" si="5"/>
        <v>No</v>
      </c>
      <c r="K137" s="9"/>
      <c r="L137" s="36"/>
      <c r="M137" s="36"/>
      <c r="N137" s="36"/>
      <c r="O137" s="36"/>
      <c r="P137" s="36"/>
      <c r="Q137" s="36"/>
      <c r="R137" s="36"/>
      <c r="S137" s="36"/>
      <c r="T137" s="24"/>
      <c r="U137" s="24"/>
      <c r="V137" s="24"/>
      <c r="W137" s="76"/>
      <c r="X137" s="76"/>
      <c r="Y137" s="80" t="str">
        <f t="shared" si="6"/>
        <v>e. Intrauterine devices (IUDs)</v>
      </c>
      <c r="Z137" s="95"/>
    </row>
    <row r="138" spans="1:26" s="159" customFormat="1" ht="15" customHeight="1" x14ac:dyDescent="0.2">
      <c r="A138" s="354"/>
      <c r="B138" s="764" t="s">
        <v>43</v>
      </c>
      <c r="C138" s="764"/>
      <c r="D138" s="764"/>
      <c r="E138" s="764"/>
      <c r="F138" s="765"/>
      <c r="G138" s="766" t="s">
        <v>166</v>
      </c>
      <c r="H138" s="767"/>
      <c r="I138" s="8"/>
      <c r="J138" s="45" t="str">
        <f t="shared" si="5"/>
        <v>No</v>
      </c>
      <c r="K138" s="9"/>
      <c r="L138" s="36"/>
      <c r="M138" s="36"/>
      <c r="N138" s="36"/>
      <c r="O138" s="36"/>
      <c r="P138" s="36"/>
      <c r="Q138" s="36"/>
      <c r="R138" s="36"/>
      <c r="S138" s="36"/>
      <c r="T138" s="24"/>
      <c r="U138" s="24"/>
      <c r="V138" s="24"/>
      <c r="W138" s="76"/>
      <c r="X138" s="76"/>
      <c r="Y138" s="80" t="str">
        <f t="shared" si="6"/>
        <v>f. Male condoms</v>
      </c>
      <c r="Z138" s="95"/>
    </row>
    <row r="139" spans="1:26" s="159" customFormat="1" ht="15" customHeight="1" x14ac:dyDescent="0.2">
      <c r="A139" s="354"/>
      <c r="B139" s="764" t="s">
        <v>44</v>
      </c>
      <c r="C139" s="764"/>
      <c r="D139" s="764"/>
      <c r="E139" s="764"/>
      <c r="F139" s="765"/>
      <c r="G139" s="766" t="s">
        <v>146</v>
      </c>
      <c r="H139" s="767"/>
      <c r="I139" s="8"/>
      <c r="J139" s="45" t="str">
        <f t="shared" si="5"/>
        <v>N/A</v>
      </c>
      <c r="K139" s="9"/>
      <c r="L139" s="36"/>
      <c r="M139" s="36"/>
      <c r="N139" s="36"/>
      <c r="O139" s="36"/>
      <c r="P139" s="36"/>
      <c r="Q139" s="36"/>
      <c r="R139" s="36"/>
      <c r="S139" s="36"/>
      <c r="T139" s="24"/>
      <c r="U139" s="24"/>
      <c r="V139" s="24"/>
      <c r="W139" s="76"/>
      <c r="X139" s="76"/>
      <c r="Y139" s="80" t="str">
        <f t="shared" si="6"/>
        <v>g. Female condoms</v>
      </c>
      <c r="Z139" s="95"/>
    </row>
    <row r="140" spans="1:26" s="159" customFormat="1" ht="15" customHeight="1" x14ac:dyDescent="0.2">
      <c r="A140" s="354"/>
      <c r="B140" s="764" t="s">
        <v>338</v>
      </c>
      <c r="C140" s="764"/>
      <c r="D140" s="764"/>
      <c r="E140" s="764"/>
      <c r="F140" s="765"/>
      <c r="G140" s="766" t="s">
        <v>166</v>
      </c>
      <c r="H140" s="767"/>
      <c r="I140" s="8"/>
      <c r="J140" s="45" t="str">
        <f t="shared" si="5"/>
        <v>No</v>
      </c>
      <c r="K140" s="9"/>
      <c r="L140" s="36"/>
      <c r="M140" s="36"/>
      <c r="N140" s="36"/>
      <c r="O140" s="36"/>
      <c r="P140" s="36"/>
      <c r="Q140" s="36"/>
      <c r="R140" s="36"/>
      <c r="S140" s="36"/>
      <c r="T140" s="24"/>
      <c r="U140" s="24"/>
      <c r="V140" s="24"/>
      <c r="W140" s="76"/>
      <c r="X140" s="76"/>
      <c r="Y140" s="80" t="str">
        <f t="shared" si="6"/>
        <v>h. Emergency contraceptive pills</v>
      </c>
      <c r="Z140" s="95"/>
    </row>
    <row r="141" spans="1:26" s="159" customFormat="1" ht="15" customHeight="1" x14ac:dyDescent="0.2">
      <c r="A141" s="354"/>
      <c r="B141" s="764" t="s">
        <v>245</v>
      </c>
      <c r="C141" s="764"/>
      <c r="D141" s="764"/>
      <c r="E141" s="764"/>
      <c r="F141" s="765"/>
      <c r="G141" s="766" t="s">
        <v>146</v>
      </c>
      <c r="H141" s="767"/>
      <c r="I141" s="8"/>
      <c r="J141" s="45" t="str">
        <f t="shared" si="5"/>
        <v>N/A</v>
      </c>
      <c r="K141" s="9"/>
      <c r="L141" s="36"/>
      <c r="M141" s="36"/>
      <c r="N141" s="36"/>
      <c r="O141" s="36"/>
      <c r="P141" s="36"/>
      <c r="Q141" s="36"/>
      <c r="R141" s="36"/>
      <c r="S141" s="36"/>
      <c r="T141" s="24"/>
      <c r="U141" s="24"/>
      <c r="V141" s="24"/>
      <c r="W141" s="76"/>
      <c r="X141" s="76"/>
      <c r="Y141" s="80" t="str">
        <f t="shared" si="6"/>
        <v>i. CycleBeads</v>
      </c>
      <c r="Z141" s="95"/>
    </row>
    <row r="142" spans="1:26" s="159" customFormat="1" ht="30" x14ac:dyDescent="0.2">
      <c r="A142" s="354"/>
      <c r="B142" s="764" t="s">
        <v>766</v>
      </c>
      <c r="C142" s="764"/>
      <c r="D142" s="764"/>
      <c r="E142" s="764"/>
      <c r="F142" s="769" t="s">
        <v>748</v>
      </c>
      <c r="G142" s="770"/>
      <c r="H142" s="771"/>
      <c r="I142" s="8"/>
      <c r="J142" s="45"/>
      <c r="K142" s="9"/>
      <c r="L142" s="36"/>
      <c r="M142" s="9"/>
      <c r="N142" s="36"/>
      <c r="O142" s="36"/>
      <c r="P142" s="36"/>
      <c r="Q142" s="9" t="str">
        <f>F142</f>
        <v>01/11-12/11</v>
      </c>
      <c r="R142" s="9" t="str">
        <f>B142</f>
        <v xml:space="preserve">j. Time period of reports reviewed
(mm/yy - mm/yy) (for example, reports from 1/11-12/11) </v>
      </c>
      <c r="S142" s="36"/>
      <c r="T142" s="24"/>
      <c r="U142" s="24"/>
      <c r="V142" s="24"/>
      <c r="W142" s="76"/>
      <c r="X142" s="76"/>
      <c r="Y142" s="77"/>
      <c r="Z142" s="95"/>
    </row>
    <row r="143" spans="1:26" s="159" customFormat="1" ht="45" x14ac:dyDescent="0.2">
      <c r="A143" s="262"/>
      <c r="B143" s="764" t="s">
        <v>346</v>
      </c>
      <c r="C143" s="764"/>
      <c r="D143" s="764"/>
      <c r="E143" s="764"/>
      <c r="F143" s="769" t="s">
        <v>206</v>
      </c>
      <c r="G143" s="770"/>
      <c r="H143" s="771"/>
      <c r="I143" s="8"/>
      <c r="J143" s="45"/>
      <c r="K143" s="9"/>
      <c r="L143" s="9"/>
      <c r="M143" s="36"/>
      <c r="N143" s="36"/>
      <c r="O143" s="36"/>
      <c r="P143" s="36"/>
      <c r="Q143" s="9" t="str">
        <f>F143</f>
        <v>Government of India</v>
      </c>
      <c r="R143" s="9" t="str">
        <f>B143</f>
        <v>k. Data source
(for example: Procurement Planning and Monitoring Report, Logistics Management Information System, periodic physical inventory, warehouse reports)</v>
      </c>
      <c r="S143" s="36"/>
      <c r="T143" s="24"/>
      <c r="U143" s="24"/>
      <c r="V143" s="24"/>
      <c r="W143" s="76"/>
      <c r="X143" s="76"/>
      <c r="Y143" s="77"/>
      <c r="Z143" s="95"/>
    </row>
    <row r="144" spans="1:26" s="159" customFormat="1" x14ac:dyDescent="0.2">
      <c r="A144" s="772" t="s">
        <v>347</v>
      </c>
      <c r="B144" s="764"/>
      <c r="C144" s="764"/>
      <c r="D144" s="764"/>
      <c r="E144" s="764"/>
      <c r="F144" s="764"/>
      <c r="G144" s="764"/>
      <c r="H144" s="773"/>
      <c r="I144" s="4"/>
      <c r="J144" s="41"/>
      <c r="K144" s="9"/>
      <c r="L144" s="36"/>
      <c r="M144" s="36"/>
      <c r="N144" s="36"/>
      <c r="O144" s="9"/>
      <c r="P144" s="36"/>
      <c r="Q144" s="36"/>
      <c r="R144" s="36"/>
      <c r="S144" s="36"/>
      <c r="T144" s="24"/>
      <c r="U144" s="24"/>
      <c r="V144" s="24"/>
      <c r="W144" s="76"/>
      <c r="X144" s="76"/>
      <c r="Y144" s="77"/>
      <c r="Z144" s="95"/>
    </row>
    <row r="145" spans="1:26" s="159" customFormat="1" ht="15" customHeight="1" x14ac:dyDescent="0.2">
      <c r="A145" s="354"/>
      <c r="B145" s="764" t="s">
        <v>348</v>
      </c>
      <c r="C145" s="764"/>
      <c r="D145" s="764"/>
      <c r="E145" s="764"/>
      <c r="F145" s="765"/>
      <c r="G145" s="766" t="s">
        <v>166</v>
      </c>
      <c r="H145" s="767"/>
      <c r="I145" s="8"/>
      <c r="J145" s="45" t="str">
        <f>G145</f>
        <v>No</v>
      </c>
      <c r="K145" s="9"/>
      <c r="L145" s="36"/>
      <c r="M145" s="36"/>
      <c r="N145" s="36"/>
      <c r="O145" s="9"/>
      <c r="P145" s="36"/>
      <c r="Q145" s="36"/>
      <c r="R145" s="36"/>
      <c r="S145" s="36"/>
      <c r="T145" s="24"/>
      <c r="U145" s="24"/>
      <c r="V145" s="24"/>
      <c r="W145" s="76"/>
      <c r="X145" s="76"/>
      <c r="Y145" s="80" t="str">
        <f>B145</f>
        <v>a. service delivery point level (i.e., public sector health facilities)</v>
      </c>
      <c r="Z145" s="95"/>
    </row>
    <row r="146" spans="1:26" s="268" customFormat="1" ht="15.75" customHeight="1" thickBot="1" x14ac:dyDescent="0.25">
      <c r="A146" s="356"/>
      <c r="B146" s="753" t="s">
        <v>349</v>
      </c>
      <c r="C146" s="753"/>
      <c r="D146" s="753"/>
      <c r="E146" s="753"/>
      <c r="F146" s="754"/>
      <c r="G146" s="755" t="s">
        <v>166</v>
      </c>
      <c r="H146" s="756"/>
      <c r="I146" s="55"/>
      <c r="J146" s="89" t="str">
        <f>G146</f>
        <v>No</v>
      </c>
      <c r="K146" s="90"/>
      <c r="L146" s="91"/>
      <c r="M146" s="91"/>
      <c r="N146" s="91"/>
      <c r="O146" s="90"/>
      <c r="P146" s="91"/>
      <c r="Q146" s="91"/>
      <c r="R146" s="91"/>
      <c r="S146" s="91"/>
      <c r="T146" s="92"/>
      <c r="U146" s="92"/>
      <c r="V146" s="92"/>
      <c r="W146" s="93"/>
      <c r="X146" s="93"/>
      <c r="Y146" s="94" t="str">
        <f>B146</f>
        <v>b. central level (i.e., central level warehouse for the public sector)</v>
      </c>
      <c r="Z146" s="100"/>
    </row>
    <row r="147" spans="1:26" s="159" customFormat="1" ht="60.75" thickBot="1" x14ac:dyDescent="0.25">
      <c r="A147" s="757" t="s">
        <v>350</v>
      </c>
      <c r="B147" s="758"/>
      <c r="C147" s="759"/>
      <c r="D147" s="760" t="s">
        <v>929</v>
      </c>
      <c r="E147" s="761"/>
      <c r="F147" s="761"/>
      <c r="G147" s="761"/>
      <c r="H147" s="762"/>
      <c r="I147" s="8"/>
      <c r="J147" s="45"/>
      <c r="K147" s="9" t="str">
        <f>A147</f>
        <v xml:space="preserve">F. Please note any overall comments about challenges and/or successes with contraceptive security in your country.
</v>
      </c>
      <c r="L147" s="36"/>
      <c r="M147" s="36"/>
      <c r="N147" s="36"/>
      <c r="O147" s="9" t="str">
        <f>D147</f>
        <v>India has limited contraceptive choices, with the unavailability of injectable contraceptives a particular gap; the contraceptives are centrally procured. Short sporadic stockouts at the service delivery level may occur at times, but are usually not prolonged.</v>
      </c>
      <c r="P147" s="36"/>
      <c r="Q147" s="36"/>
      <c r="R147" s="36"/>
      <c r="S147" s="36"/>
      <c r="T147" s="24"/>
      <c r="U147" s="24"/>
      <c r="V147" s="24"/>
      <c r="W147" s="76"/>
      <c r="X147" s="76"/>
      <c r="Y147" s="77"/>
      <c r="Z147" s="95"/>
    </row>
    <row r="148" spans="1:26" s="1" customFormat="1" ht="15.75" x14ac:dyDescent="0.2">
      <c r="A148" s="763"/>
      <c r="B148" s="763"/>
      <c r="C148" s="763"/>
      <c r="D148" s="763"/>
      <c r="E148" s="763"/>
      <c r="F148" s="763"/>
      <c r="G148" s="763"/>
      <c r="H148" s="763"/>
      <c r="I148" s="48"/>
      <c r="J148" s="35"/>
      <c r="K148" s="9"/>
      <c r="L148" s="9"/>
      <c r="M148" s="36"/>
      <c r="N148" s="36"/>
      <c r="O148" s="9"/>
      <c r="P148" s="36"/>
      <c r="R148" s="36"/>
      <c r="S148" s="37"/>
      <c r="T148" s="2"/>
      <c r="U148" s="2"/>
      <c r="V148" s="2"/>
      <c r="W148" s="64"/>
      <c r="X148" s="64"/>
      <c r="Z148" s="101"/>
    </row>
    <row r="149" spans="1:26" s="23" customFormat="1" ht="72" customHeight="1" x14ac:dyDescent="0.2">
      <c r="A149" s="768"/>
      <c r="B149" s="768"/>
      <c r="C149" s="768"/>
      <c r="D149" s="768"/>
      <c r="E149" s="768"/>
      <c r="F149" s="768"/>
      <c r="G149" s="768"/>
      <c r="H149" s="768"/>
      <c r="I149" s="6"/>
      <c r="J149" s="40"/>
      <c r="K149" s="9"/>
      <c r="L149" s="36"/>
      <c r="M149" s="36"/>
      <c r="N149" s="36"/>
      <c r="O149" s="9"/>
      <c r="P149" s="36"/>
      <c r="Q149" s="36"/>
      <c r="R149" s="36"/>
      <c r="S149" s="37"/>
      <c r="T149" s="2"/>
      <c r="U149" s="2"/>
      <c r="V149" s="2"/>
      <c r="W149" s="64"/>
      <c r="X149" s="106">
        <f>A149</f>
        <v>0</v>
      </c>
      <c r="Z149" s="22"/>
    </row>
    <row r="150" spans="1:26" s="1" customFormat="1" ht="9.75" customHeight="1" x14ac:dyDescent="0.2">
      <c r="A150" s="387"/>
      <c r="B150" s="387"/>
      <c r="C150" s="387"/>
      <c r="D150" s="387"/>
      <c r="E150" s="387"/>
      <c r="F150" s="387"/>
      <c r="G150" s="387"/>
      <c r="H150" s="387"/>
      <c r="I150" s="9"/>
      <c r="J150" s="35"/>
      <c r="K150" s="9"/>
      <c r="L150" s="36"/>
      <c r="M150" s="36"/>
      <c r="N150" s="36"/>
      <c r="O150" s="9"/>
      <c r="P150" s="36"/>
      <c r="Q150" s="36"/>
      <c r="R150" s="36"/>
      <c r="S150" s="37"/>
      <c r="T150" s="2"/>
      <c r="U150" s="2"/>
      <c r="V150" s="2"/>
      <c r="W150" s="64"/>
      <c r="X150" s="64"/>
      <c r="Z150" s="101"/>
    </row>
    <row r="151" spans="1:26" s="1" customFormat="1" ht="15" customHeight="1" x14ac:dyDescent="0.2">
      <c r="A151" s="387"/>
      <c r="B151" s="387"/>
      <c r="C151" s="387"/>
      <c r="D151" s="387"/>
      <c r="E151" s="387"/>
      <c r="F151" s="387"/>
      <c r="G151" s="387"/>
      <c r="H151" s="387"/>
      <c r="I151" s="9"/>
      <c r="J151" s="40"/>
      <c r="K151" s="9"/>
      <c r="L151" s="36"/>
      <c r="M151" s="36"/>
      <c r="N151" s="36"/>
      <c r="O151" s="9"/>
      <c r="P151" s="36"/>
      <c r="Q151" s="36"/>
      <c r="R151" s="36"/>
      <c r="S151" s="37"/>
      <c r="T151" s="2"/>
      <c r="U151" s="2"/>
      <c r="V151" s="2"/>
      <c r="W151" s="64"/>
      <c r="X151" s="64"/>
      <c r="Z151" s="101"/>
    </row>
    <row r="152" spans="1:26" x14ac:dyDescent="0.2">
      <c r="A152" s="269"/>
      <c r="B152" s="270"/>
      <c r="C152" s="270"/>
      <c r="D152" s="270"/>
      <c r="E152" s="270"/>
      <c r="F152" s="270"/>
      <c r="G152" s="271"/>
      <c r="H152" s="217"/>
      <c r="I152" s="36"/>
      <c r="O152" s="9"/>
    </row>
    <row r="153" spans="1:26" x14ac:dyDescent="0.2">
      <c r="A153" s="215"/>
      <c r="B153" s="215"/>
      <c r="G153" s="272"/>
      <c r="H153" s="273"/>
      <c r="I153" s="36"/>
    </row>
    <row r="154" spans="1:26" x14ac:dyDescent="0.2">
      <c r="A154" s="215"/>
      <c r="B154" s="215"/>
      <c r="G154" s="272"/>
      <c r="H154" s="273"/>
      <c r="I154" s="36"/>
    </row>
    <row r="155" spans="1:26" x14ac:dyDescent="0.2">
      <c r="A155" s="215"/>
      <c r="B155" s="215"/>
      <c r="G155" s="272"/>
      <c r="H155" s="273"/>
      <c r="I155" s="36"/>
    </row>
    <row r="156" spans="1:26" x14ac:dyDescent="0.2">
      <c r="A156" s="215"/>
      <c r="B156" s="215"/>
      <c r="G156" s="272"/>
      <c r="H156" s="273"/>
      <c r="I156" s="36"/>
    </row>
    <row r="157" spans="1:26" x14ac:dyDescent="0.2">
      <c r="A157" s="215"/>
      <c r="B157" s="215"/>
      <c r="G157" s="272"/>
      <c r="H157" s="273"/>
      <c r="I157" s="36"/>
    </row>
    <row r="158" spans="1:26" x14ac:dyDescent="0.2">
      <c r="A158" s="215"/>
      <c r="B158" s="215"/>
      <c r="G158" s="272"/>
      <c r="H158" s="273"/>
      <c r="I158" s="36"/>
    </row>
    <row r="159" spans="1:26" x14ac:dyDescent="0.2">
      <c r="A159" s="215"/>
      <c r="B159" s="215"/>
      <c r="G159" s="272"/>
      <c r="H159" s="273"/>
      <c r="I159" s="36"/>
    </row>
    <row r="160" spans="1:26" x14ac:dyDescent="0.2">
      <c r="A160" s="215"/>
      <c r="B160" s="215"/>
      <c r="G160" s="272"/>
      <c r="H160" s="273"/>
      <c r="I160" s="36"/>
    </row>
    <row r="161" spans="1:134" x14ac:dyDescent="0.2">
      <c r="A161" s="215"/>
      <c r="B161" s="215"/>
      <c r="G161" s="272"/>
      <c r="H161" s="273"/>
      <c r="I161" s="36"/>
    </row>
    <row r="162" spans="1:134" x14ac:dyDescent="0.2">
      <c r="A162" s="215"/>
      <c r="B162" s="215"/>
      <c r="G162" s="272"/>
      <c r="H162" s="273"/>
      <c r="I162" s="36"/>
    </row>
    <row r="163" spans="1:134" x14ac:dyDescent="0.2">
      <c r="A163" s="215"/>
      <c r="B163" s="215"/>
      <c r="G163" s="272"/>
      <c r="H163" s="273"/>
      <c r="I163" s="36"/>
    </row>
    <row r="164" spans="1:134" x14ac:dyDescent="0.2">
      <c r="A164" s="215"/>
      <c r="B164" s="215"/>
      <c r="G164" s="272"/>
      <c r="H164" s="273"/>
      <c r="I164" s="36"/>
    </row>
    <row r="165" spans="1:134" x14ac:dyDescent="0.2">
      <c r="A165" s="215"/>
      <c r="B165" s="215"/>
      <c r="G165" s="272"/>
      <c r="H165" s="273"/>
      <c r="I165" s="36"/>
    </row>
    <row r="166" spans="1:134" s="215" customFormat="1" x14ac:dyDescent="0.2">
      <c r="G166" s="272"/>
      <c r="H166" s="273"/>
      <c r="I166" s="36"/>
      <c r="J166" s="40"/>
      <c r="K166" s="9"/>
      <c r="L166" s="36"/>
      <c r="M166" s="36"/>
      <c r="N166" s="36"/>
      <c r="O166" s="36"/>
      <c r="P166" s="36"/>
      <c r="Q166" s="36"/>
      <c r="R166" s="36"/>
      <c r="S166" s="37"/>
      <c r="T166" s="2"/>
      <c r="U166" s="2"/>
      <c r="V166" s="2"/>
      <c r="W166" s="64"/>
      <c r="X166" s="64"/>
      <c r="Y166" s="23"/>
      <c r="Z166" s="22"/>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36"/>
      <c r="J167" s="40"/>
      <c r="K167" s="9"/>
      <c r="L167" s="36"/>
      <c r="M167" s="36"/>
      <c r="N167" s="36"/>
      <c r="O167" s="36"/>
      <c r="P167" s="36"/>
      <c r="Q167" s="36"/>
      <c r="R167" s="36"/>
      <c r="S167" s="37"/>
      <c r="T167" s="2"/>
      <c r="U167" s="2"/>
      <c r="V167" s="2"/>
      <c r="W167" s="64"/>
      <c r="X167" s="64"/>
      <c r="Y167" s="23"/>
      <c r="Z167" s="22"/>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36"/>
      <c r="J168" s="40"/>
      <c r="K168" s="9"/>
      <c r="L168" s="36"/>
      <c r="M168" s="36"/>
      <c r="N168" s="36"/>
      <c r="O168" s="36"/>
      <c r="P168" s="36"/>
      <c r="Q168" s="36"/>
      <c r="R168" s="36"/>
      <c r="S168" s="37"/>
      <c r="T168" s="2"/>
      <c r="U168" s="2"/>
      <c r="V168" s="2"/>
      <c r="W168" s="64"/>
      <c r="X168" s="64"/>
      <c r="Y168" s="23"/>
      <c r="Z168" s="22"/>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36"/>
      <c r="J169" s="40"/>
      <c r="K169" s="9"/>
      <c r="L169" s="36"/>
      <c r="M169" s="36"/>
      <c r="N169" s="36"/>
      <c r="O169" s="36"/>
      <c r="P169" s="36"/>
      <c r="Q169" s="36"/>
      <c r="R169" s="36"/>
      <c r="S169" s="37"/>
      <c r="T169" s="2"/>
      <c r="U169" s="2"/>
      <c r="V169" s="2"/>
      <c r="W169" s="64"/>
      <c r="X169" s="64"/>
      <c r="Y169" s="23"/>
      <c r="Z169" s="22"/>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36"/>
      <c r="J170" s="40"/>
      <c r="K170" s="9"/>
      <c r="L170" s="36"/>
      <c r="M170" s="36"/>
      <c r="N170" s="36"/>
      <c r="O170" s="36"/>
      <c r="P170" s="36"/>
      <c r="Q170" s="36"/>
      <c r="R170" s="36"/>
      <c r="S170" s="37"/>
      <c r="T170" s="2"/>
      <c r="U170" s="2"/>
      <c r="V170" s="2"/>
      <c r="W170" s="64"/>
      <c r="X170" s="64"/>
      <c r="Y170" s="23"/>
      <c r="Z170" s="22"/>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36"/>
      <c r="J171" s="40"/>
      <c r="K171" s="9"/>
      <c r="L171" s="36"/>
      <c r="M171" s="36"/>
      <c r="N171" s="36"/>
      <c r="O171" s="36"/>
      <c r="P171" s="36"/>
      <c r="Q171" s="36"/>
      <c r="R171" s="36"/>
      <c r="S171" s="37"/>
      <c r="T171" s="2"/>
      <c r="U171" s="2"/>
      <c r="V171" s="2"/>
      <c r="W171" s="64"/>
      <c r="X171" s="64"/>
      <c r="Y171" s="23"/>
      <c r="Z171" s="22"/>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36"/>
      <c r="J172" s="40"/>
      <c r="K172" s="9"/>
      <c r="L172" s="36"/>
      <c r="M172" s="36"/>
      <c r="N172" s="36"/>
      <c r="O172" s="36"/>
      <c r="P172" s="36"/>
      <c r="Q172" s="36"/>
      <c r="R172" s="36"/>
      <c r="S172" s="37"/>
      <c r="T172" s="2"/>
      <c r="U172" s="2"/>
      <c r="V172" s="2"/>
      <c r="W172" s="64"/>
      <c r="X172" s="64"/>
      <c r="Y172" s="23"/>
      <c r="Z172" s="22"/>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36"/>
      <c r="J173" s="40"/>
      <c r="K173" s="9"/>
      <c r="L173" s="36"/>
      <c r="M173" s="36"/>
      <c r="N173" s="36"/>
      <c r="O173" s="36"/>
      <c r="P173" s="36"/>
      <c r="Q173" s="36"/>
      <c r="R173" s="36"/>
      <c r="S173" s="37"/>
      <c r="T173" s="2"/>
      <c r="U173" s="2"/>
      <c r="V173" s="2"/>
      <c r="W173" s="64"/>
      <c r="X173" s="64"/>
      <c r="Y173" s="23"/>
      <c r="Z173" s="22"/>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36"/>
      <c r="J174" s="40"/>
      <c r="K174" s="9"/>
      <c r="L174" s="36"/>
      <c r="M174" s="36"/>
      <c r="N174" s="36"/>
      <c r="O174" s="36"/>
      <c r="P174" s="36"/>
      <c r="Q174" s="36"/>
      <c r="R174" s="36"/>
      <c r="S174" s="37"/>
      <c r="T174" s="2"/>
      <c r="U174" s="2"/>
      <c r="V174" s="2"/>
      <c r="W174" s="64"/>
      <c r="X174" s="64"/>
      <c r="Y174" s="23"/>
      <c r="Z174" s="22"/>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36"/>
      <c r="J175" s="40"/>
      <c r="K175" s="9"/>
      <c r="L175" s="36"/>
      <c r="M175" s="36"/>
      <c r="N175" s="36"/>
      <c r="O175" s="36"/>
      <c r="P175" s="36"/>
      <c r="Q175" s="36"/>
      <c r="R175" s="36"/>
      <c r="S175" s="37"/>
      <c r="T175" s="2"/>
      <c r="U175" s="2"/>
      <c r="V175" s="2"/>
      <c r="W175" s="64"/>
      <c r="X175" s="64"/>
      <c r="Y175" s="23"/>
      <c r="Z175" s="22"/>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36"/>
      <c r="J176" s="40"/>
      <c r="K176" s="9"/>
      <c r="L176" s="36"/>
      <c r="M176" s="36"/>
      <c r="N176" s="36"/>
      <c r="O176" s="36"/>
      <c r="P176" s="36"/>
      <c r="Q176" s="36"/>
      <c r="R176" s="36"/>
      <c r="S176" s="37"/>
      <c r="T176" s="2"/>
      <c r="U176" s="2"/>
      <c r="V176" s="2"/>
      <c r="W176" s="64"/>
      <c r="X176" s="64"/>
      <c r="Y176" s="23"/>
      <c r="Z176" s="22"/>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A1:H1"/>
    <mergeCell ref="A2:C2"/>
    <mergeCell ref="D2:E2"/>
    <mergeCell ref="A3:H3"/>
    <mergeCell ref="D4:E4"/>
    <mergeCell ref="F4:H4"/>
    <mergeCell ref="A5:C5"/>
    <mergeCell ref="A7:H7"/>
    <mergeCell ref="A8:C8"/>
    <mergeCell ref="D8:F8"/>
    <mergeCell ref="G8:H8"/>
    <mergeCell ref="A9:H9"/>
    <mergeCell ref="A10:H10"/>
    <mergeCell ref="A11:G11"/>
    <mergeCell ref="A12:G12"/>
    <mergeCell ref="B13:C13"/>
    <mergeCell ref="D13:H13"/>
    <mergeCell ref="A14:C14"/>
    <mergeCell ref="D14:H14"/>
    <mergeCell ref="B15:C15"/>
    <mergeCell ref="F15:H15"/>
    <mergeCell ref="B16:C16"/>
    <mergeCell ref="F16:H16"/>
    <mergeCell ref="B17:C17"/>
    <mergeCell ref="F17:H17"/>
    <mergeCell ref="B18:C18"/>
    <mergeCell ref="F18:H18"/>
    <mergeCell ref="B19:C19"/>
    <mergeCell ref="F19:H19"/>
    <mergeCell ref="B20:C20"/>
    <mergeCell ref="F20:H20"/>
    <mergeCell ref="B21:C21"/>
    <mergeCell ref="F21:H21"/>
    <mergeCell ref="B22:C22"/>
    <mergeCell ref="F22:H22"/>
    <mergeCell ref="B23:C23"/>
    <mergeCell ref="F23:H23"/>
    <mergeCell ref="A24:G24"/>
    <mergeCell ref="A25:G25"/>
    <mergeCell ref="A26:C26"/>
    <mergeCell ref="A27:G27"/>
    <mergeCell ref="A28:C28"/>
    <mergeCell ref="D28:E28"/>
    <mergeCell ref="A29:F29"/>
    <mergeCell ref="G29:H29"/>
    <mergeCell ref="A30:D30"/>
    <mergeCell ref="G30:H30"/>
    <mergeCell ref="A31:G31"/>
    <mergeCell ref="A32:G32"/>
    <mergeCell ref="A33:H33"/>
    <mergeCell ref="B34:D34"/>
    <mergeCell ref="B35:D35"/>
    <mergeCell ref="A36:H36"/>
    <mergeCell ref="A37:G37"/>
    <mergeCell ref="A38:H38"/>
    <mergeCell ref="B39:C39"/>
    <mergeCell ref="B40:C40"/>
    <mergeCell ref="D41:H41"/>
    <mergeCell ref="B42:C42"/>
    <mergeCell ref="D43:H43"/>
    <mergeCell ref="B44:C44"/>
    <mergeCell ref="A46:H46"/>
    <mergeCell ref="B47:C47"/>
    <mergeCell ref="B48:C48"/>
    <mergeCell ref="D49:H49"/>
    <mergeCell ref="B50:C50"/>
    <mergeCell ref="B51:C51"/>
    <mergeCell ref="B52:C52"/>
    <mergeCell ref="A54:H54"/>
    <mergeCell ref="A55:E55"/>
    <mergeCell ref="G55:H55"/>
    <mergeCell ref="A56:E56"/>
    <mergeCell ref="G56:H56"/>
    <mergeCell ref="A57:E57"/>
    <mergeCell ref="G57:H57"/>
    <mergeCell ref="A59:E59"/>
    <mergeCell ref="F59:H59"/>
    <mergeCell ref="B60:E60"/>
    <mergeCell ref="F60:H60"/>
    <mergeCell ref="C61:E61"/>
    <mergeCell ref="F61:H61"/>
    <mergeCell ref="A62:C62"/>
    <mergeCell ref="D62:H62"/>
    <mergeCell ref="A63:G63"/>
    <mergeCell ref="A64:H64"/>
    <mergeCell ref="A65:C65"/>
    <mergeCell ref="D65:E65"/>
    <mergeCell ref="B66:C66"/>
    <mergeCell ref="D66:E66"/>
    <mergeCell ref="B67:C67"/>
    <mergeCell ref="D67:E67"/>
    <mergeCell ref="B68:C68"/>
    <mergeCell ref="D68:E68"/>
    <mergeCell ref="B69:C69"/>
    <mergeCell ref="D69:E69"/>
    <mergeCell ref="B70:C70"/>
    <mergeCell ref="D70:E70"/>
    <mergeCell ref="B71:C71"/>
    <mergeCell ref="D71:E71"/>
    <mergeCell ref="B72:C72"/>
    <mergeCell ref="D72:E72"/>
    <mergeCell ref="B73:C73"/>
    <mergeCell ref="D73:E73"/>
    <mergeCell ref="B74:C74"/>
    <mergeCell ref="D74:E74"/>
    <mergeCell ref="B75:C75"/>
    <mergeCell ref="D75:E75"/>
    <mergeCell ref="B76:C76"/>
    <mergeCell ref="D76:E76"/>
    <mergeCell ref="B77:C77"/>
    <mergeCell ref="D77:E77"/>
    <mergeCell ref="A78:C78"/>
    <mergeCell ref="D78:H78"/>
    <mergeCell ref="A79:G79"/>
    <mergeCell ref="A80:G80"/>
    <mergeCell ref="A81:C81"/>
    <mergeCell ref="A82:A83"/>
    <mergeCell ref="B82:C82"/>
    <mergeCell ref="D82:E82"/>
    <mergeCell ref="G82:H82"/>
    <mergeCell ref="D83:E83"/>
    <mergeCell ref="G83:H83"/>
    <mergeCell ref="A84:E84"/>
    <mergeCell ref="F84:H84"/>
    <mergeCell ref="B85:D85"/>
    <mergeCell ref="E85:H85"/>
    <mergeCell ref="B86:D86"/>
    <mergeCell ref="E86:H86"/>
    <mergeCell ref="A87:G87"/>
    <mergeCell ref="B88:C88"/>
    <mergeCell ref="D88:H88"/>
    <mergeCell ref="A89:G89"/>
    <mergeCell ref="B90:C90"/>
    <mergeCell ref="D90:H90"/>
    <mergeCell ref="A91:G91"/>
    <mergeCell ref="B92:C92"/>
    <mergeCell ref="B93:D93"/>
    <mergeCell ref="E93:F93"/>
    <mergeCell ref="G93:H93"/>
    <mergeCell ref="C94:D94"/>
    <mergeCell ref="E94:F94"/>
    <mergeCell ref="G94:H94"/>
    <mergeCell ref="C95:D95"/>
    <mergeCell ref="E95:F95"/>
    <mergeCell ref="G95:H95"/>
    <mergeCell ref="C96:D96"/>
    <mergeCell ref="E96:F96"/>
    <mergeCell ref="G96:H96"/>
    <mergeCell ref="A97:H97"/>
    <mergeCell ref="A98:C98"/>
    <mergeCell ref="E98:G98"/>
    <mergeCell ref="B99:C99"/>
    <mergeCell ref="E99:G99"/>
    <mergeCell ref="B100:C100"/>
    <mergeCell ref="E100:G100"/>
    <mergeCell ref="B101:C101"/>
    <mergeCell ref="E101:G101"/>
    <mergeCell ref="A102:H102"/>
    <mergeCell ref="A103:H103"/>
    <mergeCell ref="B104:F104"/>
    <mergeCell ref="G104:H104"/>
    <mergeCell ref="B105:F105"/>
    <mergeCell ref="G105:H105"/>
    <mergeCell ref="B106:F106"/>
    <mergeCell ref="G106:H106"/>
    <mergeCell ref="D107:H107"/>
    <mergeCell ref="A108:H108"/>
    <mergeCell ref="B109:F109"/>
    <mergeCell ref="G109:H109"/>
    <mergeCell ref="B110:F110"/>
    <mergeCell ref="G110:H110"/>
    <mergeCell ref="B111:F111"/>
    <mergeCell ref="G111:H111"/>
    <mergeCell ref="B112:F112"/>
    <mergeCell ref="G112:H112"/>
    <mergeCell ref="B113:F113"/>
    <mergeCell ref="G113:H113"/>
    <mergeCell ref="B114:F114"/>
    <mergeCell ref="G114:H114"/>
    <mergeCell ref="B115:F115"/>
    <mergeCell ref="G115:H115"/>
    <mergeCell ref="B116:F116"/>
    <mergeCell ref="G116:H116"/>
    <mergeCell ref="B117:F117"/>
    <mergeCell ref="G117:H117"/>
    <mergeCell ref="B118:F118"/>
    <mergeCell ref="G118:H118"/>
    <mergeCell ref="C119:E119"/>
    <mergeCell ref="F119:H119"/>
    <mergeCell ref="A120:E120"/>
    <mergeCell ref="F120:H120"/>
    <mergeCell ref="A121:C121"/>
    <mergeCell ref="D121:H121"/>
    <mergeCell ref="A122:C122"/>
    <mergeCell ref="D122:H122"/>
    <mergeCell ref="A123:H123"/>
    <mergeCell ref="B124:E124"/>
    <mergeCell ref="F124:H124"/>
    <mergeCell ref="B125:F125"/>
    <mergeCell ref="G125:H125"/>
    <mergeCell ref="B126:F126"/>
    <mergeCell ref="G126:H126"/>
    <mergeCell ref="B127:F127"/>
    <mergeCell ref="G127:H127"/>
    <mergeCell ref="B128:F128"/>
    <mergeCell ref="G128:H128"/>
    <mergeCell ref="B129:C129"/>
    <mergeCell ref="D129:H129"/>
    <mergeCell ref="A130:G130"/>
    <mergeCell ref="A131:F131"/>
    <mergeCell ref="G131:H131"/>
    <mergeCell ref="A132:H132"/>
    <mergeCell ref="B133:F133"/>
    <mergeCell ref="G133:H133"/>
    <mergeCell ref="B134:F134"/>
    <mergeCell ref="G134:H134"/>
    <mergeCell ref="B135:F135"/>
    <mergeCell ref="G135:H135"/>
    <mergeCell ref="B136:F136"/>
    <mergeCell ref="G136:H136"/>
    <mergeCell ref="B137:F137"/>
    <mergeCell ref="G137:H137"/>
    <mergeCell ref="B138:F138"/>
    <mergeCell ref="G138:H138"/>
    <mergeCell ref="B139:F139"/>
    <mergeCell ref="G139:H139"/>
    <mergeCell ref="B140:F140"/>
    <mergeCell ref="G140:H140"/>
    <mergeCell ref="B141:F141"/>
    <mergeCell ref="G141:H141"/>
    <mergeCell ref="B142:E142"/>
    <mergeCell ref="F142:H142"/>
    <mergeCell ref="B143:E143"/>
    <mergeCell ref="F143:H143"/>
    <mergeCell ref="A144:H144"/>
    <mergeCell ref="B145:F145"/>
    <mergeCell ref="G145:H145"/>
    <mergeCell ref="B146:F146"/>
    <mergeCell ref="G146:H146"/>
    <mergeCell ref="A147:C147"/>
    <mergeCell ref="D147:H147"/>
    <mergeCell ref="A148:H148"/>
    <mergeCell ref="A149:H149"/>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F83:G83 F84 F66:H76 D67:D76 H87 G109:G118 G104:G106 H99:H101 D99:D101 H91 H89 G145:G146 G140:H140 D26 D16:D23 H25 G133:G139 G141 G125:G128">
      <formula1>$W$1:$W$5</formula1>
    </dataValidation>
  </dataValidations>
  <hyperlinks>
    <hyperlink ref="A5:C5" location="Introduction!R10" display="To jump to the Introduction sheet, click here."/>
  </hyperlinks>
  <pageMargins left="0.7" right="0.7" top="0.75" bottom="0.75" header="0.3" footer="0.3"/>
  <pageSetup scale="59" fitToHeight="5" orientation="portrait" cellComments="atEnd" r:id="rId1"/>
  <rowBreaks count="4" manualBreakCount="4">
    <brk id="35" max="25" man="1"/>
    <brk id="62" max="25" man="1"/>
    <brk id="122" max="25" man="1"/>
    <brk id="149" max="7"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40" hidden="1" customWidth="1"/>
    <col min="10" max="10" width="38.5703125" style="40" hidden="1" customWidth="1"/>
    <col min="11" max="11" width="64.42578125" style="9" hidden="1" customWidth="1"/>
    <col min="12" max="12" width="87.7109375" style="36" hidden="1" customWidth="1"/>
    <col min="13" max="13" width="37.28515625" style="36" hidden="1" customWidth="1"/>
    <col min="14" max="14" width="75.28515625" style="36" hidden="1" customWidth="1"/>
    <col min="15" max="15" width="81.7109375" style="36" hidden="1" customWidth="1"/>
    <col min="16" max="16" width="69.42578125" style="36" hidden="1" customWidth="1"/>
    <col min="17" max="17" width="57" style="36" hidden="1" customWidth="1"/>
    <col min="18" max="18" width="87.7109375" style="36" hidden="1" customWidth="1"/>
    <col min="19" max="19" width="25.42578125" style="37" hidden="1" customWidth="1"/>
    <col min="20" max="20" width="43.7109375" style="2" hidden="1" customWidth="1"/>
    <col min="21" max="21" width="37.28515625" style="2" hidden="1" customWidth="1"/>
    <col min="22" max="22" width="56.28515625" style="2" hidden="1" customWidth="1"/>
    <col min="23" max="23" width="11.7109375" style="64" hidden="1" customWidth="1"/>
    <col min="24" max="24" width="146.85546875" style="64" hidden="1" customWidth="1"/>
    <col min="25" max="25" width="107.42578125" style="23" hidden="1" customWidth="1"/>
    <col min="26" max="26" width="1.28515625" style="22"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901"/>
      <c r="B1" s="901"/>
      <c r="C1" s="901"/>
      <c r="D1" s="901"/>
      <c r="E1" s="901"/>
      <c r="F1" s="901"/>
      <c r="G1" s="901"/>
      <c r="H1" s="901"/>
      <c r="I1" s="207" t="s">
        <v>526</v>
      </c>
      <c r="J1" s="36" t="s">
        <v>246</v>
      </c>
      <c r="K1" s="9"/>
      <c r="L1" s="36" t="s">
        <v>251</v>
      </c>
      <c r="M1" s="36" t="s">
        <v>62</v>
      </c>
      <c r="N1" s="9" t="s">
        <v>150</v>
      </c>
      <c r="O1" s="39" t="s">
        <v>33</v>
      </c>
      <c r="P1" s="36"/>
      <c r="Q1" s="36"/>
      <c r="R1" s="9" t="s">
        <v>25</v>
      </c>
      <c r="S1" s="36"/>
      <c r="T1" s="36"/>
      <c r="U1" s="36"/>
      <c r="V1" s="36"/>
      <c r="W1" s="132" t="s">
        <v>165</v>
      </c>
      <c r="X1" s="145" t="s">
        <v>149</v>
      </c>
      <c r="Y1" s="21" t="s">
        <v>262</v>
      </c>
      <c r="Z1" s="21"/>
    </row>
    <row r="2" spans="1:134" s="248" customFormat="1" ht="15.75" x14ac:dyDescent="0.2">
      <c r="A2" s="902"/>
      <c r="B2" s="902"/>
      <c r="C2" s="902"/>
      <c r="D2" s="903"/>
      <c r="E2" s="903"/>
      <c r="F2" s="276"/>
      <c r="G2" s="273"/>
      <c r="H2" s="273"/>
      <c r="I2" s="60"/>
      <c r="J2" s="40"/>
      <c r="K2" s="9" t="s">
        <v>248</v>
      </c>
      <c r="L2" s="36"/>
      <c r="M2" s="36"/>
      <c r="N2" s="9" t="s">
        <v>150</v>
      </c>
      <c r="O2" s="39" t="s">
        <v>164</v>
      </c>
      <c r="P2" s="36" t="s">
        <v>249</v>
      </c>
      <c r="Q2" s="36"/>
      <c r="R2" s="9" t="s">
        <v>169</v>
      </c>
      <c r="S2" s="36" t="s">
        <v>253</v>
      </c>
      <c r="T2" s="82" t="s">
        <v>254</v>
      </c>
      <c r="U2" s="24" t="s">
        <v>255</v>
      </c>
      <c r="V2" s="24" t="s">
        <v>256</v>
      </c>
      <c r="W2" s="76" t="s">
        <v>166</v>
      </c>
      <c r="X2" s="76"/>
      <c r="Y2" s="81" t="s">
        <v>263</v>
      </c>
      <c r="Z2" s="21"/>
    </row>
    <row r="3" spans="1:134" s="248" customFormat="1" ht="15.75" x14ac:dyDescent="0.2">
      <c r="A3" s="904"/>
      <c r="B3" s="904"/>
      <c r="C3" s="904"/>
      <c r="D3" s="904"/>
      <c r="E3" s="904"/>
      <c r="F3" s="904"/>
      <c r="G3" s="904"/>
      <c r="H3" s="904"/>
      <c r="I3" s="60"/>
      <c r="J3" s="40"/>
      <c r="K3" s="9"/>
      <c r="L3" s="36"/>
      <c r="M3" s="36"/>
      <c r="N3" s="9"/>
      <c r="O3" s="39" t="s">
        <v>168</v>
      </c>
      <c r="P3" s="36"/>
      <c r="Q3" s="36"/>
      <c r="R3" s="9" t="s">
        <v>147</v>
      </c>
      <c r="S3" s="36"/>
      <c r="T3" s="82"/>
      <c r="U3" s="24"/>
      <c r="V3" s="24"/>
      <c r="W3" s="76"/>
      <c r="X3" s="76"/>
      <c r="Y3" s="81" t="s">
        <v>264</v>
      </c>
      <c r="Z3" s="21"/>
    </row>
    <row r="4" spans="1:134" s="248" customFormat="1" ht="27.75" customHeight="1" x14ac:dyDescent="0.2">
      <c r="A4" s="286"/>
      <c r="B4" s="286"/>
      <c r="C4" s="286"/>
      <c r="D4" s="905"/>
      <c r="E4" s="905"/>
      <c r="F4" s="906"/>
      <c r="G4" s="906"/>
      <c r="H4" s="906"/>
      <c r="I4" s="10"/>
      <c r="J4" s="40"/>
      <c r="K4" s="9"/>
      <c r="L4" s="36"/>
      <c r="M4" s="36"/>
      <c r="N4" s="9"/>
      <c r="O4" s="9" t="s">
        <v>167</v>
      </c>
      <c r="P4" s="36"/>
      <c r="Q4" s="36"/>
      <c r="R4" s="76" t="s">
        <v>148</v>
      </c>
      <c r="S4" s="36"/>
      <c r="T4" s="82"/>
      <c r="U4" s="24"/>
      <c r="V4" s="24"/>
      <c r="W4" s="76" t="s">
        <v>146</v>
      </c>
      <c r="X4" s="76"/>
      <c r="Y4" s="81" t="s">
        <v>265</v>
      </c>
      <c r="Z4" s="21"/>
    </row>
    <row r="5" spans="1:134" s="248" customFormat="1" ht="15.75" customHeight="1" x14ac:dyDescent="0.2">
      <c r="A5" s="907" t="s">
        <v>182</v>
      </c>
      <c r="B5" s="907"/>
      <c r="C5" s="907"/>
      <c r="D5" s="276"/>
      <c r="E5" s="277"/>
      <c r="F5" s="276"/>
      <c r="G5" s="278"/>
      <c r="H5" s="282"/>
      <c r="I5" s="10"/>
      <c r="J5" s="40"/>
      <c r="K5" s="9"/>
      <c r="L5" s="36"/>
      <c r="M5" s="36"/>
      <c r="N5" s="9"/>
      <c r="O5" s="9"/>
      <c r="P5" s="36"/>
      <c r="Q5" s="36"/>
      <c r="R5" s="36"/>
      <c r="S5" s="36"/>
      <c r="T5" s="82"/>
      <c r="U5" s="24"/>
      <c r="V5" s="24"/>
      <c r="W5" s="76" t="s">
        <v>178</v>
      </c>
      <c r="X5" s="76"/>
      <c r="Y5" s="81" t="s">
        <v>266</v>
      </c>
      <c r="Z5" s="21"/>
    </row>
    <row r="6" spans="1:134" ht="15.75" customHeight="1" x14ac:dyDescent="0.2">
      <c r="A6" s="218"/>
      <c r="B6" s="219"/>
      <c r="C6" s="219"/>
      <c r="D6" s="279"/>
      <c r="E6" s="280"/>
      <c r="F6" s="279"/>
      <c r="G6" s="282"/>
      <c r="H6" s="282"/>
      <c r="I6" s="66"/>
      <c r="O6" s="9" t="s">
        <v>146</v>
      </c>
      <c r="R6" s="9" t="s">
        <v>146</v>
      </c>
      <c r="Y6" s="23" t="s">
        <v>267</v>
      </c>
    </row>
    <row r="7" spans="1:134" ht="24.75" customHeight="1" x14ac:dyDescent="0.2">
      <c r="A7" s="928" t="s">
        <v>1529</v>
      </c>
      <c r="B7" s="928"/>
      <c r="C7" s="928"/>
      <c r="D7" s="928"/>
      <c r="E7" s="928"/>
      <c r="F7" s="928"/>
      <c r="G7" s="928"/>
      <c r="H7" s="928"/>
      <c r="I7" s="10"/>
      <c r="N7" s="9"/>
      <c r="O7" s="9" t="s">
        <v>178</v>
      </c>
      <c r="R7" s="9" t="s">
        <v>178</v>
      </c>
      <c r="T7" s="149"/>
      <c r="X7" s="50" t="str">
        <f>A7</f>
        <v xml:space="preserve">Contraceptive Security (CS) Indicators 2012 Data </v>
      </c>
      <c r="Y7" s="23" t="s">
        <v>268</v>
      </c>
    </row>
    <row r="8" spans="1:134" ht="37.5" customHeight="1" x14ac:dyDescent="0.2">
      <c r="A8" s="930" t="s">
        <v>1549</v>
      </c>
      <c r="B8" s="930"/>
      <c r="C8" s="930"/>
      <c r="D8" s="894"/>
      <c r="E8" s="894"/>
      <c r="F8" s="894"/>
      <c r="G8" s="894"/>
      <c r="H8" s="894"/>
      <c r="I8" s="8"/>
      <c r="J8" s="60">
        <f>G8</f>
        <v>0</v>
      </c>
      <c r="K8" s="9" t="str">
        <f>A8</f>
        <v>Country: Kenya</v>
      </c>
      <c r="N8" s="9"/>
      <c r="P8" s="36" t="s">
        <v>250</v>
      </c>
      <c r="T8" s="149">
        <f>D8</f>
        <v>0</v>
      </c>
      <c r="Y8" s="23" t="s">
        <v>269</v>
      </c>
    </row>
    <row r="9" spans="1:134" ht="48" customHeight="1" x14ac:dyDescent="0.2">
      <c r="A9" s="929" t="s">
        <v>1528</v>
      </c>
      <c r="B9" s="929"/>
      <c r="C9" s="929"/>
      <c r="D9" s="929"/>
      <c r="E9" s="929"/>
      <c r="F9" s="929"/>
      <c r="G9" s="929"/>
      <c r="H9" s="929"/>
      <c r="J9" s="60">
        <f>G9</f>
        <v>0</v>
      </c>
      <c r="K9" s="9" t="str">
        <f>A9</f>
        <v>The CS Indicators are presented in the following sections:
               A. leadership &amp; cooordination               B. finance &amp; procurement               C. commodities               D. policies               E. supply chain</v>
      </c>
      <c r="O9" s="9" t="s">
        <v>151</v>
      </c>
      <c r="Q9" s="36" t="s">
        <v>252</v>
      </c>
      <c r="S9" s="50">
        <f>D9</f>
        <v>0</v>
      </c>
      <c r="Y9" s="23" t="s">
        <v>270</v>
      </c>
    </row>
    <row r="10" spans="1:134" s="284" customFormat="1" ht="162" customHeight="1" thickBot="1" x14ac:dyDescent="0.25">
      <c r="A10" s="918" t="s">
        <v>527</v>
      </c>
      <c r="B10" s="919"/>
      <c r="C10" s="919"/>
      <c r="D10" s="919"/>
      <c r="E10" s="919"/>
      <c r="F10" s="919"/>
      <c r="G10" s="919"/>
      <c r="H10" s="919"/>
      <c r="I10" s="104" t="s">
        <v>247</v>
      </c>
      <c r="J10" s="36"/>
      <c r="K10" s="9"/>
      <c r="L10" s="36"/>
      <c r="M10" s="36"/>
      <c r="N10" s="36"/>
      <c r="O10" s="9"/>
      <c r="P10" s="36"/>
      <c r="Q10" s="36"/>
      <c r="R10" s="36" t="s">
        <v>251</v>
      </c>
      <c r="S10" s="37"/>
      <c r="T10" s="37"/>
      <c r="U10" s="37"/>
      <c r="V10" s="37"/>
      <c r="W10" s="37"/>
      <c r="X10" s="285"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283" t="s">
        <v>271</v>
      </c>
      <c r="Z10" s="283"/>
    </row>
    <row r="11" spans="1:134" s="220" customFormat="1" ht="16.5" customHeight="1" thickBot="1" x14ac:dyDescent="0.25">
      <c r="A11" s="865" t="s">
        <v>29</v>
      </c>
      <c r="B11" s="866"/>
      <c r="C11" s="866"/>
      <c r="D11" s="866"/>
      <c r="E11" s="866"/>
      <c r="F11" s="866"/>
      <c r="G11" s="866"/>
      <c r="H11" s="350"/>
      <c r="I11" s="69"/>
      <c r="J11" s="70"/>
      <c r="K11" s="71"/>
      <c r="L11" s="72"/>
      <c r="M11" s="72"/>
      <c r="N11" s="72"/>
      <c r="O11" s="72"/>
      <c r="P11" s="72"/>
      <c r="Q11" s="72"/>
      <c r="R11" s="72"/>
      <c r="S11" s="72"/>
      <c r="T11" s="73"/>
      <c r="U11" s="73"/>
      <c r="V11" s="73"/>
      <c r="W11" s="74"/>
      <c r="X11" s="74"/>
      <c r="Y11" s="75" t="s">
        <v>272</v>
      </c>
      <c r="Z11" s="21"/>
    </row>
    <row r="12" spans="1:134" s="159" customFormat="1" ht="45" customHeight="1" x14ac:dyDescent="0.2">
      <c r="A12" s="774" t="s">
        <v>273</v>
      </c>
      <c r="B12" s="775"/>
      <c r="C12" s="775"/>
      <c r="D12" s="775"/>
      <c r="E12" s="775"/>
      <c r="F12" s="775"/>
      <c r="G12" s="776"/>
      <c r="H12" s="351" t="s">
        <v>165</v>
      </c>
      <c r="I12" s="34"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
      <c r="K12" s="9"/>
      <c r="L12" s="36"/>
      <c r="M12" s="36"/>
      <c r="N12" s="36"/>
      <c r="O12" s="36"/>
      <c r="P12" s="36"/>
      <c r="Q12" s="36"/>
      <c r="R12" s="36"/>
      <c r="S12" s="36"/>
      <c r="T12" s="24"/>
      <c r="U12" s="24"/>
      <c r="V12" s="24"/>
      <c r="W12" s="76"/>
      <c r="X12" s="76"/>
      <c r="Y12" s="77" t="s">
        <v>274</v>
      </c>
      <c r="Z12" s="95"/>
      <c r="DS12" s="222"/>
      <c r="DT12" s="222"/>
      <c r="DU12" s="222"/>
      <c r="DV12" s="222"/>
      <c r="DW12" s="222"/>
      <c r="DX12" s="222"/>
      <c r="DY12" s="222"/>
      <c r="DZ12" s="222"/>
      <c r="EA12" s="222"/>
      <c r="EB12" s="222"/>
      <c r="EC12" s="223"/>
      <c r="ED12" s="223"/>
    </row>
    <row r="13" spans="1:134" s="159" customFormat="1" ht="15" customHeight="1" x14ac:dyDescent="0.2">
      <c r="A13" s="352"/>
      <c r="B13" s="764" t="s">
        <v>38</v>
      </c>
      <c r="C13" s="765"/>
      <c r="D13" s="924" t="s">
        <v>125</v>
      </c>
      <c r="E13" s="925"/>
      <c r="F13" s="925"/>
      <c r="G13" s="925"/>
      <c r="H13" s="987"/>
      <c r="I13" s="8"/>
      <c r="J13" s="40"/>
      <c r="K13" s="9" t="str">
        <f>B13</f>
        <v>a. What is the name of the committee?</v>
      </c>
      <c r="L13" s="46" t="str">
        <f>D13</f>
        <v>Family Planning Logistics Working Group</v>
      </c>
      <c r="M13" s="36"/>
      <c r="N13" s="36"/>
      <c r="O13" s="39" t="str">
        <f>D13</f>
        <v>Family Planning Logistics Working Group</v>
      </c>
      <c r="P13" s="36"/>
      <c r="Q13" s="36"/>
      <c r="R13" s="36"/>
      <c r="S13" s="36"/>
      <c r="T13" s="24"/>
      <c r="U13" s="24"/>
      <c r="V13" s="24"/>
      <c r="W13" s="76"/>
      <c r="X13" s="76"/>
      <c r="Y13" s="77"/>
      <c r="Z13" s="95"/>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34"/>
      <c r="J14" s="40"/>
      <c r="K14" s="9" t="str">
        <f>A14</f>
        <v>A2. Are the following organizations represented on the committee?</v>
      </c>
      <c r="L14" s="36"/>
      <c r="M14" s="36"/>
      <c r="N14" s="36"/>
      <c r="O14" s="9"/>
      <c r="P14" s="36"/>
      <c r="Q14" s="36"/>
      <c r="R14" s="36"/>
      <c r="S14" s="36"/>
      <c r="T14" s="24"/>
      <c r="U14" s="24"/>
      <c r="V14" s="24"/>
      <c r="W14" s="76"/>
      <c r="X14" s="76"/>
      <c r="Y14" s="77" t="s">
        <v>178</v>
      </c>
      <c r="Z14" s="95"/>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165</v>
      </c>
      <c r="E15" s="225" t="s">
        <v>159</v>
      </c>
      <c r="F15" s="920" t="s">
        <v>207</v>
      </c>
      <c r="G15" s="921"/>
      <c r="H15" s="993"/>
      <c r="I15" s="8"/>
      <c r="J15" s="40"/>
      <c r="K15" s="9" t="str">
        <f t="shared" ref="K15:K23" si="0">B15</f>
        <v>a. Social marketing</v>
      </c>
      <c r="L15" s="36"/>
      <c r="M15" s="36"/>
      <c r="N15" s="36"/>
      <c r="O15" s="9"/>
      <c r="P15" s="36"/>
      <c r="Q15" s="9" t="str">
        <f t="shared" ref="Q15:Q23" si="1">F15</f>
        <v>Population Services International</v>
      </c>
      <c r="R15" s="36"/>
      <c r="S15" s="36"/>
      <c r="T15" s="24"/>
      <c r="U15" s="24"/>
      <c r="V15" s="24"/>
      <c r="W15" s="76"/>
      <c r="X15" s="76"/>
      <c r="Y15" s="77"/>
      <c r="Z15" s="95"/>
      <c r="DS15" s="222"/>
      <c r="DT15" s="222"/>
      <c r="DU15" s="222"/>
      <c r="DV15" s="222"/>
      <c r="DW15" s="222"/>
      <c r="DX15" s="222"/>
      <c r="DY15" s="222"/>
      <c r="DZ15" s="222"/>
      <c r="EA15" s="222"/>
      <c r="EB15" s="222"/>
      <c r="EC15" s="223"/>
      <c r="ED15" s="223"/>
    </row>
    <row r="16" spans="1:134" s="159" customFormat="1" ht="45" x14ac:dyDescent="0.2">
      <c r="A16" s="262"/>
      <c r="B16" s="764" t="s">
        <v>275</v>
      </c>
      <c r="C16" s="765"/>
      <c r="D16" s="203" t="s">
        <v>165</v>
      </c>
      <c r="E16" s="226" t="s">
        <v>159</v>
      </c>
      <c r="F16" s="920" t="s">
        <v>1476</v>
      </c>
      <c r="G16" s="921"/>
      <c r="H16" s="993"/>
      <c r="I16" s="8"/>
      <c r="J16" s="40"/>
      <c r="K16" s="9" t="str">
        <f t="shared" si="0"/>
        <v>b. NGO (for example: service delivery, advocacy, Planned Parenthood affiliate, Marie Stopes affiliate, faith-based organizations, etc.)</v>
      </c>
      <c r="L16" s="36"/>
      <c r="M16" s="36"/>
      <c r="N16" s="36"/>
      <c r="O16" s="9"/>
      <c r="P16" s="36"/>
      <c r="Q16" s="9" t="str">
        <f t="shared" si="1"/>
        <v>Management Sciences for Health (MSH), Marie Stopes Kenya, Family Health Options Kenya (FHOK)</v>
      </c>
      <c r="R16" s="36"/>
      <c r="S16" s="36"/>
      <c r="T16" s="24"/>
      <c r="U16" s="24"/>
      <c r="V16" s="24"/>
      <c r="W16" s="76"/>
      <c r="X16" s="76"/>
      <c r="Y16" s="77"/>
      <c r="Z16" s="95"/>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166</v>
      </c>
      <c r="E17" s="226" t="s">
        <v>159</v>
      </c>
      <c r="F17" s="920"/>
      <c r="G17" s="921"/>
      <c r="H17" s="993"/>
      <c r="I17" s="8"/>
      <c r="J17" s="40"/>
      <c r="K17" s="9" t="str">
        <f t="shared" si="0"/>
        <v>c. Commercial sector (for example: pharmacy associations, manufacturers, etc.)</v>
      </c>
      <c r="L17" s="36"/>
      <c r="M17" s="36"/>
      <c r="N17" s="36"/>
      <c r="O17" s="9"/>
      <c r="P17" s="36"/>
      <c r="Q17" s="9">
        <f t="shared" si="1"/>
        <v>0</v>
      </c>
      <c r="R17" s="36"/>
      <c r="S17" s="36"/>
      <c r="T17" s="24"/>
      <c r="U17" s="24"/>
      <c r="V17" s="24"/>
      <c r="W17" s="76"/>
      <c r="X17" s="76"/>
      <c r="Y17" s="77"/>
      <c r="Z17" s="95"/>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165</v>
      </c>
      <c r="E18" s="226" t="s">
        <v>160</v>
      </c>
      <c r="F18" s="920" t="s">
        <v>144</v>
      </c>
      <c r="G18" s="921"/>
      <c r="H18" s="993"/>
      <c r="I18" s="8"/>
      <c r="J18" s="40"/>
      <c r="K18" s="9" t="str">
        <f t="shared" si="0"/>
        <v>d. Donors</v>
      </c>
      <c r="L18" s="36"/>
      <c r="M18" s="36"/>
      <c r="N18" s="36"/>
      <c r="O18" s="9"/>
      <c r="P18" s="36"/>
      <c r="Q18" s="9" t="str">
        <f t="shared" si="1"/>
        <v>USAID, KfW, DFID, World Bank</v>
      </c>
      <c r="R18" s="36"/>
      <c r="S18" s="36"/>
      <c r="T18" s="24"/>
      <c r="U18" s="24"/>
      <c r="V18" s="24"/>
      <c r="W18" s="76"/>
      <c r="X18" s="76"/>
      <c r="Y18" s="77"/>
      <c r="Z18" s="95"/>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920" t="s">
        <v>76</v>
      </c>
      <c r="G19" s="921"/>
      <c r="H19" s="993"/>
      <c r="I19" s="8"/>
      <c r="J19" s="40"/>
      <c r="K19" s="9" t="str">
        <f t="shared" si="0"/>
        <v>e. UN agencies</v>
      </c>
      <c r="L19" s="36"/>
      <c r="M19" s="36"/>
      <c r="N19" s="36"/>
      <c r="O19" s="9"/>
      <c r="P19" s="36"/>
      <c r="Q19" s="9" t="str">
        <f t="shared" si="1"/>
        <v>UNFPA</v>
      </c>
      <c r="R19" s="36"/>
      <c r="S19" s="36"/>
      <c r="T19" s="24"/>
      <c r="U19" s="24"/>
      <c r="V19" s="24"/>
      <c r="W19" s="76"/>
      <c r="X19" s="76"/>
      <c r="Y19" s="77"/>
      <c r="Z19" s="95"/>
      <c r="DS19" s="222"/>
      <c r="DT19" s="222"/>
      <c r="DU19" s="222"/>
      <c r="DV19" s="223"/>
      <c r="DW19" s="223"/>
      <c r="DX19" s="223"/>
      <c r="DY19" s="223"/>
      <c r="DZ19" s="223"/>
      <c r="EA19" s="223"/>
      <c r="EB19" s="223"/>
      <c r="EC19" s="223"/>
      <c r="ED19" s="223"/>
    </row>
    <row r="20" spans="1:134" s="159" customFormat="1" ht="45" x14ac:dyDescent="0.2">
      <c r="A20" s="262"/>
      <c r="B20" s="764" t="s">
        <v>277</v>
      </c>
      <c r="C20" s="765"/>
      <c r="D20" s="203" t="s">
        <v>165</v>
      </c>
      <c r="E20" s="226" t="s">
        <v>162</v>
      </c>
      <c r="F20" s="920" t="s">
        <v>1477</v>
      </c>
      <c r="G20" s="921"/>
      <c r="H20" s="993"/>
      <c r="I20" s="8"/>
      <c r="J20" s="40"/>
      <c r="K20" s="9" t="str">
        <f t="shared" si="0"/>
        <v>f. Ministry of Health (for example: logistics, reproductive health, family planning, maternal and child health, HIV/AIDS, pharmacy units, etc.)</v>
      </c>
      <c r="L20" s="36"/>
      <c r="M20" s="36"/>
      <c r="N20" s="36"/>
      <c r="O20" s="9"/>
      <c r="P20" s="36"/>
      <c r="Q20" s="33" t="str">
        <f t="shared" si="1"/>
        <v>Division of Reproductive Health, Family Planning Program</v>
      </c>
      <c r="R20" s="36"/>
      <c r="S20" s="36"/>
      <c r="T20" s="24"/>
      <c r="U20" s="24"/>
      <c r="V20" s="24"/>
      <c r="W20" s="76"/>
      <c r="X20" s="76"/>
      <c r="Y20" s="77"/>
      <c r="Z20" s="95"/>
      <c r="DS20" s="222"/>
      <c r="DT20" s="222"/>
      <c r="DU20" s="222"/>
      <c r="DV20" s="223"/>
      <c r="DW20" s="223"/>
      <c r="DX20" s="223"/>
      <c r="DY20" s="223"/>
      <c r="DZ20" s="223"/>
      <c r="EA20" s="223"/>
      <c r="ED20" s="223"/>
    </row>
    <row r="21" spans="1:134" s="159" customFormat="1" x14ac:dyDescent="0.2">
      <c r="A21" s="262"/>
      <c r="B21" s="835" t="s">
        <v>42</v>
      </c>
      <c r="C21" s="835"/>
      <c r="D21" s="203" t="s">
        <v>165</v>
      </c>
      <c r="E21" s="226" t="s">
        <v>163</v>
      </c>
      <c r="F21" s="920" t="s">
        <v>278</v>
      </c>
      <c r="G21" s="921"/>
      <c r="H21" s="993"/>
      <c r="I21" s="8"/>
      <c r="J21" s="40"/>
      <c r="K21" s="9" t="str">
        <f t="shared" si="0"/>
        <v>g. Central Medical Store or Central Warehouse</v>
      </c>
      <c r="L21" s="36"/>
      <c r="M21" s="36"/>
      <c r="N21" s="36"/>
      <c r="O21" s="9"/>
      <c r="P21" s="36"/>
      <c r="Q21" s="9" t="str">
        <f t="shared" si="1"/>
        <v>Kenya Medical Supplies Agency</v>
      </c>
      <c r="R21" s="36"/>
      <c r="S21" s="36"/>
      <c r="T21" s="24"/>
      <c r="U21" s="24"/>
      <c r="V21" s="24"/>
      <c r="W21" s="76"/>
      <c r="X21" s="76"/>
      <c r="Y21" s="77"/>
      <c r="Z21" s="95"/>
    </row>
    <row r="22" spans="1:134" s="159" customFormat="1" x14ac:dyDescent="0.2">
      <c r="A22" s="262"/>
      <c r="B22" s="835" t="s">
        <v>68</v>
      </c>
      <c r="C22" s="835"/>
      <c r="D22" s="203" t="s">
        <v>166</v>
      </c>
      <c r="E22" s="226" t="s">
        <v>163</v>
      </c>
      <c r="F22" s="769"/>
      <c r="G22" s="770"/>
      <c r="H22" s="771"/>
      <c r="I22" s="8"/>
      <c r="J22" s="40"/>
      <c r="K22" s="9" t="str">
        <f t="shared" si="0"/>
        <v xml:space="preserve">h. Ministry of Finance or Ministry of Planning </v>
      </c>
      <c r="L22" s="36"/>
      <c r="M22" s="36"/>
      <c r="N22" s="36"/>
      <c r="O22" s="9"/>
      <c r="P22" s="36"/>
      <c r="Q22" s="9">
        <f t="shared" si="1"/>
        <v>0</v>
      </c>
      <c r="R22" s="36"/>
      <c r="S22" s="36"/>
      <c r="T22" s="24"/>
      <c r="U22" s="24"/>
      <c r="V22" s="24"/>
      <c r="W22" s="76"/>
      <c r="X22" s="76"/>
      <c r="Y22" s="77"/>
      <c r="Z22" s="95"/>
    </row>
    <row r="23" spans="1:134" s="158" customFormat="1" x14ac:dyDescent="0.2">
      <c r="A23" s="262"/>
      <c r="B23" s="835" t="s">
        <v>279</v>
      </c>
      <c r="C23" s="835"/>
      <c r="D23" s="203"/>
      <c r="E23" s="226" t="s">
        <v>163</v>
      </c>
      <c r="F23" s="769"/>
      <c r="G23" s="770"/>
      <c r="H23" s="771"/>
      <c r="I23" s="8"/>
      <c r="J23" s="40"/>
      <c r="K23" s="60" t="str">
        <f t="shared" si="0"/>
        <v>i. Other (for example: partners)</v>
      </c>
      <c r="L23" s="40"/>
      <c r="M23" s="40"/>
      <c r="N23" s="40"/>
      <c r="O23" s="60"/>
      <c r="P23" s="40"/>
      <c r="Q23" s="60">
        <f t="shared" si="1"/>
        <v>0</v>
      </c>
      <c r="R23" s="40"/>
      <c r="S23" s="40"/>
      <c r="T23" s="40"/>
      <c r="U23" s="40"/>
      <c r="V23" s="40"/>
      <c r="W23" s="131"/>
      <c r="X23" s="131"/>
      <c r="Y23" s="129"/>
      <c r="Z23" s="129"/>
    </row>
    <row r="24" spans="1:134" s="159" customFormat="1" x14ac:dyDescent="0.2">
      <c r="A24" s="772" t="s">
        <v>152</v>
      </c>
      <c r="B24" s="764"/>
      <c r="C24" s="764"/>
      <c r="D24" s="764"/>
      <c r="E24" s="764"/>
      <c r="F24" s="764"/>
      <c r="G24" s="764"/>
      <c r="H24" s="355" t="s">
        <v>168</v>
      </c>
      <c r="I24" s="30" t="str">
        <f>A24</f>
        <v>A3. How many times did the committee meet during the last year? (0, 1-2, 3-5, or 6+)  (Please select from the dropdown.)</v>
      </c>
      <c r="J24" s="40"/>
      <c r="K24" s="9"/>
      <c r="L24" s="36"/>
      <c r="M24" s="36"/>
      <c r="N24" s="36"/>
      <c r="O24" s="9"/>
      <c r="P24" s="36"/>
      <c r="Q24" s="36"/>
      <c r="R24" s="36"/>
      <c r="S24" s="36"/>
      <c r="T24" s="24"/>
      <c r="U24" s="24"/>
      <c r="V24" s="24"/>
      <c r="W24" s="76"/>
      <c r="X24" s="76"/>
      <c r="Y24" s="77"/>
      <c r="Z24" s="95"/>
    </row>
    <row r="25" spans="1:134" s="159" customFormat="1" x14ac:dyDescent="0.2">
      <c r="A25" s="827" t="s">
        <v>280</v>
      </c>
      <c r="B25" s="828"/>
      <c r="C25" s="828"/>
      <c r="D25" s="835"/>
      <c r="E25" s="835"/>
      <c r="F25" s="835"/>
      <c r="G25" s="836"/>
      <c r="H25" s="355" t="s">
        <v>166</v>
      </c>
      <c r="I25" s="30" t="str">
        <f>A25</f>
        <v xml:space="preserve">A4. Does the committee have legal status?  (Please select from the dropdown.)                                  </v>
      </c>
      <c r="J25" s="40"/>
      <c r="K25" s="9"/>
      <c r="L25" s="36"/>
      <c r="M25" s="36"/>
      <c r="N25" s="36"/>
      <c r="O25" s="9"/>
      <c r="P25" s="36"/>
      <c r="Q25" s="36"/>
      <c r="R25" s="36"/>
      <c r="S25" s="36"/>
      <c r="T25" s="24"/>
      <c r="U25" s="24"/>
      <c r="V25" s="24"/>
      <c r="W25" s="76"/>
      <c r="X25" s="76"/>
      <c r="Y25" s="77"/>
      <c r="Z25" s="95"/>
    </row>
    <row r="26" spans="1:134" s="159" customFormat="1" ht="45.75" thickBot="1" x14ac:dyDescent="0.25">
      <c r="A26" s="853" t="s">
        <v>281</v>
      </c>
      <c r="B26" s="822"/>
      <c r="C26" s="854"/>
      <c r="D26" s="228" t="s">
        <v>165</v>
      </c>
      <c r="E26" s="229" t="s">
        <v>157</v>
      </c>
      <c r="F26" s="349" t="s">
        <v>282</v>
      </c>
      <c r="G26" s="230" t="s">
        <v>63</v>
      </c>
      <c r="H26" s="349" t="s">
        <v>127</v>
      </c>
      <c r="I26" s="30"/>
      <c r="J26" s="40"/>
      <c r="K26" s="9" t="str">
        <f>A26</f>
        <v>A5. Is there a Contraceptive Security "champion"? (someone who consistently brings up and advocates for contraceptive supplies)</v>
      </c>
      <c r="L26" s="36"/>
      <c r="M26" s="36"/>
      <c r="N26" s="36"/>
      <c r="O26" s="9"/>
      <c r="P26" s="36"/>
      <c r="Q26" s="36"/>
      <c r="R26" s="36"/>
      <c r="S26" s="36"/>
      <c r="T26" s="24"/>
      <c r="U26" s="24"/>
      <c r="V26" s="24"/>
      <c r="W26" s="76"/>
      <c r="X26" s="76"/>
      <c r="Y26" s="77"/>
      <c r="Z26" s="95"/>
    </row>
    <row r="27" spans="1:134" s="231" customFormat="1" ht="16.5" customHeight="1" thickBot="1" x14ac:dyDescent="0.3">
      <c r="A27" s="865" t="s">
        <v>30</v>
      </c>
      <c r="B27" s="866"/>
      <c r="C27" s="866"/>
      <c r="D27" s="866"/>
      <c r="E27" s="866"/>
      <c r="F27" s="866"/>
      <c r="G27" s="866"/>
      <c r="H27" s="350"/>
      <c r="I27" s="14"/>
      <c r="J27" s="67"/>
      <c r="K27" s="11"/>
      <c r="L27" s="48"/>
      <c r="M27" s="48"/>
      <c r="N27" s="48"/>
      <c r="O27" s="48"/>
      <c r="P27" s="48"/>
      <c r="Q27" s="48"/>
      <c r="R27" s="48"/>
      <c r="S27" s="48"/>
      <c r="T27" s="67"/>
      <c r="U27" s="67"/>
      <c r="V27" s="67"/>
      <c r="W27" s="78"/>
      <c r="X27" s="78"/>
      <c r="Y27" s="79"/>
      <c r="Z27" s="96"/>
    </row>
    <row r="28" spans="1:134" s="159" customFormat="1" x14ac:dyDescent="0.2">
      <c r="A28" s="834" t="s">
        <v>741</v>
      </c>
      <c r="B28" s="835"/>
      <c r="C28" s="836"/>
      <c r="D28" s="887" t="s">
        <v>283</v>
      </c>
      <c r="E28" s="888"/>
      <c r="F28" s="221" t="s">
        <v>268</v>
      </c>
      <c r="G28" s="359" t="s">
        <v>284</v>
      </c>
      <c r="H28" s="351" t="s">
        <v>267</v>
      </c>
      <c r="I28" s="43"/>
      <c r="J28" s="41"/>
      <c r="K28" s="9">
        <f>B28</f>
        <v>0</v>
      </c>
      <c r="L28" s="36"/>
      <c r="M28" s="36"/>
      <c r="N28" s="36"/>
      <c r="O28" s="36"/>
      <c r="P28" s="36"/>
      <c r="Q28" s="36"/>
      <c r="R28" s="36"/>
      <c r="S28" s="36"/>
      <c r="T28" s="24"/>
      <c r="U28" s="24"/>
      <c r="V28" s="24"/>
      <c r="W28" s="76"/>
      <c r="X28" s="76"/>
      <c r="Y28" s="77"/>
      <c r="Z28" s="95"/>
    </row>
    <row r="29" spans="1:134" s="159" customFormat="1" ht="45" customHeight="1" x14ac:dyDescent="0.2">
      <c r="A29" s="772" t="s">
        <v>742</v>
      </c>
      <c r="B29" s="764"/>
      <c r="C29" s="764"/>
      <c r="D29" s="764"/>
      <c r="E29" s="764"/>
      <c r="F29" s="765"/>
      <c r="G29" s="889">
        <v>7464045</v>
      </c>
      <c r="H29" s="1143"/>
      <c r="I29" s="12"/>
      <c r="J29" s="60">
        <f>G29</f>
        <v>7464045</v>
      </c>
      <c r="K29" s="9"/>
      <c r="L29" s="36"/>
      <c r="M29" s="56">
        <f>E29</f>
        <v>0</v>
      </c>
      <c r="N29" s="36"/>
      <c r="O29" s="36"/>
      <c r="P29" s="36"/>
      <c r="Q29" s="36"/>
      <c r="R29" s="36"/>
      <c r="S29" s="36"/>
      <c r="T29" s="24"/>
      <c r="U29" s="24"/>
      <c r="V29" s="24"/>
      <c r="W29" s="76"/>
      <c r="X29" s="76"/>
      <c r="Y29" s="80" t="str">
        <f>A29</f>
        <v>B2. What was the estimated dollar value of contraceptives needed to be procured for the public sector for the most recent complete fiscal year? (in USD currency)
(for example, to cover the needs for FY '10-'11)</v>
      </c>
      <c r="Z29" s="95"/>
    </row>
    <row r="30" spans="1:134" s="159" customFormat="1" ht="60" x14ac:dyDescent="0.2">
      <c r="A30" s="772" t="s">
        <v>743</v>
      </c>
      <c r="B30" s="764"/>
      <c r="C30" s="764"/>
      <c r="D30" s="764"/>
      <c r="E30" s="637" t="s">
        <v>853</v>
      </c>
      <c r="F30" s="232" t="s">
        <v>744</v>
      </c>
      <c r="G30" s="1133" t="s">
        <v>1478</v>
      </c>
      <c r="H30" s="1134"/>
      <c r="I30" s="12"/>
      <c r="J30" s="60" t="str">
        <f>G30</f>
        <v>Division of Reproductive Health with TA from Management Sciences for Health/Strengthening Pharmaceutical Systems Program</v>
      </c>
      <c r="K30" s="9"/>
      <c r="L30" s="36"/>
      <c r="M30" s="56" t="str">
        <f>E30</f>
        <v>07/10 - 06/11</v>
      </c>
      <c r="N30" s="36"/>
      <c r="O30" s="36"/>
      <c r="P30" s="36"/>
      <c r="Q30" s="36"/>
      <c r="R30" s="36"/>
      <c r="S30" s="36"/>
      <c r="T30" s="24"/>
      <c r="U30" s="24"/>
      <c r="V30" s="24"/>
      <c r="W30" s="76"/>
      <c r="X30" s="76"/>
      <c r="Y30" s="80" t="str">
        <f>A30</f>
        <v>B3. Time period covered by the forecast/quantification (mm/yy-mm/yy)
(should ideally be FY '10-'11)</v>
      </c>
      <c r="Z30" s="95"/>
    </row>
    <row r="31" spans="1:134" s="159" customFormat="1" ht="15" customHeight="1" x14ac:dyDescent="0.2">
      <c r="A31" s="772" t="s">
        <v>745</v>
      </c>
      <c r="B31" s="764"/>
      <c r="C31" s="764"/>
      <c r="D31" s="764"/>
      <c r="E31" s="764"/>
      <c r="F31" s="764"/>
      <c r="G31" s="765"/>
      <c r="H31" s="355" t="s">
        <v>165</v>
      </c>
      <c r="I31" s="30" t="str">
        <f>A31</f>
        <v>B4. Is there a government budget line item specifically for the procurement of contraceptives?  (Please select from the dropdown list.)</v>
      </c>
      <c r="J31" s="41"/>
      <c r="K31" s="9"/>
      <c r="L31" s="36"/>
      <c r="M31" s="36"/>
      <c r="N31" s="36"/>
      <c r="O31" s="36"/>
      <c r="P31" s="36"/>
      <c r="Q31" s="36"/>
      <c r="R31" s="36"/>
      <c r="S31" s="36"/>
      <c r="T31" s="24"/>
      <c r="U31" s="24"/>
      <c r="V31" s="24"/>
      <c r="W31" s="76"/>
      <c r="X31" s="76"/>
      <c r="Y31" s="77"/>
      <c r="Z31" s="95"/>
    </row>
    <row r="32" spans="1:134" s="159" customFormat="1" ht="90" customHeight="1" x14ac:dyDescent="0.2">
      <c r="A32" s="772" t="s">
        <v>746</v>
      </c>
      <c r="B32" s="764"/>
      <c r="C32" s="764"/>
      <c r="D32" s="764"/>
      <c r="E32" s="764"/>
      <c r="F32" s="764"/>
      <c r="G32" s="765"/>
      <c r="H32" s="355" t="s">
        <v>165</v>
      </c>
      <c r="I32" s="30"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41"/>
      <c r="K32" s="9"/>
      <c r="L32" s="36"/>
      <c r="M32" s="36"/>
      <c r="N32" s="36"/>
      <c r="O32" s="36"/>
      <c r="P32" s="36"/>
      <c r="Q32" s="36"/>
      <c r="R32" s="36"/>
      <c r="S32" s="36"/>
      <c r="T32" s="24"/>
      <c r="U32" s="24"/>
      <c r="V32" s="24"/>
      <c r="W32" s="76"/>
      <c r="X32" s="76"/>
      <c r="Y32" s="77"/>
      <c r="Z32" s="95"/>
    </row>
    <row r="33" spans="1:27" s="159" customFormat="1" ht="15.75" customHeight="1" thickBot="1" x14ac:dyDescent="0.25">
      <c r="A33" s="772" t="s">
        <v>285</v>
      </c>
      <c r="B33" s="764"/>
      <c r="C33" s="764"/>
      <c r="D33" s="764"/>
      <c r="E33" s="764"/>
      <c r="F33" s="764"/>
      <c r="G33" s="764"/>
      <c r="H33" s="773"/>
      <c r="I33" s="4"/>
      <c r="J33" s="41"/>
      <c r="K33" s="9"/>
      <c r="L33" s="36"/>
      <c r="M33" s="36"/>
      <c r="N33" s="36"/>
      <c r="O33" s="36"/>
      <c r="P33" s="36"/>
      <c r="Q33" s="36"/>
      <c r="R33" s="36"/>
      <c r="S33" s="36"/>
      <c r="T33" s="24"/>
      <c r="U33" s="24"/>
      <c r="V33" s="24"/>
      <c r="W33" s="76"/>
      <c r="X33" s="80" t="str">
        <f>A33</f>
        <v>B6. Please complete the table below regarding government allocations for contraceptive procurement.</v>
      </c>
      <c r="Y33" s="77"/>
      <c r="Z33" s="95"/>
    </row>
    <row r="34" spans="1:27" s="159" customFormat="1" ht="147" x14ac:dyDescent="0.2">
      <c r="A34" s="363"/>
      <c r="B34" s="884"/>
      <c r="C34" s="884"/>
      <c r="D34" s="927"/>
      <c r="E34" s="664" t="s">
        <v>286</v>
      </c>
      <c r="F34" s="237" t="s">
        <v>747</v>
      </c>
      <c r="G34" s="238" t="s">
        <v>287</v>
      </c>
      <c r="H34" s="364" t="s">
        <v>158</v>
      </c>
      <c r="I34" s="32"/>
      <c r="J34" s="42"/>
      <c r="K34" s="9">
        <f>A34</f>
        <v>0</v>
      </c>
      <c r="L34" s="36"/>
      <c r="M34" s="36"/>
      <c r="N34" s="36"/>
      <c r="O34" s="36"/>
      <c r="P34" s="36"/>
      <c r="Q34" s="36"/>
      <c r="R34" s="36"/>
      <c r="S34" s="36"/>
      <c r="T34" s="24"/>
      <c r="U34" s="24"/>
      <c r="V34" s="24"/>
      <c r="W34" s="76"/>
      <c r="X34" s="76"/>
      <c r="Y34" s="77"/>
      <c r="Z34" s="95"/>
    </row>
    <row r="35" spans="1:27" s="159" customFormat="1" ht="30" x14ac:dyDescent="0.2">
      <c r="A35" s="262"/>
      <c r="B35" s="764" t="s">
        <v>288</v>
      </c>
      <c r="C35" s="764"/>
      <c r="D35" s="765"/>
      <c r="E35" s="162">
        <f>522750000/77.3</f>
        <v>6762613.1953428201</v>
      </c>
      <c r="F35" s="168" t="s">
        <v>853</v>
      </c>
      <c r="G35" s="59" t="s">
        <v>289</v>
      </c>
      <c r="H35" s="59" t="s">
        <v>1479</v>
      </c>
      <c r="I35" s="43"/>
      <c r="J35" s="41"/>
      <c r="K35" s="9" t="e">
        <f>#REF!</f>
        <v>#REF!</v>
      </c>
      <c r="L35" s="36"/>
      <c r="M35" s="36"/>
      <c r="N35" s="36"/>
      <c r="O35" s="36"/>
      <c r="P35" s="36"/>
      <c r="Q35" s="36"/>
      <c r="R35" s="36"/>
      <c r="S35" s="36"/>
      <c r="T35" s="24"/>
      <c r="U35" s="24"/>
      <c r="V35" s="24"/>
      <c r="W35" s="76"/>
      <c r="X35" s="76"/>
      <c r="Y35" s="77"/>
      <c r="Z35" s="95"/>
    </row>
    <row r="36" spans="1:27" s="159" customFormat="1" ht="15" hidden="1" customHeight="1" x14ac:dyDescent="0.2">
      <c r="A36" s="883"/>
      <c r="B36" s="884"/>
      <c r="C36" s="884"/>
      <c r="D36" s="884"/>
      <c r="E36" s="884"/>
      <c r="F36" s="884"/>
      <c r="G36" s="884"/>
      <c r="H36" s="885"/>
      <c r="I36" s="43"/>
      <c r="J36" s="41"/>
      <c r="K36" s="9"/>
      <c r="L36" s="36"/>
      <c r="M36" s="36"/>
      <c r="N36" s="36"/>
      <c r="O36" s="36"/>
      <c r="P36" s="36"/>
      <c r="Q36" s="36"/>
      <c r="R36" s="36"/>
      <c r="S36" s="36"/>
      <c r="T36" s="24"/>
      <c r="U36" s="24"/>
      <c r="V36" s="24"/>
      <c r="W36" s="76"/>
      <c r="X36" s="76"/>
      <c r="Y36" s="77"/>
      <c r="Z36" s="95"/>
    </row>
    <row r="37" spans="1:27" s="159" customFormat="1" ht="75" x14ac:dyDescent="0.2">
      <c r="A37" s="772" t="s">
        <v>749</v>
      </c>
      <c r="B37" s="764"/>
      <c r="C37" s="764"/>
      <c r="D37" s="764"/>
      <c r="E37" s="764"/>
      <c r="F37" s="764"/>
      <c r="G37" s="765"/>
      <c r="H37" s="355" t="s">
        <v>165</v>
      </c>
      <c r="I37" s="30"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41"/>
      <c r="K37" s="9"/>
      <c r="L37" s="36"/>
      <c r="M37" s="36"/>
      <c r="N37" s="36"/>
      <c r="O37" s="36"/>
      <c r="P37" s="36"/>
      <c r="Q37" s="36"/>
      <c r="R37" s="36"/>
      <c r="S37" s="36"/>
      <c r="T37" s="24"/>
      <c r="U37" s="24"/>
      <c r="V37" s="24"/>
      <c r="W37" s="76"/>
      <c r="X37" s="76"/>
      <c r="Y37" s="77"/>
      <c r="Z37" s="95"/>
    </row>
    <row r="38" spans="1:27" s="159" customFormat="1" ht="60.75" customHeight="1" thickBot="1" x14ac:dyDescent="0.25">
      <c r="A38" s="772" t="s">
        <v>750</v>
      </c>
      <c r="B38" s="764"/>
      <c r="C38" s="764"/>
      <c r="D38" s="764"/>
      <c r="E38" s="764"/>
      <c r="F38" s="764"/>
      <c r="G38" s="764"/>
      <c r="H38" s="773"/>
      <c r="I38" s="4"/>
      <c r="J38" s="41"/>
      <c r="K38" s="9"/>
      <c r="L38" s="36"/>
      <c r="M38" s="36"/>
      <c r="N38" s="36"/>
      <c r="O38" s="36"/>
      <c r="P38" s="36"/>
      <c r="Q38" s="36"/>
      <c r="R38" s="36"/>
      <c r="S38" s="36"/>
      <c r="T38" s="24"/>
      <c r="U38" s="24"/>
      <c r="V38" s="24"/>
      <c r="W38" s="76"/>
      <c r="X38" s="80"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Y38" s="77"/>
      <c r="Z38" s="95"/>
    </row>
    <row r="39" spans="1:27" s="159" customFormat="1" ht="129.75" x14ac:dyDescent="0.2">
      <c r="A39" s="363"/>
      <c r="B39" s="877" t="s">
        <v>751</v>
      </c>
      <c r="C39" s="886"/>
      <c r="D39" s="236" t="s">
        <v>290</v>
      </c>
      <c r="E39" s="237" t="s">
        <v>69</v>
      </c>
      <c r="F39" s="237" t="s">
        <v>752</v>
      </c>
      <c r="G39" s="238" t="s">
        <v>291</v>
      </c>
      <c r="H39" s="364" t="s">
        <v>158</v>
      </c>
      <c r="I39" s="32"/>
      <c r="J39" s="42"/>
      <c r="K39" s="9">
        <f>A39</f>
        <v>0</v>
      </c>
      <c r="L39" s="36"/>
      <c r="M39" s="36"/>
      <c r="N39" s="36"/>
      <c r="O39" s="36"/>
      <c r="P39" s="36"/>
      <c r="Q39" s="36"/>
      <c r="R39" s="36"/>
      <c r="S39" s="36"/>
      <c r="T39" s="24"/>
      <c r="U39" s="24"/>
      <c r="V39" s="24"/>
      <c r="W39" s="76"/>
      <c r="X39" s="76"/>
      <c r="Y39" s="77"/>
      <c r="Z39" s="95"/>
    </row>
    <row r="40" spans="1:27" s="159" customFormat="1" ht="45" x14ac:dyDescent="0.2">
      <c r="A40" s="363"/>
      <c r="B40" s="764" t="s">
        <v>292</v>
      </c>
      <c r="C40" s="765"/>
      <c r="D40" s="239" t="s">
        <v>165</v>
      </c>
      <c r="E40" s="512">
        <f>522750000/77.3</f>
        <v>6762613.1953428201</v>
      </c>
      <c r="F40" s="155" t="s">
        <v>853</v>
      </c>
      <c r="G40" s="59" t="s">
        <v>1274</v>
      </c>
      <c r="H40" s="59" t="s">
        <v>1480</v>
      </c>
      <c r="I40" s="43"/>
      <c r="J40" s="41"/>
      <c r="K40" s="9" t="str">
        <f>B40</f>
        <v>a. Internally generated funds spent on contraceptive procurement</v>
      </c>
      <c r="L40" s="36"/>
      <c r="M40" s="36"/>
      <c r="N40" s="36"/>
      <c r="O40" s="36"/>
      <c r="P40" s="36"/>
      <c r="Q40" s="36"/>
      <c r="R40" s="36"/>
      <c r="S40" s="36"/>
      <c r="T40" s="24"/>
      <c r="U40" s="24"/>
      <c r="V40" s="24"/>
      <c r="W40" s="76"/>
      <c r="X40" s="76"/>
      <c r="Y40" s="77"/>
      <c r="Z40" s="95"/>
    </row>
    <row r="41" spans="1:27" s="159" customFormat="1" ht="30" x14ac:dyDescent="0.2">
      <c r="A41" s="363"/>
      <c r="B41" s="241"/>
      <c r="C41" s="242" t="s">
        <v>293</v>
      </c>
      <c r="D41" s="800" t="s">
        <v>294</v>
      </c>
      <c r="E41" s="801"/>
      <c r="F41" s="801"/>
      <c r="G41" s="801"/>
      <c r="H41" s="802"/>
      <c r="I41" s="44"/>
      <c r="J41" s="41"/>
      <c r="K41" s="9" t="str">
        <f>C41</f>
        <v>i. Specify source(s) of internally generated funds spent (for example, from taxes or user fees)</v>
      </c>
      <c r="L41" s="36"/>
      <c r="M41" s="36"/>
      <c r="N41" s="36"/>
      <c r="O41" s="39" t="str">
        <f>D41</f>
        <v>Taxes</v>
      </c>
      <c r="P41" s="36"/>
      <c r="Q41" s="36"/>
      <c r="R41" s="36"/>
      <c r="S41" s="36"/>
      <c r="T41" s="24"/>
      <c r="U41" s="24"/>
      <c r="V41" s="24"/>
      <c r="W41" s="76"/>
      <c r="X41" s="76"/>
      <c r="Y41" s="77"/>
      <c r="Z41" s="95"/>
    </row>
    <row r="42" spans="1:27" s="159" customFormat="1" ht="60" x14ac:dyDescent="0.2">
      <c r="A42" s="363"/>
      <c r="B42" s="764" t="s">
        <v>295</v>
      </c>
      <c r="C42" s="765"/>
      <c r="D42" s="239" t="s">
        <v>165</v>
      </c>
      <c r="E42" s="162">
        <v>4473952</v>
      </c>
      <c r="F42" s="155" t="s">
        <v>853</v>
      </c>
      <c r="G42" s="240" t="s">
        <v>296</v>
      </c>
      <c r="H42" s="362"/>
      <c r="I42" s="43"/>
      <c r="J42" s="41"/>
      <c r="K42" s="9" t="str">
        <f>B42</f>
        <v>b. Total of all other government funds spent on contraceptive procurement (basket funds, World Bank credits or loans, and other funds donors gave to the government [e.g., direct budget support])</v>
      </c>
      <c r="L42" s="36"/>
      <c r="M42" s="36"/>
      <c r="N42" s="36"/>
      <c r="O42" s="36"/>
      <c r="P42" s="36"/>
      <c r="Q42" s="36"/>
      <c r="R42" s="36"/>
      <c r="S42" s="36"/>
      <c r="T42" s="24"/>
      <c r="U42" s="24"/>
      <c r="V42" s="24"/>
      <c r="W42" s="76"/>
      <c r="X42" s="76"/>
      <c r="Y42" s="77"/>
      <c r="Z42" s="95"/>
    </row>
    <row r="43" spans="1:27" s="159" customFormat="1" ht="30" x14ac:dyDescent="0.2">
      <c r="A43" s="363"/>
      <c r="B43" s="241"/>
      <c r="C43" s="242" t="s">
        <v>297</v>
      </c>
      <c r="D43" s="800" t="s">
        <v>1481</v>
      </c>
      <c r="E43" s="801"/>
      <c r="F43" s="801"/>
      <c r="G43" s="801"/>
      <c r="H43" s="802"/>
      <c r="I43" s="44"/>
      <c r="J43" s="41"/>
      <c r="K43" s="9" t="str">
        <f>C43</f>
        <v>i. Specify source(s) of other government funds spent (for example: basket funding or specific donor)</v>
      </c>
      <c r="L43" s="36"/>
      <c r="M43" s="36"/>
      <c r="N43" s="36"/>
      <c r="O43" s="39" t="str">
        <f>D43</f>
        <v>World Bank Total War Against HIV and AIDS (TOWA) funds used for male and female condoms for the National AIDS Council Control Council</v>
      </c>
      <c r="P43" s="36"/>
      <c r="Q43" s="36"/>
      <c r="R43" s="36"/>
      <c r="S43" s="36"/>
      <c r="T43" s="24"/>
      <c r="U43" s="24"/>
      <c r="V43" s="24"/>
      <c r="W43" s="76"/>
      <c r="X43" s="76"/>
      <c r="Y43" s="77"/>
      <c r="Z43" s="95"/>
    </row>
    <row r="44" spans="1:27" s="159" customFormat="1" ht="45" x14ac:dyDescent="0.2">
      <c r="A44" s="363"/>
      <c r="B44" s="764" t="s">
        <v>298</v>
      </c>
      <c r="C44" s="765"/>
      <c r="D44" s="243"/>
      <c r="E44" s="163">
        <f>E40+E42</f>
        <v>11236565.19534282</v>
      </c>
      <c r="F44" s="244"/>
      <c r="G44" s="244"/>
      <c r="H44" s="362"/>
      <c r="I44" s="43"/>
      <c r="J44" s="41"/>
      <c r="K44" s="9" t="str">
        <f>B44</f>
        <v>c. TOTAL government funds spent on contraceptive procurement
This will auto-calculate.  (It will sum a &amp; b above.)</v>
      </c>
      <c r="L44" s="36"/>
      <c r="M44" s="36"/>
      <c r="N44" s="36"/>
      <c r="O44" s="39"/>
      <c r="P44" s="36"/>
      <c r="Q44" s="36"/>
      <c r="R44" s="36"/>
      <c r="S44" s="36"/>
      <c r="T44" s="24"/>
      <c r="U44" s="24"/>
      <c r="V44" s="24"/>
      <c r="W44" s="76"/>
      <c r="X44" s="76"/>
      <c r="Y44" s="77"/>
      <c r="Z44" s="95"/>
    </row>
    <row r="45" spans="1:27" s="248" customFormat="1" x14ac:dyDescent="0.2">
      <c r="A45" s="365"/>
      <c r="B45" s="245"/>
      <c r="C45" s="245"/>
      <c r="D45" s="246"/>
      <c r="E45" s="164"/>
      <c r="F45" s="164"/>
      <c r="G45" s="247"/>
      <c r="H45" s="366"/>
      <c r="I45" s="68"/>
      <c r="J45" s="41"/>
      <c r="K45" s="9">
        <f>A45</f>
        <v>0</v>
      </c>
      <c r="L45" s="36"/>
      <c r="M45" s="36"/>
      <c r="N45" s="36"/>
      <c r="O45" s="39"/>
      <c r="P45" s="36"/>
      <c r="Q45" s="36"/>
      <c r="R45" s="36"/>
      <c r="S45" s="36"/>
      <c r="T45" s="24"/>
      <c r="U45" s="24"/>
      <c r="V45" s="24"/>
      <c r="W45" s="76"/>
      <c r="X45" s="76"/>
      <c r="Y45" s="81"/>
      <c r="Z45" s="21"/>
    </row>
    <row r="46" spans="1:27" s="159" customFormat="1" ht="30" customHeight="1" x14ac:dyDescent="0.2">
      <c r="A46" s="772" t="s">
        <v>753</v>
      </c>
      <c r="B46" s="764"/>
      <c r="C46" s="764"/>
      <c r="D46" s="764"/>
      <c r="E46" s="764"/>
      <c r="F46" s="764"/>
      <c r="G46" s="764"/>
      <c r="H46" s="773"/>
      <c r="I46" s="4"/>
      <c r="J46" s="41"/>
      <c r="K46" s="9"/>
      <c r="L46" s="36"/>
      <c r="M46" s="36"/>
      <c r="N46" s="36"/>
      <c r="O46" s="36"/>
      <c r="P46" s="36"/>
      <c r="Q46" s="36"/>
      <c r="R46" s="36"/>
      <c r="S46" s="36"/>
      <c r="T46" s="24"/>
      <c r="U46" s="24"/>
      <c r="V46" s="24"/>
      <c r="W46" s="76"/>
      <c r="X46" s="80" t="str">
        <f>A46</f>
        <v xml:space="preserve">B9. Please complete the table below to indicate donor expenditures on contraceptive procurement in the most recent complete fiscal year (FY '10-'11).
</v>
      </c>
      <c r="Y46" s="77"/>
      <c r="Z46" s="95"/>
    </row>
    <row r="47" spans="1:27" s="159" customFormat="1" ht="129.75" x14ac:dyDescent="0.2">
      <c r="A47" s="363" t="s">
        <v>199</v>
      </c>
      <c r="B47" s="877" t="s">
        <v>754</v>
      </c>
      <c r="C47" s="765"/>
      <c r="D47" s="236" t="s">
        <v>299</v>
      </c>
      <c r="E47" s="237" t="s">
        <v>300</v>
      </c>
      <c r="F47" s="237" t="s">
        <v>755</v>
      </c>
      <c r="G47" s="238" t="s">
        <v>301</v>
      </c>
      <c r="H47" s="364" t="s">
        <v>158</v>
      </c>
      <c r="I47" s="25"/>
      <c r="J47" s="41"/>
      <c r="K47" s="9" t="str">
        <f>A47</f>
        <v xml:space="preserve">
</v>
      </c>
      <c r="L47" s="36"/>
      <c r="M47" s="36"/>
      <c r="N47" s="36"/>
      <c r="O47" s="39"/>
      <c r="P47" s="36"/>
      <c r="Q47" s="36"/>
      <c r="R47" s="36"/>
      <c r="S47" s="36"/>
      <c r="T47" s="24"/>
      <c r="U47" s="24"/>
      <c r="V47" s="24"/>
      <c r="W47" s="76"/>
      <c r="X47" s="76"/>
      <c r="Y47" s="77"/>
      <c r="Z47" s="95"/>
      <c r="AA47" s="666"/>
    </row>
    <row r="48" spans="1:27" s="159" customFormat="1" ht="409.5" x14ac:dyDescent="0.2">
      <c r="A48" s="363"/>
      <c r="B48" s="764" t="s">
        <v>302</v>
      </c>
      <c r="C48" s="765"/>
      <c r="D48" s="239" t="s">
        <v>165</v>
      </c>
      <c r="E48" s="512">
        <v>4611009</v>
      </c>
      <c r="F48" s="155" t="s">
        <v>853</v>
      </c>
      <c r="G48" s="61" t="s">
        <v>296</v>
      </c>
      <c r="H48" s="130" t="s">
        <v>1482</v>
      </c>
      <c r="I48" s="12"/>
      <c r="J48" s="41"/>
      <c r="K48" s="9" t="str">
        <f>B48</f>
        <v>a. In-kind donations of contraceptives</v>
      </c>
      <c r="L48" s="36"/>
      <c r="M48" s="36"/>
      <c r="N48" s="36"/>
      <c r="O48" s="39"/>
      <c r="P48" s="36"/>
      <c r="Q48" s="36"/>
      <c r="R48" s="36"/>
      <c r="S48" s="36"/>
      <c r="T48" s="24"/>
      <c r="U48" s="24"/>
      <c r="V48" s="24"/>
      <c r="W48" s="76"/>
      <c r="X48" s="76"/>
      <c r="Y48" s="77"/>
      <c r="Z48" s="95"/>
      <c r="AA48" s="666"/>
    </row>
    <row r="49" spans="1:26" s="159" customFormat="1" x14ac:dyDescent="0.2">
      <c r="A49" s="363"/>
      <c r="B49" s="241"/>
      <c r="C49" s="242" t="s">
        <v>303</v>
      </c>
      <c r="D49" s="1129" t="s">
        <v>1483</v>
      </c>
      <c r="E49" s="1129"/>
      <c r="F49" s="1129"/>
      <c r="G49" s="1129"/>
      <c r="H49" s="1130"/>
      <c r="I49" s="165"/>
      <c r="J49" s="41"/>
      <c r="K49" s="9" t="str">
        <f>C49</f>
        <v xml:space="preserve">i. Specify source(s) of in-kind donations </v>
      </c>
      <c r="L49" s="36"/>
      <c r="M49" s="36"/>
      <c r="N49" s="36"/>
      <c r="O49" s="39" t="str">
        <f>D49</f>
        <v>USAID ($1,946,626), UNFPA ($2,664,383)</v>
      </c>
      <c r="P49" s="36"/>
      <c r="Q49" s="36"/>
      <c r="R49" s="36"/>
      <c r="S49" s="36"/>
      <c r="T49" s="24"/>
      <c r="U49" s="24"/>
      <c r="V49" s="24"/>
      <c r="W49" s="76"/>
      <c r="X49" s="76"/>
      <c r="Y49" s="77"/>
      <c r="Z49" s="95"/>
    </row>
    <row r="50" spans="1:26" s="159" customFormat="1" x14ac:dyDescent="0.2">
      <c r="A50" s="363"/>
      <c r="B50" s="764" t="s">
        <v>756</v>
      </c>
      <c r="C50" s="765"/>
      <c r="D50" s="239" t="s">
        <v>166</v>
      </c>
      <c r="E50" s="512">
        <v>0</v>
      </c>
      <c r="F50" s="155" t="s">
        <v>853</v>
      </c>
      <c r="G50" s="156"/>
      <c r="H50" s="367"/>
      <c r="I50" s="12"/>
      <c r="J50" s="41"/>
      <c r="K50" s="9" t="str">
        <f>B50</f>
        <v>b. Global Fund grants used to procure condoms</v>
      </c>
      <c r="L50" s="36"/>
      <c r="M50" s="36"/>
      <c r="N50" s="36"/>
      <c r="O50" s="39"/>
      <c r="P50" s="36"/>
      <c r="Q50" s="36"/>
      <c r="R50" s="36"/>
      <c r="S50" s="36"/>
      <c r="T50" s="24"/>
      <c r="U50" s="24"/>
      <c r="V50" s="24"/>
      <c r="W50" s="76"/>
      <c r="X50" s="76"/>
      <c r="Y50" s="77"/>
      <c r="Z50" s="95"/>
    </row>
    <row r="51" spans="1:26" s="159" customFormat="1" ht="30" x14ac:dyDescent="0.2">
      <c r="A51" s="363"/>
      <c r="B51" s="764" t="s">
        <v>757</v>
      </c>
      <c r="C51" s="765"/>
      <c r="D51" s="239" t="s">
        <v>166</v>
      </c>
      <c r="E51" s="162">
        <v>0</v>
      </c>
      <c r="F51" s="155" t="s">
        <v>853</v>
      </c>
      <c r="G51" s="156"/>
      <c r="H51" s="367"/>
      <c r="I51" s="12"/>
      <c r="J51" s="41"/>
      <c r="K51" s="9" t="str">
        <f>B51</f>
        <v>c. Global Fund grants used to procure contraceptives besides condoms</v>
      </c>
      <c r="L51" s="36"/>
      <c r="M51" s="36"/>
      <c r="N51" s="36"/>
      <c r="O51" s="39"/>
      <c r="P51" s="36"/>
      <c r="Q51" s="36"/>
      <c r="R51" s="36"/>
      <c r="S51" s="36"/>
      <c r="T51" s="24"/>
      <c r="U51" s="24"/>
      <c r="V51" s="24"/>
      <c r="W51" s="76"/>
      <c r="X51" s="76"/>
      <c r="Y51" s="77"/>
      <c r="Z51" s="95"/>
    </row>
    <row r="52" spans="1:26" s="159" customFormat="1" ht="45" x14ac:dyDescent="0.2">
      <c r="A52" s="363"/>
      <c r="B52" s="764" t="s">
        <v>758</v>
      </c>
      <c r="C52" s="765"/>
      <c r="D52" s="243"/>
      <c r="E52" s="163">
        <f>E48+E50+E51</f>
        <v>4611009</v>
      </c>
      <c r="F52" s="244"/>
      <c r="G52" s="244"/>
      <c r="H52" s="368"/>
      <c r="I52" s="43"/>
      <c r="J52" s="41"/>
      <c r="K52" s="9" t="str">
        <f>B52</f>
        <v>d. TOTAL value of in-kind donations and Global Fund grants spent on contraceptive procurement
This will auto-calculate.  (It will sum a-c above.)</v>
      </c>
      <c r="L52" s="36"/>
      <c r="M52" s="36"/>
      <c r="N52" s="36"/>
      <c r="O52" s="39"/>
      <c r="P52" s="36"/>
      <c r="Q52" s="36"/>
      <c r="R52" s="36"/>
      <c r="S52" s="36"/>
      <c r="T52" s="24"/>
      <c r="U52" s="24"/>
      <c r="V52" s="24"/>
      <c r="W52" s="76"/>
      <c r="X52" s="76"/>
      <c r="Y52" s="77"/>
      <c r="Z52" s="95"/>
    </row>
    <row r="53" spans="1:26" s="248" customFormat="1" x14ac:dyDescent="0.2">
      <c r="A53" s="365"/>
      <c r="B53" s="245"/>
      <c r="C53" s="245"/>
      <c r="D53" s="246"/>
      <c r="E53" s="164"/>
      <c r="F53" s="164"/>
      <c r="G53" s="247"/>
      <c r="H53" s="366"/>
      <c r="I53" s="68"/>
      <c r="J53" s="41"/>
      <c r="K53" s="9">
        <f>A53</f>
        <v>0</v>
      </c>
      <c r="L53" s="36"/>
      <c r="M53" s="36"/>
      <c r="N53" s="36"/>
      <c r="O53" s="39"/>
      <c r="P53" s="36"/>
      <c r="Q53" s="36"/>
      <c r="R53" s="36"/>
      <c r="S53" s="36"/>
      <c r="T53" s="24"/>
      <c r="U53" s="24"/>
      <c r="V53" s="24"/>
      <c r="W53" s="76"/>
      <c r="X53" s="76"/>
      <c r="Y53" s="81"/>
      <c r="Z53" s="21"/>
    </row>
    <row r="54" spans="1:26" s="159" customFormat="1" ht="75" customHeight="1" x14ac:dyDescent="0.2">
      <c r="A54" s="772" t="s">
        <v>759</v>
      </c>
      <c r="B54" s="764"/>
      <c r="C54" s="764"/>
      <c r="D54" s="764"/>
      <c r="E54" s="764"/>
      <c r="F54" s="764"/>
      <c r="G54" s="764"/>
      <c r="H54" s="773"/>
      <c r="I54" s="4"/>
      <c r="J54" s="41"/>
      <c r="K54" s="9"/>
      <c r="L54" s="36"/>
      <c r="M54" s="36"/>
      <c r="N54" s="36"/>
      <c r="O54" s="36"/>
      <c r="P54" s="36"/>
      <c r="Q54" s="36"/>
      <c r="R54" s="36"/>
      <c r="S54" s="36"/>
      <c r="T54" s="24"/>
      <c r="U54" s="24"/>
      <c r="V54" s="24"/>
      <c r="W54" s="76"/>
      <c r="X54" s="80"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4" s="77"/>
      <c r="Z54" s="95"/>
    </row>
    <row r="55" spans="1:26" s="159" customFormat="1" ht="150" x14ac:dyDescent="0.2">
      <c r="A55" s="867" t="s">
        <v>760</v>
      </c>
      <c r="B55" s="868"/>
      <c r="C55" s="868"/>
      <c r="D55" s="868"/>
      <c r="E55" s="869"/>
      <c r="F55" s="166">
        <f>E44/(E44+E52)</f>
        <v>0.70904007495638965</v>
      </c>
      <c r="G55" s="870"/>
      <c r="H55" s="871"/>
      <c r="I55" s="12"/>
      <c r="J55" s="45">
        <f>G55</f>
        <v>0</v>
      </c>
      <c r="K55" s="9"/>
      <c r="L55" s="36"/>
      <c r="M55" s="36"/>
      <c r="N55" s="36"/>
      <c r="O55" s="39"/>
      <c r="P55" s="36"/>
      <c r="Q55" s="36"/>
      <c r="R55" s="46"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36"/>
      <c r="T55" s="24"/>
      <c r="U55" s="24"/>
      <c r="V55" s="24"/>
      <c r="W55" s="76"/>
      <c r="X55" s="76"/>
      <c r="Y55" s="77"/>
      <c r="Z55" s="95"/>
    </row>
    <row r="56" spans="1:26" s="159" customFormat="1" ht="135" x14ac:dyDescent="0.2">
      <c r="A56" s="867" t="s">
        <v>761</v>
      </c>
      <c r="B56" s="872"/>
      <c r="C56" s="872"/>
      <c r="D56" s="872"/>
      <c r="E56" s="873"/>
      <c r="F56" s="166">
        <f>(E44+E52)/G29</f>
        <v>2.1231884581808953</v>
      </c>
      <c r="G56" s="1092"/>
      <c r="H56" s="1128"/>
      <c r="I56" s="12"/>
      <c r="J56" s="45">
        <f>G56</f>
        <v>0</v>
      </c>
      <c r="K56" s="9"/>
      <c r="L56" s="36"/>
      <c r="M56" s="36"/>
      <c r="N56" s="36"/>
      <c r="O56" s="39"/>
      <c r="P56" s="36"/>
      <c r="Q56" s="36"/>
      <c r="R56" s="46"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36"/>
      <c r="T56" s="24"/>
      <c r="U56" s="24"/>
      <c r="V56" s="24"/>
      <c r="W56" s="76"/>
      <c r="X56" s="76"/>
      <c r="Y56" s="77"/>
      <c r="Z56" s="95"/>
    </row>
    <row r="57" spans="1:26" s="159" customFormat="1" ht="45" x14ac:dyDescent="0.2">
      <c r="A57" s="874" t="s">
        <v>762</v>
      </c>
      <c r="B57" s="875"/>
      <c r="C57" s="875"/>
      <c r="D57" s="875"/>
      <c r="E57" s="876"/>
      <c r="F57" s="152"/>
      <c r="G57" s="870"/>
      <c r="H57" s="871"/>
      <c r="I57" s="12"/>
      <c r="J57" s="45">
        <f>G57</f>
        <v>0</v>
      </c>
      <c r="K57" s="9"/>
      <c r="L57" s="36"/>
      <c r="M57" s="36"/>
      <c r="N57" s="36"/>
      <c r="O57" s="39"/>
      <c r="P57" s="36"/>
      <c r="Q57" s="36"/>
      <c r="R57" s="46" t="str">
        <f>A57</f>
        <v>B12. If B11 did not calculate automatically, please answer the following question:
Was there a funding gap for the public sector in the last complete fiscal year?
(Please select from the dropdown list.)</v>
      </c>
      <c r="S57" s="36"/>
      <c r="T57" s="24"/>
      <c r="U57" s="24"/>
      <c r="V57" s="24"/>
      <c r="W57" s="76"/>
      <c r="X57" s="76"/>
      <c r="Y57" s="77"/>
      <c r="Z57" s="95"/>
    </row>
    <row r="58" spans="1:26" s="248" customFormat="1" x14ac:dyDescent="0.2">
      <c r="A58" s="369"/>
      <c r="B58" s="249"/>
      <c r="C58" s="249"/>
      <c r="D58" s="250"/>
      <c r="E58" s="167"/>
      <c r="F58" s="167"/>
      <c r="G58" s="251"/>
      <c r="H58" s="370"/>
      <c r="I58" s="68"/>
      <c r="J58" s="41"/>
      <c r="K58" s="9">
        <f>A58</f>
        <v>0</v>
      </c>
      <c r="L58" s="36"/>
      <c r="M58" s="36"/>
      <c r="N58" s="36"/>
      <c r="O58" s="39"/>
      <c r="P58" s="36"/>
      <c r="Q58" s="36"/>
      <c r="R58" s="36"/>
      <c r="S58" s="36"/>
      <c r="T58" s="24"/>
      <c r="U58" s="24"/>
      <c r="V58" s="24"/>
      <c r="W58" s="76"/>
      <c r="X58" s="76"/>
      <c r="Y58" s="81"/>
      <c r="Z58" s="21"/>
    </row>
    <row r="59" spans="1:26" s="159" customFormat="1" ht="45" x14ac:dyDescent="0.2">
      <c r="A59" s="772" t="s">
        <v>305</v>
      </c>
      <c r="B59" s="764"/>
      <c r="C59" s="764"/>
      <c r="D59" s="764"/>
      <c r="E59" s="765"/>
      <c r="F59" s="766" t="s">
        <v>25</v>
      </c>
      <c r="G59" s="863"/>
      <c r="H59" s="767"/>
      <c r="I59" s="13"/>
      <c r="J59" s="41"/>
      <c r="K59" s="9"/>
      <c r="L59" s="36"/>
      <c r="M59" s="36"/>
      <c r="N59" s="36"/>
      <c r="O59" s="36"/>
      <c r="P59" s="36"/>
      <c r="Q59" s="9" t="str">
        <f>F59</f>
        <v>The government (e.g., Central Medical Stores, MOH logistics unit, MOH procurement unit)</v>
      </c>
      <c r="R59" s="46" t="str">
        <f>A59</f>
        <v>B13. If the government financed any contraceptive procurement in the most recent complete fiscal year, which entity conducted the procurement(s)? (Please select from the dropdown.)</v>
      </c>
      <c r="S59" s="36"/>
      <c r="T59" s="24"/>
      <c r="U59" s="24"/>
      <c r="V59" s="24"/>
      <c r="W59" s="76"/>
      <c r="X59" s="76"/>
      <c r="Y59" s="77"/>
      <c r="Z59" s="95"/>
    </row>
    <row r="60" spans="1:26" s="159" customFormat="1" x14ac:dyDescent="0.2">
      <c r="A60" s="262"/>
      <c r="B60" s="764" t="s">
        <v>58</v>
      </c>
      <c r="C60" s="764"/>
      <c r="D60" s="764"/>
      <c r="E60" s="764"/>
      <c r="F60" s="920" t="s">
        <v>278</v>
      </c>
      <c r="G60" s="921"/>
      <c r="H60" s="993"/>
      <c r="I60" s="12"/>
      <c r="J60" s="41"/>
      <c r="K60" s="9"/>
      <c r="L60" s="36"/>
      <c r="M60" s="57">
        <f>E60</f>
        <v>0</v>
      </c>
      <c r="N60" s="36"/>
      <c r="O60" s="36"/>
      <c r="P60" s="36"/>
      <c r="Q60" s="9" t="str">
        <f>F60</f>
        <v>Kenya Medical Supplies Agency</v>
      </c>
      <c r="R60" s="39" t="str">
        <f>B60</f>
        <v>a. Specify entity</v>
      </c>
      <c r="S60" s="36"/>
      <c r="T60" s="24"/>
      <c r="U60" s="24"/>
      <c r="V60" s="24"/>
      <c r="W60" s="76"/>
      <c r="X60" s="76"/>
      <c r="Y60" s="77"/>
      <c r="Z60" s="95"/>
    </row>
    <row r="61" spans="1:26" s="159" customFormat="1" x14ac:dyDescent="0.2">
      <c r="A61" s="356"/>
      <c r="B61" s="227"/>
      <c r="C61" s="764" t="s">
        <v>59</v>
      </c>
      <c r="D61" s="764"/>
      <c r="E61" s="765"/>
      <c r="F61" s="766" t="s">
        <v>165</v>
      </c>
      <c r="G61" s="863"/>
      <c r="H61" s="767"/>
      <c r="I61" s="12"/>
      <c r="J61" s="41"/>
      <c r="K61" s="9"/>
      <c r="L61" s="36"/>
      <c r="M61" s="36"/>
      <c r="N61" s="36"/>
      <c r="O61" s="36"/>
      <c r="P61" s="36"/>
      <c r="Q61" s="9" t="str">
        <f>F61</f>
        <v>Yes</v>
      </c>
      <c r="R61" s="39" t="str">
        <f>C61</f>
        <v>i. Is this a parastatal?</v>
      </c>
      <c r="S61" s="36"/>
      <c r="T61" s="24"/>
      <c r="U61" s="24"/>
      <c r="V61" s="24"/>
      <c r="W61" s="76"/>
      <c r="X61" s="76"/>
      <c r="Y61" s="77"/>
      <c r="Z61" s="95"/>
    </row>
    <row r="62" spans="1:26" s="159" customFormat="1" ht="45.75" thickBot="1" x14ac:dyDescent="0.25">
      <c r="A62" s="864" t="s">
        <v>306</v>
      </c>
      <c r="B62" s="753"/>
      <c r="C62" s="754"/>
      <c r="D62" s="920"/>
      <c r="E62" s="921"/>
      <c r="F62" s="921"/>
      <c r="G62" s="921"/>
      <c r="H62" s="993"/>
      <c r="I62" s="8"/>
      <c r="J62" s="41"/>
      <c r="K62" s="9" t="str">
        <f>A62</f>
        <v xml:space="preserve">B14. Please note any additional comments about finance and procurement.
</v>
      </c>
      <c r="L62" s="36"/>
      <c r="M62" s="36"/>
      <c r="N62" s="36"/>
      <c r="O62" s="9">
        <f>D62</f>
        <v>0</v>
      </c>
      <c r="P62" s="36"/>
      <c r="Q62" s="36"/>
      <c r="R62" s="9"/>
      <c r="S62" s="36"/>
      <c r="T62" s="24"/>
      <c r="U62" s="24"/>
      <c r="V62" s="24"/>
      <c r="W62" s="76"/>
      <c r="X62" s="76"/>
      <c r="Y62" s="77"/>
      <c r="Z62" s="95"/>
    </row>
    <row r="63" spans="1:26" s="159" customFormat="1" ht="16.5" customHeight="1" thickBot="1" x14ac:dyDescent="0.25">
      <c r="A63" s="865" t="s">
        <v>31</v>
      </c>
      <c r="B63" s="866"/>
      <c r="C63" s="866"/>
      <c r="D63" s="866"/>
      <c r="E63" s="866"/>
      <c r="F63" s="866"/>
      <c r="G63" s="866"/>
      <c r="H63" s="371"/>
      <c r="I63" s="14"/>
      <c r="J63" s="41"/>
      <c r="K63" s="9"/>
      <c r="L63" s="36"/>
      <c r="M63" s="36"/>
      <c r="N63" s="36"/>
      <c r="O63" s="36"/>
      <c r="P63" s="36"/>
      <c r="Q63" s="36"/>
      <c r="R63" s="9"/>
      <c r="S63" s="36"/>
      <c r="T63" s="24"/>
      <c r="U63" s="24"/>
      <c r="V63" s="24"/>
      <c r="W63" s="76"/>
      <c r="X63" s="76"/>
      <c r="Y63" s="77"/>
      <c r="Z63" s="95"/>
    </row>
    <row r="64" spans="1:26" s="159" customFormat="1" ht="45" customHeight="1" x14ac:dyDescent="0.2">
      <c r="A64" s="855" t="s">
        <v>763</v>
      </c>
      <c r="B64" s="856"/>
      <c r="C64" s="856"/>
      <c r="D64" s="856"/>
      <c r="E64" s="856"/>
      <c r="F64" s="856"/>
      <c r="G64" s="856"/>
      <c r="H64" s="857"/>
      <c r="I64" s="7"/>
      <c r="J64" s="41"/>
      <c r="K64" s="9"/>
      <c r="L64" s="36"/>
      <c r="M64" s="36"/>
      <c r="N64" s="36"/>
      <c r="O64" s="36"/>
      <c r="P64" s="36"/>
      <c r="Q64" s="36"/>
      <c r="R64" s="9"/>
      <c r="S64" s="36"/>
      <c r="T64" s="24"/>
      <c r="U64" s="24"/>
      <c r="V64" s="24"/>
      <c r="W64" s="76"/>
      <c r="X64" s="80" t="str">
        <f>A64</f>
        <v>C1. Are the following contraceptive methods offered through the commercial sector, public sector, NGOs, or social marketing? (Please indicate which methods are intended to be offered,not whether the method is currently in stock.) 
(Please select from the dropdown list.)</v>
      </c>
      <c r="Y64" s="77"/>
      <c r="Z64" s="95"/>
    </row>
    <row r="65" spans="1:26" s="254" customFormat="1" ht="15.75" x14ac:dyDescent="0.25">
      <c r="A65" s="858" t="s">
        <v>26</v>
      </c>
      <c r="B65" s="859"/>
      <c r="C65" s="860"/>
      <c r="D65" s="861" t="s">
        <v>261</v>
      </c>
      <c r="E65" s="862"/>
      <c r="F65" s="252" t="s">
        <v>307</v>
      </c>
      <c r="G65" s="253" t="s">
        <v>308</v>
      </c>
      <c r="H65" s="372" t="s">
        <v>309</v>
      </c>
      <c r="I65" s="15"/>
      <c r="J65" s="47"/>
      <c r="K65" s="9" t="str">
        <f>A65</f>
        <v>Contraceptive Method</v>
      </c>
      <c r="L65" s="48"/>
      <c r="M65" s="48"/>
      <c r="N65" s="48"/>
      <c r="O65" s="48"/>
      <c r="P65" s="48"/>
      <c r="Q65" s="48"/>
      <c r="R65" s="11"/>
      <c r="S65" s="48"/>
      <c r="T65" s="49"/>
      <c r="U65" s="49"/>
      <c r="V65" s="49"/>
      <c r="W65" s="65"/>
      <c r="X65" s="65"/>
      <c r="Y65" s="3"/>
      <c r="Z65" s="97"/>
    </row>
    <row r="66" spans="1:26" s="159" customFormat="1" ht="30" x14ac:dyDescent="0.2">
      <c r="A66" s="373"/>
      <c r="B66" s="848" t="s">
        <v>310</v>
      </c>
      <c r="C66" s="849"/>
      <c r="D66" s="850" t="s">
        <v>165</v>
      </c>
      <c r="E66" s="850"/>
      <c r="F66" s="255" t="s">
        <v>165</v>
      </c>
      <c r="G66" s="255" t="s">
        <v>165</v>
      </c>
      <c r="H66" s="374" t="s">
        <v>165</v>
      </c>
      <c r="I66" s="8"/>
      <c r="J66" s="41"/>
      <c r="K66" s="9" t="str">
        <f>B66</f>
        <v>a. Combined oral contraceptives (estrogen + progestin - for  example, LoFemenol, Microgynon)</v>
      </c>
      <c r="L66" s="36"/>
      <c r="M66" s="36"/>
      <c r="N66" s="36"/>
      <c r="O66" s="36"/>
      <c r="P66" s="36"/>
      <c r="Q66" s="36"/>
      <c r="R66" s="9"/>
      <c r="S66" s="36"/>
      <c r="T66" s="24"/>
      <c r="U66" s="24"/>
      <c r="V66" s="24"/>
      <c r="W66" s="76"/>
      <c r="X66" s="76"/>
      <c r="Y66" s="77"/>
      <c r="Z66" s="95"/>
    </row>
    <row r="67" spans="1:26" s="159" customFormat="1" x14ac:dyDescent="0.2">
      <c r="A67" s="375"/>
      <c r="B67" s="848" t="s">
        <v>311</v>
      </c>
      <c r="C67" s="849"/>
      <c r="D67" s="850" t="s">
        <v>165</v>
      </c>
      <c r="E67" s="850"/>
      <c r="F67" s="255" t="s">
        <v>165</v>
      </c>
      <c r="G67" s="255" t="s">
        <v>165</v>
      </c>
      <c r="H67" s="374" t="s">
        <v>166</v>
      </c>
      <c r="I67" s="8"/>
      <c r="J67" s="41"/>
      <c r="K67" s="9" t="str">
        <f t="shared" ref="K67:K77" si="2">B67</f>
        <v>b. Progestin-only pills (for example, Ovrette, Microlut)</v>
      </c>
      <c r="L67" s="36"/>
      <c r="M67" s="36"/>
      <c r="N67" s="36"/>
      <c r="O67" s="36"/>
      <c r="P67" s="36"/>
      <c r="Q67" s="36"/>
      <c r="R67" s="9"/>
      <c r="S67" s="36"/>
      <c r="T67" s="24"/>
      <c r="U67" s="24"/>
      <c r="V67" s="24"/>
      <c r="W67" s="76"/>
      <c r="X67" s="76"/>
      <c r="Y67" s="77"/>
      <c r="Z67" s="95"/>
    </row>
    <row r="68" spans="1:26" s="159" customFormat="1" x14ac:dyDescent="0.2">
      <c r="A68" s="375"/>
      <c r="B68" s="848" t="s">
        <v>312</v>
      </c>
      <c r="C68" s="849"/>
      <c r="D68" s="850" t="s">
        <v>165</v>
      </c>
      <c r="E68" s="850"/>
      <c r="F68" s="255" t="s">
        <v>165</v>
      </c>
      <c r="G68" s="255" t="s">
        <v>165</v>
      </c>
      <c r="H68" s="374" t="s">
        <v>165</v>
      </c>
      <c r="I68" s="8"/>
      <c r="J68" s="41"/>
      <c r="K68" s="9" t="str">
        <f t="shared" si="2"/>
        <v>c. Hormonal injections (for example, DepoProvera, Noristerat)</v>
      </c>
      <c r="L68" s="36"/>
      <c r="M68" s="36"/>
      <c r="N68" s="36"/>
      <c r="O68" s="36"/>
      <c r="P68" s="36"/>
      <c r="Q68" s="36"/>
      <c r="R68" s="9"/>
      <c r="S68" s="36"/>
      <c r="T68" s="24"/>
      <c r="U68" s="24"/>
      <c r="V68" s="24"/>
      <c r="W68" s="76"/>
      <c r="X68" s="76"/>
      <c r="Y68" s="77"/>
      <c r="Z68" s="95"/>
    </row>
    <row r="69" spans="1:26" s="159" customFormat="1" x14ac:dyDescent="0.2">
      <c r="A69" s="375"/>
      <c r="B69" s="848" t="s">
        <v>313</v>
      </c>
      <c r="C69" s="849"/>
      <c r="D69" s="850" t="s">
        <v>165</v>
      </c>
      <c r="E69" s="850"/>
      <c r="F69" s="255" t="s">
        <v>165</v>
      </c>
      <c r="G69" s="255" t="s">
        <v>165</v>
      </c>
      <c r="H69" s="374" t="s">
        <v>165</v>
      </c>
      <c r="I69" s="8"/>
      <c r="J69" s="41"/>
      <c r="K69" s="9" t="str">
        <f t="shared" si="2"/>
        <v>d. Hormonal implants (for example, Jadelle, Implanon)</v>
      </c>
      <c r="L69" s="36"/>
      <c r="M69" s="36"/>
      <c r="N69" s="36"/>
      <c r="O69" s="36"/>
      <c r="P69" s="36"/>
      <c r="Q69" s="36"/>
      <c r="R69" s="9"/>
      <c r="S69" s="36"/>
      <c r="T69" s="24"/>
      <c r="U69" s="24"/>
      <c r="V69" s="24"/>
      <c r="W69" s="76"/>
      <c r="X69" s="76"/>
      <c r="Y69" s="77"/>
      <c r="Z69" s="95"/>
    </row>
    <row r="70" spans="1:26" s="159" customFormat="1" x14ac:dyDescent="0.2">
      <c r="A70" s="375"/>
      <c r="B70" s="848" t="s">
        <v>314</v>
      </c>
      <c r="C70" s="849"/>
      <c r="D70" s="850" t="s">
        <v>165</v>
      </c>
      <c r="E70" s="850"/>
      <c r="F70" s="255" t="s">
        <v>165</v>
      </c>
      <c r="G70" s="255" t="s">
        <v>165</v>
      </c>
      <c r="H70" s="374" t="s">
        <v>165</v>
      </c>
      <c r="I70" s="8"/>
      <c r="J70" s="41"/>
      <c r="K70" s="9" t="str">
        <f t="shared" si="2"/>
        <v>e. Intrauterine devices (IUDs) (for example, Optima Copper T)</v>
      </c>
      <c r="L70" s="36"/>
      <c r="M70" s="36"/>
      <c r="N70" s="36"/>
      <c r="O70" s="36"/>
      <c r="P70" s="36"/>
      <c r="Q70" s="36"/>
      <c r="R70" s="9"/>
      <c r="S70" s="36"/>
      <c r="T70" s="24"/>
      <c r="U70" s="24"/>
      <c r="V70" s="24"/>
      <c r="W70" s="76"/>
      <c r="X70" s="76"/>
      <c r="Y70" s="77"/>
      <c r="Z70" s="95"/>
    </row>
    <row r="71" spans="1:26" s="159" customFormat="1" x14ac:dyDescent="0.2">
      <c r="A71" s="375"/>
      <c r="B71" s="848" t="s">
        <v>43</v>
      </c>
      <c r="C71" s="849"/>
      <c r="D71" s="850" t="s">
        <v>165</v>
      </c>
      <c r="E71" s="850"/>
      <c r="F71" s="255" t="s">
        <v>165</v>
      </c>
      <c r="G71" s="255" t="s">
        <v>165</v>
      </c>
      <c r="H71" s="374" t="s">
        <v>165</v>
      </c>
      <c r="I71" s="8"/>
      <c r="J71" s="41"/>
      <c r="K71" s="9" t="str">
        <f t="shared" si="2"/>
        <v>f. Male condoms</v>
      </c>
      <c r="L71" s="36"/>
      <c r="M71" s="36"/>
      <c r="N71" s="36"/>
      <c r="O71" s="36"/>
      <c r="P71" s="36"/>
      <c r="Q71" s="36"/>
      <c r="R71" s="9"/>
      <c r="S71" s="36"/>
      <c r="T71" s="24"/>
      <c r="U71" s="24"/>
      <c r="V71" s="24"/>
      <c r="W71" s="76"/>
      <c r="X71" s="76"/>
      <c r="Y71" s="77"/>
      <c r="Z71" s="95"/>
    </row>
    <row r="72" spans="1:26" s="159" customFormat="1" x14ac:dyDescent="0.2">
      <c r="A72" s="375"/>
      <c r="B72" s="848" t="s">
        <v>44</v>
      </c>
      <c r="C72" s="849"/>
      <c r="D72" s="850" t="s">
        <v>165</v>
      </c>
      <c r="E72" s="850"/>
      <c r="F72" s="255" t="s">
        <v>165</v>
      </c>
      <c r="G72" s="255" t="s">
        <v>165</v>
      </c>
      <c r="H72" s="374" t="s">
        <v>165</v>
      </c>
      <c r="I72" s="8"/>
      <c r="J72" s="41"/>
      <c r="K72" s="9" t="str">
        <f t="shared" si="2"/>
        <v>g. Female condoms</v>
      </c>
      <c r="L72" s="36"/>
      <c r="M72" s="36"/>
      <c r="N72" s="36"/>
      <c r="O72" s="36"/>
      <c r="P72" s="36"/>
      <c r="Q72" s="36"/>
      <c r="R72" s="9"/>
      <c r="S72" s="36"/>
      <c r="T72" s="24"/>
      <c r="U72" s="24"/>
      <c r="V72" s="24"/>
      <c r="W72" s="76"/>
      <c r="X72" s="76"/>
      <c r="Y72" s="77"/>
      <c r="Z72" s="95"/>
    </row>
    <row r="73" spans="1:26" s="159" customFormat="1" x14ac:dyDescent="0.2">
      <c r="A73" s="375"/>
      <c r="B73" s="848" t="s">
        <v>315</v>
      </c>
      <c r="C73" s="849"/>
      <c r="D73" s="850" t="s">
        <v>165</v>
      </c>
      <c r="E73" s="850"/>
      <c r="F73" s="255" t="s">
        <v>165</v>
      </c>
      <c r="G73" s="255" t="s">
        <v>165</v>
      </c>
      <c r="H73" s="374" t="s">
        <v>166</v>
      </c>
      <c r="I73" s="8"/>
      <c r="J73" s="41"/>
      <c r="K73" s="9" t="str">
        <f t="shared" si="2"/>
        <v>h. Emergency contraceptive pills (for example, Postinor)</v>
      </c>
      <c r="L73" s="36"/>
      <c r="M73" s="36"/>
      <c r="N73" s="36"/>
      <c r="O73" s="36"/>
      <c r="P73" s="36"/>
      <c r="Q73" s="36"/>
      <c r="R73" s="9"/>
      <c r="S73" s="36"/>
      <c r="T73" s="24"/>
      <c r="U73" s="24"/>
      <c r="V73" s="24"/>
      <c r="W73" s="76"/>
      <c r="X73" s="76"/>
      <c r="Y73" s="77"/>
      <c r="Z73" s="95"/>
    </row>
    <row r="74" spans="1:26" s="159" customFormat="1" x14ac:dyDescent="0.2">
      <c r="A74" s="375"/>
      <c r="B74" s="848" t="s">
        <v>316</v>
      </c>
      <c r="C74" s="849"/>
      <c r="D74" s="850" t="s">
        <v>165</v>
      </c>
      <c r="E74" s="850"/>
      <c r="F74" s="255" t="s">
        <v>165</v>
      </c>
      <c r="G74" s="255" t="s">
        <v>165</v>
      </c>
      <c r="H74" s="374" t="s">
        <v>165</v>
      </c>
      <c r="I74" s="8"/>
      <c r="J74" s="41"/>
      <c r="K74" s="9" t="str">
        <f t="shared" si="2"/>
        <v>i. Long-acting permanent method for males (vasectomy)</v>
      </c>
      <c r="L74" s="36"/>
      <c r="M74" s="36"/>
      <c r="N74" s="36"/>
      <c r="O74" s="36"/>
      <c r="P74" s="36"/>
      <c r="Q74" s="36"/>
      <c r="R74" s="9"/>
      <c r="S74" s="36"/>
      <c r="T74" s="24"/>
      <c r="U74" s="24"/>
      <c r="V74" s="24"/>
      <c r="W74" s="76"/>
      <c r="X74" s="76"/>
      <c r="Y74" s="77"/>
      <c r="Z74" s="95"/>
    </row>
    <row r="75" spans="1:26" s="159" customFormat="1" x14ac:dyDescent="0.2">
      <c r="A75" s="375"/>
      <c r="B75" s="848" t="s">
        <v>317</v>
      </c>
      <c r="C75" s="849"/>
      <c r="D75" s="850" t="s">
        <v>165</v>
      </c>
      <c r="E75" s="850"/>
      <c r="F75" s="255" t="s">
        <v>165</v>
      </c>
      <c r="G75" s="255" t="s">
        <v>165</v>
      </c>
      <c r="H75" s="374" t="s">
        <v>165</v>
      </c>
      <c r="I75" s="8"/>
      <c r="J75" s="41"/>
      <c r="K75" s="9" t="str">
        <f t="shared" si="2"/>
        <v>j. Long-acting permanent method for females (tubal ligation)</v>
      </c>
      <c r="L75" s="36"/>
      <c r="M75" s="36"/>
      <c r="N75" s="36"/>
      <c r="O75" s="36"/>
      <c r="P75" s="36"/>
      <c r="Q75" s="36"/>
      <c r="R75" s="9"/>
      <c r="S75" s="36"/>
      <c r="T75" s="24"/>
      <c r="U75" s="24"/>
      <c r="V75" s="24"/>
      <c r="W75" s="76"/>
      <c r="X75" s="76"/>
      <c r="Y75" s="77"/>
      <c r="Z75" s="95"/>
    </row>
    <row r="76" spans="1:26" s="159" customFormat="1" x14ac:dyDescent="0.2">
      <c r="A76" s="375"/>
      <c r="B76" s="848" t="s">
        <v>45</v>
      </c>
      <c r="C76" s="849"/>
      <c r="D76" s="1138" t="s">
        <v>166</v>
      </c>
      <c r="E76" s="1139"/>
      <c r="F76" s="255" t="s">
        <v>165</v>
      </c>
      <c r="G76" s="255" t="s">
        <v>166</v>
      </c>
      <c r="H76" s="374" t="s">
        <v>166</v>
      </c>
      <c r="I76" s="8"/>
      <c r="J76" s="41"/>
      <c r="K76" s="9" t="str">
        <f t="shared" si="2"/>
        <v>k. CycleBeads</v>
      </c>
      <c r="L76" s="36"/>
      <c r="M76" s="36"/>
      <c r="N76" s="36"/>
      <c r="O76" s="36"/>
      <c r="P76" s="36"/>
      <c r="Q76" s="36"/>
      <c r="R76" s="9"/>
      <c r="S76" s="36"/>
      <c r="T76" s="24"/>
      <c r="U76" s="24"/>
      <c r="V76" s="24"/>
      <c r="W76" s="76"/>
      <c r="X76" s="76"/>
      <c r="Y76" s="77"/>
      <c r="Z76" s="95"/>
    </row>
    <row r="77" spans="1:26" s="159" customFormat="1" ht="45" x14ac:dyDescent="0.2">
      <c r="A77" s="376"/>
      <c r="B77" s="851" t="s">
        <v>318</v>
      </c>
      <c r="C77" s="852"/>
      <c r="D77" s="1019" t="s">
        <v>319</v>
      </c>
      <c r="E77" s="1019"/>
      <c r="F77" s="255"/>
      <c r="G77" s="105" t="s">
        <v>319</v>
      </c>
      <c r="H77" s="374"/>
      <c r="I77" s="8"/>
      <c r="J77" s="41"/>
      <c r="K77" s="9" t="str">
        <f t="shared" si="2"/>
        <v>l. Other contraceptive methods - specify 
(Please provide the name of the other contraceptive(s) offered, by sector.)</v>
      </c>
      <c r="L77" s="36"/>
      <c r="M77" s="36"/>
      <c r="N77" s="36"/>
      <c r="O77" s="36"/>
      <c r="P77" s="36"/>
      <c r="Q77" s="36"/>
      <c r="R77" s="9"/>
      <c r="S77" s="36"/>
      <c r="T77" s="24"/>
      <c r="U77" s="24"/>
      <c r="V77" s="24"/>
      <c r="W77" s="76"/>
      <c r="X77" s="76"/>
      <c r="Y77" s="77"/>
      <c r="Z77" s="95"/>
    </row>
    <row r="78" spans="1:26" s="159" customFormat="1" ht="30.75" thickBot="1" x14ac:dyDescent="0.25">
      <c r="A78" s="853" t="s">
        <v>320</v>
      </c>
      <c r="B78" s="822"/>
      <c r="C78" s="854"/>
      <c r="D78" s="1107" t="s">
        <v>1484</v>
      </c>
      <c r="E78" s="1108"/>
      <c r="F78" s="1108"/>
      <c r="G78" s="1108"/>
      <c r="H78" s="1127"/>
      <c r="I78" s="8"/>
      <c r="J78" s="41"/>
      <c r="K78" s="9" t="str">
        <f>A78</f>
        <v>C2. Please note any comments about the commodities offered.</v>
      </c>
      <c r="L78" s="36"/>
      <c r="M78" s="36"/>
      <c r="N78" s="36"/>
      <c r="O78" s="9" t="str">
        <f>D78</f>
        <v>Cycle beads are only offered as a pilot in one province (North Eastern Province) for the public sector.</v>
      </c>
      <c r="P78" s="36"/>
      <c r="Q78" s="36"/>
      <c r="R78" s="9"/>
      <c r="S78" s="36"/>
      <c r="T78" s="24"/>
      <c r="U78" s="24"/>
      <c r="V78" s="24"/>
      <c r="W78" s="76"/>
      <c r="X78" s="76"/>
      <c r="Y78" s="77"/>
      <c r="Z78" s="95"/>
    </row>
    <row r="79" spans="1:26" s="256" customFormat="1" ht="16.5" customHeight="1" thickBot="1" x14ac:dyDescent="0.3">
      <c r="A79" s="832" t="s">
        <v>27</v>
      </c>
      <c r="B79" s="833"/>
      <c r="C79" s="833"/>
      <c r="D79" s="833"/>
      <c r="E79" s="833"/>
      <c r="F79" s="833"/>
      <c r="G79" s="833"/>
      <c r="H79" s="371"/>
      <c r="I79" s="14"/>
      <c r="J79" s="47"/>
      <c r="K79" s="9"/>
      <c r="L79" s="48"/>
      <c r="M79" s="48"/>
      <c r="N79" s="48"/>
      <c r="O79" s="48"/>
      <c r="P79" s="48"/>
      <c r="Q79" s="48"/>
      <c r="R79" s="11"/>
      <c r="S79" s="48"/>
      <c r="T79" s="49"/>
      <c r="U79" s="49"/>
      <c r="V79" s="49"/>
      <c r="W79" s="65"/>
      <c r="X79" s="65"/>
      <c r="Y79" s="83"/>
      <c r="Z79" s="98"/>
    </row>
    <row r="80" spans="1:26" s="159" customFormat="1" ht="30" customHeight="1" x14ac:dyDescent="0.2">
      <c r="A80" s="834" t="s">
        <v>321</v>
      </c>
      <c r="B80" s="835"/>
      <c r="C80" s="835"/>
      <c r="D80" s="835"/>
      <c r="E80" s="835"/>
      <c r="F80" s="835"/>
      <c r="G80" s="836"/>
      <c r="H80" s="351" t="s">
        <v>165</v>
      </c>
      <c r="I80" s="20" t="str">
        <f>A80</f>
        <v>D1. Is there a contraceptive security or reproductive health commodity security strategy or is contraceptive security explicitly included in a country strategy? (Please select from the dropdown list.)</v>
      </c>
      <c r="J80" s="41"/>
      <c r="K80" s="9"/>
      <c r="L80" s="36"/>
      <c r="M80" s="36"/>
      <c r="N80" s="36"/>
      <c r="O80" s="36"/>
      <c r="P80" s="36"/>
      <c r="Q80" s="36"/>
      <c r="R80" s="9"/>
      <c r="S80" s="36"/>
      <c r="T80" s="24"/>
      <c r="U80" s="24"/>
      <c r="V80" s="24"/>
      <c r="W80" s="76"/>
      <c r="X80" s="76"/>
      <c r="Y80" s="77"/>
      <c r="Z80" s="95"/>
    </row>
    <row r="81" spans="1:26" s="159" customFormat="1" ht="15.75" thickBot="1" x14ac:dyDescent="0.25">
      <c r="A81" s="837" t="s">
        <v>243</v>
      </c>
      <c r="B81" s="838"/>
      <c r="C81" s="838"/>
      <c r="D81" s="257"/>
      <c r="E81" s="257"/>
      <c r="F81" s="257"/>
      <c r="G81" s="257"/>
      <c r="H81" s="377"/>
      <c r="I81" s="5"/>
      <c r="J81" s="41"/>
      <c r="K81" s="9"/>
      <c r="L81" s="36"/>
      <c r="M81" s="36"/>
      <c r="N81" s="36"/>
      <c r="O81" s="36"/>
      <c r="P81" s="36"/>
      <c r="Q81" s="36"/>
      <c r="R81" s="9"/>
      <c r="S81" s="36"/>
      <c r="T81" s="24"/>
      <c r="U81" s="24"/>
      <c r="V81" s="24"/>
      <c r="W81" s="76"/>
      <c r="X81" s="76"/>
      <c r="Y81" s="77"/>
      <c r="Z81" s="95"/>
    </row>
    <row r="82" spans="1:26" s="159" customFormat="1" ht="60" x14ac:dyDescent="0.2">
      <c r="A82" s="839"/>
      <c r="B82" s="841" t="s">
        <v>66</v>
      </c>
      <c r="C82" s="842"/>
      <c r="D82" s="842" t="s">
        <v>322</v>
      </c>
      <c r="E82" s="842"/>
      <c r="F82" s="258" t="s">
        <v>64</v>
      </c>
      <c r="G82" s="842" t="s">
        <v>65</v>
      </c>
      <c r="H82" s="843"/>
      <c r="I82" s="20"/>
      <c r="J82" s="45" t="str">
        <f>G82</f>
        <v>Is the contraceptive security strategy being implemented?</v>
      </c>
      <c r="K82" s="9" t="str">
        <f>B82</f>
        <v>Strategy name</v>
      </c>
      <c r="L82" s="36"/>
      <c r="M82" s="46">
        <f>E82</f>
        <v>0</v>
      </c>
      <c r="N82" s="36"/>
      <c r="O82" s="36"/>
      <c r="P82" s="36"/>
      <c r="Q82" s="36"/>
      <c r="R82" s="9"/>
      <c r="S82" s="9" t="str">
        <f>D82</f>
        <v>Years Covered (including strategy updates)</v>
      </c>
      <c r="T82" s="24"/>
      <c r="U82" s="24"/>
      <c r="V82" s="24"/>
      <c r="W82" s="76"/>
      <c r="X82" s="76"/>
      <c r="Y82" s="77"/>
      <c r="Z82" s="95"/>
    </row>
    <row r="83" spans="1:26" s="159" customFormat="1" ht="15.75" thickBot="1" x14ac:dyDescent="0.25">
      <c r="A83" s="840"/>
      <c r="B83" s="259" t="s">
        <v>35</v>
      </c>
      <c r="C83" s="62" t="s">
        <v>323</v>
      </c>
      <c r="D83" s="1110" t="s">
        <v>324</v>
      </c>
      <c r="E83" s="1111"/>
      <c r="F83" s="151" t="s">
        <v>165</v>
      </c>
      <c r="G83" s="846" t="s">
        <v>165</v>
      </c>
      <c r="H83" s="847"/>
      <c r="I83" s="20"/>
      <c r="J83" s="45" t="str">
        <f>G83</f>
        <v>Yes</v>
      </c>
      <c r="K83" s="9" t="str">
        <f>B83</f>
        <v>a</v>
      </c>
      <c r="L83" s="36"/>
      <c r="M83" s="46">
        <f>E83</f>
        <v>0</v>
      </c>
      <c r="N83" s="36"/>
      <c r="O83" s="36"/>
      <c r="P83" s="36"/>
      <c r="Q83" s="36"/>
      <c r="R83" s="9"/>
      <c r="S83" s="9" t="str">
        <f>D83</f>
        <v>2007 - 2012</v>
      </c>
      <c r="T83" s="24"/>
      <c r="U83" s="24"/>
      <c r="V83" s="24"/>
      <c r="W83" s="76"/>
      <c r="X83" s="76"/>
      <c r="Y83" s="77"/>
      <c r="Z83" s="95"/>
    </row>
    <row r="84" spans="1:26" s="159" customFormat="1" ht="30" x14ac:dyDescent="0.2">
      <c r="A84" s="827" t="s">
        <v>244</v>
      </c>
      <c r="B84" s="828"/>
      <c r="C84" s="828"/>
      <c r="D84" s="828"/>
      <c r="E84" s="828"/>
      <c r="F84" s="829" t="s">
        <v>166</v>
      </c>
      <c r="G84" s="830"/>
      <c r="H84" s="831"/>
      <c r="I84" s="20"/>
      <c r="J84" s="45"/>
      <c r="K84" s="9"/>
      <c r="L84" s="36"/>
      <c r="M84" s="36"/>
      <c r="N84" s="36"/>
      <c r="O84" s="36"/>
      <c r="P84" s="36"/>
      <c r="Q84" s="39" t="str">
        <f>F84</f>
        <v>No</v>
      </c>
      <c r="R84" s="9" t="str">
        <f>A84</f>
        <v>D2. Are any family planning commodities subject to duties, import taxes, or other fees?</v>
      </c>
      <c r="S84" s="36"/>
      <c r="T84" s="24"/>
      <c r="U84" s="24"/>
      <c r="V84" s="24"/>
      <c r="W84" s="76"/>
      <c r="X84" s="76"/>
      <c r="Y84" s="77"/>
      <c r="Z84" s="95"/>
    </row>
    <row r="85" spans="1:26" s="159" customFormat="1" x14ac:dyDescent="0.2">
      <c r="A85" s="262"/>
      <c r="B85" s="764" t="s">
        <v>325</v>
      </c>
      <c r="C85" s="764"/>
      <c r="D85" s="765"/>
      <c r="E85" s="800" t="s">
        <v>146</v>
      </c>
      <c r="F85" s="801"/>
      <c r="G85" s="801"/>
      <c r="H85" s="802"/>
      <c r="I85" s="20"/>
      <c r="J85" s="45"/>
      <c r="K85" s="9"/>
      <c r="L85" s="36"/>
      <c r="M85" s="46" t="str">
        <f>E85</f>
        <v>N/A</v>
      </c>
      <c r="N85" s="46" t="str">
        <f>E85</f>
        <v>N/A</v>
      </c>
      <c r="O85" s="36"/>
      <c r="P85" s="9"/>
      <c r="Q85" s="36"/>
      <c r="R85" s="9" t="str">
        <f>B85</f>
        <v>a. If yes, for which sectors (public, NGO, social marketing, commercial)?</v>
      </c>
      <c r="S85" s="36"/>
      <c r="T85" s="24"/>
      <c r="U85" s="24"/>
      <c r="V85" s="24"/>
      <c r="W85" s="76"/>
      <c r="X85" s="76"/>
      <c r="Y85" s="77"/>
      <c r="Z85" s="95"/>
    </row>
    <row r="86" spans="1:26" s="159" customFormat="1" x14ac:dyDescent="0.2">
      <c r="A86" s="262"/>
      <c r="B86" s="764" t="s">
        <v>46</v>
      </c>
      <c r="C86" s="764"/>
      <c r="D86" s="765"/>
      <c r="E86" s="800" t="s">
        <v>146</v>
      </c>
      <c r="F86" s="801"/>
      <c r="G86" s="801"/>
      <c r="H86" s="802"/>
      <c r="I86" s="20"/>
      <c r="J86" s="45"/>
      <c r="K86" s="9"/>
      <c r="L86" s="36"/>
      <c r="M86" s="46" t="str">
        <f>E86</f>
        <v>N/A</v>
      </c>
      <c r="N86" s="46" t="str">
        <f>E86</f>
        <v>N/A</v>
      </c>
      <c r="O86" s="36"/>
      <c r="P86" s="9"/>
      <c r="Q86" s="36"/>
      <c r="R86" s="9" t="str">
        <f>B86</f>
        <v>b. If yes, how much are the duties, taxes, or fees?</v>
      </c>
      <c r="S86" s="36"/>
      <c r="T86" s="24"/>
      <c r="U86" s="24"/>
      <c r="V86" s="24"/>
      <c r="W86" s="76"/>
      <c r="X86" s="76"/>
      <c r="Y86" s="77"/>
      <c r="Z86" s="95"/>
    </row>
    <row r="87" spans="1:26" s="159" customFormat="1" ht="30" customHeight="1" x14ac:dyDescent="0.2">
      <c r="A87" s="772" t="s">
        <v>326</v>
      </c>
      <c r="B87" s="764"/>
      <c r="C87" s="764"/>
      <c r="D87" s="764"/>
      <c r="E87" s="764"/>
      <c r="F87" s="764"/>
      <c r="G87" s="765"/>
      <c r="H87" s="355" t="s">
        <v>166</v>
      </c>
      <c r="I87" s="20" t="str">
        <f>A87</f>
        <v>D3. Are there policies that hinder the ability of the private sector (commercial sector, NGOs, or social marketing) to provide contraceptive methods (for example: price controls, distribution limitations, taxes/duties, advertising bans, etc.)?</v>
      </c>
      <c r="J87" s="45"/>
      <c r="K87" s="9"/>
      <c r="L87" s="36"/>
      <c r="M87" s="36"/>
      <c r="N87" s="36"/>
      <c r="O87" s="36"/>
      <c r="P87" s="9"/>
      <c r="Q87" s="36"/>
      <c r="R87" s="9"/>
      <c r="S87" s="36"/>
      <c r="T87" s="24"/>
      <c r="U87" s="24"/>
      <c r="V87" s="24"/>
      <c r="W87" s="76"/>
      <c r="X87" s="76"/>
      <c r="Y87" s="77"/>
      <c r="Z87" s="95"/>
    </row>
    <row r="88" spans="1:26" s="159" customFormat="1" x14ac:dyDescent="0.2">
      <c r="A88" s="262"/>
      <c r="B88" s="764" t="s">
        <v>47</v>
      </c>
      <c r="C88" s="764"/>
      <c r="D88" s="800" t="s">
        <v>146</v>
      </c>
      <c r="E88" s="801"/>
      <c r="F88" s="801"/>
      <c r="G88" s="801"/>
      <c r="H88" s="802"/>
      <c r="I88" s="20"/>
      <c r="J88" s="45"/>
      <c r="K88" s="9" t="str">
        <f>B88</f>
        <v>a. If yes, describe the policies.</v>
      </c>
      <c r="L88" s="36"/>
      <c r="M88" s="36"/>
      <c r="N88" s="38"/>
      <c r="O88" s="39" t="str">
        <f>D88</f>
        <v>N/A</v>
      </c>
      <c r="P88" s="9"/>
      <c r="Q88" s="36"/>
      <c r="R88" s="36"/>
      <c r="S88" s="36"/>
      <c r="T88" s="24"/>
      <c r="U88" s="24"/>
      <c r="V88" s="24"/>
      <c r="W88" s="76"/>
      <c r="X88" s="76"/>
      <c r="Y88" s="77"/>
      <c r="Z88" s="95"/>
    </row>
    <row r="89" spans="1:26" s="159" customFormat="1" ht="30" customHeight="1" x14ac:dyDescent="0.2">
      <c r="A89" s="772" t="s">
        <v>327</v>
      </c>
      <c r="B89" s="764"/>
      <c r="C89" s="764"/>
      <c r="D89" s="764"/>
      <c r="E89" s="764"/>
      <c r="F89" s="764"/>
      <c r="G89" s="765"/>
      <c r="H89" s="355" t="s">
        <v>165</v>
      </c>
      <c r="I89" s="20" t="str">
        <f>A89</f>
        <v>D4. Are there policies that enable the private sector (commercial sector, NGOs, or social marketing) to provide contraceptive methods?</v>
      </c>
      <c r="J89" s="45"/>
      <c r="K89" s="9"/>
      <c r="L89" s="36"/>
      <c r="M89" s="36"/>
      <c r="N89" s="36"/>
      <c r="O89" s="36"/>
      <c r="P89" s="9"/>
      <c r="Q89" s="36"/>
      <c r="R89" s="9"/>
      <c r="S89" s="36"/>
      <c r="T89" s="24"/>
      <c r="U89" s="24"/>
      <c r="V89" s="24"/>
      <c r="W89" s="76"/>
      <c r="X89" s="76"/>
      <c r="Y89" s="77"/>
      <c r="Z89" s="95"/>
    </row>
    <row r="90" spans="1:26" s="159" customFormat="1" ht="45" x14ac:dyDescent="0.2">
      <c r="A90" s="262"/>
      <c r="B90" s="764" t="s">
        <v>47</v>
      </c>
      <c r="C90" s="764"/>
      <c r="D90" s="924" t="s">
        <v>1485</v>
      </c>
      <c r="E90" s="925"/>
      <c r="F90" s="925"/>
      <c r="G90" s="925"/>
      <c r="H90" s="987"/>
      <c r="I90" s="20"/>
      <c r="J90" s="45"/>
      <c r="K90" s="9" t="str">
        <f>B90</f>
        <v>a. If yes, describe the policies.</v>
      </c>
      <c r="L90" s="36"/>
      <c r="M90" s="36"/>
      <c r="N90" s="38"/>
      <c r="O90" s="39" t="str">
        <f>D90</f>
        <v>The private sector and NGOs can access contraceptive methods available for the public sector as long as they can get a Service Delivery Point (SDP) number from the Division of Reproductive Health.</v>
      </c>
      <c r="P90" s="9"/>
      <c r="Q90" s="36"/>
      <c r="R90" s="36"/>
      <c r="S90" s="36"/>
      <c r="T90" s="24"/>
      <c r="U90" s="24"/>
      <c r="V90" s="24"/>
      <c r="W90" s="76"/>
      <c r="X90" s="76"/>
      <c r="Y90" s="77"/>
      <c r="Z90" s="95"/>
    </row>
    <row r="91" spans="1:26" s="159" customFormat="1" ht="30" customHeight="1" x14ac:dyDescent="0.2">
      <c r="A91" s="772" t="s">
        <v>328</v>
      </c>
      <c r="B91" s="764"/>
      <c r="C91" s="764"/>
      <c r="D91" s="764"/>
      <c r="E91" s="764"/>
      <c r="F91" s="764"/>
      <c r="G91" s="765"/>
      <c r="H91" s="355" t="s">
        <v>165</v>
      </c>
      <c r="I91" s="20" t="str">
        <f>A91</f>
        <v xml:space="preserve">D5. Do policies or regulations exist that restrict who can sell or dispense particular contraceptive methods?
</v>
      </c>
      <c r="J91" s="45"/>
      <c r="K91" s="9"/>
      <c r="L91" s="36"/>
      <c r="M91" s="36"/>
      <c r="N91" s="36"/>
      <c r="O91" s="9"/>
      <c r="P91" s="9"/>
      <c r="Q91" s="36"/>
      <c r="R91" s="36"/>
      <c r="S91" s="36"/>
      <c r="T91" s="24"/>
      <c r="U91" s="24"/>
      <c r="V91" s="24"/>
      <c r="W91" s="76"/>
      <c r="X91" s="76"/>
      <c r="Y91" s="77"/>
      <c r="Z91" s="95"/>
    </row>
    <row r="92" spans="1:26" s="159" customFormat="1" ht="15.75" thickBot="1" x14ac:dyDescent="0.25">
      <c r="A92" s="354"/>
      <c r="B92" s="822" t="s">
        <v>60</v>
      </c>
      <c r="C92" s="822"/>
      <c r="D92" s="260"/>
      <c r="E92" s="261"/>
      <c r="F92" s="261"/>
      <c r="G92" s="261"/>
      <c r="H92" s="378"/>
      <c r="I92" s="17"/>
      <c r="J92" s="45"/>
      <c r="K92" s="9"/>
      <c r="L92" s="36"/>
      <c r="M92" s="36"/>
      <c r="N92" s="36"/>
      <c r="O92" s="9"/>
      <c r="P92" s="9"/>
      <c r="Q92" s="36"/>
      <c r="R92" s="36"/>
      <c r="S92" s="36"/>
      <c r="T92" s="24"/>
      <c r="U92" s="24"/>
      <c r="V92" s="24"/>
      <c r="W92" s="76"/>
      <c r="X92" s="76"/>
      <c r="Y92" s="77"/>
      <c r="Z92" s="95"/>
    </row>
    <row r="93" spans="1:26" s="159" customFormat="1" ht="45" customHeight="1" x14ac:dyDescent="0.2">
      <c r="A93" s="379"/>
      <c r="B93" s="823" t="s">
        <v>156</v>
      </c>
      <c r="C93" s="824"/>
      <c r="D93" s="825"/>
      <c r="E93" s="819" t="s">
        <v>329</v>
      </c>
      <c r="F93" s="821"/>
      <c r="G93" s="819" t="s">
        <v>330</v>
      </c>
      <c r="H93" s="826"/>
      <c r="I93" s="18"/>
      <c r="J93" s="51" t="str">
        <f>G93</f>
        <v>Describe any private sector restriction on who is allowed to sell or dispense the method</v>
      </c>
      <c r="K93" s="9"/>
      <c r="L93" s="36"/>
      <c r="M93" s="36"/>
      <c r="N93" s="36"/>
      <c r="O93" s="9"/>
      <c r="P93" s="9" t="str">
        <f>B93</f>
        <v>Contraceptive Method(s)</v>
      </c>
      <c r="Q93" s="36"/>
      <c r="R93" s="36"/>
      <c r="S93" s="36"/>
      <c r="T93" s="24"/>
      <c r="U93" s="84" t="str">
        <f>E93</f>
        <v>Describe any public sector restriction on who is allowed to sell or dispense the method</v>
      </c>
      <c r="V93" s="24"/>
      <c r="W93" s="76"/>
      <c r="X93" s="76"/>
      <c r="Y93" s="77"/>
      <c r="Z93" s="95"/>
    </row>
    <row r="94" spans="1:26" s="159" customFormat="1" ht="60" x14ac:dyDescent="0.2">
      <c r="A94" s="380"/>
      <c r="B94" s="262" t="s">
        <v>35</v>
      </c>
      <c r="C94" s="770" t="s">
        <v>331</v>
      </c>
      <c r="D94" s="810"/>
      <c r="E94" s="800" t="s">
        <v>1486</v>
      </c>
      <c r="F94" s="803"/>
      <c r="G94" s="811" t="s">
        <v>1487</v>
      </c>
      <c r="H94" s="812"/>
      <c r="I94" s="16"/>
      <c r="J94" s="45" t="str">
        <f>G94</f>
        <v>Only registered pharmacies, clinics, nursing homes and hospitals are allowed to sell or dispense these methods.</v>
      </c>
      <c r="K94" s="9"/>
      <c r="L94" s="36"/>
      <c r="M94" s="46" t="str">
        <f>E94</f>
        <v>All facility levels are allowed to dispense these methods as long as there are skilled health workers.</v>
      </c>
      <c r="N94" s="36"/>
      <c r="O94" s="9"/>
      <c r="P94" s="9" t="str">
        <f>C94</f>
        <v>Progestin-only pills, combined oral contraceptives, DMPA injections, emergency contraceptive pills, implants, and IUCDs</v>
      </c>
      <c r="Q94" s="36"/>
      <c r="R94" s="36"/>
      <c r="S94" s="36"/>
      <c r="T94" s="24"/>
      <c r="U94" s="84" t="str">
        <f>E94</f>
        <v>All facility levels are allowed to dispense these methods as long as there are skilled health workers.</v>
      </c>
      <c r="V94" s="24"/>
      <c r="W94" s="76"/>
      <c r="X94" s="76"/>
      <c r="Y94" s="77"/>
      <c r="Z94" s="95"/>
    </row>
    <row r="95" spans="1:26" s="159" customFormat="1" x14ac:dyDescent="0.2">
      <c r="A95" s="380"/>
      <c r="B95" s="262" t="s">
        <v>36</v>
      </c>
      <c r="C95" s="770"/>
      <c r="D95" s="810"/>
      <c r="E95" s="800"/>
      <c r="F95" s="803"/>
      <c r="G95" s="811"/>
      <c r="H95" s="812"/>
      <c r="I95" s="16"/>
      <c r="J95" s="45">
        <f>G95</f>
        <v>0</v>
      </c>
      <c r="K95" s="9"/>
      <c r="L95" s="36"/>
      <c r="M95" s="46">
        <f>E95</f>
        <v>0</v>
      </c>
      <c r="N95" s="36"/>
      <c r="O95" s="9"/>
      <c r="P95" s="9">
        <f>C95</f>
        <v>0</v>
      </c>
      <c r="Q95" s="36"/>
      <c r="R95" s="36"/>
      <c r="S95" s="36"/>
      <c r="T95" s="24"/>
      <c r="U95" s="84">
        <f>E95</f>
        <v>0</v>
      </c>
      <c r="V95" s="24"/>
      <c r="W95" s="76"/>
      <c r="X95" s="76"/>
      <c r="Y95" s="77"/>
      <c r="Z95" s="95"/>
    </row>
    <row r="96" spans="1:26" s="159" customFormat="1" ht="15.75" thickBot="1" x14ac:dyDescent="0.25">
      <c r="A96" s="380"/>
      <c r="B96" s="263" t="s">
        <v>37</v>
      </c>
      <c r="C96" s="780"/>
      <c r="D96" s="813"/>
      <c r="E96" s="804"/>
      <c r="F96" s="806"/>
      <c r="G96" s="814"/>
      <c r="H96" s="815"/>
      <c r="I96" s="16"/>
      <c r="J96" s="45">
        <f>G96</f>
        <v>0</v>
      </c>
      <c r="K96" s="9"/>
      <c r="L96" s="36"/>
      <c r="M96" s="46">
        <f>E96</f>
        <v>0</v>
      </c>
      <c r="N96" s="36"/>
      <c r="O96" s="9"/>
      <c r="P96" s="9">
        <f>C96</f>
        <v>0</v>
      </c>
      <c r="Q96" s="36"/>
      <c r="R96" s="36"/>
      <c r="S96" s="36"/>
      <c r="T96" s="24"/>
      <c r="U96" s="84">
        <f>E96</f>
        <v>0</v>
      </c>
      <c r="V96" s="24"/>
      <c r="W96" s="76"/>
      <c r="X96" s="76"/>
      <c r="Y96" s="77"/>
      <c r="Z96" s="95"/>
    </row>
    <row r="97" spans="1:26" s="264" customFormat="1" ht="15.75" thickBot="1" x14ac:dyDescent="0.25">
      <c r="A97" s="816"/>
      <c r="B97" s="817"/>
      <c r="C97" s="817"/>
      <c r="D97" s="817"/>
      <c r="E97" s="817"/>
      <c r="F97" s="817"/>
      <c r="G97" s="817"/>
      <c r="H97" s="818"/>
      <c r="I97" s="28"/>
      <c r="J97" s="52"/>
      <c r="K97" s="27">
        <f>C97</f>
        <v>0</v>
      </c>
      <c r="L97" s="27"/>
      <c r="M97" s="27"/>
      <c r="N97" s="27"/>
      <c r="O97" s="27"/>
      <c r="P97" s="27"/>
      <c r="Q97" s="27"/>
      <c r="R97" s="27"/>
      <c r="S97" s="27"/>
      <c r="T97" s="27"/>
      <c r="U97" s="27"/>
      <c r="V97" s="27"/>
      <c r="W97" s="85"/>
      <c r="X97" s="85"/>
      <c r="Y97" s="86"/>
      <c r="Z97" s="99"/>
    </row>
    <row r="98" spans="1:26" s="159" customFormat="1" ht="45" customHeight="1" x14ac:dyDescent="0.2">
      <c r="A98" s="774" t="s">
        <v>332</v>
      </c>
      <c r="B98" s="775"/>
      <c r="C98" s="775"/>
      <c r="D98" s="265" t="s">
        <v>61</v>
      </c>
      <c r="E98" s="819" t="s">
        <v>67</v>
      </c>
      <c r="F98" s="820"/>
      <c r="G98" s="821"/>
      <c r="H98" s="381" t="s">
        <v>57</v>
      </c>
      <c r="I98" s="15"/>
      <c r="J98" s="45"/>
      <c r="K98" s="9" t="str">
        <f>A98</f>
        <v>D6. Does the country have laws, regulations, or policies that make it difficult for the following sub-populations to access effective family planning services?</v>
      </c>
      <c r="L98" s="36"/>
      <c r="M98" s="36"/>
      <c r="N98" s="36"/>
      <c r="O98" s="9"/>
      <c r="P98" s="36"/>
      <c r="Q98" s="36"/>
      <c r="R98" s="36"/>
      <c r="S98" s="36"/>
      <c r="T98" s="24"/>
      <c r="U98" s="24"/>
      <c r="V98" s="84" t="str">
        <f>E98</f>
        <v xml:space="preserve">If yes, describe laws/regulations/policies affecting access </v>
      </c>
      <c r="W98" s="76"/>
      <c r="X98" s="76"/>
      <c r="Y98" s="77"/>
      <c r="Z98" s="95"/>
    </row>
    <row r="99" spans="1:26" s="159" customFormat="1" x14ac:dyDescent="0.2">
      <c r="A99" s="262"/>
      <c r="B99" s="764" t="s">
        <v>333</v>
      </c>
      <c r="C99" s="764"/>
      <c r="D99" s="157" t="s">
        <v>166</v>
      </c>
      <c r="E99" s="800"/>
      <c r="F99" s="801"/>
      <c r="G99" s="803"/>
      <c r="H99" s="355"/>
      <c r="I99" s="13"/>
      <c r="J99" s="45"/>
      <c r="K99" s="9" t="str">
        <f>B99</f>
        <v>a. Unmarried people</v>
      </c>
      <c r="L99" s="36"/>
      <c r="M99" s="46">
        <f>E99</f>
        <v>0</v>
      </c>
      <c r="N99" s="36"/>
      <c r="O99" s="9"/>
      <c r="P99" s="36"/>
      <c r="Q99" s="36"/>
      <c r="R99" s="36"/>
      <c r="S99" s="36"/>
      <c r="T99" s="24"/>
      <c r="U99" s="24"/>
      <c r="V99" s="84">
        <f>E99</f>
        <v>0</v>
      </c>
      <c r="W99" s="76"/>
      <c r="X99" s="76"/>
      <c r="Y99" s="77"/>
      <c r="Z99" s="95"/>
    </row>
    <row r="100" spans="1:26" s="159" customFormat="1" x14ac:dyDescent="0.2">
      <c r="A100" s="262"/>
      <c r="B100" s="764" t="s">
        <v>48</v>
      </c>
      <c r="C100" s="764"/>
      <c r="D100" s="157" t="s">
        <v>166</v>
      </c>
      <c r="E100" s="800"/>
      <c r="F100" s="801"/>
      <c r="G100" s="803"/>
      <c r="H100" s="355"/>
      <c r="I100" s="13"/>
      <c r="J100" s="45"/>
      <c r="K100" s="9" t="str">
        <f>B100</f>
        <v>b. Young people</v>
      </c>
      <c r="L100" s="36"/>
      <c r="M100" s="46">
        <f>E100</f>
        <v>0</v>
      </c>
      <c r="N100" s="36"/>
      <c r="O100" s="9"/>
      <c r="P100" s="36"/>
      <c r="Q100" s="36"/>
      <c r="R100" s="36"/>
      <c r="S100" s="36"/>
      <c r="T100" s="24"/>
      <c r="U100" s="24"/>
      <c r="V100" s="84">
        <f>E100</f>
        <v>0</v>
      </c>
      <c r="W100" s="76"/>
      <c r="X100" s="76"/>
      <c r="Y100" s="77"/>
      <c r="Z100" s="95"/>
    </row>
    <row r="101" spans="1:26" s="159" customFormat="1" ht="15.75" thickBot="1" x14ac:dyDescent="0.25">
      <c r="A101" s="263"/>
      <c r="B101" s="753" t="s">
        <v>49</v>
      </c>
      <c r="C101" s="753"/>
      <c r="D101" s="157" t="s">
        <v>166</v>
      </c>
      <c r="E101" s="804"/>
      <c r="F101" s="805"/>
      <c r="G101" s="806"/>
      <c r="H101" s="383"/>
      <c r="I101" s="13"/>
      <c r="J101" s="45"/>
      <c r="K101" s="9" t="str">
        <f>B101</f>
        <v>c. Other</v>
      </c>
      <c r="L101" s="36"/>
      <c r="M101" s="46">
        <f>E101</f>
        <v>0</v>
      </c>
      <c r="N101" s="36"/>
      <c r="O101" s="9"/>
      <c r="P101" s="36"/>
      <c r="Q101" s="36"/>
      <c r="R101" s="36"/>
      <c r="S101" s="36"/>
      <c r="T101" s="24"/>
      <c r="U101" s="24"/>
      <c r="V101" s="84">
        <f>E101</f>
        <v>0</v>
      </c>
      <c r="W101" s="76"/>
      <c r="X101" s="76"/>
      <c r="Y101" s="77"/>
      <c r="Z101" s="95"/>
    </row>
    <row r="102" spans="1:26" s="266" customFormat="1" x14ac:dyDescent="0.2">
      <c r="A102" s="807"/>
      <c r="B102" s="808"/>
      <c r="C102" s="808"/>
      <c r="D102" s="808"/>
      <c r="E102" s="808"/>
      <c r="F102" s="808"/>
      <c r="G102" s="808"/>
      <c r="H102" s="809"/>
      <c r="I102" s="5"/>
      <c r="J102" s="53"/>
      <c r="K102" s="29">
        <f>C102</f>
        <v>0</v>
      </c>
      <c r="L102" s="54"/>
      <c r="M102" s="54"/>
      <c r="N102" s="54"/>
      <c r="O102" s="29"/>
      <c r="P102" s="54"/>
      <c r="Q102" s="54"/>
      <c r="R102" s="54"/>
      <c r="S102" s="54"/>
      <c r="T102" s="54"/>
      <c r="U102" s="54"/>
      <c r="V102" s="54"/>
      <c r="W102" s="87"/>
      <c r="X102" s="87"/>
      <c r="Y102" s="88"/>
      <c r="Z102" s="95"/>
    </row>
    <row r="103" spans="1:26" s="159" customFormat="1" ht="45" customHeight="1" x14ac:dyDescent="0.2">
      <c r="A103" s="772" t="s">
        <v>334</v>
      </c>
      <c r="B103" s="764"/>
      <c r="C103" s="764"/>
      <c r="D103" s="764"/>
      <c r="E103" s="764"/>
      <c r="F103" s="764"/>
      <c r="G103" s="764"/>
      <c r="H103" s="773"/>
      <c r="I103" s="15"/>
      <c r="J103" s="45"/>
      <c r="K103" s="9"/>
      <c r="L103" s="36"/>
      <c r="M103" s="36"/>
      <c r="N103" s="36"/>
      <c r="O103" s="9"/>
      <c r="P103" s="36"/>
      <c r="Q103" s="36"/>
      <c r="R103" s="36"/>
      <c r="S103" s="36"/>
      <c r="T103" s="24"/>
      <c r="U103" s="24"/>
      <c r="V103" s="24"/>
      <c r="W103" s="76"/>
      <c r="X103" s="82" t="str">
        <f>A103</f>
        <v xml:space="preserve">D7. Are there charges* to the client in the public sector for family planning:
*(This question refers to charges by policy, not under-the-table charges.)
</v>
      </c>
      <c r="Y103" s="77"/>
      <c r="Z103" s="95"/>
    </row>
    <row r="104" spans="1:26" s="159" customFormat="1" ht="15" customHeight="1" x14ac:dyDescent="0.2">
      <c r="A104" s="262"/>
      <c r="B104" s="764" t="s">
        <v>50</v>
      </c>
      <c r="C104" s="764"/>
      <c r="D104" s="764"/>
      <c r="E104" s="764"/>
      <c r="F104" s="765"/>
      <c r="G104" s="766" t="s">
        <v>166</v>
      </c>
      <c r="H104" s="767"/>
      <c r="I104" s="16"/>
      <c r="J104" s="45" t="str">
        <f>G104</f>
        <v>No</v>
      </c>
      <c r="K104" s="9"/>
      <c r="L104" s="36"/>
      <c r="M104" s="36"/>
      <c r="N104" s="36"/>
      <c r="O104" s="9"/>
      <c r="P104" s="36"/>
      <c r="Q104" s="36"/>
      <c r="R104" s="36"/>
      <c r="S104" s="36"/>
      <c r="T104" s="24"/>
      <c r="U104" s="24"/>
      <c r="V104" s="24"/>
      <c r="W104" s="76"/>
      <c r="X104" s="76"/>
      <c r="Y104" s="80" t="str">
        <f>B104</f>
        <v>a. Services?</v>
      </c>
      <c r="Z104" s="95"/>
    </row>
    <row r="105" spans="1:26" s="159" customFormat="1" ht="15" customHeight="1" x14ac:dyDescent="0.2">
      <c r="A105" s="262"/>
      <c r="B105" s="764" t="s">
        <v>51</v>
      </c>
      <c r="C105" s="764"/>
      <c r="D105" s="764"/>
      <c r="E105" s="764"/>
      <c r="F105" s="765"/>
      <c r="G105" s="766" t="s">
        <v>166</v>
      </c>
      <c r="H105" s="767"/>
      <c r="I105" s="16"/>
      <c r="J105" s="45" t="str">
        <f>G105</f>
        <v>No</v>
      </c>
      <c r="K105" s="9"/>
      <c r="L105" s="36"/>
      <c r="M105" s="36"/>
      <c r="N105" s="36"/>
      <c r="O105" s="9"/>
      <c r="P105" s="36"/>
      <c r="Q105" s="36"/>
      <c r="R105" s="36"/>
      <c r="S105" s="36"/>
      <c r="T105" s="24"/>
      <c r="U105" s="24"/>
      <c r="V105" s="24"/>
      <c r="W105" s="76"/>
      <c r="X105" s="76"/>
      <c r="Y105" s="80" t="str">
        <f>B105</f>
        <v>b. Commodities?</v>
      </c>
      <c r="Z105" s="95"/>
    </row>
    <row r="106" spans="1:26" s="159" customFormat="1" ht="15" customHeight="1" x14ac:dyDescent="0.2">
      <c r="A106" s="262"/>
      <c r="B106" s="764" t="s">
        <v>52</v>
      </c>
      <c r="C106" s="764"/>
      <c r="D106" s="764"/>
      <c r="E106" s="764"/>
      <c r="F106" s="765"/>
      <c r="G106" s="766" t="s">
        <v>146</v>
      </c>
      <c r="H106" s="767"/>
      <c r="I106" s="16"/>
      <c r="J106" s="45" t="str">
        <f>G106</f>
        <v>N/A</v>
      </c>
      <c r="K106" s="9"/>
      <c r="L106" s="36"/>
      <c r="M106" s="36"/>
      <c r="N106" s="36"/>
      <c r="O106" s="9"/>
      <c r="P106" s="36"/>
      <c r="Q106" s="36"/>
      <c r="R106" s="36"/>
      <c r="S106" s="36"/>
      <c r="T106" s="24"/>
      <c r="U106" s="24"/>
      <c r="V106" s="24"/>
      <c r="W106" s="76"/>
      <c r="X106" s="76"/>
      <c r="Y106" s="80" t="str">
        <f>B106</f>
        <v>c. If yes, are there exemptions for people who cannot afford to pay?</v>
      </c>
      <c r="Z106" s="95"/>
    </row>
    <row r="107" spans="1:26" s="159" customFormat="1" x14ac:dyDescent="0.2">
      <c r="A107" s="262"/>
      <c r="B107" s="241"/>
      <c r="C107" s="242" t="s">
        <v>53</v>
      </c>
      <c r="D107" s="800" t="s">
        <v>146</v>
      </c>
      <c r="E107" s="801"/>
      <c r="F107" s="801"/>
      <c r="G107" s="801"/>
      <c r="H107" s="802"/>
      <c r="I107" s="16"/>
      <c r="J107" s="45"/>
      <c r="K107" s="9" t="str">
        <f>C107</f>
        <v>i. If yes, describe the exemptions.</v>
      </c>
      <c r="L107" s="36"/>
      <c r="M107" s="36"/>
      <c r="N107" s="38"/>
      <c r="O107" s="39" t="str">
        <f>D107</f>
        <v>N/A</v>
      </c>
      <c r="P107" s="36"/>
      <c r="Q107" s="36"/>
      <c r="R107" s="36"/>
      <c r="S107" s="36"/>
      <c r="T107" s="24"/>
      <c r="U107" s="24"/>
      <c r="V107" s="24"/>
      <c r="W107" s="76"/>
      <c r="X107" s="76"/>
      <c r="Y107" s="77"/>
      <c r="Z107" s="95"/>
    </row>
    <row r="108" spans="1:26" s="267" customFormat="1" ht="15.75" customHeight="1" x14ac:dyDescent="0.2">
      <c r="A108" s="772" t="s">
        <v>335</v>
      </c>
      <c r="B108" s="764"/>
      <c r="C108" s="764"/>
      <c r="D108" s="764"/>
      <c r="E108" s="764"/>
      <c r="F108" s="764"/>
      <c r="G108" s="764"/>
      <c r="H108" s="773"/>
      <c r="I108" s="48"/>
      <c r="J108" s="35"/>
      <c r="K108" s="9"/>
      <c r="L108" s="9"/>
      <c r="M108" s="36"/>
      <c r="N108" s="36"/>
      <c r="O108" s="9"/>
      <c r="P108" s="36"/>
      <c r="Q108" s="1"/>
      <c r="R108" s="36"/>
      <c r="S108" s="37"/>
      <c r="T108" s="2"/>
      <c r="U108" s="2"/>
      <c r="V108" s="2"/>
      <c r="W108" s="64"/>
      <c r="X108" s="82" t="str">
        <f>A108</f>
        <v>D8. Are the following contraceptives included in the country's National Essential Medicine List (NEML) or other equivalent priority list?</v>
      </c>
      <c r="Y108" s="1"/>
      <c r="Z108" s="101"/>
    </row>
    <row r="109" spans="1:26" s="267" customFormat="1" ht="15.75" customHeight="1" x14ac:dyDescent="0.2">
      <c r="A109" s="384"/>
      <c r="B109" s="764" t="s">
        <v>336</v>
      </c>
      <c r="C109" s="764"/>
      <c r="D109" s="764"/>
      <c r="E109" s="764"/>
      <c r="F109" s="765"/>
      <c r="G109" s="766" t="s">
        <v>165</v>
      </c>
      <c r="H109" s="767"/>
      <c r="I109" s="48"/>
      <c r="J109" s="45" t="str">
        <f t="shared" ref="J109:J120" si="3">G109</f>
        <v>Yes</v>
      </c>
      <c r="K109" s="9"/>
      <c r="L109" s="9"/>
      <c r="M109" s="36"/>
      <c r="N109" s="36"/>
      <c r="O109" s="9"/>
      <c r="P109" s="36"/>
      <c r="Q109" s="1"/>
      <c r="R109" s="36"/>
      <c r="S109" s="37"/>
      <c r="T109" s="2"/>
      <c r="U109" s="2"/>
      <c r="V109" s="2"/>
      <c r="W109" s="64"/>
      <c r="X109" s="64"/>
      <c r="Y109" s="80" t="str">
        <f t="shared" ref="Y109:Y118" si="4">B109</f>
        <v>a. Combined oral contraceptives</v>
      </c>
      <c r="Z109" s="101"/>
    </row>
    <row r="110" spans="1:26" s="267" customFormat="1" ht="15.75" customHeight="1" x14ac:dyDescent="0.2">
      <c r="A110" s="384"/>
      <c r="B110" s="764" t="s">
        <v>337</v>
      </c>
      <c r="C110" s="764"/>
      <c r="D110" s="764"/>
      <c r="E110" s="764"/>
      <c r="F110" s="765"/>
      <c r="G110" s="766" t="s">
        <v>166</v>
      </c>
      <c r="H110" s="767"/>
      <c r="I110" s="48"/>
      <c r="J110" s="45" t="str">
        <f t="shared" si="3"/>
        <v>No</v>
      </c>
      <c r="K110" s="9"/>
      <c r="L110" s="9"/>
      <c r="M110" s="36"/>
      <c r="N110" s="36"/>
      <c r="O110" s="9"/>
      <c r="P110" s="36"/>
      <c r="Q110" s="1"/>
      <c r="R110" s="36"/>
      <c r="S110" s="37"/>
      <c r="T110" s="2"/>
      <c r="U110" s="2"/>
      <c r="V110" s="2"/>
      <c r="W110" s="64"/>
      <c r="X110" s="64"/>
      <c r="Y110" s="80" t="str">
        <f t="shared" si="4"/>
        <v>b. Progestin-only pills</v>
      </c>
      <c r="Z110" s="101"/>
    </row>
    <row r="111" spans="1:26" s="267" customFormat="1" ht="15.75" customHeight="1" x14ac:dyDescent="0.2">
      <c r="A111" s="384"/>
      <c r="B111" s="764" t="s">
        <v>54</v>
      </c>
      <c r="C111" s="764"/>
      <c r="D111" s="764"/>
      <c r="E111" s="764"/>
      <c r="F111" s="765"/>
      <c r="G111" s="766" t="s">
        <v>165</v>
      </c>
      <c r="H111" s="767"/>
      <c r="I111" s="48"/>
      <c r="J111" s="45" t="str">
        <f t="shared" si="3"/>
        <v>Yes</v>
      </c>
      <c r="K111" s="9"/>
      <c r="L111" s="9"/>
      <c r="M111" s="36"/>
      <c r="N111" s="36"/>
      <c r="O111" s="9"/>
      <c r="P111" s="36"/>
      <c r="Q111" s="1"/>
      <c r="R111" s="36"/>
      <c r="S111" s="37"/>
      <c r="T111" s="2"/>
      <c r="U111" s="2"/>
      <c r="V111" s="2"/>
      <c r="W111" s="64"/>
      <c r="X111" s="64"/>
      <c r="Y111" s="80" t="str">
        <f t="shared" si="4"/>
        <v>c. Hormonal injections</v>
      </c>
      <c r="Z111" s="101"/>
    </row>
    <row r="112" spans="1:26" s="267" customFormat="1" ht="15.75" customHeight="1" x14ac:dyDescent="0.2">
      <c r="A112" s="384"/>
      <c r="B112" s="764" t="s">
        <v>55</v>
      </c>
      <c r="C112" s="764"/>
      <c r="D112" s="764"/>
      <c r="E112" s="764"/>
      <c r="F112" s="765"/>
      <c r="G112" s="766" t="s">
        <v>165</v>
      </c>
      <c r="H112" s="767"/>
      <c r="I112" s="48"/>
      <c r="J112" s="45" t="str">
        <f t="shared" si="3"/>
        <v>Yes</v>
      </c>
      <c r="K112" s="9"/>
      <c r="L112" s="9"/>
      <c r="M112" s="36"/>
      <c r="N112" s="36"/>
      <c r="O112" s="9"/>
      <c r="P112" s="36"/>
      <c r="Q112" s="1"/>
      <c r="R112" s="36"/>
      <c r="S112" s="37"/>
      <c r="T112" s="2"/>
      <c r="U112" s="2"/>
      <c r="V112" s="2"/>
      <c r="W112" s="64"/>
      <c r="X112" s="64"/>
      <c r="Y112" s="80" t="str">
        <f t="shared" si="4"/>
        <v>d. Hormonal implants</v>
      </c>
      <c r="Z112" s="101"/>
    </row>
    <row r="113" spans="1:26" s="267" customFormat="1" ht="15.75" customHeight="1" x14ac:dyDescent="0.2">
      <c r="A113" s="384"/>
      <c r="B113" s="764" t="s">
        <v>56</v>
      </c>
      <c r="C113" s="764"/>
      <c r="D113" s="764"/>
      <c r="E113" s="764"/>
      <c r="F113" s="765"/>
      <c r="G113" s="766" t="s">
        <v>165</v>
      </c>
      <c r="H113" s="767"/>
      <c r="I113" s="48"/>
      <c r="J113" s="45" t="str">
        <f t="shared" si="3"/>
        <v>Yes</v>
      </c>
      <c r="K113" s="9"/>
      <c r="L113" s="9"/>
      <c r="M113" s="36"/>
      <c r="N113" s="36"/>
      <c r="O113" s="9"/>
      <c r="P113" s="36"/>
      <c r="Q113" s="1"/>
      <c r="R113" s="36"/>
      <c r="S113" s="37"/>
      <c r="T113" s="2"/>
      <c r="U113" s="2"/>
      <c r="V113" s="2"/>
      <c r="W113" s="64"/>
      <c r="X113" s="64"/>
      <c r="Y113" s="80" t="str">
        <f t="shared" si="4"/>
        <v>e. Intrauterine devices (IUDs)</v>
      </c>
      <c r="Z113" s="101"/>
    </row>
    <row r="114" spans="1:26" s="267" customFormat="1" ht="15.75" customHeight="1" x14ac:dyDescent="0.2">
      <c r="A114" s="384"/>
      <c r="B114" s="764" t="s">
        <v>43</v>
      </c>
      <c r="C114" s="764"/>
      <c r="D114" s="764"/>
      <c r="E114" s="764"/>
      <c r="F114" s="765"/>
      <c r="G114" s="766" t="s">
        <v>165</v>
      </c>
      <c r="H114" s="767"/>
      <c r="I114" s="48"/>
      <c r="J114" s="45" t="str">
        <f t="shared" si="3"/>
        <v>Yes</v>
      </c>
      <c r="K114" s="9"/>
      <c r="L114" s="9"/>
      <c r="M114" s="36"/>
      <c r="N114" s="36"/>
      <c r="O114" s="9"/>
      <c r="P114" s="36"/>
      <c r="Q114" s="1"/>
      <c r="R114" s="36"/>
      <c r="S114" s="37"/>
      <c r="T114" s="2"/>
      <c r="U114" s="2"/>
      <c r="V114" s="2"/>
      <c r="W114" s="64"/>
      <c r="X114" s="64"/>
      <c r="Y114" s="80" t="str">
        <f t="shared" si="4"/>
        <v>f. Male condoms</v>
      </c>
      <c r="Z114" s="101"/>
    </row>
    <row r="115" spans="1:26" s="267" customFormat="1" ht="15.75" customHeight="1" x14ac:dyDescent="0.2">
      <c r="A115" s="384"/>
      <c r="B115" s="764" t="s">
        <v>44</v>
      </c>
      <c r="C115" s="764"/>
      <c r="D115" s="764"/>
      <c r="E115" s="764"/>
      <c r="F115" s="765"/>
      <c r="G115" s="766" t="s">
        <v>165</v>
      </c>
      <c r="H115" s="767"/>
      <c r="I115" s="48"/>
      <c r="J115" s="45" t="str">
        <f t="shared" si="3"/>
        <v>Yes</v>
      </c>
      <c r="K115" s="9"/>
      <c r="L115" s="9"/>
      <c r="M115" s="36"/>
      <c r="N115" s="36"/>
      <c r="O115" s="9"/>
      <c r="P115" s="36"/>
      <c r="Q115" s="1"/>
      <c r="R115" s="36"/>
      <c r="S115" s="37"/>
      <c r="T115" s="2"/>
      <c r="U115" s="2"/>
      <c r="V115" s="2"/>
      <c r="W115" s="64"/>
      <c r="X115" s="64"/>
      <c r="Y115" s="80" t="str">
        <f t="shared" si="4"/>
        <v>g. Female condoms</v>
      </c>
      <c r="Z115" s="101"/>
    </row>
    <row r="116" spans="1:26" s="267" customFormat="1" ht="15.75" customHeight="1" x14ac:dyDescent="0.2">
      <c r="A116" s="384"/>
      <c r="B116" s="764" t="s">
        <v>338</v>
      </c>
      <c r="C116" s="764"/>
      <c r="D116" s="764"/>
      <c r="E116" s="764"/>
      <c r="F116" s="765"/>
      <c r="G116" s="766" t="s">
        <v>165</v>
      </c>
      <c r="H116" s="767"/>
      <c r="I116" s="48"/>
      <c r="J116" s="45" t="str">
        <f t="shared" si="3"/>
        <v>Yes</v>
      </c>
      <c r="K116" s="9"/>
      <c r="L116" s="9"/>
      <c r="M116" s="36"/>
      <c r="N116" s="36"/>
      <c r="O116" s="9"/>
      <c r="P116" s="36"/>
      <c r="Q116" s="1"/>
      <c r="R116" s="36"/>
      <c r="S116" s="37"/>
      <c r="T116" s="2"/>
      <c r="U116" s="2"/>
      <c r="V116" s="2"/>
      <c r="W116" s="64"/>
      <c r="X116" s="64"/>
      <c r="Y116" s="80" t="str">
        <f t="shared" si="4"/>
        <v>h. Emergency contraceptive pills</v>
      </c>
      <c r="Z116" s="101"/>
    </row>
    <row r="117" spans="1:26" s="267" customFormat="1" ht="15.75" customHeight="1" x14ac:dyDescent="0.2">
      <c r="A117" s="384"/>
      <c r="B117" s="764" t="s">
        <v>245</v>
      </c>
      <c r="C117" s="764"/>
      <c r="D117" s="764"/>
      <c r="E117" s="764"/>
      <c r="F117" s="765"/>
      <c r="G117" s="766" t="s">
        <v>166</v>
      </c>
      <c r="H117" s="767"/>
      <c r="I117" s="48"/>
      <c r="J117" s="45" t="str">
        <f>G117</f>
        <v>No</v>
      </c>
      <c r="K117" s="9"/>
      <c r="L117" s="9"/>
      <c r="M117" s="36"/>
      <c r="N117" s="36"/>
      <c r="O117" s="9"/>
      <c r="P117" s="36"/>
      <c r="Q117" s="1"/>
      <c r="R117" s="36"/>
      <c r="S117" s="37"/>
      <c r="T117" s="2"/>
      <c r="U117" s="2"/>
      <c r="V117" s="2"/>
      <c r="W117" s="64"/>
      <c r="X117" s="64"/>
      <c r="Y117" s="80" t="str">
        <f>B117</f>
        <v>i. CycleBeads</v>
      </c>
      <c r="Z117" s="101"/>
    </row>
    <row r="118" spans="1:26" s="267" customFormat="1" ht="15.75" customHeight="1" x14ac:dyDescent="0.2">
      <c r="A118" s="384"/>
      <c r="B118" s="764" t="s">
        <v>339</v>
      </c>
      <c r="C118" s="764"/>
      <c r="D118" s="764"/>
      <c r="E118" s="764"/>
      <c r="F118" s="765"/>
      <c r="G118" s="766" t="s">
        <v>166</v>
      </c>
      <c r="H118" s="767"/>
      <c r="I118" s="48"/>
      <c r="J118" s="45" t="str">
        <f t="shared" si="3"/>
        <v>No</v>
      </c>
      <c r="K118" s="9"/>
      <c r="L118" s="9"/>
      <c r="M118" s="36"/>
      <c r="N118" s="36"/>
      <c r="O118" s="9"/>
      <c r="P118" s="36"/>
      <c r="Q118" s="1"/>
      <c r="R118" s="36"/>
      <c r="S118" s="37"/>
      <c r="T118" s="2"/>
      <c r="U118" s="2"/>
      <c r="V118" s="2"/>
      <c r="W118" s="64"/>
      <c r="X118" s="64"/>
      <c r="Y118" s="80" t="str">
        <f t="shared" si="4"/>
        <v>j. Any other contraceptive(s)?</v>
      </c>
      <c r="Z118" s="101"/>
    </row>
    <row r="119" spans="1:26" s="267" customFormat="1" ht="15.75" x14ac:dyDescent="0.2">
      <c r="A119" s="384"/>
      <c r="B119" s="224"/>
      <c r="C119" s="764" t="s">
        <v>340</v>
      </c>
      <c r="D119" s="764"/>
      <c r="E119" s="765"/>
      <c r="F119" s="790" t="s">
        <v>146</v>
      </c>
      <c r="G119" s="791"/>
      <c r="H119" s="792"/>
      <c r="I119" s="48"/>
      <c r="J119" s="45">
        <f t="shared" si="3"/>
        <v>0</v>
      </c>
      <c r="K119" s="9"/>
      <c r="L119" s="9"/>
      <c r="M119" s="36"/>
      <c r="N119" s="36"/>
      <c r="O119" s="9"/>
      <c r="P119" s="36"/>
      <c r="Q119" s="1"/>
      <c r="R119" s="9">
        <f>B119</f>
        <v>0</v>
      </c>
      <c r="S119" s="37"/>
      <c r="T119" s="2"/>
      <c r="U119" s="2"/>
      <c r="V119" s="2"/>
      <c r="W119" s="64"/>
      <c r="X119" s="64"/>
      <c r="Y119" s="1"/>
      <c r="Z119" s="101"/>
    </row>
    <row r="120" spans="1:26" s="267" customFormat="1" ht="15.75" x14ac:dyDescent="0.2">
      <c r="A120" s="793" t="s">
        <v>341</v>
      </c>
      <c r="B120" s="794"/>
      <c r="C120" s="794"/>
      <c r="D120" s="795"/>
      <c r="E120" s="796"/>
      <c r="F120" s="797">
        <v>2010</v>
      </c>
      <c r="G120" s="798"/>
      <c r="H120" s="799"/>
      <c r="I120" s="48"/>
      <c r="J120" s="45">
        <f t="shared" si="3"/>
        <v>0</v>
      </c>
      <c r="K120" s="9"/>
      <c r="L120" s="9"/>
      <c r="M120" s="36"/>
      <c r="N120" s="36"/>
      <c r="O120" s="9"/>
      <c r="P120" s="36"/>
      <c r="Q120" s="1"/>
      <c r="R120" s="9">
        <f>B120</f>
        <v>0</v>
      </c>
      <c r="S120" s="37"/>
      <c r="T120" s="2"/>
      <c r="U120" s="2"/>
      <c r="V120" s="2"/>
      <c r="W120" s="64"/>
      <c r="X120" s="64"/>
      <c r="Y120" s="1"/>
      <c r="Z120" s="101"/>
    </row>
    <row r="121" spans="1:26" s="267" customFormat="1" ht="22.5" customHeight="1" x14ac:dyDescent="0.2">
      <c r="A121" s="772" t="s">
        <v>342</v>
      </c>
      <c r="B121" s="764"/>
      <c r="C121" s="765"/>
      <c r="D121" s="920" t="s">
        <v>343</v>
      </c>
      <c r="E121" s="921"/>
      <c r="F121" s="921"/>
      <c r="G121" s="921"/>
      <c r="H121" s="993"/>
      <c r="I121" s="48"/>
      <c r="J121" s="35"/>
      <c r="K121" s="9" t="str">
        <f>A121</f>
        <v xml:space="preserve">D10. Name of the list(s)
</v>
      </c>
      <c r="L121" s="9"/>
      <c r="M121" s="36"/>
      <c r="N121" s="36"/>
      <c r="O121" s="9" t="str">
        <f>D121</f>
        <v>Kenya Essential Medicines List 2010</v>
      </c>
      <c r="P121" s="36"/>
      <c r="Q121" s="1"/>
      <c r="R121" s="36"/>
      <c r="S121" s="37"/>
      <c r="T121" s="2"/>
      <c r="U121" s="2"/>
      <c r="V121" s="2"/>
      <c r="W121" s="64"/>
      <c r="X121" s="64"/>
      <c r="Y121" s="1"/>
      <c r="Z121" s="101"/>
    </row>
    <row r="122" spans="1:26" s="267" customFormat="1" ht="33" customHeight="1" x14ac:dyDescent="0.2">
      <c r="A122" s="772" t="s">
        <v>344</v>
      </c>
      <c r="B122" s="764"/>
      <c r="C122" s="765"/>
      <c r="D122" s="769"/>
      <c r="E122" s="770"/>
      <c r="F122" s="770"/>
      <c r="G122" s="770"/>
      <c r="H122" s="771"/>
      <c r="I122" s="48"/>
      <c r="J122" s="35"/>
      <c r="K122" s="9" t="str">
        <f>A122</f>
        <v xml:space="preserve">D11. Notes about the list(s)
</v>
      </c>
      <c r="L122" s="9"/>
      <c r="M122" s="36"/>
      <c r="N122" s="36"/>
      <c r="O122" s="9">
        <f>D122</f>
        <v>0</v>
      </c>
      <c r="P122" s="36"/>
      <c r="Q122" s="1"/>
      <c r="R122" s="36"/>
      <c r="S122" s="37"/>
      <c r="T122" s="2"/>
      <c r="U122" s="2"/>
      <c r="V122" s="2"/>
      <c r="W122" s="64"/>
      <c r="X122" s="64"/>
      <c r="Y122" s="1"/>
      <c r="Z122" s="101"/>
    </row>
    <row r="123" spans="1:26" s="159" customFormat="1" ht="21.75" customHeight="1" x14ac:dyDescent="0.2">
      <c r="A123" s="772" t="s">
        <v>351</v>
      </c>
      <c r="B123" s="764"/>
      <c r="C123" s="764"/>
      <c r="D123" s="764"/>
      <c r="E123" s="764"/>
      <c r="F123" s="764"/>
      <c r="G123" s="764"/>
      <c r="H123" s="773"/>
      <c r="I123" s="4"/>
      <c r="J123" s="45"/>
      <c r="K123" s="9"/>
      <c r="L123" s="36"/>
      <c r="M123" s="36"/>
      <c r="N123" s="36"/>
      <c r="O123" s="9"/>
      <c r="P123" s="36"/>
      <c r="Q123" s="36"/>
      <c r="R123" s="36"/>
      <c r="S123" s="36"/>
      <c r="T123" s="24"/>
      <c r="U123" s="24"/>
      <c r="V123" s="24"/>
      <c r="W123" s="76"/>
      <c r="X123" s="82" t="str">
        <f>A123</f>
        <v xml:space="preserve">D12.  Information on country's Poverty Reduction Strategy Paper (PRSP)
</v>
      </c>
      <c r="Y123" s="77"/>
      <c r="Z123" s="95"/>
    </row>
    <row r="124" spans="1:26" s="267" customFormat="1" ht="30.75" customHeight="1" x14ac:dyDescent="0.2">
      <c r="A124" s="385"/>
      <c r="B124" s="784" t="s">
        <v>196</v>
      </c>
      <c r="C124" s="785"/>
      <c r="D124" s="785"/>
      <c r="E124" s="786"/>
      <c r="F124" s="787">
        <v>2005</v>
      </c>
      <c r="G124" s="788"/>
      <c r="H124" s="789"/>
      <c r="I124" s="48"/>
      <c r="J124" s="45">
        <f>G124</f>
        <v>0</v>
      </c>
      <c r="K124" s="9"/>
      <c r="L124" s="9"/>
      <c r="M124" s="36"/>
      <c r="N124" s="36"/>
      <c r="O124" s="9"/>
      <c r="P124" s="36"/>
      <c r="Q124" s="1"/>
      <c r="R124" s="9" t="str">
        <f>B124</f>
        <v>a. What year is the Poverty Reduction Strategy Paper from? (most recent actual PRSP on IMF's site [not progress or summary report])</v>
      </c>
      <c r="S124" s="37"/>
      <c r="T124" s="2"/>
      <c r="U124" s="2"/>
      <c r="V124" s="2"/>
      <c r="W124" s="64"/>
      <c r="X124" s="64"/>
      <c r="Y124" s="1"/>
      <c r="Z124" s="101"/>
    </row>
    <row r="125" spans="1:26" s="267" customFormat="1" ht="15.75" customHeight="1" x14ac:dyDescent="0.2">
      <c r="A125" s="384"/>
      <c r="B125" s="764" t="s">
        <v>197</v>
      </c>
      <c r="C125" s="764"/>
      <c r="D125" s="764"/>
      <c r="E125" s="764"/>
      <c r="F125" s="765"/>
      <c r="G125" s="766" t="s">
        <v>166</v>
      </c>
      <c r="H125" s="767"/>
      <c r="I125" s="48"/>
      <c r="J125" s="45" t="str">
        <f>G125</f>
        <v>No</v>
      </c>
      <c r="K125" s="9"/>
      <c r="L125" s="9"/>
      <c r="M125" s="36"/>
      <c r="N125" s="36"/>
      <c r="O125" s="9"/>
      <c r="P125" s="36"/>
      <c r="Q125" s="1"/>
      <c r="R125" s="36"/>
      <c r="S125" s="37"/>
      <c r="T125" s="2"/>
      <c r="U125" s="2"/>
      <c r="V125" s="2"/>
      <c r="W125" s="64"/>
      <c r="X125" s="64"/>
      <c r="Y125" s="80" t="str">
        <f>B125</f>
        <v>b. Is family planning or reproductive health a priority in the PRSP?</v>
      </c>
      <c r="Z125" s="101"/>
    </row>
    <row r="126" spans="1:26" s="267" customFormat="1" ht="15.75" customHeight="1" x14ac:dyDescent="0.2">
      <c r="A126" s="384"/>
      <c r="B126" s="764" t="s">
        <v>198</v>
      </c>
      <c r="C126" s="764"/>
      <c r="D126" s="764"/>
      <c r="E126" s="764"/>
      <c r="F126" s="765"/>
      <c r="G126" s="766" t="s">
        <v>166</v>
      </c>
      <c r="H126" s="767"/>
      <c r="I126" s="48"/>
      <c r="J126" s="45" t="str">
        <f>G126</f>
        <v>No</v>
      </c>
      <c r="K126" s="9"/>
      <c r="L126" s="9"/>
      <c r="M126" s="36"/>
      <c r="N126" s="36"/>
      <c r="O126" s="9"/>
      <c r="P126" s="36"/>
      <c r="Q126" s="1"/>
      <c r="R126" s="36"/>
      <c r="S126" s="37"/>
      <c r="T126" s="2"/>
      <c r="U126" s="2"/>
      <c r="V126" s="2"/>
      <c r="W126" s="64"/>
      <c r="X126" s="64"/>
      <c r="Y126" s="80" t="str">
        <f>B126</f>
        <v>c. Is contraceptive security included in the PRSP?</v>
      </c>
      <c r="Z126" s="101"/>
    </row>
    <row r="127" spans="1:26" s="267" customFormat="1" ht="15.75" customHeight="1" x14ac:dyDescent="0.2">
      <c r="A127" s="384"/>
      <c r="B127" s="764" t="s">
        <v>72</v>
      </c>
      <c r="C127" s="764"/>
      <c r="D127" s="764"/>
      <c r="E127" s="764"/>
      <c r="F127" s="765"/>
      <c r="G127" s="766" t="s">
        <v>165</v>
      </c>
      <c r="H127" s="767"/>
      <c r="I127" s="48"/>
      <c r="J127" s="45" t="str">
        <f>G127</f>
        <v>Yes</v>
      </c>
      <c r="K127" s="9"/>
      <c r="L127" s="9"/>
      <c r="M127" s="36"/>
      <c r="N127" s="36"/>
      <c r="O127" s="9"/>
      <c r="P127" s="36"/>
      <c r="Q127" s="1"/>
      <c r="R127" s="36"/>
      <c r="S127" s="37"/>
      <c r="T127" s="2"/>
      <c r="U127" s="2"/>
      <c r="V127" s="2"/>
      <c r="W127" s="64"/>
      <c r="X127" s="64"/>
      <c r="Y127" s="80" t="str">
        <f>B127</f>
        <v>d. Is contraceptive prevalence rate (CPR) included as an indicator in the PRSP?</v>
      </c>
      <c r="Z127" s="101"/>
    </row>
    <row r="128" spans="1:26" s="267" customFormat="1" ht="15.75" customHeight="1" x14ac:dyDescent="0.2">
      <c r="A128" s="384"/>
      <c r="B128" s="764" t="s">
        <v>73</v>
      </c>
      <c r="C128" s="764"/>
      <c r="D128" s="764"/>
      <c r="E128" s="764"/>
      <c r="F128" s="765"/>
      <c r="G128" s="766" t="s">
        <v>166</v>
      </c>
      <c r="H128" s="767"/>
      <c r="I128" s="48"/>
      <c r="J128" s="45" t="str">
        <f>G128</f>
        <v>No</v>
      </c>
      <c r="K128" s="9"/>
      <c r="L128" s="9"/>
      <c r="M128" s="36"/>
      <c r="N128" s="36"/>
      <c r="O128" s="9"/>
      <c r="P128" s="36"/>
      <c r="Q128" s="1"/>
      <c r="R128" s="36"/>
      <c r="S128" s="37"/>
      <c r="T128" s="2"/>
      <c r="U128" s="2"/>
      <c r="V128" s="2"/>
      <c r="W128" s="64"/>
      <c r="X128" s="64"/>
      <c r="Y128" s="80" t="str">
        <f>B128</f>
        <v>e. Are contraceptive supply indicators included in the PRSP?</v>
      </c>
      <c r="Z128" s="101"/>
    </row>
    <row r="129" spans="1:26" s="267" customFormat="1" ht="20.25" customHeight="1" thickBot="1" x14ac:dyDescent="0.25">
      <c r="A129" s="262" t="s">
        <v>74</v>
      </c>
      <c r="B129" s="764" t="s">
        <v>75</v>
      </c>
      <c r="C129" s="765"/>
      <c r="D129" s="779"/>
      <c r="E129" s="780"/>
      <c r="F129" s="780"/>
      <c r="G129" s="780"/>
      <c r="H129" s="781"/>
      <c r="I129" s="48"/>
      <c r="J129" s="35"/>
      <c r="K129" s="9" t="str">
        <f>B129</f>
        <v>f. Notes about the Poverty Reduction Strategy Paper</v>
      </c>
      <c r="L129" s="9"/>
      <c r="M129" s="36"/>
      <c r="N129" s="36"/>
      <c r="O129" s="9">
        <f>D129</f>
        <v>0</v>
      </c>
      <c r="P129" s="36"/>
      <c r="Q129" s="1"/>
      <c r="R129" s="36"/>
      <c r="S129" s="37"/>
      <c r="T129" s="2"/>
      <c r="U129" s="2"/>
      <c r="V129" s="2"/>
      <c r="W129" s="64"/>
      <c r="X129" s="64"/>
      <c r="Y129" s="1"/>
      <c r="Z129" s="101"/>
    </row>
    <row r="130" spans="1:26" s="159" customFormat="1" ht="16.5" customHeight="1" thickBot="1" x14ac:dyDescent="0.25">
      <c r="A130" s="782" t="s">
        <v>28</v>
      </c>
      <c r="B130" s="783"/>
      <c r="C130" s="783"/>
      <c r="D130" s="783"/>
      <c r="E130" s="783"/>
      <c r="F130" s="783"/>
      <c r="G130" s="783"/>
      <c r="H130" s="386"/>
      <c r="I130" s="19"/>
      <c r="J130" s="45"/>
      <c r="K130" s="9"/>
      <c r="L130" s="36"/>
      <c r="M130" s="36"/>
      <c r="N130" s="36"/>
      <c r="O130" s="9"/>
      <c r="P130" s="36"/>
      <c r="Q130" s="36"/>
      <c r="R130" s="36"/>
      <c r="S130" s="36"/>
      <c r="T130" s="24"/>
      <c r="U130" s="24"/>
      <c r="V130" s="24"/>
      <c r="W130" s="76"/>
      <c r="X130" s="76"/>
      <c r="Y130" s="77"/>
      <c r="Z130" s="95"/>
    </row>
    <row r="131" spans="1:26" s="159" customFormat="1" ht="30" customHeight="1" x14ac:dyDescent="0.2">
      <c r="A131" s="774" t="s">
        <v>345</v>
      </c>
      <c r="B131" s="775"/>
      <c r="C131" s="775"/>
      <c r="D131" s="775"/>
      <c r="E131" s="775"/>
      <c r="F131" s="776"/>
      <c r="G131" s="777" t="s">
        <v>165</v>
      </c>
      <c r="H131" s="778"/>
      <c r="I131" s="8"/>
      <c r="J131" s="45" t="str">
        <f>G131</f>
        <v>Yes</v>
      </c>
      <c r="K131" s="9"/>
      <c r="L131" s="36"/>
      <c r="M131" s="36"/>
      <c r="N131" s="36"/>
      <c r="O131" s="9"/>
      <c r="P131" s="36"/>
      <c r="Q131" s="36"/>
      <c r="R131" s="36"/>
      <c r="S131" s="36"/>
      <c r="T131" s="24"/>
      <c r="U131" s="24"/>
      <c r="V131" s="24"/>
      <c r="W131" s="76"/>
      <c r="X131" s="76"/>
      <c r="Y131" s="80" t="str">
        <f>A131</f>
        <v>E1. Have stockouts occurred for any contraceptive at the central* level in the last 12 months?  
*(The central level refers to the central level warehouse for the public sector.)</v>
      </c>
      <c r="Z131" s="95"/>
    </row>
    <row r="132" spans="1:26" s="159" customFormat="1" ht="45" x14ac:dyDescent="0.2">
      <c r="A132" s="772" t="s">
        <v>1507</v>
      </c>
      <c r="B132" s="764"/>
      <c r="C132" s="764"/>
      <c r="D132" s="764"/>
      <c r="E132" s="764"/>
      <c r="F132" s="764"/>
      <c r="G132" s="764"/>
      <c r="H132" s="773"/>
      <c r="I132" s="4"/>
      <c r="J132" s="45"/>
      <c r="K132" s="9"/>
      <c r="L132" s="36"/>
      <c r="M132" s="36"/>
      <c r="N132" s="36"/>
      <c r="O132" s="9"/>
      <c r="P132" s="36"/>
      <c r="Q132" s="36"/>
      <c r="R132" s="36"/>
      <c r="S132" s="36"/>
      <c r="T132" s="24"/>
      <c r="U132" s="24"/>
      <c r="V132" s="24"/>
      <c r="W132" s="76"/>
      <c r="X132" s="82"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Y132" s="77"/>
      <c r="Z132" s="95"/>
    </row>
    <row r="133" spans="1:26" s="159" customFormat="1" ht="15" customHeight="1" x14ac:dyDescent="0.2">
      <c r="A133" s="354"/>
      <c r="B133" s="764" t="s">
        <v>336</v>
      </c>
      <c r="C133" s="764"/>
      <c r="D133" s="764"/>
      <c r="E133" s="764"/>
      <c r="F133" s="765"/>
      <c r="G133" s="766" t="s">
        <v>165</v>
      </c>
      <c r="H133" s="767"/>
      <c r="I133" s="8"/>
      <c r="J133" s="45" t="str">
        <f t="shared" ref="J133:J141" si="5">G133</f>
        <v>Yes</v>
      </c>
      <c r="K133" s="9"/>
      <c r="L133" s="36"/>
      <c r="M133" s="36"/>
      <c r="N133" s="36"/>
      <c r="O133" s="9"/>
      <c r="P133" s="36"/>
      <c r="Q133" s="36"/>
      <c r="R133" s="36"/>
      <c r="S133" s="36"/>
      <c r="T133" s="24"/>
      <c r="U133" s="24"/>
      <c r="V133" s="24"/>
      <c r="W133" s="76"/>
      <c r="X133" s="76"/>
      <c r="Y133" s="80" t="str">
        <f t="shared" ref="Y133:Y141" si="6">B133</f>
        <v>a. Combined oral contraceptives</v>
      </c>
      <c r="Z133" s="95"/>
    </row>
    <row r="134" spans="1:26" s="159" customFormat="1" ht="15" customHeight="1" x14ac:dyDescent="0.2">
      <c r="A134" s="358"/>
      <c r="B134" s="764" t="s">
        <v>337</v>
      </c>
      <c r="C134" s="764"/>
      <c r="D134" s="764"/>
      <c r="E134" s="764"/>
      <c r="F134" s="765"/>
      <c r="G134" s="766" t="s">
        <v>166</v>
      </c>
      <c r="H134" s="767"/>
      <c r="I134" s="8"/>
      <c r="J134" s="45" t="str">
        <f t="shared" si="5"/>
        <v>No</v>
      </c>
      <c r="K134" s="9"/>
      <c r="L134" s="36"/>
      <c r="M134" s="36"/>
      <c r="N134" s="36"/>
      <c r="O134" s="36"/>
      <c r="P134" s="36"/>
      <c r="Q134" s="36"/>
      <c r="R134" s="36"/>
      <c r="S134" s="36"/>
      <c r="T134" s="24"/>
      <c r="U134" s="24"/>
      <c r="V134" s="24"/>
      <c r="W134" s="76"/>
      <c r="X134" s="76"/>
      <c r="Y134" s="80" t="str">
        <f t="shared" si="6"/>
        <v>b. Progestin-only pills</v>
      </c>
      <c r="Z134" s="95"/>
    </row>
    <row r="135" spans="1:26" s="159" customFormat="1" ht="15" customHeight="1" x14ac:dyDescent="0.2">
      <c r="A135" s="354"/>
      <c r="B135" s="764" t="s">
        <v>54</v>
      </c>
      <c r="C135" s="764"/>
      <c r="D135" s="764"/>
      <c r="E135" s="764"/>
      <c r="F135" s="765"/>
      <c r="G135" s="766" t="s">
        <v>166</v>
      </c>
      <c r="H135" s="767"/>
      <c r="I135" s="8"/>
      <c r="J135" s="45" t="str">
        <f t="shared" si="5"/>
        <v>No</v>
      </c>
      <c r="K135" s="9"/>
      <c r="L135" s="36"/>
      <c r="M135" s="36"/>
      <c r="N135" s="36"/>
      <c r="O135" s="36"/>
      <c r="P135" s="36"/>
      <c r="Q135" s="36"/>
      <c r="R135" s="36"/>
      <c r="S135" s="36"/>
      <c r="T135" s="24"/>
      <c r="U135" s="24"/>
      <c r="V135" s="24"/>
      <c r="W135" s="76"/>
      <c r="X135" s="76"/>
      <c r="Y135" s="80" t="str">
        <f t="shared" si="6"/>
        <v>c. Hormonal injections</v>
      </c>
      <c r="Z135" s="95"/>
    </row>
    <row r="136" spans="1:26" s="159" customFormat="1" ht="15" customHeight="1" x14ac:dyDescent="0.2">
      <c r="A136" s="354"/>
      <c r="B136" s="764" t="s">
        <v>55</v>
      </c>
      <c r="C136" s="764"/>
      <c r="D136" s="764"/>
      <c r="E136" s="764"/>
      <c r="F136" s="765"/>
      <c r="G136" s="766" t="s">
        <v>166</v>
      </c>
      <c r="H136" s="767"/>
      <c r="I136" s="8"/>
      <c r="J136" s="45" t="str">
        <f t="shared" si="5"/>
        <v>No</v>
      </c>
      <c r="K136" s="9"/>
      <c r="L136" s="36"/>
      <c r="M136" s="36"/>
      <c r="N136" s="36"/>
      <c r="O136" s="36"/>
      <c r="P136" s="36"/>
      <c r="Q136" s="36"/>
      <c r="R136" s="36"/>
      <c r="S136" s="36"/>
      <c r="T136" s="24"/>
      <c r="U136" s="24"/>
      <c r="V136" s="24"/>
      <c r="W136" s="76"/>
      <c r="X136" s="76"/>
      <c r="Y136" s="80" t="str">
        <f t="shared" si="6"/>
        <v>d. Hormonal implants</v>
      </c>
      <c r="Z136" s="95"/>
    </row>
    <row r="137" spans="1:26" s="159" customFormat="1" ht="15" customHeight="1" x14ac:dyDescent="0.2">
      <c r="A137" s="354"/>
      <c r="B137" s="764" t="s">
        <v>56</v>
      </c>
      <c r="C137" s="764"/>
      <c r="D137" s="764"/>
      <c r="E137" s="764"/>
      <c r="F137" s="765"/>
      <c r="G137" s="766" t="s">
        <v>166</v>
      </c>
      <c r="H137" s="767"/>
      <c r="I137" s="8"/>
      <c r="J137" s="45" t="str">
        <f t="shared" si="5"/>
        <v>No</v>
      </c>
      <c r="K137" s="9"/>
      <c r="L137" s="36"/>
      <c r="M137" s="36"/>
      <c r="N137" s="36"/>
      <c r="O137" s="36"/>
      <c r="P137" s="36"/>
      <c r="Q137" s="36"/>
      <c r="R137" s="36"/>
      <c r="S137" s="36"/>
      <c r="T137" s="24"/>
      <c r="U137" s="24"/>
      <c r="V137" s="24"/>
      <c r="W137" s="76"/>
      <c r="X137" s="76"/>
      <c r="Y137" s="80" t="str">
        <f t="shared" si="6"/>
        <v>e. Intrauterine devices (IUDs)</v>
      </c>
      <c r="Z137" s="95"/>
    </row>
    <row r="138" spans="1:26" s="159" customFormat="1" ht="15" customHeight="1" x14ac:dyDescent="0.2">
      <c r="A138" s="354"/>
      <c r="B138" s="764" t="s">
        <v>43</v>
      </c>
      <c r="C138" s="764"/>
      <c r="D138" s="764"/>
      <c r="E138" s="764"/>
      <c r="F138" s="765"/>
      <c r="G138" s="766" t="s">
        <v>166</v>
      </c>
      <c r="H138" s="767"/>
      <c r="I138" s="8"/>
      <c r="J138" s="45" t="str">
        <f t="shared" si="5"/>
        <v>No</v>
      </c>
      <c r="K138" s="9"/>
      <c r="L138" s="36"/>
      <c r="M138" s="36"/>
      <c r="N138" s="36"/>
      <c r="O138" s="36"/>
      <c r="P138" s="36"/>
      <c r="Q138" s="36"/>
      <c r="R138" s="36"/>
      <c r="S138" s="36"/>
      <c r="T138" s="24"/>
      <c r="U138" s="24"/>
      <c r="V138" s="24"/>
      <c r="W138" s="76"/>
      <c r="X138" s="76"/>
      <c r="Y138" s="80" t="str">
        <f t="shared" si="6"/>
        <v>f. Male condoms</v>
      </c>
      <c r="Z138" s="95"/>
    </row>
    <row r="139" spans="1:26" s="159" customFormat="1" ht="15" customHeight="1" x14ac:dyDescent="0.2">
      <c r="A139" s="354"/>
      <c r="B139" s="764" t="s">
        <v>44</v>
      </c>
      <c r="C139" s="764"/>
      <c r="D139" s="764"/>
      <c r="E139" s="764"/>
      <c r="F139" s="765"/>
      <c r="G139" s="766" t="s">
        <v>165</v>
      </c>
      <c r="H139" s="767"/>
      <c r="I139" s="8"/>
      <c r="J139" s="45" t="str">
        <f t="shared" si="5"/>
        <v>Yes</v>
      </c>
      <c r="K139" s="9"/>
      <c r="L139" s="36"/>
      <c r="M139" s="36"/>
      <c r="N139" s="36"/>
      <c r="O139" s="36"/>
      <c r="P139" s="36"/>
      <c r="Q139" s="36"/>
      <c r="R139" s="36"/>
      <c r="S139" s="36"/>
      <c r="T139" s="24"/>
      <c r="U139" s="24"/>
      <c r="V139" s="24"/>
      <c r="W139" s="76"/>
      <c r="X139" s="76"/>
      <c r="Y139" s="80" t="str">
        <f t="shared" si="6"/>
        <v>g. Female condoms</v>
      </c>
      <c r="Z139" s="95"/>
    </row>
    <row r="140" spans="1:26" s="159" customFormat="1" ht="15" customHeight="1" x14ac:dyDescent="0.2">
      <c r="A140" s="354"/>
      <c r="B140" s="764" t="s">
        <v>338</v>
      </c>
      <c r="C140" s="764"/>
      <c r="D140" s="764"/>
      <c r="E140" s="764"/>
      <c r="F140" s="765"/>
      <c r="G140" s="766" t="s">
        <v>166</v>
      </c>
      <c r="H140" s="767"/>
      <c r="I140" s="8"/>
      <c r="J140" s="45" t="str">
        <f t="shared" si="5"/>
        <v>No</v>
      </c>
      <c r="K140" s="9"/>
      <c r="L140" s="36"/>
      <c r="M140" s="36"/>
      <c r="N140" s="36"/>
      <c r="O140" s="36"/>
      <c r="P140" s="36"/>
      <c r="Q140" s="36"/>
      <c r="R140" s="36"/>
      <c r="S140" s="36"/>
      <c r="T140" s="24"/>
      <c r="U140" s="24"/>
      <c r="V140" s="24"/>
      <c r="W140" s="76"/>
      <c r="X140" s="76"/>
      <c r="Y140" s="80" t="str">
        <f t="shared" si="6"/>
        <v>h. Emergency contraceptive pills</v>
      </c>
      <c r="Z140" s="95"/>
    </row>
    <row r="141" spans="1:26" s="159" customFormat="1" ht="15" customHeight="1" x14ac:dyDescent="0.2">
      <c r="A141" s="354"/>
      <c r="B141" s="764" t="s">
        <v>245</v>
      </c>
      <c r="C141" s="764"/>
      <c r="D141" s="764"/>
      <c r="E141" s="764"/>
      <c r="F141" s="765"/>
      <c r="G141" s="766" t="s">
        <v>165</v>
      </c>
      <c r="H141" s="767"/>
      <c r="I141" s="8"/>
      <c r="J141" s="45" t="str">
        <f t="shared" si="5"/>
        <v>Yes</v>
      </c>
      <c r="K141" s="9"/>
      <c r="L141" s="36"/>
      <c r="M141" s="36"/>
      <c r="N141" s="36"/>
      <c r="O141" s="36"/>
      <c r="P141" s="36"/>
      <c r="Q141" s="36"/>
      <c r="R141" s="36"/>
      <c r="S141" s="36"/>
      <c r="T141" s="24"/>
      <c r="U141" s="24"/>
      <c r="V141" s="24"/>
      <c r="W141" s="76"/>
      <c r="X141" s="76"/>
      <c r="Y141" s="80" t="str">
        <f t="shared" si="6"/>
        <v>i. CycleBeads</v>
      </c>
      <c r="Z141" s="95"/>
    </row>
    <row r="142" spans="1:26" s="159" customFormat="1" ht="30" x14ac:dyDescent="0.2">
      <c r="A142" s="354"/>
      <c r="B142" s="764" t="s">
        <v>766</v>
      </c>
      <c r="C142" s="764"/>
      <c r="D142" s="764"/>
      <c r="E142" s="764"/>
      <c r="F142" s="920" t="s">
        <v>1488</v>
      </c>
      <c r="G142" s="921"/>
      <c r="H142" s="993"/>
      <c r="I142" s="8"/>
      <c r="J142" s="45"/>
      <c r="K142" s="9"/>
      <c r="L142" s="36"/>
      <c r="M142" s="9"/>
      <c r="N142" s="36"/>
      <c r="O142" s="36"/>
      <c r="P142" s="36"/>
      <c r="Q142" s="9" t="str">
        <f>F142</f>
        <v>4/11 - 3/12</v>
      </c>
      <c r="R142" s="9" t="str">
        <f>B142</f>
        <v xml:space="preserve">j. Time period of reports reviewed
(mm/yy - mm/yy) (for example, reports from 1/11-12/11) </v>
      </c>
      <c r="S142" s="36"/>
      <c r="T142" s="24"/>
      <c r="U142" s="24"/>
      <c r="V142" s="24"/>
      <c r="W142" s="76"/>
      <c r="X142" s="76"/>
      <c r="Y142" s="77"/>
      <c r="Z142" s="95"/>
    </row>
    <row r="143" spans="1:26" s="159" customFormat="1" ht="60" x14ac:dyDescent="0.2">
      <c r="A143" s="262"/>
      <c r="B143" s="764" t="s">
        <v>346</v>
      </c>
      <c r="C143" s="764"/>
      <c r="D143" s="764"/>
      <c r="E143" s="764"/>
      <c r="F143" s="920" t="s">
        <v>1489</v>
      </c>
      <c r="G143" s="921"/>
      <c r="H143" s="993"/>
      <c r="I143" s="8"/>
      <c r="J143" s="45"/>
      <c r="K143" s="9"/>
      <c r="L143" s="9"/>
      <c r="M143" s="36"/>
      <c r="N143" s="36"/>
      <c r="O143" s="36"/>
      <c r="P143" s="36"/>
      <c r="Q143" s="9" t="str">
        <f>F143</f>
        <v>KEMSA Monthly Stock Report. Months stocked out: CoCs: July 2011; female condoms: April 2011, Oct 2011, Nov 2011, March 2012; CycleBeads: April 2011 to March 2012</v>
      </c>
      <c r="R143" s="9" t="str">
        <f>B143</f>
        <v>k. Data source
(for example: Procurement Planning and Monitoring Report, Logistics Management Information System, periodic physical inventory, warehouse reports)</v>
      </c>
      <c r="S143" s="36"/>
      <c r="T143" s="24"/>
      <c r="U143" s="24"/>
      <c r="V143" s="24"/>
      <c r="W143" s="76"/>
      <c r="X143" s="76"/>
      <c r="Y143" s="77"/>
      <c r="Z143" s="95"/>
    </row>
    <row r="144" spans="1:26" s="159" customFormat="1" x14ac:dyDescent="0.2">
      <c r="A144" s="772" t="s">
        <v>347</v>
      </c>
      <c r="B144" s="764"/>
      <c r="C144" s="764"/>
      <c r="D144" s="764"/>
      <c r="E144" s="764"/>
      <c r="F144" s="764"/>
      <c r="G144" s="764"/>
      <c r="H144" s="773"/>
      <c r="I144" s="4"/>
      <c r="J144" s="41"/>
      <c r="K144" s="9"/>
      <c r="L144" s="36"/>
      <c r="M144" s="36"/>
      <c r="N144" s="36"/>
      <c r="O144" s="9"/>
      <c r="P144" s="36"/>
      <c r="Q144" s="36"/>
      <c r="R144" s="36"/>
      <c r="S144" s="36"/>
      <c r="T144" s="24"/>
      <c r="U144" s="24"/>
      <c r="V144" s="24"/>
      <c r="W144" s="76"/>
      <c r="X144" s="76"/>
      <c r="Y144" s="77"/>
      <c r="Z144" s="95"/>
    </row>
    <row r="145" spans="1:26" s="159" customFormat="1" ht="15" customHeight="1" x14ac:dyDescent="0.2">
      <c r="A145" s="354"/>
      <c r="B145" s="764" t="s">
        <v>348</v>
      </c>
      <c r="C145" s="764"/>
      <c r="D145" s="764"/>
      <c r="E145" s="764"/>
      <c r="F145" s="765"/>
      <c r="G145" s="766" t="s">
        <v>166</v>
      </c>
      <c r="H145" s="767"/>
      <c r="I145" s="8"/>
      <c r="J145" s="45" t="str">
        <f>G145</f>
        <v>No</v>
      </c>
      <c r="K145" s="9"/>
      <c r="L145" s="36"/>
      <c r="M145" s="36"/>
      <c r="N145" s="36"/>
      <c r="O145" s="9"/>
      <c r="P145" s="36"/>
      <c r="Q145" s="36"/>
      <c r="R145" s="36"/>
      <c r="S145" s="36"/>
      <c r="T145" s="24"/>
      <c r="U145" s="24"/>
      <c r="V145" s="24"/>
      <c r="W145" s="76"/>
      <c r="X145" s="76"/>
      <c r="Y145" s="80" t="str">
        <f>B145</f>
        <v>a. service delivery point level (i.e., public sector health facilities)</v>
      </c>
      <c r="Z145" s="95"/>
    </row>
    <row r="146" spans="1:26" s="268" customFormat="1" ht="15.75" customHeight="1" thickBot="1" x14ac:dyDescent="0.25">
      <c r="A146" s="356"/>
      <c r="B146" s="753" t="s">
        <v>349</v>
      </c>
      <c r="C146" s="753"/>
      <c r="D146" s="753"/>
      <c r="E146" s="753"/>
      <c r="F146" s="754"/>
      <c r="G146" s="755" t="s">
        <v>166</v>
      </c>
      <c r="H146" s="756"/>
      <c r="I146" s="55"/>
      <c r="J146" s="89" t="str">
        <f>G146</f>
        <v>No</v>
      </c>
      <c r="K146" s="90"/>
      <c r="L146" s="91"/>
      <c r="M146" s="91"/>
      <c r="N146" s="91"/>
      <c r="O146" s="90"/>
      <c r="P146" s="91"/>
      <c r="Q146" s="91"/>
      <c r="R146" s="91"/>
      <c r="S146" s="91"/>
      <c r="T146" s="92"/>
      <c r="U146" s="92"/>
      <c r="V146" s="92"/>
      <c r="W146" s="93"/>
      <c r="X146" s="93"/>
      <c r="Y146" s="94" t="str">
        <f>B146</f>
        <v>b. central level (i.e., central level warehouse for the public sector)</v>
      </c>
      <c r="Z146" s="100"/>
    </row>
    <row r="147" spans="1:26" s="159" customFormat="1" ht="60.75" thickBot="1" x14ac:dyDescent="0.25">
      <c r="A147" s="757" t="s">
        <v>350</v>
      </c>
      <c r="B147" s="758"/>
      <c r="C147" s="759"/>
      <c r="D147" s="1120" t="s">
        <v>1490</v>
      </c>
      <c r="E147" s="1121"/>
      <c r="F147" s="1121"/>
      <c r="G147" s="1121"/>
      <c r="H147" s="1122"/>
      <c r="I147" s="8"/>
      <c r="J147" s="45"/>
      <c r="K147" s="9" t="str">
        <f>A147</f>
        <v xml:space="preserve">F. Please note any overall comments about challenges and/or successes with contraceptive security in your country.
</v>
      </c>
      <c r="L147" s="36"/>
      <c r="M147" s="36"/>
      <c r="N147" s="36"/>
      <c r="O147" s="9" t="str">
        <f>D147</f>
        <v>Donor coordination is good, leading to timely responses to commodity stockout challenges. The prolonged stockout of CycleBeads is due to procurement system challenges rather than to lack of funding.</v>
      </c>
      <c r="P147" s="36"/>
      <c r="Q147" s="36"/>
      <c r="R147" s="36"/>
      <c r="S147" s="36"/>
      <c r="T147" s="24"/>
      <c r="U147" s="24"/>
      <c r="V147" s="24"/>
      <c r="W147" s="76"/>
      <c r="X147" s="76"/>
      <c r="Y147" s="77"/>
      <c r="Z147" s="95"/>
    </row>
    <row r="148" spans="1:26" s="1" customFormat="1" ht="15.75" x14ac:dyDescent="0.2">
      <c r="A148" s="763"/>
      <c r="B148" s="763"/>
      <c r="C148" s="763"/>
      <c r="D148" s="763"/>
      <c r="E148" s="763"/>
      <c r="F148" s="763"/>
      <c r="G148" s="763"/>
      <c r="H148" s="763"/>
      <c r="I148" s="48"/>
      <c r="J148" s="35"/>
      <c r="K148" s="9"/>
      <c r="L148" s="9"/>
      <c r="M148" s="36"/>
      <c r="N148" s="36"/>
      <c r="O148" s="9"/>
      <c r="P148" s="36"/>
      <c r="R148" s="36"/>
      <c r="S148" s="37"/>
      <c r="T148" s="2"/>
      <c r="U148" s="2"/>
      <c r="V148" s="2"/>
      <c r="W148" s="64"/>
      <c r="X148" s="64"/>
      <c r="Z148" s="101"/>
    </row>
    <row r="149" spans="1:26" s="23" customFormat="1" ht="72" customHeight="1" x14ac:dyDescent="0.2">
      <c r="A149" s="768"/>
      <c r="B149" s="768"/>
      <c r="C149" s="768"/>
      <c r="D149" s="768"/>
      <c r="E149" s="768"/>
      <c r="F149" s="768"/>
      <c r="G149" s="768"/>
      <c r="H149" s="768"/>
      <c r="I149" s="6"/>
      <c r="J149" s="40"/>
      <c r="K149" s="9"/>
      <c r="L149" s="36"/>
      <c r="M149" s="36"/>
      <c r="N149" s="36"/>
      <c r="O149" s="9"/>
      <c r="P149" s="36"/>
      <c r="Q149" s="36"/>
      <c r="R149" s="36"/>
      <c r="S149" s="37"/>
      <c r="T149" s="2"/>
      <c r="U149" s="2"/>
      <c r="V149" s="2"/>
      <c r="W149" s="64"/>
      <c r="X149" s="106">
        <f>A149</f>
        <v>0</v>
      </c>
      <c r="Z149" s="22"/>
    </row>
    <row r="150" spans="1:26" s="1" customFormat="1" ht="9.75" customHeight="1" x14ac:dyDescent="0.2">
      <c r="A150" s="387"/>
      <c r="B150" s="387"/>
      <c r="C150" s="387"/>
      <c r="D150" s="387"/>
      <c r="E150" s="387"/>
      <c r="F150" s="387"/>
      <c r="G150" s="387"/>
      <c r="H150" s="387"/>
      <c r="I150" s="9"/>
      <c r="J150" s="35"/>
      <c r="K150" s="9"/>
      <c r="L150" s="36"/>
      <c r="M150" s="36"/>
      <c r="N150" s="36"/>
      <c r="O150" s="9"/>
      <c r="P150" s="36"/>
      <c r="Q150" s="36"/>
      <c r="R150" s="36"/>
      <c r="S150" s="37"/>
      <c r="T150" s="2"/>
      <c r="U150" s="2"/>
      <c r="V150" s="2"/>
      <c r="W150" s="64"/>
      <c r="X150" s="64"/>
      <c r="Z150" s="101"/>
    </row>
    <row r="151" spans="1:26" s="1" customFormat="1" ht="15" customHeight="1" x14ac:dyDescent="0.2">
      <c r="A151" s="387"/>
      <c r="B151" s="387"/>
      <c r="C151" s="387"/>
      <c r="D151" s="387"/>
      <c r="E151" s="387"/>
      <c r="F151" s="387"/>
      <c r="G151" s="387"/>
      <c r="H151" s="387"/>
      <c r="I151" s="9"/>
      <c r="J151" s="40"/>
      <c r="K151" s="9"/>
      <c r="L151" s="36"/>
      <c r="M151" s="36"/>
      <c r="N151" s="36"/>
      <c r="O151" s="9"/>
      <c r="P151" s="36"/>
      <c r="Q151" s="36"/>
      <c r="R151" s="36"/>
      <c r="S151" s="37"/>
      <c r="T151" s="2"/>
      <c r="U151" s="2"/>
      <c r="V151" s="2"/>
      <c r="W151" s="64"/>
      <c r="X151" s="64"/>
      <c r="Z151" s="101"/>
    </row>
    <row r="152" spans="1:26" x14ac:dyDescent="0.2">
      <c r="A152" s="269"/>
      <c r="B152" s="270"/>
      <c r="C152" s="270"/>
      <c r="D152" s="270"/>
      <c r="E152" s="270"/>
      <c r="F152" s="270"/>
      <c r="G152" s="271"/>
      <c r="H152" s="217"/>
      <c r="I152" s="36"/>
      <c r="O152" s="9"/>
    </row>
    <row r="153" spans="1:26" x14ac:dyDescent="0.2">
      <c r="A153" s="215"/>
      <c r="B153" s="215"/>
      <c r="G153" s="272"/>
      <c r="H153" s="273"/>
      <c r="I153" s="36"/>
    </row>
    <row r="154" spans="1:26" x14ac:dyDescent="0.2">
      <c r="A154" s="215"/>
      <c r="B154" s="215"/>
      <c r="G154" s="272"/>
      <c r="H154" s="273"/>
      <c r="I154" s="36"/>
    </row>
    <row r="155" spans="1:26" x14ac:dyDescent="0.2">
      <c r="A155" s="215"/>
      <c r="B155" s="215"/>
      <c r="G155" s="272"/>
      <c r="H155" s="273"/>
      <c r="I155" s="36"/>
    </row>
    <row r="156" spans="1:26" x14ac:dyDescent="0.2">
      <c r="A156" s="215"/>
      <c r="B156" s="215"/>
      <c r="G156" s="272"/>
      <c r="H156" s="273"/>
      <c r="I156" s="36"/>
    </row>
    <row r="157" spans="1:26" x14ac:dyDescent="0.2">
      <c r="A157" s="215"/>
      <c r="B157" s="215"/>
      <c r="G157" s="272"/>
      <c r="H157" s="273"/>
      <c r="I157" s="36"/>
    </row>
    <row r="158" spans="1:26" x14ac:dyDescent="0.2">
      <c r="A158" s="215"/>
      <c r="B158" s="215"/>
      <c r="G158" s="272"/>
      <c r="H158" s="273"/>
      <c r="I158" s="36"/>
    </row>
    <row r="159" spans="1:26" x14ac:dyDescent="0.2">
      <c r="A159" s="215"/>
      <c r="B159" s="215"/>
      <c r="G159" s="272"/>
      <c r="H159" s="273"/>
      <c r="I159" s="36"/>
    </row>
    <row r="160" spans="1:26" x14ac:dyDescent="0.2">
      <c r="A160" s="215"/>
      <c r="B160" s="215"/>
      <c r="G160" s="272"/>
      <c r="H160" s="273"/>
      <c r="I160" s="36"/>
    </row>
    <row r="161" spans="1:134" x14ac:dyDescent="0.2">
      <c r="A161" s="215"/>
      <c r="B161" s="215"/>
      <c r="G161" s="272"/>
      <c r="H161" s="273"/>
      <c r="I161" s="36"/>
    </row>
    <row r="162" spans="1:134" x14ac:dyDescent="0.2">
      <c r="A162" s="215"/>
      <c r="B162" s="215"/>
      <c r="G162" s="272"/>
      <c r="H162" s="273"/>
      <c r="I162" s="36"/>
    </row>
    <row r="163" spans="1:134" x14ac:dyDescent="0.2">
      <c r="A163" s="215"/>
      <c r="B163" s="215"/>
      <c r="G163" s="272"/>
      <c r="H163" s="273"/>
      <c r="I163" s="36"/>
    </row>
    <row r="164" spans="1:134" x14ac:dyDescent="0.2">
      <c r="A164" s="215"/>
      <c r="B164" s="215"/>
      <c r="G164" s="272"/>
      <c r="H164" s="273"/>
      <c r="I164" s="36"/>
    </row>
    <row r="165" spans="1:134" x14ac:dyDescent="0.2">
      <c r="A165" s="215"/>
      <c r="B165" s="215"/>
      <c r="G165" s="272"/>
      <c r="H165" s="273"/>
      <c r="I165" s="36"/>
    </row>
    <row r="166" spans="1:134" s="215" customFormat="1" x14ac:dyDescent="0.2">
      <c r="G166" s="272"/>
      <c r="H166" s="273"/>
      <c r="I166" s="36"/>
      <c r="J166" s="40"/>
      <c r="K166" s="9"/>
      <c r="L166" s="36"/>
      <c r="M166" s="36"/>
      <c r="N166" s="36"/>
      <c r="O166" s="36"/>
      <c r="P166" s="36"/>
      <c r="Q166" s="36"/>
      <c r="R166" s="36"/>
      <c r="S166" s="37"/>
      <c r="T166" s="2"/>
      <c r="U166" s="2"/>
      <c r="V166" s="2"/>
      <c r="W166" s="64"/>
      <c r="X166" s="64"/>
      <c r="Y166" s="23"/>
      <c r="Z166" s="22"/>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36"/>
      <c r="J167" s="40"/>
      <c r="K167" s="9"/>
      <c r="L167" s="36"/>
      <c r="M167" s="36"/>
      <c r="N167" s="36"/>
      <c r="O167" s="36"/>
      <c r="P167" s="36"/>
      <c r="Q167" s="36"/>
      <c r="R167" s="36"/>
      <c r="S167" s="37"/>
      <c r="T167" s="2"/>
      <c r="U167" s="2"/>
      <c r="V167" s="2"/>
      <c r="W167" s="64"/>
      <c r="X167" s="64"/>
      <c r="Y167" s="23"/>
      <c r="Z167" s="22"/>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36"/>
      <c r="J168" s="40"/>
      <c r="K168" s="9"/>
      <c r="L168" s="36"/>
      <c r="M168" s="36"/>
      <c r="N168" s="36"/>
      <c r="O168" s="36"/>
      <c r="P168" s="36"/>
      <c r="Q168" s="36"/>
      <c r="R168" s="36"/>
      <c r="S168" s="37"/>
      <c r="T168" s="2"/>
      <c r="U168" s="2"/>
      <c r="V168" s="2"/>
      <c r="W168" s="64"/>
      <c r="X168" s="64"/>
      <c r="Y168" s="23"/>
      <c r="Z168" s="22"/>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36"/>
      <c r="J169" s="40"/>
      <c r="K169" s="9"/>
      <c r="L169" s="36"/>
      <c r="M169" s="36"/>
      <c r="N169" s="36"/>
      <c r="O169" s="36"/>
      <c r="P169" s="36"/>
      <c r="Q169" s="36"/>
      <c r="R169" s="36"/>
      <c r="S169" s="37"/>
      <c r="T169" s="2"/>
      <c r="U169" s="2"/>
      <c r="V169" s="2"/>
      <c r="W169" s="64"/>
      <c r="X169" s="64"/>
      <c r="Y169" s="23"/>
      <c r="Z169" s="22"/>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36"/>
      <c r="J170" s="40"/>
      <c r="K170" s="9"/>
      <c r="L170" s="36"/>
      <c r="M170" s="36"/>
      <c r="N170" s="36"/>
      <c r="O170" s="36"/>
      <c r="P170" s="36"/>
      <c r="Q170" s="36"/>
      <c r="R170" s="36"/>
      <c r="S170" s="37"/>
      <c r="T170" s="2"/>
      <c r="U170" s="2"/>
      <c r="V170" s="2"/>
      <c r="W170" s="64"/>
      <c r="X170" s="64"/>
      <c r="Y170" s="23"/>
      <c r="Z170" s="22"/>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36"/>
      <c r="J171" s="40"/>
      <c r="K171" s="9"/>
      <c r="L171" s="36"/>
      <c r="M171" s="36"/>
      <c r="N171" s="36"/>
      <c r="O171" s="36"/>
      <c r="P171" s="36"/>
      <c r="Q171" s="36"/>
      <c r="R171" s="36"/>
      <c r="S171" s="37"/>
      <c r="T171" s="2"/>
      <c r="U171" s="2"/>
      <c r="V171" s="2"/>
      <c r="W171" s="64"/>
      <c r="X171" s="64"/>
      <c r="Y171" s="23"/>
      <c r="Z171" s="22"/>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36"/>
      <c r="J172" s="40"/>
      <c r="K172" s="9"/>
      <c r="L172" s="36"/>
      <c r="M172" s="36"/>
      <c r="N172" s="36"/>
      <c r="O172" s="36"/>
      <c r="P172" s="36"/>
      <c r="Q172" s="36"/>
      <c r="R172" s="36"/>
      <c r="S172" s="37"/>
      <c r="T172" s="2"/>
      <c r="U172" s="2"/>
      <c r="V172" s="2"/>
      <c r="W172" s="64"/>
      <c r="X172" s="64"/>
      <c r="Y172" s="23"/>
      <c r="Z172" s="22"/>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36"/>
      <c r="J173" s="40"/>
      <c r="K173" s="9"/>
      <c r="L173" s="36"/>
      <c r="M173" s="36"/>
      <c r="N173" s="36"/>
      <c r="O173" s="36"/>
      <c r="P173" s="36"/>
      <c r="Q173" s="36"/>
      <c r="R173" s="36"/>
      <c r="S173" s="37"/>
      <c r="T173" s="2"/>
      <c r="U173" s="2"/>
      <c r="V173" s="2"/>
      <c r="W173" s="64"/>
      <c r="X173" s="64"/>
      <c r="Y173" s="23"/>
      <c r="Z173" s="22"/>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36"/>
      <c r="J174" s="40"/>
      <c r="K174" s="9"/>
      <c r="L174" s="36"/>
      <c r="M174" s="36"/>
      <c r="N174" s="36"/>
      <c r="O174" s="36"/>
      <c r="P174" s="36"/>
      <c r="Q174" s="36"/>
      <c r="R174" s="36"/>
      <c r="S174" s="37"/>
      <c r="T174" s="2"/>
      <c r="U174" s="2"/>
      <c r="V174" s="2"/>
      <c r="W174" s="64"/>
      <c r="X174" s="64"/>
      <c r="Y174" s="23"/>
      <c r="Z174" s="22"/>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36"/>
      <c r="J175" s="40"/>
      <c r="K175" s="9"/>
      <c r="L175" s="36"/>
      <c r="M175" s="36"/>
      <c r="N175" s="36"/>
      <c r="O175" s="36"/>
      <c r="P175" s="36"/>
      <c r="Q175" s="36"/>
      <c r="R175" s="36"/>
      <c r="S175" s="37"/>
      <c r="T175" s="2"/>
      <c r="U175" s="2"/>
      <c r="V175" s="2"/>
      <c r="W175" s="64"/>
      <c r="X175" s="64"/>
      <c r="Y175" s="23"/>
      <c r="Z175" s="22"/>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36"/>
      <c r="J176" s="40"/>
      <c r="K176" s="9"/>
      <c r="L176" s="36"/>
      <c r="M176" s="36"/>
      <c r="N176" s="36"/>
      <c r="O176" s="36"/>
      <c r="P176" s="36"/>
      <c r="Q176" s="36"/>
      <c r="R176" s="36"/>
      <c r="S176" s="37"/>
      <c r="T176" s="2"/>
      <c r="U176" s="2"/>
      <c r="V176" s="2"/>
      <c r="W176" s="64"/>
      <c r="X176" s="64"/>
      <c r="Y176" s="23"/>
      <c r="Z176" s="22"/>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B146:F146"/>
    <mergeCell ref="G146:H146"/>
    <mergeCell ref="A147:C147"/>
    <mergeCell ref="D147:H147"/>
    <mergeCell ref="A148:H148"/>
    <mergeCell ref="A149:H149"/>
    <mergeCell ref="B142:E142"/>
    <mergeCell ref="F142:H142"/>
    <mergeCell ref="B143:E143"/>
    <mergeCell ref="F143:H143"/>
    <mergeCell ref="A144:H144"/>
    <mergeCell ref="B145:F145"/>
    <mergeCell ref="G145:H145"/>
    <mergeCell ref="B139:F139"/>
    <mergeCell ref="G139:H139"/>
    <mergeCell ref="B140:F140"/>
    <mergeCell ref="G140:H140"/>
    <mergeCell ref="B141:F141"/>
    <mergeCell ref="G141:H141"/>
    <mergeCell ref="B136:F136"/>
    <mergeCell ref="G136:H136"/>
    <mergeCell ref="B137:F137"/>
    <mergeCell ref="G137:H137"/>
    <mergeCell ref="B138:F138"/>
    <mergeCell ref="G138:H138"/>
    <mergeCell ref="A132:H132"/>
    <mergeCell ref="B133:F133"/>
    <mergeCell ref="G133:H133"/>
    <mergeCell ref="B134:F134"/>
    <mergeCell ref="G134:H134"/>
    <mergeCell ref="B135:F135"/>
    <mergeCell ref="G135:H135"/>
    <mergeCell ref="B128:F128"/>
    <mergeCell ref="G128:H128"/>
    <mergeCell ref="B129:C129"/>
    <mergeCell ref="D129:H129"/>
    <mergeCell ref="A130:G130"/>
    <mergeCell ref="A131:F131"/>
    <mergeCell ref="G131:H131"/>
    <mergeCell ref="B125:F125"/>
    <mergeCell ref="G125:H125"/>
    <mergeCell ref="B126:F126"/>
    <mergeCell ref="G126:H126"/>
    <mergeCell ref="B127:F127"/>
    <mergeCell ref="G127:H127"/>
    <mergeCell ref="A121:C121"/>
    <mergeCell ref="D121:H121"/>
    <mergeCell ref="A122:C122"/>
    <mergeCell ref="D122:H122"/>
    <mergeCell ref="A123:H123"/>
    <mergeCell ref="B124:E124"/>
    <mergeCell ref="F124:H124"/>
    <mergeCell ref="B118:F118"/>
    <mergeCell ref="G118:H118"/>
    <mergeCell ref="C119:E119"/>
    <mergeCell ref="F119:H119"/>
    <mergeCell ref="A120:E120"/>
    <mergeCell ref="F120:H120"/>
    <mergeCell ref="B115:F115"/>
    <mergeCell ref="G115:H115"/>
    <mergeCell ref="B116:F116"/>
    <mergeCell ref="G116:H116"/>
    <mergeCell ref="B117:F117"/>
    <mergeCell ref="G117:H117"/>
    <mergeCell ref="B112:F112"/>
    <mergeCell ref="G112:H112"/>
    <mergeCell ref="B113:F113"/>
    <mergeCell ref="G113:H113"/>
    <mergeCell ref="B114:F114"/>
    <mergeCell ref="G114:H114"/>
    <mergeCell ref="B109:F109"/>
    <mergeCell ref="G109:H109"/>
    <mergeCell ref="B110:F110"/>
    <mergeCell ref="G110:H110"/>
    <mergeCell ref="B111:F111"/>
    <mergeCell ref="G111:H111"/>
    <mergeCell ref="B105:F105"/>
    <mergeCell ref="G105:H105"/>
    <mergeCell ref="B106:F106"/>
    <mergeCell ref="G106:H106"/>
    <mergeCell ref="D107:H107"/>
    <mergeCell ref="A108:H108"/>
    <mergeCell ref="B101:C101"/>
    <mergeCell ref="E101:G101"/>
    <mergeCell ref="A102:H102"/>
    <mergeCell ref="A103:H103"/>
    <mergeCell ref="B104:F104"/>
    <mergeCell ref="G104:H104"/>
    <mergeCell ref="A97:H97"/>
    <mergeCell ref="A98:C98"/>
    <mergeCell ref="E98:G98"/>
    <mergeCell ref="B99:C99"/>
    <mergeCell ref="E99:G99"/>
    <mergeCell ref="B100:C100"/>
    <mergeCell ref="E100:G100"/>
    <mergeCell ref="C95:D95"/>
    <mergeCell ref="E95:F95"/>
    <mergeCell ref="G95:H95"/>
    <mergeCell ref="C96:D96"/>
    <mergeCell ref="E96:F96"/>
    <mergeCell ref="G96:H96"/>
    <mergeCell ref="A91:G91"/>
    <mergeCell ref="B92:C92"/>
    <mergeCell ref="B93:D93"/>
    <mergeCell ref="E93:F93"/>
    <mergeCell ref="G93:H93"/>
    <mergeCell ref="C94:D94"/>
    <mergeCell ref="E94:F94"/>
    <mergeCell ref="G94:H94"/>
    <mergeCell ref="A87:G87"/>
    <mergeCell ref="B88:C88"/>
    <mergeCell ref="D88:H88"/>
    <mergeCell ref="A89:G89"/>
    <mergeCell ref="B90:C90"/>
    <mergeCell ref="D90:H90"/>
    <mergeCell ref="A84:E84"/>
    <mergeCell ref="F84:H84"/>
    <mergeCell ref="B85:D85"/>
    <mergeCell ref="E85:H85"/>
    <mergeCell ref="B86:D86"/>
    <mergeCell ref="E86:H86"/>
    <mergeCell ref="A81:C81"/>
    <mergeCell ref="A82:A83"/>
    <mergeCell ref="B82:C82"/>
    <mergeCell ref="D82:E82"/>
    <mergeCell ref="G82:H82"/>
    <mergeCell ref="D83:E83"/>
    <mergeCell ref="G83:H83"/>
    <mergeCell ref="B77:C77"/>
    <mergeCell ref="D77:E77"/>
    <mergeCell ref="A78:C78"/>
    <mergeCell ref="D78:H78"/>
    <mergeCell ref="A79:G79"/>
    <mergeCell ref="A80:G80"/>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A65:C65"/>
    <mergeCell ref="D65:E65"/>
    <mergeCell ref="B66:C66"/>
    <mergeCell ref="D66:E66"/>
    <mergeCell ref="B67:C67"/>
    <mergeCell ref="D67:E67"/>
    <mergeCell ref="C61:E61"/>
    <mergeCell ref="F61:H61"/>
    <mergeCell ref="A62:C62"/>
    <mergeCell ref="D62:H62"/>
    <mergeCell ref="A63:G63"/>
    <mergeCell ref="A64:H64"/>
    <mergeCell ref="A57:E57"/>
    <mergeCell ref="G57:H57"/>
    <mergeCell ref="A59:E59"/>
    <mergeCell ref="F59:H59"/>
    <mergeCell ref="B60:E60"/>
    <mergeCell ref="F60:H60"/>
    <mergeCell ref="B52:C52"/>
    <mergeCell ref="A54:H54"/>
    <mergeCell ref="A55:E55"/>
    <mergeCell ref="G55:H55"/>
    <mergeCell ref="A56:E56"/>
    <mergeCell ref="G56:H56"/>
    <mergeCell ref="A46:H46"/>
    <mergeCell ref="B47:C47"/>
    <mergeCell ref="B48:C48"/>
    <mergeCell ref="D49:H49"/>
    <mergeCell ref="B50:C50"/>
    <mergeCell ref="B51:C51"/>
    <mergeCell ref="B39:C39"/>
    <mergeCell ref="B40:C40"/>
    <mergeCell ref="D41:H41"/>
    <mergeCell ref="B42:C42"/>
    <mergeCell ref="D43:H43"/>
    <mergeCell ref="B44:C44"/>
    <mergeCell ref="A33:H33"/>
    <mergeCell ref="B34:D34"/>
    <mergeCell ref="B35:D35"/>
    <mergeCell ref="A36:H36"/>
    <mergeCell ref="A37:G37"/>
    <mergeCell ref="A38:H38"/>
    <mergeCell ref="A29:F29"/>
    <mergeCell ref="G29:H29"/>
    <mergeCell ref="A30:D30"/>
    <mergeCell ref="G30:H30"/>
    <mergeCell ref="A31:G31"/>
    <mergeCell ref="A32:G32"/>
    <mergeCell ref="A24:G24"/>
    <mergeCell ref="A25:G25"/>
    <mergeCell ref="A26:C26"/>
    <mergeCell ref="A27:G27"/>
    <mergeCell ref="A28:C28"/>
    <mergeCell ref="D28:E28"/>
    <mergeCell ref="B21:C21"/>
    <mergeCell ref="F21:H21"/>
    <mergeCell ref="B22:C22"/>
    <mergeCell ref="F22:H22"/>
    <mergeCell ref="B23:C23"/>
    <mergeCell ref="F23:H23"/>
    <mergeCell ref="B18:C18"/>
    <mergeCell ref="F18:H18"/>
    <mergeCell ref="B19:C19"/>
    <mergeCell ref="F19:H19"/>
    <mergeCell ref="B20:C20"/>
    <mergeCell ref="F20:H20"/>
    <mergeCell ref="B15:C15"/>
    <mergeCell ref="F15:H15"/>
    <mergeCell ref="B16:C16"/>
    <mergeCell ref="F16:H16"/>
    <mergeCell ref="B17:C17"/>
    <mergeCell ref="F17:H17"/>
    <mergeCell ref="B13:C13"/>
    <mergeCell ref="D13:H13"/>
    <mergeCell ref="A14:C14"/>
    <mergeCell ref="D14:H14"/>
    <mergeCell ref="A5:C5"/>
    <mergeCell ref="A7:H7"/>
    <mergeCell ref="A8:C8"/>
    <mergeCell ref="D8:F8"/>
    <mergeCell ref="G8:H8"/>
    <mergeCell ref="A9:H9"/>
    <mergeCell ref="A1:H1"/>
    <mergeCell ref="A2:C2"/>
    <mergeCell ref="D2:E2"/>
    <mergeCell ref="A3:H3"/>
    <mergeCell ref="D4:E4"/>
    <mergeCell ref="F4:H4"/>
    <mergeCell ref="A10:H10"/>
    <mergeCell ref="A11:G11"/>
    <mergeCell ref="A12:G12"/>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D75 H12 D15">
      <formula1>$W$1:$W$5</formula1>
    </dataValidation>
    <dataValidation type="list" allowBlank="1" showInputMessage="1" showErrorMessage="1" error="Please choose from the dropdown list." sqref="F57 D42 D48 H37 D50:D51 D40 H31:H32 F61 F83:G83 F84 D76 G140:H140 H87 D99:D101 G104:G106 H99:H101 F66:H76 H91 H89 G145:G146 G125:G128 D26 D16:D23 H25 G109:G118 G141 G133:G139">
      <formula1>$W$1:$W$5</formula1>
    </dataValidation>
  </dataValidations>
  <hyperlinks>
    <hyperlink ref="A5:C5" location="Introduction!R10" display="To jump to the Introduction sheet, click here."/>
  </hyperlinks>
  <pageMargins left="0.7" right="0.7" top="0.75" bottom="0.75" header="0.3" footer="0.3"/>
  <pageSetup scale="59" fitToHeight="5" orientation="portrait" cellComments="atEnd" r:id="rId1"/>
  <rowBreaks count="4" manualBreakCount="4">
    <brk id="35" max="25" man="1"/>
    <brk id="62" max="25" man="1"/>
    <brk id="122" max="25" man="1"/>
    <brk id="149" max="7"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ED176"/>
  <sheetViews>
    <sheetView view="pageBreakPreview" zoomScaleNormal="8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40" hidden="1" customWidth="1"/>
    <col min="10" max="10" width="38.5703125" style="40" hidden="1" customWidth="1"/>
    <col min="11" max="11" width="64.42578125" style="9" hidden="1" customWidth="1"/>
    <col min="12" max="12" width="87.7109375" style="36" hidden="1" customWidth="1"/>
    <col min="13" max="13" width="37.28515625" style="36" hidden="1" customWidth="1"/>
    <col min="14" max="14" width="75.28515625" style="36" hidden="1" customWidth="1"/>
    <col min="15" max="15" width="81.7109375" style="36" hidden="1" customWidth="1"/>
    <col min="16" max="16" width="69.42578125" style="36" hidden="1" customWidth="1"/>
    <col min="17" max="17" width="57" style="36" hidden="1" customWidth="1"/>
    <col min="18" max="18" width="87.7109375" style="36" hidden="1" customWidth="1"/>
    <col min="19" max="19" width="25.42578125" style="37" hidden="1" customWidth="1"/>
    <col min="20" max="20" width="43.7109375" style="2" hidden="1" customWidth="1"/>
    <col min="21" max="21" width="37.28515625" style="2" hidden="1" customWidth="1"/>
    <col min="22" max="22" width="56.28515625" style="2" hidden="1" customWidth="1"/>
    <col min="23" max="23" width="11.7109375" style="64" hidden="1" customWidth="1"/>
    <col min="24" max="24" width="146.85546875" style="64" hidden="1" customWidth="1"/>
    <col min="25" max="25" width="107.42578125" style="23" hidden="1" customWidth="1"/>
    <col min="26" max="26" width="1.28515625" style="22"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901"/>
      <c r="B1" s="901"/>
      <c r="C1" s="901"/>
      <c r="D1" s="901"/>
      <c r="E1" s="901"/>
      <c r="F1" s="901"/>
      <c r="G1" s="901"/>
      <c r="H1" s="901"/>
      <c r="I1" s="207" t="s">
        <v>526</v>
      </c>
      <c r="J1" s="36" t="s">
        <v>246</v>
      </c>
      <c r="K1" s="9"/>
      <c r="L1" s="36" t="s">
        <v>251</v>
      </c>
      <c r="M1" s="36" t="s">
        <v>62</v>
      </c>
      <c r="N1" s="9" t="s">
        <v>150</v>
      </c>
      <c r="O1" s="39" t="s">
        <v>33</v>
      </c>
      <c r="P1" s="36"/>
      <c r="Q1" s="36"/>
      <c r="R1" s="9" t="s">
        <v>25</v>
      </c>
      <c r="S1" s="36"/>
      <c r="T1" s="36"/>
      <c r="U1" s="36"/>
      <c r="V1" s="36"/>
      <c r="W1" s="132" t="s">
        <v>165</v>
      </c>
      <c r="X1" s="145" t="s">
        <v>149</v>
      </c>
      <c r="Y1" s="21" t="s">
        <v>262</v>
      </c>
      <c r="Z1" s="21"/>
    </row>
    <row r="2" spans="1:134" s="248" customFormat="1" ht="15.75" x14ac:dyDescent="0.2">
      <c r="A2" s="902"/>
      <c r="B2" s="902"/>
      <c r="C2" s="902"/>
      <c r="D2" s="903"/>
      <c r="E2" s="903"/>
      <c r="F2" s="276"/>
      <c r="G2" s="273"/>
      <c r="H2" s="273"/>
      <c r="I2" s="60"/>
      <c r="J2" s="40"/>
      <c r="K2" s="9" t="s">
        <v>248</v>
      </c>
      <c r="L2" s="36"/>
      <c r="M2" s="36"/>
      <c r="N2" s="9" t="s">
        <v>150</v>
      </c>
      <c r="O2" s="39" t="s">
        <v>164</v>
      </c>
      <c r="P2" s="36" t="s">
        <v>249</v>
      </c>
      <c r="Q2" s="36"/>
      <c r="R2" s="9" t="s">
        <v>169</v>
      </c>
      <c r="S2" s="36" t="s">
        <v>253</v>
      </c>
      <c r="T2" s="82" t="s">
        <v>254</v>
      </c>
      <c r="U2" s="24" t="s">
        <v>255</v>
      </c>
      <c r="V2" s="24" t="s">
        <v>256</v>
      </c>
      <c r="W2" s="76" t="s">
        <v>166</v>
      </c>
      <c r="X2" s="76"/>
      <c r="Y2" s="81" t="s">
        <v>263</v>
      </c>
      <c r="Z2" s="21"/>
    </row>
    <row r="3" spans="1:134" s="248" customFormat="1" ht="15.75" x14ac:dyDescent="0.2">
      <c r="A3" s="904"/>
      <c r="B3" s="904"/>
      <c r="C3" s="904"/>
      <c r="D3" s="904"/>
      <c r="E3" s="904"/>
      <c r="F3" s="904"/>
      <c r="G3" s="904"/>
      <c r="H3" s="904"/>
      <c r="I3" s="60"/>
      <c r="J3" s="40"/>
      <c r="K3" s="9"/>
      <c r="L3" s="36"/>
      <c r="M3" s="36"/>
      <c r="N3" s="9"/>
      <c r="O3" s="39" t="s">
        <v>168</v>
      </c>
      <c r="P3" s="36"/>
      <c r="Q3" s="36"/>
      <c r="R3" s="9" t="s">
        <v>147</v>
      </c>
      <c r="S3" s="36"/>
      <c r="T3" s="82"/>
      <c r="U3" s="24"/>
      <c r="V3" s="24"/>
      <c r="W3" s="76"/>
      <c r="X3" s="76"/>
      <c r="Y3" s="81" t="s">
        <v>264</v>
      </c>
      <c r="Z3" s="21"/>
    </row>
    <row r="4" spans="1:134" s="248" customFormat="1" ht="27.75" customHeight="1" x14ac:dyDescent="0.2">
      <c r="A4" s="286"/>
      <c r="B4" s="286"/>
      <c r="C4" s="286"/>
      <c r="D4" s="905"/>
      <c r="E4" s="905"/>
      <c r="F4" s="906"/>
      <c r="G4" s="906"/>
      <c r="H4" s="906"/>
      <c r="I4" s="10"/>
      <c r="J4" s="40"/>
      <c r="K4" s="9"/>
      <c r="L4" s="36"/>
      <c r="M4" s="36"/>
      <c r="N4" s="9"/>
      <c r="O4" s="9" t="s">
        <v>167</v>
      </c>
      <c r="P4" s="36"/>
      <c r="Q4" s="36"/>
      <c r="R4" s="76" t="s">
        <v>148</v>
      </c>
      <c r="S4" s="36"/>
      <c r="T4" s="82"/>
      <c r="U4" s="24"/>
      <c r="V4" s="24"/>
      <c r="W4" s="76" t="s">
        <v>146</v>
      </c>
      <c r="X4" s="76"/>
      <c r="Y4" s="81" t="s">
        <v>265</v>
      </c>
      <c r="Z4" s="21"/>
    </row>
    <row r="5" spans="1:134" s="248" customFormat="1" ht="15.75" customHeight="1" x14ac:dyDescent="0.2">
      <c r="A5" s="907" t="s">
        <v>182</v>
      </c>
      <c r="B5" s="907"/>
      <c r="C5" s="907"/>
      <c r="D5" s="276"/>
      <c r="E5" s="277"/>
      <c r="F5" s="276"/>
      <c r="G5" s="278"/>
      <c r="H5" s="282"/>
      <c r="I5" s="10"/>
      <c r="J5" s="40"/>
      <c r="K5" s="9"/>
      <c r="L5" s="36"/>
      <c r="M5" s="36"/>
      <c r="N5" s="9"/>
      <c r="O5" s="9"/>
      <c r="P5" s="36"/>
      <c r="Q5" s="36"/>
      <c r="R5" s="36"/>
      <c r="S5" s="36"/>
      <c r="T5" s="82"/>
      <c r="U5" s="24"/>
      <c r="V5" s="24"/>
      <c r="W5" s="76" t="s">
        <v>178</v>
      </c>
      <c r="X5" s="76"/>
      <c r="Y5" s="81" t="s">
        <v>266</v>
      </c>
      <c r="Z5" s="21"/>
    </row>
    <row r="6" spans="1:134" ht="15.75" customHeight="1" x14ac:dyDescent="0.2">
      <c r="A6" s="218"/>
      <c r="B6" s="219"/>
      <c r="C6" s="219"/>
      <c r="D6" s="279"/>
      <c r="E6" s="280"/>
      <c r="F6" s="279"/>
      <c r="G6" s="282"/>
      <c r="H6" s="282"/>
      <c r="I6" s="66"/>
      <c r="O6" s="9" t="s">
        <v>146</v>
      </c>
      <c r="R6" s="9" t="s">
        <v>146</v>
      </c>
      <c r="Y6" s="23" t="s">
        <v>267</v>
      </c>
    </row>
    <row r="7" spans="1:134" ht="24.75" customHeight="1" x14ac:dyDescent="0.2">
      <c r="A7" s="928" t="s">
        <v>1529</v>
      </c>
      <c r="B7" s="928"/>
      <c r="C7" s="928"/>
      <c r="D7" s="928"/>
      <c r="E7" s="928"/>
      <c r="F7" s="928"/>
      <c r="G7" s="928"/>
      <c r="H7" s="928"/>
      <c r="I7" s="10"/>
      <c r="N7" s="9"/>
      <c r="O7" s="9" t="s">
        <v>178</v>
      </c>
      <c r="R7" s="9" t="s">
        <v>178</v>
      </c>
      <c r="T7" s="149"/>
      <c r="X7" s="50" t="str">
        <f>A7</f>
        <v xml:space="preserve">Contraceptive Security (CS) Indicators 2012 Data </v>
      </c>
      <c r="Y7" s="23" t="s">
        <v>268</v>
      </c>
    </row>
    <row r="8" spans="1:134" ht="37.5" customHeight="1" x14ac:dyDescent="0.2">
      <c r="A8" s="930" t="s">
        <v>1550</v>
      </c>
      <c r="B8" s="930"/>
      <c r="C8" s="930"/>
      <c r="D8" s="894"/>
      <c r="E8" s="894"/>
      <c r="F8" s="894"/>
      <c r="G8" s="894"/>
      <c r="H8" s="894"/>
      <c r="I8" s="8"/>
      <c r="J8" s="60">
        <f>G8</f>
        <v>0</v>
      </c>
      <c r="K8" s="9" t="str">
        <f>A8</f>
        <v>Country: Liberia</v>
      </c>
      <c r="N8" s="9"/>
      <c r="P8" s="36" t="s">
        <v>250</v>
      </c>
      <c r="T8" s="149">
        <f>D8</f>
        <v>0</v>
      </c>
      <c r="Y8" s="23" t="s">
        <v>269</v>
      </c>
    </row>
    <row r="9" spans="1:134" ht="48" customHeight="1" x14ac:dyDescent="0.2">
      <c r="A9" s="929" t="s">
        <v>1528</v>
      </c>
      <c r="B9" s="929"/>
      <c r="C9" s="929"/>
      <c r="D9" s="929"/>
      <c r="E9" s="929"/>
      <c r="F9" s="929"/>
      <c r="G9" s="929"/>
      <c r="H9" s="929"/>
      <c r="J9" s="60">
        <f>G9</f>
        <v>0</v>
      </c>
      <c r="K9" s="9" t="str">
        <f>A9</f>
        <v>The CS Indicators are presented in the following sections:
               A. leadership &amp; cooordination               B. finance &amp; procurement               C. commodities               D. policies               E. supply chain</v>
      </c>
      <c r="O9" s="9" t="s">
        <v>151</v>
      </c>
      <c r="Q9" s="36" t="s">
        <v>252</v>
      </c>
      <c r="S9" s="50">
        <f>D9</f>
        <v>0</v>
      </c>
      <c r="Y9" s="23" t="s">
        <v>270</v>
      </c>
    </row>
    <row r="10" spans="1:134" s="284" customFormat="1" ht="162" customHeight="1" thickBot="1" x14ac:dyDescent="0.25">
      <c r="A10" s="918" t="s">
        <v>527</v>
      </c>
      <c r="B10" s="919"/>
      <c r="C10" s="919"/>
      <c r="D10" s="919"/>
      <c r="E10" s="919"/>
      <c r="F10" s="919"/>
      <c r="G10" s="919"/>
      <c r="H10" s="919"/>
      <c r="I10" s="104" t="s">
        <v>247</v>
      </c>
      <c r="J10" s="36"/>
      <c r="K10" s="9"/>
      <c r="L10" s="36"/>
      <c r="M10" s="36"/>
      <c r="N10" s="36"/>
      <c r="O10" s="9"/>
      <c r="P10" s="36"/>
      <c r="Q10" s="36"/>
      <c r="R10" s="36" t="s">
        <v>251</v>
      </c>
      <c r="S10" s="37"/>
      <c r="T10" s="37"/>
      <c r="U10" s="37"/>
      <c r="V10" s="37"/>
      <c r="W10" s="37"/>
      <c r="X10" s="285"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283" t="s">
        <v>271</v>
      </c>
      <c r="Z10" s="283"/>
    </row>
    <row r="11" spans="1:134" s="220" customFormat="1" ht="16.5" customHeight="1" thickBot="1" x14ac:dyDescent="0.25">
      <c r="A11" s="865" t="s">
        <v>29</v>
      </c>
      <c r="B11" s="866"/>
      <c r="C11" s="866"/>
      <c r="D11" s="866"/>
      <c r="E11" s="866"/>
      <c r="F11" s="866"/>
      <c r="G11" s="866"/>
      <c r="H11" s="350"/>
      <c r="I11" s="69"/>
      <c r="J11" s="70"/>
      <c r="K11" s="71"/>
      <c r="L11" s="72"/>
      <c r="M11" s="72"/>
      <c r="N11" s="72"/>
      <c r="O11" s="72"/>
      <c r="P11" s="72"/>
      <c r="Q11" s="72"/>
      <c r="R11" s="72"/>
      <c r="S11" s="72"/>
      <c r="T11" s="73"/>
      <c r="U11" s="73"/>
      <c r="V11" s="73"/>
      <c r="W11" s="74"/>
      <c r="X11" s="74"/>
      <c r="Y11" s="75" t="s">
        <v>272</v>
      </c>
      <c r="Z11" s="21"/>
    </row>
    <row r="12" spans="1:134" s="159" customFormat="1" ht="45" customHeight="1" x14ac:dyDescent="0.2">
      <c r="A12" s="774" t="s">
        <v>273</v>
      </c>
      <c r="B12" s="775"/>
      <c r="C12" s="775"/>
      <c r="D12" s="775"/>
      <c r="E12" s="775"/>
      <c r="F12" s="775"/>
      <c r="G12" s="776"/>
      <c r="H12" s="351" t="s">
        <v>165</v>
      </c>
      <c r="I12" s="34"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
      <c r="K12" s="9"/>
      <c r="L12" s="36"/>
      <c r="M12" s="36"/>
      <c r="N12" s="36"/>
      <c r="O12" s="36"/>
      <c r="P12" s="36"/>
      <c r="Q12" s="36"/>
      <c r="R12" s="36"/>
      <c r="S12" s="36"/>
      <c r="T12" s="24"/>
      <c r="U12" s="24"/>
      <c r="V12" s="24"/>
      <c r="W12" s="76"/>
      <c r="X12" s="76"/>
      <c r="Y12" s="77" t="s">
        <v>274</v>
      </c>
      <c r="Z12" s="95"/>
      <c r="DS12" s="222"/>
      <c r="DT12" s="222"/>
      <c r="DU12" s="222"/>
      <c r="DV12" s="222"/>
      <c r="DW12" s="222"/>
      <c r="DX12" s="222"/>
      <c r="DY12" s="222"/>
      <c r="DZ12" s="222"/>
      <c r="EA12" s="222"/>
      <c r="EB12" s="222"/>
      <c r="EC12" s="223"/>
      <c r="ED12" s="223"/>
    </row>
    <row r="13" spans="1:134" s="159" customFormat="1" ht="57.75" customHeight="1" x14ac:dyDescent="0.2">
      <c r="A13" s="352"/>
      <c r="B13" s="764" t="s">
        <v>38</v>
      </c>
      <c r="C13" s="765"/>
      <c r="D13" s="800" t="s">
        <v>985</v>
      </c>
      <c r="E13" s="801"/>
      <c r="F13" s="801"/>
      <c r="G13" s="801"/>
      <c r="H13" s="802"/>
      <c r="I13" s="8"/>
      <c r="J13" s="40"/>
      <c r="K13" s="9" t="str">
        <f>B13</f>
        <v>a. What is the name of the committee?</v>
      </c>
      <c r="L13" s="46" t="str">
        <f>D13</f>
        <v>The Supply Chain Technical Working Group and the Reproductive Health Technical Committee with its subcommittee called the Reproductive Health Commodity Security Committee</v>
      </c>
      <c r="M13" s="36"/>
      <c r="N13" s="36"/>
      <c r="O13" s="39" t="str">
        <f>D13</f>
        <v>The Supply Chain Technical Working Group and the Reproductive Health Technical Committee with its subcommittee called the Reproductive Health Commodity Security Committee</v>
      </c>
      <c r="P13" s="36"/>
      <c r="Q13" s="36"/>
      <c r="R13" s="36"/>
      <c r="S13" s="36"/>
      <c r="T13" s="24"/>
      <c r="U13" s="24"/>
      <c r="V13" s="24"/>
      <c r="W13" s="76"/>
      <c r="X13" s="76"/>
      <c r="Y13" s="77"/>
      <c r="Z13" s="95"/>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34"/>
      <c r="J14" s="40"/>
      <c r="K14" s="9" t="str">
        <f>A14</f>
        <v>A2. Are the following organizations represented on the committee?</v>
      </c>
      <c r="L14" s="36"/>
      <c r="M14" s="36"/>
      <c r="N14" s="36"/>
      <c r="O14" s="9"/>
      <c r="P14" s="36"/>
      <c r="Q14" s="36"/>
      <c r="R14" s="36"/>
      <c r="S14" s="36"/>
      <c r="T14" s="24"/>
      <c r="U14" s="24"/>
      <c r="V14" s="24"/>
      <c r="W14" s="76"/>
      <c r="X14" s="76"/>
      <c r="Y14" s="77" t="s">
        <v>178</v>
      </c>
      <c r="Z14" s="95"/>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165</v>
      </c>
      <c r="E15" s="225" t="s">
        <v>159</v>
      </c>
      <c r="F15" s="769" t="s">
        <v>820</v>
      </c>
      <c r="G15" s="770"/>
      <c r="H15" s="771"/>
      <c r="I15" s="8"/>
      <c r="J15" s="40"/>
      <c r="K15" s="9" t="str">
        <f t="shared" ref="K15:K23" si="0">B15</f>
        <v>a. Social marketing</v>
      </c>
      <c r="L15" s="36"/>
      <c r="M15" s="36"/>
      <c r="N15" s="36"/>
      <c r="O15" s="9"/>
      <c r="P15" s="36"/>
      <c r="Q15" s="9" t="str">
        <f t="shared" ref="Q15:Q23" si="1">F15</f>
        <v>Population Services International (PSI), Bangladesh Rural Advancement Committee (BRAC)</v>
      </c>
      <c r="R15" s="36"/>
      <c r="S15" s="36"/>
      <c r="T15" s="24"/>
      <c r="U15" s="24"/>
      <c r="V15" s="24"/>
      <c r="W15" s="76"/>
      <c r="X15" s="76"/>
      <c r="Y15" s="77"/>
      <c r="Z15" s="95"/>
      <c r="DS15" s="222"/>
      <c r="DT15" s="222"/>
      <c r="DU15" s="222"/>
      <c r="DV15" s="222"/>
      <c r="DW15" s="222"/>
      <c r="DX15" s="222"/>
      <c r="DY15" s="222"/>
      <c r="DZ15" s="222"/>
      <c r="EA15" s="222"/>
      <c r="EB15" s="222"/>
      <c r="EC15" s="223"/>
      <c r="ED15" s="223"/>
    </row>
    <row r="16" spans="1:134" s="159" customFormat="1" ht="147" customHeight="1" x14ac:dyDescent="0.2">
      <c r="A16" s="262"/>
      <c r="B16" s="764" t="s">
        <v>275</v>
      </c>
      <c r="C16" s="765"/>
      <c r="D16" s="203" t="s">
        <v>165</v>
      </c>
      <c r="E16" s="226" t="s">
        <v>159</v>
      </c>
      <c r="F16" s="769" t="s">
        <v>949</v>
      </c>
      <c r="G16" s="770"/>
      <c r="H16" s="771"/>
      <c r="I16" s="8"/>
      <c r="J16" s="40"/>
      <c r="K16" s="9" t="str">
        <f t="shared" si="0"/>
        <v>b. NGO (for example: service delivery, advocacy, Planned Parenthood affiliate, Marie Stopes affiliate, faith-based organizations, etc.)</v>
      </c>
      <c r="L16" s="36"/>
      <c r="M16" s="36"/>
      <c r="N16" s="36"/>
      <c r="O16" s="9"/>
      <c r="P16" s="36"/>
      <c r="Q16" s="9" t="str">
        <f t="shared" si="1"/>
        <v>Planned Parenthood Association of Liberia (PPAL), Merlin, International Rescue Committee (IRC), Medicin Du Monde (MDM), Save the Children, Rehabilitating Basic Health Services (RBHS), Liberia Prevention of Maternal Mortality (LPMM), PARACOM, Maternal Child Health Integrated Program (MCHIP), Medical Teams International (MTI), Japanese International Country Assistance (JICA), Africare-Liberia, EQUIP Liberia, Liberia Fistula Project (LFP)</v>
      </c>
      <c r="R16" s="36"/>
      <c r="S16" s="36"/>
      <c r="T16" s="24"/>
      <c r="U16" s="24"/>
      <c r="V16" s="24"/>
      <c r="W16" s="76"/>
      <c r="X16" s="76"/>
      <c r="Y16" s="77"/>
      <c r="Z16" s="95"/>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166</v>
      </c>
      <c r="E17" s="226" t="s">
        <v>159</v>
      </c>
      <c r="F17" s="769"/>
      <c r="G17" s="770"/>
      <c r="H17" s="771"/>
      <c r="I17" s="8"/>
      <c r="J17" s="40"/>
      <c r="K17" s="9" t="str">
        <f t="shared" si="0"/>
        <v>c. Commercial sector (for example: pharmacy associations, manufacturers, etc.)</v>
      </c>
      <c r="L17" s="36"/>
      <c r="M17" s="36"/>
      <c r="N17" s="36"/>
      <c r="O17" s="9"/>
      <c r="P17" s="36"/>
      <c r="Q17" s="9">
        <f t="shared" si="1"/>
        <v>0</v>
      </c>
      <c r="R17" s="36"/>
      <c r="S17" s="36"/>
      <c r="T17" s="24"/>
      <c r="U17" s="24"/>
      <c r="V17" s="24"/>
      <c r="W17" s="76"/>
      <c r="X17" s="76"/>
      <c r="Y17" s="77"/>
      <c r="Z17" s="95"/>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165</v>
      </c>
      <c r="E18" s="226" t="s">
        <v>160</v>
      </c>
      <c r="F18" s="769" t="s">
        <v>77</v>
      </c>
      <c r="G18" s="770"/>
      <c r="H18" s="771"/>
      <c r="I18" s="8"/>
      <c r="J18" s="40"/>
      <c r="K18" s="9" t="str">
        <f t="shared" si="0"/>
        <v>d. Donors</v>
      </c>
      <c r="L18" s="36"/>
      <c r="M18" s="36"/>
      <c r="N18" s="36"/>
      <c r="O18" s="9"/>
      <c r="P18" s="36"/>
      <c r="Q18" s="9" t="str">
        <f t="shared" si="1"/>
        <v>USAID</v>
      </c>
      <c r="R18" s="36"/>
      <c r="S18" s="36"/>
      <c r="T18" s="24"/>
      <c r="U18" s="24"/>
      <c r="V18" s="24"/>
      <c r="W18" s="76"/>
      <c r="X18" s="76"/>
      <c r="Y18" s="77"/>
      <c r="Z18" s="95"/>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769" t="s">
        <v>145</v>
      </c>
      <c r="G19" s="770"/>
      <c r="H19" s="771"/>
      <c r="I19" s="8"/>
      <c r="J19" s="40"/>
      <c r="K19" s="9" t="str">
        <f t="shared" si="0"/>
        <v>e. UN agencies</v>
      </c>
      <c r="L19" s="36"/>
      <c r="M19" s="36"/>
      <c r="N19" s="36"/>
      <c r="O19" s="9"/>
      <c r="P19" s="36"/>
      <c r="Q19" s="9" t="str">
        <f t="shared" si="1"/>
        <v>UNFPA, UNICEF</v>
      </c>
      <c r="R19" s="36"/>
      <c r="S19" s="36"/>
      <c r="T19" s="24"/>
      <c r="U19" s="24"/>
      <c r="V19" s="24"/>
      <c r="W19" s="76"/>
      <c r="X19" s="76"/>
      <c r="Y19" s="77"/>
      <c r="Z19" s="95"/>
      <c r="DS19" s="222"/>
      <c r="DT19" s="222"/>
      <c r="DU19" s="222"/>
      <c r="DV19" s="223"/>
      <c r="DW19" s="223"/>
      <c r="DX19" s="223"/>
      <c r="DY19" s="223"/>
      <c r="DZ19" s="223"/>
      <c r="EA19" s="223"/>
      <c r="EB19" s="223"/>
      <c r="EC19" s="223"/>
      <c r="ED19" s="223"/>
    </row>
    <row r="20" spans="1:134" s="159" customFormat="1" ht="78" customHeight="1" x14ac:dyDescent="0.2">
      <c r="A20" s="262"/>
      <c r="B20" s="764" t="s">
        <v>277</v>
      </c>
      <c r="C20" s="765"/>
      <c r="D20" s="203" t="s">
        <v>165</v>
      </c>
      <c r="E20" s="226" t="s">
        <v>162</v>
      </c>
      <c r="F20" s="769" t="s">
        <v>937</v>
      </c>
      <c r="G20" s="770"/>
      <c r="H20" s="771"/>
      <c r="I20" s="8"/>
      <c r="J20" s="40"/>
      <c r="K20" s="9" t="str">
        <f t="shared" si="0"/>
        <v>f. Ministry of Health (for example: logistics, reproductive health, family planning, maternal and child health, HIV/AIDS, pharmacy units, etc.)</v>
      </c>
      <c r="L20" s="36"/>
      <c r="M20" s="36"/>
      <c r="N20" s="36"/>
      <c r="O20" s="9"/>
      <c r="P20" s="36"/>
      <c r="Q20" s="33" t="str">
        <f t="shared" si="1"/>
        <v>Supply Chain Management Unit, Family Health Division (FHD), National Drug Service (NDS), National AIDS Control Program, Pharmacy Board, National Malaria Control Program, Expanded Program In Immunization (EPI)</v>
      </c>
      <c r="R20" s="36"/>
      <c r="S20" s="36"/>
      <c r="T20" s="24"/>
      <c r="U20" s="24"/>
      <c r="V20" s="24"/>
      <c r="W20" s="76"/>
      <c r="X20" s="76"/>
      <c r="Y20" s="77"/>
      <c r="Z20" s="95"/>
      <c r="DS20" s="222"/>
      <c r="DT20" s="222"/>
      <c r="DU20" s="222"/>
      <c r="DV20" s="223"/>
      <c r="DW20" s="223"/>
      <c r="DX20" s="223"/>
      <c r="DY20" s="223"/>
      <c r="DZ20" s="223"/>
      <c r="EA20" s="223"/>
      <c r="ED20" s="223"/>
    </row>
    <row r="21" spans="1:134" s="159" customFormat="1" x14ac:dyDescent="0.2">
      <c r="A21" s="262"/>
      <c r="B21" s="835" t="s">
        <v>42</v>
      </c>
      <c r="C21" s="835"/>
      <c r="D21" s="203" t="s">
        <v>165</v>
      </c>
      <c r="E21" s="226" t="s">
        <v>163</v>
      </c>
      <c r="F21" s="769" t="s">
        <v>938</v>
      </c>
      <c r="G21" s="770"/>
      <c r="H21" s="771"/>
      <c r="I21" s="8"/>
      <c r="J21" s="40"/>
      <c r="K21" s="9" t="str">
        <f t="shared" si="0"/>
        <v>g. Central Medical Store or Central Warehouse</v>
      </c>
      <c r="L21" s="36"/>
      <c r="M21" s="36"/>
      <c r="N21" s="36"/>
      <c r="O21" s="9"/>
      <c r="P21" s="36"/>
      <c r="Q21" s="9" t="str">
        <f t="shared" si="1"/>
        <v>National Drug Service (NDS)</v>
      </c>
      <c r="R21" s="36"/>
      <c r="S21" s="36"/>
      <c r="T21" s="24"/>
      <c r="U21" s="24"/>
      <c r="V21" s="24"/>
      <c r="W21" s="76"/>
      <c r="X21" s="76"/>
      <c r="Y21" s="77"/>
      <c r="Z21" s="95"/>
    </row>
    <row r="22" spans="1:134" s="159" customFormat="1" x14ac:dyDescent="0.2">
      <c r="A22" s="262"/>
      <c r="B22" s="835" t="s">
        <v>68</v>
      </c>
      <c r="C22" s="835"/>
      <c r="D22" s="203" t="s">
        <v>165</v>
      </c>
      <c r="E22" s="226" t="s">
        <v>163</v>
      </c>
      <c r="F22" s="769" t="s">
        <v>821</v>
      </c>
      <c r="G22" s="770"/>
      <c r="H22" s="771"/>
      <c r="I22" s="8"/>
      <c r="J22" s="40"/>
      <c r="K22" s="9" t="str">
        <f t="shared" si="0"/>
        <v xml:space="preserve">h. Ministry of Finance or Ministry of Planning </v>
      </c>
      <c r="L22" s="36"/>
      <c r="M22" s="36"/>
      <c r="N22" s="36"/>
      <c r="O22" s="9"/>
      <c r="P22" s="36"/>
      <c r="Q22" s="9" t="str">
        <f t="shared" si="1"/>
        <v xml:space="preserve">Population Policy Coordination Unit (PPCU)  </v>
      </c>
      <c r="R22" s="36"/>
      <c r="S22" s="36"/>
      <c r="T22" s="24"/>
      <c r="U22" s="24"/>
      <c r="V22" s="24"/>
      <c r="W22" s="76"/>
      <c r="X22" s="76"/>
      <c r="Y22" s="77"/>
      <c r="Z22" s="95"/>
    </row>
    <row r="23" spans="1:134" s="158" customFormat="1" x14ac:dyDescent="0.2">
      <c r="A23" s="262"/>
      <c r="B23" s="835" t="s">
        <v>279</v>
      </c>
      <c r="C23" s="835"/>
      <c r="D23" s="203"/>
      <c r="E23" s="226" t="s">
        <v>163</v>
      </c>
      <c r="F23" s="769"/>
      <c r="G23" s="770"/>
      <c r="H23" s="771"/>
      <c r="I23" s="8"/>
      <c r="J23" s="40"/>
      <c r="K23" s="60" t="str">
        <f t="shared" si="0"/>
        <v>i. Other (for example: partners)</v>
      </c>
      <c r="L23" s="40"/>
      <c r="M23" s="40"/>
      <c r="N23" s="40"/>
      <c r="O23" s="60"/>
      <c r="P23" s="40"/>
      <c r="Q23" s="60">
        <f t="shared" si="1"/>
        <v>0</v>
      </c>
      <c r="R23" s="40"/>
      <c r="S23" s="40"/>
      <c r="T23" s="40"/>
      <c r="U23" s="40"/>
      <c r="V23" s="40"/>
      <c r="W23" s="131"/>
      <c r="X23" s="131"/>
      <c r="Y23" s="129"/>
      <c r="Z23" s="129"/>
    </row>
    <row r="24" spans="1:134" s="159" customFormat="1" x14ac:dyDescent="0.2">
      <c r="A24" s="772" t="s">
        <v>152</v>
      </c>
      <c r="B24" s="764"/>
      <c r="C24" s="764"/>
      <c r="D24" s="764"/>
      <c r="E24" s="764"/>
      <c r="F24" s="764"/>
      <c r="G24" s="764"/>
      <c r="H24" s="355" t="s">
        <v>168</v>
      </c>
      <c r="I24" s="30" t="str">
        <f>A24</f>
        <v>A3. How many times did the committee meet during the last year? (0, 1-2, 3-5, or 6+)  (Please select from the dropdown.)</v>
      </c>
      <c r="J24" s="40"/>
      <c r="K24" s="9"/>
      <c r="L24" s="36"/>
      <c r="M24" s="36"/>
      <c r="N24" s="36"/>
      <c r="O24" s="9"/>
      <c r="P24" s="36"/>
      <c r="Q24" s="36"/>
      <c r="R24" s="36"/>
      <c r="S24" s="36"/>
      <c r="T24" s="24"/>
      <c r="U24" s="24"/>
      <c r="V24" s="24"/>
      <c r="W24" s="76"/>
      <c r="X24" s="76"/>
      <c r="Y24" s="77"/>
      <c r="Z24" s="95"/>
    </row>
    <row r="25" spans="1:134" s="159" customFormat="1" x14ac:dyDescent="0.2">
      <c r="A25" s="827" t="s">
        <v>280</v>
      </c>
      <c r="B25" s="828"/>
      <c r="C25" s="828"/>
      <c r="D25" s="835"/>
      <c r="E25" s="835"/>
      <c r="F25" s="835"/>
      <c r="G25" s="836"/>
      <c r="H25" s="355" t="s">
        <v>165</v>
      </c>
      <c r="I25" s="30" t="str">
        <f>A25</f>
        <v xml:space="preserve">A4. Does the committee have legal status?  (Please select from the dropdown.)                                  </v>
      </c>
      <c r="J25" s="40"/>
      <c r="K25" s="9"/>
      <c r="L25" s="36"/>
      <c r="M25" s="36"/>
      <c r="N25" s="36"/>
      <c r="O25" s="9"/>
      <c r="P25" s="36"/>
      <c r="Q25" s="36"/>
      <c r="R25" s="36"/>
      <c r="S25" s="36"/>
      <c r="T25" s="24"/>
      <c r="U25" s="24"/>
      <c r="V25" s="24"/>
      <c r="W25" s="76"/>
      <c r="X25" s="76"/>
      <c r="Y25" s="77"/>
      <c r="Z25" s="95"/>
    </row>
    <row r="26" spans="1:134" s="159" customFormat="1" ht="45.75" thickBot="1" x14ac:dyDescent="0.25">
      <c r="A26" s="853" t="s">
        <v>281</v>
      </c>
      <c r="B26" s="822"/>
      <c r="C26" s="854"/>
      <c r="D26" s="228" t="s">
        <v>166</v>
      </c>
      <c r="E26" s="229" t="s">
        <v>157</v>
      </c>
      <c r="F26" s="153" t="s">
        <v>146</v>
      </c>
      <c r="G26" s="230" t="s">
        <v>63</v>
      </c>
      <c r="H26" s="357" t="s">
        <v>146</v>
      </c>
      <c r="I26" s="30"/>
      <c r="J26" s="40"/>
      <c r="K26" s="9" t="str">
        <f>A26</f>
        <v>A5. Is there a Contraceptive Security "champion"? (someone who consistently brings up and advocates for contraceptive supplies)</v>
      </c>
      <c r="L26" s="36"/>
      <c r="M26" s="36"/>
      <c r="N26" s="36"/>
      <c r="O26" s="9"/>
      <c r="P26" s="36"/>
      <c r="Q26" s="36"/>
      <c r="R26" s="36"/>
      <c r="S26" s="36"/>
      <c r="T26" s="24"/>
      <c r="U26" s="24"/>
      <c r="V26" s="24"/>
      <c r="W26" s="76"/>
      <c r="X26" s="76"/>
      <c r="Y26" s="77"/>
      <c r="Z26" s="95"/>
    </row>
    <row r="27" spans="1:134" s="231" customFormat="1" ht="16.5" customHeight="1" thickBot="1" x14ac:dyDescent="0.3">
      <c r="A27" s="865" t="s">
        <v>30</v>
      </c>
      <c r="B27" s="866"/>
      <c r="C27" s="866"/>
      <c r="D27" s="866"/>
      <c r="E27" s="866"/>
      <c r="F27" s="866"/>
      <c r="G27" s="866"/>
      <c r="H27" s="350"/>
      <c r="I27" s="14"/>
      <c r="J27" s="67"/>
      <c r="K27" s="11"/>
      <c r="L27" s="48"/>
      <c r="M27" s="48"/>
      <c r="N27" s="48"/>
      <c r="O27" s="48"/>
      <c r="P27" s="48"/>
      <c r="Q27" s="48"/>
      <c r="R27" s="48"/>
      <c r="S27" s="48"/>
      <c r="T27" s="67"/>
      <c r="U27" s="67"/>
      <c r="V27" s="67"/>
      <c r="W27" s="78"/>
      <c r="X27" s="78"/>
      <c r="Y27" s="79"/>
      <c r="Z27" s="96"/>
    </row>
    <row r="28" spans="1:134" s="159" customFormat="1" x14ac:dyDescent="0.2">
      <c r="A28" s="834" t="s">
        <v>741</v>
      </c>
      <c r="B28" s="835"/>
      <c r="C28" s="836"/>
      <c r="D28" s="887" t="s">
        <v>283</v>
      </c>
      <c r="E28" s="888"/>
      <c r="F28" s="221" t="s">
        <v>268</v>
      </c>
      <c r="G28" s="359" t="s">
        <v>284</v>
      </c>
      <c r="H28" s="351" t="s">
        <v>267</v>
      </c>
      <c r="I28" s="43"/>
      <c r="J28" s="41"/>
      <c r="K28" s="9">
        <f>B28</f>
        <v>0</v>
      </c>
      <c r="L28" s="36"/>
      <c r="M28" s="36"/>
      <c r="N28" s="36"/>
      <c r="O28" s="36"/>
      <c r="P28" s="36"/>
      <c r="Q28" s="36"/>
      <c r="R28" s="36"/>
      <c r="S28" s="36"/>
      <c r="T28" s="24"/>
      <c r="U28" s="24"/>
      <c r="V28" s="24"/>
      <c r="W28" s="76"/>
      <c r="X28" s="76"/>
      <c r="Y28" s="77"/>
      <c r="Z28" s="95"/>
    </row>
    <row r="29" spans="1:134" s="159" customFormat="1" ht="45" customHeight="1" x14ac:dyDescent="0.2">
      <c r="A29" s="772" t="s">
        <v>742</v>
      </c>
      <c r="B29" s="764"/>
      <c r="C29" s="764"/>
      <c r="D29" s="764"/>
      <c r="E29" s="764"/>
      <c r="F29" s="765"/>
      <c r="G29" s="889">
        <v>683893.23</v>
      </c>
      <c r="H29" s="890"/>
      <c r="I29" s="12"/>
      <c r="J29" s="60">
        <f>G29</f>
        <v>683893.23</v>
      </c>
      <c r="K29" s="9"/>
      <c r="L29" s="36"/>
      <c r="M29" s="56">
        <f>E29</f>
        <v>0</v>
      </c>
      <c r="N29" s="36"/>
      <c r="O29" s="36"/>
      <c r="P29" s="36"/>
      <c r="Q29" s="36"/>
      <c r="R29" s="36"/>
      <c r="S29" s="36"/>
      <c r="T29" s="24"/>
      <c r="U29" s="24"/>
      <c r="V29" s="24"/>
      <c r="W29" s="76"/>
      <c r="X29" s="76"/>
      <c r="Y29" s="80" t="str">
        <f>A29</f>
        <v>B2. What was the estimated dollar value of contraceptives needed to be procured for the public sector for the most recent complete fiscal year? (in USD currency)
(for example, to cover the needs for FY '10-'11)</v>
      </c>
      <c r="Z29" s="95"/>
    </row>
    <row r="30" spans="1:134" s="159" customFormat="1" ht="60" x14ac:dyDescent="0.2">
      <c r="A30" s="772" t="s">
        <v>743</v>
      </c>
      <c r="B30" s="764"/>
      <c r="C30" s="764"/>
      <c r="D30" s="764"/>
      <c r="E30" s="161" t="s">
        <v>775</v>
      </c>
      <c r="F30" s="232" t="s">
        <v>744</v>
      </c>
      <c r="G30" s="891" t="s">
        <v>948</v>
      </c>
      <c r="H30" s="892"/>
      <c r="I30" s="12"/>
      <c r="J30" s="60" t="str">
        <f>G30</f>
        <v>USAID | DELIVER PROJECT, contracted by Global Fund to Fight AIDS, Tuberculosis and Malaria (GFATM)</v>
      </c>
      <c r="K30" s="9"/>
      <c r="L30" s="36"/>
      <c r="M30" s="56" t="str">
        <f>E30</f>
        <v>07/10-06/11</v>
      </c>
      <c r="N30" s="36"/>
      <c r="O30" s="36"/>
      <c r="P30" s="36"/>
      <c r="Q30" s="36"/>
      <c r="R30" s="36"/>
      <c r="S30" s="36"/>
      <c r="T30" s="24"/>
      <c r="U30" s="24"/>
      <c r="V30" s="24"/>
      <c r="W30" s="76"/>
      <c r="X30" s="76"/>
      <c r="Y30" s="80" t="str">
        <f>A30</f>
        <v>B3. Time period covered by the forecast/quantification (mm/yy-mm/yy)
(should ideally be FY '10-'11)</v>
      </c>
      <c r="Z30" s="95"/>
    </row>
    <row r="31" spans="1:134" s="159" customFormat="1" ht="15" customHeight="1" x14ac:dyDescent="0.2">
      <c r="A31" s="772" t="s">
        <v>745</v>
      </c>
      <c r="B31" s="764"/>
      <c r="C31" s="764"/>
      <c r="D31" s="764"/>
      <c r="E31" s="764"/>
      <c r="F31" s="764"/>
      <c r="G31" s="765"/>
      <c r="H31" s="355" t="s">
        <v>165</v>
      </c>
      <c r="I31" s="30" t="str">
        <f>A31</f>
        <v>B4. Is there a government budget line item specifically for the procurement of contraceptives?  (Please select from the dropdown list.)</v>
      </c>
      <c r="J31" s="41"/>
      <c r="K31" s="9"/>
      <c r="L31" s="36"/>
      <c r="M31" s="36"/>
      <c r="N31" s="36"/>
      <c r="O31" s="36"/>
      <c r="P31" s="36"/>
      <c r="Q31" s="36"/>
      <c r="R31" s="36"/>
      <c r="S31" s="36"/>
      <c r="T31" s="24"/>
      <c r="U31" s="24"/>
      <c r="V31" s="24"/>
      <c r="W31" s="76"/>
      <c r="X31" s="76"/>
      <c r="Y31" s="77"/>
      <c r="Z31" s="95"/>
    </row>
    <row r="32" spans="1:134" s="159" customFormat="1" ht="90" customHeight="1" x14ac:dyDescent="0.2">
      <c r="A32" s="772" t="s">
        <v>746</v>
      </c>
      <c r="B32" s="764"/>
      <c r="C32" s="764"/>
      <c r="D32" s="764"/>
      <c r="E32" s="764"/>
      <c r="F32" s="764"/>
      <c r="G32" s="765"/>
      <c r="H32" s="355" t="s">
        <v>166</v>
      </c>
      <c r="I32" s="30"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41"/>
      <c r="K32" s="9"/>
      <c r="L32" s="36"/>
      <c r="M32" s="36"/>
      <c r="N32" s="36"/>
      <c r="O32" s="36"/>
      <c r="P32" s="36"/>
      <c r="Q32" s="36"/>
      <c r="R32" s="36"/>
      <c r="S32" s="36"/>
      <c r="T32" s="24"/>
      <c r="U32" s="24"/>
      <c r="V32" s="24"/>
      <c r="W32" s="76"/>
      <c r="X32" s="76"/>
      <c r="Y32" s="77"/>
      <c r="Z32" s="95"/>
    </row>
    <row r="33" spans="1:26" s="159" customFormat="1" ht="15.75" customHeight="1" thickBot="1" x14ac:dyDescent="0.25">
      <c r="A33" s="772" t="s">
        <v>285</v>
      </c>
      <c r="B33" s="764"/>
      <c r="C33" s="764"/>
      <c r="D33" s="764"/>
      <c r="E33" s="764"/>
      <c r="F33" s="764"/>
      <c r="G33" s="764"/>
      <c r="H33" s="773"/>
      <c r="I33" s="4"/>
      <c r="J33" s="41"/>
      <c r="K33" s="9"/>
      <c r="L33" s="36"/>
      <c r="M33" s="36"/>
      <c r="N33" s="36"/>
      <c r="O33" s="36"/>
      <c r="P33" s="36"/>
      <c r="Q33" s="36"/>
      <c r="R33" s="36"/>
      <c r="S33" s="36"/>
      <c r="T33" s="24"/>
      <c r="U33" s="24"/>
      <c r="V33" s="24"/>
      <c r="W33" s="76"/>
      <c r="X33" s="80" t="str">
        <f>A33</f>
        <v>B6. Please complete the table below regarding government allocations for contraceptive procurement.</v>
      </c>
      <c r="Y33" s="77"/>
      <c r="Z33" s="95"/>
    </row>
    <row r="34" spans="1:26" s="159" customFormat="1" ht="147" x14ac:dyDescent="0.2">
      <c r="A34" s="363"/>
      <c r="B34" s="884"/>
      <c r="C34" s="884"/>
      <c r="D34" s="927"/>
      <c r="E34" s="664" t="s">
        <v>286</v>
      </c>
      <c r="F34" s="237" t="s">
        <v>747</v>
      </c>
      <c r="G34" s="238" t="s">
        <v>287</v>
      </c>
      <c r="H34" s="364" t="s">
        <v>158</v>
      </c>
      <c r="I34" s="32"/>
      <c r="J34" s="42"/>
      <c r="K34" s="9">
        <f>A34</f>
        <v>0</v>
      </c>
      <c r="L34" s="36"/>
      <c r="M34" s="36"/>
      <c r="N34" s="36"/>
      <c r="O34" s="36"/>
      <c r="P34" s="36"/>
      <c r="Q34" s="36"/>
      <c r="R34" s="36"/>
      <c r="S34" s="36"/>
      <c r="T34" s="24"/>
      <c r="U34" s="24"/>
      <c r="V34" s="24"/>
      <c r="W34" s="76"/>
      <c r="X34" s="76"/>
      <c r="Y34" s="77"/>
      <c r="Z34" s="95"/>
    </row>
    <row r="35" spans="1:26" s="159" customFormat="1" x14ac:dyDescent="0.2">
      <c r="A35" s="262"/>
      <c r="B35" s="764" t="s">
        <v>288</v>
      </c>
      <c r="C35" s="764"/>
      <c r="D35" s="765"/>
      <c r="E35" s="162">
        <v>0</v>
      </c>
      <c r="F35" s="168" t="s">
        <v>775</v>
      </c>
      <c r="G35" s="154" t="s">
        <v>411</v>
      </c>
      <c r="H35" s="362" t="s">
        <v>822</v>
      </c>
      <c r="I35" s="43"/>
      <c r="J35" s="41"/>
      <c r="K35" s="9" t="e">
        <f>#REF!</f>
        <v>#REF!</v>
      </c>
      <c r="L35" s="36"/>
      <c r="M35" s="36"/>
      <c r="N35" s="36"/>
      <c r="O35" s="36"/>
      <c r="P35" s="36"/>
      <c r="Q35" s="36"/>
      <c r="R35" s="36"/>
      <c r="S35" s="36"/>
      <c r="T35" s="24"/>
      <c r="U35" s="24"/>
      <c r="V35" s="24"/>
      <c r="W35" s="76"/>
      <c r="X35" s="76"/>
      <c r="Y35" s="77"/>
      <c r="Z35" s="95"/>
    </row>
    <row r="36" spans="1:26" s="159" customFormat="1" ht="15" hidden="1" customHeight="1" x14ac:dyDescent="0.2">
      <c r="A36" s="883"/>
      <c r="B36" s="884"/>
      <c r="C36" s="884"/>
      <c r="D36" s="884"/>
      <c r="E36" s="884"/>
      <c r="F36" s="884"/>
      <c r="G36" s="884"/>
      <c r="H36" s="885"/>
      <c r="I36" s="43"/>
      <c r="J36" s="41"/>
      <c r="K36" s="9"/>
      <c r="L36" s="36"/>
      <c r="M36" s="36"/>
      <c r="N36" s="36"/>
      <c r="O36" s="36"/>
      <c r="P36" s="36"/>
      <c r="Q36" s="36"/>
      <c r="R36" s="36"/>
      <c r="S36" s="36"/>
      <c r="T36" s="24"/>
      <c r="U36" s="24"/>
      <c r="V36" s="24"/>
      <c r="W36" s="76"/>
      <c r="X36" s="76"/>
      <c r="Y36" s="77"/>
      <c r="Z36" s="95"/>
    </row>
    <row r="37" spans="1:26" s="159" customFormat="1" ht="75" x14ac:dyDescent="0.2">
      <c r="A37" s="772" t="s">
        <v>749</v>
      </c>
      <c r="B37" s="764"/>
      <c r="C37" s="764"/>
      <c r="D37" s="764"/>
      <c r="E37" s="764"/>
      <c r="F37" s="764"/>
      <c r="G37" s="765"/>
      <c r="H37" s="355" t="s">
        <v>166</v>
      </c>
      <c r="I37" s="30"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41"/>
      <c r="K37" s="9"/>
      <c r="L37" s="36"/>
      <c r="M37" s="36"/>
      <c r="N37" s="36"/>
      <c r="O37" s="36"/>
      <c r="P37" s="36"/>
      <c r="Q37" s="36"/>
      <c r="R37" s="36"/>
      <c r="S37" s="36"/>
      <c r="T37" s="24"/>
      <c r="U37" s="24"/>
      <c r="V37" s="24"/>
      <c r="W37" s="76"/>
      <c r="X37" s="76"/>
      <c r="Y37" s="77"/>
      <c r="Z37" s="95"/>
    </row>
    <row r="38" spans="1:26" s="159" customFormat="1" ht="60.75" customHeight="1" thickBot="1" x14ac:dyDescent="0.25">
      <c r="A38" s="772" t="s">
        <v>750</v>
      </c>
      <c r="B38" s="764"/>
      <c r="C38" s="764"/>
      <c r="D38" s="764"/>
      <c r="E38" s="764"/>
      <c r="F38" s="764"/>
      <c r="G38" s="764"/>
      <c r="H38" s="773"/>
      <c r="I38" s="4"/>
      <c r="J38" s="41"/>
      <c r="K38" s="9"/>
      <c r="L38" s="36"/>
      <c r="M38" s="36"/>
      <c r="N38" s="36"/>
      <c r="O38" s="36"/>
      <c r="P38" s="36"/>
      <c r="Q38" s="36"/>
      <c r="R38" s="36"/>
      <c r="S38" s="36"/>
      <c r="T38" s="24"/>
      <c r="U38" s="24"/>
      <c r="V38" s="24"/>
      <c r="W38" s="76"/>
      <c r="X38" s="80"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Y38" s="77"/>
      <c r="Z38" s="95"/>
    </row>
    <row r="39" spans="1:26" s="159" customFormat="1" ht="129.75" x14ac:dyDescent="0.2">
      <c r="A39" s="363"/>
      <c r="B39" s="877" t="s">
        <v>751</v>
      </c>
      <c r="C39" s="886"/>
      <c r="D39" s="236" t="s">
        <v>290</v>
      </c>
      <c r="E39" s="237" t="s">
        <v>69</v>
      </c>
      <c r="F39" s="237" t="s">
        <v>752</v>
      </c>
      <c r="G39" s="238" t="s">
        <v>291</v>
      </c>
      <c r="H39" s="364" t="s">
        <v>158</v>
      </c>
      <c r="I39" s="32"/>
      <c r="J39" s="42"/>
      <c r="K39" s="9">
        <f>A39</f>
        <v>0</v>
      </c>
      <c r="L39" s="36"/>
      <c r="M39" s="36"/>
      <c r="N39" s="36"/>
      <c r="O39" s="36"/>
      <c r="P39" s="36"/>
      <c r="Q39" s="36"/>
      <c r="R39" s="36"/>
      <c r="S39" s="36"/>
      <c r="T39" s="24"/>
      <c r="U39" s="24"/>
      <c r="V39" s="24"/>
      <c r="W39" s="76"/>
      <c r="X39" s="76"/>
      <c r="Y39" s="77"/>
      <c r="Z39" s="95"/>
    </row>
    <row r="40" spans="1:26" s="159" customFormat="1" ht="60" x14ac:dyDescent="0.2">
      <c r="A40" s="363"/>
      <c r="B40" s="764" t="s">
        <v>292</v>
      </c>
      <c r="C40" s="765"/>
      <c r="D40" s="239" t="s">
        <v>166</v>
      </c>
      <c r="E40" s="162">
        <v>0</v>
      </c>
      <c r="F40" s="168" t="s">
        <v>775</v>
      </c>
      <c r="G40" s="240" t="s">
        <v>411</v>
      </c>
      <c r="H40" s="362" t="s">
        <v>947</v>
      </c>
      <c r="I40" s="43"/>
      <c r="J40" s="41"/>
      <c r="K40" s="9" t="str">
        <f>B40</f>
        <v>a. Internally generated funds spent on contraceptive procurement</v>
      </c>
      <c r="L40" s="36"/>
      <c r="M40" s="36"/>
      <c r="N40" s="36"/>
      <c r="O40" s="36"/>
      <c r="P40" s="36"/>
      <c r="Q40" s="36"/>
      <c r="R40" s="36"/>
      <c r="S40" s="36"/>
      <c r="T40" s="24"/>
      <c r="U40" s="24"/>
      <c r="V40" s="24"/>
      <c r="W40" s="76"/>
      <c r="X40" s="76"/>
      <c r="Y40" s="77"/>
      <c r="Z40" s="95"/>
    </row>
    <row r="41" spans="1:26" s="159" customFormat="1" ht="30" x14ac:dyDescent="0.2">
      <c r="A41" s="363"/>
      <c r="B41" s="241"/>
      <c r="C41" s="242" t="s">
        <v>293</v>
      </c>
      <c r="D41" s="800" t="s">
        <v>146</v>
      </c>
      <c r="E41" s="801"/>
      <c r="F41" s="801"/>
      <c r="G41" s="801"/>
      <c r="H41" s="802"/>
      <c r="I41" s="44"/>
      <c r="J41" s="41"/>
      <c r="K41" s="9" t="str">
        <f>C41</f>
        <v>i. Specify source(s) of internally generated funds spent (for example, from taxes or user fees)</v>
      </c>
      <c r="L41" s="36"/>
      <c r="M41" s="36"/>
      <c r="N41" s="36"/>
      <c r="O41" s="39" t="str">
        <f>D41</f>
        <v>N/A</v>
      </c>
      <c r="P41" s="36"/>
      <c r="Q41" s="36"/>
      <c r="R41" s="36"/>
      <c r="S41" s="36"/>
      <c r="T41" s="24"/>
      <c r="U41" s="24"/>
      <c r="V41" s="24"/>
      <c r="W41" s="76"/>
      <c r="X41" s="76"/>
      <c r="Y41" s="77"/>
      <c r="Z41" s="95"/>
    </row>
    <row r="42" spans="1:26" s="159" customFormat="1" ht="60" x14ac:dyDescent="0.2">
      <c r="A42" s="363"/>
      <c r="B42" s="764" t="s">
        <v>295</v>
      </c>
      <c r="C42" s="765"/>
      <c r="D42" s="239" t="s">
        <v>166</v>
      </c>
      <c r="E42" s="162">
        <v>0</v>
      </c>
      <c r="F42" s="168" t="s">
        <v>775</v>
      </c>
      <c r="G42" s="154" t="s">
        <v>411</v>
      </c>
      <c r="H42" s="362" t="s">
        <v>947</v>
      </c>
      <c r="I42" s="43"/>
      <c r="J42" s="41"/>
      <c r="K42" s="9" t="str">
        <f>B42</f>
        <v>b. Total of all other government funds spent on contraceptive procurement (basket funds, World Bank credits or loans, and other funds donors gave to the government [e.g., direct budget support])</v>
      </c>
      <c r="L42" s="36"/>
      <c r="M42" s="36"/>
      <c r="N42" s="36"/>
      <c r="O42" s="36"/>
      <c r="P42" s="36"/>
      <c r="Q42" s="36"/>
      <c r="R42" s="36"/>
      <c r="S42" s="36"/>
      <c r="T42" s="24"/>
      <c r="U42" s="24"/>
      <c r="V42" s="24"/>
      <c r="W42" s="76"/>
      <c r="X42" s="76"/>
      <c r="Y42" s="77"/>
      <c r="Z42" s="95"/>
    </row>
    <row r="43" spans="1:26" s="159" customFormat="1" ht="55.5" customHeight="1" x14ac:dyDescent="0.2">
      <c r="A43" s="363"/>
      <c r="B43" s="241"/>
      <c r="C43" s="242" t="s">
        <v>297</v>
      </c>
      <c r="D43" s="800" t="s">
        <v>146</v>
      </c>
      <c r="E43" s="801"/>
      <c r="F43" s="801"/>
      <c r="G43" s="801"/>
      <c r="H43" s="802"/>
      <c r="I43" s="44"/>
      <c r="J43" s="41"/>
      <c r="K43" s="9" t="str">
        <f>C43</f>
        <v>i. Specify source(s) of other government funds spent (for example: basket funding or specific donor)</v>
      </c>
      <c r="L43" s="36"/>
      <c r="M43" s="36"/>
      <c r="N43" s="36"/>
      <c r="O43" s="39" t="str">
        <f>D43</f>
        <v>N/A</v>
      </c>
      <c r="P43" s="36"/>
      <c r="Q43" s="36"/>
      <c r="R43" s="36"/>
      <c r="S43" s="36"/>
      <c r="T43" s="24"/>
      <c r="U43" s="24"/>
      <c r="V43" s="24"/>
      <c r="W43" s="76"/>
      <c r="X43" s="76"/>
      <c r="Y43" s="77"/>
      <c r="Z43" s="95"/>
    </row>
    <row r="44" spans="1:26" s="159" customFormat="1" ht="45" x14ac:dyDescent="0.2">
      <c r="A44" s="363"/>
      <c r="B44" s="764" t="s">
        <v>298</v>
      </c>
      <c r="C44" s="765"/>
      <c r="D44" s="243"/>
      <c r="E44" s="163">
        <f>E40+E42</f>
        <v>0</v>
      </c>
      <c r="F44" s="244"/>
      <c r="G44" s="244"/>
      <c r="H44" s="362"/>
      <c r="I44" s="43"/>
      <c r="J44" s="41"/>
      <c r="K44" s="9" t="str">
        <f>B44</f>
        <v>c. TOTAL government funds spent on contraceptive procurement
This will auto-calculate.  (It will sum a &amp; b above.)</v>
      </c>
      <c r="L44" s="36"/>
      <c r="M44" s="36"/>
      <c r="N44" s="36"/>
      <c r="O44" s="39"/>
      <c r="P44" s="36"/>
      <c r="Q44" s="36"/>
      <c r="R44" s="36"/>
      <c r="S44" s="36"/>
      <c r="T44" s="24"/>
      <c r="U44" s="24"/>
      <c r="V44" s="24"/>
      <c r="W44" s="76"/>
      <c r="X44" s="76"/>
      <c r="Y44" s="77"/>
      <c r="Z44" s="95"/>
    </row>
    <row r="45" spans="1:26" s="248" customFormat="1" x14ac:dyDescent="0.2">
      <c r="A45" s="365"/>
      <c r="B45" s="245"/>
      <c r="C45" s="245"/>
      <c r="D45" s="246"/>
      <c r="E45" s="164"/>
      <c r="F45" s="164"/>
      <c r="G45" s="247"/>
      <c r="H45" s="366"/>
      <c r="I45" s="68"/>
      <c r="J45" s="41"/>
      <c r="K45" s="9">
        <f>A45</f>
        <v>0</v>
      </c>
      <c r="L45" s="36"/>
      <c r="M45" s="36"/>
      <c r="N45" s="36"/>
      <c r="O45" s="39"/>
      <c r="P45" s="36"/>
      <c r="Q45" s="36"/>
      <c r="R45" s="36"/>
      <c r="S45" s="36"/>
      <c r="T45" s="24"/>
      <c r="U45" s="24"/>
      <c r="V45" s="24"/>
      <c r="W45" s="76"/>
      <c r="X45" s="76"/>
      <c r="Y45" s="81"/>
      <c r="Z45" s="21"/>
    </row>
    <row r="46" spans="1:26" s="159" customFormat="1" ht="30" customHeight="1" x14ac:dyDescent="0.2">
      <c r="A46" s="772" t="s">
        <v>753</v>
      </c>
      <c r="B46" s="764"/>
      <c r="C46" s="764"/>
      <c r="D46" s="764"/>
      <c r="E46" s="764"/>
      <c r="F46" s="764"/>
      <c r="G46" s="764"/>
      <c r="H46" s="773"/>
      <c r="I46" s="4"/>
      <c r="J46" s="41"/>
      <c r="K46" s="9"/>
      <c r="L46" s="36"/>
      <c r="M46" s="36"/>
      <c r="N46" s="36"/>
      <c r="O46" s="36"/>
      <c r="P46" s="36"/>
      <c r="Q46" s="36"/>
      <c r="R46" s="36"/>
      <c r="S46" s="36"/>
      <c r="T46" s="24"/>
      <c r="U46" s="24"/>
      <c r="V46" s="24"/>
      <c r="W46" s="76"/>
      <c r="X46" s="80" t="str">
        <f>A46</f>
        <v xml:space="preserve">B9. Please complete the table below to indicate donor expenditures on contraceptive procurement in the most recent complete fiscal year (FY '10-'11).
</v>
      </c>
      <c r="Y46" s="77"/>
      <c r="Z46" s="95"/>
    </row>
    <row r="47" spans="1:26" s="159" customFormat="1" ht="129.75" x14ac:dyDescent="0.2">
      <c r="A47" s="363" t="s">
        <v>199</v>
      </c>
      <c r="B47" s="877" t="s">
        <v>754</v>
      </c>
      <c r="C47" s="765"/>
      <c r="D47" s="236" t="s">
        <v>299</v>
      </c>
      <c r="E47" s="237" t="s">
        <v>300</v>
      </c>
      <c r="F47" s="237" t="s">
        <v>755</v>
      </c>
      <c r="G47" s="238" t="s">
        <v>301</v>
      </c>
      <c r="H47" s="364" t="s">
        <v>158</v>
      </c>
      <c r="I47" s="25"/>
      <c r="J47" s="41"/>
      <c r="K47" s="9" t="str">
        <f>A47</f>
        <v xml:space="preserve">
</v>
      </c>
      <c r="L47" s="36"/>
      <c r="M47" s="36"/>
      <c r="N47" s="36"/>
      <c r="O47" s="39"/>
      <c r="P47" s="36"/>
      <c r="Q47" s="36"/>
      <c r="R47" s="36"/>
      <c r="S47" s="36"/>
      <c r="T47" s="24"/>
      <c r="U47" s="24"/>
      <c r="V47" s="24"/>
      <c r="W47" s="76"/>
      <c r="X47" s="76"/>
      <c r="Y47" s="77"/>
      <c r="Z47" s="95"/>
    </row>
    <row r="48" spans="1:26" s="159" customFormat="1" ht="165" x14ac:dyDescent="0.2">
      <c r="A48" s="363"/>
      <c r="B48" s="764" t="s">
        <v>302</v>
      </c>
      <c r="C48" s="765"/>
      <c r="D48" s="239" t="s">
        <v>165</v>
      </c>
      <c r="E48" s="162">
        <v>683893.23</v>
      </c>
      <c r="F48" s="155" t="s">
        <v>775</v>
      </c>
      <c r="G48" s="156" t="s">
        <v>187</v>
      </c>
      <c r="H48" s="367" t="s">
        <v>946</v>
      </c>
      <c r="I48" s="12"/>
      <c r="J48" s="41"/>
      <c r="K48" s="9" t="str">
        <f>B48</f>
        <v>a. In-kind donations of contraceptives</v>
      </c>
      <c r="L48" s="36"/>
      <c r="M48" s="36"/>
      <c r="N48" s="36"/>
      <c r="O48" s="39"/>
      <c r="P48" s="36"/>
      <c r="Q48" s="36"/>
      <c r="R48" s="36"/>
      <c r="S48" s="36"/>
      <c r="T48" s="24"/>
      <c r="U48" s="24"/>
      <c r="V48" s="24"/>
      <c r="W48" s="76"/>
      <c r="X48" s="76"/>
      <c r="Y48" s="77"/>
      <c r="Z48" s="95"/>
    </row>
    <row r="49" spans="1:26" s="159" customFormat="1" x14ac:dyDescent="0.2">
      <c r="A49" s="363"/>
      <c r="B49" s="241"/>
      <c r="C49" s="242" t="s">
        <v>303</v>
      </c>
      <c r="D49" s="878" t="s">
        <v>823</v>
      </c>
      <c r="E49" s="879"/>
      <c r="F49" s="879"/>
      <c r="G49" s="879"/>
      <c r="H49" s="880"/>
      <c r="I49" s="165"/>
      <c r="J49" s="41"/>
      <c r="K49" s="9" t="str">
        <f>C49</f>
        <v xml:space="preserve">i. Specify source(s) of in-kind donations </v>
      </c>
      <c r="L49" s="36"/>
      <c r="M49" s="36"/>
      <c r="N49" s="36"/>
      <c r="O49" s="39" t="str">
        <f>D49</f>
        <v>UNFPA and USAID</v>
      </c>
      <c r="P49" s="36"/>
      <c r="Q49" s="36"/>
      <c r="R49" s="36"/>
      <c r="S49" s="36"/>
      <c r="T49" s="24"/>
      <c r="U49" s="24"/>
      <c r="V49" s="24"/>
      <c r="W49" s="76"/>
      <c r="X49" s="76"/>
      <c r="Y49" s="77"/>
      <c r="Z49" s="95"/>
    </row>
    <row r="50" spans="1:26" s="159" customFormat="1" ht="45" x14ac:dyDescent="0.2">
      <c r="A50" s="363"/>
      <c r="B50" s="764" t="s">
        <v>756</v>
      </c>
      <c r="C50" s="765"/>
      <c r="D50" s="239" t="s">
        <v>166</v>
      </c>
      <c r="E50" s="162">
        <v>0</v>
      </c>
      <c r="F50" s="155" t="s">
        <v>775</v>
      </c>
      <c r="G50" s="156" t="s">
        <v>824</v>
      </c>
      <c r="H50" s="367"/>
      <c r="I50" s="12"/>
      <c r="J50" s="41"/>
      <c r="K50" s="9" t="str">
        <f>B50</f>
        <v>b. Global Fund grants used to procure condoms</v>
      </c>
      <c r="L50" s="36"/>
      <c r="M50" s="36"/>
      <c r="N50" s="36"/>
      <c r="O50" s="39"/>
      <c r="P50" s="36"/>
      <c r="Q50" s="36"/>
      <c r="R50" s="36"/>
      <c r="S50" s="36"/>
      <c r="T50" s="24"/>
      <c r="U50" s="24"/>
      <c r="V50" s="24"/>
      <c r="W50" s="76"/>
      <c r="X50" s="76"/>
      <c r="Y50" s="77"/>
      <c r="Z50" s="95"/>
    </row>
    <row r="51" spans="1:26" s="159" customFormat="1" ht="45" x14ac:dyDescent="0.2">
      <c r="A51" s="363"/>
      <c r="B51" s="764" t="s">
        <v>757</v>
      </c>
      <c r="C51" s="765"/>
      <c r="D51" s="239" t="s">
        <v>166</v>
      </c>
      <c r="E51" s="162">
        <v>0</v>
      </c>
      <c r="F51" s="155" t="s">
        <v>775</v>
      </c>
      <c r="G51" s="156" t="s">
        <v>824</v>
      </c>
      <c r="H51" s="367"/>
      <c r="I51" s="12"/>
      <c r="J51" s="41"/>
      <c r="K51" s="9" t="str">
        <f>B51</f>
        <v>c. Global Fund grants used to procure contraceptives besides condoms</v>
      </c>
      <c r="L51" s="36"/>
      <c r="M51" s="36"/>
      <c r="N51" s="36"/>
      <c r="O51" s="39"/>
      <c r="P51" s="36"/>
      <c r="Q51" s="36"/>
      <c r="R51" s="36"/>
      <c r="S51" s="36"/>
      <c r="T51" s="24"/>
      <c r="U51" s="24"/>
      <c r="V51" s="24"/>
      <c r="W51" s="76"/>
      <c r="X51" s="76"/>
      <c r="Y51" s="77"/>
      <c r="Z51" s="95"/>
    </row>
    <row r="52" spans="1:26" s="159" customFormat="1" ht="45" x14ac:dyDescent="0.2">
      <c r="A52" s="363"/>
      <c r="B52" s="764" t="s">
        <v>758</v>
      </c>
      <c r="C52" s="765"/>
      <c r="D52" s="243"/>
      <c r="E52" s="163">
        <f>E48+E50+E51</f>
        <v>683893.23</v>
      </c>
      <c r="F52" s="244"/>
      <c r="G52" s="244"/>
      <c r="H52" s="368"/>
      <c r="I52" s="43"/>
      <c r="J52" s="41"/>
      <c r="K52" s="9" t="str">
        <f>B52</f>
        <v>d. TOTAL value of in-kind donations and Global Fund grants spent on contraceptive procurement
This will auto-calculate.  (It will sum a-c above.)</v>
      </c>
      <c r="L52" s="36"/>
      <c r="M52" s="36"/>
      <c r="N52" s="36"/>
      <c r="O52" s="39"/>
      <c r="P52" s="36"/>
      <c r="Q52" s="36"/>
      <c r="R52" s="36"/>
      <c r="S52" s="36"/>
      <c r="T52" s="24"/>
      <c r="U52" s="24"/>
      <c r="V52" s="24"/>
      <c r="W52" s="76"/>
      <c r="X52" s="76"/>
      <c r="Y52" s="77"/>
      <c r="Z52" s="95"/>
    </row>
    <row r="53" spans="1:26" s="248" customFormat="1" x14ac:dyDescent="0.2">
      <c r="A53" s="365"/>
      <c r="B53" s="245"/>
      <c r="C53" s="245"/>
      <c r="D53" s="246"/>
      <c r="E53" s="164"/>
      <c r="F53" s="164"/>
      <c r="G53" s="247"/>
      <c r="H53" s="366"/>
      <c r="I53" s="68"/>
      <c r="J53" s="41"/>
      <c r="K53" s="9">
        <f>A53</f>
        <v>0</v>
      </c>
      <c r="L53" s="36"/>
      <c r="M53" s="36"/>
      <c r="N53" s="36"/>
      <c r="O53" s="39"/>
      <c r="P53" s="36"/>
      <c r="Q53" s="36"/>
      <c r="R53" s="36"/>
      <c r="S53" s="36"/>
      <c r="T53" s="24"/>
      <c r="U53" s="24"/>
      <c r="V53" s="24"/>
      <c r="W53" s="76"/>
      <c r="X53" s="76"/>
      <c r="Y53" s="81"/>
      <c r="Z53" s="21"/>
    </row>
    <row r="54" spans="1:26" s="159" customFormat="1" ht="75" customHeight="1" x14ac:dyDescent="0.2">
      <c r="A54" s="772" t="s">
        <v>759</v>
      </c>
      <c r="B54" s="764"/>
      <c r="C54" s="764"/>
      <c r="D54" s="764"/>
      <c r="E54" s="764"/>
      <c r="F54" s="764"/>
      <c r="G54" s="764"/>
      <c r="H54" s="773"/>
      <c r="I54" s="4"/>
      <c r="J54" s="41"/>
      <c r="K54" s="9"/>
      <c r="L54" s="36"/>
      <c r="M54" s="36"/>
      <c r="N54" s="36"/>
      <c r="O54" s="36"/>
      <c r="P54" s="36"/>
      <c r="Q54" s="36"/>
      <c r="R54" s="36"/>
      <c r="S54" s="36"/>
      <c r="T54" s="24"/>
      <c r="U54" s="24"/>
      <c r="V54" s="24"/>
      <c r="W54" s="76"/>
      <c r="X54" s="80"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4" s="77"/>
      <c r="Z54" s="95"/>
    </row>
    <row r="55" spans="1:26" s="159" customFormat="1" ht="150" x14ac:dyDescent="0.2">
      <c r="A55" s="867" t="s">
        <v>760</v>
      </c>
      <c r="B55" s="868"/>
      <c r="C55" s="868"/>
      <c r="D55" s="868"/>
      <c r="E55" s="869"/>
      <c r="F55" s="166">
        <f>E44/(E44+E52)</f>
        <v>0</v>
      </c>
      <c r="G55" s="870" t="s">
        <v>1587</v>
      </c>
      <c r="H55" s="871"/>
      <c r="I55" s="12"/>
      <c r="J55" s="45" t="str">
        <f>G55</f>
        <v>The Liberian Government did not use its funds regardless of source for the procurement of contraceptives. It is only in the 2011 - 2012 fiscal year that the government has allocated funds in the amount of $10,000 USD for the procurement of contraceptives.</v>
      </c>
      <c r="K55" s="9"/>
      <c r="L55" s="36"/>
      <c r="M55" s="36"/>
      <c r="N55" s="36"/>
      <c r="O55" s="39"/>
      <c r="P55" s="36"/>
      <c r="Q55" s="36"/>
      <c r="R55" s="46"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36"/>
      <c r="T55" s="24"/>
      <c r="U55" s="24"/>
      <c r="V55" s="24"/>
      <c r="W55" s="76"/>
      <c r="X55" s="76"/>
      <c r="Y55" s="77"/>
      <c r="Z55" s="95"/>
    </row>
    <row r="56" spans="1:26" s="159" customFormat="1" ht="135" x14ac:dyDescent="0.2">
      <c r="A56" s="867" t="s">
        <v>761</v>
      </c>
      <c r="B56" s="872"/>
      <c r="C56" s="872"/>
      <c r="D56" s="872"/>
      <c r="E56" s="873"/>
      <c r="F56" s="166">
        <f>(E44+E52)/G29</f>
        <v>1</v>
      </c>
      <c r="G56" s="870" t="s">
        <v>945</v>
      </c>
      <c r="H56" s="871"/>
      <c r="I56" s="12"/>
      <c r="J56" s="45" t="str">
        <f>G56</f>
        <v>100% of the funds needed to procure contraceptives were provided by donors, who also procured the contraceptives.</v>
      </c>
      <c r="K56" s="9"/>
      <c r="L56" s="36"/>
      <c r="M56" s="36"/>
      <c r="N56" s="36"/>
      <c r="O56" s="39"/>
      <c r="P56" s="36"/>
      <c r="Q56" s="36"/>
      <c r="R56" s="46"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36"/>
      <c r="T56" s="24"/>
      <c r="U56" s="24"/>
      <c r="V56" s="24"/>
      <c r="W56" s="76"/>
      <c r="X56" s="76"/>
      <c r="Y56" s="77"/>
      <c r="Z56" s="95"/>
    </row>
    <row r="57" spans="1:26" s="159" customFormat="1" ht="80.25" customHeight="1" x14ac:dyDescent="0.2">
      <c r="A57" s="874" t="s">
        <v>762</v>
      </c>
      <c r="B57" s="875"/>
      <c r="C57" s="875"/>
      <c r="D57" s="875"/>
      <c r="E57" s="876"/>
      <c r="F57" s="152" t="s">
        <v>166</v>
      </c>
      <c r="G57" s="870" t="s">
        <v>1586</v>
      </c>
      <c r="H57" s="871"/>
      <c r="I57" s="12"/>
      <c r="J57" s="45" t="str">
        <f>G57</f>
        <v>Donors covered all funds required for the procurement of contraceptives based on the country forecast.</v>
      </c>
      <c r="K57" s="9"/>
      <c r="L57" s="36"/>
      <c r="M57" s="36"/>
      <c r="N57" s="36"/>
      <c r="O57" s="39"/>
      <c r="P57" s="36"/>
      <c r="Q57" s="36"/>
      <c r="R57" s="46" t="str">
        <f>A57</f>
        <v>B12. If B11 did not calculate automatically, please answer the following question:
Was there a funding gap for the public sector in the last complete fiscal year?
(Please select from the dropdown list.)</v>
      </c>
      <c r="S57" s="36"/>
      <c r="T57" s="24"/>
      <c r="U57" s="24"/>
      <c r="V57" s="24"/>
      <c r="W57" s="76"/>
      <c r="X57" s="76"/>
      <c r="Y57" s="77"/>
      <c r="Z57" s="95"/>
    </row>
    <row r="58" spans="1:26" s="248" customFormat="1" x14ac:dyDescent="0.2">
      <c r="A58" s="369"/>
      <c r="B58" s="249"/>
      <c r="C58" s="249"/>
      <c r="D58" s="250"/>
      <c r="E58" s="167"/>
      <c r="F58" s="167"/>
      <c r="G58" s="251"/>
      <c r="H58" s="370"/>
      <c r="I58" s="68"/>
      <c r="J58" s="41"/>
      <c r="K58" s="9">
        <f>A58</f>
        <v>0</v>
      </c>
      <c r="L58" s="36"/>
      <c r="M58" s="36"/>
      <c r="N58" s="36"/>
      <c r="O58" s="39"/>
      <c r="P58" s="36"/>
      <c r="Q58" s="36"/>
      <c r="R58" s="36"/>
      <c r="S58" s="36"/>
      <c r="T58" s="24"/>
      <c r="U58" s="24"/>
      <c r="V58" s="24"/>
      <c r="W58" s="76"/>
      <c r="X58" s="76"/>
      <c r="Y58" s="81"/>
      <c r="Z58" s="21"/>
    </row>
    <row r="59" spans="1:26" s="159" customFormat="1" ht="45" x14ac:dyDescent="0.2">
      <c r="A59" s="772" t="s">
        <v>305</v>
      </c>
      <c r="B59" s="764"/>
      <c r="C59" s="764"/>
      <c r="D59" s="764"/>
      <c r="E59" s="765"/>
      <c r="F59" s="766" t="s">
        <v>146</v>
      </c>
      <c r="G59" s="863"/>
      <c r="H59" s="767"/>
      <c r="I59" s="13"/>
      <c r="J59" s="41"/>
      <c r="K59" s="9"/>
      <c r="L59" s="36"/>
      <c r="M59" s="36"/>
      <c r="N59" s="36"/>
      <c r="O59" s="36"/>
      <c r="P59" s="36"/>
      <c r="Q59" s="9" t="str">
        <f>F59</f>
        <v>N/A</v>
      </c>
      <c r="R59" s="46" t="str">
        <f>A59</f>
        <v>B13. If the government financed any contraceptive procurement in the most recent complete fiscal year, which entity conducted the procurement(s)? (Please select from the dropdown.)</v>
      </c>
      <c r="S59" s="36"/>
      <c r="T59" s="24"/>
      <c r="U59" s="24"/>
      <c r="V59" s="24"/>
      <c r="W59" s="76"/>
      <c r="X59" s="76"/>
      <c r="Y59" s="77"/>
      <c r="Z59" s="95"/>
    </row>
    <row r="60" spans="1:26" s="159" customFormat="1" x14ac:dyDescent="0.2">
      <c r="A60" s="262"/>
      <c r="B60" s="764" t="s">
        <v>58</v>
      </c>
      <c r="C60" s="764"/>
      <c r="D60" s="764"/>
      <c r="E60" s="764"/>
      <c r="F60" s="769" t="s">
        <v>146</v>
      </c>
      <c r="G60" s="770"/>
      <c r="H60" s="771"/>
      <c r="I60" s="12"/>
      <c r="J60" s="41"/>
      <c r="K60" s="9"/>
      <c r="L60" s="36"/>
      <c r="M60" s="57">
        <f>E60</f>
        <v>0</v>
      </c>
      <c r="N60" s="36"/>
      <c r="O60" s="36"/>
      <c r="P60" s="36"/>
      <c r="Q60" s="9" t="str">
        <f>F60</f>
        <v>N/A</v>
      </c>
      <c r="R60" s="39" t="str">
        <f>B60</f>
        <v>a. Specify entity</v>
      </c>
      <c r="S60" s="36"/>
      <c r="T60" s="24"/>
      <c r="U60" s="24"/>
      <c r="V60" s="24"/>
      <c r="W60" s="76"/>
      <c r="X60" s="76"/>
      <c r="Y60" s="77"/>
      <c r="Z60" s="95"/>
    </row>
    <row r="61" spans="1:26" s="159" customFormat="1" x14ac:dyDescent="0.2">
      <c r="A61" s="356"/>
      <c r="B61" s="227"/>
      <c r="C61" s="764" t="s">
        <v>59</v>
      </c>
      <c r="D61" s="764"/>
      <c r="E61" s="765"/>
      <c r="F61" s="766" t="s">
        <v>146</v>
      </c>
      <c r="G61" s="863"/>
      <c r="H61" s="767"/>
      <c r="I61" s="12"/>
      <c r="J61" s="41"/>
      <c r="K61" s="9"/>
      <c r="L61" s="36"/>
      <c r="M61" s="36"/>
      <c r="N61" s="36"/>
      <c r="O61" s="36"/>
      <c r="P61" s="36"/>
      <c r="Q61" s="9" t="str">
        <f>F61</f>
        <v>N/A</v>
      </c>
      <c r="R61" s="39" t="str">
        <f>C61</f>
        <v>i. Is this a parastatal?</v>
      </c>
      <c r="S61" s="36"/>
      <c r="T61" s="24"/>
      <c r="U61" s="24"/>
      <c r="V61" s="24"/>
      <c r="W61" s="76"/>
      <c r="X61" s="76"/>
      <c r="Y61" s="77"/>
      <c r="Z61" s="95"/>
    </row>
    <row r="62" spans="1:26" s="159" customFormat="1" ht="45.75" thickBot="1" x14ac:dyDescent="0.25">
      <c r="A62" s="864" t="s">
        <v>306</v>
      </c>
      <c r="B62" s="753"/>
      <c r="C62" s="754"/>
      <c r="D62" s="779" t="s">
        <v>939</v>
      </c>
      <c r="E62" s="780"/>
      <c r="F62" s="780"/>
      <c r="G62" s="780"/>
      <c r="H62" s="781"/>
      <c r="I62" s="8"/>
      <c r="J62" s="41"/>
      <c r="K62" s="9" t="str">
        <f>A62</f>
        <v xml:space="preserve">B14. Please note any additional comments about finance and procurement.
</v>
      </c>
      <c r="L62" s="36"/>
      <c r="M62" s="36"/>
      <c r="N62" s="36"/>
      <c r="O62" s="9" t="str">
        <f>D62</f>
        <v xml:space="preserve">In the last fiscal year the government did not have funds for contraceptives, therefore they did not procure. </v>
      </c>
      <c r="P62" s="36"/>
      <c r="Q62" s="36"/>
      <c r="R62" s="9"/>
      <c r="S62" s="36"/>
      <c r="T62" s="24"/>
      <c r="U62" s="24"/>
      <c r="V62" s="24"/>
      <c r="W62" s="76"/>
      <c r="X62" s="76"/>
      <c r="Y62" s="77"/>
      <c r="Z62" s="95"/>
    </row>
    <row r="63" spans="1:26" s="159" customFormat="1" ht="16.5" customHeight="1" thickBot="1" x14ac:dyDescent="0.25">
      <c r="A63" s="865" t="s">
        <v>31</v>
      </c>
      <c r="B63" s="866"/>
      <c r="C63" s="866"/>
      <c r="D63" s="866"/>
      <c r="E63" s="866"/>
      <c r="F63" s="866"/>
      <c r="G63" s="866"/>
      <c r="H63" s="371"/>
      <c r="I63" s="14"/>
      <c r="J63" s="41"/>
      <c r="K63" s="9"/>
      <c r="L63" s="36"/>
      <c r="M63" s="36"/>
      <c r="N63" s="36"/>
      <c r="O63" s="36"/>
      <c r="P63" s="36"/>
      <c r="Q63" s="36"/>
      <c r="R63" s="9"/>
      <c r="S63" s="36"/>
      <c r="T63" s="24"/>
      <c r="U63" s="24"/>
      <c r="V63" s="24"/>
      <c r="W63" s="76"/>
      <c r="X63" s="76"/>
      <c r="Y63" s="77"/>
      <c r="Z63" s="95"/>
    </row>
    <row r="64" spans="1:26" s="159" customFormat="1" ht="45" customHeight="1" x14ac:dyDescent="0.2">
      <c r="A64" s="855" t="s">
        <v>763</v>
      </c>
      <c r="B64" s="856"/>
      <c r="C64" s="856"/>
      <c r="D64" s="856"/>
      <c r="E64" s="856"/>
      <c r="F64" s="856"/>
      <c r="G64" s="856"/>
      <c r="H64" s="857"/>
      <c r="I64" s="7"/>
      <c r="J64" s="41"/>
      <c r="K64" s="9"/>
      <c r="L64" s="36"/>
      <c r="M64" s="36"/>
      <c r="N64" s="36"/>
      <c r="O64" s="36"/>
      <c r="P64" s="36"/>
      <c r="Q64" s="36"/>
      <c r="R64" s="9"/>
      <c r="S64" s="36"/>
      <c r="T64" s="24"/>
      <c r="U64" s="24"/>
      <c r="V64" s="24"/>
      <c r="W64" s="76"/>
      <c r="X64" s="80" t="str">
        <f>A64</f>
        <v>C1. Are the following contraceptive methods offered through the commercial sector, public sector, NGOs, or social marketing? (Please indicate which methods are intended to be offered,not whether the method is currently in stock.) 
(Please select from the dropdown list.)</v>
      </c>
      <c r="Y64" s="77"/>
      <c r="Z64" s="95"/>
    </row>
    <row r="65" spans="1:26" s="254" customFormat="1" ht="15.75" x14ac:dyDescent="0.25">
      <c r="A65" s="858" t="s">
        <v>26</v>
      </c>
      <c r="B65" s="859"/>
      <c r="C65" s="860"/>
      <c r="D65" s="861" t="s">
        <v>261</v>
      </c>
      <c r="E65" s="862"/>
      <c r="F65" s="252" t="s">
        <v>307</v>
      </c>
      <c r="G65" s="253" t="s">
        <v>308</v>
      </c>
      <c r="H65" s="372" t="s">
        <v>309</v>
      </c>
      <c r="I65" s="15"/>
      <c r="J65" s="47"/>
      <c r="K65" s="9" t="str">
        <f>A65</f>
        <v>Contraceptive Method</v>
      </c>
      <c r="L65" s="48"/>
      <c r="M65" s="48"/>
      <c r="N65" s="48"/>
      <c r="O65" s="48"/>
      <c r="P65" s="48"/>
      <c r="Q65" s="48"/>
      <c r="R65" s="11"/>
      <c r="S65" s="48"/>
      <c r="T65" s="49"/>
      <c r="U65" s="49"/>
      <c r="V65" s="49"/>
      <c r="W65" s="65"/>
      <c r="X65" s="65"/>
      <c r="Y65" s="3"/>
      <c r="Z65" s="97"/>
    </row>
    <row r="66" spans="1:26" s="159" customFormat="1" ht="30" x14ac:dyDescent="0.2">
      <c r="A66" s="373"/>
      <c r="B66" s="848" t="s">
        <v>310</v>
      </c>
      <c r="C66" s="849"/>
      <c r="D66" s="850" t="s">
        <v>165</v>
      </c>
      <c r="E66" s="850"/>
      <c r="F66" s="255" t="s">
        <v>165</v>
      </c>
      <c r="G66" s="255" t="s">
        <v>165</v>
      </c>
      <c r="H66" s="374" t="s">
        <v>165</v>
      </c>
      <c r="I66" s="8"/>
      <c r="J66" s="41"/>
      <c r="K66" s="9" t="str">
        <f>B66</f>
        <v>a. Combined oral contraceptives (estrogen + progestin - for  example, LoFemenol, Microgynon)</v>
      </c>
      <c r="L66" s="36"/>
      <c r="M66" s="36"/>
      <c r="N66" s="36"/>
      <c r="O66" s="36"/>
      <c r="P66" s="36"/>
      <c r="Q66" s="36"/>
      <c r="R66" s="9"/>
      <c r="S66" s="36"/>
      <c r="T66" s="24"/>
      <c r="U66" s="24"/>
      <c r="V66" s="24"/>
      <c r="W66" s="76"/>
      <c r="X66" s="76"/>
      <c r="Y66" s="77"/>
      <c r="Z66" s="95"/>
    </row>
    <row r="67" spans="1:26" s="159" customFormat="1" x14ac:dyDescent="0.2">
      <c r="A67" s="375"/>
      <c r="B67" s="848" t="s">
        <v>311</v>
      </c>
      <c r="C67" s="849"/>
      <c r="D67" s="850" t="s">
        <v>165</v>
      </c>
      <c r="E67" s="850"/>
      <c r="F67" s="255" t="s">
        <v>165</v>
      </c>
      <c r="G67" s="255" t="s">
        <v>165</v>
      </c>
      <c r="H67" s="374" t="s">
        <v>165</v>
      </c>
      <c r="I67" s="8"/>
      <c r="J67" s="41"/>
      <c r="K67" s="9" t="str">
        <f t="shared" ref="K67:K77" si="2">B67</f>
        <v>b. Progestin-only pills (for example, Ovrette, Microlut)</v>
      </c>
      <c r="L67" s="36"/>
      <c r="M67" s="36"/>
      <c r="N67" s="36"/>
      <c r="O67" s="36"/>
      <c r="P67" s="36"/>
      <c r="Q67" s="36"/>
      <c r="R67" s="9"/>
      <c r="S67" s="36"/>
      <c r="T67" s="24"/>
      <c r="U67" s="24"/>
      <c r="V67" s="24"/>
      <c r="W67" s="76"/>
      <c r="X67" s="76"/>
      <c r="Y67" s="77"/>
      <c r="Z67" s="95"/>
    </row>
    <row r="68" spans="1:26" s="159" customFormat="1" x14ac:dyDescent="0.2">
      <c r="A68" s="375"/>
      <c r="B68" s="848" t="s">
        <v>312</v>
      </c>
      <c r="C68" s="849"/>
      <c r="D68" s="850" t="s">
        <v>165</v>
      </c>
      <c r="E68" s="850"/>
      <c r="F68" s="255" t="s">
        <v>165</v>
      </c>
      <c r="G68" s="255" t="s">
        <v>165</v>
      </c>
      <c r="H68" s="374" t="s">
        <v>166</v>
      </c>
      <c r="I68" s="8"/>
      <c r="J68" s="41"/>
      <c r="K68" s="9" t="str">
        <f t="shared" si="2"/>
        <v>c. Hormonal injections (for example, DepoProvera, Noristerat)</v>
      </c>
      <c r="L68" s="36"/>
      <c r="M68" s="36"/>
      <c r="N68" s="36"/>
      <c r="O68" s="36"/>
      <c r="P68" s="36"/>
      <c r="Q68" s="36"/>
      <c r="R68" s="9"/>
      <c r="S68" s="36"/>
      <c r="T68" s="24"/>
      <c r="U68" s="24"/>
      <c r="V68" s="24"/>
      <c r="W68" s="76"/>
      <c r="X68" s="76"/>
      <c r="Y68" s="77"/>
      <c r="Z68" s="95"/>
    </row>
    <row r="69" spans="1:26" s="159" customFormat="1" x14ac:dyDescent="0.2">
      <c r="A69" s="375"/>
      <c r="B69" s="848" t="s">
        <v>313</v>
      </c>
      <c r="C69" s="849"/>
      <c r="D69" s="850" t="s">
        <v>165</v>
      </c>
      <c r="E69" s="850"/>
      <c r="F69" s="255" t="s">
        <v>165</v>
      </c>
      <c r="G69" s="255" t="s">
        <v>165</v>
      </c>
      <c r="H69" s="374" t="s">
        <v>166</v>
      </c>
      <c r="I69" s="8"/>
      <c r="J69" s="41"/>
      <c r="K69" s="9" t="str">
        <f t="shared" si="2"/>
        <v>d. Hormonal implants (for example, Jadelle, Implanon)</v>
      </c>
      <c r="L69" s="36"/>
      <c r="M69" s="36"/>
      <c r="N69" s="36"/>
      <c r="O69" s="36"/>
      <c r="P69" s="36"/>
      <c r="Q69" s="36"/>
      <c r="R69" s="9"/>
      <c r="S69" s="36"/>
      <c r="T69" s="24"/>
      <c r="U69" s="24"/>
      <c r="V69" s="24"/>
      <c r="W69" s="76"/>
      <c r="X69" s="76"/>
      <c r="Y69" s="77"/>
      <c r="Z69" s="95"/>
    </row>
    <row r="70" spans="1:26" s="159" customFormat="1" x14ac:dyDescent="0.2">
      <c r="A70" s="375"/>
      <c r="B70" s="848" t="s">
        <v>314</v>
      </c>
      <c r="C70" s="849"/>
      <c r="D70" s="850" t="s">
        <v>165</v>
      </c>
      <c r="E70" s="850"/>
      <c r="F70" s="255" t="s">
        <v>165</v>
      </c>
      <c r="G70" s="255" t="s">
        <v>165</v>
      </c>
      <c r="H70" s="374" t="s">
        <v>166</v>
      </c>
      <c r="I70" s="8"/>
      <c r="J70" s="41"/>
      <c r="K70" s="9" t="str">
        <f t="shared" si="2"/>
        <v>e. Intrauterine devices (IUDs) (for example, Optima Copper T)</v>
      </c>
      <c r="L70" s="36"/>
      <c r="M70" s="36"/>
      <c r="N70" s="36"/>
      <c r="O70" s="36"/>
      <c r="P70" s="36"/>
      <c r="Q70" s="36"/>
      <c r="R70" s="9"/>
      <c r="S70" s="36"/>
      <c r="T70" s="24"/>
      <c r="U70" s="24"/>
      <c r="V70" s="24"/>
      <c r="W70" s="76"/>
      <c r="X70" s="76"/>
      <c r="Y70" s="77"/>
      <c r="Z70" s="95"/>
    </row>
    <row r="71" spans="1:26" s="159" customFormat="1" x14ac:dyDescent="0.2">
      <c r="A71" s="375"/>
      <c r="B71" s="848" t="s">
        <v>43</v>
      </c>
      <c r="C71" s="849"/>
      <c r="D71" s="850" t="s">
        <v>165</v>
      </c>
      <c r="E71" s="850"/>
      <c r="F71" s="255" t="s">
        <v>165</v>
      </c>
      <c r="G71" s="255" t="s">
        <v>165</v>
      </c>
      <c r="H71" s="374" t="s">
        <v>165</v>
      </c>
      <c r="I71" s="8"/>
      <c r="J71" s="41"/>
      <c r="K71" s="9" t="str">
        <f t="shared" si="2"/>
        <v>f. Male condoms</v>
      </c>
      <c r="L71" s="36"/>
      <c r="M71" s="36"/>
      <c r="N71" s="36"/>
      <c r="O71" s="36"/>
      <c r="P71" s="36"/>
      <c r="Q71" s="36"/>
      <c r="R71" s="9"/>
      <c r="S71" s="36"/>
      <c r="T71" s="24"/>
      <c r="U71" s="24"/>
      <c r="V71" s="24"/>
      <c r="W71" s="76"/>
      <c r="X71" s="76"/>
      <c r="Y71" s="77"/>
      <c r="Z71" s="95"/>
    </row>
    <row r="72" spans="1:26" s="159" customFormat="1" x14ac:dyDescent="0.2">
      <c r="A72" s="375"/>
      <c r="B72" s="848" t="s">
        <v>44</v>
      </c>
      <c r="C72" s="849"/>
      <c r="D72" s="850" t="s">
        <v>166</v>
      </c>
      <c r="E72" s="850"/>
      <c r="F72" s="255" t="s">
        <v>165</v>
      </c>
      <c r="G72" s="255" t="s">
        <v>165</v>
      </c>
      <c r="H72" s="374" t="s">
        <v>165</v>
      </c>
      <c r="I72" s="8"/>
      <c r="J72" s="41"/>
      <c r="K72" s="9" t="str">
        <f t="shared" si="2"/>
        <v>g. Female condoms</v>
      </c>
      <c r="L72" s="36"/>
      <c r="M72" s="36"/>
      <c r="N72" s="36"/>
      <c r="O72" s="36"/>
      <c r="P72" s="36"/>
      <c r="Q72" s="36"/>
      <c r="R72" s="9"/>
      <c r="S72" s="36"/>
      <c r="T72" s="24"/>
      <c r="U72" s="24"/>
      <c r="V72" s="24"/>
      <c r="W72" s="76"/>
      <c r="X72" s="76"/>
      <c r="Y72" s="77"/>
      <c r="Z72" s="95"/>
    </row>
    <row r="73" spans="1:26" s="159" customFormat="1" x14ac:dyDescent="0.2">
      <c r="A73" s="375"/>
      <c r="B73" s="848" t="s">
        <v>315</v>
      </c>
      <c r="C73" s="849"/>
      <c r="D73" s="850" t="s">
        <v>165</v>
      </c>
      <c r="E73" s="850"/>
      <c r="F73" s="255" t="s">
        <v>165</v>
      </c>
      <c r="G73" s="255" t="s">
        <v>165</v>
      </c>
      <c r="H73" s="374" t="s">
        <v>166</v>
      </c>
      <c r="I73" s="8"/>
      <c r="J73" s="41"/>
      <c r="K73" s="9" t="str">
        <f t="shared" si="2"/>
        <v>h. Emergency contraceptive pills (for example, Postinor)</v>
      </c>
      <c r="L73" s="36"/>
      <c r="M73" s="36"/>
      <c r="N73" s="36"/>
      <c r="O73" s="36"/>
      <c r="P73" s="36"/>
      <c r="Q73" s="36"/>
      <c r="R73" s="9"/>
      <c r="S73" s="36"/>
      <c r="T73" s="24"/>
      <c r="U73" s="24"/>
      <c r="V73" s="24"/>
      <c r="W73" s="76"/>
      <c r="X73" s="76"/>
      <c r="Y73" s="77"/>
      <c r="Z73" s="95"/>
    </row>
    <row r="74" spans="1:26" s="159" customFormat="1" x14ac:dyDescent="0.2">
      <c r="A74" s="375"/>
      <c r="B74" s="848" t="s">
        <v>316</v>
      </c>
      <c r="C74" s="849"/>
      <c r="D74" s="850" t="s">
        <v>165</v>
      </c>
      <c r="E74" s="850"/>
      <c r="F74" s="255" t="s">
        <v>165</v>
      </c>
      <c r="G74" s="255" t="s">
        <v>166</v>
      </c>
      <c r="H74" s="374" t="s">
        <v>166</v>
      </c>
      <c r="I74" s="8"/>
      <c r="J74" s="41"/>
      <c r="K74" s="9" t="str">
        <f t="shared" si="2"/>
        <v>i. Long-acting permanent method for males (vasectomy)</v>
      </c>
      <c r="L74" s="36"/>
      <c r="M74" s="36"/>
      <c r="N74" s="36"/>
      <c r="O74" s="36"/>
      <c r="P74" s="36"/>
      <c r="Q74" s="36"/>
      <c r="R74" s="9"/>
      <c r="S74" s="36"/>
      <c r="T74" s="24"/>
      <c r="U74" s="24"/>
      <c r="V74" s="24"/>
      <c r="W74" s="76"/>
      <c r="X74" s="76"/>
      <c r="Y74" s="77"/>
      <c r="Z74" s="95"/>
    </row>
    <row r="75" spans="1:26" s="159" customFormat="1" x14ac:dyDescent="0.2">
      <c r="A75" s="375"/>
      <c r="B75" s="848" t="s">
        <v>317</v>
      </c>
      <c r="C75" s="849"/>
      <c r="D75" s="850" t="s">
        <v>165</v>
      </c>
      <c r="E75" s="850"/>
      <c r="F75" s="255" t="s">
        <v>165</v>
      </c>
      <c r="G75" s="255" t="s">
        <v>165</v>
      </c>
      <c r="H75" s="374" t="s">
        <v>166</v>
      </c>
      <c r="I75" s="8"/>
      <c r="J75" s="41"/>
      <c r="K75" s="9" t="str">
        <f t="shared" si="2"/>
        <v>j. Long-acting permanent method for females (tubal ligation)</v>
      </c>
      <c r="L75" s="36"/>
      <c r="M75" s="36"/>
      <c r="N75" s="36"/>
      <c r="O75" s="36"/>
      <c r="P75" s="36"/>
      <c r="Q75" s="36"/>
      <c r="R75" s="9"/>
      <c r="S75" s="36"/>
      <c r="T75" s="24"/>
      <c r="U75" s="24"/>
      <c r="V75" s="24"/>
      <c r="W75" s="76"/>
      <c r="X75" s="76"/>
      <c r="Y75" s="77"/>
      <c r="Z75" s="95"/>
    </row>
    <row r="76" spans="1:26" s="159" customFormat="1" x14ac:dyDescent="0.2">
      <c r="A76" s="375"/>
      <c r="B76" s="848" t="s">
        <v>45</v>
      </c>
      <c r="C76" s="849"/>
      <c r="D76" s="850" t="s">
        <v>166</v>
      </c>
      <c r="E76" s="850"/>
      <c r="F76" s="255" t="s">
        <v>165</v>
      </c>
      <c r="G76" s="255" t="s">
        <v>165</v>
      </c>
      <c r="H76" s="374" t="s">
        <v>166</v>
      </c>
      <c r="I76" s="8"/>
      <c r="J76" s="41"/>
      <c r="K76" s="9" t="str">
        <f t="shared" si="2"/>
        <v>k. CycleBeads</v>
      </c>
      <c r="L76" s="36"/>
      <c r="M76" s="36"/>
      <c r="N76" s="36"/>
      <c r="O76" s="36"/>
      <c r="P76" s="36"/>
      <c r="Q76" s="36"/>
      <c r="R76" s="9"/>
      <c r="S76" s="36"/>
      <c r="T76" s="24"/>
      <c r="U76" s="24"/>
      <c r="V76" s="24"/>
      <c r="W76" s="76"/>
      <c r="X76" s="76"/>
      <c r="Y76" s="77"/>
      <c r="Z76" s="95"/>
    </row>
    <row r="77" spans="1:26" s="159" customFormat="1" ht="45" x14ac:dyDescent="0.2">
      <c r="A77" s="376"/>
      <c r="B77" s="851" t="s">
        <v>318</v>
      </c>
      <c r="C77" s="852"/>
      <c r="D77" s="850"/>
      <c r="E77" s="850"/>
      <c r="F77" s="255"/>
      <c r="G77" s="255"/>
      <c r="H77" s="374"/>
      <c r="I77" s="8"/>
      <c r="J77" s="41"/>
      <c r="K77" s="9" t="str">
        <f t="shared" si="2"/>
        <v>l. Other contraceptive methods - specify 
(Please provide the name of the other contraceptive(s) offered, by sector.)</v>
      </c>
      <c r="L77" s="36"/>
      <c r="M77" s="36"/>
      <c r="N77" s="36"/>
      <c r="O77" s="36"/>
      <c r="P77" s="36"/>
      <c r="Q77" s="36"/>
      <c r="R77" s="9"/>
      <c r="S77" s="36"/>
      <c r="T77" s="24"/>
      <c r="U77" s="24"/>
      <c r="V77" s="24"/>
      <c r="W77" s="76"/>
      <c r="X77" s="76"/>
      <c r="Y77" s="77"/>
      <c r="Z77" s="95"/>
    </row>
    <row r="78" spans="1:26" s="159" customFormat="1" ht="30.75" thickBot="1" x14ac:dyDescent="0.25">
      <c r="A78" s="853" t="s">
        <v>320</v>
      </c>
      <c r="B78" s="822"/>
      <c r="C78" s="854"/>
      <c r="D78" s="779"/>
      <c r="E78" s="780"/>
      <c r="F78" s="780"/>
      <c r="G78" s="780"/>
      <c r="H78" s="781"/>
      <c r="I78" s="8"/>
      <c r="J78" s="41"/>
      <c r="K78" s="9" t="str">
        <f>A78</f>
        <v>C2. Please note any comments about the commodities offered.</v>
      </c>
      <c r="L78" s="36"/>
      <c r="M78" s="36"/>
      <c r="N78" s="36"/>
      <c r="O78" s="9">
        <f>D78</f>
        <v>0</v>
      </c>
      <c r="P78" s="36"/>
      <c r="Q78" s="36"/>
      <c r="R78" s="9"/>
      <c r="S78" s="36"/>
      <c r="T78" s="24"/>
      <c r="U78" s="24"/>
      <c r="V78" s="24"/>
      <c r="W78" s="76"/>
      <c r="X78" s="76"/>
      <c r="Y78" s="77"/>
      <c r="Z78" s="95"/>
    </row>
    <row r="79" spans="1:26" s="256" customFormat="1" ht="16.5" customHeight="1" thickBot="1" x14ac:dyDescent="0.3">
      <c r="A79" s="832" t="s">
        <v>27</v>
      </c>
      <c r="B79" s="833"/>
      <c r="C79" s="833"/>
      <c r="D79" s="833"/>
      <c r="E79" s="833"/>
      <c r="F79" s="833"/>
      <c r="G79" s="833"/>
      <c r="H79" s="371"/>
      <c r="I79" s="14"/>
      <c r="J79" s="47"/>
      <c r="K79" s="9"/>
      <c r="L79" s="48"/>
      <c r="M79" s="48"/>
      <c r="N79" s="48"/>
      <c r="O79" s="48"/>
      <c r="P79" s="48"/>
      <c r="Q79" s="48"/>
      <c r="R79" s="11"/>
      <c r="S79" s="48"/>
      <c r="T79" s="49"/>
      <c r="U79" s="49"/>
      <c r="V79" s="49"/>
      <c r="W79" s="65"/>
      <c r="X79" s="65"/>
      <c r="Y79" s="83"/>
      <c r="Z79" s="98"/>
    </row>
    <row r="80" spans="1:26" s="159" customFormat="1" ht="30" customHeight="1" x14ac:dyDescent="0.2">
      <c r="A80" s="834" t="s">
        <v>321</v>
      </c>
      <c r="B80" s="835"/>
      <c r="C80" s="835"/>
      <c r="D80" s="835"/>
      <c r="E80" s="835"/>
      <c r="F80" s="835"/>
      <c r="G80" s="836"/>
      <c r="H80" s="351" t="s">
        <v>165</v>
      </c>
      <c r="I80" s="20" t="str">
        <f>A80</f>
        <v>D1. Is there a contraceptive security or reproductive health commodity security strategy or is contraceptive security explicitly included in a country strategy? (Please select from the dropdown list.)</v>
      </c>
      <c r="J80" s="41"/>
      <c r="K80" s="9"/>
      <c r="L80" s="36"/>
      <c r="M80" s="36"/>
      <c r="N80" s="36"/>
      <c r="O80" s="36"/>
      <c r="P80" s="36"/>
      <c r="Q80" s="36"/>
      <c r="R80" s="9"/>
      <c r="S80" s="36"/>
      <c r="T80" s="24"/>
      <c r="U80" s="24"/>
      <c r="V80" s="24"/>
      <c r="W80" s="76"/>
      <c r="X80" s="76"/>
      <c r="Y80" s="77"/>
      <c r="Z80" s="95"/>
    </row>
    <row r="81" spans="1:26" s="159" customFormat="1" ht="15.75" thickBot="1" x14ac:dyDescent="0.25">
      <c r="A81" s="837" t="s">
        <v>243</v>
      </c>
      <c r="B81" s="838"/>
      <c r="C81" s="838"/>
      <c r="D81" s="257"/>
      <c r="E81" s="257"/>
      <c r="F81" s="257"/>
      <c r="G81" s="257"/>
      <c r="H81" s="377"/>
      <c r="I81" s="5"/>
      <c r="J81" s="41"/>
      <c r="K81" s="9"/>
      <c r="L81" s="36"/>
      <c r="M81" s="36"/>
      <c r="N81" s="36"/>
      <c r="O81" s="36"/>
      <c r="P81" s="36"/>
      <c r="Q81" s="36"/>
      <c r="R81" s="9"/>
      <c r="S81" s="36"/>
      <c r="T81" s="24"/>
      <c r="U81" s="24"/>
      <c r="V81" s="24"/>
      <c r="W81" s="76"/>
      <c r="X81" s="76"/>
      <c r="Y81" s="77"/>
      <c r="Z81" s="95"/>
    </row>
    <row r="82" spans="1:26" s="159" customFormat="1" ht="60" x14ac:dyDescent="0.2">
      <c r="A82" s="839"/>
      <c r="B82" s="841" t="s">
        <v>66</v>
      </c>
      <c r="C82" s="842"/>
      <c r="D82" s="842" t="s">
        <v>322</v>
      </c>
      <c r="E82" s="842"/>
      <c r="F82" s="258" t="s">
        <v>64</v>
      </c>
      <c r="G82" s="842" t="s">
        <v>65</v>
      </c>
      <c r="H82" s="843"/>
      <c r="I82" s="20"/>
      <c r="J82" s="45" t="str">
        <f>G82</f>
        <v>Is the contraceptive security strategy being implemented?</v>
      </c>
      <c r="K82" s="9" t="str">
        <f>B82</f>
        <v>Strategy name</v>
      </c>
      <c r="L82" s="36"/>
      <c r="M82" s="46">
        <f>E82</f>
        <v>0</v>
      </c>
      <c r="N82" s="36"/>
      <c r="O82" s="36"/>
      <c r="P82" s="36"/>
      <c r="Q82" s="36"/>
      <c r="R82" s="9"/>
      <c r="S82" s="9" t="str">
        <f>D82</f>
        <v>Years Covered (including strategy updates)</v>
      </c>
      <c r="T82" s="24"/>
      <c r="U82" s="24"/>
      <c r="V82" s="24"/>
      <c r="W82" s="76"/>
      <c r="X82" s="76"/>
      <c r="Y82" s="77"/>
      <c r="Z82" s="95"/>
    </row>
    <row r="83" spans="1:26" s="159" customFormat="1" ht="15.75" thickBot="1" x14ac:dyDescent="0.25">
      <c r="A83" s="840"/>
      <c r="B83" s="259" t="s">
        <v>35</v>
      </c>
      <c r="C83" s="150" t="s">
        <v>424</v>
      </c>
      <c r="D83" s="844" t="s">
        <v>825</v>
      </c>
      <c r="E83" s="845"/>
      <c r="F83" s="151" t="s">
        <v>165</v>
      </c>
      <c r="G83" s="846" t="s">
        <v>165</v>
      </c>
      <c r="H83" s="847"/>
      <c r="I83" s="20"/>
      <c r="J83" s="45" t="str">
        <f>G83</f>
        <v>Yes</v>
      </c>
      <c r="K83" s="9" t="str">
        <f>B83</f>
        <v>a</v>
      </c>
      <c r="L83" s="36"/>
      <c r="M83" s="46">
        <f>E83</f>
        <v>0</v>
      </c>
      <c r="N83" s="36"/>
      <c r="O83" s="36"/>
      <c r="P83" s="36"/>
      <c r="Q83" s="36"/>
      <c r="R83" s="9"/>
      <c r="S83" s="9" t="str">
        <f>D83</f>
        <v>2008 - 2012</v>
      </c>
      <c r="T83" s="24"/>
      <c r="U83" s="24"/>
      <c r="V83" s="24"/>
      <c r="W83" s="76"/>
      <c r="X83" s="76"/>
      <c r="Y83" s="77"/>
      <c r="Z83" s="95"/>
    </row>
    <row r="84" spans="1:26" s="159" customFormat="1" ht="30" x14ac:dyDescent="0.2">
      <c r="A84" s="827" t="s">
        <v>244</v>
      </c>
      <c r="B84" s="828"/>
      <c r="C84" s="828"/>
      <c r="D84" s="828"/>
      <c r="E84" s="828"/>
      <c r="F84" s="829" t="s">
        <v>165</v>
      </c>
      <c r="G84" s="830"/>
      <c r="H84" s="831"/>
      <c r="I84" s="20"/>
      <c r="J84" s="45"/>
      <c r="K84" s="9"/>
      <c r="L84" s="36"/>
      <c r="M84" s="36"/>
      <c r="N84" s="36"/>
      <c r="O84" s="36"/>
      <c r="P84" s="36"/>
      <c r="Q84" s="39" t="str">
        <f>F84</f>
        <v>Yes</v>
      </c>
      <c r="R84" s="9" t="str">
        <f>A84</f>
        <v>D2. Are any family planning commodities subject to duties, import taxes, or other fees?</v>
      </c>
      <c r="S84" s="36"/>
      <c r="T84" s="24"/>
      <c r="U84" s="24"/>
      <c r="V84" s="24"/>
      <c r="W84" s="76"/>
      <c r="X84" s="76"/>
      <c r="Y84" s="77"/>
      <c r="Z84" s="95"/>
    </row>
    <row r="85" spans="1:26" s="159" customFormat="1" ht="36.75" customHeight="1" x14ac:dyDescent="0.2">
      <c r="A85" s="262"/>
      <c r="B85" s="764" t="s">
        <v>325</v>
      </c>
      <c r="C85" s="764"/>
      <c r="D85" s="765"/>
      <c r="E85" s="800" t="s">
        <v>826</v>
      </c>
      <c r="F85" s="801"/>
      <c r="G85" s="801"/>
      <c r="H85" s="802"/>
      <c r="I85" s="20"/>
      <c r="J85" s="45"/>
      <c r="K85" s="9"/>
      <c r="L85" s="36"/>
      <c r="M85" s="46" t="str">
        <f>E85</f>
        <v>Commercial</v>
      </c>
      <c r="N85" s="46" t="str">
        <f>E85</f>
        <v>Commercial</v>
      </c>
      <c r="O85" s="36"/>
      <c r="P85" s="9"/>
      <c r="Q85" s="36"/>
      <c r="R85" s="9" t="str">
        <f>B85</f>
        <v>a. If yes, for which sectors (public, NGO, social marketing, commercial)?</v>
      </c>
      <c r="S85" s="36"/>
      <c r="T85" s="24"/>
      <c r="U85" s="24"/>
      <c r="V85" s="24"/>
      <c r="W85" s="76"/>
      <c r="X85" s="76"/>
      <c r="Y85" s="77"/>
      <c r="Z85" s="95"/>
    </row>
    <row r="86" spans="1:26" s="159" customFormat="1" x14ac:dyDescent="0.2">
      <c r="A86" s="262"/>
      <c r="B86" s="764" t="s">
        <v>46</v>
      </c>
      <c r="C86" s="764"/>
      <c r="D86" s="765"/>
      <c r="E86" s="800" t="s">
        <v>827</v>
      </c>
      <c r="F86" s="801"/>
      <c r="G86" s="801"/>
      <c r="H86" s="802"/>
      <c r="I86" s="20"/>
      <c r="J86" s="45"/>
      <c r="K86" s="9"/>
      <c r="L86" s="36"/>
      <c r="M86" s="46" t="str">
        <f>E86</f>
        <v>1.5% of the total cost</v>
      </c>
      <c r="N86" s="46" t="str">
        <f>E86</f>
        <v>1.5% of the total cost</v>
      </c>
      <c r="O86" s="36"/>
      <c r="P86" s="9"/>
      <c r="Q86" s="36"/>
      <c r="R86" s="9" t="str">
        <f>B86</f>
        <v>b. If yes, how much are the duties, taxes, or fees?</v>
      </c>
      <c r="S86" s="36"/>
      <c r="T86" s="24"/>
      <c r="U86" s="24"/>
      <c r="V86" s="24"/>
      <c r="W86" s="76"/>
      <c r="X86" s="76"/>
      <c r="Y86" s="77"/>
      <c r="Z86" s="95"/>
    </row>
    <row r="87" spans="1:26" s="159" customFormat="1" ht="30" customHeight="1" x14ac:dyDescent="0.2">
      <c r="A87" s="772" t="s">
        <v>326</v>
      </c>
      <c r="B87" s="764"/>
      <c r="C87" s="764"/>
      <c r="D87" s="764"/>
      <c r="E87" s="764"/>
      <c r="F87" s="764"/>
      <c r="G87" s="765"/>
      <c r="H87" s="355" t="s">
        <v>165</v>
      </c>
      <c r="I87" s="20" t="str">
        <f>A87</f>
        <v>D3. Are there policies that hinder the ability of the private sector (commercial sector, NGOs, or social marketing) to provide contraceptive methods (for example: price controls, distribution limitations, taxes/duties, advertising bans, etc.)?</v>
      </c>
      <c r="J87" s="45"/>
      <c r="K87" s="9"/>
      <c r="L87" s="36"/>
      <c r="M87" s="36"/>
      <c r="N87" s="36"/>
      <c r="O87" s="36"/>
      <c r="P87" s="9"/>
      <c r="Q87" s="36"/>
      <c r="R87" s="9"/>
      <c r="S87" s="36"/>
      <c r="T87" s="24"/>
      <c r="U87" s="24"/>
      <c r="V87" s="24"/>
      <c r="W87" s="76"/>
      <c r="X87" s="76"/>
      <c r="Y87" s="77"/>
      <c r="Z87" s="95"/>
    </row>
    <row r="88" spans="1:26" s="159" customFormat="1" ht="48.75" customHeight="1" x14ac:dyDescent="0.2">
      <c r="A88" s="262"/>
      <c r="B88" s="764" t="s">
        <v>47</v>
      </c>
      <c r="C88" s="764"/>
      <c r="D88" s="800" t="s">
        <v>943</v>
      </c>
      <c r="E88" s="801"/>
      <c r="F88" s="801"/>
      <c r="G88" s="801"/>
      <c r="H88" s="802"/>
      <c r="I88" s="20"/>
      <c r="J88" s="45"/>
      <c r="K88" s="9" t="str">
        <f>B88</f>
        <v>a. If yes, describe the policies.</v>
      </c>
      <c r="L88" s="36"/>
      <c r="M88" s="36"/>
      <c r="N88" s="38"/>
      <c r="O88" s="39" t="str">
        <f>D88</f>
        <v>Chapter 67 of the Pharmacy Law provides restrictions on pharmacists not to administer any injectables or long-term methods.</v>
      </c>
      <c r="P88" s="9"/>
      <c r="Q88" s="36"/>
      <c r="R88" s="36"/>
      <c r="S88" s="36"/>
      <c r="T88" s="24"/>
      <c r="U88" s="24"/>
      <c r="V88" s="24"/>
      <c r="W88" s="76"/>
      <c r="X88" s="76"/>
      <c r="Y88" s="77"/>
      <c r="Z88" s="95"/>
    </row>
    <row r="89" spans="1:26" s="159" customFormat="1" ht="30" customHeight="1" x14ac:dyDescent="0.2">
      <c r="A89" s="772" t="s">
        <v>327</v>
      </c>
      <c r="B89" s="764"/>
      <c r="C89" s="764"/>
      <c r="D89" s="764"/>
      <c r="E89" s="764"/>
      <c r="F89" s="764"/>
      <c r="G89" s="765"/>
      <c r="H89" s="355" t="s">
        <v>165</v>
      </c>
      <c r="I89" s="20" t="str">
        <f>A89</f>
        <v>D4. Are there policies that enable the private sector (commercial sector, NGOs, or social marketing) to provide contraceptive methods?</v>
      </c>
      <c r="J89" s="45"/>
      <c r="K89" s="9"/>
      <c r="L89" s="36"/>
      <c r="M89" s="36"/>
      <c r="N89" s="36"/>
      <c r="O89" s="36"/>
      <c r="P89" s="9"/>
      <c r="Q89" s="36"/>
      <c r="R89" s="9"/>
      <c r="S89" s="36"/>
      <c r="T89" s="24"/>
      <c r="U89" s="24"/>
      <c r="V89" s="24"/>
      <c r="W89" s="76"/>
      <c r="X89" s="76"/>
      <c r="Y89" s="77"/>
      <c r="Z89" s="95"/>
    </row>
    <row r="90" spans="1:26" s="159" customFormat="1" ht="49.5" customHeight="1" x14ac:dyDescent="0.2">
      <c r="A90" s="262"/>
      <c r="B90" s="764" t="s">
        <v>47</v>
      </c>
      <c r="C90" s="764"/>
      <c r="D90" s="800" t="s">
        <v>944</v>
      </c>
      <c r="E90" s="801"/>
      <c r="F90" s="801"/>
      <c r="G90" s="801"/>
      <c r="H90" s="802"/>
      <c r="I90" s="20"/>
      <c r="J90" s="45"/>
      <c r="K90" s="9" t="str">
        <f>B90</f>
        <v>a. If yes, describe the policies.</v>
      </c>
      <c r="L90" s="36"/>
      <c r="M90" s="36"/>
      <c r="N90" s="38"/>
      <c r="O90" s="39" t="str">
        <f>D90</f>
        <v xml:space="preserve">The Pharmacy Law regulates the movement and use of medicines, which include contraceptives. In order for the private sector to provide contraceptives, they must apply and be accredited by the Ministry of Health. </v>
      </c>
      <c r="P90" s="9"/>
      <c r="Q90" s="36"/>
      <c r="R90" s="36"/>
      <c r="S90" s="36"/>
      <c r="T90" s="24"/>
      <c r="U90" s="24"/>
      <c r="V90" s="24"/>
      <c r="W90" s="76"/>
      <c r="X90" s="76"/>
      <c r="Y90" s="77"/>
      <c r="Z90" s="95"/>
    </row>
    <row r="91" spans="1:26" s="159" customFormat="1" ht="30" customHeight="1" x14ac:dyDescent="0.2">
      <c r="A91" s="772" t="s">
        <v>328</v>
      </c>
      <c r="B91" s="764"/>
      <c r="C91" s="764"/>
      <c r="D91" s="764"/>
      <c r="E91" s="764"/>
      <c r="F91" s="764"/>
      <c r="G91" s="765"/>
      <c r="H91" s="355" t="s">
        <v>166</v>
      </c>
      <c r="I91" s="20" t="str">
        <f>A91</f>
        <v xml:space="preserve">D5. Do policies or regulations exist that restrict who can sell or dispense particular contraceptive methods?
</v>
      </c>
      <c r="J91" s="45"/>
      <c r="K91" s="9"/>
      <c r="L91" s="36"/>
      <c r="M91" s="36"/>
      <c r="N91" s="36"/>
      <c r="O91" s="9"/>
      <c r="P91" s="9"/>
      <c r="Q91" s="36"/>
      <c r="R91" s="36"/>
      <c r="S91" s="36"/>
      <c r="T91" s="24"/>
      <c r="U91" s="24"/>
      <c r="V91" s="24"/>
      <c r="W91" s="76"/>
      <c r="X91" s="76"/>
      <c r="Y91" s="77"/>
      <c r="Z91" s="95"/>
    </row>
    <row r="92" spans="1:26" s="159" customFormat="1" ht="15.75" thickBot="1" x14ac:dyDescent="0.25">
      <c r="A92" s="354"/>
      <c r="B92" s="822" t="s">
        <v>60</v>
      </c>
      <c r="C92" s="822"/>
      <c r="D92" s="260"/>
      <c r="E92" s="261"/>
      <c r="F92" s="261"/>
      <c r="G92" s="261"/>
      <c r="H92" s="378"/>
      <c r="I92" s="17"/>
      <c r="J92" s="45"/>
      <c r="K92" s="9"/>
      <c r="L92" s="36"/>
      <c r="M92" s="36"/>
      <c r="N92" s="36"/>
      <c r="O92" s="9"/>
      <c r="P92" s="9"/>
      <c r="Q92" s="36"/>
      <c r="R92" s="36"/>
      <c r="S92" s="36"/>
      <c r="T92" s="24"/>
      <c r="U92" s="24"/>
      <c r="V92" s="24"/>
      <c r="W92" s="76"/>
      <c r="X92" s="76"/>
      <c r="Y92" s="77"/>
      <c r="Z92" s="95"/>
    </row>
    <row r="93" spans="1:26" s="159" customFormat="1" ht="45" customHeight="1" x14ac:dyDescent="0.2">
      <c r="A93" s="379"/>
      <c r="B93" s="823" t="s">
        <v>156</v>
      </c>
      <c r="C93" s="824"/>
      <c r="D93" s="825"/>
      <c r="E93" s="819" t="s">
        <v>329</v>
      </c>
      <c r="F93" s="821"/>
      <c r="G93" s="819" t="s">
        <v>330</v>
      </c>
      <c r="H93" s="826"/>
      <c r="I93" s="18"/>
      <c r="J93" s="51" t="str">
        <f>G93</f>
        <v>Describe any private sector restriction on who is allowed to sell or dispense the method</v>
      </c>
      <c r="K93" s="9"/>
      <c r="L93" s="36"/>
      <c r="M93" s="36"/>
      <c r="N93" s="36"/>
      <c r="O93" s="9"/>
      <c r="P93" s="9" t="str">
        <f>B93</f>
        <v>Contraceptive Method(s)</v>
      </c>
      <c r="Q93" s="36"/>
      <c r="R93" s="36"/>
      <c r="S93" s="36"/>
      <c r="T93" s="24"/>
      <c r="U93" s="84" t="str">
        <f>E93</f>
        <v>Describe any public sector restriction on who is allowed to sell or dispense the method</v>
      </c>
      <c r="V93" s="24"/>
      <c r="W93" s="76"/>
      <c r="X93" s="76"/>
      <c r="Y93" s="77"/>
      <c r="Z93" s="95"/>
    </row>
    <row r="94" spans="1:26" s="159" customFormat="1" ht="195" x14ac:dyDescent="0.2">
      <c r="A94" s="380"/>
      <c r="B94" s="262" t="s">
        <v>35</v>
      </c>
      <c r="C94" s="770" t="s">
        <v>942</v>
      </c>
      <c r="D94" s="810"/>
      <c r="E94" s="800" t="s">
        <v>950</v>
      </c>
      <c r="F94" s="803"/>
      <c r="G94" s="811" t="s">
        <v>951</v>
      </c>
      <c r="H94" s="812"/>
      <c r="I94" s="16"/>
      <c r="J94" s="45" t="str">
        <f>G94</f>
        <v>(Within the private sector, commercial sectors like health facilities are allowed to sell and dispense contraceptive methods as long as they are not government supplied commodities and if they have trained personnel. Pharmacies are allow to sell and dispense if they are licensed and if drugs are not government procured or donations. Medicine stores can only sell or dispense drugs if the store is covered by a licensed pharmacist.)</v>
      </c>
      <c r="K94" s="9"/>
      <c r="L94" s="36"/>
      <c r="M94" s="46" t="str">
        <f>E94</f>
        <v>(All levels within the health sector are allowed to dispense all methods of contraceptives. The public sector is not allowed to sell any method of contraceptive at any level.)</v>
      </c>
      <c r="N94" s="36"/>
      <c r="O94" s="9"/>
      <c r="P94" s="9" t="str">
        <f>C94</f>
        <v>All methods</v>
      </c>
      <c r="Q94" s="36"/>
      <c r="R94" s="36"/>
      <c r="S94" s="36"/>
      <c r="T94" s="24"/>
      <c r="U94" s="84" t="str">
        <f>E94</f>
        <v>(All levels within the health sector are allowed to dispense all methods of contraceptives. The public sector is not allowed to sell any method of contraceptive at any level.)</v>
      </c>
      <c r="V94" s="24"/>
      <c r="W94" s="76"/>
      <c r="X94" s="76"/>
      <c r="Y94" s="77"/>
      <c r="Z94" s="95"/>
    </row>
    <row r="95" spans="1:26" s="159" customFormat="1" x14ac:dyDescent="0.2">
      <c r="A95" s="380"/>
      <c r="B95" s="262" t="s">
        <v>36</v>
      </c>
      <c r="C95" s="770"/>
      <c r="D95" s="810"/>
      <c r="E95" s="800"/>
      <c r="F95" s="803"/>
      <c r="G95" s="811"/>
      <c r="H95" s="812"/>
      <c r="I95" s="16"/>
      <c r="J95" s="45">
        <f>G95</f>
        <v>0</v>
      </c>
      <c r="K95" s="9"/>
      <c r="L95" s="36"/>
      <c r="M95" s="46">
        <f>E95</f>
        <v>0</v>
      </c>
      <c r="N95" s="36"/>
      <c r="O95" s="9"/>
      <c r="P95" s="9">
        <f>C95</f>
        <v>0</v>
      </c>
      <c r="Q95" s="36"/>
      <c r="R95" s="36"/>
      <c r="S95" s="36"/>
      <c r="T95" s="24"/>
      <c r="U95" s="84">
        <f>E95</f>
        <v>0</v>
      </c>
      <c r="V95" s="24"/>
      <c r="W95" s="76"/>
      <c r="X95" s="76"/>
      <c r="Y95" s="77"/>
      <c r="Z95" s="95"/>
    </row>
    <row r="96" spans="1:26" s="159" customFormat="1" ht="15.75" thickBot="1" x14ac:dyDescent="0.25">
      <c r="A96" s="380"/>
      <c r="B96" s="263" t="s">
        <v>37</v>
      </c>
      <c r="C96" s="780"/>
      <c r="D96" s="813"/>
      <c r="E96" s="804"/>
      <c r="F96" s="806"/>
      <c r="G96" s="814"/>
      <c r="H96" s="815"/>
      <c r="I96" s="16"/>
      <c r="J96" s="45">
        <f>G96</f>
        <v>0</v>
      </c>
      <c r="K96" s="9"/>
      <c r="L96" s="36"/>
      <c r="M96" s="46">
        <f>E96</f>
        <v>0</v>
      </c>
      <c r="N96" s="36"/>
      <c r="O96" s="9"/>
      <c r="P96" s="9">
        <f>C96</f>
        <v>0</v>
      </c>
      <c r="Q96" s="36"/>
      <c r="R96" s="36"/>
      <c r="S96" s="36"/>
      <c r="T96" s="24"/>
      <c r="U96" s="84">
        <f>E96</f>
        <v>0</v>
      </c>
      <c r="V96" s="24"/>
      <c r="W96" s="76"/>
      <c r="X96" s="76"/>
      <c r="Y96" s="77"/>
      <c r="Z96" s="95"/>
    </row>
    <row r="97" spans="1:26" s="264" customFormat="1" ht="15.75" thickBot="1" x14ac:dyDescent="0.25">
      <c r="A97" s="816"/>
      <c r="B97" s="817"/>
      <c r="C97" s="817"/>
      <c r="D97" s="817"/>
      <c r="E97" s="817"/>
      <c r="F97" s="817"/>
      <c r="G97" s="817"/>
      <c r="H97" s="818"/>
      <c r="I97" s="28"/>
      <c r="J97" s="52"/>
      <c r="K97" s="27">
        <f>C97</f>
        <v>0</v>
      </c>
      <c r="L97" s="27"/>
      <c r="M97" s="27"/>
      <c r="N97" s="27"/>
      <c r="O97" s="27"/>
      <c r="P97" s="27"/>
      <c r="Q97" s="27"/>
      <c r="R97" s="27"/>
      <c r="S97" s="27"/>
      <c r="T97" s="27"/>
      <c r="U97" s="27"/>
      <c r="V97" s="27"/>
      <c r="W97" s="85"/>
      <c r="X97" s="85"/>
      <c r="Y97" s="86"/>
      <c r="Z97" s="99"/>
    </row>
    <row r="98" spans="1:26" s="159" customFormat="1" ht="45" customHeight="1" x14ac:dyDescent="0.2">
      <c r="A98" s="774" t="s">
        <v>332</v>
      </c>
      <c r="B98" s="775"/>
      <c r="C98" s="775"/>
      <c r="D98" s="265" t="s">
        <v>61</v>
      </c>
      <c r="E98" s="819" t="s">
        <v>67</v>
      </c>
      <c r="F98" s="820"/>
      <c r="G98" s="821"/>
      <c r="H98" s="381" t="s">
        <v>57</v>
      </c>
      <c r="I98" s="15"/>
      <c r="J98" s="45"/>
      <c r="K98" s="9" t="str">
        <f>A98</f>
        <v>D6. Does the country have laws, regulations, or policies that make it difficult for the following sub-populations to access effective family planning services?</v>
      </c>
      <c r="L98" s="36"/>
      <c r="M98" s="36"/>
      <c r="N98" s="36"/>
      <c r="O98" s="9"/>
      <c r="P98" s="36"/>
      <c r="Q98" s="36"/>
      <c r="R98" s="36"/>
      <c r="S98" s="36"/>
      <c r="T98" s="24"/>
      <c r="U98" s="24"/>
      <c r="V98" s="84" t="str">
        <f>E98</f>
        <v xml:space="preserve">If yes, describe laws/regulations/policies affecting access </v>
      </c>
      <c r="W98" s="76"/>
      <c r="X98" s="76"/>
      <c r="Y98" s="77"/>
      <c r="Z98" s="95"/>
    </row>
    <row r="99" spans="1:26" s="159" customFormat="1" x14ac:dyDescent="0.2">
      <c r="A99" s="262"/>
      <c r="B99" s="764" t="s">
        <v>333</v>
      </c>
      <c r="C99" s="764"/>
      <c r="D99" s="157" t="s">
        <v>166</v>
      </c>
      <c r="E99" s="800"/>
      <c r="F99" s="801"/>
      <c r="G99" s="803"/>
      <c r="H99" s="355"/>
      <c r="I99" s="13"/>
      <c r="J99" s="45"/>
      <c r="K99" s="9" t="str">
        <f>B99</f>
        <v>a. Unmarried people</v>
      </c>
      <c r="L99" s="36"/>
      <c r="M99" s="46">
        <f>E99</f>
        <v>0</v>
      </c>
      <c r="N99" s="36"/>
      <c r="O99" s="9"/>
      <c r="P99" s="36"/>
      <c r="Q99" s="36"/>
      <c r="R99" s="36"/>
      <c r="S99" s="36"/>
      <c r="T99" s="24"/>
      <c r="U99" s="24"/>
      <c r="V99" s="84">
        <f>E99</f>
        <v>0</v>
      </c>
      <c r="W99" s="76"/>
      <c r="X99" s="76"/>
      <c r="Y99" s="77"/>
      <c r="Z99" s="95"/>
    </row>
    <row r="100" spans="1:26" s="159" customFormat="1" x14ac:dyDescent="0.2">
      <c r="A100" s="262"/>
      <c r="B100" s="764" t="s">
        <v>48</v>
      </c>
      <c r="C100" s="764"/>
      <c r="D100" s="157" t="s">
        <v>166</v>
      </c>
      <c r="E100" s="800"/>
      <c r="F100" s="801"/>
      <c r="G100" s="803"/>
      <c r="H100" s="355"/>
      <c r="I100" s="13"/>
      <c r="J100" s="45"/>
      <c r="K100" s="9" t="str">
        <f>B100</f>
        <v>b. Young people</v>
      </c>
      <c r="L100" s="36"/>
      <c r="M100" s="46">
        <f>E100</f>
        <v>0</v>
      </c>
      <c r="N100" s="36"/>
      <c r="O100" s="9"/>
      <c r="P100" s="36"/>
      <c r="Q100" s="36"/>
      <c r="R100" s="36"/>
      <c r="S100" s="36"/>
      <c r="T100" s="24"/>
      <c r="U100" s="24"/>
      <c r="V100" s="84">
        <f>E100</f>
        <v>0</v>
      </c>
      <c r="W100" s="76"/>
      <c r="X100" s="76"/>
      <c r="Y100" s="77"/>
      <c r="Z100" s="95"/>
    </row>
    <row r="101" spans="1:26" s="159" customFormat="1" ht="15.75" thickBot="1" x14ac:dyDescent="0.25">
      <c r="A101" s="263"/>
      <c r="B101" s="753" t="s">
        <v>49</v>
      </c>
      <c r="C101" s="753"/>
      <c r="D101" s="382" t="s">
        <v>166</v>
      </c>
      <c r="E101" s="804"/>
      <c r="F101" s="805"/>
      <c r="G101" s="806"/>
      <c r="H101" s="383"/>
      <c r="I101" s="13"/>
      <c r="J101" s="45"/>
      <c r="K101" s="9" t="str">
        <f>B101</f>
        <v>c. Other</v>
      </c>
      <c r="L101" s="36"/>
      <c r="M101" s="46">
        <f>E101</f>
        <v>0</v>
      </c>
      <c r="N101" s="36"/>
      <c r="O101" s="9"/>
      <c r="P101" s="36"/>
      <c r="Q101" s="36"/>
      <c r="R101" s="36"/>
      <c r="S101" s="36"/>
      <c r="T101" s="24"/>
      <c r="U101" s="24"/>
      <c r="V101" s="84">
        <f>E101</f>
        <v>0</v>
      </c>
      <c r="W101" s="76"/>
      <c r="X101" s="76"/>
      <c r="Y101" s="77"/>
      <c r="Z101" s="95"/>
    </row>
    <row r="102" spans="1:26" s="266" customFormat="1" x14ac:dyDescent="0.2">
      <c r="A102" s="807"/>
      <c r="B102" s="808"/>
      <c r="C102" s="808"/>
      <c r="D102" s="808"/>
      <c r="E102" s="808"/>
      <c r="F102" s="808"/>
      <c r="G102" s="808"/>
      <c r="H102" s="809"/>
      <c r="I102" s="5"/>
      <c r="J102" s="53"/>
      <c r="K102" s="29">
        <f>C102</f>
        <v>0</v>
      </c>
      <c r="L102" s="54"/>
      <c r="M102" s="54"/>
      <c r="N102" s="54"/>
      <c r="O102" s="29"/>
      <c r="P102" s="54"/>
      <c r="Q102" s="54"/>
      <c r="R102" s="54"/>
      <c r="S102" s="54"/>
      <c r="T102" s="54"/>
      <c r="U102" s="54"/>
      <c r="V102" s="54"/>
      <c r="W102" s="87"/>
      <c r="X102" s="87"/>
      <c r="Y102" s="88"/>
      <c r="Z102" s="95"/>
    </row>
    <row r="103" spans="1:26" s="159" customFormat="1" ht="45" customHeight="1" x14ac:dyDescent="0.2">
      <c r="A103" s="772" t="s">
        <v>334</v>
      </c>
      <c r="B103" s="764"/>
      <c r="C103" s="764"/>
      <c r="D103" s="764"/>
      <c r="E103" s="764"/>
      <c r="F103" s="764"/>
      <c r="G103" s="764"/>
      <c r="H103" s="773"/>
      <c r="I103" s="15"/>
      <c r="J103" s="45"/>
      <c r="K103" s="9"/>
      <c r="L103" s="36"/>
      <c r="M103" s="36"/>
      <c r="N103" s="36"/>
      <c r="O103" s="9"/>
      <c r="P103" s="36"/>
      <c r="Q103" s="36"/>
      <c r="R103" s="36"/>
      <c r="S103" s="36"/>
      <c r="T103" s="24"/>
      <c r="U103" s="24"/>
      <c r="V103" s="24"/>
      <c r="W103" s="76"/>
      <c r="X103" s="82" t="str">
        <f>A103</f>
        <v xml:space="preserve">D7. Are there charges* to the client in the public sector for family planning:
*(This question refers to charges by policy, not under-the-table charges.)
</v>
      </c>
      <c r="Y103" s="77"/>
      <c r="Z103" s="95"/>
    </row>
    <row r="104" spans="1:26" s="159" customFormat="1" ht="15" customHeight="1" x14ac:dyDescent="0.2">
      <c r="A104" s="262"/>
      <c r="B104" s="764" t="s">
        <v>50</v>
      </c>
      <c r="C104" s="764"/>
      <c r="D104" s="764"/>
      <c r="E104" s="764"/>
      <c r="F104" s="765"/>
      <c r="G104" s="766" t="s">
        <v>166</v>
      </c>
      <c r="H104" s="767"/>
      <c r="I104" s="16"/>
      <c r="J104" s="45" t="str">
        <f>G104</f>
        <v>No</v>
      </c>
      <c r="K104" s="9"/>
      <c r="L104" s="36"/>
      <c r="M104" s="36"/>
      <c r="N104" s="36"/>
      <c r="O104" s="9"/>
      <c r="P104" s="36"/>
      <c r="Q104" s="36"/>
      <c r="R104" s="36"/>
      <c r="S104" s="36"/>
      <c r="T104" s="24"/>
      <c r="U104" s="24"/>
      <c r="V104" s="24"/>
      <c r="W104" s="76"/>
      <c r="X104" s="76"/>
      <c r="Y104" s="80" t="str">
        <f>B104</f>
        <v>a. Services?</v>
      </c>
      <c r="Z104" s="95"/>
    </row>
    <row r="105" spans="1:26" s="159" customFormat="1" ht="15" customHeight="1" x14ac:dyDescent="0.2">
      <c r="A105" s="262"/>
      <c r="B105" s="764" t="s">
        <v>51</v>
      </c>
      <c r="C105" s="764"/>
      <c r="D105" s="764"/>
      <c r="E105" s="764"/>
      <c r="F105" s="765"/>
      <c r="G105" s="766" t="s">
        <v>166</v>
      </c>
      <c r="H105" s="767"/>
      <c r="I105" s="16"/>
      <c r="J105" s="45" t="str">
        <f>G105</f>
        <v>No</v>
      </c>
      <c r="K105" s="9"/>
      <c r="L105" s="36"/>
      <c r="M105" s="36"/>
      <c r="N105" s="36"/>
      <c r="O105" s="9"/>
      <c r="P105" s="36"/>
      <c r="Q105" s="36"/>
      <c r="R105" s="36"/>
      <c r="S105" s="36"/>
      <c r="T105" s="24"/>
      <c r="U105" s="24"/>
      <c r="V105" s="24"/>
      <c r="W105" s="76"/>
      <c r="X105" s="76"/>
      <c r="Y105" s="80" t="str">
        <f>B105</f>
        <v>b. Commodities?</v>
      </c>
      <c r="Z105" s="95"/>
    </row>
    <row r="106" spans="1:26" s="159" customFormat="1" ht="15" customHeight="1" x14ac:dyDescent="0.2">
      <c r="A106" s="262"/>
      <c r="B106" s="764" t="s">
        <v>52</v>
      </c>
      <c r="C106" s="764"/>
      <c r="D106" s="764"/>
      <c r="E106" s="764"/>
      <c r="F106" s="765"/>
      <c r="G106" s="766" t="s">
        <v>146</v>
      </c>
      <c r="H106" s="767"/>
      <c r="I106" s="16"/>
      <c r="J106" s="45" t="str">
        <f>G106</f>
        <v>N/A</v>
      </c>
      <c r="K106" s="9"/>
      <c r="L106" s="36"/>
      <c r="M106" s="36"/>
      <c r="N106" s="36"/>
      <c r="O106" s="9"/>
      <c r="P106" s="36"/>
      <c r="Q106" s="36"/>
      <c r="R106" s="36"/>
      <c r="S106" s="36"/>
      <c r="T106" s="24"/>
      <c r="U106" s="24"/>
      <c r="V106" s="24"/>
      <c r="W106" s="76"/>
      <c r="X106" s="76"/>
      <c r="Y106" s="80" t="str">
        <f>B106</f>
        <v>c. If yes, are there exemptions for people who cannot afford to pay?</v>
      </c>
      <c r="Z106" s="95"/>
    </row>
    <row r="107" spans="1:26" s="159" customFormat="1" x14ac:dyDescent="0.2">
      <c r="A107" s="262"/>
      <c r="B107" s="241"/>
      <c r="C107" s="242" t="s">
        <v>53</v>
      </c>
      <c r="D107" s="800" t="s">
        <v>146</v>
      </c>
      <c r="E107" s="801"/>
      <c r="F107" s="801"/>
      <c r="G107" s="801"/>
      <c r="H107" s="802"/>
      <c r="I107" s="16"/>
      <c r="J107" s="45"/>
      <c r="K107" s="9" t="str">
        <f>C107</f>
        <v>i. If yes, describe the exemptions.</v>
      </c>
      <c r="L107" s="36"/>
      <c r="M107" s="36"/>
      <c r="N107" s="38"/>
      <c r="O107" s="39" t="str">
        <f>D107</f>
        <v>N/A</v>
      </c>
      <c r="P107" s="36"/>
      <c r="Q107" s="36"/>
      <c r="R107" s="36"/>
      <c r="S107" s="36"/>
      <c r="T107" s="24"/>
      <c r="U107" s="24"/>
      <c r="V107" s="24"/>
      <c r="W107" s="76"/>
      <c r="X107" s="76"/>
      <c r="Y107" s="77"/>
      <c r="Z107" s="95"/>
    </row>
    <row r="108" spans="1:26" s="267" customFormat="1" ht="15.75" customHeight="1" x14ac:dyDescent="0.2">
      <c r="A108" s="772" t="s">
        <v>335</v>
      </c>
      <c r="B108" s="764"/>
      <c r="C108" s="764"/>
      <c r="D108" s="764"/>
      <c r="E108" s="764"/>
      <c r="F108" s="764"/>
      <c r="G108" s="764"/>
      <c r="H108" s="773"/>
      <c r="I108" s="48"/>
      <c r="J108" s="35"/>
      <c r="K108" s="9"/>
      <c r="L108" s="9"/>
      <c r="M108" s="36"/>
      <c r="N108" s="36"/>
      <c r="O108" s="9"/>
      <c r="P108" s="36"/>
      <c r="Q108" s="1"/>
      <c r="R108" s="36"/>
      <c r="S108" s="37"/>
      <c r="T108" s="2"/>
      <c r="U108" s="2"/>
      <c r="V108" s="2"/>
      <c r="W108" s="64"/>
      <c r="X108" s="82" t="str">
        <f>A108</f>
        <v>D8. Are the following contraceptives included in the country's National Essential Medicine List (NEML) or other equivalent priority list?</v>
      </c>
      <c r="Y108" s="1"/>
      <c r="Z108" s="101"/>
    </row>
    <row r="109" spans="1:26" s="267" customFormat="1" ht="15.75" customHeight="1" x14ac:dyDescent="0.2">
      <c r="A109" s="384"/>
      <c r="B109" s="764" t="s">
        <v>336</v>
      </c>
      <c r="C109" s="764"/>
      <c r="D109" s="764"/>
      <c r="E109" s="764"/>
      <c r="F109" s="765"/>
      <c r="G109" s="766" t="s">
        <v>165</v>
      </c>
      <c r="H109" s="767"/>
      <c r="I109" s="48"/>
      <c r="J109" s="45" t="str">
        <f t="shared" ref="J109:J120" si="3">G109</f>
        <v>Yes</v>
      </c>
      <c r="K109" s="9"/>
      <c r="L109" s="9"/>
      <c r="M109" s="36"/>
      <c r="N109" s="36"/>
      <c r="O109" s="9"/>
      <c r="P109" s="36"/>
      <c r="Q109" s="1"/>
      <c r="R109" s="36"/>
      <c r="S109" s="37"/>
      <c r="T109" s="2"/>
      <c r="U109" s="2"/>
      <c r="V109" s="2"/>
      <c r="W109" s="64"/>
      <c r="X109" s="64"/>
      <c r="Y109" s="80" t="str">
        <f t="shared" ref="Y109:Y118" si="4">B109</f>
        <v>a. Combined oral contraceptives</v>
      </c>
      <c r="Z109" s="101"/>
    </row>
    <row r="110" spans="1:26" s="267" customFormat="1" ht="15.75" customHeight="1" x14ac:dyDescent="0.2">
      <c r="A110" s="384"/>
      <c r="B110" s="764" t="s">
        <v>337</v>
      </c>
      <c r="C110" s="764"/>
      <c r="D110" s="764"/>
      <c r="E110" s="764"/>
      <c r="F110" s="765"/>
      <c r="G110" s="766" t="s">
        <v>165</v>
      </c>
      <c r="H110" s="767"/>
      <c r="I110" s="48"/>
      <c r="J110" s="45" t="str">
        <f t="shared" si="3"/>
        <v>Yes</v>
      </c>
      <c r="K110" s="9"/>
      <c r="L110" s="9"/>
      <c r="M110" s="36"/>
      <c r="N110" s="36"/>
      <c r="O110" s="9"/>
      <c r="P110" s="36"/>
      <c r="Q110" s="1"/>
      <c r="R110" s="36"/>
      <c r="S110" s="37"/>
      <c r="T110" s="2"/>
      <c r="U110" s="2"/>
      <c r="V110" s="2"/>
      <c r="W110" s="64"/>
      <c r="X110" s="64"/>
      <c r="Y110" s="80" t="str">
        <f t="shared" si="4"/>
        <v>b. Progestin-only pills</v>
      </c>
      <c r="Z110" s="101"/>
    </row>
    <row r="111" spans="1:26" s="267" customFormat="1" ht="15.75" customHeight="1" x14ac:dyDescent="0.2">
      <c r="A111" s="384"/>
      <c r="B111" s="764" t="s">
        <v>54</v>
      </c>
      <c r="C111" s="764"/>
      <c r="D111" s="764"/>
      <c r="E111" s="764"/>
      <c r="F111" s="765"/>
      <c r="G111" s="766" t="s">
        <v>165</v>
      </c>
      <c r="H111" s="767"/>
      <c r="I111" s="48"/>
      <c r="J111" s="45" t="str">
        <f t="shared" si="3"/>
        <v>Yes</v>
      </c>
      <c r="K111" s="9"/>
      <c r="L111" s="9"/>
      <c r="M111" s="36"/>
      <c r="N111" s="36"/>
      <c r="O111" s="9"/>
      <c r="P111" s="36"/>
      <c r="Q111" s="1"/>
      <c r="R111" s="36"/>
      <c r="S111" s="37"/>
      <c r="T111" s="2"/>
      <c r="U111" s="2"/>
      <c r="V111" s="2"/>
      <c r="W111" s="64"/>
      <c r="X111" s="64"/>
      <c r="Y111" s="80" t="str">
        <f t="shared" si="4"/>
        <v>c. Hormonal injections</v>
      </c>
      <c r="Z111" s="101"/>
    </row>
    <row r="112" spans="1:26" s="267" customFormat="1" ht="15.75" customHeight="1" x14ac:dyDescent="0.2">
      <c r="A112" s="384"/>
      <c r="B112" s="764" t="s">
        <v>55</v>
      </c>
      <c r="C112" s="764"/>
      <c r="D112" s="764"/>
      <c r="E112" s="764"/>
      <c r="F112" s="765"/>
      <c r="G112" s="766" t="s">
        <v>166</v>
      </c>
      <c r="H112" s="767"/>
      <c r="I112" s="48"/>
      <c r="J112" s="45" t="str">
        <f t="shared" si="3"/>
        <v>No</v>
      </c>
      <c r="K112" s="9"/>
      <c r="L112" s="9"/>
      <c r="M112" s="36"/>
      <c r="N112" s="36"/>
      <c r="O112" s="9"/>
      <c r="P112" s="36"/>
      <c r="Q112" s="1"/>
      <c r="R112" s="36"/>
      <c r="S112" s="37"/>
      <c r="T112" s="2"/>
      <c r="U112" s="2"/>
      <c r="V112" s="2"/>
      <c r="W112" s="64"/>
      <c r="X112" s="64"/>
      <c r="Y112" s="80" t="str">
        <f t="shared" si="4"/>
        <v>d. Hormonal implants</v>
      </c>
      <c r="Z112" s="101"/>
    </row>
    <row r="113" spans="1:26" s="267" customFormat="1" ht="15.75" customHeight="1" x14ac:dyDescent="0.2">
      <c r="A113" s="384"/>
      <c r="B113" s="764" t="s">
        <v>56</v>
      </c>
      <c r="C113" s="764"/>
      <c r="D113" s="764"/>
      <c r="E113" s="764"/>
      <c r="F113" s="765"/>
      <c r="G113" s="766" t="s">
        <v>165</v>
      </c>
      <c r="H113" s="767"/>
      <c r="I113" s="48"/>
      <c r="J113" s="45" t="str">
        <f t="shared" si="3"/>
        <v>Yes</v>
      </c>
      <c r="K113" s="9"/>
      <c r="L113" s="9"/>
      <c r="M113" s="36"/>
      <c r="N113" s="36"/>
      <c r="O113" s="9"/>
      <c r="P113" s="36"/>
      <c r="Q113" s="1"/>
      <c r="R113" s="36"/>
      <c r="S113" s="37"/>
      <c r="T113" s="2"/>
      <c r="U113" s="2"/>
      <c r="V113" s="2"/>
      <c r="W113" s="64"/>
      <c r="X113" s="64"/>
      <c r="Y113" s="80" t="str">
        <f t="shared" si="4"/>
        <v>e. Intrauterine devices (IUDs)</v>
      </c>
      <c r="Z113" s="101"/>
    </row>
    <row r="114" spans="1:26" s="267" customFormat="1" ht="15.75" customHeight="1" x14ac:dyDescent="0.2">
      <c r="A114" s="384"/>
      <c r="B114" s="764" t="s">
        <v>43</v>
      </c>
      <c r="C114" s="764"/>
      <c r="D114" s="764"/>
      <c r="E114" s="764"/>
      <c r="F114" s="765"/>
      <c r="G114" s="766" t="s">
        <v>165</v>
      </c>
      <c r="H114" s="767"/>
      <c r="I114" s="48"/>
      <c r="J114" s="45" t="str">
        <f t="shared" si="3"/>
        <v>Yes</v>
      </c>
      <c r="K114" s="9"/>
      <c r="L114" s="9"/>
      <c r="M114" s="36"/>
      <c r="N114" s="36"/>
      <c r="O114" s="9"/>
      <c r="P114" s="36"/>
      <c r="Q114" s="1"/>
      <c r="R114" s="36"/>
      <c r="S114" s="37"/>
      <c r="T114" s="2"/>
      <c r="U114" s="2"/>
      <c r="V114" s="2"/>
      <c r="W114" s="64"/>
      <c r="X114" s="64"/>
      <c r="Y114" s="80" t="str">
        <f t="shared" si="4"/>
        <v>f. Male condoms</v>
      </c>
      <c r="Z114" s="101"/>
    </row>
    <row r="115" spans="1:26" s="267" customFormat="1" ht="15.75" customHeight="1" x14ac:dyDescent="0.2">
      <c r="A115" s="384"/>
      <c r="B115" s="764" t="s">
        <v>44</v>
      </c>
      <c r="C115" s="764"/>
      <c r="D115" s="764"/>
      <c r="E115" s="764"/>
      <c r="F115" s="765"/>
      <c r="G115" s="766" t="s">
        <v>165</v>
      </c>
      <c r="H115" s="767"/>
      <c r="I115" s="48"/>
      <c r="J115" s="45" t="str">
        <f t="shared" si="3"/>
        <v>Yes</v>
      </c>
      <c r="K115" s="9"/>
      <c r="L115" s="9"/>
      <c r="M115" s="36"/>
      <c r="N115" s="36"/>
      <c r="O115" s="9"/>
      <c r="P115" s="36"/>
      <c r="Q115" s="1"/>
      <c r="R115" s="36"/>
      <c r="S115" s="37"/>
      <c r="T115" s="2"/>
      <c r="U115" s="2"/>
      <c r="V115" s="2"/>
      <c r="W115" s="64"/>
      <c r="X115" s="64"/>
      <c r="Y115" s="80" t="str">
        <f t="shared" si="4"/>
        <v>g. Female condoms</v>
      </c>
      <c r="Z115" s="101"/>
    </row>
    <row r="116" spans="1:26" s="267" customFormat="1" ht="15.75" customHeight="1" x14ac:dyDescent="0.2">
      <c r="A116" s="384"/>
      <c r="B116" s="764" t="s">
        <v>338</v>
      </c>
      <c r="C116" s="764"/>
      <c r="D116" s="764"/>
      <c r="E116" s="764"/>
      <c r="F116" s="765"/>
      <c r="G116" s="766" t="s">
        <v>165</v>
      </c>
      <c r="H116" s="767"/>
      <c r="I116" s="48"/>
      <c r="J116" s="45" t="str">
        <f t="shared" si="3"/>
        <v>Yes</v>
      </c>
      <c r="K116" s="9"/>
      <c r="L116" s="9"/>
      <c r="M116" s="36"/>
      <c r="N116" s="36"/>
      <c r="O116" s="9"/>
      <c r="P116" s="36"/>
      <c r="Q116" s="1"/>
      <c r="R116" s="36"/>
      <c r="S116" s="37"/>
      <c r="T116" s="2"/>
      <c r="U116" s="2"/>
      <c r="V116" s="2"/>
      <c r="W116" s="64"/>
      <c r="X116" s="64"/>
      <c r="Y116" s="80" t="str">
        <f t="shared" si="4"/>
        <v>h. Emergency contraceptive pills</v>
      </c>
      <c r="Z116" s="101"/>
    </row>
    <row r="117" spans="1:26" s="267" customFormat="1" ht="15.75" customHeight="1" x14ac:dyDescent="0.2">
      <c r="A117" s="384"/>
      <c r="B117" s="764" t="s">
        <v>245</v>
      </c>
      <c r="C117" s="764"/>
      <c r="D117" s="764"/>
      <c r="E117" s="764"/>
      <c r="F117" s="765"/>
      <c r="G117" s="766" t="s">
        <v>166</v>
      </c>
      <c r="H117" s="767"/>
      <c r="I117" s="48"/>
      <c r="J117" s="45" t="str">
        <f>G117</f>
        <v>No</v>
      </c>
      <c r="K117" s="9"/>
      <c r="L117" s="9"/>
      <c r="M117" s="36"/>
      <c r="N117" s="36"/>
      <c r="O117" s="9"/>
      <c r="P117" s="36"/>
      <c r="Q117" s="1"/>
      <c r="R117" s="36"/>
      <c r="S117" s="37"/>
      <c r="T117" s="2"/>
      <c r="U117" s="2"/>
      <c r="V117" s="2"/>
      <c r="W117" s="64"/>
      <c r="X117" s="64"/>
      <c r="Y117" s="80" t="str">
        <f>B117</f>
        <v>i. CycleBeads</v>
      </c>
      <c r="Z117" s="101"/>
    </row>
    <row r="118" spans="1:26" s="267" customFormat="1" ht="15.75" customHeight="1" x14ac:dyDescent="0.2">
      <c r="A118" s="384"/>
      <c r="B118" s="764" t="s">
        <v>339</v>
      </c>
      <c r="C118" s="764"/>
      <c r="D118" s="764"/>
      <c r="E118" s="764"/>
      <c r="F118" s="765"/>
      <c r="G118" s="766" t="s">
        <v>165</v>
      </c>
      <c r="H118" s="767"/>
      <c r="I118" s="48"/>
      <c r="J118" s="45" t="str">
        <f t="shared" si="3"/>
        <v>Yes</v>
      </c>
      <c r="K118" s="9"/>
      <c r="L118" s="9"/>
      <c r="M118" s="36"/>
      <c r="N118" s="36"/>
      <c r="O118" s="9"/>
      <c r="P118" s="36"/>
      <c r="Q118" s="1"/>
      <c r="R118" s="36"/>
      <c r="S118" s="37"/>
      <c r="T118" s="2"/>
      <c r="U118" s="2"/>
      <c r="V118" s="2"/>
      <c r="W118" s="64"/>
      <c r="X118" s="64"/>
      <c r="Y118" s="80" t="str">
        <f t="shared" si="4"/>
        <v>j. Any other contraceptive(s)?</v>
      </c>
      <c r="Z118" s="101"/>
    </row>
    <row r="119" spans="1:26" s="267" customFormat="1" ht="15.75" x14ac:dyDescent="0.2">
      <c r="A119" s="384"/>
      <c r="B119" s="224"/>
      <c r="C119" s="764" t="s">
        <v>340</v>
      </c>
      <c r="D119" s="764"/>
      <c r="E119" s="765"/>
      <c r="F119" s="790" t="s">
        <v>828</v>
      </c>
      <c r="G119" s="791"/>
      <c r="H119" s="792"/>
      <c r="I119" s="48"/>
      <c r="J119" s="45">
        <f t="shared" si="3"/>
        <v>0</v>
      </c>
      <c r="K119" s="9"/>
      <c r="L119" s="9"/>
      <c r="M119" s="36"/>
      <c r="N119" s="36"/>
      <c r="O119" s="9"/>
      <c r="P119" s="36"/>
      <c r="Q119" s="1"/>
      <c r="R119" s="9">
        <f>B119</f>
        <v>0</v>
      </c>
      <c r="S119" s="37"/>
      <c r="T119" s="2"/>
      <c r="U119" s="2"/>
      <c r="V119" s="2"/>
      <c r="W119" s="64"/>
      <c r="X119" s="64"/>
      <c r="Y119" s="1"/>
      <c r="Z119" s="101"/>
    </row>
    <row r="120" spans="1:26" s="267" customFormat="1" ht="36.75" customHeight="1" x14ac:dyDescent="0.2">
      <c r="A120" s="793" t="s">
        <v>341</v>
      </c>
      <c r="B120" s="794"/>
      <c r="C120" s="794"/>
      <c r="D120" s="795"/>
      <c r="E120" s="796"/>
      <c r="F120" s="797" t="s">
        <v>941</v>
      </c>
      <c r="G120" s="798"/>
      <c r="H120" s="799"/>
      <c r="I120" s="48"/>
      <c r="J120" s="45">
        <f t="shared" si="3"/>
        <v>0</v>
      </c>
      <c r="K120" s="9"/>
      <c r="L120" s="9"/>
      <c r="M120" s="36"/>
      <c r="N120" s="36"/>
      <c r="O120" s="9"/>
      <c r="P120" s="36"/>
      <c r="Q120" s="1"/>
      <c r="R120" s="9">
        <f>B120</f>
        <v>0</v>
      </c>
      <c r="S120" s="37"/>
      <c r="T120" s="2"/>
      <c r="U120" s="2"/>
      <c r="V120" s="2"/>
      <c r="W120" s="64"/>
      <c r="X120" s="64"/>
      <c r="Y120" s="1"/>
      <c r="Z120" s="101"/>
    </row>
    <row r="121" spans="1:26" s="267" customFormat="1" ht="22.5" customHeight="1" x14ac:dyDescent="0.2">
      <c r="A121" s="772" t="s">
        <v>342</v>
      </c>
      <c r="B121" s="764"/>
      <c r="C121" s="765"/>
      <c r="D121" s="769" t="s">
        <v>829</v>
      </c>
      <c r="E121" s="770"/>
      <c r="F121" s="770"/>
      <c r="G121" s="770"/>
      <c r="H121" s="771"/>
      <c r="I121" s="48"/>
      <c r="J121" s="35"/>
      <c r="K121" s="9" t="str">
        <f>A121</f>
        <v xml:space="preserve">D10. Name of the list(s)
</v>
      </c>
      <c r="L121" s="9"/>
      <c r="M121" s="36"/>
      <c r="N121" s="36"/>
      <c r="O121" s="9" t="str">
        <f>D121</f>
        <v>National Therapeutic Guidelines for Liberia and Essential Medicine List</v>
      </c>
      <c r="P121" s="36"/>
      <c r="Q121" s="1"/>
      <c r="R121" s="36"/>
      <c r="S121" s="37"/>
      <c r="T121" s="2"/>
      <c r="U121" s="2"/>
      <c r="V121" s="2"/>
      <c r="W121" s="64"/>
      <c r="X121" s="64"/>
      <c r="Y121" s="1"/>
      <c r="Z121" s="101"/>
    </row>
    <row r="122" spans="1:26" s="267" customFormat="1" ht="34.5" customHeight="1" x14ac:dyDescent="0.2">
      <c r="A122" s="772" t="s">
        <v>344</v>
      </c>
      <c r="B122" s="764"/>
      <c r="C122" s="765"/>
      <c r="D122" s="769"/>
      <c r="E122" s="770"/>
      <c r="F122" s="770"/>
      <c r="G122" s="770"/>
      <c r="H122" s="771"/>
      <c r="I122" s="48"/>
      <c r="J122" s="35"/>
      <c r="K122" s="9" t="str">
        <f>A122</f>
        <v xml:space="preserve">D11. Notes about the list(s)
</v>
      </c>
      <c r="L122" s="9"/>
      <c r="M122" s="36"/>
      <c r="N122" s="36"/>
      <c r="O122" s="9">
        <f>D122</f>
        <v>0</v>
      </c>
      <c r="P122" s="36"/>
      <c r="Q122" s="1"/>
      <c r="R122" s="36"/>
      <c r="S122" s="37"/>
      <c r="T122" s="2"/>
      <c r="U122" s="2"/>
      <c r="V122" s="2"/>
      <c r="W122" s="64"/>
      <c r="X122" s="64"/>
      <c r="Y122" s="1"/>
      <c r="Z122" s="101"/>
    </row>
    <row r="123" spans="1:26" s="159" customFormat="1" ht="21.75" customHeight="1" x14ac:dyDescent="0.2">
      <c r="A123" s="772" t="s">
        <v>351</v>
      </c>
      <c r="B123" s="764"/>
      <c r="C123" s="764"/>
      <c r="D123" s="764"/>
      <c r="E123" s="764"/>
      <c r="F123" s="764"/>
      <c r="G123" s="764"/>
      <c r="H123" s="773"/>
      <c r="I123" s="4"/>
      <c r="J123" s="45"/>
      <c r="K123" s="9"/>
      <c r="L123" s="36"/>
      <c r="M123" s="36"/>
      <c r="N123" s="36"/>
      <c r="O123" s="9"/>
      <c r="P123" s="36"/>
      <c r="Q123" s="36"/>
      <c r="R123" s="36"/>
      <c r="S123" s="36"/>
      <c r="T123" s="24"/>
      <c r="U123" s="24"/>
      <c r="V123" s="24"/>
      <c r="W123" s="76"/>
      <c r="X123" s="82" t="str">
        <f>A123</f>
        <v xml:space="preserve">D12.  Information on country's Poverty Reduction Strategy Paper (PRSP)
</v>
      </c>
      <c r="Y123" s="77"/>
      <c r="Z123" s="95"/>
    </row>
    <row r="124" spans="1:26" s="267" customFormat="1" ht="30.75" customHeight="1" x14ac:dyDescent="0.2">
      <c r="A124" s="385"/>
      <c r="B124" s="784" t="s">
        <v>196</v>
      </c>
      <c r="C124" s="785"/>
      <c r="D124" s="785"/>
      <c r="E124" s="786"/>
      <c r="F124" s="787">
        <v>2008</v>
      </c>
      <c r="G124" s="788"/>
      <c r="H124" s="789"/>
      <c r="I124" s="48"/>
      <c r="J124" s="45">
        <f>G124</f>
        <v>0</v>
      </c>
      <c r="K124" s="9"/>
      <c r="L124" s="9"/>
      <c r="M124" s="36"/>
      <c r="N124" s="36"/>
      <c r="O124" s="9"/>
      <c r="P124" s="36"/>
      <c r="Q124" s="1"/>
      <c r="R124" s="9" t="str">
        <f>B124</f>
        <v>a. What year is the Poverty Reduction Strategy Paper from? (most recent actual PRSP on IMF's site [not progress or summary report])</v>
      </c>
      <c r="S124" s="37"/>
      <c r="T124" s="2"/>
      <c r="U124" s="2"/>
      <c r="V124" s="2"/>
      <c r="W124" s="64"/>
      <c r="X124" s="64"/>
      <c r="Y124" s="1"/>
      <c r="Z124" s="101"/>
    </row>
    <row r="125" spans="1:26" s="267" customFormat="1" ht="15.75" customHeight="1" x14ac:dyDescent="0.2">
      <c r="A125" s="384"/>
      <c r="B125" s="764" t="s">
        <v>197</v>
      </c>
      <c r="C125" s="764"/>
      <c r="D125" s="764"/>
      <c r="E125" s="764"/>
      <c r="F125" s="765"/>
      <c r="G125" s="766" t="s">
        <v>166</v>
      </c>
      <c r="H125" s="767"/>
      <c r="I125" s="48"/>
      <c r="J125" s="45" t="str">
        <f>G125</f>
        <v>No</v>
      </c>
      <c r="K125" s="9"/>
      <c r="L125" s="9"/>
      <c r="M125" s="36"/>
      <c r="N125" s="36"/>
      <c r="O125" s="9"/>
      <c r="P125" s="36"/>
      <c r="Q125" s="1"/>
      <c r="R125" s="36"/>
      <c r="S125" s="37"/>
      <c r="T125" s="2"/>
      <c r="U125" s="2"/>
      <c r="V125" s="2"/>
      <c r="W125" s="64"/>
      <c r="X125" s="64"/>
      <c r="Y125" s="80" t="str">
        <f>B125</f>
        <v>b. Is family planning or reproductive health a priority in the PRSP?</v>
      </c>
      <c r="Z125" s="101"/>
    </row>
    <row r="126" spans="1:26" s="267" customFormat="1" ht="15.75" customHeight="1" x14ac:dyDescent="0.2">
      <c r="A126" s="384"/>
      <c r="B126" s="764" t="s">
        <v>198</v>
      </c>
      <c r="C126" s="764"/>
      <c r="D126" s="764"/>
      <c r="E126" s="764"/>
      <c r="F126" s="765"/>
      <c r="G126" s="766" t="s">
        <v>166</v>
      </c>
      <c r="H126" s="767"/>
      <c r="I126" s="48"/>
      <c r="J126" s="45" t="str">
        <f>G126</f>
        <v>No</v>
      </c>
      <c r="K126" s="9"/>
      <c r="L126" s="9"/>
      <c r="M126" s="36"/>
      <c r="N126" s="36"/>
      <c r="O126" s="9"/>
      <c r="P126" s="36"/>
      <c r="Q126" s="1"/>
      <c r="R126" s="36"/>
      <c r="S126" s="37"/>
      <c r="T126" s="2"/>
      <c r="U126" s="2"/>
      <c r="V126" s="2"/>
      <c r="W126" s="64"/>
      <c r="X126" s="64"/>
      <c r="Y126" s="80" t="str">
        <f>B126</f>
        <v>c. Is contraceptive security included in the PRSP?</v>
      </c>
      <c r="Z126" s="101"/>
    </row>
    <row r="127" spans="1:26" s="267" customFormat="1" ht="15.75" customHeight="1" x14ac:dyDescent="0.2">
      <c r="A127" s="384"/>
      <c r="B127" s="764" t="s">
        <v>72</v>
      </c>
      <c r="C127" s="764"/>
      <c r="D127" s="764"/>
      <c r="E127" s="764"/>
      <c r="F127" s="765"/>
      <c r="G127" s="766" t="s">
        <v>165</v>
      </c>
      <c r="H127" s="767"/>
      <c r="I127" s="48"/>
      <c r="J127" s="45" t="str">
        <f>G127</f>
        <v>Yes</v>
      </c>
      <c r="K127" s="9"/>
      <c r="L127" s="9"/>
      <c r="M127" s="36"/>
      <c r="N127" s="36"/>
      <c r="O127" s="9"/>
      <c r="P127" s="36"/>
      <c r="Q127" s="1"/>
      <c r="R127" s="36"/>
      <c r="S127" s="37"/>
      <c r="T127" s="2"/>
      <c r="U127" s="2"/>
      <c r="V127" s="2"/>
      <c r="W127" s="64"/>
      <c r="X127" s="64"/>
      <c r="Y127" s="80" t="str">
        <f>B127</f>
        <v>d. Is contraceptive prevalence rate (CPR) included as an indicator in the PRSP?</v>
      </c>
      <c r="Z127" s="101"/>
    </row>
    <row r="128" spans="1:26" s="267" customFormat="1" ht="15.75" customHeight="1" x14ac:dyDescent="0.2">
      <c r="A128" s="384"/>
      <c r="B128" s="764" t="s">
        <v>73</v>
      </c>
      <c r="C128" s="764"/>
      <c r="D128" s="764"/>
      <c r="E128" s="764"/>
      <c r="F128" s="765"/>
      <c r="G128" s="766" t="s">
        <v>166</v>
      </c>
      <c r="H128" s="767"/>
      <c r="I128" s="48"/>
      <c r="J128" s="45" t="str">
        <f>G128</f>
        <v>No</v>
      </c>
      <c r="K128" s="9"/>
      <c r="L128" s="9"/>
      <c r="M128" s="36"/>
      <c r="N128" s="36"/>
      <c r="O128" s="9"/>
      <c r="P128" s="36"/>
      <c r="Q128" s="1"/>
      <c r="R128" s="36"/>
      <c r="S128" s="37"/>
      <c r="T128" s="2"/>
      <c r="U128" s="2"/>
      <c r="V128" s="2"/>
      <c r="W128" s="64"/>
      <c r="X128" s="64"/>
      <c r="Y128" s="80" t="str">
        <f>B128</f>
        <v>e. Are contraceptive supply indicators included in the PRSP?</v>
      </c>
      <c r="Z128" s="101"/>
    </row>
    <row r="129" spans="1:26" s="267" customFormat="1" ht="15.75" customHeight="1" thickBot="1" x14ac:dyDescent="0.25">
      <c r="A129" s="262" t="s">
        <v>74</v>
      </c>
      <c r="B129" s="764" t="s">
        <v>75</v>
      </c>
      <c r="C129" s="765"/>
      <c r="D129" s="779"/>
      <c r="E129" s="780"/>
      <c r="F129" s="780"/>
      <c r="G129" s="780"/>
      <c r="H129" s="781"/>
      <c r="I129" s="48"/>
      <c r="J129" s="35"/>
      <c r="K129" s="9" t="str">
        <f>B129</f>
        <v>f. Notes about the Poverty Reduction Strategy Paper</v>
      </c>
      <c r="L129" s="9"/>
      <c r="M129" s="36"/>
      <c r="N129" s="36"/>
      <c r="O129" s="9">
        <f>D129</f>
        <v>0</v>
      </c>
      <c r="P129" s="36"/>
      <c r="Q129" s="1"/>
      <c r="R129" s="36"/>
      <c r="S129" s="37"/>
      <c r="T129" s="2"/>
      <c r="U129" s="2"/>
      <c r="V129" s="2"/>
      <c r="W129" s="64"/>
      <c r="X129" s="64"/>
      <c r="Y129" s="1"/>
      <c r="Z129" s="101"/>
    </row>
    <row r="130" spans="1:26" s="159" customFormat="1" ht="16.5" customHeight="1" thickBot="1" x14ac:dyDescent="0.25">
      <c r="A130" s="782" t="s">
        <v>28</v>
      </c>
      <c r="B130" s="783"/>
      <c r="C130" s="783"/>
      <c r="D130" s="783"/>
      <c r="E130" s="783"/>
      <c r="F130" s="783"/>
      <c r="G130" s="783"/>
      <c r="H130" s="386"/>
      <c r="I130" s="19"/>
      <c r="J130" s="45"/>
      <c r="K130" s="9"/>
      <c r="L130" s="36"/>
      <c r="M130" s="36"/>
      <c r="N130" s="36"/>
      <c r="O130" s="9"/>
      <c r="P130" s="36"/>
      <c r="Q130" s="36"/>
      <c r="R130" s="36"/>
      <c r="S130" s="36"/>
      <c r="T130" s="24"/>
      <c r="U130" s="24"/>
      <c r="V130" s="24"/>
      <c r="W130" s="76"/>
      <c r="X130" s="76"/>
      <c r="Y130" s="77"/>
      <c r="Z130" s="95"/>
    </row>
    <row r="131" spans="1:26" s="159" customFormat="1" ht="30" customHeight="1" x14ac:dyDescent="0.2">
      <c r="A131" s="774" t="s">
        <v>345</v>
      </c>
      <c r="B131" s="775"/>
      <c r="C131" s="775"/>
      <c r="D131" s="775"/>
      <c r="E131" s="775"/>
      <c r="F131" s="776"/>
      <c r="G131" s="777" t="s">
        <v>166</v>
      </c>
      <c r="H131" s="778"/>
      <c r="I131" s="8"/>
      <c r="J131" s="45" t="str">
        <f>G131</f>
        <v>No</v>
      </c>
      <c r="K131" s="9"/>
      <c r="L131" s="36"/>
      <c r="M131" s="36"/>
      <c r="N131" s="36"/>
      <c r="O131" s="9"/>
      <c r="P131" s="36"/>
      <c r="Q131" s="36"/>
      <c r="R131" s="36"/>
      <c r="S131" s="36"/>
      <c r="T131" s="24"/>
      <c r="U131" s="24"/>
      <c r="V131" s="24"/>
      <c r="W131" s="76"/>
      <c r="X131" s="76"/>
      <c r="Y131" s="80" t="str">
        <f>A131</f>
        <v>E1. Have stockouts occurred for any contraceptive at the central* level in the last 12 months?  
*(The central level refers to the central level warehouse for the public sector.)</v>
      </c>
      <c r="Z131" s="95"/>
    </row>
    <row r="132" spans="1:26" s="159" customFormat="1" ht="45" x14ac:dyDescent="0.2">
      <c r="A132" s="772" t="s">
        <v>1507</v>
      </c>
      <c r="B132" s="764"/>
      <c r="C132" s="764"/>
      <c r="D132" s="764"/>
      <c r="E132" s="764"/>
      <c r="F132" s="764"/>
      <c r="G132" s="764"/>
      <c r="H132" s="773"/>
      <c r="I132" s="4"/>
      <c r="J132" s="45"/>
      <c r="K132" s="9"/>
      <c r="L132" s="36"/>
      <c r="M132" s="36"/>
      <c r="N132" s="36"/>
      <c r="O132" s="9"/>
      <c r="P132" s="36"/>
      <c r="Q132" s="36"/>
      <c r="R132" s="36"/>
      <c r="S132" s="36"/>
      <c r="T132" s="24"/>
      <c r="U132" s="24"/>
      <c r="V132" s="24"/>
      <c r="W132" s="76"/>
      <c r="X132" s="82"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Y132" s="77"/>
      <c r="Z132" s="95"/>
    </row>
    <row r="133" spans="1:26" s="159" customFormat="1" ht="15" customHeight="1" x14ac:dyDescent="0.2">
      <c r="A133" s="354"/>
      <c r="B133" s="764" t="s">
        <v>336</v>
      </c>
      <c r="C133" s="764"/>
      <c r="D133" s="764"/>
      <c r="E133" s="764"/>
      <c r="F133" s="765"/>
      <c r="G133" s="766" t="s">
        <v>166</v>
      </c>
      <c r="H133" s="767"/>
      <c r="I133" s="8"/>
      <c r="J133" s="45" t="str">
        <f t="shared" ref="J133:J141" si="5">G133</f>
        <v>No</v>
      </c>
      <c r="K133" s="9"/>
      <c r="L133" s="36"/>
      <c r="M133" s="36"/>
      <c r="N133" s="36"/>
      <c r="O133" s="9"/>
      <c r="P133" s="36"/>
      <c r="Q133" s="36"/>
      <c r="R133" s="36"/>
      <c r="S133" s="36"/>
      <c r="T133" s="24"/>
      <c r="U133" s="24"/>
      <c r="V133" s="24"/>
      <c r="W133" s="76"/>
      <c r="X133" s="76"/>
      <c r="Y133" s="80" t="str">
        <f t="shared" ref="Y133:Y141" si="6">B133</f>
        <v>a. Combined oral contraceptives</v>
      </c>
      <c r="Z133" s="95"/>
    </row>
    <row r="134" spans="1:26" s="159" customFormat="1" ht="15" customHeight="1" x14ac:dyDescent="0.2">
      <c r="A134" s="358"/>
      <c r="B134" s="764" t="s">
        <v>337</v>
      </c>
      <c r="C134" s="764"/>
      <c r="D134" s="764"/>
      <c r="E134" s="764"/>
      <c r="F134" s="765"/>
      <c r="G134" s="766" t="s">
        <v>166</v>
      </c>
      <c r="H134" s="767"/>
      <c r="I134" s="8"/>
      <c r="J134" s="45" t="str">
        <f t="shared" si="5"/>
        <v>No</v>
      </c>
      <c r="K134" s="9"/>
      <c r="L134" s="36"/>
      <c r="M134" s="36"/>
      <c r="N134" s="36"/>
      <c r="O134" s="36"/>
      <c r="P134" s="36"/>
      <c r="Q134" s="36"/>
      <c r="R134" s="36"/>
      <c r="S134" s="36"/>
      <c r="T134" s="24"/>
      <c r="U134" s="24"/>
      <c r="V134" s="24"/>
      <c r="W134" s="76"/>
      <c r="X134" s="76"/>
      <c r="Y134" s="80" t="str">
        <f t="shared" si="6"/>
        <v>b. Progestin-only pills</v>
      </c>
      <c r="Z134" s="95"/>
    </row>
    <row r="135" spans="1:26" s="159" customFormat="1" ht="15" customHeight="1" x14ac:dyDescent="0.2">
      <c r="A135" s="354"/>
      <c r="B135" s="764" t="s">
        <v>54</v>
      </c>
      <c r="C135" s="764"/>
      <c r="D135" s="764"/>
      <c r="E135" s="764"/>
      <c r="F135" s="765"/>
      <c r="G135" s="766" t="s">
        <v>166</v>
      </c>
      <c r="H135" s="767"/>
      <c r="I135" s="8"/>
      <c r="J135" s="45" t="str">
        <f t="shared" si="5"/>
        <v>No</v>
      </c>
      <c r="K135" s="9"/>
      <c r="L135" s="36"/>
      <c r="M135" s="36"/>
      <c r="N135" s="36"/>
      <c r="O135" s="36"/>
      <c r="P135" s="36"/>
      <c r="Q135" s="36"/>
      <c r="R135" s="36"/>
      <c r="S135" s="36"/>
      <c r="T135" s="24"/>
      <c r="U135" s="24"/>
      <c r="V135" s="24"/>
      <c r="W135" s="76"/>
      <c r="X135" s="76"/>
      <c r="Y135" s="80" t="str">
        <f t="shared" si="6"/>
        <v>c. Hormonal injections</v>
      </c>
      <c r="Z135" s="95"/>
    </row>
    <row r="136" spans="1:26" s="159" customFormat="1" ht="15" customHeight="1" x14ac:dyDescent="0.2">
      <c r="A136" s="354"/>
      <c r="B136" s="764" t="s">
        <v>55</v>
      </c>
      <c r="C136" s="764"/>
      <c r="D136" s="764"/>
      <c r="E136" s="764"/>
      <c r="F136" s="765"/>
      <c r="G136" s="766" t="s">
        <v>166</v>
      </c>
      <c r="H136" s="767"/>
      <c r="I136" s="8"/>
      <c r="J136" s="45" t="str">
        <f t="shared" si="5"/>
        <v>No</v>
      </c>
      <c r="K136" s="9"/>
      <c r="L136" s="36"/>
      <c r="M136" s="36"/>
      <c r="N136" s="36"/>
      <c r="O136" s="36"/>
      <c r="P136" s="36"/>
      <c r="Q136" s="36"/>
      <c r="R136" s="36"/>
      <c r="S136" s="36"/>
      <c r="T136" s="24"/>
      <c r="U136" s="24"/>
      <c r="V136" s="24"/>
      <c r="W136" s="76"/>
      <c r="X136" s="76"/>
      <c r="Y136" s="80" t="str">
        <f t="shared" si="6"/>
        <v>d. Hormonal implants</v>
      </c>
      <c r="Z136" s="95"/>
    </row>
    <row r="137" spans="1:26" s="159" customFormat="1" ht="15" customHeight="1" x14ac:dyDescent="0.2">
      <c r="A137" s="354"/>
      <c r="B137" s="764" t="s">
        <v>56</v>
      </c>
      <c r="C137" s="764"/>
      <c r="D137" s="764"/>
      <c r="E137" s="764"/>
      <c r="F137" s="765"/>
      <c r="G137" s="766" t="s">
        <v>166</v>
      </c>
      <c r="H137" s="767"/>
      <c r="I137" s="8"/>
      <c r="J137" s="45" t="str">
        <f t="shared" si="5"/>
        <v>No</v>
      </c>
      <c r="K137" s="9"/>
      <c r="L137" s="36"/>
      <c r="M137" s="36"/>
      <c r="N137" s="36"/>
      <c r="O137" s="36"/>
      <c r="P137" s="36"/>
      <c r="Q137" s="36"/>
      <c r="R137" s="36"/>
      <c r="S137" s="36"/>
      <c r="T137" s="24"/>
      <c r="U137" s="24"/>
      <c r="V137" s="24"/>
      <c r="W137" s="76"/>
      <c r="X137" s="76"/>
      <c r="Y137" s="80" t="str">
        <f t="shared" si="6"/>
        <v>e. Intrauterine devices (IUDs)</v>
      </c>
      <c r="Z137" s="95"/>
    </row>
    <row r="138" spans="1:26" s="159" customFormat="1" ht="15" customHeight="1" x14ac:dyDescent="0.2">
      <c r="A138" s="354"/>
      <c r="B138" s="764" t="s">
        <v>43</v>
      </c>
      <c r="C138" s="764"/>
      <c r="D138" s="764"/>
      <c r="E138" s="764"/>
      <c r="F138" s="765"/>
      <c r="G138" s="766" t="s">
        <v>166</v>
      </c>
      <c r="H138" s="767"/>
      <c r="I138" s="8"/>
      <c r="J138" s="45" t="str">
        <f t="shared" si="5"/>
        <v>No</v>
      </c>
      <c r="K138" s="9"/>
      <c r="L138" s="36"/>
      <c r="M138" s="36"/>
      <c r="N138" s="36"/>
      <c r="O138" s="36"/>
      <c r="P138" s="36"/>
      <c r="Q138" s="36"/>
      <c r="R138" s="36"/>
      <c r="S138" s="36"/>
      <c r="T138" s="24"/>
      <c r="U138" s="24"/>
      <c r="V138" s="24"/>
      <c r="W138" s="76"/>
      <c r="X138" s="76"/>
      <c r="Y138" s="80" t="str">
        <f t="shared" si="6"/>
        <v>f. Male condoms</v>
      </c>
      <c r="Z138" s="95"/>
    </row>
    <row r="139" spans="1:26" s="159" customFormat="1" ht="15" customHeight="1" x14ac:dyDescent="0.2">
      <c r="A139" s="354"/>
      <c r="B139" s="764" t="s">
        <v>44</v>
      </c>
      <c r="C139" s="764"/>
      <c r="D139" s="764"/>
      <c r="E139" s="764"/>
      <c r="F139" s="765"/>
      <c r="G139" s="766" t="s">
        <v>166</v>
      </c>
      <c r="H139" s="767"/>
      <c r="I139" s="8"/>
      <c r="J139" s="45" t="str">
        <f t="shared" si="5"/>
        <v>No</v>
      </c>
      <c r="K139" s="9"/>
      <c r="L139" s="36"/>
      <c r="M139" s="36"/>
      <c r="N139" s="36"/>
      <c r="O139" s="36"/>
      <c r="P139" s="36"/>
      <c r="Q139" s="36"/>
      <c r="R139" s="36"/>
      <c r="S139" s="36"/>
      <c r="T139" s="24"/>
      <c r="U139" s="24"/>
      <c r="V139" s="24"/>
      <c r="W139" s="76"/>
      <c r="X139" s="76"/>
      <c r="Y139" s="80" t="str">
        <f t="shared" si="6"/>
        <v>g. Female condoms</v>
      </c>
      <c r="Z139" s="95"/>
    </row>
    <row r="140" spans="1:26" s="159" customFormat="1" ht="15" customHeight="1" x14ac:dyDescent="0.2">
      <c r="A140" s="354"/>
      <c r="B140" s="764" t="s">
        <v>338</v>
      </c>
      <c r="C140" s="764"/>
      <c r="D140" s="764"/>
      <c r="E140" s="764"/>
      <c r="F140" s="765"/>
      <c r="G140" s="766" t="s">
        <v>166</v>
      </c>
      <c r="H140" s="767"/>
      <c r="I140" s="8"/>
      <c r="J140" s="45" t="str">
        <f t="shared" si="5"/>
        <v>No</v>
      </c>
      <c r="K140" s="9"/>
      <c r="L140" s="36"/>
      <c r="M140" s="36"/>
      <c r="N140" s="36"/>
      <c r="O140" s="36"/>
      <c r="P140" s="36"/>
      <c r="Q140" s="36"/>
      <c r="R140" s="36"/>
      <c r="S140" s="36"/>
      <c r="T140" s="24"/>
      <c r="U140" s="24"/>
      <c r="V140" s="24"/>
      <c r="W140" s="76"/>
      <c r="X140" s="76"/>
      <c r="Y140" s="80" t="str">
        <f t="shared" si="6"/>
        <v>h. Emergency contraceptive pills</v>
      </c>
      <c r="Z140" s="95"/>
    </row>
    <row r="141" spans="1:26" s="159" customFormat="1" ht="15" customHeight="1" x14ac:dyDescent="0.2">
      <c r="A141" s="354"/>
      <c r="B141" s="764" t="s">
        <v>245</v>
      </c>
      <c r="C141" s="764"/>
      <c r="D141" s="764"/>
      <c r="E141" s="764"/>
      <c r="F141" s="765"/>
      <c r="G141" s="766" t="s">
        <v>166</v>
      </c>
      <c r="H141" s="767"/>
      <c r="I141" s="8"/>
      <c r="J141" s="45" t="str">
        <f t="shared" si="5"/>
        <v>No</v>
      </c>
      <c r="K141" s="9"/>
      <c r="L141" s="36"/>
      <c r="M141" s="36"/>
      <c r="N141" s="36"/>
      <c r="O141" s="36"/>
      <c r="P141" s="36"/>
      <c r="Q141" s="36"/>
      <c r="R141" s="36"/>
      <c r="S141" s="36"/>
      <c r="T141" s="24"/>
      <c r="U141" s="24"/>
      <c r="V141" s="24"/>
      <c r="W141" s="76"/>
      <c r="X141" s="76"/>
      <c r="Y141" s="80" t="str">
        <f t="shared" si="6"/>
        <v>i. CycleBeads</v>
      </c>
      <c r="Z141" s="95"/>
    </row>
    <row r="142" spans="1:26" s="159" customFormat="1" ht="30" x14ac:dyDescent="0.2">
      <c r="A142" s="354"/>
      <c r="B142" s="764" t="s">
        <v>766</v>
      </c>
      <c r="C142" s="764"/>
      <c r="D142" s="764"/>
      <c r="E142" s="764"/>
      <c r="F142" s="769" t="s">
        <v>748</v>
      </c>
      <c r="G142" s="770"/>
      <c r="H142" s="771"/>
      <c r="I142" s="8"/>
      <c r="J142" s="45"/>
      <c r="K142" s="9"/>
      <c r="L142" s="36"/>
      <c r="M142" s="9"/>
      <c r="N142" s="36"/>
      <c r="O142" s="36"/>
      <c r="P142" s="36"/>
      <c r="Q142" s="9" t="str">
        <f>F142</f>
        <v>01/11-12/11</v>
      </c>
      <c r="R142" s="9" t="str">
        <f>B142</f>
        <v xml:space="preserve">j. Time period of reports reviewed
(mm/yy - mm/yy) (for example, reports from 1/11-12/11) </v>
      </c>
      <c r="S142" s="36"/>
      <c r="T142" s="24"/>
      <c r="U142" s="24"/>
      <c r="V142" s="24"/>
      <c r="W142" s="76"/>
      <c r="X142" s="76"/>
      <c r="Y142" s="77"/>
      <c r="Z142" s="95"/>
    </row>
    <row r="143" spans="1:26" s="159" customFormat="1" ht="45" x14ac:dyDescent="0.2">
      <c r="A143" s="262"/>
      <c r="B143" s="764" t="s">
        <v>346</v>
      </c>
      <c r="C143" s="764"/>
      <c r="D143" s="764"/>
      <c r="E143" s="764"/>
      <c r="F143" s="769" t="s">
        <v>936</v>
      </c>
      <c r="G143" s="770"/>
      <c r="H143" s="771"/>
      <c r="I143" s="8"/>
      <c r="J143" s="45"/>
      <c r="K143" s="9"/>
      <c r="L143" s="9"/>
      <c r="M143" s="36"/>
      <c r="N143" s="36"/>
      <c r="O143" s="36"/>
      <c r="P143" s="36"/>
      <c r="Q143" s="9" t="str">
        <f>F143</f>
        <v>Periodic Physical Inventory and Warehouse Report</v>
      </c>
      <c r="R143" s="9" t="str">
        <f>B143</f>
        <v>k. Data source
(for example: Procurement Planning and Monitoring Report, Logistics Management Information System, periodic physical inventory, warehouse reports)</v>
      </c>
      <c r="S143" s="36"/>
      <c r="T143" s="24"/>
      <c r="U143" s="24"/>
      <c r="V143" s="24"/>
      <c r="W143" s="76"/>
      <c r="X143" s="76"/>
      <c r="Y143" s="77"/>
      <c r="Z143" s="95"/>
    </row>
    <row r="144" spans="1:26" s="159" customFormat="1" x14ac:dyDescent="0.2">
      <c r="A144" s="772" t="s">
        <v>347</v>
      </c>
      <c r="B144" s="764"/>
      <c r="C144" s="764"/>
      <c r="D144" s="764"/>
      <c r="E144" s="764"/>
      <c r="F144" s="764"/>
      <c r="G144" s="764"/>
      <c r="H144" s="773"/>
      <c r="I144" s="4"/>
      <c r="J144" s="41"/>
      <c r="K144" s="9"/>
      <c r="L144" s="36"/>
      <c r="M144" s="36"/>
      <c r="N144" s="36"/>
      <c r="O144" s="9"/>
      <c r="P144" s="36"/>
      <c r="Q144" s="36"/>
      <c r="R144" s="36"/>
      <c r="S144" s="36"/>
      <c r="T144" s="24"/>
      <c r="U144" s="24"/>
      <c r="V144" s="24"/>
      <c r="W144" s="76"/>
      <c r="X144" s="76"/>
      <c r="Y144" s="77"/>
      <c r="Z144" s="95"/>
    </row>
    <row r="145" spans="1:26" s="159" customFormat="1" ht="15" customHeight="1" x14ac:dyDescent="0.2">
      <c r="A145" s="354"/>
      <c r="B145" s="764" t="s">
        <v>348</v>
      </c>
      <c r="C145" s="764"/>
      <c r="D145" s="764"/>
      <c r="E145" s="764"/>
      <c r="F145" s="765"/>
      <c r="G145" s="766" t="s">
        <v>165</v>
      </c>
      <c r="H145" s="767"/>
      <c r="I145" s="8"/>
      <c r="J145" s="45" t="str">
        <f>G145</f>
        <v>Yes</v>
      </c>
      <c r="K145" s="9"/>
      <c r="L145" s="36"/>
      <c r="M145" s="36"/>
      <c r="N145" s="36"/>
      <c r="O145" s="9"/>
      <c r="P145" s="36"/>
      <c r="Q145" s="36"/>
      <c r="R145" s="36"/>
      <c r="S145" s="36"/>
      <c r="T145" s="24"/>
      <c r="U145" s="24"/>
      <c r="V145" s="24"/>
      <c r="W145" s="76"/>
      <c r="X145" s="76"/>
      <c r="Y145" s="80" t="str">
        <f>B145</f>
        <v>a. service delivery point level (i.e., public sector health facilities)</v>
      </c>
      <c r="Z145" s="95"/>
    </row>
    <row r="146" spans="1:26" s="268" customFormat="1" ht="15.75" customHeight="1" thickBot="1" x14ac:dyDescent="0.25">
      <c r="A146" s="356"/>
      <c r="B146" s="753" t="s">
        <v>349</v>
      </c>
      <c r="C146" s="753"/>
      <c r="D146" s="753"/>
      <c r="E146" s="753"/>
      <c r="F146" s="754"/>
      <c r="G146" s="755" t="s">
        <v>166</v>
      </c>
      <c r="H146" s="756"/>
      <c r="I146" s="55"/>
      <c r="J146" s="89" t="str">
        <f>G146</f>
        <v>No</v>
      </c>
      <c r="K146" s="90"/>
      <c r="L146" s="91"/>
      <c r="M146" s="91"/>
      <c r="N146" s="91"/>
      <c r="O146" s="90"/>
      <c r="P146" s="91"/>
      <c r="Q146" s="91"/>
      <c r="R146" s="91"/>
      <c r="S146" s="91"/>
      <c r="T146" s="92"/>
      <c r="U146" s="92"/>
      <c r="V146" s="92"/>
      <c r="W146" s="93"/>
      <c r="X146" s="93"/>
      <c r="Y146" s="94" t="str">
        <f>B146</f>
        <v>b. central level (i.e., central level warehouse for the public sector)</v>
      </c>
      <c r="Z146" s="100"/>
    </row>
    <row r="147" spans="1:26" s="159" customFormat="1" ht="75.75" thickBot="1" x14ac:dyDescent="0.25">
      <c r="A147" s="757" t="s">
        <v>350</v>
      </c>
      <c r="B147" s="758"/>
      <c r="C147" s="759"/>
      <c r="D147" s="760" t="s">
        <v>940</v>
      </c>
      <c r="E147" s="761"/>
      <c r="F147" s="761"/>
      <c r="G147" s="761"/>
      <c r="H147" s="762"/>
      <c r="I147" s="8"/>
      <c r="J147" s="45"/>
      <c r="K147" s="9" t="str">
        <f>A147</f>
        <v xml:space="preserve">F. Please note any overall comments about challenges and/or successes with contraceptive security in your country.
</v>
      </c>
      <c r="L147" s="36"/>
      <c r="M147" s="36"/>
      <c r="N147" s="36"/>
      <c r="O147" s="9" t="str">
        <f>D147</f>
        <v>With regards to success, there is strong donor commitment for the provision of contraceptives at the central level. Notwithstanding, there are huge challenges in ensuring commodity security to the end user, especially in the rural areas. These are due to inadequate trained and committed staff and inadequate logistics, amongst others.</v>
      </c>
      <c r="P147" s="36"/>
      <c r="Q147" s="36"/>
      <c r="R147" s="36"/>
      <c r="S147" s="36"/>
      <c r="T147" s="24"/>
      <c r="U147" s="24"/>
      <c r="V147" s="24"/>
      <c r="W147" s="76"/>
      <c r="X147" s="76"/>
      <c r="Y147" s="77"/>
      <c r="Z147" s="95"/>
    </row>
    <row r="148" spans="1:26" s="1" customFormat="1" ht="15.75" x14ac:dyDescent="0.2">
      <c r="A148" s="763"/>
      <c r="B148" s="763"/>
      <c r="C148" s="763"/>
      <c r="D148" s="763"/>
      <c r="E148" s="763"/>
      <c r="F148" s="763"/>
      <c r="G148" s="763"/>
      <c r="H148" s="763"/>
      <c r="I148" s="48"/>
      <c r="J148" s="35"/>
      <c r="K148" s="9"/>
      <c r="L148" s="9"/>
      <c r="M148" s="36"/>
      <c r="N148" s="36"/>
      <c r="O148" s="9"/>
      <c r="P148" s="36"/>
      <c r="R148" s="36"/>
      <c r="S148" s="37"/>
      <c r="T148" s="2"/>
      <c r="U148" s="2"/>
      <c r="V148" s="2"/>
      <c r="W148" s="64"/>
      <c r="X148" s="64"/>
      <c r="Z148" s="101"/>
    </row>
    <row r="149" spans="1:26" s="23" customFormat="1" ht="72" customHeight="1" x14ac:dyDescent="0.2">
      <c r="A149" s="768"/>
      <c r="B149" s="768"/>
      <c r="C149" s="768"/>
      <c r="D149" s="768"/>
      <c r="E149" s="768"/>
      <c r="F149" s="768"/>
      <c r="G149" s="768"/>
      <c r="H149" s="768"/>
      <c r="I149" s="6"/>
      <c r="J149" s="40"/>
      <c r="K149" s="9"/>
      <c r="L149" s="36"/>
      <c r="M149" s="36"/>
      <c r="N149" s="36"/>
      <c r="O149" s="9"/>
      <c r="P149" s="36"/>
      <c r="Q149" s="36"/>
      <c r="R149" s="36"/>
      <c r="S149" s="37"/>
      <c r="T149" s="2"/>
      <c r="U149" s="2"/>
      <c r="V149" s="2"/>
      <c r="W149" s="64"/>
      <c r="X149" s="106">
        <f>A149</f>
        <v>0</v>
      </c>
      <c r="Z149" s="22"/>
    </row>
    <row r="150" spans="1:26" s="1" customFormat="1" ht="9.75" customHeight="1" x14ac:dyDescent="0.2">
      <c r="A150" s="387"/>
      <c r="B150" s="387"/>
      <c r="C150" s="387"/>
      <c r="D150" s="387"/>
      <c r="E150" s="387"/>
      <c r="F150" s="387"/>
      <c r="G150" s="387"/>
      <c r="H150" s="387"/>
      <c r="I150" s="9"/>
      <c r="J150" s="35"/>
      <c r="K150" s="9"/>
      <c r="L150" s="36"/>
      <c r="M150" s="36"/>
      <c r="N150" s="36"/>
      <c r="O150" s="9"/>
      <c r="P150" s="36"/>
      <c r="Q150" s="36"/>
      <c r="R150" s="36"/>
      <c r="S150" s="37"/>
      <c r="T150" s="2"/>
      <c r="U150" s="2"/>
      <c r="V150" s="2"/>
      <c r="W150" s="64"/>
      <c r="X150" s="64"/>
      <c r="Z150" s="101"/>
    </row>
    <row r="151" spans="1:26" s="1" customFormat="1" ht="15" customHeight="1" x14ac:dyDescent="0.2">
      <c r="A151" s="387"/>
      <c r="B151" s="387"/>
      <c r="C151" s="387"/>
      <c r="D151" s="387"/>
      <c r="E151" s="387"/>
      <c r="F151" s="387"/>
      <c r="G151" s="387"/>
      <c r="H151" s="387"/>
      <c r="I151" s="9"/>
      <c r="J151" s="40"/>
      <c r="K151" s="9"/>
      <c r="L151" s="36"/>
      <c r="M151" s="36"/>
      <c r="N151" s="36"/>
      <c r="O151" s="9"/>
      <c r="P151" s="36"/>
      <c r="Q151" s="36"/>
      <c r="R151" s="36"/>
      <c r="S151" s="37"/>
      <c r="T151" s="2"/>
      <c r="U151" s="2"/>
      <c r="V151" s="2"/>
      <c r="W151" s="64"/>
      <c r="X151" s="64"/>
      <c r="Z151" s="101"/>
    </row>
    <row r="152" spans="1:26" x14ac:dyDescent="0.2">
      <c r="A152" s="269"/>
      <c r="B152" s="270"/>
      <c r="C152" s="270"/>
      <c r="D152" s="270"/>
      <c r="E152" s="270"/>
      <c r="F152" s="270"/>
      <c r="G152" s="271"/>
      <c r="H152" s="217"/>
      <c r="I152" s="36"/>
      <c r="O152" s="9"/>
    </row>
    <row r="153" spans="1:26" x14ac:dyDescent="0.2">
      <c r="A153" s="215"/>
      <c r="B153" s="215"/>
      <c r="G153" s="272"/>
      <c r="H153" s="273"/>
      <c r="I153" s="36"/>
    </row>
    <row r="154" spans="1:26" x14ac:dyDescent="0.2">
      <c r="A154" s="215"/>
      <c r="B154" s="215"/>
      <c r="G154" s="272"/>
      <c r="H154" s="273"/>
      <c r="I154" s="36"/>
    </row>
    <row r="155" spans="1:26" x14ac:dyDescent="0.2">
      <c r="A155" s="215"/>
      <c r="B155" s="215"/>
      <c r="G155" s="272"/>
      <c r="H155" s="273"/>
      <c r="I155" s="36"/>
    </row>
    <row r="156" spans="1:26" x14ac:dyDescent="0.2">
      <c r="A156" s="215"/>
      <c r="B156" s="215"/>
      <c r="G156" s="272"/>
      <c r="H156" s="273"/>
      <c r="I156" s="36"/>
    </row>
    <row r="157" spans="1:26" x14ac:dyDescent="0.2">
      <c r="A157" s="215"/>
      <c r="B157" s="215"/>
      <c r="G157" s="272"/>
      <c r="H157" s="273"/>
      <c r="I157" s="36"/>
    </row>
    <row r="158" spans="1:26" x14ac:dyDescent="0.2">
      <c r="A158" s="215"/>
      <c r="B158" s="215"/>
      <c r="G158" s="272"/>
      <c r="H158" s="273"/>
      <c r="I158" s="36"/>
    </row>
    <row r="159" spans="1:26" x14ac:dyDescent="0.2">
      <c r="A159" s="215"/>
      <c r="B159" s="215"/>
      <c r="G159" s="272"/>
      <c r="H159" s="273"/>
      <c r="I159" s="36"/>
    </row>
    <row r="160" spans="1:26" x14ac:dyDescent="0.2">
      <c r="A160" s="215"/>
      <c r="B160" s="215"/>
      <c r="G160" s="272"/>
      <c r="H160" s="273"/>
      <c r="I160" s="36"/>
    </row>
    <row r="161" spans="1:134" x14ac:dyDescent="0.2">
      <c r="A161" s="215"/>
      <c r="B161" s="215"/>
      <c r="G161" s="272"/>
      <c r="H161" s="273"/>
      <c r="I161" s="36"/>
    </row>
    <row r="162" spans="1:134" x14ac:dyDescent="0.2">
      <c r="A162" s="215"/>
      <c r="B162" s="215"/>
      <c r="G162" s="272"/>
      <c r="H162" s="273"/>
      <c r="I162" s="36"/>
    </row>
    <row r="163" spans="1:134" x14ac:dyDescent="0.2">
      <c r="A163" s="215"/>
      <c r="B163" s="215"/>
      <c r="G163" s="272"/>
      <c r="H163" s="273"/>
      <c r="I163" s="36"/>
    </row>
    <row r="164" spans="1:134" x14ac:dyDescent="0.2">
      <c r="A164" s="215"/>
      <c r="B164" s="215"/>
      <c r="G164" s="272"/>
      <c r="H164" s="273"/>
      <c r="I164" s="36"/>
    </row>
    <row r="165" spans="1:134" x14ac:dyDescent="0.2">
      <c r="A165" s="215"/>
      <c r="B165" s="215"/>
      <c r="G165" s="272"/>
      <c r="H165" s="273"/>
      <c r="I165" s="36"/>
    </row>
    <row r="166" spans="1:134" s="215" customFormat="1" x14ac:dyDescent="0.2">
      <c r="G166" s="272"/>
      <c r="H166" s="273"/>
      <c r="I166" s="36"/>
      <c r="J166" s="40"/>
      <c r="K166" s="9"/>
      <c r="L166" s="36"/>
      <c r="M166" s="36"/>
      <c r="N166" s="36"/>
      <c r="O166" s="36"/>
      <c r="P166" s="36"/>
      <c r="Q166" s="36"/>
      <c r="R166" s="36"/>
      <c r="S166" s="37"/>
      <c r="T166" s="2"/>
      <c r="U166" s="2"/>
      <c r="V166" s="2"/>
      <c r="W166" s="64"/>
      <c r="X166" s="64"/>
      <c r="Y166" s="23"/>
      <c r="Z166" s="22"/>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36"/>
      <c r="J167" s="40"/>
      <c r="K167" s="9"/>
      <c r="L167" s="36"/>
      <c r="M167" s="36"/>
      <c r="N167" s="36"/>
      <c r="O167" s="36"/>
      <c r="P167" s="36"/>
      <c r="Q167" s="36"/>
      <c r="R167" s="36"/>
      <c r="S167" s="37"/>
      <c r="T167" s="2"/>
      <c r="U167" s="2"/>
      <c r="V167" s="2"/>
      <c r="W167" s="64"/>
      <c r="X167" s="64"/>
      <c r="Y167" s="23"/>
      <c r="Z167" s="22"/>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36"/>
      <c r="J168" s="40"/>
      <c r="K168" s="9"/>
      <c r="L168" s="36"/>
      <c r="M168" s="36"/>
      <c r="N168" s="36"/>
      <c r="O168" s="36"/>
      <c r="P168" s="36"/>
      <c r="Q168" s="36"/>
      <c r="R168" s="36"/>
      <c r="S168" s="37"/>
      <c r="T168" s="2"/>
      <c r="U168" s="2"/>
      <c r="V168" s="2"/>
      <c r="W168" s="64"/>
      <c r="X168" s="64"/>
      <c r="Y168" s="23"/>
      <c r="Z168" s="22"/>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36"/>
      <c r="J169" s="40"/>
      <c r="K169" s="9"/>
      <c r="L169" s="36"/>
      <c r="M169" s="36"/>
      <c r="N169" s="36"/>
      <c r="O169" s="36"/>
      <c r="P169" s="36"/>
      <c r="Q169" s="36"/>
      <c r="R169" s="36"/>
      <c r="S169" s="37"/>
      <c r="T169" s="2"/>
      <c r="U169" s="2"/>
      <c r="V169" s="2"/>
      <c r="W169" s="64"/>
      <c r="X169" s="64"/>
      <c r="Y169" s="23"/>
      <c r="Z169" s="22"/>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36"/>
      <c r="J170" s="40"/>
      <c r="K170" s="9"/>
      <c r="L170" s="36"/>
      <c r="M170" s="36"/>
      <c r="N170" s="36"/>
      <c r="O170" s="36"/>
      <c r="P170" s="36"/>
      <c r="Q170" s="36"/>
      <c r="R170" s="36"/>
      <c r="S170" s="37"/>
      <c r="T170" s="2"/>
      <c r="U170" s="2"/>
      <c r="V170" s="2"/>
      <c r="W170" s="64"/>
      <c r="X170" s="64"/>
      <c r="Y170" s="23"/>
      <c r="Z170" s="22"/>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36"/>
      <c r="J171" s="40"/>
      <c r="K171" s="9"/>
      <c r="L171" s="36"/>
      <c r="M171" s="36"/>
      <c r="N171" s="36"/>
      <c r="O171" s="36"/>
      <c r="P171" s="36"/>
      <c r="Q171" s="36"/>
      <c r="R171" s="36"/>
      <c r="S171" s="37"/>
      <c r="T171" s="2"/>
      <c r="U171" s="2"/>
      <c r="V171" s="2"/>
      <c r="W171" s="64"/>
      <c r="X171" s="64"/>
      <c r="Y171" s="23"/>
      <c r="Z171" s="22"/>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36"/>
      <c r="J172" s="40"/>
      <c r="K172" s="9"/>
      <c r="L172" s="36"/>
      <c r="M172" s="36"/>
      <c r="N172" s="36"/>
      <c r="O172" s="36"/>
      <c r="P172" s="36"/>
      <c r="Q172" s="36"/>
      <c r="R172" s="36"/>
      <c r="S172" s="37"/>
      <c r="T172" s="2"/>
      <c r="U172" s="2"/>
      <c r="V172" s="2"/>
      <c r="W172" s="64"/>
      <c r="X172" s="64"/>
      <c r="Y172" s="23"/>
      <c r="Z172" s="22"/>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36"/>
      <c r="J173" s="40"/>
      <c r="K173" s="9"/>
      <c r="L173" s="36"/>
      <c r="M173" s="36"/>
      <c r="N173" s="36"/>
      <c r="O173" s="36"/>
      <c r="P173" s="36"/>
      <c r="Q173" s="36"/>
      <c r="R173" s="36"/>
      <c r="S173" s="37"/>
      <c r="T173" s="2"/>
      <c r="U173" s="2"/>
      <c r="V173" s="2"/>
      <c r="W173" s="64"/>
      <c r="X173" s="64"/>
      <c r="Y173" s="23"/>
      <c r="Z173" s="22"/>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36"/>
      <c r="J174" s="40"/>
      <c r="K174" s="9"/>
      <c r="L174" s="36"/>
      <c r="M174" s="36"/>
      <c r="N174" s="36"/>
      <c r="O174" s="36"/>
      <c r="P174" s="36"/>
      <c r="Q174" s="36"/>
      <c r="R174" s="36"/>
      <c r="S174" s="37"/>
      <c r="T174" s="2"/>
      <c r="U174" s="2"/>
      <c r="V174" s="2"/>
      <c r="W174" s="64"/>
      <c r="X174" s="64"/>
      <c r="Y174" s="23"/>
      <c r="Z174" s="22"/>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36"/>
      <c r="J175" s="40"/>
      <c r="K175" s="9"/>
      <c r="L175" s="36"/>
      <c r="M175" s="36"/>
      <c r="N175" s="36"/>
      <c r="O175" s="36"/>
      <c r="P175" s="36"/>
      <c r="Q175" s="36"/>
      <c r="R175" s="36"/>
      <c r="S175" s="37"/>
      <c r="T175" s="2"/>
      <c r="U175" s="2"/>
      <c r="V175" s="2"/>
      <c r="W175" s="64"/>
      <c r="X175" s="64"/>
      <c r="Y175" s="23"/>
      <c r="Z175" s="22"/>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36"/>
      <c r="J176" s="40"/>
      <c r="K176" s="9"/>
      <c r="L176" s="36"/>
      <c r="M176" s="36"/>
      <c r="N176" s="36"/>
      <c r="O176" s="36"/>
      <c r="P176" s="36"/>
      <c r="Q176" s="36"/>
      <c r="R176" s="36"/>
      <c r="S176" s="37"/>
      <c r="T176" s="2"/>
      <c r="U176" s="2"/>
      <c r="V176" s="2"/>
      <c r="W176" s="64"/>
      <c r="X176" s="64"/>
      <c r="Y176" s="23"/>
      <c r="Z176" s="22"/>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A1:H1"/>
    <mergeCell ref="A2:C2"/>
    <mergeCell ref="D2:E2"/>
    <mergeCell ref="A3:H3"/>
    <mergeCell ref="D4:E4"/>
    <mergeCell ref="F4:H4"/>
    <mergeCell ref="A5:C5"/>
    <mergeCell ref="A7:H7"/>
    <mergeCell ref="A8:C8"/>
    <mergeCell ref="D8:F8"/>
    <mergeCell ref="G8:H8"/>
    <mergeCell ref="A9:H9"/>
    <mergeCell ref="A10:H10"/>
    <mergeCell ref="A11:G11"/>
    <mergeCell ref="A12:G12"/>
    <mergeCell ref="B13:C13"/>
    <mergeCell ref="D13:H13"/>
    <mergeCell ref="A14:C14"/>
    <mergeCell ref="D14:H14"/>
    <mergeCell ref="B15:C15"/>
    <mergeCell ref="F15:H15"/>
    <mergeCell ref="B16:C16"/>
    <mergeCell ref="F16:H16"/>
    <mergeCell ref="B17:C17"/>
    <mergeCell ref="F17:H17"/>
    <mergeCell ref="B18:C18"/>
    <mergeCell ref="F18:H18"/>
    <mergeCell ref="B19:C19"/>
    <mergeCell ref="F19:H19"/>
    <mergeCell ref="B20:C20"/>
    <mergeCell ref="F20:H20"/>
    <mergeCell ref="B21:C21"/>
    <mergeCell ref="F21:H21"/>
    <mergeCell ref="B22:C22"/>
    <mergeCell ref="F22:H22"/>
    <mergeCell ref="B23:C23"/>
    <mergeCell ref="F23:H23"/>
    <mergeCell ref="A24:G24"/>
    <mergeCell ref="A25:G25"/>
    <mergeCell ref="A26:C26"/>
    <mergeCell ref="A27:G27"/>
    <mergeCell ref="A28:C28"/>
    <mergeCell ref="D28:E28"/>
    <mergeCell ref="A29:F29"/>
    <mergeCell ref="G29:H29"/>
    <mergeCell ref="A30:D30"/>
    <mergeCell ref="G30:H30"/>
    <mergeCell ref="A31:G31"/>
    <mergeCell ref="A32:G32"/>
    <mergeCell ref="A33:H33"/>
    <mergeCell ref="B34:D34"/>
    <mergeCell ref="B35:D35"/>
    <mergeCell ref="A36:H36"/>
    <mergeCell ref="A37:G37"/>
    <mergeCell ref="A38:H38"/>
    <mergeCell ref="B39:C39"/>
    <mergeCell ref="B40:C40"/>
    <mergeCell ref="D41:H41"/>
    <mergeCell ref="B42:C42"/>
    <mergeCell ref="D43:H43"/>
    <mergeCell ref="B44:C44"/>
    <mergeCell ref="A46:H46"/>
    <mergeCell ref="B47:C47"/>
    <mergeCell ref="B48:C48"/>
    <mergeCell ref="D49:H49"/>
    <mergeCell ref="B50:C50"/>
    <mergeCell ref="B51:C51"/>
    <mergeCell ref="B52:C52"/>
    <mergeCell ref="A54:H54"/>
    <mergeCell ref="A55:E55"/>
    <mergeCell ref="G55:H55"/>
    <mergeCell ref="A56:E56"/>
    <mergeCell ref="G56:H56"/>
    <mergeCell ref="A57:E57"/>
    <mergeCell ref="G57:H57"/>
    <mergeCell ref="A59:E59"/>
    <mergeCell ref="F59:H59"/>
    <mergeCell ref="B60:E60"/>
    <mergeCell ref="F60:H60"/>
    <mergeCell ref="C61:E61"/>
    <mergeCell ref="F61:H61"/>
    <mergeCell ref="A62:C62"/>
    <mergeCell ref="D62:H62"/>
    <mergeCell ref="A63:G63"/>
    <mergeCell ref="A64:H64"/>
    <mergeCell ref="A65:C65"/>
    <mergeCell ref="D65:E65"/>
    <mergeCell ref="B66:C66"/>
    <mergeCell ref="D66:E66"/>
    <mergeCell ref="B67:C67"/>
    <mergeCell ref="D67:E67"/>
    <mergeCell ref="B68:C68"/>
    <mergeCell ref="D68:E68"/>
    <mergeCell ref="B69:C69"/>
    <mergeCell ref="D69:E69"/>
    <mergeCell ref="B70:C70"/>
    <mergeCell ref="D70:E70"/>
    <mergeCell ref="B71:C71"/>
    <mergeCell ref="D71:E71"/>
    <mergeCell ref="B72:C72"/>
    <mergeCell ref="D72:E72"/>
    <mergeCell ref="B73:C73"/>
    <mergeCell ref="D73:E73"/>
    <mergeCell ref="B74:C74"/>
    <mergeCell ref="D74:E74"/>
    <mergeCell ref="B75:C75"/>
    <mergeCell ref="D75:E75"/>
    <mergeCell ref="B76:C76"/>
    <mergeCell ref="D76:E76"/>
    <mergeCell ref="B77:C77"/>
    <mergeCell ref="D77:E77"/>
    <mergeCell ref="A78:C78"/>
    <mergeCell ref="D78:H78"/>
    <mergeCell ref="A79:G79"/>
    <mergeCell ref="A80:G80"/>
    <mergeCell ref="A81:C81"/>
    <mergeCell ref="A82:A83"/>
    <mergeCell ref="B82:C82"/>
    <mergeCell ref="D82:E82"/>
    <mergeCell ref="G82:H82"/>
    <mergeCell ref="D83:E83"/>
    <mergeCell ref="G83:H83"/>
    <mergeCell ref="A84:E84"/>
    <mergeCell ref="F84:H84"/>
    <mergeCell ref="B85:D85"/>
    <mergeCell ref="E85:H85"/>
    <mergeCell ref="B86:D86"/>
    <mergeCell ref="E86:H86"/>
    <mergeCell ref="A87:G87"/>
    <mergeCell ref="B88:C88"/>
    <mergeCell ref="D88:H88"/>
    <mergeCell ref="A89:G89"/>
    <mergeCell ref="B90:C90"/>
    <mergeCell ref="D90:H90"/>
    <mergeCell ref="A91:G91"/>
    <mergeCell ref="B92:C92"/>
    <mergeCell ref="B93:D93"/>
    <mergeCell ref="E93:F93"/>
    <mergeCell ref="G93:H93"/>
    <mergeCell ref="C94:D94"/>
    <mergeCell ref="E94:F94"/>
    <mergeCell ref="G94:H94"/>
    <mergeCell ref="C95:D95"/>
    <mergeCell ref="E95:F95"/>
    <mergeCell ref="G95:H95"/>
    <mergeCell ref="C96:D96"/>
    <mergeCell ref="E96:F96"/>
    <mergeCell ref="G96:H96"/>
    <mergeCell ref="A97:H97"/>
    <mergeCell ref="A98:C98"/>
    <mergeCell ref="E98:G98"/>
    <mergeCell ref="B99:C99"/>
    <mergeCell ref="E99:G99"/>
    <mergeCell ref="B100:C100"/>
    <mergeCell ref="E100:G100"/>
    <mergeCell ref="B101:C101"/>
    <mergeCell ref="E101:G101"/>
    <mergeCell ref="A102:H102"/>
    <mergeCell ref="A103:H103"/>
    <mergeCell ref="B104:F104"/>
    <mergeCell ref="G104:H104"/>
    <mergeCell ref="B105:F105"/>
    <mergeCell ref="G105:H105"/>
    <mergeCell ref="B106:F106"/>
    <mergeCell ref="G106:H106"/>
    <mergeCell ref="D107:H107"/>
    <mergeCell ref="A108:H108"/>
    <mergeCell ref="B109:F109"/>
    <mergeCell ref="G109:H109"/>
    <mergeCell ref="B110:F110"/>
    <mergeCell ref="G110:H110"/>
    <mergeCell ref="B111:F111"/>
    <mergeCell ref="G111:H111"/>
    <mergeCell ref="B112:F112"/>
    <mergeCell ref="G112:H112"/>
    <mergeCell ref="B113:F113"/>
    <mergeCell ref="G113:H113"/>
    <mergeCell ref="B114:F114"/>
    <mergeCell ref="G114:H114"/>
    <mergeCell ref="B115:F115"/>
    <mergeCell ref="G115:H115"/>
    <mergeCell ref="B116:F116"/>
    <mergeCell ref="G116:H116"/>
    <mergeCell ref="B117:F117"/>
    <mergeCell ref="G117:H117"/>
    <mergeCell ref="B118:F118"/>
    <mergeCell ref="G118:H118"/>
    <mergeCell ref="C119:E119"/>
    <mergeCell ref="F119:H119"/>
    <mergeCell ref="A120:E120"/>
    <mergeCell ref="F120:H120"/>
    <mergeCell ref="A121:C121"/>
    <mergeCell ref="D121:H121"/>
    <mergeCell ref="A122:C122"/>
    <mergeCell ref="D122:H122"/>
    <mergeCell ref="A123:H123"/>
    <mergeCell ref="B124:E124"/>
    <mergeCell ref="F124:H124"/>
    <mergeCell ref="B125:F125"/>
    <mergeCell ref="G125:H125"/>
    <mergeCell ref="B126:F126"/>
    <mergeCell ref="G126:H126"/>
    <mergeCell ref="B127:F127"/>
    <mergeCell ref="G127:H127"/>
    <mergeCell ref="B128:F128"/>
    <mergeCell ref="G128:H128"/>
    <mergeCell ref="B129:C129"/>
    <mergeCell ref="D129:H129"/>
    <mergeCell ref="A130:G130"/>
    <mergeCell ref="A131:F131"/>
    <mergeCell ref="G131:H131"/>
    <mergeCell ref="A132:H132"/>
    <mergeCell ref="B133:F133"/>
    <mergeCell ref="G133:H133"/>
    <mergeCell ref="B134:F134"/>
    <mergeCell ref="G134:H134"/>
    <mergeCell ref="B135:F135"/>
    <mergeCell ref="G135:H135"/>
    <mergeCell ref="B136:F136"/>
    <mergeCell ref="G136:H136"/>
    <mergeCell ref="B137:F137"/>
    <mergeCell ref="G137:H137"/>
    <mergeCell ref="B138:F138"/>
    <mergeCell ref="G138:H138"/>
    <mergeCell ref="B139:F139"/>
    <mergeCell ref="G139:H139"/>
    <mergeCell ref="B140:F140"/>
    <mergeCell ref="G140:H140"/>
    <mergeCell ref="B141:F141"/>
    <mergeCell ref="G141:H141"/>
    <mergeCell ref="B142:E142"/>
    <mergeCell ref="F142:H142"/>
    <mergeCell ref="B143:E143"/>
    <mergeCell ref="F143:H143"/>
    <mergeCell ref="A144:H144"/>
    <mergeCell ref="B145:F145"/>
    <mergeCell ref="G145:H145"/>
    <mergeCell ref="B146:F146"/>
    <mergeCell ref="G146:H146"/>
    <mergeCell ref="A147:C147"/>
    <mergeCell ref="D147:H147"/>
    <mergeCell ref="A148:H148"/>
    <mergeCell ref="A149:H149"/>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F83:G83 F84 F66:H76 D67:D76 H87 G109:G118 G104:G106 H99:H101 D99:D101 H91 H89 G145:G146 G125:G128 D26 D16:D23 H25 G133:G139 G141 G140:H140">
      <formula1>$W$1:$W$5</formula1>
    </dataValidation>
  </dataValidations>
  <hyperlinks>
    <hyperlink ref="A5:C5" location="Introduction!R10" display="To jump to the Introduction sheet, click here."/>
  </hyperlinks>
  <pageMargins left="0.7" right="0.7" top="0.75" bottom="0.75" header="0.3" footer="0.3"/>
  <pageSetup scale="59" fitToHeight="5" orientation="portrait" cellComments="atEnd" r:id="rId1"/>
  <rowBreaks count="4" manualBreakCount="4">
    <brk id="35" max="25" man="1"/>
    <brk id="62" max="25" man="1"/>
    <brk id="122" max="25" man="1"/>
    <brk id="149" max="7"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40" hidden="1" customWidth="1"/>
    <col min="10" max="10" width="38.5703125" style="40" hidden="1" customWidth="1"/>
    <col min="11" max="11" width="64.42578125" style="9" hidden="1" customWidth="1"/>
    <col min="12" max="12" width="87.7109375" style="36" hidden="1" customWidth="1"/>
    <col min="13" max="13" width="37.28515625" style="36" hidden="1" customWidth="1"/>
    <col min="14" max="14" width="75.28515625" style="36" hidden="1" customWidth="1"/>
    <col min="15" max="15" width="81.7109375" style="36" hidden="1" customWidth="1"/>
    <col min="16" max="16" width="69.42578125" style="36" hidden="1" customWidth="1"/>
    <col min="17" max="17" width="57" style="36" hidden="1" customWidth="1"/>
    <col min="18" max="18" width="87.7109375" style="36" hidden="1" customWidth="1"/>
    <col min="19" max="19" width="25.42578125" style="37" hidden="1" customWidth="1"/>
    <col min="20" max="20" width="43.7109375" style="2" hidden="1" customWidth="1"/>
    <col min="21" max="21" width="37.28515625" style="2" hidden="1" customWidth="1"/>
    <col min="22" max="22" width="56.28515625" style="2" hidden="1" customWidth="1"/>
    <col min="23" max="23" width="11.7109375" style="64" hidden="1" customWidth="1"/>
    <col min="24" max="24" width="146.85546875" style="64" hidden="1" customWidth="1"/>
    <col min="25" max="25" width="107.42578125" style="23" hidden="1" customWidth="1"/>
    <col min="26" max="26" width="1.28515625" style="22"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901"/>
      <c r="B1" s="901"/>
      <c r="C1" s="901"/>
      <c r="D1" s="901"/>
      <c r="E1" s="901"/>
      <c r="F1" s="901"/>
      <c r="G1" s="901"/>
      <c r="H1" s="901"/>
      <c r="I1" s="207" t="s">
        <v>526</v>
      </c>
      <c r="J1" s="36" t="s">
        <v>246</v>
      </c>
      <c r="K1" s="9"/>
      <c r="L1" s="36" t="s">
        <v>251</v>
      </c>
      <c r="M1" s="36" t="s">
        <v>62</v>
      </c>
      <c r="N1" s="9" t="s">
        <v>150</v>
      </c>
      <c r="O1" s="39" t="s">
        <v>33</v>
      </c>
      <c r="P1" s="36"/>
      <c r="Q1" s="36"/>
      <c r="R1" s="9" t="s">
        <v>25</v>
      </c>
      <c r="S1" s="36"/>
      <c r="T1" s="36"/>
      <c r="U1" s="36"/>
      <c r="V1" s="36"/>
      <c r="W1" s="132" t="s">
        <v>165</v>
      </c>
      <c r="X1" s="145" t="s">
        <v>149</v>
      </c>
      <c r="Y1" s="21" t="s">
        <v>262</v>
      </c>
      <c r="Z1" s="21"/>
    </row>
    <row r="2" spans="1:134" s="248" customFormat="1" ht="15.75" x14ac:dyDescent="0.2">
      <c r="A2" s="902"/>
      <c r="B2" s="902"/>
      <c r="C2" s="902"/>
      <c r="D2" s="903"/>
      <c r="E2" s="903"/>
      <c r="F2" s="276"/>
      <c r="G2" s="273"/>
      <c r="H2" s="273"/>
      <c r="I2" s="60"/>
      <c r="J2" s="40"/>
      <c r="K2" s="9" t="s">
        <v>248</v>
      </c>
      <c r="L2" s="36"/>
      <c r="M2" s="36"/>
      <c r="N2" s="9" t="s">
        <v>150</v>
      </c>
      <c r="O2" s="39" t="s">
        <v>164</v>
      </c>
      <c r="P2" s="36" t="s">
        <v>249</v>
      </c>
      <c r="Q2" s="36"/>
      <c r="R2" s="9" t="s">
        <v>169</v>
      </c>
      <c r="S2" s="36" t="s">
        <v>253</v>
      </c>
      <c r="T2" s="82" t="s">
        <v>254</v>
      </c>
      <c r="U2" s="24" t="s">
        <v>255</v>
      </c>
      <c r="V2" s="24" t="s">
        <v>256</v>
      </c>
      <c r="W2" s="76" t="s">
        <v>166</v>
      </c>
      <c r="X2" s="76"/>
      <c r="Y2" s="81" t="s">
        <v>263</v>
      </c>
      <c r="Z2" s="21"/>
    </row>
    <row r="3" spans="1:134" s="248" customFormat="1" ht="15.75" x14ac:dyDescent="0.2">
      <c r="A3" s="904"/>
      <c r="B3" s="904"/>
      <c r="C3" s="904"/>
      <c r="D3" s="904"/>
      <c r="E3" s="904"/>
      <c r="F3" s="904"/>
      <c r="G3" s="904"/>
      <c r="H3" s="904"/>
      <c r="I3" s="60"/>
      <c r="J3" s="40"/>
      <c r="K3" s="9"/>
      <c r="L3" s="36"/>
      <c r="M3" s="36"/>
      <c r="N3" s="9"/>
      <c r="O3" s="39" t="s">
        <v>168</v>
      </c>
      <c r="P3" s="36"/>
      <c r="Q3" s="36"/>
      <c r="R3" s="9" t="s">
        <v>147</v>
      </c>
      <c r="S3" s="36"/>
      <c r="T3" s="82"/>
      <c r="U3" s="24"/>
      <c r="V3" s="24"/>
      <c r="W3" s="76"/>
      <c r="X3" s="76"/>
      <c r="Y3" s="81" t="s">
        <v>264</v>
      </c>
      <c r="Z3" s="21"/>
    </row>
    <row r="4" spans="1:134" s="248" customFormat="1" ht="27.75" customHeight="1" x14ac:dyDescent="0.2">
      <c r="A4" s="286"/>
      <c r="B4" s="286"/>
      <c r="C4" s="286"/>
      <c r="D4" s="905"/>
      <c r="E4" s="905"/>
      <c r="F4" s="906"/>
      <c r="G4" s="906"/>
      <c r="H4" s="906"/>
      <c r="I4" s="10"/>
      <c r="J4" s="40"/>
      <c r="K4" s="9"/>
      <c r="L4" s="36"/>
      <c r="M4" s="36"/>
      <c r="N4" s="9"/>
      <c r="O4" s="9" t="s">
        <v>167</v>
      </c>
      <c r="P4" s="36"/>
      <c r="Q4" s="36"/>
      <c r="R4" s="76" t="s">
        <v>148</v>
      </c>
      <c r="S4" s="36"/>
      <c r="T4" s="82"/>
      <c r="U4" s="24"/>
      <c r="V4" s="24"/>
      <c r="W4" s="76" t="s">
        <v>146</v>
      </c>
      <c r="X4" s="76"/>
      <c r="Y4" s="81" t="s">
        <v>265</v>
      </c>
      <c r="Z4" s="21"/>
    </row>
    <row r="5" spans="1:134" s="248" customFormat="1" ht="15.75" customHeight="1" x14ac:dyDescent="0.2">
      <c r="A5" s="907" t="s">
        <v>182</v>
      </c>
      <c r="B5" s="907"/>
      <c r="C5" s="907"/>
      <c r="D5" s="276"/>
      <c r="E5" s="277"/>
      <c r="F5" s="276"/>
      <c r="G5" s="278"/>
      <c r="H5" s="282"/>
      <c r="I5" s="10"/>
      <c r="J5" s="40"/>
      <c r="K5" s="9"/>
      <c r="L5" s="36"/>
      <c r="M5" s="36"/>
      <c r="N5" s="9"/>
      <c r="O5" s="9"/>
      <c r="P5" s="36"/>
      <c r="Q5" s="36"/>
      <c r="R5" s="36"/>
      <c r="S5" s="36"/>
      <c r="T5" s="82"/>
      <c r="U5" s="24"/>
      <c r="V5" s="24"/>
      <c r="W5" s="76" t="s">
        <v>178</v>
      </c>
      <c r="X5" s="76"/>
      <c r="Y5" s="81" t="s">
        <v>266</v>
      </c>
      <c r="Z5" s="21"/>
    </row>
    <row r="6" spans="1:134" ht="15.75" customHeight="1" x14ac:dyDescent="0.2">
      <c r="A6" s="218"/>
      <c r="B6" s="219"/>
      <c r="C6" s="219"/>
      <c r="D6" s="279"/>
      <c r="E6" s="280"/>
      <c r="F6" s="279"/>
      <c r="G6" s="282"/>
      <c r="H6" s="282"/>
      <c r="I6" s="66"/>
      <c r="O6" s="9" t="s">
        <v>146</v>
      </c>
      <c r="R6" s="9" t="s">
        <v>146</v>
      </c>
      <c r="Y6" s="23" t="s">
        <v>267</v>
      </c>
    </row>
    <row r="7" spans="1:134" ht="24.75" customHeight="1" x14ac:dyDescent="0.2">
      <c r="A7" s="928" t="s">
        <v>1529</v>
      </c>
      <c r="B7" s="928"/>
      <c r="C7" s="928"/>
      <c r="D7" s="928"/>
      <c r="E7" s="928"/>
      <c r="F7" s="928"/>
      <c r="G7" s="928"/>
      <c r="H7" s="928"/>
      <c r="I7" s="10"/>
      <c r="N7" s="9"/>
      <c r="O7" s="9" t="s">
        <v>178</v>
      </c>
      <c r="R7" s="9" t="s">
        <v>178</v>
      </c>
      <c r="T7" s="149"/>
      <c r="X7" s="50" t="str">
        <f>A7</f>
        <v xml:space="preserve">Contraceptive Security (CS) Indicators 2012 Data </v>
      </c>
      <c r="Y7" s="23" t="s">
        <v>268</v>
      </c>
    </row>
    <row r="8" spans="1:134" ht="37.5" customHeight="1" x14ac:dyDescent="0.2">
      <c r="A8" s="930" t="s">
        <v>1551</v>
      </c>
      <c r="B8" s="930"/>
      <c r="C8" s="930"/>
      <c r="D8" s="894"/>
      <c r="E8" s="894"/>
      <c r="F8" s="894"/>
      <c r="G8" s="894"/>
      <c r="H8" s="894"/>
      <c r="I8" s="8"/>
      <c r="J8" s="60">
        <f>G8</f>
        <v>0</v>
      </c>
      <c r="K8" s="9" t="str">
        <f>A8</f>
        <v>Country: Madagascar</v>
      </c>
      <c r="N8" s="9"/>
      <c r="P8" s="36" t="s">
        <v>250</v>
      </c>
      <c r="T8" s="149">
        <f>D8</f>
        <v>0</v>
      </c>
      <c r="Y8" s="23" t="s">
        <v>269</v>
      </c>
    </row>
    <row r="9" spans="1:134" ht="48" customHeight="1" x14ac:dyDescent="0.2">
      <c r="A9" s="929" t="s">
        <v>1528</v>
      </c>
      <c r="B9" s="929"/>
      <c r="C9" s="929"/>
      <c r="D9" s="929"/>
      <c r="E9" s="929"/>
      <c r="F9" s="929"/>
      <c r="G9" s="929"/>
      <c r="H9" s="929"/>
      <c r="J9" s="60">
        <f>G9</f>
        <v>0</v>
      </c>
      <c r="K9" s="9" t="str">
        <f>A9</f>
        <v>The CS Indicators are presented in the following sections:
               A. leadership &amp; cooordination               B. finance &amp; procurement               C. commodities               D. policies               E. supply chain</v>
      </c>
      <c r="O9" s="9" t="s">
        <v>151</v>
      </c>
      <c r="Q9" s="36" t="s">
        <v>252</v>
      </c>
      <c r="S9" s="50">
        <f>D9</f>
        <v>0</v>
      </c>
      <c r="Y9" s="23" t="s">
        <v>270</v>
      </c>
    </row>
    <row r="10" spans="1:134" s="284" customFormat="1" ht="162" customHeight="1" thickBot="1" x14ac:dyDescent="0.25">
      <c r="A10" s="918" t="s">
        <v>527</v>
      </c>
      <c r="B10" s="919"/>
      <c r="C10" s="919"/>
      <c r="D10" s="919"/>
      <c r="E10" s="919"/>
      <c r="F10" s="919"/>
      <c r="G10" s="919"/>
      <c r="H10" s="919"/>
      <c r="I10" s="104" t="s">
        <v>247</v>
      </c>
      <c r="J10" s="36"/>
      <c r="K10" s="9"/>
      <c r="L10" s="36"/>
      <c r="M10" s="36"/>
      <c r="N10" s="36"/>
      <c r="O10" s="9"/>
      <c r="P10" s="36"/>
      <c r="Q10" s="36"/>
      <c r="R10" s="36" t="s">
        <v>251</v>
      </c>
      <c r="S10" s="37"/>
      <c r="T10" s="37"/>
      <c r="U10" s="37"/>
      <c r="V10" s="37"/>
      <c r="W10" s="37"/>
      <c r="X10" s="285"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283" t="s">
        <v>271</v>
      </c>
      <c r="Z10" s="283"/>
    </row>
    <row r="11" spans="1:134" s="220" customFormat="1" ht="16.5" customHeight="1" thickBot="1" x14ac:dyDescent="0.25">
      <c r="A11" s="865" t="s">
        <v>29</v>
      </c>
      <c r="B11" s="866"/>
      <c r="C11" s="866"/>
      <c r="D11" s="866"/>
      <c r="E11" s="866"/>
      <c r="F11" s="866"/>
      <c r="G11" s="866"/>
      <c r="H11" s="350"/>
      <c r="I11" s="69"/>
      <c r="J11" s="70"/>
      <c r="K11" s="71"/>
      <c r="L11" s="72"/>
      <c r="M11" s="72"/>
      <c r="N11" s="72"/>
      <c r="O11" s="72"/>
      <c r="P11" s="72"/>
      <c r="Q11" s="72"/>
      <c r="R11" s="72"/>
      <c r="S11" s="72"/>
      <c r="T11" s="73"/>
      <c r="U11" s="73"/>
      <c r="V11" s="73"/>
      <c r="W11" s="74"/>
      <c r="X11" s="74"/>
      <c r="Y11" s="75" t="s">
        <v>272</v>
      </c>
      <c r="Z11" s="21"/>
    </row>
    <row r="12" spans="1:134" s="159" customFormat="1" ht="45" customHeight="1" x14ac:dyDescent="0.2">
      <c r="A12" s="774" t="s">
        <v>273</v>
      </c>
      <c r="B12" s="775"/>
      <c r="C12" s="775"/>
      <c r="D12" s="775"/>
      <c r="E12" s="775"/>
      <c r="F12" s="775"/>
      <c r="G12" s="776"/>
      <c r="H12" s="351" t="s">
        <v>165</v>
      </c>
      <c r="I12" s="34"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
      <c r="K12" s="9"/>
      <c r="L12" s="36"/>
      <c r="M12" s="36"/>
      <c r="N12" s="36"/>
      <c r="O12" s="36"/>
      <c r="P12" s="36"/>
      <c r="Q12" s="36"/>
      <c r="R12" s="36"/>
      <c r="S12" s="36"/>
      <c r="T12" s="24"/>
      <c r="U12" s="24"/>
      <c r="V12" s="24"/>
      <c r="W12" s="76"/>
      <c r="X12" s="76"/>
      <c r="Y12" s="77" t="s">
        <v>274</v>
      </c>
      <c r="Z12" s="95"/>
      <c r="DS12" s="222"/>
      <c r="DT12" s="222"/>
      <c r="DU12" s="222"/>
      <c r="DV12" s="222"/>
      <c r="DW12" s="222"/>
      <c r="DX12" s="222"/>
      <c r="DY12" s="222"/>
      <c r="DZ12" s="222"/>
      <c r="EA12" s="222"/>
      <c r="EB12" s="222"/>
      <c r="EC12" s="223"/>
      <c r="ED12" s="223"/>
    </row>
    <row r="13" spans="1:134" s="159" customFormat="1" ht="15" customHeight="1" x14ac:dyDescent="0.2">
      <c r="A13" s="352"/>
      <c r="B13" s="764" t="s">
        <v>38</v>
      </c>
      <c r="C13" s="765"/>
      <c r="D13" s="800" t="s">
        <v>1213</v>
      </c>
      <c r="E13" s="801"/>
      <c r="F13" s="801"/>
      <c r="G13" s="801"/>
      <c r="H13" s="802"/>
      <c r="I13" s="8"/>
      <c r="J13" s="40"/>
      <c r="K13" s="9" t="str">
        <f>B13</f>
        <v>a. What is the name of the committee?</v>
      </c>
      <c r="L13" s="46" t="str">
        <f>D13</f>
        <v>Reproductive Health/Family Planning Committee</v>
      </c>
      <c r="M13" s="36"/>
      <c r="N13" s="36"/>
      <c r="O13" s="39" t="str">
        <f>D13</f>
        <v>Reproductive Health/Family Planning Committee</v>
      </c>
      <c r="P13" s="36"/>
      <c r="Q13" s="36"/>
      <c r="R13" s="36"/>
      <c r="S13" s="36"/>
      <c r="T13" s="24"/>
      <c r="U13" s="24"/>
      <c r="V13" s="24"/>
      <c r="W13" s="76"/>
      <c r="X13" s="76"/>
      <c r="Y13" s="77"/>
      <c r="Z13" s="95"/>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34"/>
      <c r="J14" s="40"/>
      <c r="K14" s="9" t="str">
        <f>A14</f>
        <v>A2. Are the following organizations represented on the committee?</v>
      </c>
      <c r="L14" s="36"/>
      <c r="M14" s="36"/>
      <c r="N14" s="36"/>
      <c r="O14" s="9"/>
      <c r="P14" s="36"/>
      <c r="Q14" s="36"/>
      <c r="R14" s="36"/>
      <c r="S14" s="36"/>
      <c r="T14" s="24"/>
      <c r="U14" s="24"/>
      <c r="V14" s="24"/>
      <c r="W14" s="76"/>
      <c r="X14" s="76"/>
      <c r="Y14" s="77" t="s">
        <v>178</v>
      </c>
      <c r="Z14" s="95"/>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165</v>
      </c>
      <c r="E15" s="225" t="s">
        <v>159</v>
      </c>
      <c r="F15" s="769" t="s">
        <v>830</v>
      </c>
      <c r="G15" s="770"/>
      <c r="H15" s="771"/>
      <c r="I15" s="8"/>
      <c r="J15" s="40"/>
      <c r="K15" s="9" t="str">
        <f t="shared" ref="K15:K23" si="0">B15</f>
        <v>a. Social marketing</v>
      </c>
      <c r="L15" s="36"/>
      <c r="M15" s="36"/>
      <c r="N15" s="36"/>
      <c r="O15" s="9"/>
      <c r="P15" s="36"/>
      <c r="Q15" s="9" t="str">
        <f t="shared" ref="Q15:Q21" si="1">F15</f>
        <v>Population Services international (PSI)</v>
      </c>
      <c r="R15" s="36"/>
      <c r="S15" s="36"/>
      <c r="T15" s="24"/>
      <c r="U15" s="24"/>
      <c r="V15" s="24"/>
      <c r="W15" s="76"/>
      <c r="X15" s="76"/>
      <c r="Y15" s="77"/>
      <c r="Z15" s="95"/>
      <c r="DS15" s="222"/>
      <c r="DT15" s="222"/>
      <c r="DU15" s="222"/>
      <c r="DV15" s="222"/>
      <c r="DW15" s="222"/>
      <c r="DX15" s="222"/>
      <c r="DY15" s="222"/>
      <c r="DZ15" s="222"/>
      <c r="EA15" s="222"/>
      <c r="EB15" s="222"/>
      <c r="EC15" s="223"/>
      <c r="ED15" s="223"/>
    </row>
    <row r="16" spans="1:134" s="159" customFormat="1" ht="90" x14ac:dyDescent="0.2">
      <c r="A16" s="262"/>
      <c r="B16" s="764" t="s">
        <v>275</v>
      </c>
      <c r="C16" s="765"/>
      <c r="D16" s="203" t="s">
        <v>165</v>
      </c>
      <c r="E16" s="226" t="s">
        <v>159</v>
      </c>
      <c r="F16" s="769" t="s">
        <v>831</v>
      </c>
      <c r="G16" s="770"/>
      <c r="H16" s="771"/>
      <c r="I16" s="8"/>
      <c r="J16" s="40"/>
      <c r="K16" s="9" t="str">
        <f t="shared" si="0"/>
        <v>b. NGO (for example: service delivery, advocacy, Planned Parenthood affiliate, Marie Stopes affiliate, faith-based organizations, etc.)</v>
      </c>
      <c r="L16" s="36"/>
      <c r="M16" s="36"/>
      <c r="N16" s="36"/>
      <c r="O16" s="9"/>
      <c r="P16" s="36"/>
      <c r="Q16" s="9" t="str">
        <f t="shared" si="1"/>
        <v>Fianakaviana Sambatra (FISA) (an IPPF affiliate); Marie Stopes Madagascar (MSM); Religious Platform represented by (1) SAF-FJKM (Health Department of Protestant Church), (2) SALFA (Health Department of Lutheran Church), and (3) Voahary Salama (NGOs' Platform).</v>
      </c>
      <c r="R16" s="36"/>
      <c r="S16" s="36"/>
      <c r="T16" s="24"/>
      <c r="U16" s="24"/>
      <c r="V16" s="24"/>
      <c r="W16" s="76"/>
      <c r="X16" s="76"/>
      <c r="Y16" s="77"/>
      <c r="Z16" s="95"/>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165</v>
      </c>
      <c r="E17" s="226" t="s">
        <v>159</v>
      </c>
      <c r="F17" s="769" t="s">
        <v>452</v>
      </c>
      <c r="G17" s="770"/>
      <c r="H17" s="771"/>
      <c r="I17" s="8"/>
      <c r="J17" s="40"/>
      <c r="K17" s="9" t="str">
        <f t="shared" si="0"/>
        <v>c. Commercial sector (for example: pharmacy associations, manufacturers, etc.)</v>
      </c>
      <c r="L17" s="36"/>
      <c r="M17" s="36"/>
      <c r="N17" s="36"/>
      <c r="O17" s="9"/>
      <c r="P17" s="36"/>
      <c r="Q17" s="9" t="str">
        <f t="shared" si="1"/>
        <v>Organon</v>
      </c>
      <c r="R17" s="36"/>
      <c r="S17" s="36"/>
      <c r="T17" s="24"/>
      <c r="U17" s="24"/>
      <c r="V17" s="24"/>
      <c r="W17" s="76"/>
      <c r="X17" s="76"/>
      <c r="Y17" s="77"/>
      <c r="Z17" s="95"/>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165</v>
      </c>
      <c r="E18" s="226" t="s">
        <v>160</v>
      </c>
      <c r="F18" s="769" t="s">
        <v>832</v>
      </c>
      <c r="G18" s="770"/>
      <c r="H18" s="771"/>
      <c r="I18" s="8"/>
      <c r="J18" s="40"/>
      <c r="K18" s="9" t="str">
        <f t="shared" si="0"/>
        <v>d. Donors</v>
      </c>
      <c r="L18" s="36"/>
      <c r="M18" s="36"/>
      <c r="N18" s="36"/>
      <c r="O18" s="9"/>
      <c r="P18" s="36"/>
      <c r="Q18" s="9" t="str">
        <f t="shared" si="1"/>
        <v>UNFPA, USAID</v>
      </c>
      <c r="R18" s="36"/>
      <c r="S18" s="36"/>
      <c r="T18" s="24"/>
      <c r="U18" s="24"/>
      <c r="V18" s="24"/>
      <c r="W18" s="76"/>
      <c r="X18" s="76"/>
      <c r="Y18" s="77"/>
      <c r="Z18" s="95"/>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769" t="s">
        <v>1214</v>
      </c>
      <c r="G19" s="770"/>
      <c r="H19" s="771"/>
      <c r="I19" s="8"/>
      <c r="J19" s="40"/>
      <c r="K19" s="9" t="str">
        <f t="shared" si="0"/>
        <v>e. UN agencies</v>
      </c>
      <c r="L19" s="36"/>
      <c r="M19" s="36"/>
      <c r="N19" s="36"/>
      <c r="O19" s="9"/>
      <c r="P19" s="36"/>
      <c r="Q19" s="9" t="str">
        <f t="shared" si="1"/>
        <v>UNFPA, UNICEF, World Bank, WHO</v>
      </c>
      <c r="R19" s="36"/>
      <c r="S19" s="36"/>
      <c r="T19" s="24"/>
      <c r="U19" s="24"/>
      <c r="V19" s="24"/>
      <c r="W19" s="76"/>
      <c r="X19" s="76"/>
      <c r="Y19" s="77"/>
      <c r="Z19" s="95"/>
      <c r="DS19" s="222"/>
      <c r="DT19" s="222"/>
      <c r="DU19" s="222"/>
      <c r="DV19" s="223"/>
      <c r="DW19" s="223"/>
      <c r="DX19" s="223"/>
      <c r="DY19" s="223"/>
      <c r="DZ19" s="223"/>
      <c r="EA19" s="223"/>
      <c r="EB19" s="223"/>
      <c r="EC19" s="223"/>
      <c r="ED19" s="223"/>
    </row>
    <row r="20" spans="1:134" s="159" customFormat="1" ht="60" x14ac:dyDescent="0.2">
      <c r="A20" s="262"/>
      <c r="B20" s="764" t="s">
        <v>277</v>
      </c>
      <c r="C20" s="765"/>
      <c r="D20" s="203" t="s">
        <v>165</v>
      </c>
      <c r="E20" s="226" t="s">
        <v>162</v>
      </c>
      <c r="F20" s="769" t="s">
        <v>1215</v>
      </c>
      <c r="G20" s="770"/>
      <c r="H20" s="771"/>
      <c r="I20" s="8"/>
      <c r="J20" s="40"/>
      <c r="K20" s="9" t="str">
        <f t="shared" si="0"/>
        <v>f. Ministry of Health (for example: logistics, reproductive health, family planning, maternal and child health, HIV/AIDS, pharmacy units, etc.)</v>
      </c>
      <c r="L20" s="36"/>
      <c r="M20" s="36"/>
      <c r="N20" s="36"/>
      <c r="O20" s="9"/>
      <c r="P20" s="36"/>
      <c r="Q20" s="33" t="str">
        <f t="shared" si="1"/>
        <v>Direction de la Santé Maternelle, Direction de la Gestion des Intrants de Santé, du Laboratoire et de la Medecine Traditionnelle (maternal health, laboratory, and traditional medicine)</v>
      </c>
      <c r="R20" s="36"/>
      <c r="S20" s="36"/>
      <c r="T20" s="24"/>
      <c r="U20" s="24"/>
      <c r="V20" s="24"/>
      <c r="W20" s="76"/>
      <c r="X20" s="76"/>
      <c r="Y20" s="77"/>
      <c r="Z20" s="95"/>
      <c r="DS20" s="222"/>
      <c r="DT20" s="222"/>
      <c r="DU20" s="222"/>
      <c r="DV20" s="223"/>
      <c r="DW20" s="223"/>
      <c r="DX20" s="223"/>
      <c r="DY20" s="223"/>
      <c r="DZ20" s="223"/>
      <c r="EA20" s="223"/>
      <c r="ED20" s="223"/>
    </row>
    <row r="21" spans="1:134" s="159" customFormat="1" ht="30" x14ac:dyDescent="0.2">
      <c r="A21" s="262"/>
      <c r="B21" s="835" t="s">
        <v>42</v>
      </c>
      <c r="C21" s="835"/>
      <c r="D21" s="203" t="s">
        <v>165</v>
      </c>
      <c r="E21" s="226" t="s">
        <v>163</v>
      </c>
      <c r="F21" s="769" t="s">
        <v>1216</v>
      </c>
      <c r="G21" s="770"/>
      <c r="H21" s="771"/>
      <c r="I21" s="8"/>
      <c r="J21" s="40"/>
      <c r="K21" s="9" t="str">
        <f t="shared" si="0"/>
        <v>g. Central Medical Store or Central Warehouse</v>
      </c>
      <c r="L21" s="36"/>
      <c r="M21" s="36"/>
      <c r="N21" s="36"/>
      <c r="O21" s="9"/>
      <c r="P21" s="36"/>
      <c r="Q21" s="9" t="str">
        <f t="shared" si="1"/>
        <v>SALAMA (national essential drug store/purchasing agency)</v>
      </c>
      <c r="R21" s="36"/>
      <c r="S21" s="36"/>
      <c r="T21" s="24"/>
      <c r="U21" s="24"/>
      <c r="V21" s="24"/>
      <c r="W21" s="76"/>
      <c r="X21" s="76"/>
      <c r="Y21" s="77"/>
      <c r="Z21" s="95"/>
    </row>
    <row r="22" spans="1:134" s="159" customFormat="1" x14ac:dyDescent="0.2">
      <c r="A22" s="262"/>
      <c r="B22" s="835" t="s">
        <v>68</v>
      </c>
      <c r="C22" s="835"/>
      <c r="D22" s="203" t="s">
        <v>165</v>
      </c>
      <c r="E22" s="226" t="s">
        <v>163</v>
      </c>
      <c r="F22" s="1145" t="s">
        <v>453</v>
      </c>
      <c r="G22" s="1145"/>
      <c r="H22" s="1145"/>
      <c r="I22" s="8"/>
      <c r="J22" s="40"/>
      <c r="K22" s="9" t="str">
        <f t="shared" si="0"/>
        <v xml:space="preserve">h. Ministry of Finance or Ministry of Planning </v>
      </c>
      <c r="L22" s="36"/>
      <c r="M22" s="36"/>
      <c r="N22" s="36"/>
      <c r="O22" s="9"/>
      <c r="P22" s="36"/>
      <c r="Q22" s="9" t="str">
        <f>F23</f>
        <v>Ministry of Education and Ministry of Youth</v>
      </c>
      <c r="R22" s="36"/>
      <c r="S22" s="36"/>
      <c r="T22" s="24"/>
      <c r="U22" s="24"/>
      <c r="V22" s="24"/>
      <c r="W22" s="76"/>
      <c r="X22" s="76"/>
      <c r="Y22" s="77"/>
      <c r="Z22" s="95"/>
    </row>
    <row r="23" spans="1:134" s="158" customFormat="1" x14ac:dyDescent="0.2">
      <c r="A23" s="262"/>
      <c r="B23" s="835" t="s">
        <v>279</v>
      </c>
      <c r="C23" s="835"/>
      <c r="D23" s="203" t="s">
        <v>165</v>
      </c>
      <c r="E23" s="226" t="s">
        <v>163</v>
      </c>
      <c r="F23" s="769" t="s">
        <v>833</v>
      </c>
      <c r="G23" s="770"/>
      <c r="H23" s="771"/>
      <c r="I23" s="8"/>
      <c r="J23" s="40"/>
      <c r="K23" s="60" t="str">
        <f t="shared" si="0"/>
        <v>i. Other (for example: partners)</v>
      </c>
      <c r="L23" s="40"/>
      <c r="M23" s="40"/>
      <c r="N23" s="40"/>
      <c r="O23" s="60"/>
      <c r="P23" s="40"/>
      <c r="Q23" s="60" t="e">
        <f>#REF!</f>
        <v>#REF!</v>
      </c>
      <c r="R23" s="40"/>
      <c r="S23" s="40"/>
      <c r="T23" s="40"/>
      <c r="U23" s="40"/>
      <c r="V23" s="40"/>
      <c r="W23" s="131"/>
      <c r="X23" s="131"/>
      <c r="Y23" s="129"/>
      <c r="Z23" s="129"/>
    </row>
    <row r="24" spans="1:134" s="159" customFormat="1" x14ac:dyDescent="0.2">
      <c r="A24" s="772" t="s">
        <v>152</v>
      </c>
      <c r="B24" s="764"/>
      <c r="C24" s="764"/>
      <c r="D24" s="764"/>
      <c r="E24" s="764"/>
      <c r="F24" s="764"/>
      <c r="G24" s="764"/>
      <c r="H24" s="355" t="s">
        <v>164</v>
      </c>
      <c r="I24" s="30" t="str">
        <f>A24</f>
        <v>A3. How many times did the committee meet during the last year? (0, 1-2, 3-5, or 6+)  (Please select from the dropdown.)</v>
      </c>
      <c r="J24" s="40"/>
      <c r="K24" s="9"/>
      <c r="L24" s="36"/>
      <c r="M24" s="36"/>
      <c r="N24" s="36"/>
      <c r="O24" s="9"/>
      <c r="P24" s="36"/>
      <c r="Q24" s="36"/>
      <c r="R24" s="36"/>
      <c r="S24" s="36"/>
      <c r="T24" s="24"/>
      <c r="U24" s="24"/>
      <c r="V24" s="24"/>
      <c r="W24" s="76"/>
      <c r="X24" s="76"/>
      <c r="Y24" s="77"/>
      <c r="Z24" s="95"/>
    </row>
    <row r="25" spans="1:134" s="159" customFormat="1" x14ac:dyDescent="0.2">
      <c r="A25" s="827" t="s">
        <v>280</v>
      </c>
      <c r="B25" s="828"/>
      <c r="C25" s="828"/>
      <c r="D25" s="835"/>
      <c r="E25" s="835"/>
      <c r="F25" s="835"/>
      <c r="G25" s="836"/>
      <c r="H25" s="355" t="s">
        <v>165</v>
      </c>
      <c r="I25" s="30" t="str">
        <f>A25</f>
        <v xml:space="preserve">A4. Does the committee have legal status?  (Please select from the dropdown.)                                  </v>
      </c>
      <c r="J25" s="40"/>
      <c r="K25" s="9"/>
      <c r="L25" s="36"/>
      <c r="M25" s="36"/>
      <c r="N25" s="36"/>
      <c r="O25" s="9"/>
      <c r="P25" s="36"/>
      <c r="Q25" s="36"/>
      <c r="R25" s="36"/>
      <c r="S25" s="36"/>
      <c r="T25" s="24"/>
      <c r="U25" s="24"/>
      <c r="V25" s="24"/>
      <c r="W25" s="76"/>
      <c r="X25" s="76"/>
      <c r="Y25" s="77"/>
      <c r="Z25" s="95"/>
    </row>
    <row r="26" spans="1:134" s="159" customFormat="1" ht="66.75" customHeight="1" thickBot="1" x14ac:dyDescent="0.25">
      <c r="A26" s="853" t="s">
        <v>281</v>
      </c>
      <c r="B26" s="822"/>
      <c r="C26" s="854"/>
      <c r="D26" s="228" t="s">
        <v>165</v>
      </c>
      <c r="E26" s="229" t="s">
        <v>157</v>
      </c>
      <c r="F26" s="153" t="s">
        <v>834</v>
      </c>
      <c r="G26" s="230" t="s">
        <v>63</v>
      </c>
      <c r="H26" s="513" t="s">
        <v>120</v>
      </c>
      <c r="I26" s="30"/>
      <c r="J26" s="40"/>
      <c r="K26" s="9" t="str">
        <f>A26</f>
        <v>A5. Is there a Contraceptive Security "champion"? (someone who consistently brings up and advocates for contraceptive supplies)</v>
      </c>
      <c r="L26" s="36"/>
      <c r="M26" s="36"/>
      <c r="N26" s="36"/>
      <c r="O26" s="9"/>
      <c r="P26" s="36"/>
      <c r="Q26" s="36"/>
      <c r="R26" s="36"/>
      <c r="S26" s="36"/>
      <c r="T26" s="24"/>
      <c r="U26" s="24"/>
      <c r="V26" s="24"/>
      <c r="W26" s="76"/>
      <c r="X26" s="76"/>
      <c r="Y26" s="77"/>
      <c r="Z26" s="95"/>
    </row>
    <row r="27" spans="1:134" s="231" customFormat="1" ht="16.5" customHeight="1" thickBot="1" x14ac:dyDescent="0.3">
      <c r="A27" s="865" t="s">
        <v>30</v>
      </c>
      <c r="B27" s="866"/>
      <c r="C27" s="866"/>
      <c r="D27" s="866"/>
      <c r="E27" s="866"/>
      <c r="F27" s="866"/>
      <c r="G27" s="866"/>
      <c r="H27" s="350"/>
      <c r="I27" s="14"/>
      <c r="J27" s="67"/>
      <c r="K27" s="11"/>
      <c r="L27" s="48"/>
      <c r="M27" s="48"/>
      <c r="N27" s="48"/>
      <c r="O27" s="48"/>
      <c r="P27" s="48"/>
      <c r="Q27" s="48"/>
      <c r="R27" s="48"/>
      <c r="S27" s="48"/>
      <c r="T27" s="67"/>
      <c r="U27" s="67"/>
      <c r="V27" s="67"/>
      <c r="W27" s="78"/>
      <c r="X27" s="78"/>
      <c r="Y27" s="79"/>
      <c r="Z27" s="96"/>
    </row>
    <row r="28" spans="1:134" s="159" customFormat="1" x14ac:dyDescent="0.2">
      <c r="A28" s="834" t="s">
        <v>741</v>
      </c>
      <c r="B28" s="835"/>
      <c r="C28" s="836"/>
      <c r="D28" s="887" t="s">
        <v>283</v>
      </c>
      <c r="E28" s="888"/>
      <c r="F28" s="221" t="s">
        <v>271</v>
      </c>
      <c r="G28" s="359" t="s">
        <v>284</v>
      </c>
      <c r="H28" s="351" t="s">
        <v>270</v>
      </c>
      <c r="I28" s="43"/>
      <c r="J28" s="41"/>
      <c r="K28" s="9">
        <f>B28</f>
        <v>0</v>
      </c>
      <c r="L28" s="36"/>
      <c r="M28" s="36"/>
      <c r="N28" s="36"/>
      <c r="O28" s="36"/>
      <c r="P28" s="36"/>
      <c r="Q28" s="36"/>
      <c r="R28" s="36"/>
      <c r="S28" s="36"/>
      <c r="T28" s="24"/>
      <c r="U28" s="24"/>
      <c r="V28" s="24"/>
      <c r="W28" s="76"/>
      <c r="X28" s="76"/>
      <c r="Y28" s="77"/>
      <c r="Z28" s="95"/>
    </row>
    <row r="29" spans="1:134" s="159" customFormat="1" ht="45" customHeight="1" x14ac:dyDescent="0.2">
      <c r="A29" s="772" t="s">
        <v>742</v>
      </c>
      <c r="B29" s="764"/>
      <c r="C29" s="764"/>
      <c r="D29" s="764"/>
      <c r="E29" s="764"/>
      <c r="F29" s="765"/>
      <c r="G29" s="889">
        <v>6501468</v>
      </c>
      <c r="H29" s="890"/>
      <c r="I29" s="12"/>
      <c r="J29" s="60">
        <f>G29</f>
        <v>6501468</v>
      </c>
      <c r="K29" s="9"/>
      <c r="L29" s="36"/>
      <c r="M29" s="56">
        <f>E29</f>
        <v>0</v>
      </c>
      <c r="N29" s="36"/>
      <c r="O29" s="36"/>
      <c r="P29" s="36"/>
      <c r="Q29" s="36"/>
      <c r="R29" s="36"/>
      <c r="S29" s="36"/>
      <c r="T29" s="24"/>
      <c r="U29" s="24"/>
      <c r="V29" s="24"/>
      <c r="W29" s="76"/>
      <c r="X29" s="76"/>
      <c r="Y29" s="80" t="str">
        <f>A29</f>
        <v>B2. What was the estimated dollar value of contraceptives needed to be procured for the public sector for the most recent complete fiscal year? (in USD currency)
(for example, to cover the needs for FY '10-'11)</v>
      </c>
      <c r="Z29" s="95"/>
    </row>
    <row r="30" spans="1:134" s="159" customFormat="1" ht="58.5" x14ac:dyDescent="0.2">
      <c r="A30" s="772" t="s">
        <v>743</v>
      </c>
      <c r="B30" s="764"/>
      <c r="C30" s="764"/>
      <c r="D30" s="764"/>
      <c r="E30" s="161" t="s">
        <v>835</v>
      </c>
      <c r="F30" s="232" t="s">
        <v>744</v>
      </c>
      <c r="G30" s="891" t="s">
        <v>836</v>
      </c>
      <c r="H30" s="892"/>
      <c r="I30" s="12"/>
      <c r="J30" s="60" t="str">
        <f>G30</f>
        <v>Ministry of Public Health (MPH), UNFPA, and SALAMA</v>
      </c>
      <c r="K30" s="9"/>
      <c r="L30" s="36"/>
      <c r="M30" s="56" t="str">
        <f>E30</f>
        <v>01/11 - 12/11</v>
      </c>
      <c r="N30" s="36"/>
      <c r="O30" s="36"/>
      <c r="P30" s="36"/>
      <c r="Q30" s="36"/>
      <c r="R30" s="36"/>
      <c r="S30" s="36"/>
      <c r="T30" s="24"/>
      <c r="U30" s="24"/>
      <c r="V30" s="24"/>
      <c r="W30" s="76"/>
      <c r="X30" s="76"/>
      <c r="Y30" s="80" t="str">
        <f>A30</f>
        <v>B3. Time period covered by the forecast/quantification (mm/yy-mm/yy)
(should ideally be FY '10-'11)</v>
      </c>
      <c r="Z30" s="95"/>
    </row>
    <row r="31" spans="1:134" s="159" customFormat="1" ht="15" customHeight="1" x14ac:dyDescent="0.2">
      <c r="A31" s="772" t="s">
        <v>745</v>
      </c>
      <c r="B31" s="764"/>
      <c r="C31" s="764"/>
      <c r="D31" s="764"/>
      <c r="E31" s="764"/>
      <c r="F31" s="764"/>
      <c r="G31" s="765"/>
      <c r="H31" s="355" t="s">
        <v>165</v>
      </c>
      <c r="I31" s="30" t="str">
        <f>A31</f>
        <v>B4. Is there a government budget line item specifically for the procurement of contraceptives?  (Please select from the dropdown list.)</v>
      </c>
      <c r="J31" s="41"/>
      <c r="K31" s="9"/>
      <c r="L31" s="36"/>
      <c r="M31" s="36"/>
      <c r="N31" s="36"/>
      <c r="O31" s="36"/>
      <c r="P31" s="36"/>
      <c r="Q31" s="36"/>
      <c r="R31" s="36"/>
      <c r="S31" s="36"/>
      <c r="T31" s="24"/>
      <c r="U31" s="24"/>
      <c r="V31" s="24"/>
      <c r="W31" s="76"/>
      <c r="X31" s="76"/>
      <c r="Y31" s="77"/>
      <c r="Z31" s="95"/>
    </row>
    <row r="32" spans="1:134" s="159" customFormat="1" ht="90" customHeight="1" x14ac:dyDescent="0.2">
      <c r="A32" s="772" t="s">
        <v>746</v>
      </c>
      <c r="B32" s="764"/>
      <c r="C32" s="764"/>
      <c r="D32" s="764"/>
      <c r="E32" s="764"/>
      <c r="F32" s="764"/>
      <c r="G32" s="765"/>
      <c r="H32" s="355" t="s">
        <v>165</v>
      </c>
      <c r="I32" s="30"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41"/>
      <c r="K32" s="9"/>
      <c r="L32" s="36"/>
      <c r="M32" s="36"/>
      <c r="N32" s="36"/>
      <c r="O32" s="36"/>
      <c r="P32" s="36"/>
      <c r="Q32" s="36"/>
      <c r="R32" s="36"/>
      <c r="S32" s="36"/>
      <c r="T32" s="24"/>
      <c r="U32" s="24"/>
      <c r="V32" s="24"/>
      <c r="W32" s="76"/>
      <c r="X32" s="76"/>
      <c r="Y32" s="77"/>
      <c r="Z32" s="95"/>
    </row>
    <row r="33" spans="1:26" s="159" customFormat="1" ht="15.75" customHeight="1" thickBot="1" x14ac:dyDescent="0.25">
      <c r="A33" s="772" t="s">
        <v>285</v>
      </c>
      <c r="B33" s="764"/>
      <c r="C33" s="764"/>
      <c r="D33" s="764"/>
      <c r="E33" s="764"/>
      <c r="F33" s="764"/>
      <c r="G33" s="764"/>
      <c r="H33" s="773"/>
      <c r="I33" s="4"/>
      <c r="J33" s="41"/>
      <c r="K33" s="9"/>
      <c r="L33" s="36"/>
      <c r="M33" s="36"/>
      <c r="N33" s="36"/>
      <c r="O33" s="36"/>
      <c r="P33" s="36"/>
      <c r="Q33" s="36"/>
      <c r="R33" s="36"/>
      <c r="S33" s="36"/>
      <c r="T33" s="24"/>
      <c r="U33" s="24"/>
      <c r="V33" s="24"/>
      <c r="W33" s="76"/>
      <c r="X33" s="80" t="str">
        <f>A33</f>
        <v>B6. Please complete the table below regarding government allocations for contraceptive procurement.</v>
      </c>
      <c r="Y33" s="77"/>
      <c r="Z33" s="95"/>
    </row>
    <row r="34" spans="1:26" s="159" customFormat="1" ht="147" x14ac:dyDescent="0.2">
      <c r="A34" s="363"/>
      <c r="B34" s="884"/>
      <c r="C34" s="884"/>
      <c r="D34" s="927"/>
      <c r="E34" s="664" t="s">
        <v>286</v>
      </c>
      <c r="F34" s="237" t="s">
        <v>747</v>
      </c>
      <c r="G34" s="238" t="s">
        <v>287</v>
      </c>
      <c r="H34" s="364" t="s">
        <v>158</v>
      </c>
      <c r="I34" s="32"/>
      <c r="J34" s="42"/>
      <c r="K34" s="9">
        <f>A34</f>
        <v>0</v>
      </c>
      <c r="L34" s="36"/>
      <c r="M34" s="36"/>
      <c r="N34" s="36"/>
      <c r="O34" s="36"/>
      <c r="P34" s="36"/>
      <c r="Q34" s="36"/>
      <c r="R34" s="36"/>
      <c r="S34" s="36"/>
      <c r="T34" s="24"/>
      <c r="U34" s="24"/>
      <c r="V34" s="24"/>
      <c r="W34" s="76"/>
      <c r="X34" s="76"/>
      <c r="Y34" s="77"/>
      <c r="Z34" s="95"/>
    </row>
    <row r="35" spans="1:26" s="159" customFormat="1" ht="30" x14ac:dyDescent="0.2">
      <c r="A35" s="262"/>
      <c r="B35" s="764" t="s">
        <v>288</v>
      </c>
      <c r="C35" s="764"/>
      <c r="D35" s="765"/>
      <c r="E35" s="162">
        <v>58627</v>
      </c>
      <c r="F35" s="168" t="s">
        <v>748</v>
      </c>
      <c r="G35" s="154" t="s">
        <v>837</v>
      </c>
      <c r="H35" s="362"/>
      <c r="I35" s="43"/>
      <c r="J35" s="41"/>
      <c r="K35" s="9" t="e">
        <f>#REF!</f>
        <v>#REF!</v>
      </c>
      <c r="L35" s="36"/>
      <c r="M35" s="36"/>
      <c r="N35" s="36"/>
      <c r="O35" s="36"/>
      <c r="P35" s="36"/>
      <c r="Q35" s="36"/>
      <c r="R35" s="36"/>
      <c r="S35" s="36"/>
      <c r="T35" s="24"/>
      <c r="U35" s="24"/>
      <c r="V35" s="24"/>
      <c r="W35" s="76"/>
      <c r="X35" s="76"/>
      <c r="Y35" s="77"/>
      <c r="Z35" s="95"/>
    </row>
    <row r="36" spans="1:26" s="159" customFormat="1" ht="15" hidden="1" customHeight="1" x14ac:dyDescent="0.2">
      <c r="A36" s="883"/>
      <c r="B36" s="884"/>
      <c r="C36" s="884"/>
      <c r="D36" s="884"/>
      <c r="E36" s="884"/>
      <c r="F36" s="884"/>
      <c r="G36" s="884"/>
      <c r="H36" s="885"/>
      <c r="I36" s="43"/>
      <c r="J36" s="41"/>
      <c r="K36" s="9"/>
      <c r="L36" s="36"/>
      <c r="M36" s="36"/>
      <c r="N36" s="36"/>
      <c r="O36" s="36"/>
      <c r="P36" s="36"/>
      <c r="Q36" s="36"/>
      <c r="R36" s="36"/>
      <c r="S36" s="36"/>
      <c r="T36" s="24"/>
      <c r="U36" s="24"/>
      <c r="V36" s="24"/>
      <c r="W36" s="76"/>
      <c r="X36" s="76"/>
      <c r="Y36" s="77"/>
      <c r="Z36" s="95"/>
    </row>
    <row r="37" spans="1:26" s="159" customFormat="1" ht="75" x14ac:dyDescent="0.2">
      <c r="A37" s="772" t="s">
        <v>749</v>
      </c>
      <c r="B37" s="764"/>
      <c r="C37" s="764"/>
      <c r="D37" s="764"/>
      <c r="E37" s="764"/>
      <c r="F37" s="764"/>
      <c r="G37" s="765"/>
      <c r="H37" s="355" t="s">
        <v>165</v>
      </c>
      <c r="I37" s="30"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41"/>
      <c r="K37" s="9"/>
      <c r="L37" s="36"/>
      <c r="M37" s="36"/>
      <c r="N37" s="36"/>
      <c r="O37" s="36"/>
      <c r="P37" s="36"/>
      <c r="Q37" s="36"/>
      <c r="R37" s="36"/>
      <c r="S37" s="36"/>
      <c r="T37" s="24"/>
      <c r="U37" s="24"/>
      <c r="V37" s="24"/>
      <c r="W37" s="76"/>
      <c r="X37" s="76"/>
      <c r="Y37" s="77"/>
      <c r="Z37" s="95"/>
    </row>
    <row r="38" spans="1:26" s="159" customFormat="1" ht="60.75" customHeight="1" thickBot="1" x14ac:dyDescent="0.25">
      <c r="A38" s="772" t="s">
        <v>750</v>
      </c>
      <c r="B38" s="764"/>
      <c r="C38" s="764"/>
      <c r="D38" s="764"/>
      <c r="E38" s="764"/>
      <c r="F38" s="764"/>
      <c r="G38" s="764"/>
      <c r="H38" s="773"/>
      <c r="I38" s="4"/>
      <c r="J38" s="41"/>
      <c r="K38" s="9"/>
      <c r="L38" s="36"/>
      <c r="M38" s="36"/>
      <c r="N38" s="36"/>
      <c r="O38" s="36"/>
      <c r="P38" s="36"/>
      <c r="Q38" s="36"/>
      <c r="R38" s="36"/>
      <c r="S38" s="36"/>
      <c r="T38" s="24"/>
      <c r="U38" s="24"/>
      <c r="V38" s="24"/>
      <c r="W38" s="76"/>
      <c r="X38" s="80"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Y38" s="77"/>
      <c r="Z38" s="95"/>
    </row>
    <row r="39" spans="1:26" s="159" customFormat="1" ht="129.75" x14ac:dyDescent="0.2">
      <c r="A39" s="363"/>
      <c r="B39" s="877" t="s">
        <v>751</v>
      </c>
      <c r="C39" s="886"/>
      <c r="D39" s="236" t="s">
        <v>290</v>
      </c>
      <c r="E39" s="237" t="s">
        <v>69</v>
      </c>
      <c r="F39" s="237" t="s">
        <v>752</v>
      </c>
      <c r="G39" s="238" t="s">
        <v>291</v>
      </c>
      <c r="H39" s="364" t="s">
        <v>158</v>
      </c>
      <c r="I39" s="32"/>
      <c r="J39" s="42"/>
      <c r="K39" s="9">
        <f>A39</f>
        <v>0</v>
      </c>
      <c r="L39" s="36"/>
      <c r="M39" s="36"/>
      <c r="N39" s="36"/>
      <c r="O39" s="36"/>
      <c r="P39" s="36"/>
      <c r="Q39" s="36"/>
      <c r="R39" s="36"/>
      <c r="S39" s="36"/>
      <c r="T39" s="24"/>
      <c r="U39" s="24"/>
      <c r="V39" s="24"/>
      <c r="W39" s="76"/>
      <c r="X39" s="76"/>
      <c r="Y39" s="77"/>
      <c r="Z39" s="95"/>
    </row>
    <row r="40" spans="1:26" s="159" customFormat="1" ht="30" x14ac:dyDescent="0.2">
      <c r="A40" s="363"/>
      <c r="B40" s="764" t="s">
        <v>292</v>
      </c>
      <c r="C40" s="765"/>
      <c r="D40" s="239" t="s">
        <v>165</v>
      </c>
      <c r="E40" s="162">
        <v>58627</v>
      </c>
      <c r="F40" s="155" t="s">
        <v>835</v>
      </c>
      <c r="G40" s="240" t="s">
        <v>838</v>
      </c>
      <c r="H40" s="362"/>
      <c r="I40" s="43"/>
      <c r="J40" s="41"/>
      <c r="K40" s="9" t="str">
        <f>B40</f>
        <v>a. Internally generated funds spent on contraceptive procurement</v>
      </c>
      <c r="L40" s="36"/>
      <c r="M40" s="36"/>
      <c r="N40" s="36"/>
      <c r="O40" s="36"/>
      <c r="P40" s="36"/>
      <c r="Q40" s="36"/>
      <c r="R40" s="36"/>
      <c r="S40" s="36"/>
      <c r="T40" s="24"/>
      <c r="U40" s="24"/>
      <c r="V40" s="24"/>
      <c r="W40" s="76"/>
      <c r="X40" s="76"/>
      <c r="Y40" s="77"/>
      <c r="Z40" s="95"/>
    </row>
    <row r="41" spans="1:26" s="159" customFormat="1" ht="30" x14ac:dyDescent="0.2">
      <c r="A41" s="363"/>
      <c r="B41" s="241"/>
      <c r="C41" s="242" t="s">
        <v>293</v>
      </c>
      <c r="D41" s="800" t="s">
        <v>839</v>
      </c>
      <c r="E41" s="801"/>
      <c r="F41" s="801"/>
      <c r="G41" s="801"/>
      <c r="H41" s="802"/>
      <c r="I41" s="44"/>
      <c r="J41" s="41"/>
      <c r="K41" s="9" t="str">
        <f>C41</f>
        <v>i. Specify source(s) of internally generated funds spent (for example, from taxes or user fees)</v>
      </c>
      <c r="L41" s="36"/>
      <c r="M41" s="36"/>
      <c r="N41" s="36"/>
      <c r="O41" s="39" t="str">
        <f>D41</f>
        <v>Government funds from taxes</v>
      </c>
      <c r="P41" s="36"/>
      <c r="Q41" s="36"/>
      <c r="R41" s="36"/>
      <c r="S41" s="36"/>
      <c r="T41" s="24"/>
      <c r="U41" s="24"/>
      <c r="V41" s="24"/>
      <c r="W41" s="76"/>
      <c r="X41" s="76"/>
      <c r="Y41" s="77"/>
      <c r="Z41" s="95"/>
    </row>
    <row r="42" spans="1:26" s="159" customFormat="1" ht="60" x14ac:dyDescent="0.2">
      <c r="A42" s="363"/>
      <c r="B42" s="764" t="s">
        <v>295</v>
      </c>
      <c r="C42" s="765"/>
      <c r="D42" s="239" t="s">
        <v>166</v>
      </c>
      <c r="E42" s="162">
        <v>0</v>
      </c>
      <c r="F42" s="155" t="s">
        <v>835</v>
      </c>
      <c r="G42" s="154"/>
      <c r="H42" s="362"/>
      <c r="I42" s="43"/>
      <c r="J42" s="41"/>
      <c r="K42" s="9" t="str">
        <f>B42</f>
        <v>b. Total of all other government funds spent on contraceptive procurement (basket funds, World Bank credits or loans, and other funds donors gave to the government [e.g., direct budget support])</v>
      </c>
      <c r="L42" s="36"/>
      <c r="M42" s="36"/>
      <c r="N42" s="36"/>
      <c r="O42" s="36"/>
      <c r="P42" s="36"/>
      <c r="Q42" s="36"/>
      <c r="R42" s="36"/>
      <c r="S42" s="36"/>
      <c r="T42" s="24"/>
      <c r="U42" s="24"/>
      <c r="V42" s="24"/>
      <c r="W42" s="76"/>
      <c r="X42" s="76"/>
      <c r="Y42" s="77"/>
      <c r="Z42" s="95"/>
    </row>
    <row r="43" spans="1:26" s="159" customFormat="1" ht="30" x14ac:dyDescent="0.2">
      <c r="A43" s="363"/>
      <c r="B43" s="241"/>
      <c r="C43" s="242" t="s">
        <v>297</v>
      </c>
      <c r="D43" s="800" t="s">
        <v>146</v>
      </c>
      <c r="E43" s="801"/>
      <c r="F43" s="801"/>
      <c r="G43" s="801"/>
      <c r="H43" s="802"/>
      <c r="I43" s="44"/>
      <c r="J43" s="41"/>
      <c r="K43" s="9" t="str">
        <f>C43</f>
        <v>i. Specify source(s) of other government funds spent (for example: basket funding or specific donor)</v>
      </c>
      <c r="L43" s="36"/>
      <c r="M43" s="36"/>
      <c r="N43" s="36"/>
      <c r="O43" s="39" t="str">
        <f>D43</f>
        <v>N/A</v>
      </c>
      <c r="P43" s="36"/>
      <c r="Q43" s="36"/>
      <c r="R43" s="36"/>
      <c r="S43" s="36"/>
      <c r="T43" s="24"/>
      <c r="U43" s="24"/>
      <c r="V43" s="24"/>
      <c r="W43" s="76"/>
      <c r="X43" s="76"/>
      <c r="Y43" s="77"/>
      <c r="Z43" s="95"/>
    </row>
    <row r="44" spans="1:26" s="159" customFormat="1" ht="45" x14ac:dyDescent="0.2">
      <c r="A44" s="363"/>
      <c r="B44" s="764" t="s">
        <v>298</v>
      </c>
      <c r="C44" s="765"/>
      <c r="D44" s="243"/>
      <c r="E44" s="163">
        <f>E40+E42</f>
        <v>58627</v>
      </c>
      <c r="F44" s="244"/>
      <c r="G44" s="244"/>
      <c r="H44" s="362"/>
      <c r="I44" s="43"/>
      <c r="J44" s="41"/>
      <c r="K44" s="9" t="str">
        <f>B44</f>
        <v>c. TOTAL government funds spent on contraceptive procurement
This will auto-calculate.  (It will sum a &amp; b above.)</v>
      </c>
      <c r="L44" s="36"/>
      <c r="M44" s="36"/>
      <c r="N44" s="36"/>
      <c r="O44" s="39"/>
      <c r="P44" s="36"/>
      <c r="Q44" s="36"/>
      <c r="R44" s="36"/>
      <c r="S44" s="36"/>
      <c r="T44" s="24"/>
      <c r="U44" s="24"/>
      <c r="V44" s="24"/>
      <c r="W44" s="76"/>
      <c r="X44" s="76"/>
      <c r="Y44" s="77"/>
      <c r="Z44" s="95"/>
    </row>
    <row r="45" spans="1:26" s="248" customFormat="1" x14ac:dyDescent="0.2">
      <c r="A45" s="365"/>
      <c r="B45" s="245"/>
      <c r="C45" s="245"/>
      <c r="D45" s="246"/>
      <c r="E45" s="164"/>
      <c r="F45" s="164"/>
      <c r="G45" s="247"/>
      <c r="H45" s="366"/>
      <c r="I45" s="68"/>
      <c r="J45" s="41"/>
      <c r="K45" s="9">
        <f>A45</f>
        <v>0</v>
      </c>
      <c r="L45" s="36"/>
      <c r="M45" s="36"/>
      <c r="N45" s="36"/>
      <c r="O45" s="39"/>
      <c r="P45" s="36"/>
      <c r="Q45" s="36"/>
      <c r="R45" s="36"/>
      <c r="S45" s="36"/>
      <c r="T45" s="24"/>
      <c r="U45" s="24"/>
      <c r="V45" s="24"/>
      <c r="W45" s="76"/>
      <c r="X45" s="76"/>
      <c r="Y45" s="81"/>
      <c r="Z45" s="21"/>
    </row>
    <row r="46" spans="1:26" s="159" customFormat="1" ht="30" customHeight="1" x14ac:dyDescent="0.2">
      <c r="A46" s="772" t="s">
        <v>753</v>
      </c>
      <c r="B46" s="764"/>
      <c r="C46" s="764"/>
      <c r="D46" s="764"/>
      <c r="E46" s="764"/>
      <c r="F46" s="764"/>
      <c r="G46" s="764"/>
      <c r="H46" s="773"/>
      <c r="I46" s="4"/>
      <c r="J46" s="41"/>
      <c r="K46" s="9"/>
      <c r="L46" s="36"/>
      <c r="M46" s="36"/>
      <c r="N46" s="36"/>
      <c r="O46" s="36"/>
      <c r="P46" s="36"/>
      <c r="Q46" s="36"/>
      <c r="R46" s="36"/>
      <c r="S46" s="36"/>
      <c r="T46" s="24"/>
      <c r="U46" s="24"/>
      <c r="V46" s="24"/>
      <c r="W46" s="76"/>
      <c r="X46" s="80" t="str">
        <f>A46</f>
        <v xml:space="preserve">B9. Please complete the table below to indicate donor expenditures on contraceptive procurement in the most recent complete fiscal year (FY '10-'11).
</v>
      </c>
      <c r="Y46" s="77"/>
      <c r="Z46" s="95"/>
    </row>
    <row r="47" spans="1:26" s="159" customFormat="1" ht="129.75" x14ac:dyDescent="0.2">
      <c r="A47" s="363" t="s">
        <v>199</v>
      </c>
      <c r="B47" s="877" t="s">
        <v>754</v>
      </c>
      <c r="C47" s="765"/>
      <c r="D47" s="236" t="s">
        <v>299</v>
      </c>
      <c r="E47" s="237" t="s">
        <v>300</v>
      </c>
      <c r="F47" s="237" t="s">
        <v>755</v>
      </c>
      <c r="G47" s="238" t="s">
        <v>301</v>
      </c>
      <c r="H47" s="364" t="s">
        <v>158</v>
      </c>
      <c r="I47" s="25"/>
      <c r="J47" s="41"/>
      <c r="K47" s="9" t="str">
        <f>A47</f>
        <v xml:space="preserve">
</v>
      </c>
      <c r="L47" s="36"/>
      <c r="M47" s="36"/>
      <c r="N47" s="36"/>
      <c r="O47" s="39"/>
      <c r="P47" s="36"/>
      <c r="Q47" s="36"/>
      <c r="R47" s="36"/>
      <c r="S47" s="36"/>
      <c r="T47" s="24"/>
      <c r="U47" s="24"/>
      <c r="V47" s="24"/>
      <c r="W47" s="76"/>
      <c r="X47" s="76"/>
      <c r="Y47" s="77"/>
      <c r="Z47" s="95"/>
    </row>
    <row r="48" spans="1:26" s="159" customFormat="1" ht="30" x14ac:dyDescent="0.2">
      <c r="A48" s="363"/>
      <c r="B48" s="764" t="s">
        <v>302</v>
      </c>
      <c r="C48" s="765"/>
      <c r="D48" s="239" t="s">
        <v>165</v>
      </c>
      <c r="E48" s="162">
        <v>2722116</v>
      </c>
      <c r="F48" s="155" t="s">
        <v>803</v>
      </c>
      <c r="G48" s="156" t="s">
        <v>838</v>
      </c>
      <c r="H48" s="367"/>
      <c r="I48" s="12"/>
      <c r="J48" s="41"/>
      <c r="K48" s="9" t="str">
        <f>B48</f>
        <v>a. In-kind donations of contraceptives</v>
      </c>
      <c r="L48" s="36"/>
      <c r="M48" s="36"/>
      <c r="N48" s="36"/>
      <c r="O48" s="39"/>
      <c r="P48" s="36"/>
      <c r="Q48" s="36"/>
      <c r="R48" s="36"/>
      <c r="S48" s="36"/>
      <c r="T48" s="24"/>
      <c r="U48" s="24"/>
      <c r="V48" s="24"/>
      <c r="W48" s="76"/>
      <c r="X48" s="76"/>
      <c r="Y48" s="77"/>
      <c r="Z48" s="95"/>
    </row>
    <row r="49" spans="1:26" s="159" customFormat="1" x14ac:dyDescent="0.2">
      <c r="A49" s="363"/>
      <c r="B49" s="241"/>
      <c r="C49" s="242" t="s">
        <v>303</v>
      </c>
      <c r="D49" s="878" t="s">
        <v>76</v>
      </c>
      <c r="E49" s="879"/>
      <c r="F49" s="879"/>
      <c r="G49" s="879"/>
      <c r="H49" s="880"/>
      <c r="I49" s="165"/>
      <c r="J49" s="41"/>
      <c r="K49" s="9" t="str">
        <f>C49</f>
        <v xml:space="preserve">i. Specify source(s) of in-kind donations </v>
      </c>
      <c r="L49" s="36"/>
      <c r="M49" s="36"/>
      <c r="N49" s="36"/>
      <c r="O49" s="39" t="str">
        <f>D49</f>
        <v>UNFPA</v>
      </c>
      <c r="P49" s="36"/>
      <c r="Q49" s="36"/>
      <c r="R49" s="36"/>
      <c r="S49" s="36"/>
      <c r="T49" s="24"/>
      <c r="U49" s="24"/>
      <c r="V49" s="24"/>
      <c r="W49" s="76"/>
      <c r="X49" s="76"/>
      <c r="Y49" s="77"/>
      <c r="Z49" s="95"/>
    </row>
    <row r="50" spans="1:26" s="159" customFormat="1" x14ac:dyDescent="0.2">
      <c r="A50" s="363"/>
      <c r="B50" s="764" t="s">
        <v>756</v>
      </c>
      <c r="C50" s="765"/>
      <c r="D50" s="239" t="s">
        <v>166</v>
      </c>
      <c r="E50" s="162">
        <v>0</v>
      </c>
      <c r="F50" s="155" t="s">
        <v>803</v>
      </c>
      <c r="G50" s="156"/>
      <c r="H50" s="367"/>
      <c r="I50" s="12"/>
      <c r="J50" s="41"/>
      <c r="K50" s="9" t="str">
        <f>B50</f>
        <v>b. Global Fund grants used to procure condoms</v>
      </c>
      <c r="L50" s="36"/>
      <c r="M50" s="36"/>
      <c r="N50" s="36"/>
      <c r="O50" s="39"/>
      <c r="P50" s="36"/>
      <c r="Q50" s="36"/>
      <c r="R50" s="36"/>
      <c r="S50" s="36"/>
      <c r="T50" s="24"/>
      <c r="U50" s="24"/>
      <c r="V50" s="24"/>
      <c r="W50" s="76"/>
      <c r="X50" s="76"/>
      <c r="Y50" s="77"/>
      <c r="Z50" s="95"/>
    </row>
    <row r="51" spans="1:26" s="159" customFormat="1" ht="30" x14ac:dyDescent="0.2">
      <c r="A51" s="363"/>
      <c r="B51" s="764" t="s">
        <v>757</v>
      </c>
      <c r="C51" s="765"/>
      <c r="D51" s="239" t="s">
        <v>166</v>
      </c>
      <c r="E51" s="162">
        <v>0</v>
      </c>
      <c r="F51" s="155" t="s">
        <v>803</v>
      </c>
      <c r="G51" s="156"/>
      <c r="H51" s="367"/>
      <c r="I51" s="12"/>
      <c r="J51" s="41"/>
      <c r="K51" s="9" t="str">
        <f>B51</f>
        <v>c. Global Fund grants used to procure contraceptives besides condoms</v>
      </c>
      <c r="L51" s="36"/>
      <c r="M51" s="36"/>
      <c r="N51" s="36"/>
      <c r="O51" s="39"/>
      <c r="P51" s="36"/>
      <c r="Q51" s="36"/>
      <c r="R51" s="36"/>
      <c r="S51" s="36"/>
      <c r="T51" s="24"/>
      <c r="U51" s="24"/>
      <c r="V51" s="24"/>
      <c r="W51" s="76"/>
      <c r="X51" s="76"/>
      <c r="Y51" s="77"/>
      <c r="Z51" s="95"/>
    </row>
    <row r="52" spans="1:26" s="159" customFormat="1" ht="45" x14ac:dyDescent="0.2">
      <c r="A52" s="363"/>
      <c r="B52" s="764" t="s">
        <v>758</v>
      </c>
      <c r="C52" s="765"/>
      <c r="D52" s="243"/>
      <c r="E52" s="163">
        <f>E48+E50+E51</f>
        <v>2722116</v>
      </c>
      <c r="F52" s="244"/>
      <c r="G52" s="244"/>
      <c r="H52" s="368"/>
      <c r="I52" s="43"/>
      <c r="J52" s="41"/>
      <c r="K52" s="9" t="str">
        <f>B52</f>
        <v>d. TOTAL value of in-kind donations and Global Fund grants spent on contraceptive procurement
This will auto-calculate.  (It will sum a-c above.)</v>
      </c>
      <c r="L52" s="36"/>
      <c r="M52" s="36"/>
      <c r="N52" s="36"/>
      <c r="O52" s="39"/>
      <c r="P52" s="36"/>
      <c r="Q52" s="36"/>
      <c r="R52" s="36"/>
      <c r="S52" s="36"/>
      <c r="T52" s="24"/>
      <c r="U52" s="24"/>
      <c r="V52" s="24"/>
      <c r="W52" s="76"/>
      <c r="X52" s="76"/>
      <c r="Y52" s="77"/>
      <c r="Z52" s="95"/>
    </row>
    <row r="53" spans="1:26" s="248" customFormat="1" x14ac:dyDescent="0.2">
      <c r="A53" s="365"/>
      <c r="B53" s="245"/>
      <c r="C53" s="245"/>
      <c r="D53" s="246"/>
      <c r="E53" s="164"/>
      <c r="F53" s="164"/>
      <c r="G53" s="247"/>
      <c r="H53" s="366"/>
      <c r="I53" s="68"/>
      <c r="J53" s="41"/>
      <c r="K53" s="9">
        <f>A53</f>
        <v>0</v>
      </c>
      <c r="L53" s="36"/>
      <c r="M53" s="36"/>
      <c r="N53" s="36"/>
      <c r="O53" s="39"/>
      <c r="P53" s="36"/>
      <c r="Q53" s="36"/>
      <c r="R53" s="36"/>
      <c r="S53" s="36"/>
      <c r="T53" s="24"/>
      <c r="U53" s="24"/>
      <c r="V53" s="24"/>
      <c r="W53" s="76"/>
      <c r="X53" s="76"/>
      <c r="Y53" s="81"/>
      <c r="Z53" s="21"/>
    </row>
    <row r="54" spans="1:26" s="159" customFormat="1" ht="75" customHeight="1" x14ac:dyDescent="0.2">
      <c r="A54" s="772" t="s">
        <v>759</v>
      </c>
      <c r="B54" s="764"/>
      <c r="C54" s="764"/>
      <c r="D54" s="764"/>
      <c r="E54" s="764"/>
      <c r="F54" s="764"/>
      <c r="G54" s="764"/>
      <c r="H54" s="773"/>
      <c r="I54" s="4"/>
      <c r="J54" s="41"/>
      <c r="K54" s="9"/>
      <c r="L54" s="36"/>
      <c r="M54" s="36"/>
      <c r="N54" s="36"/>
      <c r="O54" s="36"/>
      <c r="P54" s="36"/>
      <c r="Q54" s="36"/>
      <c r="R54" s="36"/>
      <c r="S54" s="36"/>
      <c r="T54" s="24"/>
      <c r="U54" s="24"/>
      <c r="V54" s="24"/>
      <c r="W54" s="76"/>
      <c r="X54" s="80"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4" s="77"/>
      <c r="Z54" s="95"/>
    </row>
    <row r="55" spans="1:26" s="159" customFormat="1" ht="150" x14ac:dyDescent="0.2">
      <c r="A55" s="867" t="s">
        <v>760</v>
      </c>
      <c r="B55" s="868"/>
      <c r="C55" s="868"/>
      <c r="D55" s="868"/>
      <c r="E55" s="869"/>
      <c r="F55" s="166">
        <f>E44/(E44+E52)</f>
        <v>2.1083214090622544E-2</v>
      </c>
      <c r="G55" s="870"/>
      <c r="H55" s="871"/>
      <c r="I55" s="12"/>
      <c r="J55" s="45">
        <f>G55</f>
        <v>0</v>
      </c>
      <c r="K55" s="9"/>
      <c r="L55" s="36"/>
      <c r="M55" s="36"/>
      <c r="N55" s="36"/>
      <c r="O55" s="39"/>
      <c r="P55" s="36"/>
      <c r="Q55" s="36"/>
      <c r="R55" s="46"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36"/>
      <c r="T55" s="24"/>
      <c r="U55" s="24"/>
      <c r="V55" s="24"/>
      <c r="W55" s="76"/>
      <c r="X55" s="76"/>
      <c r="Y55" s="77"/>
      <c r="Z55" s="95"/>
    </row>
    <row r="56" spans="1:26" s="159" customFormat="1" ht="135" x14ac:dyDescent="0.2">
      <c r="A56" s="867" t="s">
        <v>761</v>
      </c>
      <c r="B56" s="872"/>
      <c r="C56" s="872"/>
      <c r="D56" s="872"/>
      <c r="E56" s="873"/>
      <c r="F56" s="166">
        <f>(E44+E52)/G29</f>
        <v>0.42771001872192554</v>
      </c>
      <c r="G56" s="870"/>
      <c r="H56" s="871"/>
      <c r="I56" s="12"/>
      <c r="J56" s="45">
        <f>G56</f>
        <v>0</v>
      </c>
      <c r="K56" s="9"/>
      <c r="L56" s="36"/>
      <c r="M56" s="36"/>
      <c r="N56" s="36"/>
      <c r="O56" s="39"/>
      <c r="P56" s="36"/>
      <c r="Q56" s="36"/>
      <c r="R56" s="46"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36"/>
      <c r="T56" s="24"/>
      <c r="U56" s="24"/>
      <c r="V56" s="24"/>
      <c r="W56" s="76"/>
      <c r="X56" s="76"/>
      <c r="Y56" s="77"/>
      <c r="Z56" s="95"/>
    </row>
    <row r="57" spans="1:26" s="159" customFormat="1" ht="45" x14ac:dyDescent="0.2">
      <c r="A57" s="874" t="s">
        <v>762</v>
      </c>
      <c r="B57" s="875"/>
      <c r="C57" s="875"/>
      <c r="D57" s="875"/>
      <c r="E57" s="876"/>
      <c r="F57" s="152"/>
      <c r="G57" s="870"/>
      <c r="H57" s="871"/>
      <c r="I57" s="12"/>
      <c r="J57" s="45">
        <f>G57</f>
        <v>0</v>
      </c>
      <c r="K57" s="9"/>
      <c r="L57" s="36"/>
      <c r="M57" s="36"/>
      <c r="N57" s="36"/>
      <c r="O57" s="39"/>
      <c r="P57" s="36"/>
      <c r="Q57" s="36"/>
      <c r="R57" s="46" t="str">
        <f>A57</f>
        <v>B12. If B11 did not calculate automatically, please answer the following question:
Was there a funding gap for the public sector in the last complete fiscal year?
(Please select from the dropdown list.)</v>
      </c>
      <c r="S57" s="36"/>
      <c r="T57" s="24"/>
      <c r="U57" s="24"/>
      <c r="V57" s="24"/>
      <c r="W57" s="76"/>
      <c r="X57" s="76"/>
      <c r="Y57" s="77"/>
      <c r="Z57" s="95"/>
    </row>
    <row r="58" spans="1:26" s="248" customFormat="1" x14ac:dyDescent="0.2">
      <c r="A58" s="369"/>
      <c r="B58" s="249"/>
      <c r="C58" s="249"/>
      <c r="D58" s="250"/>
      <c r="E58" s="167"/>
      <c r="F58" s="167"/>
      <c r="G58" s="251"/>
      <c r="H58" s="370"/>
      <c r="I58" s="68"/>
      <c r="J58" s="41"/>
      <c r="K58" s="9">
        <f>A58</f>
        <v>0</v>
      </c>
      <c r="L58" s="36"/>
      <c r="M58" s="36"/>
      <c r="N58" s="36"/>
      <c r="O58" s="39"/>
      <c r="P58" s="36"/>
      <c r="Q58" s="36"/>
      <c r="R58" s="36"/>
      <c r="S58" s="36"/>
      <c r="T58" s="24"/>
      <c r="U58" s="24"/>
      <c r="V58" s="24"/>
      <c r="W58" s="76"/>
      <c r="X58" s="76"/>
      <c r="Y58" s="81"/>
      <c r="Z58" s="21"/>
    </row>
    <row r="59" spans="1:26" s="159" customFormat="1" ht="45" x14ac:dyDescent="0.2">
      <c r="A59" s="772" t="s">
        <v>305</v>
      </c>
      <c r="B59" s="764"/>
      <c r="C59" s="764"/>
      <c r="D59" s="764"/>
      <c r="E59" s="765"/>
      <c r="F59" s="766" t="s">
        <v>25</v>
      </c>
      <c r="G59" s="863"/>
      <c r="H59" s="767"/>
      <c r="I59" s="13"/>
      <c r="J59" s="41"/>
      <c r="K59" s="9"/>
      <c r="L59" s="36"/>
      <c r="M59" s="36"/>
      <c r="N59" s="36"/>
      <c r="O59" s="36"/>
      <c r="P59" s="36"/>
      <c r="Q59" s="9" t="str">
        <f>F59</f>
        <v>The government (e.g., Central Medical Stores, MOH logistics unit, MOH procurement unit)</v>
      </c>
      <c r="R59" s="46" t="str">
        <f>A59</f>
        <v>B13. If the government financed any contraceptive procurement in the most recent complete fiscal year, which entity conducted the procurement(s)? (Please select from the dropdown.)</v>
      </c>
      <c r="S59" s="36"/>
      <c r="T59" s="24"/>
      <c r="U59" s="24"/>
      <c r="V59" s="24"/>
      <c r="W59" s="76"/>
      <c r="X59" s="76"/>
      <c r="Y59" s="77"/>
      <c r="Z59" s="95"/>
    </row>
    <row r="60" spans="1:26" s="159" customFormat="1" x14ac:dyDescent="0.2">
      <c r="A60" s="262"/>
      <c r="B60" s="764" t="s">
        <v>58</v>
      </c>
      <c r="C60" s="764"/>
      <c r="D60" s="764"/>
      <c r="E60" s="764"/>
      <c r="F60" s="769" t="s">
        <v>840</v>
      </c>
      <c r="G60" s="770"/>
      <c r="H60" s="771"/>
      <c r="I60" s="12"/>
      <c r="J60" s="41"/>
      <c r="K60" s="9"/>
      <c r="L60" s="36"/>
      <c r="M60" s="57">
        <f>E60</f>
        <v>0</v>
      </c>
      <c r="N60" s="36"/>
      <c r="O60" s="36"/>
      <c r="P60" s="36"/>
      <c r="Q60" s="9" t="str">
        <f>F60</f>
        <v>SALAMA</v>
      </c>
      <c r="R60" s="39" t="str">
        <f>B60</f>
        <v>a. Specify entity</v>
      </c>
      <c r="S60" s="36"/>
      <c r="T60" s="24"/>
      <c r="U60" s="24"/>
      <c r="V60" s="24"/>
      <c r="W60" s="76"/>
      <c r="X60" s="76"/>
      <c r="Y60" s="77"/>
      <c r="Z60" s="95"/>
    </row>
    <row r="61" spans="1:26" s="159" customFormat="1" x14ac:dyDescent="0.2">
      <c r="A61" s="356"/>
      <c r="B61" s="227"/>
      <c r="C61" s="764" t="s">
        <v>59</v>
      </c>
      <c r="D61" s="764"/>
      <c r="E61" s="765"/>
      <c r="F61" s="766" t="s">
        <v>165</v>
      </c>
      <c r="G61" s="863"/>
      <c r="H61" s="767"/>
      <c r="I61" s="12"/>
      <c r="J61" s="41"/>
      <c r="K61" s="9"/>
      <c r="L61" s="36"/>
      <c r="M61" s="36"/>
      <c r="N61" s="36"/>
      <c r="O61" s="36"/>
      <c r="P61" s="36"/>
      <c r="Q61" s="9" t="str">
        <f>F61</f>
        <v>Yes</v>
      </c>
      <c r="R61" s="39" t="str">
        <f>C61</f>
        <v>i. Is this a parastatal?</v>
      </c>
      <c r="S61" s="36"/>
      <c r="T61" s="24"/>
      <c r="U61" s="24"/>
      <c r="V61" s="24"/>
      <c r="W61" s="76"/>
      <c r="X61" s="76"/>
      <c r="Y61" s="77"/>
      <c r="Z61" s="95"/>
    </row>
    <row r="62" spans="1:26" s="159" customFormat="1" ht="45.75" thickBot="1" x14ac:dyDescent="0.25">
      <c r="A62" s="864" t="s">
        <v>306</v>
      </c>
      <c r="B62" s="753"/>
      <c r="C62" s="754"/>
      <c r="D62" s="779" t="s">
        <v>1217</v>
      </c>
      <c r="E62" s="780"/>
      <c r="F62" s="780"/>
      <c r="G62" s="780"/>
      <c r="H62" s="781"/>
      <c r="I62" s="8"/>
      <c r="J62" s="41"/>
      <c r="K62" s="9" t="str">
        <f>A62</f>
        <v xml:space="preserve">B14. Please note any additional comments about finance and procurement.
</v>
      </c>
      <c r="L62" s="36"/>
      <c r="M62" s="36"/>
      <c r="N62" s="36"/>
      <c r="O62" s="9" t="str">
        <f>D62</f>
        <v>SALAMA manages all the procurement and orders for MPH as well as the distribution to the districts.</v>
      </c>
      <c r="P62" s="36"/>
      <c r="Q62" s="36"/>
      <c r="R62" s="9"/>
      <c r="S62" s="36"/>
      <c r="T62" s="24"/>
      <c r="U62" s="24"/>
      <c r="V62" s="24"/>
      <c r="W62" s="76"/>
      <c r="X62" s="76"/>
      <c r="Y62" s="77"/>
      <c r="Z62" s="95"/>
    </row>
    <row r="63" spans="1:26" s="159" customFormat="1" ht="16.5" customHeight="1" thickBot="1" x14ac:dyDescent="0.25">
      <c r="A63" s="865" t="s">
        <v>31</v>
      </c>
      <c r="B63" s="866"/>
      <c r="C63" s="866"/>
      <c r="D63" s="866"/>
      <c r="E63" s="866"/>
      <c r="F63" s="866"/>
      <c r="G63" s="866"/>
      <c r="H63" s="371"/>
      <c r="I63" s="14"/>
      <c r="J63" s="41"/>
      <c r="K63" s="9"/>
      <c r="L63" s="36"/>
      <c r="M63" s="36"/>
      <c r="N63" s="36"/>
      <c r="O63" s="36"/>
      <c r="P63" s="36"/>
      <c r="Q63" s="36"/>
      <c r="R63" s="9"/>
      <c r="S63" s="36"/>
      <c r="T63" s="24"/>
      <c r="U63" s="24"/>
      <c r="V63" s="24"/>
      <c r="W63" s="76"/>
      <c r="X63" s="76"/>
      <c r="Y63" s="77"/>
      <c r="Z63" s="95"/>
    </row>
    <row r="64" spans="1:26" s="159" customFormat="1" ht="45" customHeight="1" x14ac:dyDescent="0.2">
      <c r="A64" s="855" t="s">
        <v>763</v>
      </c>
      <c r="B64" s="856"/>
      <c r="C64" s="856"/>
      <c r="D64" s="856"/>
      <c r="E64" s="856"/>
      <c r="F64" s="856"/>
      <c r="G64" s="856"/>
      <c r="H64" s="857"/>
      <c r="I64" s="7"/>
      <c r="J64" s="41"/>
      <c r="K64" s="9"/>
      <c r="L64" s="36"/>
      <c r="M64" s="36"/>
      <c r="N64" s="36"/>
      <c r="O64" s="36"/>
      <c r="P64" s="36"/>
      <c r="Q64" s="36"/>
      <c r="R64" s="9"/>
      <c r="S64" s="36"/>
      <c r="T64" s="24"/>
      <c r="U64" s="24"/>
      <c r="V64" s="24"/>
      <c r="W64" s="76"/>
      <c r="X64" s="80" t="str">
        <f>A64</f>
        <v>C1. Are the following contraceptive methods offered through the commercial sector, public sector, NGOs, or social marketing? (Please indicate which methods are intended to be offered,not whether the method is currently in stock.) 
(Please select from the dropdown list.)</v>
      </c>
      <c r="Y64" s="77"/>
      <c r="Z64" s="95"/>
    </row>
    <row r="65" spans="1:26" s="254" customFormat="1" ht="15.75" x14ac:dyDescent="0.25">
      <c r="A65" s="858" t="s">
        <v>26</v>
      </c>
      <c r="B65" s="859"/>
      <c r="C65" s="860"/>
      <c r="D65" s="861" t="s">
        <v>261</v>
      </c>
      <c r="E65" s="862"/>
      <c r="F65" s="252" t="s">
        <v>307</v>
      </c>
      <c r="G65" s="253" t="s">
        <v>308</v>
      </c>
      <c r="H65" s="372" t="s">
        <v>309</v>
      </c>
      <c r="I65" s="15"/>
      <c r="J65" s="47"/>
      <c r="K65" s="9" t="str">
        <f>A65</f>
        <v>Contraceptive Method</v>
      </c>
      <c r="L65" s="48"/>
      <c r="M65" s="48"/>
      <c r="N65" s="48"/>
      <c r="O65" s="48"/>
      <c r="P65" s="48"/>
      <c r="Q65" s="48"/>
      <c r="R65" s="11"/>
      <c r="S65" s="48"/>
      <c r="T65" s="49"/>
      <c r="U65" s="49"/>
      <c r="V65" s="49"/>
      <c r="W65" s="65"/>
      <c r="X65" s="65"/>
      <c r="Y65" s="3"/>
      <c r="Z65" s="97"/>
    </row>
    <row r="66" spans="1:26" s="159" customFormat="1" ht="30" x14ac:dyDescent="0.2">
      <c r="A66" s="373"/>
      <c r="B66" s="848" t="s">
        <v>310</v>
      </c>
      <c r="C66" s="849"/>
      <c r="D66" s="850" t="s">
        <v>165</v>
      </c>
      <c r="E66" s="850"/>
      <c r="F66" s="255" t="s">
        <v>165</v>
      </c>
      <c r="G66" s="255" t="s">
        <v>165</v>
      </c>
      <c r="H66" s="374" t="s">
        <v>165</v>
      </c>
      <c r="I66" s="8"/>
      <c r="J66" s="41"/>
      <c r="K66" s="9" t="str">
        <f>B66</f>
        <v>a. Combined oral contraceptives (estrogen + progestin - for  example, LoFemenol, Microgynon)</v>
      </c>
      <c r="L66" s="36"/>
      <c r="M66" s="36"/>
      <c r="N66" s="36"/>
      <c r="O66" s="36"/>
      <c r="P66" s="36"/>
      <c r="Q66" s="36"/>
      <c r="R66" s="9"/>
      <c r="S66" s="36"/>
      <c r="T66" s="24"/>
      <c r="U66" s="24"/>
      <c r="V66" s="24"/>
      <c r="W66" s="76"/>
      <c r="X66" s="76"/>
      <c r="Y66" s="77"/>
      <c r="Z66" s="95"/>
    </row>
    <row r="67" spans="1:26" s="159" customFormat="1" x14ac:dyDescent="0.2">
      <c r="A67" s="375"/>
      <c r="B67" s="848" t="s">
        <v>311</v>
      </c>
      <c r="C67" s="849"/>
      <c r="D67" s="850" t="s">
        <v>166</v>
      </c>
      <c r="E67" s="850"/>
      <c r="F67" s="255" t="s">
        <v>165</v>
      </c>
      <c r="G67" s="255" t="s">
        <v>166</v>
      </c>
      <c r="H67" s="374" t="s">
        <v>166</v>
      </c>
      <c r="I67" s="8"/>
      <c r="J67" s="41"/>
      <c r="K67" s="9" t="str">
        <f t="shared" ref="K67:K77" si="2">B67</f>
        <v>b. Progestin-only pills (for example, Ovrette, Microlut)</v>
      </c>
      <c r="L67" s="36"/>
      <c r="M67" s="36"/>
      <c r="N67" s="36"/>
      <c r="O67" s="36"/>
      <c r="P67" s="36"/>
      <c r="Q67" s="36"/>
      <c r="R67" s="9"/>
      <c r="S67" s="36"/>
      <c r="T67" s="24"/>
      <c r="U67" s="24"/>
      <c r="V67" s="24"/>
      <c r="W67" s="76"/>
      <c r="X67" s="76"/>
      <c r="Y67" s="77"/>
      <c r="Z67" s="95"/>
    </row>
    <row r="68" spans="1:26" s="159" customFormat="1" x14ac:dyDescent="0.2">
      <c r="A68" s="375"/>
      <c r="B68" s="848" t="s">
        <v>312</v>
      </c>
      <c r="C68" s="849"/>
      <c r="D68" s="850" t="s">
        <v>165</v>
      </c>
      <c r="E68" s="850"/>
      <c r="F68" s="255" t="s">
        <v>165</v>
      </c>
      <c r="G68" s="255" t="s">
        <v>165</v>
      </c>
      <c r="H68" s="374" t="s">
        <v>165</v>
      </c>
      <c r="I68" s="8"/>
      <c r="J68" s="41"/>
      <c r="K68" s="9" t="str">
        <f t="shared" si="2"/>
        <v>c. Hormonal injections (for example, DepoProvera, Noristerat)</v>
      </c>
      <c r="L68" s="36"/>
      <c r="M68" s="36"/>
      <c r="N68" s="36"/>
      <c r="O68" s="36"/>
      <c r="P68" s="36"/>
      <c r="Q68" s="36"/>
      <c r="R68" s="9"/>
      <c r="S68" s="36"/>
      <c r="T68" s="24"/>
      <c r="U68" s="24"/>
      <c r="V68" s="24"/>
      <c r="W68" s="76"/>
      <c r="X68" s="76"/>
      <c r="Y68" s="77"/>
      <c r="Z68" s="95"/>
    </row>
    <row r="69" spans="1:26" s="159" customFormat="1" x14ac:dyDescent="0.2">
      <c r="A69" s="375"/>
      <c r="B69" s="848" t="s">
        <v>313</v>
      </c>
      <c r="C69" s="849"/>
      <c r="D69" s="850" t="s">
        <v>165</v>
      </c>
      <c r="E69" s="850"/>
      <c r="F69" s="255" t="s">
        <v>165</v>
      </c>
      <c r="G69" s="255" t="s">
        <v>165</v>
      </c>
      <c r="H69" s="374" t="s">
        <v>165</v>
      </c>
      <c r="I69" s="8"/>
      <c r="J69" s="41"/>
      <c r="K69" s="9" t="str">
        <f t="shared" si="2"/>
        <v>d. Hormonal implants (for example, Jadelle, Implanon)</v>
      </c>
      <c r="L69" s="36"/>
      <c r="M69" s="36"/>
      <c r="N69" s="36"/>
      <c r="O69" s="36"/>
      <c r="P69" s="36"/>
      <c r="Q69" s="36"/>
      <c r="R69" s="9"/>
      <c r="S69" s="36"/>
      <c r="T69" s="24"/>
      <c r="U69" s="24"/>
      <c r="V69" s="24"/>
      <c r="W69" s="76"/>
      <c r="X69" s="76"/>
      <c r="Y69" s="77"/>
      <c r="Z69" s="95"/>
    </row>
    <row r="70" spans="1:26" s="159" customFormat="1" x14ac:dyDescent="0.2">
      <c r="A70" s="375"/>
      <c r="B70" s="848" t="s">
        <v>314</v>
      </c>
      <c r="C70" s="849"/>
      <c r="D70" s="850" t="s">
        <v>165</v>
      </c>
      <c r="E70" s="850"/>
      <c r="F70" s="255" t="s">
        <v>165</v>
      </c>
      <c r="G70" s="255" t="s">
        <v>165</v>
      </c>
      <c r="H70" s="374" t="s">
        <v>165</v>
      </c>
      <c r="I70" s="8"/>
      <c r="J70" s="41"/>
      <c r="K70" s="9" t="str">
        <f t="shared" si="2"/>
        <v>e. Intrauterine devices (IUDs) (for example, Optima Copper T)</v>
      </c>
      <c r="L70" s="36"/>
      <c r="M70" s="36"/>
      <c r="N70" s="36"/>
      <c r="O70" s="36"/>
      <c r="P70" s="36"/>
      <c r="Q70" s="36"/>
      <c r="R70" s="9"/>
      <c r="S70" s="36"/>
      <c r="T70" s="24"/>
      <c r="U70" s="24"/>
      <c r="V70" s="24"/>
      <c r="W70" s="76"/>
      <c r="X70" s="76"/>
      <c r="Y70" s="77"/>
      <c r="Z70" s="95"/>
    </row>
    <row r="71" spans="1:26" s="159" customFormat="1" x14ac:dyDescent="0.2">
      <c r="A71" s="375"/>
      <c r="B71" s="848" t="s">
        <v>43</v>
      </c>
      <c r="C71" s="849"/>
      <c r="D71" s="850" t="s">
        <v>165</v>
      </c>
      <c r="E71" s="850"/>
      <c r="F71" s="255" t="s">
        <v>165</v>
      </c>
      <c r="G71" s="255" t="s">
        <v>165</v>
      </c>
      <c r="H71" s="374" t="s">
        <v>165</v>
      </c>
      <c r="I71" s="8"/>
      <c r="J71" s="41"/>
      <c r="K71" s="9" t="str">
        <f t="shared" si="2"/>
        <v>f. Male condoms</v>
      </c>
      <c r="L71" s="36"/>
      <c r="M71" s="36"/>
      <c r="N71" s="36"/>
      <c r="O71" s="36"/>
      <c r="P71" s="36"/>
      <c r="Q71" s="36"/>
      <c r="R71" s="9"/>
      <c r="S71" s="36"/>
      <c r="T71" s="24"/>
      <c r="U71" s="24"/>
      <c r="V71" s="24"/>
      <c r="W71" s="76"/>
      <c r="X71" s="76"/>
      <c r="Y71" s="77"/>
      <c r="Z71" s="95"/>
    </row>
    <row r="72" spans="1:26" s="159" customFormat="1" x14ac:dyDescent="0.2">
      <c r="A72" s="375"/>
      <c r="B72" s="848" t="s">
        <v>44</v>
      </c>
      <c r="C72" s="849"/>
      <c r="D72" s="850" t="s">
        <v>165</v>
      </c>
      <c r="E72" s="850"/>
      <c r="F72" s="255" t="s">
        <v>166</v>
      </c>
      <c r="G72" s="255" t="s">
        <v>165</v>
      </c>
      <c r="H72" s="374" t="s">
        <v>165</v>
      </c>
      <c r="I72" s="8"/>
      <c r="J72" s="41"/>
      <c r="K72" s="9" t="str">
        <f t="shared" si="2"/>
        <v>g. Female condoms</v>
      </c>
      <c r="L72" s="36"/>
      <c r="M72" s="36"/>
      <c r="N72" s="36"/>
      <c r="O72" s="36"/>
      <c r="P72" s="36"/>
      <c r="Q72" s="36"/>
      <c r="R72" s="9"/>
      <c r="S72" s="36"/>
      <c r="T72" s="24"/>
      <c r="U72" s="24"/>
      <c r="V72" s="24"/>
      <c r="W72" s="76"/>
      <c r="X72" s="76"/>
      <c r="Y72" s="77"/>
      <c r="Z72" s="95"/>
    </row>
    <row r="73" spans="1:26" s="159" customFormat="1" x14ac:dyDescent="0.2">
      <c r="A73" s="375"/>
      <c r="B73" s="848" t="s">
        <v>315</v>
      </c>
      <c r="C73" s="849"/>
      <c r="D73" s="850" t="s">
        <v>165</v>
      </c>
      <c r="E73" s="850"/>
      <c r="F73" s="255" t="s">
        <v>166</v>
      </c>
      <c r="G73" s="255" t="s">
        <v>178</v>
      </c>
      <c r="H73" s="374" t="s">
        <v>166</v>
      </c>
      <c r="I73" s="8"/>
      <c r="J73" s="41"/>
      <c r="K73" s="9" t="str">
        <f t="shared" si="2"/>
        <v>h. Emergency contraceptive pills (for example, Postinor)</v>
      </c>
      <c r="L73" s="36"/>
      <c r="M73" s="36"/>
      <c r="N73" s="36"/>
      <c r="O73" s="36"/>
      <c r="P73" s="36"/>
      <c r="Q73" s="36"/>
      <c r="R73" s="9"/>
      <c r="S73" s="36"/>
      <c r="T73" s="24"/>
      <c r="U73" s="24"/>
      <c r="V73" s="24"/>
      <c r="W73" s="76"/>
      <c r="X73" s="76"/>
      <c r="Y73" s="77"/>
      <c r="Z73" s="95"/>
    </row>
    <row r="74" spans="1:26" s="159" customFormat="1" x14ac:dyDescent="0.2">
      <c r="A74" s="375"/>
      <c r="B74" s="848" t="s">
        <v>316</v>
      </c>
      <c r="C74" s="849"/>
      <c r="D74" s="850" t="s">
        <v>178</v>
      </c>
      <c r="E74" s="850"/>
      <c r="F74" s="255" t="s">
        <v>178</v>
      </c>
      <c r="G74" s="255" t="s">
        <v>165</v>
      </c>
      <c r="H74" s="374" t="s">
        <v>178</v>
      </c>
      <c r="I74" s="8"/>
      <c r="J74" s="41"/>
      <c r="K74" s="9" t="str">
        <f t="shared" si="2"/>
        <v>i. Long-acting permanent method for males (vasectomy)</v>
      </c>
      <c r="L74" s="36"/>
      <c r="M74" s="36"/>
      <c r="N74" s="36"/>
      <c r="O74" s="36"/>
      <c r="P74" s="36"/>
      <c r="Q74" s="36"/>
      <c r="R74" s="9"/>
      <c r="S74" s="36"/>
      <c r="T74" s="24"/>
      <c r="U74" s="24"/>
      <c r="V74" s="24"/>
      <c r="W74" s="76"/>
      <c r="X74" s="76"/>
      <c r="Y74" s="77"/>
      <c r="Z74" s="95"/>
    </row>
    <row r="75" spans="1:26" s="159" customFormat="1" x14ac:dyDescent="0.2">
      <c r="A75" s="375"/>
      <c r="B75" s="848" t="s">
        <v>317</v>
      </c>
      <c r="C75" s="849"/>
      <c r="D75" s="850" t="s">
        <v>178</v>
      </c>
      <c r="E75" s="850"/>
      <c r="F75" s="255" t="s">
        <v>178</v>
      </c>
      <c r="G75" s="255" t="s">
        <v>165</v>
      </c>
      <c r="H75" s="374" t="s">
        <v>178</v>
      </c>
      <c r="I75" s="8"/>
      <c r="J75" s="41"/>
      <c r="K75" s="9" t="str">
        <f t="shared" si="2"/>
        <v>j. Long-acting permanent method for females (tubal ligation)</v>
      </c>
      <c r="L75" s="36"/>
      <c r="M75" s="36"/>
      <c r="N75" s="36"/>
      <c r="O75" s="36"/>
      <c r="P75" s="36"/>
      <c r="Q75" s="36"/>
      <c r="R75" s="9"/>
      <c r="S75" s="36"/>
      <c r="T75" s="24"/>
      <c r="U75" s="24"/>
      <c r="V75" s="24"/>
      <c r="W75" s="76"/>
      <c r="X75" s="76"/>
      <c r="Y75" s="77"/>
      <c r="Z75" s="95"/>
    </row>
    <row r="76" spans="1:26" s="159" customFormat="1" x14ac:dyDescent="0.2">
      <c r="A76" s="375"/>
      <c r="B76" s="848" t="s">
        <v>45</v>
      </c>
      <c r="C76" s="849"/>
      <c r="D76" s="850" t="s">
        <v>166</v>
      </c>
      <c r="E76" s="850"/>
      <c r="F76" s="255" t="s">
        <v>165</v>
      </c>
      <c r="G76" s="255" t="s">
        <v>178</v>
      </c>
      <c r="H76" s="374" t="s">
        <v>165</v>
      </c>
      <c r="I76" s="8"/>
      <c r="J76" s="41"/>
      <c r="K76" s="9" t="str">
        <f t="shared" si="2"/>
        <v>k. CycleBeads</v>
      </c>
      <c r="L76" s="36"/>
      <c r="M76" s="36"/>
      <c r="N76" s="36"/>
      <c r="O76" s="36"/>
      <c r="P76" s="36"/>
      <c r="Q76" s="36"/>
      <c r="R76" s="9"/>
      <c r="S76" s="36"/>
      <c r="T76" s="24"/>
      <c r="U76" s="24"/>
      <c r="V76" s="24"/>
      <c r="W76" s="76"/>
      <c r="X76" s="76"/>
      <c r="Y76" s="77"/>
      <c r="Z76" s="95"/>
    </row>
    <row r="77" spans="1:26" s="159" customFormat="1" ht="45" x14ac:dyDescent="0.2">
      <c r="A77" s="376"/>
      <c r="B77" s="851" t="s">
        <v>318</v>
      </c>
      <c r="C77" s="852"/>
      <c r="D77" s="850"/>
      <c r="E77" s="850"/>
      <c r="F77" s="255"/>
      <c r="G77" s="255"/>
      <c r="H77" s="374"/>
      <c r="I77" s="8"/>
      <c r="J77" s="41"/>
      <c r="K77" s="9" t="str">
        <f t="shared" si="2"/>
        <v>l. Other contraceptive methods - specify 
(Please provide the name of the other contraceptive(s) offered, by sector.)</v>
      </c>
      <c r="L77" s="36"/>
      <c r="M77" s="36"/>
      <c r="N77" s="36"/>
      <c r="O77" s="36"/>
      <c r="P77" s="36"/>
      <c r="Q77" s="36"/>
      <c r="R77" s="9"/>
      <c r="S77" s="36"/>
      <c r="T77" s="24"/>
      <c r="U77" s="24"/>
      <c r="V77" s="24"/>
      <c r="W77" s="76"/>
      <c r="X77" s="76"/>
      <c r="Y77" s="77"/>
      <c r="Z77" s="95"/>
    </row>
    <row r="78" spans="1:26" s="159" customFormat="1" ht="30.75" thickBot="1" x14ac:dyDescent="0.25">
      <c r="A78" s="853" t="s">
        <v>320</v>
      </c>
      <c r="B78" s="822"/>
      <c r="C78" s="854"/>
      <c r="D78" s="779" t="s">
        <v>1218</v>
      </c>
      <c r="E78" s="780"/>
      <c r="F78" s="780"/>
      <c r="G78" s="780"/>
      <c r="H78" s="781"/>
      <c r="I78" s="8"/>
      <c r="J78" s="41"/>
      <c r="K78" s="9" t="str">
        <f>A78</f>
        <v>C2. Please note any comments about the commodities offered.</v>
      </c>
      <c r="L78" s="36"/>
      <c r="M78" s="36"/>
      <c r="N78" s="36"/>
      <c r="O78" s="9" t="str">
        <f>D78</f>
        <v>Microlut is not registered yet in Madagascar.</v>
      </c>
      <c r="P78" s="36"/>
      <c r="Q78" s="36"/>
      <c r="R78" s="9"/>
      <c r="S78" s="36"/>
      <c r="T78" s="24"/>
      <c r="U78" s="24"/>
      <c r="V78" s="24"/>
      <c r="W78" s="76"/>
      <c r="X78" s="76"/>
      <c r="Y78" s="77"/>
      <c r="Z78" s="95"/>
    </row>
    <row r="79" spans="1:26" s="256" customFormat="1" ht="16.5" customHeight="1" thickBot="1" x14ac:dyDescent="0.3">
      <c r="A79" s="832" t="s">
        <v>27</v>
      </c>
      <c r="B79" s="833"/>
      <c r="C79" s="833"/>
      <c r="D79" s="833"/>
      <c r="E79" s="833"/>
      <c r="F79" s="833"/>
      <c r="G79" s="833"/>
      <c r="H79" s="371"/>
      <c r="I79" s="14"/>
      <c r="J79" s="47"/>
      <c r="K79" s="9"/>
      <c r="L79" s="48"/>
      <c r="M79" s="48"/>
      <c r="N79" s="48"/>
      <c r="O79" s="48"/>
      <c r="P79" s="48"/>
      <c r="Q79" s="48"/>
      <c r="R79" s="11"/>
      <c r="S79" s="48"/>
      <c r="T79" s="49"/>
      <c r="U79" s="49"/>
      <c r="V79" s="49"/>
      <c r="W79" s="65"/>
      <c r="X79" s="65"/>
      <c r="Y79" s="83"/>
      <c r="Z79" s="98"/>
    </row>
    <row r="80" spans="1:26" s="159" customFormat="1" ht="30" customHeight="1" x14ac:dyDescent="0.2">
      <c r="A80" s="834" t="s">
        <v>321</v>
      </c>
      <c r="B80" s="835"/>
      <c r="C80" s="835"/>
      <c r="D80" s="835"/>
      <c r="E80" s="835"/>
      <c r="F80" s="835"/>
      <c r="G80" s="836"/>
      <c r="H80" s="351" t="s">
        <v>165</v>
      </c>
      <c r="I80" s="20" t="str">
        <f>A80</f>
        <v>D1. Is there a contraceptive security or reproductive health commodity security strategy or is contraceptive security explicitly included in a country strategy? (Please select from the dropdown list.)</v>
      </c>
      <c r="J80" s="41"/>
      <c r="K80" s="9"/>
      <c r="L80" s="36"/>
      <c r="M80" s="36"/>
      <c r="N80" s="36"/>
      <c r="O80" s="36"/>
      <c r="P80" s="36"/>
      <c r="Q80" s="36"/>
      <c r="R80" s="9"/>
      <c r="S80" s="36"/>
      <c r="T80" s="24"/>
      <c r="U80" s="24"/>
      <c r="V80" s="24"/>
      <c r="W80" s="76"/>
      <c r="X80" s="76"/>
      <c r="Y80" s="77"/>
      <c r="Z80" s="95"/>
    </row>
    <row r="81" spans="1:26" s="159" customFormat="1" ht="15.75" thickBot="1" x14ac:dyDescent="0.25">
      <c r="A81" s="837" t="s">
        <v>243</v>
      </c>
      <c r="B81" s="838"/>
      <c r="C81" s="838"/>
      <c r="D81" s="257"/>
      <c r="E81" s="257"/>
      <c r="F81" s="257"/>
      <c r="G81" s="257"/>
      <c r="H81" s="377"/>
      <c r="I81" s="5"/>
      <c r="J81" s="41"/>
      <c r="K81" s="9"/>
      <c r="L81" s="36"/>
      <c r="M81" s="36"/>
      <c r="N81" s="36"/>
      <c r="O81" s="36"/>
      <c r="P81" s="36"/>
      <c r="Q81" s="36"/>
      <c r="R81" s="9"/>
      <c r="S81" s="36"/>
      <c r="T81" s="24"/>
      <c r="U81" s="24"/>
      <c r="V81" s="24"/>
      <c r="W81" s="76"/>
      <c r="X81" s="76"/>
      <c r="Y81" s="77"/>
      <c r="Z81" s="95"/>
    </row>
    <row r="82" spans="1:26" s="159" customFormat="1" ht="60" x14ac:dyDescent="0.2">
      <c r="A82" s="839"/>
      <c r="B82" s="841" t="s">
        <v>66</v>
      </c>
      <c r="C82" s="842"/>
      <c r="D82" s="842" t="s">
        <v>322</v>
      </c>
      <c r="E82" s="842"/>
      <c r="F82" s="258" t="s">
        <v>64</v>
      </c>
      <c r="G82" s="842" t="s">
        <v>65</v>
      </c>
      <c r="H82" s="843"/>
      <c r="I82" s="20"/>
      <c r="J82" s="45" t="str">
        <f>G82</f>
        <v>Is the contraceptive security strategy being implemented?</v>
      </c>
      <c r="K82" s="9" t="str">
        <f>B82</f>
        <v>Strategy name</v>
      </c>
      <c r="L82" s="36"/>
      <c r="M82" s="46">
        <f>E82</f>
        <v>0</v>
      </c>
      <c r="N82" s="36"/>
      <c r="O82" s="36"/>
      <c r="P82" s="36"/>
      <c r="Q82" s="36"/>
      <c r="R82" s="9"/>
      <c r="S82" s="9" t="str">
        <f>D82</f>
        <v>Years Covered (including strategy updates)</v>
      </c>
      <c r="T82" s="24"/>
      <c r="U82" s="24"/>
      <c r="V82" s="24"/>
      <c r="W82" s="76"/>
      <c r="X82" s="76"/>
      <c r="Y82" s="77"/>
      <c r="Z82" s="95"/>
    </row>
    <row r="83" spans="1:26" s="159" customFormat="1" ht="15.75" thickBot="1" x14ac:dyDescent="0.25">
      <c r="A83" s="840"/>
      <c r="B83" s="259" t="s">
        <v>35</v>
      </c>
      <c r="C83" s="150" t="s">
        <v>208</v>
      </c>
      <c r="D83" s="844" t="s">
        <v>209</v>
      </c>
      <c r="E83" s="845"/>
      <c r="F83" s="151" t="s">
        <v>165</v>
      </c>
      <c r="G83" s="846" t="s">
        <v>165</v>
      </c>
      <c r="H83" s="847"/>
      <c r="I83" s="20"/>
      <c r="J83" s="45" t="str">
        <f>G83</f>
        <v>Yes</v>
      </c>
      <c r="K83" s="9" t="str">
        <f>B83</f>
        <v>a</v>
      </c>
      <c r="L83" s="36"/>
      <c r="M83" s="46">
        <f>E83</f>
        <v>0</v>
      </c>
      <c r="N83" s="36"/>
      <c r="O83" s="36"/>
      <c r="P83" s="36"/>
      <c r="Q83" s="36"/>
      <c r="R83" s="9"/>
      <c r="S83" s="9" t="str">
        <f>D83</f>
        <v>2007-2012</v>
      </c>
      <c r="T83" s="24"/>
      <c r="U83" s="24"/>
      <c r="V83" s="24"/>
      <c r="W83" s="76"/>
      <c r="X83" s="76"/>
      <c r="Y83" s="77"/>
      <c r="Z83" s="95"/>
    </row>
    <row r="84" spans="1:26" s="159" customFormat="1" ht="30" x14ac:dyDescent="0.2">
      <c r="A84" s="827" t="s">
        <v>244</v>
      </c>
      <c r="B84" s="828"/>
      <c r="C84" s="828"/>
      <c r="D84" s="828"/>
      <c r="E84" s="828"/>
      <c r="F84" s="829" t="s">
        <v>165</v>
      </c>
      <c r="G84" s="830"/>
      <c r="H84" s="831"/>
      <c r="I84" s="20"/>
      <c r="J84" s="45"/>
      <c r="K84" s="9"/>
      <c r="L84" s="36"/>
      <c r="M84" s="36"/>
      <c r="N84" s="36"/>
      <c r="O84" s="36"/>
      <c r="P84" s="36"/>
      <c r="Q84" s="39" t="str">
        <f>F84</f>
        <v>Yes</v>
      </c>
      <c r="R84" s="9" t="str">
        <f>A84</f>
        <v>D2. Are any family planning commodities subject to duties, import taxes, or other fees?</v>
      </c>
      <c r="S84" s="36"/>
      <c r="T84" s="24"/>
      <c r="U84" s="24"/>
      <c r="V84" s="24"/>
      <c r="W84" s="76"/>
      <c r="X84" s="76"/>
      <c r="Y84" s="77"/>
      <c r="Z84" s="95"/>
    </row>
    <row r="85" spans="1:26" s="159" customFormat="1" ht="30" x14ac:dyDescent="0.2">
      <c r="A85" s="262"/>
      <c r="B85" s="764" t="s">
        <v>325</v>
      </c>
      <c r="C85" s="764"/>
      <c r="D85" s="765"/>
      <c r="E85" s="800" t="s">
        <v>1219</v>
      </c>
      <c r="F85" s="801"/>
      <c r="G85" s="801"/>
      <c r="H85" s="802"/>
      <c r="I85" s="20"/>
      <c r="J85" s="45"/>
      <c r="K85" s="9"/>
      <c r="L85" s="36"/>
      <c r="M85" s="46" t="str">
        <f>E85</f>
        <v>NGOs, social marketing, and commercial sectors</v>
      </c>
      <c r="N85" s="46" t="str">
        <f>E85</f>
        <v>NGOs, social marketing, and commercial sectors</v>
      </c>
      <c r="O85" s="36"/>
      <c r="P85" s="9"/>
      <c r="Q85" s="36"/>
      <c r="R85" s="9" t="str">
        <f>B85</f>
        <v>a. If yes, for which sectors (public, NGO, social marketing, commercial)?</v>
      </c>
      <c r="S85" s="36"/>
      <c r="T85" s="24"/>
      <c r="U85" s="24"/>
      <c r="V85" s="24"/>
      <c r="W85" s="76"/>
      <c r="X85" s="76"/>
      <c r="Y85" s="77"/>
      <c r="Z85" s="95"/>
    </row>
    <row r="86" spans="1:26" s="159" customFormat="1" ht="30" x14ac:dyDescent="0.2">
      <c r="A86" s="262"/>
      <c r="B86" s="764" t="s">
        <v>46</v>
      </c>
      <c r="C86" s="764"/>
      <c r="D86" s="765"/>
      <c r="E86" s="800" t="s">
        <v>1220</v>
      </c>
      <c r="F86" s="801"/>
      <c r="G86" s="801"/>
      <c r="H86" s="802"/>
      <c r="I86" s="20"/>
      <c r="J86" s="45"/>
      <c r="K86" s="9"/>
      <c r="L86" s="36"/>
      <c r="M86" s="46" t="str">
        <f>E86</f>
        <v>VAT = 20%  and tax = 20% and/or 44%</v>
      </c>
      <c r="N86" s="46" t="str">
        <f>E86</f>
        <v>VAT = 20%  and tax = 20% and/or 44%</v>
      </c>
      <c r="O86" s="36"/>
      <c r="P86" s="9"/>
      <c r="Q86" s="36"/>
      <c r="R86" s="9" t="str">
        <f>B86</f>
        <v>b. If yes, how much are the duties, taxes, or fees?</v>
      </c>
      <c r="S86" s="36"/>
      <c r="T86" s="24"/>
      <c r="U86" s="24"/>
      <c r="V86" s="24"/>
      <c r="W86" s="76"/>
      <c r="X86" s="76"/>
      <c r="Y86" s="77"/>
      <c r="Z86" s="95"/>
    </row>
    <row r="87" spans="1:26" s="159" customFormat="1" ht="30" customHeight="1" x14ac:dyDescent="0.2">
      <c r="A87" s="772" t="s">
        <v>326</v>
      </c>
      <c r="B87" s="764"/>
      <c r="C87" s="764"/>
      <c r="D87" s="764"/>
      <c r="E87" s="764"/>
      <c r="F87" s="764"/>
      <c r="G87" s="765"/>
      <c r="H87" s="355" t="s">
        <v>165</v>
      </c>
      <c r="I87" s="20" t="str">
        <f>A87</f>
        <v>D3. Are there policies that hinder the ability of the private sector (commercial sector, NGOs, or social marketing) to provide contraceptive methods (for example: price controls, distribution limitations, taxes/duties, advertising bans, etc.)?</v>
      </c>
      <c r="J87" s="45"/>
      <c r="K87" s="9"/>
      <c r="L87" s="36"/>
      <c r="M87" s="36"/>
      <c r="N87" s="36"/>
      <c r="O87" s="36"/>
      <c r="P87" s="9"/>
      <c r="Q87" s="36"/>
      <c r="R87" s="9"/>
      <c r="S87" s="36"/>
      <c r="T87" s="24"/>
      <c r="U87" s="24"/>
      <c r="V87" s="24"/>
      <c r="W87" s="76"/>
      <c r="X87" s="76"/>
      <c r="Y87" s="77"/>
      <c r="Z87" s="95"/>
    </row>
    <row r="88" spans="1:26" s="159" customFormat="1" x14ac:dyDescent="0.2">
      <c r="A88" s="262"/>
      <c r="B88" s="764" t="s">
        <v>47</v>
      </c>
      <c r="C88" s="764"/>
      <c r="D88" s="800" t="s">
        <v>841</v>
      </c>
      <c r="E88" s="801"/>
      <c r="F88" s="801"/>
      <c r="G88" s="801"/>
      <c r="H88" s="802"/>
      <c r="I88" s="20"/>
      <c r="J88" s="45"/>
      <c r="K88" s="9" t="str">
        <f>B88</f>
        <v>a. If yes, describe the policies.</v>
      </c>
      <c r="L88" s="36"/>
      <c r="M88" s="36"/>
      <c r="N88" s="38"/>
      <c r="O88" s="39" t="str">
        <f>D88</f>
        <v xml:space="preserve">Import tax and product registration </v>
      </c>
      <c r="P88" s="9"/>
      <c r="Q88" s="36"/>
      <c r="R88" s="36"/>
      <c r="S88" s="36"/>
      <c r="T88" s="24"/>
      <c r="U88" s="24"/>
      <c r="V88" s="24"/>
      <c r="W88" s="76"/>
      <c r="X88" s="76"/>
      <c r="Y88" s="77"/>
      <c r="Z88" s="95"/>
    </row>
    <row r="89" spans="1:26" s="159" customFormat="1" ht="30" customHeight="1" x14ac:dyDescent="0.2">
      <c r="A89" s="772" t="s">
        <v>327</v>
      </c>
      <c r="B89" s="764"/>
      <c r="C89" s="764"/>
      <c r="D89" s="764"/>
      <c r="E89" s="764"/>
      <c r="F89" s="764"/>
      <c r="G89" s="765"/>
      <c r="H89" s="355" t="s">
        <v>165</v>
      </c>
      <c r="I89" s="20" t="str">
        <f>A89</f>
        <v>D4. Are there policies that enable the private sector (commercial sector, NGOs, or social marketing) to provide contraceptive methods?</v>
      </c>
      <c r="J89" s="45"/>
      <c r="K89" s="9"/>
      <c r="L89" s="36"/>
      <c r="M89" s="36"/>
      <c r="N89" s="36"/>
      <c r="O89" s="36"/>
      <c r="P89" s="9"/>
      <c r="Q89" s="36"/>
      <c r="R89" s="9"/>
      <c r="S89" s="36"/>
      <c r="T89" s="24"/>
      <c r="U89" s="24"/>
      <c r="V89" s="24"/>
      <c r="W89" s="76"/>
      <c r="X89" s="76"/>
      <c r="Y89" s="77"/>
      <c r="Z89" s="95"/>
    </row>
    <row r="90" spans="1:26" s="159" customFormat="1" ht="30" customHeight="1" x14ac:dyDescent="0.2">
      <c r="A90" s="262"/>
      <c r="B90" s="764" t="s">
        <v>47</v>
      </c>
      <c r="C90" s="764"/>
      <c r="D90" s="800" t="s">
        <v>1221</v>
      </c>
      <c r="E90" s="801"/>
      <c r="F90" s="801"/>
      <c r="G90" s="801"/>
      <c r="H90" s="802"/>
      <c r="I90" s="20"/>
      <c r="J90" s="45"/>
      <c r="K90" s="9" t="str">
        <f>B90</f>
        <v>a. If yes, describe the policies.</v>
      </c>
      <c r="L90" s="36"/>
      <c r="M90" s="36"/>
      <c r="N90" s="38"/>
      <c r="O90" s="39" t="str">
        <f>D90</f>
        <v>There is a norms and procedures reference document/guide for family planning/reproductive health.</v>
      </c>
      <c r="P90" s="9"/>
      <c r="Q90" s="36"/>
      <c r="R90" s="36"/>
      <c r="S90" s="36"/>
      <c r="T90" s="24"/>
      <c r="U90" s="24"/>
      <c r="V90" s="24"/>
      <c r="W90" s="76"/>
      <c r="X90" s="76"/>
      <c r="Y90" s="77"/>
      <c r="Z90" s="95"/>
    </row>
    <row r="91" spans="1:26" s="159" customFormat="1" ht="30" customHeight="1" x14ac:dyDescent="0.2">
      <c r="A91" s="772" t="s">
        <v>328</v>
      </c>
      <c r="B91" s="764"/>
      <c r="C91" s="764"/>
      <c r="D91" s="764"/>
      <c r="E91" s="764"/>
      <c r="F91" s="764"/>
      <c r="G91" s="765"/>
      <c r="H91" s="355" t="s">
        <v>165</v>
      </c>
      <c r="I91" s="20" t="str">
        <f>A91</f>
        <v xml:space="preserve">D5. Do policies or regulations exist that restrict who can sell or dispense particular contraceptive methods?
</v>
      </c>
      <c r="J91" s="45"/>
      <c r="K91" s="9"/>
      <c r="L91" s="36"/>
      <c r="M91" s="36"/>
      <c r="N91" s="36"/>
      <c r="O91" s="9"/>
      <c r="P91" s="9"/>
      <c r="Q91" s="36"/>
      <c r="R91" s="36"/>
      <c r="S91" s="36"/>
      <c r="T91" s="24"/>
      <c r="U91" s="24"/>
      <c r="V91" s="24"/>
      <c r="W91" s="76"/>
      <c r="X91" s="76"/>
      <c r="Y91" s="77"/>
      <c r="Z91" s="95"/>
    </row>
    <row r="92" spans="1:26" s="159" customFormat="1" ht="15.75" thickBot="1" x14ac:dyDescent="0.25">
      <c r="A92" s="354"/>
      <c r="B92" s="822" t="s">
        <v>60</v>
      </c>
      <c r="C92" s="822"/>
      <c r="D92" s="260"/>
      <c r="E92" s="261"/>
      <c r="F92" s="261"/>
      <c r="G92" s="261"/>
      <c r="H92" s="378"/>
      <c r="I92" s="17"/>
      <c r="J92" s="45"/>
      <c r="K92" s="9"/>
      <c r="L92" s="36"/>
      <c r="M92" s="36"/>
      <c r="N92" s="36"/>
      <c r="O92" s="9"/>
      <c r="P92" s="9"/>
      <c r="Q92" s="36"/>
      <c r="R92" s="36"/>
      <c r="S92" s="36"/>
      <c r="T92" s="24"/>
      <c r="U92" s="24"/>
      <c r="V92" s="24"/>
      <c r="W92" s="76"/>
      <c r="X92" s="76"/>
      <c r="Y92" s="77"/>
      <c r="Z92" s="95"/>
    </row>
    <row r="93" spans="1:26" s="159" customFormat="1" ht="45" customHeight="1" x14ac:dyDescent="0.2">
      <c r="A93" s="379"/>
      <c r="B93" s="823" t="s">
        <v>156</v>
      </c>
      <c r="C93" s="824"/>
      <c r="D93" s="825"/>
      <c r="E93" s="819" t="s">
        <v>329</v>
      </c>
      <c r="F93" s="821"/>
      <c r="G93" s="819" t="s">
        <v>330</v>
      </c>
      <c r="H93" s="826"/>
      <c r="I93" s="18"/>
      <c r="J93" s="51" t="str">
        <f>G93</f>
        <v>Describe any private sector restriction on who is allowed to sell or dispense the method</v>
      </c>
      <c r="K93" s="9"/>
      <c r="L93" s="36"/>
      <c r="M93" s="36"/>
      <c r="N93" s="36"/>
      <c r="O93" s="9"/>
      <c r="P93" s="9" t="str">
        <f>B93</f>
        <v>Contraceptive Method(s)</v>
      </c>
      <c r="Q93" s="36"/>
      <c r="R93" s="36"/>
      <c r="S93" s="36"/>
      <c r="T93" s="24"/>
      <c r="U93" s="84" t="str">
        <f>E93</f>
        <v>Describe any public sector restriction on who is allowed to sell or dispense the method</v>
      </c>
      <c r="V93" s="24"/>
      <c r="W93" s="76"/>
      <c r="X93" s="76"/>
      <c r="Y93" s="77"/>
      <c r="Z93" s="95"/>
    </row>
    <row r="94" spans="1:26" s="159" customFormat="1" ht="117" customHeight="1" x14ac:dyDescent="0.2">
      <c r="A94" s="380"/>
      <c r="B94" s="262" t="s">
        <v>35</v>
      </c>
      <c r="C94" s="770" t="s">
        <v>1226</v>
      </c>
      <c r="D94" s="810"/>
      <c r="E94" s="800" t="s">
        <v>1224</v>
      </c>
      <c r="F94" s="803"/>
      <c r="G94" s="811" t="s">
        <v>1225</v>
      </c>
      <c r="H94" s="812"/>
      <c r="I94" s="16"/>
      <c r="J94" s="45" t="str">
        <f>G94</f>
        <v>Doctors, nurses, health agents, and community-health volunteers who have received training on injections can provide Depo-Provera. Depo-Provera is available at all levels of the private health system.</v>
      </c>
      <c r="K94" s="9"/>
      <c r="L94" s="36"/>
      <c r="M94" s="46" t="str">
        <f>E94</f>
        <v>Doctors, nurses, health agents, and community-health volunteers who have received training on injections can provide Depo-Provera. Depo-Provera is available at all levels of the public health system.</v>
      </c>
      <c r="N94" s="36"/>
      <c r="O94" s="9"/>
      <c r="P94" s="9" t="str">
        <f>C94</f>
        <v>Injections (Depo-Provera)</v>
      </c>
      <c r="Q94" s="36"/>
      <c r="R94" s="36"/>
      <c r="S94" s="36"/>
      <c r="T94" s="24"/>
      <c r="U94" s="84" t="str">
        <f>E94</f>
        <v>Doctors, nurses, health agents, and community-health volunteers who have received training on injections can provide Depo-Provera. Depo-Provera is available at all levels of the public health system.</v>
      </c>
      <c r="V94" s="24"/>
      <c r="W94" s="76"/>
      <c r="X94" s="76"/>
      <c r="Y94" s="77"/>
      <c r="Z94" s="95"/>
    </row>
    <row r="95" spans="1:26" s="159" customFormat="1" ht="120" customHeight="1" x14ac:dyDescent="0.2">
      <c r="A95" s="380"/>
      <c r="B95" s="262" t="s">
        <v>36</v>
      </c>
      <c r="C95" s="770" t="s">
        <v>1227</v>
      </c>
      <c r="D95" s="810"/>
      <c r="E95" s="800" t="s">
        <v>1222</v>
      </c>
      <c r="F95" s="803"/>
      <c r="G95" s="811" t="s">
        <v>1223</v>
      </c>
      <c r="H95" s="812"/>
      <c r="I95" s="16"/>
      <c r="J95" s="45" t="str">
        <f>G95</f>
        <v>Only doctors, midwives and nurses who have received special training on insertion and removal of IUDs or implants can provide IUDs and impants. IUDs and impants are available at all levels of the private health system.</v>
      </c>
      <c r="K95" s="9"/>
      <c r="L95" s="36"/>
      <c r="M95" s="46" t="str">
        <f>E95</f>
        <v>Only doctors, midwives and nurses who have received special training on insertion and removal of IUDs or implants can provide IUDs and impants. IUDs and impants are available at all levels of the public health system.</v>
      </c>
      <c r="N95" s="36"/>
      <c r="O95" s="9"/>
      <c r="P95" s="9" t="str">
        <f>C95</f>
        <v>Implants (Implanon) and IUDs</v>
      </c>
      <c r="Q95" s="36"/>
      <c r="R95" s="36"/>
      <c r="S95" s="36"/>
      <c r="T95" s="24"/>
      <c r="U95" s="84" t="str">
        <f>E95</f>
        <v>Only doctors, midwives and nurses who have received special training on insertion and removal of IUDs or implants can provide IUDs and impants. IUDs and impants are available at all levels of the public health system.</v>
      </c>
      <c r="V95" s="24"/>
      <c r="W95" s="76"/>
      <c r="X95" s="76"/>
      <c r="Y95" s="77"/>
      <c r="Z95" s="95"/>
    </row>
    <row r="96" spans="1:26" s="159" customFormat="1" ht="190.5" customHeight="1" thickBot="1" x14ac:dyDescent="0.25">
      <c r="A96" s="380"/>
      <c r="B96" s="263" t="s">
        <v>37</v>
      </c>
      <c r="C96" s="780" t="s">
        <v>1228</v>
      </c>
      <c r="D96" s="813"/>
      <c r="E96" s="804" t="s">
        <v>1229</v>
      </c>
      <c r="F96" s="806"/>
      <c r="G96" s="814" t="s">
        <v>1230</v>
      </c>
      <c r="H96" s="815"/>
      <c r="I96" s="16"/>
      <c r="J96" s="45" t="str">
        <f>G96</f>
        <v>Only doctors, medical specialists such as obstetricians, gynecologists and surgeons who have received special training can provide tubal ligations. Tubal ligations are available only at health facilities where surgery can be conducted. Only doctors, health agents, and midwives who have received special training can provide vasectomies. Vasectomies are available at any level of the private health system.</v>
      </c>
      <c r="K96" s="9"/>
      <c r="L96" s="36"/>
      <c r="M96" s="46" t="str">
        <f>E96</f>
        <v>Only doctors, medical specialists such as obstetricians, gynecologists and surgeons who have received special training can provide tubal ligations. Tubal ligations are available only at health facilities where surgery can be conducted. Only doctors, health agents, and midwives who have received special training can provide vasectomies. Vasectomies are available at any level of the public health system.</v>
      </c>
      <c r="N96" s="36"/>
      <c r="O96" s="9"/>
      <c r="P96" s="9" t="str">
        <f>C96</f>
        <v>Tubal ligations and vasectomies</v>
      </c>
      <c r="Q96" s="36"/>
      <c r="R96" s="36"/>
      <c r="S96" s="36"/>
      <c r="T96" s="24"/>
      <c r="U96" s="84" t="str">
        <f>E96</f>
        <v>Only doctors, medical specialists such as obstetricians, gynecologists and surgeons who have received special training can provide tubal ligations. Tubal ligations are available only at health facilities where surgery can be conducted. Only doctors, health agents, and midwives who have received special training can provide vasectomies. Vasectomies are available at any level of the public health system.</v>
      </c>
      <c r="V96" s="24"/>
      <c r="W96" s="76"/>
      <c r="X96" s="76"/>
      <c r="Y96" s="77"/>
      <c r="Z96" s="95"/>
    </row>
    <row r="97" spans="1:26" s="264" customFormat="1" ht="15.75" thickBot="1" x14ac:dyDescent="0.25">
      <c r="A97" s="816"/>
      <c r="B97" s="817"/>
      <c r="C97" s="817"/>
      <c r="D97" s="817"/>
      <c r="E97" s="817"/>
      <c r="F97" s="817"/>
      <c r="G97" s="817"/>
      <c r="H97" s="818"/>
      <c r="I97" s="28"/>
      <c r="J97" s="52"/>
      <c r="K97" s="27">
        <f>C97</f>
        <v>0</v>
      </c>
      <c r="L97" s="27"/>
      <c r="M97" s="27"/>
      <c r="N97" s="27"/>
      <c r="O97" s="27"/>
      <c r="P97" s="27"/>
      <c r="Q97" s="27"/>
      <c r="R97" s="27"/>
      <c r="S97" s="27"/>
      <c r="T97" s="27"/>
      <c r="U97" s="27"/>
      <c r="V97" s="27"/>
      <c r="W97" s="85"/>
      <c r="X97" s="85"/>
      <c r="Y97" s="86"/>
      <c r="Z97" s="99"/>
    </row>
    <row r="98" spans="1:26" s="159" customFormat="1" ht="45" customHeight="1" x14ac:dyDescent="0.2">
      <c r="A98" s="774" t="s">
        <v>332</v>
      </c>
      <c r="B98" s="775"/>
      <c r="C98" s="775"/>
      <c r="D98" s="265" t="s">
        <v>61</v>
      </c>
      <c r="E98" s="819" t="s">
        <v>67</v>
      </c>
      <c r="F98" s="820"/>
      <c r="G98" s="821"/>
      <c r="H98" s="381" t="s">
        <v>57</v>
      </c>
      <c r="I98" s="15"/>
      <c r="J98" s="45"/>
      <c r="K98" s="9" t="str">
        <f>A98</f>
        <v>D6. Does the country have laws, regulations, or policies that make it difficult for the following sub-populations to access effective family planning services?</v>
      </c>
      <c r="L98" s="36"/>
      <c r="M98" s="36"/>
      <c r="N98" s="36"/>
      <c r="O98" s="9"/>
      <c r="P98" s="36"/>
      <c r="Q98" s="36"/>
      <c r="R98" s="36"/>
      <c r="S98" s="36"/>
      <c r="T98" s="24"/>
      <c r="U98" s="24"/>
      <c r="V98" s="84" t="str">
        <f>E98</f>
        <v xml:space="preserve">If yes, describe laws/regulations/policies affecting access </v>
      </c>
      <c r="W98" s="76"/>
      <c r="X98" s="76"/>
      <c r="Y98" s="77"/>
      <c r="Z98" s="95"/>
    </row>
    <row r="99" spans="1:26" s="159" customFormat="1" x14ac:dyDescent="0.2">
      <c r="A99" s="262"/>
      <c r="B99" s="764" t="s">
        <v>333</v>
      </c>
      <c r="C99" s="764"/>
      <c r="D99" s="157" t="s">
        <v>166</v>
      </c>
      <c r="E99" s="800"/>
      <c r="F99" s="801"/>
      <c r="G99" s="803"/>
      <c r="H99" s="355"/>
      <c r="I99" s="13"/>
      <c r="J99" s="45"/>
      <c r="K99" s="9" t="str">
        <f>B99</f>
        <v>a. Unmarried people</v>
      </c>
      <c r="L99" s="36"/>
      <c r="M99" s="46">
        <f>E99</f>
        <v>0</v>
      </c>
      <c r="N99" s="36"/>
      <c r="O99" s="9"/>
      <c r="P99" s="36"/>
      <c r="Q99" s="36"/>
      <c r="R99" s="36"/>
      <c r="S99" s="36"/>
      <c r="T99" s="24"/>
      <c r="U99" s="24"/>
      <c r="V99" s="84">
        <f>E99</f>
        <v>0</v>
      </c>
      <c r="W99" s="76"/>
      <c r="X99" s="76"/>
      <c r="Y99" s="77"/>
      <c r="Z99" s="95"/>
    </row>
    <row r="100" spans="1:26" s="159" customFormat="1" x14ac:dyDescent="0.2">
      <c r="A100" s="262"/>
      <c r="B100" s="764" t="s">
        <v>48</v>
      </c>
      <c r="C100" s="764"/>
      <c r="D100" s="157" t="s">
        <v>166</v>
      </c>
      <c r="E100" s="800"/>
      <c r="F100" s="801"/>
      <c r="G100" s="803"/>
      <c r="H100" s="355"/>
      <c r="I100" s="13"/>
      <c r="J100" s="45"/>
      <c r="K100" s="9" t="str">
        <f>B100</f>
        <v>b. Young people</v>
      </c>
      <c r="L100" s="36"/>
      <c r="M100" s="46">
        <f>E100</f>
        <v>0</v>
      </c>
      <c r="N100" s="36"/>
      <c r="O100" s="9"/>
      <c r="P100" s="36"/>
      <c r="Q100" s="36"/>
      <c r="R100" s="36"/>
      <c r="S100" s="36"/>
      <c r="T100" s="24"/>
      <c r="U100" s="24"/>
      <c r="V100" s="84">
        <f>E100</f>
        <v>0</v>
      </c>
      <c r="W100" s="76"/>
      <c r="X100" s="76"/>
      <c r="Y100" s="77"/>
      <c r="Z100" s="95"/>
    </row>
    <row r="101" spans="1:26" s="159" customFormat="1" ht="15.75" thickBot="1" x14ac:dyDescent="0.25">
      <c r="A101" s="263"/>
      <c r="B101" s="753" t="s">
        <v>49</v>
      </c>
      <c r="C101" s="753"/>
      <c r="D101" s="382" t="s">
        <v>166</v>
      </c>
      <c r="E101" s="804"/>
      <c r="F101" s="805"/>
      <c r="G101" s="806"/>
      <c r="H101" s="383"/>
      <c r="I101" s="13"/>
      <c r="J101" s="45"/>
      <c r="K101" s="9" t="str">
        <f>B101</f>
        <v>c. Other</v>
      </c>
      <c r="L101" s="36"/>
      <c r="M101" s="46">
        <f>E101</f>
        <v>0</v>
      </c>
      <c r="N101" s="36"/>
      <c r="O101" s="9"/>
      <c r="P101" s="36"/>
      <c r="Q101" s="36"/>
      <c r="R101" s="36"/>
      <c r="S101" s="36"/>
      <c r="T101" s="24"/>
      <c r="U101" s="24"/>
      <c r="V101" s="84">
        <f>E101</f>
        <v>0</v>
      </c>
      <c r="W101" s="76"/>
      <c r="X101" s="76"/>
      <c r="Y101" s="77"/>
      <c r="Z101" s="95"/>
    </row>
    <row r="102" spans="1:26" s="266" customFormat="1" x14ac:dyDescent="0.2">
      <c r="A102" s="807"/>
      <c r="B102" s="808"/>
      <c r="C102" s="808"/>
      <c r="D102" s="808"/>
      <c r="E102" s="808"/>
      <c r="F102" s="808"/>
      <c r="G102" s="808"/>
      <c r="H102" s="809"/>
      <c r="I102" s="5"/>
      <c r="J102" s="53"/>
      <c r="K102" s="29">
        <f>C102</f>
        <v>0</v>
      </c>
      <c r="L102" s="54"/>
      <c r="M102" s="54"/>
      <c r="N102" s="54"/>
      <c r="O102" s="29"/>
      <c r="P102" s="54"/>
      <c r="Q102" s="54"/>
      <c r="R102" s="54"/>
      <c r="S102" s="54"/>
      <c r="T102" s="54"/>
      <c r="U102" s="54"/>
      <c r="V102" s="54"/>
      <c r="W102" s="87"/>
      <c r="X102" s="87"/>
      <c r="Y102" s="88"/>
      <c r="Z102" s="95"/>
    </row>
    <row r="103" spans="1:26" s="159" customFormat="1" ht="45" customHeight="1" x14ac:dyDescent="0.2">
      <c r="A103" s="772" t="s">
        <v>334</v>
      </c>
      <c r="B103" s="764"/>
      <c r="C103" s="764"/>
      <c r="D103" s="764"/>
      <c r="E103" s="764"/>
      <c r="F103" s="764"/>
      <c r="G103" s="764"/>
      <c r="H103" s="773"/>
      <c r="I103" s="15"/>
      <c r="J103" s="45"/>
      <c r="K103" s="9"/>
      <c r="L103" s="36"/>
      <c r="M103" s="36"/>
      <c r="N103" s="36"/>
      <c r="O103" s="9"/>
      <c r="P103" s="36"/>
      <c r="Q103" s="36"/>
      <c r="R103" s="36"/>
      <c r="S103" s="36"/>
      <c r="T103" s="24"/>
      <c r="U103" s="24"/>
      <c r="V103" s="24"/>
      <c r="W103" s="76"/>
      <c r="X103" s="82" t="str">
        <f>A103</f>
        <v xml:space="preserve">D7. Are there charges* to the client in the public sector for family planning:
*(This question refers to charges by policy, not under-the-table charges.)
</v>
      </c>
      <c r="Y103" s="77"/>
      <c r="Z103" s="95"/>
    </row>
    <row r="104" spans="1:26" s="159" customFormat="1" ht="15" customHeight="1" x14ac:dyDescent="0.2">
      <c r="A104" s="262"/>
      <c r="B104" s="764" t="s">
        <v>50</v>
      </c>
      <c r="C104" s="764"/>
      <c r="D104" s="764"/>
      <c r="E104" s="764"/>
      <c r="F104" s="765"/>
      <c r="G104" s="766" t="s">
        <v>166</v>
      </c>
      <c r="H104" s="767"/>
      <c r="I104" s="16"/>
      <c r="J104" s="45" t="str">
        <f>G104</f>
        <v>No</v>
      </c>
      <c r="K104" s="9"/>
      <c r="L104" s="36"/>
      <c r="M104" s="36"/>
      <c r="N104" s="36"/>
      <c r="O104" s="9"/>
      <c r="P104" s="36"/>
      <c r="Q104" s="36"/>
      <c r="R104" s="36"/>
      <c r="S104" s="36"/>
      <c r="T104" s="24"/>
      <c r="U104" s="24"/>
      <c r="V104" s="24"/>
      <c r="W104" s="76"/>
      <c r="X104" s="76"/>
      <c r="Y104" s="80" t="str">
        <f>B104</f>
        <v>a. Services?</v>
      </c>
      <c r="Z104" s="95"/>
    </row>
    <row r="105" spans="1:26" s="159" customFormat="1" ht="15" customHeight="1" x14ac:dyDescent="0.2">
      <c r="A105" s="262"/>
      <c r="B105" s="764" t="s">
        <v>51</v>
      </c>
      <c r="C105" s="764"/>
      <c r="D105" s="764"/>
      <c r="E105" s="764"/>
      <c r="F105" s="765"/>
      <c r="G105" s="766" t="s">
        <v>166</v>
      </c>
      <c r="H105" s="767"/>
      <c r="I105" s="16"/>
      <c r="J105" s="45" t="str">
        <f>G105</f>
        <v>No</v>
      </c>
      <c r="K105" s="9"/>
      <c r="L105" s="36"/>
      <c r="M105" s="36"/>
      <c r="N105" s="36"/>
      <c r="O105" s="9"/>
      <c r="P105" s="36"/>
      <c r="Q105" s="36"/>
      <c r="R105" s="36"/>
      <c r="S105" s="36"/>
      <c r="T105" s="24"/>
      <c r="U105" s="24"/>
      <c r="V105" s="24"/>
      <c r="W105" s="76"/>
      <c r="X105" s="76"/>
      <c r="Y105" s="80" t="str">
        <f>B105</f>
        <v>b. Commodities?</v>
      </c>
      <c r="Z105" s="95"/>
    </row>
    <row r="106" spans="1:26" s="159" customFormat="1" ht="15" customHeight="1" x14ac:dyDescent="0.2">
      <c r="A106" s="262"/>
      <c r="B106" s="764" t="s">
        <v>52</v>
      </c>
      <c r="C106" s="764"/>
      <c r="D106" s="764"/>
      <c r="E106" s="764"/>
      <c r="F106" s="765"/>
      <c r="G106" s="766" t="s">
        <v>146</v>
      </c>
      <c r="H106" s="767"/>
      <c r="I106" s="16"/>
      <c r="J106" s="45" t="str">
        <f>G106</f>
        <v>N/A</v>
      </c>
      <c r="K106" s="9"/>
      <c r="L106" s="36"/>
      <c r="M106" s="36"/>
      <c r="N106" s="36"/>
      <c r="O106" s="9"/>
      <c r="P106" s="36"/>
      <c r="Q106" s="36"/>
      <c r="R106" s="36"/>
      <c r="S106" s="36"/>
      <c r="T106" s="24"/>
      <c r="U106" s="24"/>
      <c r="V106" s="24"/>
      <c r="W106" s="76"/>
      <c r="X106" s="76"/>
      <c r="Y106" s="80" t="str">
        <f>B106</f>
        <v>c. If yes, are there exemptions for people who cannot afford to pay?</v>
      </c>
      <c r="Z106" s="95"/>
    </row>
    <row r="107" spans="1:26" s="159" customFormat="1" x14ac:dyDescent="0.2">
      <c r="A107" s="262"/>
      <c r="B107" s="241"/>
      <c r="C107" s="242" t="s">
        <v>53</v>
      </c>
      <c r="D107" s="800" t="s">
        <v>146</v>
      </c>
      <c r="E107" s="801"/>
      <c r="F107" s="801"/>
      <c r="G107" s="801"/>
      <c r="H107" s="802"/>
      <c r="I107" s="16"/>
      <c r="J107" s="45"/>
      <c r="K107" s="9" t="str">
        <f>C107</f>
        <v>i. If yes, describe the exemptions.</v>
      </c>
      <c r="L107" s="36"/>
      <c r="M107" s="36"/>
      <c r="N107" s="38"/>
      <c r="O107" s="39" t="str">
        <f>D107</f>
        <v>N/A</v>
      </c>
      <c r="P107" s="36"/>
      <c r="Q107" s="36"/>
      <c r="R107" s="36"/>
      <c r="S107" s="36"/>
      <c r="T107" s="24"/>
      <c r="U107" s="24"/>
      <c r="V107" s="24"/>
      <c r="W107" s="76"/>
      <c r="X107" s="76"/>
      <c r="Y107" s="77"/>
      <c r="Z107" s="95"/>
    </row>
    <row r="108" spans="1:26" s="267" customFormat="1" ht="15.75" customHeight="1" x14ac:dyDescent="0.2">
      <c r="A108" s="772" t="s">
        <v>335</v>
      </c>
      <c r="B108" s="764"/>
      <c r="C108" s="764"/>
      <c r="D108" s="764"/>
      <c r="E108" s="764"/>
      <c r="F108" s="764"/>
      <c r="G108" s="764"/>
      <c r="H108" s="773"/>
      <c r="I108" s="48"/>
      <c r="J108" s="35"/>
      <c r="K108" s="9"/>
      <c r="L108" s="9"/>
      <c r="M108" s="36"/>
      <c r="N108" s="36"/>
      <c r="O108" s="9"/>
      <c r="P108" s="36"/>
      <c r="Q108" s="1"/>
      <c r="R108" s="36"/>
      <c r="S108" s="37"/>
      <c r="T108" s="2"/>
      <c r="U108" s="2"/>
      <c r="V108" s="2"/>
      <c r="W108" s="64"/>
      <c r="X108" s="82" t="str">
        <f>A108</f>
        <v>D8. Are the following contraceptives included in the country's National Essential Medicine List (NEML) or other equivalent priority list?</v>
      </c>
      <c r="Y108" s="1"/>
      <c r="Z108" s="101"/>
    </row>
    <row r="109" spans="1:26" s="267" customFormat="1" ht="15.75" customHeight="1" x14ac:dyDescent="0.2">
      <c r="A109" s="384"/>
      <c r="B109" s="764" t="s">
        <v>336</v>
      </c>
      <c r="C109" s="764"/>
      <c r="D109" s="764"/>
      <c r="E109" s="764"/>
      <c r="F109" s="765"/>
      <c r="G109" s="766" t="s">
        <v>165</v>
      </c>
      <c r="H109" s="767"/>
      <c r="I109" s="48"/>
      <c r="J109" s="45" t="str">
        <f t="shared" ref="J109:J120" si="3">G109</f>
        <v>Yes</v>
      </c>
      <c r="K109" s="9"/>
      <c r="L109" s="9"/>
      <c r="M109" s="36"/>
      <c r="N109" s="36"/>
      <c r="O109" s="9"/>
      <c r="P109" s="36"/>
      <c r="Q109" s="1"/>
      <c r="R109" s="36"/>
      <c r="S109" s="37"/>
      <c r="T109" s="2"/>
      <c r="U109" s="2"/>
      <c r="V109" s="2"/>
      <c r="W109" s="64"/>
      <c r="X109" s="64"/>
      <c r="Y109" s="80" t="str">
        <f t="shared" ref="Y109:Y118" si="4">B109</f>
        <v>a. Combined oral contraceptives</v>
      </c>
      <c r="Z109" s="101"/>
    </row>
    <row r="110" spans="1:26" s="267" customFormat="1" ht="15.75" customHeight="1" x14ac:dyDescent="0.2">
      <c r="A110" s="384"/>
      <c r="B110" s="764" t="s">
        <v>337</v>
      </c>
      <c r="C110" s="764"/>
      <c r="D110" s="764"/>
      <c r="E110" s="764"/>
      <c r="F110" s="765"/>
      <c r="G110" s="766" t="s">
        <v>165</v>
      </c>
      <c r="H110" s="767"/>
      <c r="I110" s="48"/>
      <c r="J110" s="45" t="str">
        <f t="shared" si="3"/>
        <v>Yes</v>
      </c>
      <c r="K110" s="9"/>
      <c r="L110" s="9"/>
      <c r="M110" s="36"/>
      <c r="N110" s="36"/>
      <c r="O110" s="9"/>
      <c r="P110" s="36"/>
      <c r="Q110" s="1"/>
      <c r="R110" s="36"/>
      <c r="S110" s="37"/>
      <c r="T110" s="2"/>
      <c r="U110" s="2"/>
      <c r="V110" s="2"/>
      <c r="W110" s="64"/>
      <c r="X110" s="64"/>
      <c r="Y110" s="80" t="str">
        <f t="shared" si="4"/>
        <v>b. Progestin-only pills</v>
      </c>
      <c r="Z110" s="101"/>
    </row>
    <row r="111" spans="1:26" s="267" customFormat="1" ht="15.75" customHeight="1" x14ac:dyDescent="0.2">
      <c r="A111" s="384"/>
      <c r="B111" s="764" t="s">
        <v>54</v>
      </c>
      <c r="C111" s="764"/>
      <c r="D111" s="764"/>
      <c r="E111" s="764"/>
      <c r="F111" s="765"/>
      <c r="G111" s="766" t="s">
        <v>165</v>
      </c>
      <c r="H111" s="767"/>
      <c r="I111" s="48"/>
      <c r="J111" s="45" t="str">
        <f t="shared" si="3"/>
        <v>Yes</v>
      </c>
      <c r="K111" s="9"/>
      <c r="L111" s="9"/>
      <c r="M111" s="36"/>
      <c r="N111" s="36"/>
      <c r="O111" s="9"/>
      <c r="P111" s="36"/>
      <c r="Q111" s="1"/>
      <c r="R111" s="36"/>
      <c r="S111" s="37"/>
      <c r="T111" s="2"/>
      <c r="U111" s="2"/>
      <c r="V111" s="2"/>
      <c r="W111" s="64"/>
      <c r="X111" s="64"/>
      <c r="Y111" s="80" t="str">
        <f t="shared" si="4"/>
        <v>c. Hormonal injections</v>
      </c>
      <c r="Z111" s="101"/>
    </row>
    <row r="112" spans="1:26" s="267" customFormat="1" ht="15.75" customHeight="1" x14ac:dyDescent="0.2">
      <c r="A112" s="384"/>
      <c r="B112" s="764" t="s">
        <v>55</v>
      </c>
      <c r="C112" s="764"/>
      <c r="D112" s="764"/>
      <c r="E112" s="764"/>
      <c r="F112" s="765"/>
      <c r="G112" s="766" t="s">
        <v>165</v>
      </c>
      <c r="H112" s="767"/>
      <c r="I112" s="48"/>
      <c r="J112" s="45" t="str">
        <f t="shared" si="3"/>
        <v>Yes</v>
      </c>
      <c r="K112" s="9"/>
      <c r="L112" s="9"/>
      <c r="M112" s="36"/>
      <c r="N112" s="36"/>
      <c r="O112" s="9"/>
      <c r="P112" s="36"/>
      <c r="Q112" s="1"/>
      <c r="R112" s="36"/>
      <c r="S112" s="37"/>
      <c r="T112" s="2"/>
      <c r="U112" s="2"/>
      <c r="V112" s="2"/>
      <c r="W112" s="64"/>
      <c r="X112" s="64"/>
      <c r="Y112" s="80" t="str">
        <f t="shared" si="4"/>
        <v>d. Hormonal implants</v>
      </c>
      <c r="Z112" s="101"/>
    </row>
    <row r="113" spans="1:26" s="267" customFormat="1" ht="15.75" customHeight="1" x14ac:dyDescent="0.2">
      <c r="A113" s="384"/>
      <c r="B113" s="764" t="s">
        <v>56</v>
      </c>
      <c r="C113" s="764"/>
      <c r="D113" s="764"/>
      <c r="E113" s="764"/>
      <c r="F113" s="765"/>
      <c r="G113" s="766" t="s">
        <v>165</v>
      </c>
      <c r="H113" s="767"/>
      <c r="I113" s="48"/>
      <c r="J113" s="45" t="str">
        <f t="shared" si="3"/>
        <v>Yes</v>
      </c>
      <c r="K113" s="9"/>
      <c r="L113" s="9"/>
      <c r="M113" s="36"/>
      <c r="N113" s="36"/>
      <c r="O113" s="9"/>
      <c r="P113" s="36"/>
      <c r="Q113" s="1"/>
      <c r="R113" s="36"/>
      <c r="S113" s="37"/>
      <c r="T113" s="2"/>
      <c r="U113" s="2"/>
      <c r="V113" s="2"/>
      <c r="W113" s="64"/>
      <c r="X113" s="64"/>
      <c r="Y113" s="80" t="str">
        <f t="shared" si="4"/>
        <v>e. Intrauterine devices (IUDs)</v>
      </c>
      <c r="Z113" s="101"/>
    </row>
    <row r="114" spans="1:26" s="267" customFormat="1" ht="15.75" customHeight="1" x14ac:dyDescent="0.2">
      <c r="A114" s="384"/>
      <c r="B114" s="764" t="s">
        <v>43</v>
      </c>
      <c r="C114" s="764"/>
      <c r="D114" s="764"/>
      <c r="E114" s="764"/>
      <c r="F114" s="765"/>
      <c r="G114" s="766" t="s">
        <v>165</v>
      </c>
      <c r="H114" s="767"/>
      <c r="I114" s="48"/>
      <c r="J114" s="45" t="str">
        <f t="shared" si="3"/>
        <v>Yes</v>
      </c>
      <c r="K114" s="9"/>
      <c r="L114" s="9"/>
      <c r="M114" s="36"/>
      <c r="N114" s="36"/>
      <c r="O114" s="9"/>
      <c r="P114" s="36"/>
      <c r="Q114" s="1"/>
      <c r="R114" s="36"/>
      <c r="S114" s="37"/>
      <c r="T114" s="2"/>
      <c r="U114" s="2"/>
      <c r="V114" s="2"/>
      <c r="W114" s="64"/>
      <c r="X114" s="64"/>
      <c r="Y114" s="80" t="str">
        <f t="shared" si="4"/>
        <v>f. Male condoms</v>
      </c>
      <c r="Z114" s="101"/>
    </row>
    <row r="115" spans="1:26" s="267" customFormat="1" ht="15.75" customHeight="1" x14ac:dyDescent="0.2">
      <c r="A115" s="384"/>
      <c r="B115" s="764" t="s">
        <v>44</v>
      </c>
      <c r="C115" s="764"/>
      <c r="D115" s="764"/>
      <c r="E115" s="764"/>
      <c r="F115" s="765"/>
      <c r="G115" s="766" t="s">
        <v>165</v>
      </c>
      <c r="H115" s="767"/>
      <c r="I115" s="48"/>
      <c r="J115" s="45" t="str">
        <f t="shared" si="3"/>
        <v>Yes</v>
      </c>
      <c r="K115" s="9"/>
      <c r="L115" s="9"/>
      <c r="M115" s="36"/>
      <c r="N115" s="36"/>
      <c r="O115" s="9"/>
      <c r="P115" s="36"/>
      <c r="Q115" s="1"/>
      <c r="R115" s="36"/>
      <c r="S115" s="37"/>
      <c r="T115" s="2"/>
      <c r="U115" s="2"/>
      <c r="V115" s="2"/>
      <c r="W115" s="64"/>
      <c r="X115" s="64"/>
      <c r="Y115" s="80" t="str">
        <f t="shared" si="4"/>
        <v>g. Female condoms</v>
      </c>
      <c r="Z115" s="101"/>
    </row>
    <row r="116" spans="1:26" s="267" customFormat="1" ht="15.75" customHeight="1" x14ac:dyDescent="0.2">
      <c r="A116" s="384"/>
      <c r="B116" s="764" t="s">
        <v>338</v>
      </c>
      <c r="C116" s="764"/>
      <c r="D116" s="764"/>
      <c r="E116" s="764"/>
      <c r="F116" s="765"/>
      <c r="G116" s="766" t="s">
        <v>165</v>
      </c>
      <c r="H116" s="767"/>
      <c r="I116" s="48"/>
      <c r="J116" s="45" t="str">
        <f t="shared" si="3"/>
        <v>Yes</v>
      </c>
      <c r="K116" s="9"/>
      <c r="L116" s="9"/>
      <c r="M116" s="36"/>
      <c r="N116" s="36"/>
      <c r="O116" s="9"/>
      <c r="P116" s="36"/>
      <c r="Q116" s="1"/>
      <c r="R116" s="36"/>
      <c r="S116" s="37"/>
      <c r="T116" s="2"/>
      <c r="U116" s="2"/>
      <c r="V116" s="2"/>
      <c r="W116" s="64"/>
      <c r="X116" s="64"/>
      <c r="Y116" s="80" t="str">
        <f t="shared" si="4"/>
        <v>h. Emergency contraceptive pills</v>
      </c>
      <c r="Z116" s="101"/>
    </row>
    <row r="117" spans="1:26" s="267" customFormat="1" ht="15.75" customHeight="1" x14ac:dyDescent="0.2">
      <c r="A117" s="384"/>
      <c r="B117" s="764" t="s">
        <v>245</v>
      </c>
      <c r="C117" s="764"/>
      <c r="D117" s="764"/>
      <c r="E117" s="764"/>
      <c r="F117" s="765"/>
      <c r="G117" s="766" t="s">
        <v>165</v>
      </c>
      <c r="H117" s="767"/>
      <c r="I117" s="48"/>
      <c r="J117" s="45" t="str">
        <f>G117</f>
        <v>Yes</v>
      </c>
      <c r="K117" s="9"/>
      <c r="L117" s="9"/>
      <c r="M117" s="36"/>
      <c r="N117" s="36"/>
      <c r="O117" s="9"/>
      <c r="P117" s="36"/>
      <c r="Q117" s="1"/>
      <c r="R117" s="36"/>
      <c r="S117" s="37"/>
      <c r="T117" s="2"/>
      <c r="U117" s="2"/>
      <c r="V117" s="2"/>
      <c r="W117" s="64"/>
      <c r="X117" s="64"/>
      <c r="Y117" s="80" t="str">
        <f>B117</f>
        <v>i. CycleBeads</v>
      </c>
      <c r="Z117" s="101"/>
    </row>
    <row r="118" spans="1:26" s="267" customFormat="1" ht="15.75" customHeight="1" x14ac:dyDescent="0.2">
      <c r="A118" s="384"/>
      <c r="B118" s="764" t="s">
        <v>339</v>
      </c>
      <c r="C118" s="764"/>
      <c r="D118" s="764"/>
      <c r="E118" s="764"/>
      <c r="F118" s="765"/>
      <c r="G118" s="766" t="s">
        <v>178</v>
      </c>
      <c r="H118" s="767"/>
      <c r="I118" s="48"/>
      <c r="J118" s="45" t="str">
        <f t="shared" si="3"/>
        <v>Don't know</v>
      </c>
      <c r="K118" s="9"/>
      <c r="L118" s="9"/>
      <c r="M118" s="36"/>
      <c r="N118" s="36"/>
      <c r="O118" s="9"/>
      <c r="P118" s="36"/>
      <c r="Q118" s="1"/>
      <c r="R118" s="36"/>
      <c r="S118" s="37"/>
      <c r="T118" s="2"/>
      <c r="U118" s="2"/>
      <c r="V118" s="2"/>
      <c r="W118" s="64"/>
      <c r="X118" s="64"/>
      <c r="Y118" s="80" t="str">
        <f t="shared" si="4"/>
        <v>j. Any other contraceptive(s)?</v>
      </c>
      <c r="Z118" s="101"/>
    </row>
    <row r="119" spans="1:26" s="267" customFormat="1" ht="15.75" x14ac:dyDescent="0.2">
      <c r="A119" s="384"/>
      <c r="B119" s="224"/>
      <c r="C119" s="764" t="s">
        <v>340</v>
      </c>
      <c r="D119" s="764"/>
      <c r="E119" s="765"/>
      <c r="F119" s="790" t="s">
        <v>178</v>
      </c>
      <c r="G119" s="791"/>
      <c r="H119" s="792"/>
      <c r="I119" s="48"/>
      <c r="J119" s="45">
        <f t="shared" si="3"/>
        <v>0</v>
      </c>
      <c r="K119" s="9"/>
      <c r="L119" s="9"/>
      <c r="M119" s="36"/>
      <c r="N119" s="36"/>
      <c r="O119" s="9"/>
      <c r="P119" s="36"/>
      <c r="Q119" s="1"/>
      <c r="R119" s="9">
        <f>B119</f>
        <v>0</v>
      </c>
      <c r="S119" s="37"/>
      <c r="T119" s="2"/>
      <c r="U119" s="2"/>
      <c r="V119" s="2"/>
      <c r="W119" s="64"/>
      <c r="X119" s="64"/>
      <c r="Y119" s="1"/>
      <c r="Z119" s="101"/>
    </row>
    <row r="120" spans="1:26" s="267" customFormat="1" ht="15.75" x14ac:dyDescent="0.2">
      <c r="A120" s="793" t="s">
        <v>341</v>
      </c>
      <c r="B120" s="794"/>
      <c r="C120" s="794"/>
      <c r="D120" s="795"/>
      <c r="E120" s="796"/>
      <c r="F120" s="797">
        <v>2011</v>
      </c>
      <c r="G120" s="798"/>
      <c r="H120" s="799"/>
      <c r="I120" s="48"/>
      <c r="J120" s="45">
        <f t="shared" si="3"/>
        <v>0</v>
      </c>
      <c r="K120" s="9"/>
      <c r="L120" s="9"/>
      <c r="M120" s="36"/>
      <c r="N120" s="36"/>
      <c r="O120" s="9"/>
      <c r="P120" s="36"/>
      <c r="Q120" s="1"/>
      <c r="R120" s="9">
        <f>B120</f>
        <v>0</v>
      </c>
      <c r="S120" s="37"/>
      <c r="T120" s="2"/>
      <c r="U120" s="2"/>
      <c r="V120" s="2"/>
      <c r="W120" s="64"/>
      <c r="X120" s="64"/>
      <c r="Y120" s="1"/>
      <c r="Z120" s="101"/>
    </row>
    <row r="121" spans="1:26" s="267" customFormat="1" ht="22.5" customHeight="1" x14ac:dyDescent="0.2">
      <c r="A121" s="772" t="s">
        <v>342</v>
      </c>
      <c r="B121" s="764"/>
      <c r="C121" s="765"/>
      <c r="D121" s="769" t="s">
        <v>1231</v>
      </c>
      <c r="E121" s="770"/>
      <c r="F121" s="770"/>
      <c r="G121" s="770"/>
      <c r="H121" s="771"/>
      <c r="I121" s="48"/>
      <c r="J121" s="35"/>
      <c r="K121" s="9" t="str">
        <f>A121</f>
        <v xml:space="preserve">D10. Name of the list(s)
</v>
      </c>
      <c r="L121" s="9"/>
      <c r="M121" s="36"/>
      <c r="N121" s="36"/>
      <c r="O121" s="9" t="str">
        <f>D121</f>
        <v>Liste Nationale des Médicaments Essentiels (National Essential Medicines List)</v>
      </c>
      <c r="P121" s="36"/>
      <c r="Q121" s="1"/>
      <c r="R121" s="36"/>
      <c r="S121" s="37"/>
      <c r="T121" s="2"/>
      <c r="U121" s="2"/>
      <c r="V121" s="2"/>
      <c r="W121" s="64"/>
      <c r="X121" s="64"/>
      <c r="Y121" s="1"/>
      <c r="Z121" s="101"/>
    </row>
    <row r="122" spans="1:26" s="267" customFormat="1" ht="34.5" customHeight="1" x14ac:dyDescent="0.2">
      <c r="A122" s="772" t="s">
        <v>344</v>
      </c>
      <c r="B122" s="764"/>
      <c r="C122" s="765"/>
      <c r="D122" s="769" t="s">
        <v>842</v>
      </c>
      <c r="E122" s="770"/>
      <c r="F122" s="770"/>
      <c r="G122" s="770"/>
      <c r="H122" s="771"/>
      <c r="I122" s="48"/>
      <c r="J122" s="35"/>
      <c r="K122" s="9" t="str">
        <f>A122</f>
        <v xml:space="preserve">D11. Notes about the list(s)
</v>
      </c>
      <c r="L122" s="9"/>
      <c r="M122" s="36"/>
      <c r="N122" s="36"/>
      <c r="O122" s="9" t="str">
        <f>D122</f>
        <v xml:space="preserve">The list is updated every two years. </v>
      </c>
      <c r="P122" s="36"/>
      <c r="Q122" s="1"/>
      <c r="R122" s="36"/>
      <c r="S122" s="37"/>
      <c r="T122" s="2"/>
      <c r="U122" s="2"/>
      <c r="V122" s="2"/>
      <c r="W122" s="64"/>
      <c r="X122" s="64"/>
      <c r="Y122" s="1"/>
      <c r="Z122" s="101"/>
    </row>
    <row r="123" spans="1:26" s="159" customFormat="1" ht="21.75" customHeight="1" x14ac:dyDescent="0.2">
      <c r="A123" s="772" t="s">
        <v>351</v>
      </c>
      <c r="B123" s="764"/>
      <c r="C123" s="764"/>
      <c r="D123" s="764"/>
      <c r="E123" s="764"/>
      <c r="F123" s="764"/>
      <c r="G123" s="764"/>
      <c r="H123" s="773"/>
      <c r="I123" s="4"/>
      <c r="J123" s="45"/>
      <c r="K123" s="9"/>
      <c r="L123" s="36"/>
      <c r="M123" s="36"/>
      <c r="N123" s="36"/>
      <c r="O123" s="9"/>
      <c r="P123" s="36"/>
      <c r="Q123" s="36"/>
      <c r="R123" s="36"/>
      <c r="S123" s="36"/>
      <c r="T123" s="24"/>
      <c r="U123" s="24"/>
      <c r="V123" s="24"/>
      <c r="W123" s="76"/>
      <c r="X123" s="82" t="str">
        <f>A123</f>
        <v xml:space="preserve">D12.  Information on country's Poverty Reduction Strategy Paper (PRSP)
</v>
      </c>
      <c r="Y123" s="77"/>
      <c r="Z123" s="95"/>
    </row>
    <row r="124" spans="1:26" s="267" customFormat="1" ht="30.75" customHeight="1" x14ac:dyDescent="0.2">
      <c r="A124" s="385"/>
      <c r="B124" s="784" t="s">
        <v>196</v>
      </c>
      <c r="C124" s="785"/>
      <c r="D124" s="785"/>
      <c r="E124" s="786"/>
      <c r="F124" s="787">
        <v>2007</v>
      </c>
      <c r="G124" s="788"/>
      <c r="H124" s="789"/>
      <c r="I124" s="48"/>
      <c r="J124" s="45">
        <f>G124</f>
        <v>0</v>
      </c>
      <c r="K124" s="9"/>
      <c r="L124" s="9"/>
      <c r="M124" s="36"/>
      <c r="N124" s="36"/>
      <c r="O124" s="9"/>
      <c r="P124" s="36"/>
      <c r="Q124" s="1"/>
      <c r="R124" s="9" t="str">
        <f>B124</f>
        <v>a. What year is the Poverty Reduction Strategy Paper from? (most recent actual PRSP on IMF's site [not progress or summary report])</v>
      </c>
      <c r="S124" s="37"/>
      <c r="T124" s="2"/>
      <c r="U124" s="2"/>
      <c r="V124" s="2"/>
      <c r="W124" s="64"/>
      <c r="X124" s="64"/>
      <c r="Y124" s="1"/>
      <c r="Z124" s="101"/>
    </row>
    <row r="125" spans="1:26" s="267" customFormat="1" ht="15.75" customHeight="1" x14ac:dyDescent="0.2">
      <c r="A125" s="384"/>
      <c r="B125" s="764" t="s">
        <v>197</v>
      </c>
      <c r="C125" s="764"/>
      <c r="D125" s="764"/>
      <c r="E125" s="764"/>
      <c r="F125" s="765"/>
      <c r="G125" s="766" t="s">
        <v>165</v>
      </c>
      <c r="H125" s="767"/>
      <c r="I125" s="48"/>
      <c r="J125" s="45" t="str">
        <f>G125</f>
        <v>Yes</v>
      </c>
      <c r="K125" s="9"/>
      <c r="L125" s="9"/>
      <c r="M125" s="36"/>
      <c r="N125" s="36"/>
      <c r="O125" s="9"/>
      <c r="P125" s="36"/>
      <c r="Q125" s="1"/>
      <c r="R125" s="36"/>
      <c r="S125" s="37"/>
      <c r="T125" s="2"/>
      <c r="U125" s="2"/>
      <c r="V125" s="2"/>
      <c r="W125" s="64"/>
      <c r="X125" s="64"/>
      <c r="Y125" s="80" t="str">
        <f>B125</f>
        <v>b. Is family planning or reproductive health a priority in the PRSP?</v>
      </c>
      <c r="Z125" s="101"/>
    </row>
    <row r="126" spans="1:26" s="267" customFormat="1" ht="15.75" customHeight="1" x14ac:dyDescent="0.2">
      <c r="A126" s="384"/>
      <c r="B126" s="764" t="s">
        <v>198</v>
      </c>
      <c r="C126" s="764"/>
      <c r="D126" s="764"/>
      <c r="E126" s="764"/>
      <c r="F126" s="765"/>
      <c r="G126" s="766" t="s">
        <v>165</v>
      </c>
      <c r="H126" s="767"/>
      <c r="I126" s="48"/>
      <c r="J126" s="45" t="str">
        <f>G126</f>
        <v>Yes</v>
      </c>
      <c r="K126" s="9"/>
      <c r="L126" s="9"/>
      <c r="M126" s="36"/>
      <c r="N126" s="36"/>
      <c r="O126" s="9"/>
      <c r="P126" s="36"/>
      <c r="Q126" s="1"/>
      <c r="R126" s="36"/>
      <c r="S126" s="37"/>
      <c r="T126" s="2"/>
      <c r="U126" s="2"/>
      <c r="V126" s="2"/>
      <c r="W126" s="64"/>
      <c r="X126" s="64"/>
      <c r="Y126" s="80" t="str">
        <f>B126</f>
        <v>c. Is contraceptive security included in the PRSP?</v>
      </c>
      <c r="Z126" s="101"/>
    </row>
    <row r="127" spans="1:26" s="267" customFormat="1" ht="15.75" customHeight="1" x14ac:dyDescent="0.2">
      <c r="A127" s="384"/>
      <c r="B127" s="764" t="s">
        <v>72</v>
      </c>
      <c r="C127" s="764"/>
      <c r="D127" s="764"/>
      <c r="E127" s="764"/>
      <c r="F127" s="765"/>
      <c r="G127" s="766" t="s">
        <v>165</v>
      </c>
      <c r="H127" s="767"/>
      <c r="I127" s="48"/>
      <c r="J127" s="45" t="str">
        <f>G127</f>
        <v>Yes</v>
      </c>
      <c r="K127" s="9"/>
      <c r="L127" s="9"/>
      <c r="M127" s="36"/>
      <c r="N127" s="36"/>
      <c r="O127" s="9"/>
      <c r="P127" s="36"/>
      <c r="Q127" s="1"/>
      <c r="R127" s="36"/>
      <c r="S127" s="37"/>
      <c r="T127" s="2"/>
      <c r="U127" s="2"/>
      <c r="V127" s="2"/>
      <c r="W127" s="64"/>
      <c r="X127" s="64"/>
      <c r="Y127" s="80" t="str">
        <f>B127</f>
        <v>d. Is contraceptive prevalence rate (CPR) included as an indicator in the PRSP?</v>
      </c>
      <c r="Z127" s="101"/>
    </row>
    <row r="128" spans="1:26" s="267" customFormat="1" ht="15.75" customHeight="1" x14ac:dyDescent="0.2">
      <c r="A128" s="384"/>
      <c r="B128" s="764" t="s">
        <v>73</v>
      </c>
      <c r="C128" s="764"/>
      <c r="D128" s="764"/>
      <c r="E128" s="764"/>
      <c r="F128" s="765"/>
      <c r="G128" s="766" t="s">
        <v>166</v>
      </c>
      <c r="H128" s="767"/>
      <c r="I128" s="48"/>
      <c r="J128" s="45" t="str">
        <f>G128</f>
        <v>No</v>
      </c>
      <c r="K128" s="9"/>
      <c r="L128" s="9"/>
      <c r="M128" s="36"/>
      <c r="N128" s="36"/>
      <c r="O128" s="9"/>
      <c r="P128" s="36"/>
      <c r="Q128" s="1"/>
      <c r="R128" s="36"/>
      <c r="S128" s="37"/>
      <c r="T128" s="2"/>
      <c r="U128" s="2"/>
      <c r="V128" s="2"/>
      <c r="W128" s="64"/>
      <c r="X128" s="64"/>
      <c r="Y128" s="80" t="str">
        <f>B128</f>
        <v>e. Are contraceptive supply indicators included in the PRSP?</v>
      </c>
      <c r="Z128" s="101"/>
    </row>
    <row r="129" spans="1:26" s="267" customFormat="1" ht="15.75" customHeight="1" thickBot="1" x14ac:dyDescent="0.25">
      <c r="A129" s="262" t="s">
        <v>74</v>
      </c>
      <c r="B129" s="764" t="s">
        <v>75</v>
      </c>
      <c r="C129" s="765"/>
      <c r="D129" s="779"/>
      <c r="E129" s="780"/>
      <c r="F129" s="780"/>
      <c r="G129" s="780"/>
      <c r="H129" s="781"/>
      <c r="I129" s="48"/>
      <c r="J129" s="35"/>
      <c r="K129" s="9" t="str">
        <f>B129</f>
        <v>f. Notes about the Poverty Reduction Strategy Paper</v>
      </c>
      <c r="L129" s="9"/>
      <c r="M129" s="36"/>
      <c r="N129" s="36"/>
      <c r="O129" s="9">
        <f>D129</f>
        <v>0</v>
      </c>
      <c r="P129" s="36"/>
      <c r="Q129" s="1"/>
      <c r="R129" s="36"/>
      <c r="S129" s="37"/>
      <c r="T129" s="2"/>
      <c r="U129" s="2"/>
      <c r="V129" s="2"/>
      <c r="W129" s="64"/>
      <c r="X129" s="64"/>
      <c r="Y129" s="1"/>
      <c r="Z129" s="101"/>
    </row>
    <row r="130" spans="1:26" s="159" customFormat="1" ht="16.5" customHeight="1" thickBot="1" x14ac:dyDescent="0.25">
      <c r="A130" s="782" t="s">
        <v>28</v>
      </c>
      <c r="B130" s="783"/>
      <c r="C130" s="783"/>
      <c r="D130" s="783"/>
      <c r="E130" s="783"/>
      <c r="F130" s="783"/>
      <c r="G130" s="783"/>
      <c r="H130" s="386"/>
      <c r="I130" s="19"/>
      <c r="J130" s="45"/>
      <c r="K130" s="9"/>
      <c r="L130" s="36"/>
      <c r="M130" s="36"/>
      <c r="N130" s="36"/>
      <c r="O130" s="9"/>
      <c r="P130" s="36"/>
      <c r="Q130" s="36"/>
      <c r="R130" s="36"/>
      <c r="S130" s="36"/>
      <c r="T130" s="24"/>
      <c r="U130" s="24"/>
      <c r="V130" s="24"/>
      <c r="W130" s="76"/>
      <c r="X130" s="76"/>
      <c r="Y130" s="77"/>
      <c r="Z130" s="95"/>
    </row>
    <row r="131" spans="1:26" s="159" customFormat="1" ht="30" customHeight="1" x14ac:dyDescent="0.2">
      <c r="A131" s="774" t="s">
        <v>345</v>
      </c>
      <c r="B131" s="775"/>
      <c r="C131" s="775"/>
      <c r="D131" s="775"/>
      <c r="E131" s="775"/>
      <c r="F131" s="776"/>
      <c r="G131" s="777" t="s">
        <v>165</v>
      </c>
      <c r="H131" s="778"/>
      <c r="I131" s="8"/>
      <c r="J131" s="45" t="str">
        <f>G131</f>
        <v>Yes</v>
      </c>
      <c r="K131" s="9"/>
      <c r="L131" s="36"/>
      <c r="M131" s="36"/>
      <c r="N131" s="36"/>
      <c r="O131" s="9"/>
      <c r="P131" s="36"/>
      <c r="Q131" s="36"/>
      <c r="R131" s="36"/>
      <c r="S131" s="36"/>
      <c r="T131" s="24"/>
      <c r="U131" s="24"/>
      <c r="V131" s="24"/>
      <c r="W131" s="76"/>
      <c r="X131" s="76"/>
      <c r="Y131" s="80" t="str">
        <f>A131</f>
        <v>E1. Have stockouts occurred for any contraceptive at the central* level in the last 12 months?  
*(The central level refers to the central level warehouse for the public sector.)</v>
      </c>
      <c r="Z131" s="95"/>
    </row>
    <row r="132" spans="1:26" s="159" customFormat="1" ht="45" x14ac:dyDescent="0.2">
      <c r="A132" s="772" t="s">
        <v>1507</v>
      </c>
      <c r="B132" s="764"/>
      <c r="C132" s="764"/>
      <c r="D132" s="764"/>
      <c r="E132" s="764"/>
      <c r="F132" s="764"/>
      <c r="G132" s="764"/>
      <c r="H132" s="773"/>
      <c r="I132" s="4"/>
      <c r="J132" s="45"/>
      <c r="K132" s="9"/>
      <c r="L132" s="36"/>
      <c r="M132" s="36"/>
      <c r="N132" s="36"/>
      <c r="O132" s="9"/>
      <c r="P132" s="36"/>
      <c r="Q132" s="36"/>
      <c r="R132" s="36"/>
      <c r="S132" s="36"/>
      <c r="T132" s="24"/>
      <c r="U132" s="24"/>
      <c r="V132" s="24"/>
      <c r="W132" s="76"/>
      <c r="X132" s="82"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Y132" s="77"/>
      <c r="Z132" s="95"/>
    </row>
    <row r="133" spans="1:26" s="159" customFormat="1" ht="15" customHeight="1" x14ac:dyDescent="0.2">
      <c r="A133" s="354"/>
      <c r="B133" s="764" t="s">
        <v>336</v>
      </c>
      <c r="C133" s="764"/>
      <c r="D133" s="764"/>
      <c r="E133" s="764"/>
      <c r="F133" s="765"/>
      <c r="G133" s="766" t="s">
        <v>166</v>
      </c>
      <c r="H133" s="767"/>
      <c r="I133" s="8"/>
      <c r="J133" s="45" t="str">
        <f t="shared" ref="J133:J141" si="5">G133</f>
        <v>No</v>
      </c>
      <c r="K133" s="9"/>
      <c r="L133" s="36"/>
      <c r="M133" s="36"/>
      <c r="N133" s="36"/>
      <c r="O133" s="9"/>
      <c r="P133" s="36"/>
      <c r="Q133" s="36"/>
      <c r="R133" s="36"/>
      <c r="S133" s="36"/>
      <c r="T133" s="24"/>
      <c r="U133" s="24"/>
      <c r="V133" s="24"/>
      <c r="W133" s="76"/>
      <c r="X133" s="76"/>
      <c r="Y133" s="80" t="str">
        <f t="shared" ref="Y133:Y141" si="6">B133</f>
        <v>a. Combined oral contraceptives</v>
      </c>
      <c r="Z133" s="95"/>
    </row>
    <row r="134" spans="1:26" s="159" customFormat="1" ht="15" customHeight="1" x14ac:dyDescent="0.2">
      <c r="A134" s="358"/>
      <c r="B134" s="764" t="s">
        <v>337</v>
      </c>
      <c r="C134" s="764"/>
      <c r="D134" s="764"/>
      <c r="E134" s="764"/>
      <c r="F134" s="765"/>
      <c r="G134" s="766" t="s">
        <v>165</v>
      </c>
      <c r="H134" s="767"/>
      <c r="I134" s="8"/>
      <c r="J134" s="45" t="str">
        <f t="shared" si="5"/>
        <v>Yes</v>
      </c>
      <c r="K134" s="9"/>
      <c r="L134" s="36"/>
      <c r="M134" s="36"/>
      <c r="N134" s="36"/>
      <c r="O134" s="36"/>
      <c r="P134" s="36"/>
      <c r="Q134" s="36"/>
      <c r="R134" s="36"/>
      <c r="S134" s="36"/>
      <c r="T134" s="24"/>
      <c r="U134" s="24"/>
      <c r="V134" s="24"/>
      <c r="W134" s="76"/>
      <c r="X134" s="76"/>
      <c r="Y134" s="80" t="str">
        <f t="shared" si="6"/>
        <v>b. Progestin-only pills</v>
      </c>
      <c r="Z134" s="95"/>
    </row>
    <row r="135" spans="1:26" s="159" customFormat="1" ht="15" customHeight="1" x14ac:dyDescent="0.2">
      <c r="A135" s="354"/>
      <c r="B135" s="764" t="s">
        <v>54</v>
      </c>
      <c r="C135" s="764"/>
      <c r="D135" s="764"/>
      <c r="E135" s="764"/>
      <c r="F135" s="765"/>
      <c r="G135" s="766" t="s">
        <v>165</v>
      </c>
      <c r="H135" s="767"/>
      <c r="I135" s="8"/>
      <c r="J135" s="45" t="str">
        <f t="shared" si="5"/>
        <v>Yes</v>
      </c>
      <c r="K135" s="9"/>
      <c r="L135" s="36"/>
      <c r="M135" s="36"/>
      <c r="N135" s="36"/>
      <c r="O135" s="36"/>
      <c r="P135" s="36"/>
      <c r="Q135" s="36"/>
      <c r="R135" s="36"/>
      <c r="S135" s="36"/>
      <c r="T135" s="24"/>
      <c r="U135" s="24"/>
      <c r="V135" s="24"/>
      <c r="W135" s="76"/>
      <c r="X135" s="76"/>
      <c r="Y135" s="80" t="str">
        <f t="shared" si="6"/>
        <v>c. Hormonal injections</v>
      </c>
      <c r="Z135" s="95"/>
    </row>
    <row r="136" spans="1:26" s="159" customFormat="1" ht="15" customHeight="1" x14ac:dyDescent="0.2">
      <c r="A136" s="354"/>
      <c r="B136" s="764" t="s">
        <v>55</v>
      </c>
      <c r="C136" s="764"/>
      <c r="D136" s="764"/>
      <c r="E136" s="764"/>
      <c r="F136" s="765"/>
      <c r="G136" s="766" t="s">
        <v>166</v>
      </c>
      <c r="H136" s="767"/>
      <c r="I136" s="8"/>
      <c r="J136" s="45" t="str">
        <f t="shared" si="5"/>
        <v>No</v>
      </c>
      <c r="K136" s="9"/>
      <c r="L136" s="36"/>
      <c r="M136" s="36"/>
      <c r="N136" s="36"/>
      <c r="O136" s="36"/>
      <c r="P136" s="36"/>
      <c r="Q136" s="36"/>
      <c r="R136" s="36"/>
      <c r="S136" s="36"/>
      <c r="T136" s="24"/>
      <c r="U136" s="24"/>
      <c r="V136" s="24"/>
      <c r="W136" s="76"/>
      <c r="X136" s="76"/>
      <c r="Y136" s="80" t="str">
        <f t="shared" si="6"/>
        <v>d. Hormonal implants</v>
      </c>
      <c r="Z136" s="95"/>
    </row>
    <row r="137" spans="1:26" s="159" customFormat="1" ht="15" customHeight="1" x14ac:dyDescent="0.2">
      <c r="A137" s="354"/>
      <c r="B137" s="764" t="s">
        <v>56</v>
      </c>
      <c r="C137" s="764"/>
      <c r="D137" s="764"/>
      <c r="E137" s="764"/>
      <c r="F137" s="765"/>
      <c r="G137" s="766" t="s">
        <v>166</v>
      </c>
      <c r="H137" s="767"/>
      <c r="I137" s="8"/>
      <c r="J137" s="45" t="str">
        <f t="shared" si="5"/>
        <v>No</v>
      </c>
      <c r="K137" s="9"/>
      <c r="L137" s="36"/>
      <c r="M137" s="36"/>
      <c r="N137" s="36"/>
      <c r="O137" s="36"/>
      <c r="P137" s="36"/>
      <c r="Q137" s="36"/>
      <c r="R137" s="36"/>
      <c r="S137" s="36"/>
      <c r="T137" s="24"/>
      <c r="U137" s="24"/>
      <c r="V137" s="24"/>
      <c r="W137" s="76"/>
      <c r="X137" s="76"/>
      <c r="Y137" s="80" t="str">
        <f t="shared" si="6"/>
        <v>e. Intrauterine devices (IUDs)</v>
      </c>
      <c r="Z137" s="95"/>
    </row>
    <row r="138" spans="1:26" s="159" customFormat="1" ht="15" customHeight="1" x14ac:dyDescent="0.2">
      <c r="A138" s="354"/>
      <c r="B138" s="764" t="s">
        <v>43</v>
      </c>
      <c r="C138" s="764"/>
      <c r="D138" s="764"/>
      <c r="E138" s="764"/>
      <c r="F138" s="765"/>
      <c r="G138" s="766" t="s">
        <v>166</v>
      </c>
      <c r="H138" s="767"/>
      <c r="I138" s="8"/>
      <c r="J138" s="45" t="str">
        <f t="shared" si="5"/>
        <v>No</v>
      </c>
      <c r="K138" s="9"/>
      <c r="L138" s="36"/>
      <c r="M138" s="36"/>
      <c r="N138" s="36"/>
      <c r="O138" s="36"/>
      <c r="P138" s="36"/>
      <c r="Q138" s="36"/>
      <c r="R138" s="36"/>
      <c r="S138" s="36"/>
      <c r="T138" s="24"/>
      <c r="U138" s="24"/>
      <c r="V138" s="24"/>
      <c r="W138" s="76"/>
      <c r="X138" s="76"/>
      <c r="Y138" s="80" t="str">
        <f t="shared" si="6"/>
        <v>f. Male condoms</v>
      </c>
      <c r="Z138" s="95"/>
    </row>
    <row r="139" spans="1:26" s="159" customFormat="1" ht="15" customHeight="1" x14ac:dyDescent="0.2">
      <c r="A139" s="354"/>
      <c r="B139" s="764" t="s">
        <v>44</v>
      </c>
      <c r="C139" s="764"/>
      <c r="D139" s="764"/>
      <c r="E139" s="764"/>
      <c r="F139" s="765"/>
      <c r="G139" s="766" t="s">
        <v>146</v>
      </c>
      <c r="H139" s="767"/>
      <c r="I139" s="8"/>
      <c r="J139" s="45" t="str">
        <f t="shared" si="5"/>
        <v>N/A</v>
      </c>
      <c r="K139" s="9"/>
      <c r="L139" s="36"/>
      <c r="M139" s="36"/>
      <c r="N139" s="36"/>
      <c r="O139" s="36"/>
      <c r="P139" s="36"/>
      <c r="Q139" s="36"/>
      <c r="R139" s="36"/>
      <c r="S139" s="36"/>
      <c r="T139" s="24"/>
      <c r="U139" s="24"/>
      <c r="V139" s="24"/>
      <c r="W139" s="76"/>
      <c r="X139" s="76"/>
      <c r="Y139" s="80" t="str">
        <f t="shared" si="6"/>
        <v>g. Female condoms</v>
      </c>
      <c r="Z139" s="95"/>
    </row>
    <row r="140" spans="1:26" s="159" customFormat="1" ht="15" customHeight="1" x14ac:dyDescent="0.2">
      <c r="A140" s="354"/>
      <c r="B140" s="764" t="s">
        <v>338</v>
      </c>
      <c r="C140" s="764"/>
      <c r="D140" s="764"/>
      <c r="E140" s="764"/>
      <c r="F140" s="765"/>
      <c r="G140" s="766" t="s">
        <v>146</v>
      </c>
      <c r="H140" s="767"/>
      <c r="I140" s="8"/>
      <c r="J140" s="45" t="str">
        <f t="shared" si="5"/>
        <v>N/A</v>
      </c>
      <c r="K140" s="9"/>
      <c r="L140" s="36"/>
      <c r="M140" s="36"/>
      <c r="N140" s="36"/>
      <c r="O140" s="36"/>
      <c r="P140" s="36"/>
      <c r="Q140" s="36"/>
      <c r="R140" s="36"/>
      <c r="S140" s="36"/>
      <c r="T140" s="24"/>
      <c r="U140" s="24"/>
      <c r="V140" s="24"/>
      <c r="W140" s="76"/>
      <c r="X140" s="76"/>
      <c r="Y140" s="80" t="str">
        <f t="shared" si="6"/>
        <v>h. Emergency contraceptive pills</v>
      </c>
      <c r="Z140" s="95"/>
    </row>
    <row r="141" spans="1:26" s="159" customFormat="1" ht="15" customHeight="1" x14ac:dyDescent="0.2">
      <c r="A141" s="354"/>
      <c r="B141" s="764" t="s">
        <v>245</v>
      </c>
      <c r="C141" s="764"/>
      <c r="D141" s="764"/>
      <c r="E141" s="764"/>
      <c r="F141" s="765"/>
      <c r="G141" s="766" t="s">
        <v>165</v>
      </c>
      <c r="H141" s="767"/>
      <c r="I141" s="8"/>
      <c r="J141" s="45" t="str">
        <f t="shared" si="5"/>
        <v>Yes</v>
      </c>
      <c r="K141" s="9"/>
      <c r="L141" s="36"/>
      <c r="M141" s="36"/>
      <c r="N141" s="36"/>
      <c r="O141" s="36"/>
      <c r="P141" s="36"/>
      <c r="Q141" s="36"/>
      <c r="R141" s="36"/>
      <c r="S141" s="36"/>
      <c r="T141" s="24"/>
      <c r="U141" s="24"/>
      <c r="V141" s="24"/>
      <c r="W141" s="76"/>
      <c r="X141" s="76"/>
      <c r="Y141" s="80" t="str">
        <f t="shared" si="6"/>
        <v>i. CycleBeads</v>
      </c>
      <c r="Z141" s="95"/>
    </row>
    <row r="142" spans="1:26" s="159" customFormat="1" ht="30" x14ac:dyDescent="0.2">
      <c r="A142" s="354"/>
      <c r="B142" s="764" t="s">
        <v>766</v>
      </c>
      <c r="C142" s="764"/>
      <c r="D142" s="764"/>
      <c r="E142" s="764"/>
      <c r="F142" s="769" t="s">
        <v>805</v>
      </c>
      <c r="G142" s="770"/>
      <c r="H142" s="771"/>
      <c r="I142" s="8"/>
      <c r="J142" s="45"/>
      <c r="K142" s="9"/>
      <c r="L142" s="36"/>
      <c r="M142" s="9"/>
      <c r="N142" s="36"/>
      <c r="O142" s="36"/>
      <c r="P142" s="36"/>
      <c r="Q142" s="9" t="str">
        <f>F142</f>
        <v>1/11-12/11</v>
      </c>
      <c r="R142" s="9" t="str">
        <f>B142</f>
        <v xml:space="preserve">j. Time period of reports reviewed
(mm/yy - mm/yy) (for example, reports from 1/11-12/11) </v>
      </c>
      <c r="S142" s="36"/>
      <c r="T142" s="24"/>
      <c r="U142" s="24"/>
      <c r="V142" s="24"/>
      <c r="W142" s="76"/>
      <c r="X142" s="76"/>
      <c r="Y142" s="77"/>
      <c r="Z142" s="95"/>
    </row>
    <row r="143" spans="1:26" s="159" customFormat="1" ht="45" x14ac:dyDescent="0.2">
      <c r="A143" s="262"/>
      <c r="B143" s="764" t="s">
        <v>346</v>
      </c>
      <c r="C143" s="764"/>
      <c r="D143" s="764"/>
      <c r="E143" s="764"/>
      <c r="F143" s="769" t="s">
        <v>843</v>
      </c>
      <c r="G143" s="770"/>
      <c r="H143" s="771"/>
      <c r="I143" s="8"/>
      <c r="J143" s="45"/>
      <c r="K143" s="9"/>
      <c r="L143" s="9"/>
      <c r="M143" s="36"/>
      <c r="N143" s="36"/>
      <c r="O143" s="36"/>
      <c r="P143" s="36"/>
      <c r="Q143" s="9" t="str">
        <f>F143</f>
        <v>Monthly report for contraceptive supply - Ministry of Public Health</v>
      </c>
      <c r="R143" s="9" t="str">
        <f>B143</f>
        <v>k. Data source
(for example: Procurement Planning and Monitoring Report, Logistics Management Information System, periodic physical inventory, warehouse reports)</v>
      </c>
      <c r="S143" s="36"/>
      <c r="T143" s="24"/>
      <c r="U143" s="24"/>
      <c r="V143" s="24"/>
      <c r="W143" s="76"/>
      <c r="X143" s="76"/>
      <c r="Y143" s="77"/>
      <c r="Z143" s="95"/>
    </row>
    <row r="144" spans="1:26" s="159" customFormat="1" x14ac:dyDescent="0.2">
      <c r="A144" s="772" t="s">
        <v>347</v>
      </c>
      <c r="B144" s="764"/>
      <c r="C144" s="764"/>
      <c r="D144" s="764"/>
      <c r="E144" s="764"/>
      <c r="F144" s="764"/>
      <c r="G144" s="764"/>
      <c r="H144" s="773"/>
      <c r="I144" s="4"/>
      <c r="J144" s="41"/>
      <c r="K144" s="9"/>
      <c r="L144" s="36"/>
      <c r="M144" s="36"/>
      <c r="N144" s="36"/>
      <c r="O144" s="9"/>
      <c r="P144" s="36"/>
      <c r="Q144" s="36"/>
      <c r="R144" s="36"/>
      <c r="S144" s="36"/>
      <c r="T144" s="24"/>
      <c r="U144" s="24"/>
      <c r="V144" s="24"/>
      <c r="W144" s="76"/>
      <c r="X144" s="76"/>
      <c r="Y144" s="77"/>
      <c r="Z144" s="95"/>
    </row>
    <row r="145" spans="1:26" s="159" customFormat="1" ht="15" customHeight="1" x14ac:dyDescent="0.2">
      <c r="A145" s="354"/>
      <c r="B145" s="764" t="s">
        <v>348</v>
      </c>
      <c r="C145" s="764"/>
      <c r="D145" s="764"/>
      <c r="E145" s="764"/>
      <c r="F145" s="765"/>
      <c r="G145" s="766" t="s">
        <v>165</v>
      </c>
      <c r="H145" s="767"/>
      <c r="I145" s="8"/>
      <c r="J145" s="45" t="str">
        <f>G145</f>
        <v>Yes</v>
      </c>
      <c r="K145" s="9"/>
      <c r="L145" s="36"/>
      <c r="M145" s="36"/>
      <c r="N145" s="36"/>
      <c r="O145" s="9"/>
      <c r="P145" s="36"/>
      <c r="Q145" s="36"/>
      <c r="R145" s="36"/>
      <c r="S145" s="36"/>
      <c r="T145" s="24"/>
      <c r="U145" s="24"/>
      <c r="V145" s="24"/>
      <c r="W145" s="76"/>
      <c r="X145" s="76"/>
      <c r="Y145" s="80" t="str">
        <f>B145</f>
        <v>a. service delivery point level (i.e., public sector health facilities)</v>
      </c>
      <c r="Z145" s="95"/>
    </row>
    <row r="146" spans="1:26" s="268" customFormat="1" ht="15.75" customHeight="1" thickBot="1" x14ac:dyDescent="0.25">
      <c r="A146" s="356"/>
      <c r="B146" s="753" t="s">
        <v>349</v>
      </c>
      <c r="C146" s="753"/>
      <c r="D146" s="753"/>
      <c r="E146" s="753"/>
      <c r="F146" s="754"/>
      <c r="G146" s="755" t="s">
        <v>165</v>
      </c>
      <c r="H146" s="756"/>
      <c r="I146" s="55"/>
      <c r="J146" s="89" t="str">
        <f>G146</f>
        <v>Yes</v>
      </c>
      <c r="K146" s="90"/>
      <c r="L146" s="91"/>
      <c r="M146" s="91"/>
      <c r="N146" s="91"/>
      <c r="O146" s="90"/>
      <c r="P146" s="91"/>
      <c r="Q146" s="91"/>
      <c r="R146" s="91"/>
      <c r="S146" s="91"/>
      <c r="T146" s="92"/>
      <c r="U146" s="92"/>
      <c r="V146" s="92"/>
      <c r="W146" s="93"/>
      <c r="X146" s="93"/>
      <c r="Y146" s="94" t="str">
        <f>B146</f>
        <v>b. central level (i.e., central level warehouse for the public sector)</v>
      </c>
      <c r="Z146" s="100"/>
    </row>
    <row r="147" spans="1:26" s="159" customFormat="1" ht="60.75" thickBot="1" x14ac:dyDescent="0.25">
      <c r="A147" s="757" t="s">
        <v>350</v>
      </c>
      <c r="B147" s="758"/>
      <c r="C147" s="759"/>
      <c r="D147" s="1144" t="s">
        <v>844</v>
      </c>
      <c r="E147" s="761"/>
      <c r="F147" s="761"/>
      <c r="G147" s="761"/>
      <c r="H147" s="762"/>
      <c r="I147" s="8"/>
      <c r="J147" s="45"/>
      <c r="K147" s="9" t="str">
        <f>A147</f>
        <v xml:space="preserve">F. Please note any overall comments about challenges and/or successes with contraceptive security in your country.
</v>
      </c>
      <c r="L147" s="36"/>
      <c r="M147" s="36"/>
      <c r="N147" s="36"/>
      <c r="O147" s="9" t="str">
        <f>D147</f>
        <v>Due to US Government policy restrictions after the 2009 unconstitutional change in government, USAID is not providing any contraceptives through the public sector at this time.</v>
      </c>
      <c r="P147" s="36"/>
      <c r="Q147" s="36"/>
      <c r="R147" s="36"/>
      <c r="S147" s="36"/>
      <c r="T147" s="24"/>
      <c r="U147" s="24"/>
      <c r="V147" s="24"/>
      <c r="W147" s="76"/>
      <c r="X147" s="76"/>
      <c r="Y147" s="77"/>
      <c r="Z147" s="95"/>
    </row>
    <row r="148" spans="1:26" s="1" customFormat="1" ht="15.75" x14ac:dyDescent="0.2">
      <c r="A148" s="763"/>
      <c r="B148" s="763"/>
      <c r="C148" s="763"/>
      <c r="D148" s="763"/>
      <c r="E148" s="763"/>
      <c r="F148" s="763"/>
      <c r="G148" s="763"/>
      <c r="H148" s="763"/>
      <c r="I148" s="48"/>
      <c r="J148" s="35"/>
      <c r="K148" s="9"/>
      <c r="L148" s="9"/>
      <c r="M148" s="36"/>
      <c r="N148" s="36"/>
      <c r="O148" s="9"/>
      <c r="P148" s="36"/>
      <c r="R148" s="36"/>
      <c r="S148" s="37"/>
      <c r="T148" s="2"/>
      <c r="U148" s="2"/>
      <c r="V148" s="2"/>
      <c r="W148" s="64"/>
      <c r="X148" s="64"/>
      <c r="Z148" s="101"/>
    </row>
    <row r="149" spans="1:26" s="23" customFormat="1" ht="72" customHeight="1" x14ac:dyDescent="0.2">
      <c r="A149" s="768"/>
      <c r="B149" s="768"/>
      <c r="C149" s="768"/>
      <c r="D149" s="768"/>
      <c r="E149" s="768"/>
      <c r="F149" s="768"/>
      <c r="G149" s="768"/>
      <c r="H149" s="768"/>
      <c r="I149" s="6"/>
      <c r="J149" s="40"/>
      <c r="K149" s="9"/>
      <c r="L149" s="36"/>
      <c r="M149" s="36"/>
      <c r="N149" s="36"/>
      <c r="O149" s="9"/>
      <c r="P149" s="36"/>
      <c r="Q149" s="36"/>
      <c r="R149" s="36"/>
      <c r="S149" s="37"/>
      <c r="T149" s="2"/>
      <c r="U149" s="2"/>
      <c r="V149" s="2"/>
      <c r="W149" s="64"/>
      <c r="X149" s="106">
        <f>A149</f>
        <v>0</v>
      </c>
      <c r="Z149" s="22"/>
    </row>
    <row r="150" spans="1:26" s="1" customFormat="1" ht="9.75" customHeight="1" x14ac:dyDescent="0.2">
      <c r="A150" s="387"/>
      <c r="B150" s="387"/>
      <c r="C150" s="387"/>
      <c r="D150" s="387"/>
      <c r="E150" s="387"/>
      <c r="F150" s="387"/>
      <c r="G150" s="387"/>
      <c r="H150" s="387"/>
      <c r="I150" s="9"/>
      <c r="J150" s="35"/>
      <c r="K150" s="9"/>
      <c r="L150" s="36"/>
      <c r="M150" s="36"/>
      <c r="N150" s="36"/>
      <c r="O150" s="9"/>
      <c r="P150" s="36"/>
      <c r="Q150" s="36"/>
      <c r="R150" s="36"/>
      <c r="S150" s="37"/>
      <c r="T150" s="2"/>
      <c r="U150" s="2"/>
      <c r="V150" s="2"/>
      <c r="W150" s="64"/>
      <c r="X150" s="64"/>
      <c r="Z150" s="101"/>
    </row>
    <row r="151" spans="1:26" s="1" customFormat="1" ht="15" customHeight="1" x14ac:dyDescent="0.2">
      <c r="A151" s="387"/>
      <c r="B151" s="387"/>
      <c r="C151" s="387"/>
      <c r="D151" s="387"/>
      <c r="E151" s="387"/>
      <c r="F151" s="387"/>
      <c r="G151" s="387"/>
      <c r="H151" s="387"/>
      <c r="I151" s="9"/>
      <c r="J151" s="40"/>
      <c r="K151" s="9"/>
      <c r="L151" s="36"/>
      <c r="M151" s="36"/>
      <c r="N151" s="36"/>
      <c r="O151" s="9"/>
      <c r="P151" s="36"/>
      <c r="Q151" s="36"/>
      <c r="R151" s="36"/>
      <c r="S151" s="37"/>
      <c r="T151" s="2"/>
      <c r="U151" s="2"/>
      <c r="V151" s="2"/>
      <c r="W151" s="64"/>
      <c r="X151" s="64"/>
      <c r="Z151" s="101"/>
    </row>
    <row r="152" spans="1:26" x14ac:dyDescent="0.2">
      <c r="A152" s="269"/>
      <c r="B152" s="270"/>
      <c r="C152" s="270"/>
      <c r="D152" s="270"/>
      <c r="E152" s="270"/>
      <c r="F152" s="270"/>
      <c r="G152" s="271"/>
      <c r="H152" s="217"/>
      <c r="I152" s="36"/>
      <c r="O152" s="9"/>
    </row>
    <row r="153" spans="1:26" x14ac:dyDescent="0.2">
      <c r="A153" s="215"/>
      <c r="B153" s="215"/>
      <c r="G153" s="272"/>
      <c r="H153" s="273"/>
      <c r="I153" s="36"/>
    </row>
    <row r="154" spans="1:26" x14ac:dyDescent="0.2">
      <c r="A154" s="215"/>
      <c r="B154" s="215"/>
      <c r="G154" s="272"/>
      <c r="H154" s="273"/>
      <c r="I154" s="36"/>
    </row>
    <row r="155" spans="1:26" x14ac:dyDescent="0.2">
      <c r="A155" s="215"/>
      <c r="B155" s="215"/>
      <c r="G155" s="272"/>
      <c r="H155" s="273"/>
      <c r="I155" s="36"/>
    </row>
    <row r="156" spans="1:26" x14ac:dyDescent="0.2">
      <c r="A156" s="215"/>
      <c r="B156" s="215"/>
      <c r="G156" s="272"/>
      <c r="H156" s="273"/>
      <c r="I156" s="36"/>
    </row>
    <row r="157" spans="1:26" x14ac:dyDescent="0.2">
      <c r="A157" s="215"/>
      <c r="B157" s="215"/>
      <c r="G157" s="272"/>
      <c r="H157" s="273"/>
      <c r="I157" s="36"/>
    </row>
    <row r="158" spans="1:26" x14ac:dyDescent="0.2">
      <c r="A158" s="215"/>
      <c r="B158" s="215"/>
      <c r="G158" s="272"/>
      <c r="H158" s="273"/>
      <c r="I158" s="36"/>
    </row>
    <row r="159" spans="1:26" x14ac:dyDescent="0.2">
      <c r="A159" s="215"/>
      <c r="B159" s="215"/>
      <c r="G159" s="272"/>
      <c r="H159" s="273"/>
      <c r="I159" s="36"/>
    </row>
    <row r="160" spans="1:26" x14ac:dyDescent="0.2">
      <c r="A160" s="215"/>
      <c r="B160" s="215"/>
      <c r="G160" s="272"/>
      <c r="H160" s="273"/>
      <c r="I160" s="36"/>
    </row>
    <row r="161" spans="1:134" x14ac:dyDescent="0.2">
      <c r="A161" s="215"/>
      <c r="B161" s="215"/>
      <c r="G161" s="272"/>
      <c r="H161" s="273"/>
      <c r="I161" s="36"/>
    </row>
    <row r="162" spans="1:134" x14ac:dyDescent="0.2">
      <c r="A162" s="215"/>
      <c r="B162" s="215"/>
      <c r="G162" s="272"/>
      <c r="H162" s="273"/>
      <c r="I162" s="36"/>
    </row>
    <row r="163" spans="1:134" x14ac:dyDescent="0.2">
      <c r="A163" s="215"/>
      <c r="B163" s="215"/>
      <c r="G163" s="272"/>
      <c r="H163" s="273"/>
      <c r="I163" s="36"/>
    </row>
    <row r="164" spans="1:134" x14ac:dyDescent="0.2">
      <c r="A164" s="215"/>
      <c r="B164" s="215"/>
      <c r="G164" s="272"/>
      <c r="H164" s="273"/>
      <c r="I164" s="36"/>
    </row>
    <row r="165" spans="1:134" x14ac:dyDescent="0.2">
      <c r="A165" s="215"/>
      <c r="B165" s="215"/>
      <c r="G165" s="272"/>
      <c r="H165" s="273"/>
      <c r="I165" s="36"/>
    </row>
    <row r="166" spans="1:134" s="215" customFormat="1" x14ac:dyDescent="0.2">
      <c r="G166" s="272"/>
      <c r="H166" s="273"/>
      <c r="I166" s="36"/>
      <c r="J166" s="40"/>
      <c r="K166" s="9"/>
      <c r="L166" s="36"/>
      <c r="M166" s="36"/>
      <c r="N166" s="36"/>
      <c r="O166" s="36"/>
      <c r="P166" s="36"/>
      <c r="Q166" s="36"/>
      <c r="R166" s="36"/>
      <c r="S166" s="37"/>
      <c r="T166" s="2"/>
      <c r="U166" s="2"/>
      <c r="V166" s="2"/>
      <c r="W166" s="64"/>
      <c r="X166" s="64"/>
      <c r="Y166" s="23"/>
      <c r="Z166" s="22"/>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36"/>
      <c r="J167" s="40"/>
      <c r="K167" s="9"/>
      <c r="L167" s="36"/>
      <c r="M167" s="36"/>
      <c r="N167" s="36"/>
      <c r="O167" s="36"/>
      <c r="P167" s="36"/>
      <c r="Q167" s="36"/>
      <c r="R167" s="36"/>
      <c r="S167" s="37"/>
      <c r="T167" s="2"/>
      <c r="U167" s="2"/>
      <c r="V167" s="2"/>
      <c r="W167" s="64"/>
      <c r="X167" s="64"/>
      <c r="Y167" s="23"/>
      <c r="Z167" s="22"/>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36"/>
      <c r="J168" s="40"/>
      <c r="K168" s="9"/>
      <c r="L168" s="36"/>
      <c r="M168" s="36"/>
      <c r="N168" s="36"/>
      <c r="O168" s="36"/>
      <c r="P168" s="36"/>
      <c r="Q168" s="36"/>
      <c r="R168" s="36"/>
      <c r="S168" s="37"/>
      <c r="T168" s="2"/>
      <c r="U168" s="2"/>
      <c r="V168" s="2"/>
      <c r="W168" s="64"/>
      <c r="X168" s="64"/>
      <c r="Y168" s="23"/>
      <c r="Z168" s="22"/>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36"/>
      <c r="J169" s="40"/>
      <c r="K169" s="9"/>
      <c r="L169" s="36"/>
      <c r="M169" s="36"/>
      <c r="N169" s="36"/>
      <c r="O169" s="36"/>
      <c r="P169" s="36"/>
      <c r="Q169" s="36"/>
      <c r="R169" s="36"/>
      <c r="S169" s="37"/>
      <c r="T169" s="2"/>
      <c r="U169" s="2"/>
      <c r="V169" s="2"/>
      <c r="W169" s="64"/>
      <c r="X169" s="64"/>
      <c r="Y169" s="23"/>
      <c r="Z169" s="22"/>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36"/>
      <c r="J170" s="40"/>
      <c r="K170" s="9"/>
      <c r="L170" s="36"/>
      <c r="M170" s="36"/>
      <c r="N170" s="36"/>
      <c r="O170" s="36"/>
      <c r="P170" s="36"/>
      <c r="Q170" s="36"/>
      <c r="R170" s="36"/>
      <c r="S170" s="37"/>
      <c r="T170" s="2"/>
      <c r="U170" s="2"/>
      <c r="V170" s="2"/>
      <c r="W170" s="64"/>
      <c r="X170" s="64"/>
      <c r="Y170" s="23"/>
      <c r="Z170" s="22"/>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36"/>
      <c r="J171" s="40"/>
      <c r="K171" s="9"/>
      <c r="L171" s="36"/>
      <c r="M171" s="36"/>
      <c r="N171" s="36"/>
      <c r="O171" s="36"/>
      <c r="P171" s="36"/>
      <c r="Q171" s="36"/>
      <c r="R171" s="36"/>
      <c r="S171" s="37"/>
      <c r="T171" s="2"/>
      <c r="U171" s="2"/>
      <c r="V171" s="2"/>
      <c r="W171" s="64"/>
      <c r="X171" s="64"/>
      <c r="Y171" s="23"/>
      <c r="Z171" s="22"/>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36"/>
      <c r="J172" s="40"/>
      <c r="K172" s="9"/>
      <c r="L172" s="36"/>
      <c r="M172" s="36"/>
      <c r="N172" s="36"/>
      <c r="O172" s="36"/>
      <c r="P172" s="36"/>
      <c r="Q172" s="36"/>
      <c r="R172" s="36"/>
      <c r="S172" s="37"/>
      <c r="T172" s="2"/>
      <c r="U172" s="2"/>
      <c r="V172" s="2"/>
      <c r="W172" s="64"/>
      <c r="X172" s="64"/>
      <c r="Y172" s="23"/>
      <c r="Z172" s="22"/>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36"/>
      <c r="J173" s="40"/>
      <c r="K173" s="9"/>
      <c r="L173" s="36"/>
      <c r="M173" s="36"/>
      <c r="N173" s="36"/>
      <c r="O173" s="36"/>
      <c r="P173" s="36"/>
      <c r="Q173" s="36"/>
      <c r="R173" s="36"/>
      <c r="S173" s="37"/>
      <c r="T173" s="2"/>
      <c r="U173" s="2"/>
      <c r="V173" s="2"/>
      <c r="W173" s="64"/>
      <c r="X173" s="64"/>
      <c r="Y173" s="23"/>
      <c r="Z173" s="22"/>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36"/>
      <c r="J174" s="40"/>
      <c r="K174" s="9"/>
      <c r="L174" s="36"/>
      <c r="M174" s="36"/>
      <c r="N174" s="36"/>
      <c r="O174" s="36"/>
      <c r="P174" s="36"/>
      <c r="Q174" s="36"/>
      <c r="R174" s="36"/>
      <c r="S174" s="37"/>
      <c r="T174" s="2"/>
      <c r="U174" s="2"/>
      <c r="V174" s="2"/>
      <c r="W174" s="64"/>
      <c r="X174" s="64"/>
      <c r="Y174" s="23"/>
      <c r="Z174" s="22"/>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36"/>
      <c r="J175" s="40"/>
      <c r="K175" s="9"/>
      <c r="L175" s="36"/>
      <c r="M175" s="36"/>
      <c r="N175" s="36"/>
      <c r="O175" s="36"/>
      <c r="P175" s="36"/>
      <c r="Q175" s="36"/>
      <c r="R175" s="36"/>
      <c r="S175" s="37"/>
      <c r="T175" s="2"/>
      <c r="U175" s="2"/>
      <c r="V175" s="2"/>
      <c r="W175" s="64"/>
      <c r="X175" s="64"/>
      <c r="Y175" s="23"/>
      <c r="Z175" s="22"/>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36"/>
      <c r="J176" s="40"/>
      <c r="K176" s="9"/>
      <c r="L176" s="36"/>
      <c r="M176" s="36"/>
      <c r="N176" s="36"/>
      <c r="O176" s="36"/>
      <c r="P176" s="36"/>
      <c r="Q176" s="36"/>
      <c r="R176" s="36"/>
      <c r="S176" s="37"/>
      <c r="T176" s="2"/>
      <c r="U176" s="2"/>
      <c r="V176" s="2"/>
      <c r="W176" s="64"/>
      <c r="X176" s="64"/>
      <c r="Y176" s="23"/>
      <c r="Z176" s="22"/>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A1:H1"/>
    <mergeCell ref="A2:C2"/>
    <mergeCell ref="D2:E2"/>
    <mergeCell ref="A3:H3"/>
    <mergeCell ref="D4:E4"/>
    <mergeCell ref="F4:H4"/>
    <mergeCell ref="A5:C5"/>
    <mergeCell ref="A7:H7"/>
    <mergeCell ref="A8:C8"/>
    <mergeCell ref="D8:F8"/>
    <mergeCell ref="G8:H8"/>
    <mergeCell ref="A9:H9"/>
    <mergeCell ref="A10:H10"/>
    <mergeCell ref="A11:G11"/>
    <mergeCell ref="A12:G12"/>
    <mergeCell ref="B13:C13"/>
    <mergeCell ref="D13:H13"/>
    <mergeCell ref="A14:C14"/>
    <mergeCell ref="D14:H14"/>
    <mergeCell ref="B15:C15"/>
    <mergeCell ref="F15:H15"/>
    <mergeCell ref="B16:C16"/>
    <mergeCell ref="F16:H16"/>
    <mergeCell ref="B17:C17"/>
    <mergeCell ref="F17:H17"/>
    <mergeCell ref="B18:C18"/>
    <mergeCell ref="F18:H18"/>
    <mergeCell ref="B19:C19"/>
    <mergeCell ref="F19:H19"/>
    <mergeCell ref="B20:C20"/>
    <mergeCell ref="F20:H20"/>
    <mergeCell ref="B21:C21"/>
    <mergeCell ref="F21:H21"/>
    <mergeCell ref="B22:C22"/>
    <mergeCell ref="F22:H22"/>
    <mergeCell ref="B23:C23"/>
    <mergeCell ref="F23:H23"/>
    <mergeCell ref="A24:G24"/>
    <mergeCell ref="A25:G25"/>
    <mergeCell ref="A26:C26"/>
    <mergeCell ref="A27:G27"/>
    <mergeCell ref="A28:C28"/>
    <mergeCell ref="D28:E28"/>
    <mergeCell ref="A29:F29"/>
    <mergeCell ref="G29:H29"/>
    <mergeCell ref="A30:D30"/>
    <mergeCell ref="G30:H30"/>
    <mergeCell ref="A31:G31"/>
    <mergeCell ref="A32:G32"/>
    <mergeCell ref="A33:H33"/>
    <mergeCell ref="B34:D34"/>
    <mergeCell ref="B35:D35"/>
    <mergeCell ref="A36:H36"/>
    <mergeCell ref="A37:G37"/>
    <mergeCell ref="A38:H38"/>
    <mergeCell ref="B39:C39"/>
    <mergeCell ref="B40:C40"/>
    <mergeCell ref="D41:H41"/>
    <mergeCell ref="B42:C42"/>
    <mergeCell ref="D43:H43"/>
    <mergeCell ref="B44:C44"/>
    <mergeCell ref="A46:H46"/>
    <mergeCell ref="B47:C47"/>
    <mergeCell ref="B48:C48"/>
    <mergeCell ref="D49:H49"/>
    <mergeCell ref="B50:C50"/>
    <mergeCell ref="B51:C51"/>
    <mergeCell ref="B52:C52"/>
    <mergeCell ref="A54:H54"/>
    <mergeCell ref="A55:E55"/>
    <mergeCell ref="G55:H55"/>
    <mergeCell ref="A56:E56"/>
    <mergeCell ref="G56:H56"/>
    <mergeCell ref="A57:E57"/>
    <mergeCell ref="G57:H57"/>
    <mergeCell ref="A59:E59"/>
    <mergeCell ref="F59:H59"/>
    <mergeCell ref="B60:E60"/>
    <mergeCell ref="F60:H60"/>
    <mergeCell ref="C61:E61"/>
    <mergeCell ref="F61:H61"/>
    <mergeCell ref="A62:C62"/>
    <mergeCell ref="D62:H62"/>
    <mergeCell ref="A63:G63"/>
    <mergeCell ref="A64:H64"/>
    <mergeCell ref="A65:C65"/>
    <mergeCell ref="D65:E65"/>
    <mergeCell ref="B66:C66"/>
    <mergeCell ref="D66:E66"/>
    <mergeCell ref="B67:C67"/>
    <mergeCell ref="D67:E67"/>
    <mergeCell ref="B68:C68"/>
    <mergeCell ref="D68:E68"/>
    <mergeCell ref="B69:C69"/>
    <mergeCell ref="D69:E69"/>
    <mergeCell ref="B70:C70"/>
    <mergeCell ref="D70:E70"/>
    <mergeCell ref="B71:C71"/>
    <mergeCell ref="D71:E71"/>
    <mergeCell ref="B72:C72"/>
    <mergeCell ref="D72:E72"/>
    <mergeCell ref="B73:C73"/>
    <mergeCell ref="D73:E73"/>
    <mergeCell ref="B74:C74"/>
    <mergeCell ref="D74:E74"/>
    <mergeCell ref="B75:C75"/>
    <mergeCell ref="D75:E75"/>
    <mergeCell ref="B76:C76"/>
    <mergeCell ref="D76:E76"/>
    <mergeCell ref="B77:C77"/>
    <mergeCell ref="D77:E77"/>
    <mergeCell ref="A78:C78"/>
    <mergeCell ref="D78:H78"/>
    <mergeCell ref="A79:G79"/>
    <mergeCell ref="A80:G80"/>
    <mergeCell ref="A81:C81"/>
    <mergeCell ref="A82:A83"/>
    <mergeCell ref="B82:C82"/>
    <mergeCell ref="D82:E82"/>
    <mergeCell ref="G82:H82"/>
    <mergeCell ref="D83:E83"/>
    <mergeCell ref="G83:H83"/>
    <mergeCell ref="A84:E84"/>
    <mergeCell ref="F84:H84"/>
    <mergeCell ref="B85:D85"/>
    <mergeCell ref="E85:H85"/>
    <mergeCell ref="B86:D86"/>
    <mergeCell ref="E86:H86"/>
    <mergeCell ref="A87:G87"/>
    <mergeCell ref="B88:C88"/>
    <mergeCell ref="D88:H88"/>
    <mergeCell ref="A89:G89"/>
    <mergeCell ref="B90:C90"/>
    <mergeCell ref="D90:H90"/>
    <mergeCell ref="A91:G91"/>
    <mergeCell ref="B92:C92"/>
    <mergeCell ref="B93:D93"/>
    <mergeCell ref="E93:F93"/>
    <mergeCell ref="G93:H93"/>
    <mergeCell ref="C94:D94"/>
    <mergeCell ref="E94:F94"/>
    <mergeCell ref="G94:H94"/>
    <mergeCell ref="C95:D95"/>
    <mergeCell ref="E95:F95"/>
    <mergeCell ref="G95:H95"/>
    <mergeCell ref="C96:D96"/>
    <mergeCell ref="E96:F96"/>
    <mergeCell ref="G96:H96"/>
    <mergeCell ref="A97:H97"/>
    <mergeCell ref="A98:C98"/>
    <mergeCell ref="E98:G98"/>
    <mergeCell ref="B99:C99"/>
    <mergeCell ref="E99:G99"/>
    <mergeCell ref="B100:C100"/>
    <mergeCell ref="E100:G100"/>
    <mergeCell ref="B101:C101"/>
    <mergeCell ref="E101:G101"/>
    <mergeCell ref="A102:H102"/>
    <mergeCell ref="A103:H103"/>
    <mergeCell ref="B104:F104"/>
    <mergeCell ref="G104:H104"/>
    <mergeCell ref="B105:F105"/>
    <mergeCell ref="G105:H105"/>
    <mergeCell ref="B106:F106"/>
    <mergeCell ref="G106:H106"/>
    <mergeCell ref="D107:H107"/>
    <mergeCell ref="A108:H108"/>
    <mergeCell ref="B109:F109"/>
    <mergeCell ref="G109:H109"/>
    <mergeCell ref="B110:F110"/>
    <mergeCell ref="G110:H110"/>
    <mergeCell ref="B111:F111"/>
    <mergeCell ref="G111:H111"/>
    <mergeCell ref="B112:F112"/>
    <mergeCell ref="G112:H112"/>
    <mergeCell ref="B113:F113"/>
    <mergeCell ref="G113:H113"/>
    <mergeCell ref="B114:F114"/>
    <mergeCell ref="G114:H114"/>
    <mergeCell ref="B115:F115"/>
    <mergeCell ref="G115:H115"/>
    <mergeCell ref="B116:F116"/>
    <mergeCell ref="G116:H116"/>
    <mergeCell ref="B117:F117"/>
    <mergeCell ref="G117:H117"/>
    <mergeCell ref="B118:F118"/>
    <mergeCell ref="G118:H118"/>
    <mergeCell ref="C119:E119"/>
    <mergeCell ref="F119:H119"/>
    <mergeCell ref="A120:E120"/>
    <mergeCell ref="F120:H120"/>
    <mergeCell ref="A121:C121"/>
    <mergeCell ref="D121:H121"/>
    <mergeCell ref="A122:C122"/>
    <mergeCell ref="D122:H122"/>
    <mergeCell ref="A123:H123"/>
    <mergeCell ref="B124:E124"/>
    <mergeCell ref="F124:H124"/>
    <mergeCell ref="B125:F125"/>
    <mergeCell ref="G125:H125"/>
    <mergeCell ref="B126:F126"/>
    <mergeCell ref="G126:H126"/>
    <mergeCell ref="B127:F127"/>
    <mergeCell ref="G127:H127"/>
    <mergeCell ref="B128:F128"/>
    <mergeCell ref="G128:H128"/>
    <mergeCell ref="B129:C129"/>
    <mergeCell ref="D129:H129"/>
    <mergeCell ref="A130:G130"/>
    <mergeCell ref="A131:F131"/>
    <mergeCell ref="G131:H131"/>
    <mergeCell ref="A132:H132"/>
    <mergeCell ref="B133:F133"/>
    <mergeCell ref="G133:H133"/>
    <mergeCell ref="B134:F134"/>
    <mergeCell ref="G134:H134"/>
    <mergeCell ref="B135:F135"/>
    <mergeCell ref="G135:H135"/>
    <mergeCell ref="B136:F136"/>
    <mergeCell ref="G136:H136"/>
    <mergeCell ref="B137:F137"/>
    <mergeCell ref="G137:H137"/>
    <mergeCell ref="B138:F138"/>
    <mergeCell ref="G138:H138"/>
    <mergeCell ref="B139:F139"/>
    <mergeCell ref="G139:H139"/>
    <mergeCell ref="B140:F140"/>
    <mergeCell ref="G140:H140"/>
    <mergeCell ref="B141:F141"/>
    <mergeCell ref="G141:H141"/>
    <mergeCell ref="B142:E142"/>
    <mergeCell ref="F142:H142"/>
    <mergeCell ref="B143:E143"/>
    <mergeCell ref="F143:H143"/>
    <mergeCell ref="A144:H144"/>
    <mergeCell ref="B145:F145"/>
    <mergeCell ref="G145:H145"/>
    <mergeCell ref="B146:F146"/>
    <mergeCell ref="G146:H146"/>
    <mergeCell ref="A147:C147"/>
    <mergeCell ref="D147:H147"/>
    <mergeCell ref="A148:H148"/>
    <mergeCell ref="A149:H149"/>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F83:G83 F84 F66:H76 D67:D76 H87 G109:G118 G104:G106 H99:H101 D99:D101 H91 H89 G145:G146 G125:G128 D26 D16:D23 H25 G133:G139 G141 G140:H140">
      <formula1>$W$1:$W$5</formula1>
    </dataValidation>
  </dataValidations>
  <hyperlinks>
    <hyperlink ref="A5:C5" location="Introduction!R10" display="To jump to the Introduction sheet, click here."/>
  </hyperlinks>
  <pageMargins left="0.7" right="0.7" top="0.75" bottom="0.75" header="0.3" footer="0.3"/>
  <pageSetup scale="59" fitToHeight="5" orientation="portrait" cellComments="atEnd" r:id="rId1"/>
  <rowBreaks count="4" manualBreakCount="4">
    <brk id="35" max="25" man="1"/>
    <brk id="62" max="25" man="1"/>
    <brk id="110" max="25" man="1"/>
    <brk id="149" max="7" man="1"/>
  </rowBreaks>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5">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537" hidden="1" customWidth="1"/>
    <col min="10" max="10" width="38.5703125" style="537" hidden="1" customWidth="1"/>
    <col min="11" max="11" width="64.42578125" style="532" hidden="1" customWidth="1"/>
    <col min="12" max="12" width="87.7109375" style="531" hidden="1" customWidth="1"/>
    <col min="13" max="13" width="37.28515625" style="531" hidden="1" customWidth="1"/>
    <col min="14" max="14" width="75.28515625" style="531" hidden="1" customWidth="1"/>
    <col min="15" max="15" width="81.7109375" style="531" hidden="1" customWidth="1"/>
    <col min="16" max="16" width="69.42578125" style="531" hidden="1" customWidth="1"/>
    <col min="17" max="17" width="57" style="531" hidden="1" customWidth="1"/>
    <col min="18" max="18" width="87.7109375" style="531" hidden="1" customWidth="1"/>
    <col min="19" max="19" width="25.42578125" style="542" hidden="1" customWidth="1"/>
    <col min="20" max="20" width="43.7109375" style="543" hidden="1" customWidth="1"/>
    <col min="21" max="21" width="37.28515625" style="543" hidden="1" customWidth="1"/>
    <col min="22" max="22" width="56.28515625" style="543" hidden="1" customWidth="1"/>
    <col min="23" max="23" width="11.7109375" style="544" hidden="1" customWidth="1"/>
    <col min="24" max="24" width="146.85546875" style="544" hidden="1" customWidth="1"/>
    <col min="25" max="25" width="107.42578125" style="216" hidden="1" customWidth="1"/>
    <col min="26" max="26" width="1.28515625" style="215"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1081"/>
      <c r="B1" s="1081"/>
      <c r="C1" s="1081"/>
      <c r="D1" s="1081"/>
      <c r="E1" s="1081"/>
      <c r="F1" s="1081"/>
      <c r="G1" s="1081"/>
      <c r="H1" s="1081"/>
      <c r="I1" s="530" t="s">
        <v>526</v>
      </c>
      <c r="J1" s="531" t="s">
        <v>246</v>
      </c>
      <c r="K1" s="532"/>
      <c r="L1" s="531" t="s">
        <v>251</v>
      </c>
      <c r="M1" s="531" t="s">
        <v>62</v>
      </c>
      <c r="N1" s="532" t="s">
        <v>150</v>
      </c>
      <c r="O1" s="533" t="s">
        <v>33</v>
      </c>
      <c r="P1" s="531"/>
      <c r="Q1" s="531"/>
      <c r="R1" s="532" t="s">
        <v>25</v>
      </c>
      <c r="S1" s="531"/>
      <c r="T1" s="531"/>
      <c r="U1" s="531"/>
      <c r="V1" s="531"/>
      <c r="W1" s="534" t="s">
        <v>165</v>
      </c>
      <c r="X1" s="535" t="s">
        <v>149</v>
      </c>
      <c r="Y1" s="286" t="s">
        <v>262</v>
      </c>
      <c r="Z1" s="286"/>
    </row>
    <row r="2" spans="1:134" s="248" customFormat="1" ht="15.75" x14ac:dyDescent="0.2">
      <c r="A2" s="902"/>
      <c r="B2" s="902"/>
      <c r="C2" s="902"/>
      <c r="D2" s="903"/>
      <c r="E2" s="903"/>
      <c r="F2" s="276"/>
      <c r="G2" s="273"/>
      <c r="H2" s="273"/>
      <c r="I2" s="536"/>
      <c r="J2" s="537"/>
      <c r="K2" s="532" t="s">
        <v>248</v>
      </c>
      <c r="L2" s="531"/>
      <c r="M2" s="531"/>
      <c r="N2" s="532" t="s">
        <v>150</v>
      </c>
      <c r="O2" s="533" t="s">
        <v>164</v>
      </c>
      <c r="P2" s="531" t="s">
        <v>249</v>
      </c>
      <c r="Q2" s="531"/>
      <c r="R2" s="532" t="s">
        <v>169</v>
      </c>
      <c r="S2" s="531" t="s">
        <v>253</v>
      </c>
      <c r="T2" s="538" t="s">
        <v>254</v>
      </c>
      <c r="U2" s="222" t="s">
        <v>255</v>
      </c>
      <c r="V2" s="222" t="s">
        <v>256</v>
      </c>
      <c r="W2" s="539" t="s">
        <v>166</v>
      </c>
      <c r="X2" s="539"/>
      <c r="Y2" s="248" t="s">
        <v>263</v>
      </c>
      <c r="Z2" s="286"/>
    </row>
    <row r="3" spans="1:134" s="248" customFormat="1" ht="15.75" x14ac:dyDescent="0.2">
      <c r="A3" s="904"/>
      <c r="B3" s="904"/>
      <c r="C3" s="904"/>
      <c r="D3" s="904"/>
      <c r="E3" s="904"/>
      <c r="F3" s="904"/>
      <c r="G3" s="904"/>
      <c r="H3" s="904"/>
      <c r="I3" s="536"/>
      <c r="J3" s="537"/>
      <c r="K3" s="532"/>
      <c r="L3" s="531"/>
      <c r="M3" s="531"/>
      <c r="N3" s="532"/>
      <c r="O3" s="533" t="s">
        <v>168</v>
      </c>
      <c r="P3" s="531"/>
      <c r="Q3" s="531"/>
      <c r="R3" s="532" t="s">
        <v>147</v>
      </c>
      <c r="S3" s="531"/>
      <c r="T3" s="538"/>
      <c r="U3" s="222"/>
      <c r="V3" s="222"/>
      <c r="W3" s="539"/>
      <c r="X3" s="539"/>
      <c r="Y3" s="248" t="s">
        <v>264</v>
      </c>
      <c r="Z3" s="286"/>
    </row>
    <row r="4" spans="1:134" s="248" customFormat="1" ht="27.75" customHeight="1" x14ac:dyDescent="0.2">
      <c r="A4" s="286"/>
      <c r="B4" s="286"/>
      <c r="C4" s="286"/>
      <c r="D4" s="905"/>
      <c r="E4" s="905"/>
      <c r="F4" s="906"/>
      <c r="G4" s="906"/>
      <c r="H4" s="906"/>
      <c r="I4" s="540"/>
      <c r="J4" s="537"/>
      <c r="K4" s="532"/>
      <c r="L4" s="531"/>
      <c r="M4" s="531"/>
      <c r="N4" s="532"/>
      <c r="O4" s="532" t="s">
        <v>167</v>
      </c>
      <c r="P4" s="531"/>
      <c r="Q4" s="531"/>
      <c r="R4" s="539" t="s">
        <v>148</v>
      </c>
      <c r="S4" s="531"/>
      <c r="T4" s="538"/>
      <c r="U4" s="222"/>
      <c r="V4" s="222"/>
      <c r="W4" s="539" t="s">
        <v>146</v>
      </c>
      <c r="X4" s="539"/>
      <c r="Y4" s="248" t="s">
        <v>265</v>
      </c>
      <c r="Z4" s="286"/>
    </row>
    <row r="5" spans="1:134" s="248" customFormat="1" ht="15.75" customHeight="1" x14ac:dyDescent="0.2">
      <c r="A5" s="907" t="s">
        <v>182</v>
      </c>
      <c r="B5" s="907"/>
      <c r="C5" s="907"/>
      <c r="D5" s="276"/>
      <c r="E5" s="277"/>
      <c r="F5" s="276"/>
      <c r="G5" s="278"/>
      <c r="H5" s="282"/>
      <c r="I5" s="540"/>
      <c r="J5" s="537"/>
      <c r="K5" s="532"/>
      <c r="L5" s="531"/>
      <c r="M5" s="531"/>
      <c r="N5" s="532"/>
      <c r="O5" s="532"/>
      <c r="P5" s="531"/>
      <c r="Q5" s="531"/>
      <c r="R5" s="531"/>
      <c r="S5" s="531"/>
      <c r="T5" s="538"/>
      <c r="U5" s="222"/>
      <c r="V5" s="222"/>
      <c r="W5" s="539" t="s">
        <v>178</v>
      </c>
      <c r="X5" s="539"/>
      <c r="Y5" s="248" t="s">
        <v>266</v>
      </c>
      <c r="Z5" s="286"/>
    </row>
    <row r="6" spans="1:134" ht="15.75" customHeight="1" x14ac:dyDescent="0.2">
      <c r="A6" s="218"/>
      <c r="B6" s="219"/>
      <c r="C6" s="219"/>
      <c r="D6" s="279"/>
      <c r="E6" s="280"/>
      <c r="F6" s="279"/>
      <c r="G6" s="282"/>
      <c r="H6" s="282"/>
      <c r="I6" s="541"/>
      <c r="O6" s="532" t="s">
        <v>146</v>
      </c>
      <c r="R6" s="532" t="s">
        <v>146</v>
      </c>
      <c r="Y6" s="216" t="s">
        <v>267</v>
      </c>
    </row>
    <row r="7" spans="1:134" ht="24.75" customHeight="1" x14ac:dyDescent="0.2">
      <c r="A7" s="928" t="s">
        <v>1529</v>
      </c>
      <c r="B7" s="928"/>
      <c r="C7" s="928"/>
      <c r="D7" s="928"/>
      <c r="E7" s="928"/>
      <c r="F7" s="928"/>
      <c r="G7" s="928"/>
      <c r="H7" s="928"/>
      <c r="I7" s="540"/>
      <c r="N7" s="532"/>
      <c r="O7" s="532" t="s">
        <v>178</v>
      </c>
      <c r="R7" s="532" t="s">
        <v>178</v>
      </c>
      <c r="T7" s="545"/>
      <c r="X7" s="546" t="str">
        <f>A7</f>
        <v xml:space="preserve">Contraceptive Security (CS) Indicators 2012 Data </v>
      </c>
      <c r="Y7" s="216" t="s">
        <v>268</v>
      </c>
    </row>
    <row r="8" spans="1:134" ht="37.5" customHeight="1" x14ac:dyDescent="0.2">
      <c r="A8" s="930" t="s">
        <v>1552</v>
      </c>
      <c r="B8" s="930"/>
      <c r="C8" s="930"/>
      <c r="D8" s="894"/>
      <c r="E8" s="894"/>
      <c r="F8" s="894"/>
      <c r="G8" s="894"/>
      <c r="H8" s="894"/>
      <c r="I8" s="547"/>
      <c r="J8" s="536">
        <f>G8</f>
        <v>0</v>
      </c>
      <c r="K8" s="532" t="str">
        <f>A8</f>
        <v>Country: Malawi</v>
      </c>
      <c r="N8" s="532"/>
      <c r="P8" s="531" t="s">
        <v>250</v>
      </c>
      <c r="T8" s="545">
        <f>D8</f>
        <v>0</v>
      </c>
      <c r="Y8" s="216" t="s">
        <v>269</v>
      </c>
    </row>
    <row r="9" spans="1:134" ht="48" customHeight="1" x14ac:dyDescent="0.2">
      <c r="A9" s="929" t="s">
        <v>1528</v>
      </c>
      <c r="B9" s="929"/>
      <c r="C9" s="929"/>
      <c r="D9" s="929"/>
      <c r="E9" s="929"/>
      <c r="F9" s="929"/>
      <c r="G9" s="929"/>
      <c r="H9" s="929"/>
      <c r="J9" s="536">
        <f>G9</f>
        <v>0</v>
      </c>
      <c r="K9" s="532" t="str">
        <f>A9</f>
        <v>The CS Indicators are presented in the following sections:
               A. leadership &amp; cooordination               B. finance &amp; procurement               C. commodities               D. policies               E. supply chain</v>
      </c>
      <c r="O9" s="532" t="s">
        <v>151</v>
      </c>
      <c r="Q9" s="531" t="s">
        <v>252</v>
      </c>
      <c r="S9" s="546">
        <f>D9</f>
        <v>0</v>
      </c>
      <c r="Y9" s="216" t="s">
        <v>270</v>
      </c>
    </row>
    <row r="10" spans="1:134" s="284" customFormat="1" ht="162" customHeight="1" thickBot="1" x14ac:dyDescent="0.25">
      <c r="A10" s="918" t="s">
        <v>527</v>
      </c>
      <c r="B10" s="919"/>
      <c r="C10" s="919"/>
      <c r="D10" s="919"/>
      <c r="E10" s="919"/>
      <c r="F10" s="919"/>
      <c r="G10" s="919"/>
      <c r="H10" s="919"/>
      <c r="I10" s="548" t="s">
        <v>247</v>
      </c>
      <c r="J10" s="531"/>
      <c r="K10" s="532"/>
      <c r="L10" s="531"/>
      <c r="M10" s="531"/>
      <c r="N10" s="531"/>
      <c r="O10" s="532"/>
      <c r="P10" s="531"/>
      <c r="Q10" s="531"/>
      <c r="R10" s="531" t="s">
        <v>251</v>
      </c>
      <c r="S10" s="542"/>
      <c r="T10" s="542"/>
      <c r="U10" s="542"/>
      <c r="V10" s="542"/>
      <c r="W10" s="542"/>
      <c r="X10" s="549"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550" t="s">
        <v>271</v>
      </c>
      <c r="Z10" s="550"/>
    </row>
    <row r="11" spans="1:134" s="220" customFormat="1" ht="16.5" customHeight="1" thickBot="1" x14ac:dyDescent="0.25">
      <c r="A11" s="865" t="s">
        <v>29</v>
      </c>
      <c r="B11" s="866"/>
      <c r="C11" s="866"/>
      <c r="D11" s="866"/>
      <c r="E11" s="866"/>
      <c r="F11" s="866"/>
      <c r="G11" s="866"/>
      <c r="H11" s="350"/>
      <c r="I11" s="551"/>
      <c r="J11" s="552"/>
      <c r="K11" s="553"/>
      <c r="L11" s="554"/>
      <c r="M11" s="554"/>
      <c r="N11" s="554"/>
      <c r="O11" s="554"/>
      <c r="P11" s="554"/>
      <c r="Q11" s="554"/>
      <c r="R11" s="554"/>
      <c r="S11" s="554"/>
      <c r="T11" s="555"/>
      <c r="U11" s="555"/>
      <c r="V11" s="555"/>
      <c r="W11" s="556"/>
      <c r="X11" s="556"/>
      <c r="Y11" s="220" t="s">
        <v>272</v>
      </c>
      <c r="Z11" s="286"/>
    </row>
    <row r="12" spans="1:134" s="159" customFormat="1" ht="45" customHeight="1" x14ac:dyDescent="0.2">
      <c r="A12" s="774" t="s">
        <v>273</v>
      </c>
      <c r="B12" s="775"/>
      <c r="C12" s="775"/>
      <c r="D12" s="775"/>
      <c r="E12" s="775"/>
      <c r="F12" s="775"/>
      <c r="G12" s="776"/>
      <c r="H12" s="351" t="s">
        <v>165</v>
      </c>
      <c r="I12" s="557"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537"/>
      <c r="K12" s="532"/>
      <c r="L12" s="531"/>
      <c r="M12" s="531"/>
      <c r="N12" s="531"/>
      <c r="O12" s="531"/>
      <c r="P12" s="531"/>
      <c r="Q12" s="531"/>
      <c r="R12" s="531"/>
      <c r="S12" s="531"/>
      <c r="T12" s="222"/>
      <c r="U12" s="222"/>
      <c r="V12" s="222"/>
      <c r="W12" s="539"/>
      <c r="X12" s="539"/>
      <c r="Y12" s="159" t="s">
        <v>274</v>
      </c>
      <c r="Z12" s="558"/>
      <c r="DS12" s="222"/>
      <c r="DT12" s="222"/>
      <c r="DU12" s="222"/>
      <c r="DV12" s="222"/>
      <c r="DW12" s="222"/>
      <c r="DX12" s="222"/>
      <c r="DY12" s="222"/>
      <c r="DZ12" s="222"/>
      <c r="EA12" s="222"/>
      <c r="EB12" s="222"/>
      <c r="EC12" s="223"/>
      <c r="ED12" s="223"/>
    </row>
    <row r="13" spans="1:134" s="159" customFormat="1" ht="15" customHeight="1" x14ac:dyDescent="0.2">
      <c r="A13" s="352"/>
      <c r="B13" s="764" t="s">
        <v>38</v>
      </c>
      <c r="C13" s="765"/>
      <c r="D13" s="800" t="s">
        <v>1160</v>
      </c>
      <c r="E13" s="801"/>
      <c r="F13" s="801"/>
      <c r="G13" s="801"/>
      <c r="H13" s="802"/>
      <c r="I13" s="547"/>
      <c r="J13" s="537"/>
      <c r="K13" s="532" t="str">
        <f>B13</f>
        <v>a. What is the name of the committee?</v>
      </c>
      <c r="L13" s="559" t="str">
        <f>D13</f>
        <v>Reproductive Health Commodity Security Coordinating Committee</v>
      </c>
      <c r="M13" s="531"/>
      <c r="N13" s="531"/>
      <c r="O13" s="533" t="str">
        <f>D13</f>
        <v>Reproductive Health Commodity Security Coordinating Committee</v>
      </c>
      <c r="P13" s="531"/>
      <c r="Q13" s="531"/>
      <c r="R13" s="531"/>
      <c r="S13" s="531"/>
      <c r="T13" s="222"/>
      <c r="U13" s="222"/>
      <c r="V13" s="222"/>
      <c r="W13" s="539"/>
      <c r="X13" s="539"/>
      <c r="Z13" s="558"/>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557"/>
      <c r="J14" s="537"/>
      <c r="K14" s="532" t="str">
        <f>A14</f>
        <v>A2. Are the following organizations represented on the committee?</v>
      </c>
      <c r="L14" s="531"/>
      <c r="M14" s="531"/>
      <c r="N14" s="531"/>
      <c r="O14" s="532"/>
      <c r="P14" s="531"/>
      <c r="Q14" s="531"/>
      <c r="R14" s="531"/>
      <c r="S14" s="531"/>
      <c r="T14" s="222"/>
      <c r="U14" s="222"/>
      <c r="V14" s="222"/>
      <c r="W14" s="539"/>
      <c r="X14" s="539"/>
      <c r="Y14" s="159" t="s">
        <v>178</v>
      </c>
      <c r="Z14" s="558"/>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165</v>
      </c>
      <c r="E15" s="225" t="s">
        <v>159</v>
      </c>
      <c r="F15" s="769" t="s">
        <v>1161</v>
      </c>
      <c r="G15" s="770"/>
      <c r="H15" s="771"/>
      <c r="I15" s="547"/>
      <c r="J15" s="537"/>
      <c r="K15" s="532" t="str">
        <f t="shared" ref="K15:K23" si="0">B15</f>
        <v>a. Social marketing</v>
      </c>
      <c r="L15" s="531"/>
      <c r="M15" s="531"/>
      <c r="N15" s="531"/>
      <c r="O15" s="532"/>
      <c r="P15" s="531"/>
      <c r="Q15" s="532" t="str">
        <f t="shared" ref="Q15:Q23" si="1">F15</f>
        <v>Population Services International (PSI) and Banja la Mtsogolo (BLM)</v>
      </c>
      <c r="R15" s="531"/>
      <c r="S15" s="531"/>
      <c r="T15" s="222"/>
      <c r="U15" s="222"/>
      <c r="V15" s="222"/>
      <c r="W15" s="539"/>
      <c r="X15" s="539"/>
      <c r="Z15" s="558"/>
      <c r="DS15" s="222"/>
      <c r="DT15" s="222"/>
      <c r="DU15" s="222"/>
      <c r="DV15" s="222"/>
      <c r="DW15" s="222"/>
      <c r="DX15" s="222"/>
      <c r="DY15" s="222"/>
      <c r="DZ15" s="222"/>
      <c r="EA15" s="222"/>
      <c r="EB15" s="222"/>
      <c r="EC15" s="223"/>
      <c r="ED15" s="223"/>
    </row>
    <row r="16" spans="1:134" s="159" customFormat="1" ht="45" x14ac:dyDescent="0.2">
      <c r="A16" s="262"/>
      <c r="B16" s="764" t="s">
        <v>275</v>
      </c>
      <c r="C16" s="765"/>
      <c r="D16" s="203" t="s">
        <v>165</v>
      </c>
      <c r="E16" s="226" t="s">
        <v>159</v>
      </c>
      <c r="F16" s="769" t="s">
        <v>1162</v>
      </c>
      <c r="G16" s="770"/>
      <c r="H16" s="771"/>
      <c r="I16" s="547"/>
      <c r="J16" s="537"/>
      <c r="K16" s="532" t="str">
        <f t="shared" si="0"/>
        <v>b. NGO (for example: service delivery, advocacy, Planned Parenthood affiliate, Marie Stopes affiliate, faith-based organizations, etc.)</v>
      </c>
      <c r="L16" s="531"/>
      <c r="M16" s="531"/>
      <c r="N16" s="531"/>
      <c r="O16" s="532"/>
      <c r="P16" s="531"/>
      <c r="Q16" s="532" t="str">
        <f t="shared" si="1"/>
        <v>Banja la Mtsogolo (BLM), Christian Health Association of Malawi (CHAM), Family Planning Association of Malawi (FPAM)</v>
      </c>
      <c r="R16" s="531"/>
      <c r="S16" s="531"/>
      <c r="T16" s="222"/>
      <c r="U16" s="222"/>
      <c r="V16" s="222"/>
      <c r="W16" s="539"/>
      <c r="X16" s="539"/>
      <c r="Z16" s="558"/>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165</v>
      </c>
      <c r="E17" s="226" t="s">
        <v>159</v>
      </c>
      <c r="F17" s="769" t="s">
        <v>1163</v>
      </c>
      <c r="G17" s="770"/>
      <c r="H17" s="771"/>
      <c r="I17" s="547"/>
      <c r="J17" s="537"/>
      <c r="K17" s="532" t="str">
        <f t="shared" si="0"/>
        <v>c. Commercial sector (for example: pharmacy associations, manufacturers, etc.)</v>
      </c>
      <c r="L17" s="531"/>
      <c r="M17" s="531"/>
      <c r="N17" s="531"/>
      <c r="O17" s="532"/>
      <c r="P17" s="531"/>
      <c r="Q17" s="532" t="str">
        <f t="shared" si="1"/>
        <v>Association of Private Practitioners</v>
      </c>
      <c r="R17" s="531"/>
      <c r="S17" s="531"/>
      <c r="T17" s="222"/>
      <c r="U17" s="222"/>
      <c r="V17" s="222"/>
      <c r="W17" s="539"/>
      <c r="X17" s="539"/>
      <c r="Z17" s="558"/>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165</v>
      </c>
      <c r="E18" s="226" t="s">
        <v>160</v>
      </c>
      <c r="F18" s="769" t="s">
        <v>1164</v>
      </c>
      <c r="G18" s="770"/>
      <c r="H18" s="771"/>
      <c r="I18" s="547"/>
      <c r="J18" s="537"/>
      <c r="K18" s="532" t="str">
        <f t="shared" si="0"/>
        <v>d. Donors</v>
      </c>
      <c r="L18" s="531"/>
      <c r="M18" s="531"/>
      <c r="N18" s="531"/>
      <c r="O18" s="532"/>
      <c r="P18" s="531"/>
      <c r="Q18" s="532" t="str">
        <f t="shared" si="1"/>
        <v>USAID, GIZ</v>
      </c>
      <c r="R18" s="531"/>
      <c r="S18" s="531"/>
      <c r="T18" s="222"/>
      <c r="U18" s="222"/>
      <c r="V18" s="222"/>
      <c r="W18" s="539"/>
      <c r="X18" s="539"/>
      <c r="Z18" s="558"/>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769" t="s">
        <v>145</v>
      </c>
      <c r="G19" s="770"/>
      <c r="H19" s="771"/>
      <c r="I19" s="547"/>
      <c r="J19" s="537"/>
      <c r="K19" s="532" t="str">
        <f t="shared" si="0"/>
        <v>e. UN agencies</v>
      </c>
      <c r="L19" s="531"/>
      <c r="M19" s="531"/>
      <c r="N19" s="531"/>
      <c r="O19" s="532"/>
      <c r="P19" s="531"/>
      <c r="Q19" s="532" t="str">
        <f t="shared" si="1"/>
        <v>UNFPA, UNICEF</v>
      </c>
      <c r="R19" s="531"/>
      <c r="S19" s="531"/>
      <c r="T19" s="222"/>
      <c r="U19" s="222"/>
      <c r="V19" s="222"/>
      <c r="W19" s="539"/>
      <c r="X19" s="539"/>
      <c r="Z19" s="558"/>
      <c r="DS19" s="222"/>
      <c r="DT19" s="222"/>
      <c r="DU19" s="222"/>
      <c r="DV19" s="223"/>
      <c r="DW19" s="223"/>
      <c r="DX19" s="223"/>
      <c r="DY19" s="223"/>
      <c r="DZ19" s="223"/>
      <c r="EA19" s="223"/>
      <c r="EB19" s="223"/>
      <c r="EC19" s="223"/>
      <c r="ED19" s="223"/>
    </row>
    <row r="20" spans="1:134" s="159" customFormat="1" ht="45" x14ac:dyDescent="0.2">
      <c r="A20" s="262"/>
      <c r="B20" s="764" t="s">
        <v>277</v>
      </c>
      <c r="C20" s="765"/>
      <c r="D20" s="203" t="s">
        <v>165</v>
      </c>
      <c r="E20" s="226" t="s">
        <v>162</v>
      </c>
      <c r="F20" s="769" t="s">
        <v>1165</v>
      </c>
      <c r="G20" s="770"/>
      <c r="H20" s="771"/>
      <c r="I20" s="547"/>
      <c r="J20" s="537"/>
      <c r="K20" s="532" t="str">
        <f t="shared" si="0"/>
        <v>f. Ministry of Health (for example: logistics, reproductive health, family planning, maternal and child health, HIV/AIDS, pharmacy units, etc.)</v>
      </c>
      <c r="L20" s="531"/>
      <c r="M20" s="531"/>
      <c r="N20" s="531"/>
      <c r="O20" s="532"/>
      <c r="P20" s="531"/>
      <c r="Q20" s="560" t="str">
        <f t="shared" si="1"/>
        <v>Health Technical Support Services, Reproductive Health Unit (RHU), Department of Nursing, Planning Department</v>
      </c>
      <c r="R20" s="531"/>
      <c r="S20" s="531"/>
      <c r="T20" s="222"/>
      <c r="U20" s="222"/>
      <c r="V20" s="222"/>
      <c r="W20" s="539"/>
      <c r="X20" s="539"/>
      <c r="Z20" s="558"/>
      <c r="DS20" s="222"/>
      <c r="DT20" s="222"/>
      <c r="DU20" s="222"/>
      <c r="DV20" s="223"/>
      <c r="DW20" s="223"/>
      <c r="DX20" s="223"/>
      <c r="DY20" s="223"/>
      <c r="DZ20" s="223"/>
      <c r="EA20" s="223"/>
      <c r="ED20" s="223"/>
    </row>
    <row r="21" spans="1:134" s="159" customFormat="1" x14ac:dyDescent="0.2">
      <c r="A21" s="262"/>
      <c r="B21" s="835" t="s">
        <v>42</v>
      </c>
      <c r="C21" s="835"/>
      <c r="D21" s="203" t="s">
        <v>165</v>
      </c>
      <c r="E21" s="226" t="s">
        <v>163</v>
      </c>
      <c r="F21" s="769" t="s">
        <v>407</v>
      </c>
      <c r="G21" s="770"/>
      <c r="H21" s="771"/>
      <c r="I21" s="547"/>
      <c r="J21" s="537"/>
      <c r="K21" s="532" t="str">
        <f t="shared" si="0"/>
        <v>g. Central Medical Store or Central Warehouse</v>
      </c>
      <c r="L21" s="531"/>
      <c r="M21" s="531"/>
      <c r="N21" s="531"/>
      <c r="O21" s="532"/>
      <c r="P21" s="531"/>
      <c r="Q21" s="532" t="str">
        <f t="shared" si="1"/>
        <v>Central Medical Stores</v>
      </c>
      <c r="R21" s="531"/>
      <c r="S21" s="531"/>
      <c r="T21" s="222"/>
      <c r="U21" s="222"/>
      <c r="V21" s="222"/>
      <c r="W21" s="539"/>
      <c r="X21" s="539"/>
      <c r="Z21" s="558"/>
    </row>
    <row r="22" spans="1:134" s="159" customFormat="1" ht="30" x14ac:dyDescent="0.2">
      <c r="A22" s="262"/>
      <c r="B22" s="835" t="s">
        <v>68</v>
      </c>
      <c r="C22" s="835"/>
      <c r="D22" s="203" t="s">
        <v>165</v>
      </c>
      <c r="E22" s="226" t="s">
        <v>163</v>
      </c>
      <c r="F22" s="769" t="s">
        <v>1166</v>
      </c>
      <c r="G22" s="770"/>
      <c r="H22" s="771"/>
      <c r="I22" s="547"/>
      <c r="J22" s="537"/>
      <c r="K22" s="532" t="str">
        <f t="shared" si="0"/>
        <v xml:space="preserve">h. Ministry of Finance or Ministry of Planning </v>
      </c>
      <c r="L22" s="531"/>
      <c r="M22" s="531"/>
      <c r="N22" s="531"/>
      <c r="O22" s="532"/>
      <c r="P22" s="531"/>
      <c r="Q22" s="532" t="str">
        <f t="shared" si="1"/>
        <v>Both Ministries (but have not attended any meeting so far)</v>
      </c>
      <c r="R22" s="531"/>
      <c r="S22" s="531"/>
      <c r="T22" s="222"/>
      <c r="U22" s="222"/>
      <c r="V22" s="222"/>
      <c r="W22" s="539"/>
      <c r="X22" s="539"/>
      <c r="Z22" s="558"/>
    </row>
    <row r="23" spans="1:134" s="158" customFormat="1" ht="30" x14ac:dyDescent="0.2">
      <c r="A23" s="262"/>
      <c r="B23" s="835" t="s">
        <v>279</v>
      </c>
      <c r="C23" s="835"/>
      <c r="D23" s="203" t="s">
        <v>165</v>
      </c>
      <c r="E23" s="226" t="s">
        <v>163</v>
      </c>
      <c r="F23" s="769" t="s">
        <v>1167</v>
      </c>
      <c r="G23" s="770"/>
      <c r="H23" s="771"/>
      <c r="I23" s="547"/>
      <c r="J23" s="537"/>
      <c r="K23" s="536" t="str">
        <f t="shared" si="0"/>
        <v>i. Other (for example: partners)</v>
      </c>
      <c r="L23" s="537"/>
      <c r="M23" s="537"/>
      <c r="N23" s="537"/>
      <c r="O23" s="536"/>
      <c r="P23" s="537"/>
      <c r="Q23" s="536" t="str">
        <f t="shared" si="1"/>
        <v>National AIDS Commission, Save the Children, Malawi Health Equity Network, Clinton Health Access</v>
      </c>
      <c r="R23" s="537"/>
      <c r="S23" s="537"/>
      <c r="T23" s="537"/>
      <c r="U23" s="537"/>
      <c r="V23" s="537"/>
      <c r="W23" s="561"/>
      <c r="X23" s="561"/>
    </row>
    <row r="24" spans="1:134" s="159" customFormat="1" x14ac:dyDescent="0.2">
      <c r="A24" s="772" t="s">
        <v>152</v>
      </c>
      <c r="B24" s="764"/>
      <c r="C24" s="764"/>
      <c r="D24" s="764"/>
      <c r="E24" s="764"/>
      <c r="F24" s="764"/>
      <c r="G24" s="764"/>
      <c r="H24" s="355" t="s">
        <v>168</v>
      </c>
      <c r="I24" s="562" t="str">
        <f>A24</f>
        <v>A3. How many times did the committee meet during the last year? (0, 1-2, 3-5, or 6+)  (Please select from the dropdown.)</v>
      </c>
      <c r="J24" s="537"/>
      <c r="K24" s="532"/>
      <c r="L24" s="531"/>
      <c r="M24" s="531"/>
      <c r="N24" s="531"/>
      <c r="O24" s="532"/>
      <c r="P24" s="531"/>
      <c r="Q24" s="531"/>
      <c r="R24" s="531"/>
      <c r="S24" s="531"/>
      <c r="T24" s="222"/>
      <c r="U24" s="222"/>
      <c r="V24" s="222"/>
      <c r="W24" s="539"/>
      <c r="X24" s="539"/>
      <c r="Z24" s="558"/>
    </row>
    <row r="25" spans="1:134" s="159" customFormat="1" x14ac:dyDescent="0.2">
      <c r="A25" s="827" t="s">
        <v>280</v>
      </c>
      <c r="B25" s="828"/>
      <c r="C25" s="828"/>
      <c r="D25" s="835"/>
      <c r="E25" s="835"/>
      <c r="F25" s="835"/>
      <c r="G25" s="836"/>
      <c r="H25" s="355" t="s">
        <v>166</v>
      </c>
      <c r="I25" s="562" t="str">
        <f>A25</f>
        <v xml:space="preserve">A4. Does the committee have legal status?  (Please select from the dropdown.)                                  </v>
      </c>
      <c r="J25" s="537"/>
      <c r="K25" s="532"/>
      <c r="L25" s="531"/>
      <c r="M25" s="531"/>
      <c r="N25" s="531"/>
      <c r="O25" s="532"/>
      <c r="P25" s="531"/>
      <c r="Q25" s="531"/>
      <c r="R25" s="531"/>
      <c r="S25" s="531"/>
      <c r="T25" s="222"/>
      <c r="U25" s="222"/>
      <c r="V25" s="222"/>
      <c r="W25" s="539"/>
      <c r="X25" s="539"/>
      <c r="Z25" s="558"/>
    </row>
    <row r="26" spans="1:134" s="159" customFormat="1" ht="45.75" thickBot="1" x14ac:dyDescent="0.25">
      <c r="A26" s="853" t="s">
        <v>281</v>
      </c>
      <c r="B26" s="822"/>
      <c r="C26" s="854"/>
      <c r="D26" s="228" t="s">
        <v>165</v>
      </c>
      <c r="E26" s="229" t="s">
        <v>157</v>
      </c>
      <c r="F26" s="153" t="s">
        <v>406</v>
      </c>
      <c r="G26" s="230" t="s">
        <v>63</v>
      </c>
      <c r="H26" s="357" t="s">
        <v>1168</v>
      </c>
      <c r="I26" s="562"/>
      <c r="J26" s="537"/>
      <c r="K26" s="532" t="str">
        <f>A26</f>
        <v>A5. Is there a Contraceptive Security "champion"? (someone who consistently brings up and advocates for contraceptive supplies)</v>
      </c>
      <c r="L26" s="531"/>
      <c r="M26" s="531"/>
      <c r="N26" s="531"/>
      <c r="O26" s="532"/>
      <c r="P26" s="531"/>
      <c r="Q26" s="531"/>
      <c r="R26" s="531"/>
      <c r="S26" s="531"/>
      <c r="T26" s="222"/>
      <c r="U26" s="222"/>
      <c r="V26" s="222"/>
      <c r="W26" s="539"/>
      <c r="X26" s="539"/>
      <c r="Z26" s="558"/>
    </row>
    <row r="27" spans="1:134" s="231" customFormat="1" ht="16.5" customHeight="1" thickBot="1" x14ac:dyDescent="0.3">
      <c r="A27" s="865" t="s">
        <v>30</v>
      </c>
      <c r="B27" s="866"/>
      <c r="C27" s="866"/>
      <c r="D27" s="866"/>
      <c r="E27" s="866"/>
      <c r="F27" s="866"/>
      <c r="G27" s="866"/>
      <c r="H27" s="350"/>
      <c r="I27" s="563"/>
      <c r="J27" s="564"/>
      <c r="K27" s="565"/>
      <c r="L27" s="282"/>
      <c r="M27" s="282"/>
      <c r="N27" s="282"/>
      <c r="O27" s="282"/>
      <c r="P27" s="282"/>
      <c r="Q27" s="282"/>
      <c r="R27" s="282"/>
      <c r="S27" s="282"/>
      <c r="T27" s="564"/>
      <c r="U27" s="564"/>
      <c r="V27" s="564"/>
      <c r="W27" s="566"/>
      <c r="X27" s="566"/>
      <c r="Z27" s="567"/>
    </row>
    <row r="28" spans="1:134" s="159" customFormat="1" x14ac:dyDescent="0.2">
      <c r="A28" s="834" t="s">
        <v>741</v>
      </c>
      <c r="B28" s="835"/>
      <c r="C28" s="836"/>
      <c r="D28" s="887" t="s">
        <v>283</v>
      </c>
      <c r="E28" s="888"/>
      <c r="F28" s="221" t="s">
        <v>268</v>
      </c>
      <c r="G28" s="359" t="s">
        <v>284</v>
      </c>
      <c r="H28" s="351" t="s">
        <v>267</v>
      </c>
      <c r="I28" s="568"/>
      <c r="J28" s="569"/>
      <c r="K28" s="532">
        <f>B28</f>
        <v>0</v>
      </c>
      <c r="L28" s="531"/>
      <c r="M28" s="531"/>
      <c r="N28" s="531"/>
      <c r="O28" s="531"/>
      <c r="P28" s="531"/>
      <c r="Q28" s="531"/>
      <c r="R28" s="531"/>
      <c r="S28" s="531"/>
      <c r="T28" s="222"/>
      <c r="U28" s="222"/>
      <c r="V28" s="222"/>
      <c r="W28" s="539"/>
      <c r="X28" s="539"/>
      <c r="Z28" s="558"/>
    </row>
    <row r="29" spans="1:134" s="159" customFormat="1" ht="45" customHeight="1" x14ac:dyDescent="0.2">
      <c r="A29" s="772" t="s">
        <v>742</v>
      </c>
      <c r="B29" s="764"/>
      <c r="C29" s="764"/>
      <c r="D29" s="764"/>
      <c r="E29" s="764"/>
      <c r="F29" s="765"/>
      <c r="G29" s="889">
        <v>6725506</v>
      </c>
      <c r="H29" s="890"/>
      <c r="I29" s="570"/>
      <c r="J29" s="536">
        <f>G29</f>
        <v>6725506</v>
      </c>
      <c r="K29" s="532"/>
      <c r="L29" s="531"/>
      <c r="M29" s="571">
        <f>E29</f>
        <v>0</v>
      </c>
      <c r="N29" s="531"/>
      <c r="O29" s="531"/>
      <c r="P29" s="531"/>
      <c r="Q29" s="531"/>
      <c r="R29" s="531"/>
      <c r="S29" s="531"/>
      <c r="T29" s="222"/>
      <c r="U29" s="222"/>
      <c r="V29" s="222"/>
      <c r="W29" s="539"/>
      <c r="X29" s="539"/>
      <c r="Y29" s="572" t="str">
        <f>A29</f>
        <v>B2. What was the estimated dollar value of contraceptives needed to be procured for the public sector for the most recent complete fiscal year? (in USD currency)
(for example, to cover the needs for FY '10-'11)</v>
      </c>
      <c r="Z29" s="558"/>
      <c r="AA29" s="1146"/>
      <c r="AB29" s="1146"/>
    </row>
    <row r="30" spans="1:134" s="159" customFormat="1" ht="60" x14ac:dyDescent="0.2">
      <c r="A30" s="772" t="s">
        <v>743</v>
      </c>
      <c r="B30" s="764"/>
      <c r="C30" s="764"/>
      <c r="D30" s="764"/>
      <c r="E30" s="161" t="s">
        <v>835</v>
      </c>
      <c r="F30" s="232" t="s">
        <v>744</v>
      </c>
      <c r="G30" s="891" t="s">
        <v>1169</v>
      </c>
      <c r="H30" s="892"/>
      <c r="I30" s="570"/>
      <c r="J30" s="536" t="str">
        <f>G30</f>
        <v>Health Technical Support Services with support from the USAID | DELIVER PROJECT and other partners and programs.</v>
      </c>
      <c r="K30" s="532"/>
      <c r="L30" s="531"/>
      <c r="M30" s="571" t="str">
        <f>E30</f>
        <v>01/11 - 12/11</v>
      </c>
      <c r="N30" s="531"/>
      <c r="O30" s="531"/>
      <c r="P30" s="531"/>
      <c r="Q30" s="531"/>
      <c r="R30" s="531"/>
      <c r="S30" s="531"/>
      <c r="T30" s="222"/>
      <c r="U30" s="222"/>
      <c r="V30" s="222"/>
      <c r="W30" s="539"/>
      <c r="X30" s="539"/>
      <c r="Y30" s="572" t="str">
        <f>A30</f>
        <v>B3. Time period covered by the forecast/quantification (mm/yy-mm/yy)
(should ideally be FY '10-'11)</v>
      </c>
      <c r="Z30" s="558"/>
    </row>
    <row r="31" spans="1:134" s="159" customFormat="1" ht="15" customHeight="1" x14ac:dyDescent="0.2">
      <c r="A31" s="772" t="s">
        <v>745</v>
      </c>
      <c r="B31" s="764"/>
      <c r="C31" s="764"/>
      <c r="D31" s="764"/>
      <c r="E31" s="764"/>
      <c r="F31" s="764"/>
      <c r="G31" s="765"/>
      <c r="H31" s="355" t="s">
        <v>166</v>
      </c>
      <c r="I31" s="562" t="str">
        <f>A31</f>
        <v>B4. Is there a government budget line item specifically for the procurement of contraceptives?  (Please select from the dropdown list.)</v>
      </c>
      <c r="J31" s="569"/>
      <c r="K31" s="532"/>
      <c r="L31" s="531"/>
      <c r="M31" s="531"/>
      <c r="N31" s="531"/>
      <c r="O31" s="531"/>
      <c r="P31" s="531"/>
      <c r="Q31" s="531"/>
      <c r="R31" s="531"/>
      <c r="S31" s="531"/>
      <c r="T31" s="222"/>
      <c r="U31" s="222"/>
      <c r="V31" s="222"/>
      <c r="W31" s="539"/>
      <c r="X31" s="539"/>
      <c r="Z31" s="558"/>
    </row>
    <row r="32" spans="1:134" s="159" customFormat="1" ht="90" customHeight="1" x14ac:dyDescent="0.2">
      <c r="A32" s="772" t="s">
        <v>746</v>
      </c>
      <c r="B32" s="764"/>
      <c r="C32" s="764"/>
      <c r="D32" s="764"/>
      <c r="E32" s="764"/>
      <c r="F32" s="764"/>
      <c r="G32" s="765"/>
      <c r="H32" s="355" t="s">
        <v>166</v>
      </c>
      <c r="I32" s="562"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569"/>
      <c r="K32" s="532"/>
      <c r="L32" s="531"/>
      <c r="M32" s="531"/>
      <c r="N32" s="531"/>
      <c r="O32" s="531"/>
      <c r="P32" s="531"/>
      <c r="Q32" s="531"/>
      <c r="R32" s="531"/>
      <c r="S32" s="531"/>
      <c r="T32" s="222"/>
      <c r="U32" s="222"/>
      <c r="V32" s="222"/>
      <c r="W32" s="539"/>
      <c r="X32" s="539"/>
      <c r="Z32" s="558"/>
    </row>
    <row r="33" spans="1:26" s="159" customFormat="1" ht="15.75" customHeight="1" thickBot="1" x14ac:dyDescent="0.25">
      <c r="A33" s="772" t="s">
        <v>285</v>
      </c>
      <c r="B33" s="764"/>
      <c r="C33" s="764"/>
      <c r="D33" s="764"/>
      <c r="E33" s="764"/>
      <c r="F33" s="764"/>
      <c r="G33" s="764"/>
      <c r="H33" s="773"/>
      <c r="I33" s="227"/>
      <c r="J33" s="569"/>
      <c r="K33" s="532"/>
      <c r="L33" s="531"/>
      <c r="M33" s="531"/>
      <c r="N33" s="531"/>
      <c r="O33" s="531"/>
      <c r="P33" s="531"/>
      <c r="Q33" s="531"/>
      <c r="R33" s="531"/>
      <c r="S33" s="531"/>
      <c r="T33" s="222"/>
      <c r="U33" s="222"/>
      <c r="V33" s="222"/>
      <c r="W33" s="539"/>
      <c r="X33" s="572" t="str">
        <f>A33</f>
        <v>B6. Please complete the table below regarding government allocations for contraceptive procurement.</v>
      </c>
      <c r="Z33" s="558"/>
    </row>
    <row r="34" spans="1:26" s="159" customFormat="1" ht="147" x14ac:dyDescent="0.2">
      <c r="A34" s="363"/>
      <c r="B34" s="884"/>
      <c r="C34" s="884"/>
      <c r="D34" s="927"/>
      <c r="E34" s="664" t="s">
        <v>286</v>
      </c>
      <c r="F34" s="237" t="s">
        <v>747</v>
      </c>
      <c r="G34" s="238" t="s">
        <v>287</v>
      </c>
      <c r="H34" s="364" t="s">
        <v>158</v>
      </c>
      <c r="I34" s="573"/>
      <c r="J34" s="574"/>
      <c r="K34" s="532">
        <f>A34</f>
        <v>0</v>
      </c>
      <c r="L34" s="531"/>
      <c r="M34" s="531"/>
      <c r="N34" s="531"/>
      <c r="O34" s="531"/>
      <c r="P34" s="531"/>
      <c r="Q34" s="531"/>
      <c r="R34" s="531"/>
      <c r="S34" s="531"/>
      <c r="T34" s="222"/>
      <c r="U34" s="222"/>
      <c r="V34" s="222"/>
      <c r="W34" s="539"/>
      <c r="X34" s="539"/>
      <c r="Z34" s="558"/>
    </row>
    <row r="35" spans="1:26" s="159" customFormat="1" x14ac:dyDescent="0.2">
      <c r="A35" s="262"/>
      <c r="B35" s="764" t="s">
        <v>288</v>
      </c>
      <c r="C35" s="764"/>
      <c r="D35" s="765"/>
      <c r="E35" s="162">
        <v>0</v>
      </c>
      <c r="F35" s="155" t="s">
        <v>853</v>
      </c>
      <c r="G35" s="154"/>
      <c r="H35" s="362"/>
      <c r="I35" s="568"/>
      <c r="J35" s="569"/>
      <c r="K35" s="532" t="e">
        <f>#REF!</f>
        <v>#REF!</v>
      </c>
      <c r="L35" s="531"/>
      <c r="M35" s="531"/>
      <c r="N35" s="531"/>
      <c r="O35" s="531"/>
      <c r="P35" s="531"/>
      <c r="Q35" s="531"/>
      <c r="R35" s="531"/>
      <c r="S35" s="531"/>
      <c r="T35" s="222"/>
      <c r="U35" s="222"/>
      <c r="V35" s="222"/>
      <c r="W35" s="539"/>
      <c r="X35" s="539"/>
      <c r="Z35" s="558"/>
    </row>
    <row r="36" spans="1:26" s="159" customFormat="1" ht="15" hidden="1" customHeight="1" x14ac:dyDescent="0.2">
      <c r="A36" s="883"/>
      <c r="B36" s="884"/>
      <c r="C36" s="884"/>
      <c r="D36" s="884"/>
      <c r="E36" s="884"/>
      <c r="F36" s="884"/>
      <c r="G36" s="884"/>
      <c r="H36" s="885"/>
      <c r="I36" s="568"/>
      <c r="J36" s="569"/>
      <c r="K36" s="532"/>
      <c r="L36" s="531"/>
      <c r="M36" s="531"/>
      <c r="N36" s="531"/>
      <c r="O36" s="531"/>
      <c r="P36" s="531"/>
      <c r="Q36" s="531"/>
      <c r="R36" s="531"/>
      <c r="S36" s="531"/>
      <c r="T36" s="222"/>
      <c r="U36" s="222"/>
      <c r="V36" s="222"/>
      <c r="W36" s="539"/>
      <c r="X36" s="539"/>
      <c r="Z36" s="558"/>
    </row>
    <row r="37" spans="1:26" s="159" customFormat="1" ht="75" x14ac:dyDescent="0.2">
      <c r="A37" s="772" t="s">
        <v>749</v>
      </c>
      <c r="B37" s="764"/>
      <c r="C37" s="764"/>
      <c r="D37" s="764"/>
      <c r="E37" s="764"/>
      <c r="F37" s="764"/>
      <c r="G37" s="765"/>
      <c r="H37" s="355" t="s">
        <v>166</v>
      </c>
      <c r="I37" s="562"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569"/>
      <c r="K37" s="532"/>
      <c r="L37" s="531"/>
      <c r="M37" s="531"/>
      <c r="N37" s="531"/>
      <c r="O37" s="531"/>
      <c r="P37" s="531"/>
      <c r="Q37" s="531"/>
      <c r="R37" s="531"/>
      <c r="S37" s="531"/>
      <c r="T37" s="222"/>
      <c r="U37" s="222"/>
      <c r="V37" s="222"/>
      <c r="W37" s="539"/>
      <c r="X37" s="539"/>
      <c r="Z37" s="558"/>
    </row>
    <row r="38" spans="1:26" s="159" customFormat="1" ht="60.75" customHeight="1" thickBot="1" x14ac:dyDescent="0.25">
      <c r="A38" s="772" t="s">
        <v>750</v>
      </c>
      <c r="B38" s="764"/>
      <c r="C38" s="764"/>
      <c r="D38" s="764"/>
      <c r="E38" s="764"/>
      <c r="F38" s="764"/>
      <c r="G38" s="764"/>
      <c r="H38" s="773"/>
      <c r="I38" s="227"/>
      <c r="J38" s="569"/>
      <c r="K38" s="532"/>
      <c r="L38" s="531"/>
      <c r="M38" s="531"/>
      <c r="N38" s="531"/>
      <c r="O38" s="531"/>
      <c r="P38" s="531"/>
      <c r="Q38" s="531"/>
      <c r="R38" s="531"/>
      <c r="S38" s="531"/>
      <c r="T38" s="222"/>
      <c r="U38" s="222"/>
      <c r="V38" s="222"/>
      <c r="W38" s="539"/>
      <c r="X38" s="572"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Z38" s="558"/>
    </row>
    <row r="39" spans="1:26" s="159" customFormat="1" ht="129.75" x14ac:dyDescent="0.2">
      <c r="A39" s="363"/>
      <c r="B39" s="877" t="s">
        <v>751</v>
      </c>
      <c r="C39" s="886"/>
      <c r="D39" s="236" t="s">
        <v>290</v>
      </c>
      <c r="E39" s="237" t="s">
        <v>69</v>
      </c>
      <c r="F39" s="237" t="s">
        <v>752</v>
      </c>
      <c r="G39" s="238" t="s">
        <v>291</v>
      </c>
      <c r="H39" s="364" t="s">
        <v>158</v>
      </c>
      <c r="I39" s="573"/>
      <c r="J39" s="574"/>
      <c r="K39" s="532">
        <f>A39</f>
        <v>0</v>
      </c>
      <c r="L39" s="531"/>
      <c r="M39" s="531"/>
      <c r="N39" s="531"/>
      <c r="O39" s="531"/>
      <c r="P39" s="531"/>
      <c r="Q39" s="531"/>
      <c r="R39" s="531"/>
      <c r="S39" s="531"/>
      <c r="T39" s="222"/>
      <c r="U39" s="222"/>
      <c r="V39" s="222"/>
      <c r="W39" s="539"/>
      <c r="X39" s="539"/>
      <c r="Z39" s="558"/>
    </row>
    <row r="40" spans="1:26" s="159" customFormat="1" ht="30" x14ac:dyDescent="0.2">
      <c r="A40" s="363"/>
      <c r="B40" s="764" t="s">
        <v>292</v>
      </c>
      <c r="C40" s="765"/>
      <c r="D40" s="239" t="s">
        <v>166</v>
      </c>
      <c r="E40" s="162">
        <v>0</v>
      </c>
      <c r="F40" s="155" t="s">
        <v>853</v>
      </c>
      <c r="G40" s="240"/>
      <c r="H40" s="368"/>
      <c r="I40" s="568"/>
      <c r="J40" s="569"/>
      <c r="K40" s="532" t="str">
        <f>B40</f>
        <v>a. Internally generated funds spent on contraceptive procurement</v>
      </c>
      <c r="L40" s="531"/>
      <c r="M40" s="531"/>
      <c r="N40" s="531"/>
      <c r="O40" s="531"/>
      <c r="P40" s="531"/>
      <c r="Q40" s="531"/>
      <c r="R40" s="531"/>
      <c r="S40" s="531"/>
      <c r="T40" s="222"/>
      <c r="U40" s="222"/>
      <c r="V40" s="222"/>
      <c r="W40" s="539"/>
      <c r="X40" s="539"/>
      <c r="Z40" s="558"/>
    </row>
    <row r="41" spans="1:26" s="159" customFormat="1" ht="30" x14ac:dyDescent="0.2">
      <c r="A41" s="363"/>
      <c r="B41" s="241"/>
      <c r="C41" s="242" t="s">
        <v>293</v>
      </c>
      <c r="D41" s="800" t="s">
        <v>146</v>
      </c>
      <c r="E41" s="801"/>
      <c r="F41" s="801"/>
      <c r="G41" s="801"/>
      <c r="H41" s="802"/>
      <c r="I41" s="575"/>
      <c r="J41" s="569"/>
      <c r="K41" s="532" t="str">
        <f>C41</f>
        <v>i. Specify source(s) of internally generated funds spent (for example, from taxes or user fees)</v>
      </c>
      <c r="L41" s="531"/>
      <c r="M41" s="531"/>
      <c r="N41" s="531"/>
      <c r="O41" s="533" t="str">
        <f>D41</f>
        <v>N/A</v>
      </c>
      <c r="P41" s="531"/>
      <c r="Q41" s="531"/>
      <c r="R41" s="531"/>
      <c r="S41" s="531"/>
      <c r="T41" s="222"/>
      <c r="U41" s="222"/>
      <c r="V41" s="222"/>
      <c r="W41" s="539"/>
      <c r="X41" s="539"/>
      <c r="Z41" s="558"/>
    </row>
    <row r="42" spans="1:26" s="159" customFormat="1" ht="60" x14ac:dyDescent="0.2">
      <c r="A42" s="363"/>
      <c r="B42" s="764" t="s">
        <v>295</v>
      </c>
      <c r="C42" s="765"/>
      <c r="D42" s="239" t="s">
        <v>166</v>
      </c>
      <c r="E42" s="162">
        <v>0</v>
      </c>
      <c r="F42" s="155" t="s">
        <v>853</v>
      </c>
      <c r="G42" s="240"/>
      <c r="H42" s="368"/>
      <c r="I42" s="568"/>
      <c r="J42" s="569"/>
      <c r="K42" s="532" t="str">
        <f>B42</f>
        <v>b. Total of all other government funds spent on contraceptive procurement (basket funds, World Bank credits or loans, and other funds donors gave to the government [e.g., direct budget support])</v>
      </c>
      <c r="L42" s="531"/>
      <c r="M42" s="531"/>
      <c r="N42" s="531"/>
      <c r="O42" s="531"/>
      <c r="P42" s="531"/>
      <c r="Q42" s="531"/>
      <c r="R42" s="531"/>
      <c r="S42" s="531"/>
      <c r="T42" s="222"/>
      <c r="U42" s="222"/>
      <c r="V42" s="222"/>
      <c r="W42" s="539"/>
      <c r="X42" s="539"/>
      <c r="Z42" s="558"/>
    </row>
    <row r="43" spans="1:26" s="159" customFormat="1" ht="30" x14ac:dyDescent="0.2">
      <c r="A43" s="363"/>
      <c r="B43" s="241"/>
      <c r="C43" s="242" t="s">
        <v>297</v>
      </c>
      <c r="D43" s="800" t="s">
        <v>146</v>
      </c>
      <c r="E43" s="801"/>
      <c r="F43" s="801"/>
      <c r="G43" s="801"/>
      <c r="H43" s="802"/>
      <c r="I43" s="575"/>
      <c r="J43" s="569"/>
      <c r="K43" s="532" t="str">
        <f>C43</f>
        <v>i. Specify source(s) of other government funds spent (for example: basket funding or specific donor)</v>
      </c>
      <c r="L43" s="531"/>
      <c r="M43" s="531"/>
      <c r="N43" s="531"/>
      <c r="O43" s="533" t="str">
        <f>D43</f>
        <v>N/A</v>
      </c>
      <c r="P43" s="531"/>
      <c r="Q43" s="531"/>
      <c r="R43" s="531"/>
      <c r="S43" s="531"/>
      <c r="T43" s="222"/>
      <c r="U43" s="222"/>
      <c r="V43" s="222"/>
      <c r="W43" s="539"/>
      <c r="X43" s="539"/>
      <c r="Z43" s="558"/>
    </row>
    <row r="44" spans="1:26" s="159" customFormat="1" ht="45" x14ac:dyDescent="0.2">
      <c r="A44" s="363"/>
      <c r="B44" s="764" t="s">
        <v>298</v>
      </c>
      <c r="C44" s="765"/>
      <c r="D44" s="243"/>
      <c r="E44" s="163">
        <f>E40+E42</f>
        <v>0</v>
      </c>
      <c r="F44" s="244"/>
      <c r="G44" s="244"/>
      <c r="H44" s="362"/>
      <c r="I44" s="568"/>
      <c r="J44" s="569"/>
      <c r="K44" s="532" t="str">
        <f>B44</f>
        <v>c. TOTAL government funds spent on contraceptive procurement
This will auto-calculate.  (It will sum a &amp; b above.)</v>
      </c>
      <c r="L44" s="531"/>
      <c r="M44" s="531"/>
      <c r="N44" s="531"/>
      <c r="O44" s="533"/>
      <c r="P44" s="531"/>
      <c r="Q44" s="531"/>
      <c r="R44" s="531"/>
      <c r="S44" s="531"/>
      <c r="T44" s="222"/>
      <c r="U44" s="222"/>
      <c r="V44" s="222"/>
      <c r="W44" s="539"/>
      <c r="X44" s="539"/>
      <c r="Z44" s="558"/>
    </row>
    <row r="45" spans="1:26" s="248" customFormat="1" x14ac:dyDescent="0.2">
      <c r="A45" s="365"/>
      <c r="B45" s="245"/>
      <c r="C45" s="245"/>
      <c r="D45" s="246"/>
      <c r="E45" s="164"/>
      <c r="F45" s="164"/>
      <c r="G45" s="247"/>
      <c r="H45" s="366"/>
      <c r="I45" s="576"/>
      <c r="J45" s="569"/>
      <c r="K45" s="532">
        <f>A45</f>
        <v>0</v>
      </c>
      <c r="L45" s="531"/>
      <c r="M45" s="531"/>
      <c r="N45" s="531"/>
      <c r="O45" s="533"/>
      <c r="P45" s="531"/>
      <c r="Q45" s="531"/>
      <c r="R45" s="531"/>
      <c r="S45" s="531"/>
      <c r="T45" s="222"/>
      <c r="U45" s="222"/>
      <c r="V45" s="222"/>
      <c r="W45" s="539"/>
      <c r="X45" s="539"/>
      <c r="Z45" s="286"/>
    </row>
    <row r="46" spans="1:26" s="159" customFormat="1" ht="30" customHeight="1" x14ac:dyDescent="0.2">
      <c r="A46" s="772" t="s">
        <v>753</v>
      </c>
      <c r="B46" s="764"/>
      <c r="C46" s="764"/>
      <c r="D46" s="764"/>
      <c r="E46" s="764"/>
      <c r="F46" s="764"/>
      <c r="G46" s="764"/>
      <c r="H46" s="773"/>
      <c r="I46" s="227"/>
      <c r="J46" s="569"/>
      <c r="K46" s="532"/>
      <c r="L46" s="531"/>
      <c r="M46" s="531"/>
      <c r="N46" s="531"/>
      <c r="O46" s="531"/>
      <c r="P46" s="531"/>
      <c r="Q46" s="531"/>
      <c r="R46" s="531"/>
      <c r="S46" s="531"/>
      <c r="T46" s="222"/>
      <c r="U46" s="222"/>
      <c r="V46" s="222"/>
      <c r="W46" s="539"/>
      <c r="X46" s="572" t="str">
        <f>A46</f>
        <v xml:space="preserve">B9. Please complete the table below to indicate donor expenditures on contraceptive procurement in the most recent complete fiscal year (FY '10-'11).
</v>
      </c>
      <c r="Z46" s="558"/>
    </row>
    <row r="47" spans="1:26" s="159" customFormat="1" ht="129.75" x14ac:dyDescent="0.2">
      <c r="A47" s="363" t="s">
        <v>199</v>
      </c>
      <c r="B47" s="877" t="s">
        <v>754</v>
      </c>
      <c r="C47" s="765"/>
      <c r="D47" s="236" t="s">
        <v>299</v>
      </c>
      <c r="E47" s="237" t="s">
        <v>300</v>
      </c>
      <c r="F47" s="237" t="s">
        <v>755</v>
      </c>
      <c r="G47" s="238" t="s">
        <v>301</v>
      </c>
      <c r="H47" s="364" t="s">
        <v>158</v>
      </c>
      <c r="I47" s="577"/>
      <c r="J47" s="569"/>
      <c r="K47" s="532" t="str">
        <f>A47</f>
        <v xml:space="preserve">
</v>
      </c>
      <c r="L47" s="531"/>
      <c r="M47" s="531"/>
      <c r="N47" s="531"/>
      <c r="O47" s="533"/>
      <c r="P47" s="531"/>
      <c r="Q47" s="531"/>
      <c r="R47" s="531"/>
      <c r="S47" s="531"/>
      <c r="T47" s="222"/>
      <c r="U47" s="222"/>
      <c r="V47" s="222"/>
      <c r="W47" s="539"/>
      <c r="X47" s="539"/>
      <c r="Z47" s="558"/>
    </row>
    <row r="48" spans="1:26" s="159" customFormat="1" x14ac:dyDescent="0.2">
      <c r="A48" s="363"/>
      <c r="B48" s="764" t="s">
        <v>302</v>
      </c>
      <c r="C48" s="765"/>
      <c r="D48" s="239" t="s">
        <v>165</v>
      </c>
      <c r="E48" s="162">
        <f>627966+696663+486028+365374+6390+1225885+208702+669936+501786</f>
        <v>4788730</v>
      </c>
      <c r="F48" s="155" t="s">
        <v>853</v>
      </c>
      <c r="G48" s="156" t="s">
        <v>296</v>
      </c>
      <c r="H48" s="367"/>
      <c r="I48" s="570"/>
      <c r="J48" s="569"/>
      <c r="K48" s="532" t="str">
        <f>B48</f>
        <v>a. In-kind donations of contraceptives</v>
      </c>
      <c r="L48" s="531"/>
      <c r="M48" s="531"/>
      <c r="N48" s="531"/>
      <c r="O48" s="533"/>
      <c r="P48" s="531"/>
      <c r="Q48" s="531"/>
      <c r="R48" s="531"/>
      <c r="S48" s="531"/>
      <c r="T48" s="222"/>
      <c r="U48" s="222"/>
      <c r="V48" s="222"/>
      <c r="W48" s="539"/>
      <c r="X48" s="539"/>
      <c r="Z48" s="558"/>
    </row>
    <row r="49" spans="1:26" s="159" customFormat="1" x14ac:dyDescent="0.2">
      <c r="A49" s="363"/>
      <c r="B49" s="241"/>
      <c r="C49" s="242" t="s">
        <v>303</v>
      </c>
      <c r="D49" s="878" t="s">
        <v>1170</v>
      </c>
      <c r="E49" s="879"/>
      <c r="F49" s="879"/>
      <c r="G49" s="879"/>
      <c r="H49" s="880"/>
      <c r="I49" s="165"/>
      <c r="J49" s="569"/>
      <c r="K49" s="532" t="str">
        <f>C49</f>
        <v xml:space="preserve">i. Specify source(s) of in-kind donations </v>
      </c>
      <c r="L49" s="531"/>
      <c r="M49" s="531"/>
      <c r="N49" s="531"/>
      <c r="O49" s="533" t="str">
        <f>D49</f>
        <v>USAID &amp; UNFPA</v>
      </c>
      <c r="P49" s="531"/>
      <c r="Q49" s="531"/>
      <c r="R49" s="531"/>
      <c r="S49" s="531"/>
      <c r="T49" s="222"/>
      <c r="U49" s="222"/>
      <c r="V49" s="222"/>
      <c r="W49" s="539"/>
      <c r="X49" s="539"/>
      <c r="Z49" s="558"/>
    </row>
    <row r="50" spans="1:26" s="159" customFormat="1" ht="30" x14ac:dyDescent="0.2">
      <c r="A50" s="363"/>
      <c r="B50" s="764" t="s">
        <v>756</v>
      </c>
      <c r="C50" s="765"/>
      <c r="D50" s="239" t="s">
        <v>178</v>
      </c>
      <c r="E50" s="162"/>
      <c r="F50" s="155" t="s">
        <v>853</v>
      </c>
      <c r="G50" s="156"/>
      <c r="H50" s="367"/>
      <c r="I50" s="570"/>
      <c r="J50" s="569"/>
      <c r="K50" s="532" t="str">
        <f>B50</f>
        <v>b. Global Fund grants used to procure condoms</v>
      </c>
      <c r="L50" s="531"/>
      <c r="M50" s="531"/>
      <c r="N50" s="531"/>
      <c r="O50" s="533"/>
      <c r="P50" s="531"/>
      <c r="Q50" s="531"/>
      <c r="R50" s="531"/>
      <c r="S50" s="531"/>
      <c r="T50" s="222"/>
      <c r="U50" s="222"/>
      <c r="V50" s="222"/>
      <c r="W50" s="539"/>
      <c r="X50" s="539"/>
      <c r="Z50" s="558"/>
    </row>
    <row r="51" spans="1:26" s="159" customFormat="1" ht="30" x14ac:dyDescent="0.2">
      <c r="A51" s="363"/>
      <c r="B51" s="764" t="s">
        <v>757</v>
      </c>
      <c r="C51" s="765"/>
      <c r="D51" s="239" t="s">
        <v>166</v>
      </c>
      <c r="E51" s="162">
        <v>0</v>
      </c>
      <c r="F51" s="155" t="s">
        <v>853</v>
      </c>
      <c r="G51" s="156"/>
      <c r="H51" s="367"/>
      <c r="I51" s="570"/>
      <c r="J51" s="569"/>
      <c r="K51" s="532" t="str">
        <f>B51</f>
        <v>c. Global Fund grants used to procure contraceptives besides condoms</v>
      </c>
      <c r="L51" s="531"/>
      <c r="M51" s="531"/>
      <c r="N51" s="531"/>
      <c r="O51" s="533"/>
      <c r="P51" s="531"/>
      <c r="Q51" s="531"/>
      <c r="R51" s="531"/>
      <c r="S51" s="531"/>
      <c r="T51" s="222"/>
      <c r="U51" s="222"/>
      <c r="V51" s="222"/>
      <c r="W51" s="539"/>
      <c r="X51" s="539"/>
      <c r="Z51" s="558"/>
    </row>
    <row r="52" spans="1:26" s="159" customFormat="1" ht="90" x14ac:dyDescent="0.2">
      <c r="A52" s="363"/>
      <c r="B52" s="764" t="s">
        <v>758</v>
      </c>
      <c r="C52" s="765"/>
      <c r="D52" s="243"/>
      <c r="E52" s="163">
        <f>E48+E50+E51</f>
        <v>4788730</v>
      </c>
      <c r="F52" s="244"/>
      <c r="G52" s="244"/>
      <c r="H52" s="368" t="s">
        <v>1171</v>
      </c>
      <c r="I52" s="568"/>
      <c r="J52" s="569"/>
      <c r="K52" s="532" t="str">
        <f>B52</f>
        <v>d. TOTAL value of in-kind donations and Global Fund grants spent on contraceptive procurement
This will auto-calculate.  (It will sum a-c above.)</v>
      </c>
      <c r="L52" s="531"/>
      <c r="M52" s="531"/>
      <c r="N52" s="531"/>
      <c r="O52" s="533"/>
      <c r="P52" s="531"/>
      <c r="Q52" s="531"/>
      <c r="R52" s="531"/>
      <c r="S52" s="531"/>
      <c r="T52" s="222"/>
      <c r="U52" s="222"/>
      <c r="V52" s="222"/>
      <c r="W52" s="539"/>
      <c r="X52" s="539"/>
      <c r="Z52" s="558"/>
    </row>
    <row r="53" spans="1:26" s="248" customFormat="1" x14ac:dyDescent="0.2">
      <c r="A53" s="365"/>
      <c r="B53" s="245"/>
      <c r="C53" s="245"/>
      <c r="D53" s="246"/>
      <c r="E53" s="164"/>
      <c r="F53" s="164"/>
      <c r="G53" s="247"/>
      <c r="H53" s="366"/>
      <c r="I53" s="576"/>
      <c r="J53" s="569"/>
      <c r="K53" s="532">
        <f>A53</f>
        <v>0</v>
      </c>
      <c r="L53" s="531"/>
      <c r="M53" s="531"/>
      <c r="N53" s="531"/>
      <c r="O53" s="533"/>
      <c r="P53" s="531"/>
      <c r="Q53" s="531"/>
      <c r="R53" s="531"/>
      <c r="S53" s="531"/>
      <c r="T53" s="222"/>
      <c r="U53" s="222"/>
      <c r="V53" s="222"/>
      <c r="W53" s="539"/>
      <c r="X53" s="539"/>
      <c r="Z53" s="286"/>
    </row>
    <row r="54" spans="1:26" s="159" customFormat="1" ht="75" customHeight="1" x14ac:dyDescent="0.2">
      <c r="A54" s="772" t="s">
        <v>759</v>
      </c>
      <c r="B54" s="764"/>
      <c r="C54" s="764"/>
      <c r="D54" s="764"/>
      <c r="E54" s="764"/>
      <c r="F54" s="764"/>
      <c r="G54" s="764"/>
      <c r="H54" s="773"/>
      <c r="I54" s="227"/>
      <c r="J54" s="569"/>
      <c r="K54" s="532"/>
      <c r="L54" s="531"/>
      <c r="M54" s="531"/>
      <c r="N54" s="531"/>
      <c r="O54" s="531"/>
      <c r="P54" s="531"/>
      <c r="Q54" s="531"/>
      <c r="R54" s="531"/>
      <c r="S54" s="531"/>
      <c r="T54" s="222"/>
      <c r="U54" s="222"/>
      <c r="V54" s="222"/>
      <c r="W54" s="539"/>
      <c r="X54" s="572"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Z54" s="558"/>
    </row>
    <row r="55" spans="1:26" s="159" customFormat="1" ht="150" x14ac:dyDescent="0.2">
      <c r="A55" s="867" t="s">
        <v>760</v>
      </c>
      <c r="B55" s="868"/>
      <c r="C55" s="868"/>
      <c r="D55" s="868"/>
      <c r="E55" s="869"/>
      <c r="F55" s="166">
        <f>E44/(E44+E52)</f>
        <v>0</v>
      </c>
      <c r="G55" s="870" t="s">
        <v>1596</v>
      </c>
      <c r="H55" s="871"/>
      <c r="I55" s="570"/>
      <c r="J55" s="578" t="str">
        <f>G55</f>
        <v>There was Depo-Provera in the system that was procured by the government, but it was likely procured prior to July 2010.</v>
      </c>
      <c r="K55" s="532"/>
      <c r="L55" s="531"/>
      <c r="M55" s="531"/>
      <c r="N55" s="531"/>
      <c r="O55" s="533"/>
      <c r="P55" s="531"/>
      <c r="Q55" s="531"/>
      <c r="R55" s="559"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531"/>
      <c r="T55" s="222"/>
      <c r="U55" s="222"/>
      <c r="V55" s="222"/>
      <c r="W55" s="539"/>
      <c r="X55" s="539"/>
      <c r="Z55" s="558"/>
    </row>
    <row r="56" spans="1:26" s="159" customFormat="1" ht="135" x14ac:dyDescent="0.2">
      <c r="A56" s="867" t="s">
        <v>761</v>
      </c>
      <c r="B56" s="872"/>
      <c r="C56" s="872"/>
      <c r="D56" s="872"/>
      <c r="E56" s="873"/>
      <c r="F56" s="621">
        <f>(E44+E52)/G29</f>
        <v>0.71202523646547933</v>
      </c>
      <c r="G56" s="870" t="s">
        <v>1595</v>
      </c>
      <c r="H56" s="871"/>
      <c r="I56" s="570"/>
      <c r="J56" s="578" t="str">
        <f>G56</f>
        <v>The quantification is not aligned with the government fiscal year. For calendar year 2011, the quantification amount was $6,725,506. For calendar year 2010, it was $5,480,837.</v>
      </c>
      <c r="K56" s="532"/>
      <c r="L56" s="531"/>
      <c r="M56" s="531"/>
      <c r="N56" s="531"/>
      <c r="O56" s="533"/>
      <c r="P56" s="531"/>
      <c r="Q56" s="531"/>
      <c r="R56" s="559"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531"/>
      <c r="T56" s="222"/>
      <c r="U56" s="222"/>
      <c r="V56" s="222"/>
      <c r="W56" s="539"/>
      <c r="X56" s="539"/>
      <c r="Z56" s="558"/>
    </row>
    <row r="57" spans="1:26" s="159" customFormat="1" ht="45" x14ac:dyDescent="0.2">
      <c r="A57" s="874" t="s">
        <v>762</v>
      </c>
      <c r="B57" s="875"/>
      <c r="C57" s="875"/>
      <c r="D57" s="875"/>
      <c r="E57" s="876"/>
      <c r="F57" s="152"/>
      <c r="G57" s="870"/>
      <c r="H57" s="871"/>
      <c r="I57" s="570"/>
      <c r="J57" s="578">
        <f>G57</f>
        <v>0</v>
      </c>
      <c r="K57" s="532"/>
      <c r="L57" s="531"/>
      <c r="M57" s="531"/>
      <c r="N57" s="531"/>
      <c r="O57" s="533"/>
      <c r="P57" s="531"/>
      <c r="Q57" s="531"/>
      <c r="R57" s="559" t="str">
        <f>A57</f>
        <v>B12. If B11 did not calculate automatically, please answer the following question:
Was there a funding gap for the public sector in the last complete fiscal year?
(Please select from the dropdown list.)</v>
      </c>
      <c r="S57" s="531"/>
      <c r="T57" s="222"/>
      <c r="U57" s="222"/>
      <c r="V57" s="222"/>
      <c r="W57" s="539"/>
      <c r="X57" s="539"/>
      <c r="Z57" s="558"/>
    </row>
    <row r="58" spans="1:26" s="248" customFormat="1" x14ac:dyDescent="0.2">
      <c r="A58" s="369"/>
      <c r="B58" s="249"/>
      <c r="C58" s="249"/>
      <c r="D58" s="250"/>
      <c r="E58" s="167"/>
      <c r="F58" s="167"/>
      <c r="G58" s="251"/>
      <c r="H58" s="370"/>
      <c r="I58" s="576"/>
      <c r="J58" s="569"/>
      <c r="K58" s="532">
        <f>A58</f>
        <v>0</v>
      </c>
      <c r="L58" s="531"/>
      <c r="M58" s="531"/>
      <c r="N58" s="531"/>
      <c r="O58" s="533"/>
      <c r="P58" s="531"/>
      <c r="Q58" s="531"/>
      <c r="R58" s="531"/>
      <c r="S58" s="531"/>
      <c r="T58" s="222"/>
      <c r="U58" s="222"/>
      <c r="V58" s="222"/>
      <c r="W58" s="539"/>
      <c r="X58" s="539"/>
      <c r="Z58" s="286"/>
    </row>
    <row r="59" spans="1:26" s="159" customFormat="1" ht="45" x14ac:dyDescent="0.2">
      <c r="A59" s="772" t="s">
        <v>305</v>
      </c>
      <c r="B59" s="764"/>
      <c r="C59" s="764"/>
      <c r="D59" s="764"/>
      <c r="E59" s="765"/>
      <c r="F59" s="766" t="s">
        <v>146</v>
      </c>
      <c r="G59" s="863"/>
      <c r="H59" s="767"/>
      <c r="I59" s="579"/>
      <c r="J59" s="569"/>
      <c r="K59" s="532"/>
      <c r="L59" s="531"/>
      <c r="M59" s="531"/>
      <c r="N59" s="531"/>
      <c r="O59" s="531"/>
      <c r="P59" s="531"/>
      <c r="Q59" s="532" t="str">
        <f>F59</f>
        <v>N/A</v>
      </c>
      <c r="R59" s="559" t="str">
        <f>A59</f>
        <v>B13. If the government financed any contraceptive procurement in the most recent complete fiscal year, which entity conducted the procurement(s)? (Please select from the dropdown.)</v>
      </c>
      <c r="S59" s="531"/>
      <c r="T59" s="222"/>
      <c r="U59" s="222"/>
      <c r="V59" s="222"/>
      <c r="W59" s="539"/>
      <c r="X59" s="539"/>
      <c r="Z59" s="558"/>
    </row>
    <row r="60" spans="1:26" s="159" customFormat="1" x14ac:dyDescent="0.2">
      <c r="A60" s="262"/>
      <c r="B60" s="764" t="s">
        <v>58</v>
      </c>
      <c r="C60" s="764"/>
      <c r="D60" s="764"/>
      <c r="E60" s="764"/>
      <c r="F60" s="769" t="s">
        <v>146</v>
      </c>
      <c r="G60" s="770"/>
      <c r="H60" s="771"/>
      <c r="I60" s="570"/>
      <c r="J60" s="569"/>
      <c r="K60" s="532"/>
      <c r="L60" s="531"/>
      <c r="M60" s="580">
        <f>E60</f>
        <v>0</v>
      </c>
      <c r="N60" s="531"/>
      <c r="O60" s="531"/>
      <c r="P60" s="531"/>
      <c r="Q60" s="532" t="str">
        <f>F60</f>
        <v>N/A</v>
      </c>
      <c r="R60" s="533" t="str">
        <f>B60</f>
        <v>a. Specify entity</v>
      </c>
      <c r="S60" s="531"/>
      <c r="T60" s="222"/>
      <c r="U60" s="222"/>
      <c r="V60" s="222"/>
      <c r="W60" s="539"/>
      <c r="X60" s="539"/>
      <c r="Z60" s="558"/>
    </row>
    <row r="61" spans="1:26" s="159" customFormat="1" x14ac:dyDescent="0.2">
      <c r="A61" s="356"/>
      <c r="B61" s="227"/>
      <c r="C61" s="764" t="s">
        <v>59</v>
      </c>
      <c r="D61" s="764"/>
      <c r="E61" s="765"/>
      <c r="F61" s="766" t="s">
        <v>146</v>
      </c>
      <c r="G61" s="863"/>
      <c r="H61" s="767"/>
      <c r="I61" s="570"/>
      <c r="J61" s="569"/>
      <c r="K61" s="532"/>
      <c r="L61" s="531"/>
      <c r="M61" s="531"/>
      <c r="N61" s="531"/>
      <c r="O61" s="531"/>
      <c r="P61" s="531"/>
      <c r="Q61" s="532" t="str">
        <f>F61</f>
        <v>N/A</v>
      </c>
      <c r="R61" s="533" t="str">
        <f>C61</f>
        <v>i. Is this a parastatal?</v>
      </c>
      <c r="S61" s="531"/>
      <c r="T61" s="222"/>
      <c r="U61" s="222"/>
      <c r="V61" s="222"/>
      <c r="W61" s="539"/>
      <c r="X61" s="539"/>
      <c r="Z61" s="558"/>
    </row>
    <row r="62" spans="1:26" s="159" customFormat="1" ht="45.75" thickBot="1" x14ac:dyDescent="0.25">
      <c r="A62" s="864" t="s">
        <v>306</v>
      </c>
      <c r="B62" s="753"/>
      <c r="C62" s="754"/>
      <c r="D62" s="779" t="s">
        <v>1172</v>
      </c>
      <c r="E62" s="780"/>
      <c r="F62" s="780"/>
      <c r="G62" s="780"/>
      <c r="H62" s="781"/>
      <c r="I62" s="547"/>
      <c r="J62" s="569"/>
      <c r="K62" s="532" t="str">
        <f>A62</f>
        <v xml:space="preserve">B14. Please note any additional comments about finance and procurement.
</v>
      </c>
      <c r="L62" s="531"/>
      <c r="M62" s="531"/>
      <c r="N62" s="531"/>
      <c r="O62" s="532" t="str">
        <f>D62</f>
        <v>There has been advocacy to have contraceptives have their own budget funds. RHU is taking the lead to have this taken on board during the budgeting process for 2012.</v>
      </c>
      <c r="P62" s="531"/>
      <c r="Q62" s="531"/>
      <c r="R62" s="532"/>
      <c r="S62" s="531"/>
      <c r="T62" s="222"/>
      <c r="U62" s="222"/>
      <c r="V62" s="222"/>
      <c r="W62" s="539"/>
      <c r="X62" s="539"/>
      <c r="Z62" s="558"/>
    </row>
    <row r="63" spans="1:26" s="159" customFormat="1" ht="16.5" customHeight="1" thickBot="1" x14ac:dyDescent="0.25">
      <c r="A63" s="865" t="s">
        <v>31</v>
      </c>
      <c r="B63" s="866"/>
      <c r="C63" s="866"/>
      <c r="D63" s="866"/>
      <c r="E63" s="866"/>
      <c r="F63" s="866"/>
      <c r="G63" s="866"/>
      <c r="H63" s="371"/>
      <c r="I63" s="563"/>
      <c r="J63" s="569"/>
      <c r="K63" s="532"/>
      <c r="L63" s="531"/>
      <c r="M63" s="531"/>
      <c r="N63" s="531"/>
      <c r="O63" s="531"/>
      <c r="P63" s="531"/>
      <c r="Q63" s="531"/>
      <c r="R63" s="532"/>
      <c r="S63" s="531"/>
      <c r="T63" s="222"/>
      <c r="U63" s="222"/>
      <c r="V63" s="222"/>
      <c r="W63" s="539"/>
      <c r="X63" s="539"/>
      <c r="Z63" s="558"/>
    </row>
    <row r="64" spans="1:26" s="159" customFormat="1" ht="45" customHeight="1" x14ac:dyDescent="0.2">
      <c r="A64" s="855" t="s">
        <v>763</v>
      </c>
      <c r="B64" s="856"/>
      <c r="C64" s="856"/>
      <c r="D64" s="856"/>
      <c r="E64" s="856"/>
      <c r="F64" s="856"/>
      <c r="G64" s="856"/>
      <c r="H64" s="857"/>
      <c r="I64" s="581"/>
      <c r="J64" s="569"/>
      <c r="K64" s="532"/>
      <c r="L64" s="531"/>
      <c r="M64" s="531"/>
      <c r="N64" s="531"/>
      <c r="O64" s="531"/>
      <c r="P64" s="531"/>
      <c r="Q64" s="531"/>
      <c r="R64" s="532"/>
      <c r="S64" s="531"/>
      <c r="T64" s="222"/>
      <c r="U64" s="222"/>
      <c r="V64" s="222"/>
      <c r="W64" s="539"/>
      <c r="X64" s="572" t="str">
        <f>A64</f>
        <v>C1. Are the following contraceptive methods offered through the commercial sector, public sector, NGOs, or social marketing? (Please indicate which methods are intended to be offered,not whether the method is currently in stock.) 
(Please select from the dropdown list.)</v>
      </c>
      <c r="Z64" s="558"/>
    </row>
    <row r="65" spans="1:26" s="254" customFormat="1" ht="15.75" x14ac:dyDescent="0.25">
      <c r="A65" s="858" t="s">
        <v>26</v>
      </c>
      <c r="B65" s="859"/>
      <c r="C65" s="860"/>
      <c r="D65" s="861" t="s">
        <v>261</v>
      </c>
      <c r="E65" s="862"/>
      <c r="F65" s="252" t="s">
        <v>307</v>
      </c>
      <c r="G65" s="253" t="s">
        <v>308</v>
      </c>
      <c r="H65" s="372" t="s">
        <v>309</v>
      </c>
      <c r="I65" s="582"/>
      <c r="J65" s="583"/>
      <c r="K65" s="532" t="str">
        <f>A65</f>
        <v>Contraceptive Method</v>
      </c>
      <c r="L65" s="282"/>
      <c r="M65" s="282"/>
      <c r="N65" s="282"/>
      <c r="O65" s="282"/>
      <c r="P65" s="282"/>
      <c r="Q65" s="282"/>
      <c r="R65" s="565"/>
      <c r="S65" s="282"/>
      <c r="T65" s="584"/>
      <c r="U65" s="584"/>
      <c r="V65" s="584"/>
      <c r="W65" s="585"/>
      <c r="X65" s="585"/>
      <c r="Z65" s="586"/>
    </row>
    <row r="66" spans="1:26" s="159" customFormat="1" ht="30" x14ac:dyDescent="0.2">
      <c r="A66" s="373"/>
      <c r="B66" s="848" t="s">
        <v>310</v>
      </c>
      <c r="C66" s="849"/>
      <c r="D66" s="850" t="s">
        <v>165</v>
      </c>
      <c r="E66" s="850"/>
      <c r="F66" s="255" t="s">
        <v>165</v>
      </c>
      <c r="G66" s="255" t="s">
        <v>165</v>
      </c>
      <c r="H66" s="374" t="s">
        <v>165</v>
      </c>
      <c r="I66" s="547"/>
      <c r="J66" s="569"/>
      <c r="K66" s="532" t="str">
        <f>B66</f>
        <v>a. Combined oral contraceptives (estrogen + progestin - for  example, LoFemenol, Microgynon)</v>
      </c>
      <c r="L66" s="531"/>
      <c r="M66" s="531"/>
      <c r="N66" s="531"/>
      <c r="O66" s="531"/>
      <c r="P66" s="531"/>
      <c r="Q66" s="531"/>
      <c r="R66" s="532"/>
      <c r="S66" s="531"/>
      <c r="T66" s="222"/>
      <c r="U66" s="222"/>
      <c r="V66" s="222"/>
      <c r="W66" s="539"/>
      <c r="X66" s="539"/>
      <c r="Z66" s="558"/>
    </row>
    <row r="67" spans="1:26" s="159" customFormat="1" x14ac:dyDescent="0.2">
      <c r="A67" s="375"/>
      <c r="B67" s="848" t="s">
        <v>311</v>
      </c>
      <c r="C67" s="849"/>
      <c r="D67" s="850" t="s">
        <v>165</v>
      </c>
      <c r="E67" s="850"/>
      <c r="F67" s="255" t="s">
        <v>165</v>
      </c>
      <c r="G67" s="255" t="s">
        <v>165</v>
      </c>
      <c r="H67" s="374" t="s">
        <v>165</v>
      </c>
      <c r="I67" s="547"/>
      <c r="J67" s="569"/>
      <c r="K67" s="532" t="str">
        <f t="shared" ref="K67:K77" si="2">B67</f>
        <v>b. Progestin-only pills (for example, Ovrette, Microlut)</v>
      </c>
      <c r="L67" s="531"/>
      <c r="M67" s="531"/>
      <c r="N67" s="531"/>
      <c r="O67" s="531"/>
      <c r="P67" s="531"/>
      <c r="Q67" s="531"/>
      <c r="R67" s="532"/>
      <c r="S67" s="531"/>
      <c r="T67" s="222"/>
      <c r="U67" s="222"/>
      <c r="V67" s="222"/>
      <c r="W67" s="539"/>
      <c r="X67" s="539"/>
      <c r="Z67" s="558"/>
    </row>
    <row r="68" spans="1:26" s="159" customFormat="1" x14ac:dyDescent="0.2">
      <c r="A68" s="375"/>
      <c r="B68" s="848" t="s">
        <v>312</v>
      </c>
      <c r="C68" s="849"/>
      <c r="D68" s="850" t="s">
        <v>165</v>
      </c>
      <c r="E68" s="850"/>
      <c r="F68" s="255" t="s">
        <v>165</v>
      </c>
      <c r="G68" s="255" t="s">
        <v>165</v>
      </c>
      <c r="H68" s="374" t="s">
        <v>165</v>
      </c>
      <c r="I68" s="547"/>
      <c r="J68" s="569"/>
      <c r="K68" s="532" t="str">
        <f t="shared" si="2"/>
        <v>c. Hormonal injections (for example, DepoProvera, Noristerat)</v>
      </c>
      <c r="L68" s="531"/>
      <c r="M68" s="531"/>
      <c r="N68" s="531"/>
      <c r="O68" s="531"/>
      <c r="P68" s="531"/>
      <c r="Q68" s="531"/>
      <c r="R68" s="532"/>
      <c r="S68" s="531"/>
      <c r="T68" s="222"/>
      <c r="U68" s="222"/>
      <c r="V68" s="222"/>
      <c r="W68" s="539"/>
      <c r="X68" s="539"/>
      <c r="Z68" s="558"/>
    </row>
    <row r="69" spans="1:26" s="159" customFormat="1" x14ac:dyDescent="0.2">
      <c r="A69" s="375"/>
      <c r="B69" s="848" t="s">
        <v>313</v>
      </c>
      <c r="C69" s="849"/>
      <c r="D69" s="850" t="s">
        <v>165</v>
      </c>
      <c r="E69" s="850"/>
      <c r="F69" s="255" t="s">
        <v>165</v>
      </c>
      <c r="G69" s="255" t="s">
        <v>165</v>
      </c>
      <c r="H69" s="374" t="s">
        <v>165</v>
      </c>
      <c r="I69" s="547"/>
      <c r="J69" s="569"/>
      <c r="K69" s="532" t="str">
        <f t="shared" si="2"/>
        <v>d. Hormonal implants (for example, Jadelle, Implanon)</v>
      </c>
      <c r="L69" s="531"/>
      <c r="M69" s="531"/>
      <c r="N69" s="531"/>
      <c r="O69" s="531"/>
      <c r="P69" s="531"/>
      <c r="Q69" s="531"/>
      <c r="R69" s="532"/>
      <c r="S69" s="531"/>
      <c r="T69" s="222"/>
      <c r="U69" s="222"/>
      <c r="V69" s="222"/>
      <c r="W69" s="539"/>
      <c r="X69" s="539"/>
      <c r="Z69" s="558"/>
    </row>
    <row r="70" spans="1:26" s="159" customFormat="1" x14ac:dyDescent="0.2">
      <c r="A70" s="375"/>
      <c r="B70" s="848" t="s">
        <v>314</v>
      </c>
      <c r="C70" s="849"/>
      <c r="D70" s="850" t="s">
        <v>165</v>
      </c>
      <c r="E70" s="850"/>
      <c r="F70" s="255" t="s">
        <v>165</v>
      </c>
      <c r="G70" s="255" t="s">
        <v>165</v>
      </c>
      <c r="H70" s="374" t="s">
        <v>178</v>
      </c>
      <c r="I70" s="547"/>
      <c r="J70" s="569"/>
      <c r="K70" s="532" t="str">
        <f t="shared" si="2"/>
        <v>e. Intrauterine devices (IUDs) (for example, Optima Copper T)</v>
      </c>
      <c r="L70" s="531"/>
      <c r="M70" s="531"/>
      <c r="N70" s="531"/>
      <c r="O70" s="531"/>
      <c r="P70" s="531"/>
      <c r="Q70" s="531"/>
      <c r="R70" s="532"/>
      <c r="S70" s="531"/>
      <c r="T70" s="222"/>
      <c r="U70" s="222"/>
      <c r="V70" s="222"/>
      <c r="W70" s="539"/>
      <c r="X70" s="539"/>
      <c r="Z70" s="558"/>
    </row>
    <row r="71" spans="1:26" s="159" customFormat="1" x14ac:dyDescent="0.2">
      <c r="A71" s="375"/>
      <c r="B71" s="848" t="s">
        <v>43</v>
      </c>
      <c r="C71" s="849"/>
      <c r="D71" s="850" t="s">
        <v>165</v>
      </c>
      <c r="E71" s="850"/>
      <c r="F71" s="255" t="s">
        <v>165</v>
      </c>
      <c r="G71" s="255" t="s">
        <v>165</v>
      </c>
      <c r="H71" s="374" t="s">
        <v>165</v>
      </c>
      <c r="I71" s="547"/>
      <c r="J71" s="569"/>
      <c r="K71" s="532" t="str">
        <f t="shared" si="2"/>
        <v>f. Male condoms</v>
      </c>
      <c r="L71" s="531"/>
      <c r="M71" s="531"/>
      <c r="N71" s="531"/>
      <c r="O71" s="531"/>
      <c r="P71" s="531"/>
      <c r="Q71" s="531"/>
      <c r="R71" s="532"/>
      <c r="S71" s="531"/>
      <c r="T71" s="222"/>
      <c r="U71" s="222"/>
      <c r="V71" s="222"/>
      <c r="W71" s="539"/>
      <c r="X71" s="539"/>
      <c r="Z71" s="558"/>
    </row>
    <row r="72" spans="1:26" s="159" customFormat="1" x14ac:dyDescent="0.2">
      <c r="A72" s="375"/>
      <c r="B72" s="848" t="s">
        <v>44</v>
      </c>
      <c r="C72" s="849"/>
      <c r="D72" s="850" t="s">
        <v>165</v>
      </c>
      <c r="E72" s="850"/>
      <c r="F72" s="255" t="s">
        <v>165</v>
      </c>
      <c r="G72" s="255" t="s">
        <v>165</v>
      </c>
      <c r="H72" s="374" t="s">
        <v>165</v>
      </c>
      <c r="I72" s="547"/>
      <c r="J72" s="569"/>
      <c r="K72" s="532" t="str">
        <f t="shared" si="2"/>
        <v>g. Female condoms</v>
      </c>
      <c r="L72" s="531"/>
      <c r="M72" s="531"/>
      <c r="N72" s="531"/>
      <c r="O72" s="531"/>
      <c r="P72" s="531"/>
      <c r="Q72" s="531"/>
      <c r="R72" s="532"/>
      <c r="S72" s="531"/>
      <c r="T72" s="222"/>
      <c r="U72" s="222"/>
      <c r="V72" s="222"/>
      <c r="W72" s="539"/>
      <c r="X72" s="539"/>
      <c r="Z72" s="558"/>
    </row>
    <row r="73" spans="1:26" s="159" customFormat="1" x14ac:dyDescent="0.2">
      <c r="A73" s="375"/>
      <c r="B73" s="848" t="s">
        <v>315</v>
      </c>
      <c r="C73" s="849"/>
      <c r="D73" s="850" t="s">
        <v>165</v>
      </c>
      <c r="E73" s="850"/>
      <c r="F73" s="255" t="s">
        <v>165</v>
      </c>
      <c r="G73" s="255" t="s">
        <v>165</v>
      </c>
      <c r="H73" s="374" t="s">
        <v>178</v>
      </c>
      <c r="I73" s="547"/>
      <c r="J73" s="569"/>
      <c r="K73" s="532" t="str">
        <f t="shared" si="2"/>
        <v>h. Emergency contraceptive pills (for example, Postinor)</v>
      </c>
      <c r="L73" s="531"/>
      <c r="M73" s="531"/>
      <c r="N73" s="531"/>
      <c r="O73" s="531"/>
      <c r="P73" s="531"/>
      <c r="Q73" s="531"/>
      <c r="R73" s="532"/>
      <c r="S73" s="531"/>
      <c r="T73" s="222"/>
      <c r="U73" s="222"/>
      <c r="V73" s="222"/>
      <c r="W73" s="539"/>
      <c r="X73" s="539"/>
      <c r="Z73" s="558"/>
    </row>
    <row r="74" spans="1:26" s="159" customFormat="1" x14ac:dyDescent="0.2">
      <c r="A74" s="375"/>
      <c r="B74" s="848" t="s">
        <v>316</v>
      </c>
      <c r="C74" s="849"/>
      <c r="D74" s="850" t="s">
        <v>165</v>
      </c>
      <c r="E74" s="850"/>
      <c r="F74" s="255" t="s">
        <v>165</v>
      </c>
      <c r="G74" s="255" t="s">
        <v>165</v>
      </c>
      <c r="H74" s="374" t="s">
        <v>165</v>
      </c>
      <c r="I74" s="547"/>
      <c r="J74" s="569"/>
      <c r="K74" s="532" t="str">
        <f t="shared" si="2"/>
        <v>i. Long-acting permanent method for males (vasectomy)</v>
      </c>
      <c r="L74" s="531"/>
      <c r="M74" s="531"/>
      <c r="N74" s="531"/>
      <c r="O74" s="531"/>
      <c r="P74" s="531"/>
      <c r="Q74" s="531"/>
      <c r="R74" s="532"/>
      <c r="S74" s="531"/>
      <c r="T74" s="222"/>
      <c r="U74" s="222"/>
      <c r="V74" s="222"/>
      <c r="W74" s="539"/>
      <c r="X74" s="539"/>
      <c r="Z74" s="558"/>
    </row>
    <row r="75" spans="1:26" s="159" customFormat="1" x14ac:dyDescent="0.2">
      <c r="A75" s="375"/>
      <c r="B75" s="848" t="s">
        <v>317</v>
      </c>
      <c r="C75" s="849"/>
      <c r="D75" s="850" t="s">
        <v>165</v>
      </c>
      <c r="E75" s="850"/>
      <c r="F75" s="255" t="s">
        <v>165</v>
      </c>
      <c r="G75" s="255" t="s">
        <v>165</v>
      </c>
      <c r="H75" s="374" t="s">
        <v>178</v>
      </c>
      <c r="I75" s="547"/>
      <c r="J75" s="569"/>
      <c r="K75" s="532" t="str">
        <f t="shared" si="2"/>
        <v>j. Long-acting permanent method for females (tubal ligation)</v>
      </c>
      <c r="L75" s="531"/>
      <c r="M75" s="531"/>
      <c r="N75" s="531"/>
      <c r="O75" s="531"/>
      <c r="P75" s="531"/>
      <c r="Q75" s="531"/>
      <c r="R75" s="532"/>
      <c r="S75" s="531"/>
      <c r="T75" s="222"/>
      <c r="U75" s="222"/>
      <c r="V75" s="222"/>
      <c r="W75" s="539"/>
      <c r="X75" s="539"/>
      <c r="Z75" s="558"/>
    </row>
    <row r="76" spans="1:26" s="159" customFormat="1" x14ac:dyDescent="0.2">
      <c r="A76" s="375"/>
      <c r="B76" s="848" t="s">
        <v>45</v>
      </c>
      <c r="C76" s="849"/>
      <c r="D76" s="850" t="s">
        <v>166</v>
      </c>
      <c r="E76" s="850"/>
      <c r="F76" s="255" t="s">
        <v>166</v>
      </c>
      <c r="G76" s="255" t="s">
        <v>165</v>
      </c>
      <c r="H76" s="374" t="s">
        <v>165</v>
      </c>
      <c r="I76" s="547"/>
      <c r="J76" s="569"/>
      <c r="K76" s="532" t="str">
        <f t="shared" si="2"/>
        <v>k. CycleBeads</v>
      </c>
      <c r="L76" s="531"/>
      <c r="M76" s="531"/>
      <c r="N76" s="531"/>
      <c r="O76" s="531"/>
      <c r="P76" s="531"/>
      <c r="Q76" s="531"/>
      <c r="R76" s="532"/>
      <c r="S76" s="531"/>
      <c r="T76" s="222"/>
      <c r="U76" s="222"/>
      <c r="V76" s="222"/>
      <c r="W76" s="539"/>
      <c r="X76" s="539"/>
      <c r="Z76" s="558"/>
    </row>
    <row r="77" spans="1:26" s="159" customFormat="1" ht="45" x14ac:dyDescent="0.2">
      <c r="A77" s="376"/>
      <c r="B77" s="851" t="s">
        <v>318</v>
      </c>
      <c r="C77" s="852"/>
      <c r="D77" s="850"/>
      <c r="E77" s="850"/>
      <c r="F77" s="255"/>
      <c r="G77" s="255"/>
      <c r="H77" s="374"/>
      <c r="I77" s="547"/>
      <c r="J77" s="569"/>
      <c r="K77" s="532" t="str">
        <f t="shared" si="2"/>
        <v>l. Other contraceptive methods - specify 
(Please provide the name of the other contraceptive(s) offered, by sector.)</v>
      </c>
      <c r="L77" s="531"/>
      <c r="M77" s="531"/>
      <c r="N77" s="531"/>
      <c r="O77" s="531"/>
      <c r="P77" s="531"/>
      <c r="Q77" s="531"/>
      <c r="R77" s="532"/>
      <c r="S77" s="531"/>
      <c r="T77" s="222"/>
      <c r="U77" s="222"/>
      <c r="V77" s="222"/>
      <c r="W77" s="539"/>
      <c r="X77" s="539"/>
      <c r="Z77" s="558"/>
    </row>
    <row r="78" spans="1:26" s="159" customFormat="1" ht="30.75" thickBot="1" x14ac:dyDescent="0.25">
      <c r="A78" s="853" t="s">
        <v>320</v>
      </c>
      <c r="B78" s="822"/>
      <c r="C78" s="854"/>
      <c r="D78" s="779"/>
      <c r="E78" s="780"/>
      <c r="F78" s="780"/>
      <c r="G78" s="780"/>
      <c r="H78" s="781"/>
      <c r="I78" s="547"/>
      <c r="J78" s="569"/>
      <c r="K78" s="532" t="str">
        <f>A78</f>
        <v>C2. Please note any comments about the commodities offered.</v>
      </c>
      <c r="L78" s="531"/>
      <c r="M78" s="531"/>
      <c r="N78" s="531"/>
      <c r="O78" s="532">
        <f>D78</f>
        <v>0</v>
      </c>
      <c r="P78" s="531"/>
      <c r="Q78" s="531"/>
      <c r="R78" s="532"/>
      <c r="S78" s="531"/>
      <c r="T78" s="222"/>
      <c r="U78" s="222"/>
      <c r="V78" s="222"/>
      <c r="W78" s="539"/>
      <c r="X78" s="539"/>
      <c r="Z78" s="558"/>
    </row>
    <row r="79" spans="1:26" s="256" customFormat="1" ht="16.5" customHeight="1" thickBot="1" x14ac:dyDescent="0.3">
      <c r="A79" s="832" t="s">
        <v>27</v>
      </c>
      <c r="B79" s="833"/>
      <c r="C79" s="833"/>
      <c r="D79" s="833"/>
      <c r="E79" s="833"/>
      <c r="F79" s="833"/>
      <c r="G79" s="833"/>
      <c r="H79" s="371"/>
      <c r="I79" s="563"/>
      <c r="J79" s="583"/>
      <c r="K79" s="532"/>
      <c r="L79" s="282"/>
      <c r="M79" s="282"/>
      <c r="N79" s="282"/>
      <c r="O79" s="282"/>
      <c r="P79" s="282"/>
      <c r="Q79" s="282"/>
      <c r="R79" s="565"/>
      <c r="S79" s="282"/>
      <c r="T79" s="584"/>
      <c r="U79" s="584"/>
      <c r="V79" s="584"/>
      <c r="W79" s="585"/>
      <c r="X79" s="585"/>
      <c r="Z79" s="587"/>
    </row>
    <row r="80" spans="1:26" s="159" customFormat="1" ht="30" customHeight="1" x14ac:dyDescent="0.2">
      <c r="A80" s="834" t="s">
        <v>321</v>
      </c>
      <c r="B80" s="835"/>
      <c r="C80" s="835"/>
      <c r="D80" s="835"/>
      <c r="E80" s="835"/>
      <c r="F80" s="835"/>
      <c r="G80" s="836"/>
      <c r="H80" s="351" t="s">
        <v>165</v>
      </c>
      <c r="I80" s="588" t="str">
        <f>A80</f>
        <v>D1. Is there a contraceptive security or reproductive health commodity security strategy or is contraceptive security explicitly included in a country strategy? (Please select from the dropdown list.)</v>
      </c>
      <c r="J80" s="569"/>
      <c r="K80" s="532"/>
      <c r="L80" s="531"/>
      <c r="M80" s="531"/>
      <c r="N80" s="531"/>
      <c r="O80" s="531"/>
      <c r="P80" s="531"/>
      <c r="Q80" s="531"/>
      <c r="R80" s="532"/>
      <c r="S80" s="531"/>
      <c r="T80" s="222"/>
      <c r="U80" s="222"/>
      <c r="V80" s="222"/>
      <c r="W80" s="539"/>
      <c r="X80" s="539"/>
      <c r="Z80" s="558"/>
    </row>
    <row r="81" spans="1:26" s="159" customFormat="1" ht="15.75" thickBot="1" x14ac:dyDescent="0.25">
      <c r="A81" s="837" t="s">
        <v>243</v>
      </c>
      <c r="B81" s="838"/>
      <c r="C81" s="838"/>
      <c r="D81" s="257"/>
      <c r="E81" s="257"/>
      <c r="F81" s="257"/>
      <c r="G81" s="257"/>
      <c r="H81" s="377"/>
      <c r="I81" s="257"/>
      <c r="J81" s="569"/>
      <c r="K81" s="532"/>
      <c r="L81" s="531"/>
      <c r="M81" s="531"/>
      <c r="N81" s="531"/>
      <c r="O81" s="531"/>
      <c r="P81" s="531"/>
      <c r="Q81" s="531"/>
      <c r="R81" s="532"/>
      <c r="S81" s="531"/>
      <c r="T81" s="222"/>
      <c r="U81" s="222"/>
      <c r="V81" s="222"/>
      <c r="W81" s="539"/>
      <c r="X81" s="539"/>
      <c r="Z81" s="558"/>
    </row>
    <row r="82" spans="1:26" s="159" customFormat="1" ht="60" x14ac:dyDescent="0.2">
      <c r="A82" s="839"/>
      <c r="B82" s="841" t="s">
        <v>66</v>
      </c>
      <c r="C82" s="842"/>
      <c r="D82" s="842" t="s">
        <v>322</v>
      </c>
      <c r="E82" s="842"/>
      <c r="F82" s="258" t="s">
        <v>64</v>
      </c>
      <c r="G82" s="842" t="s">
        <v>65</v>
      </c>
      <c r="H82" s="843"/>
      <c r="I82" s="588"/>
      <c r="J82" s="578" t="str">
        <f>G82</f>
        <v>Is the contraceptive security strategy being implemented?</v>
      </c>
      <c r="K82" s="532" t="str">
        <f>B82</f>
        <v>Strategy name</v>
      </c>
      <c r="L82" s="531"/>
      <c r="M82" s="559">
        <f>E82</f>
        <v>0</v>
      </c>
      <c r="N82" s="531"/>
      <c r="O82" s="531"/>
      <c r="P82" s="531"/>
      <c r="Q82" s="531"/>
      <c r="R82" s="532"/>
      <c r="S82" s="532" t="str">
        <f>D82</f>
        <v>Years Covered (including strategy updates)</v>
      </c>
      <c r="T82" s="222"/>
      <c r="U82" s="222"/>
      <c r="V82" s="222"/>
      <c r="W82" s="539"/>
      <c r="X82" s="539"/>
      <c r="Z82" s="558"/>
    </row>
    <row r="83" spans="1:26" s="159" customFormat="1" ht="15.75" thickBot="1" x14ac:dyDescent="0.25">
      <c r="A83" s="840"/>
      <c r="B83" s="259" t="s">
        <v>35</v>
      </c>
      <c r="C83" s="150" t="s">
        <v>1173</v>
      </c>
      <c r="D83" s="844" t="s">
        <v>1174</v>
      </c>
      <c r="E83" s="845"/>
      <c r="F83" s="151" t="s">
        <v>165</v>
      </c>
      <c r="G83" s="846" t="s">
        <v>165</v>
      </c>
      <c r="H83" s="847"/>
      <c r="I83" s="588"/>
      <c r="J83" s="578" t="str">
        <f>G83</f>
        <v>Yes</v>
      </c>
      <c r="K83" s="532" t="str">
        <f>B83</f>
        <v>a</v>
      </c>
      <c r="L83" s="531"/>
      <c r="M83" s="559">
        <f>E83</f>
        <v>0</v>
      </c>
      <c r="N83" s="531"/>
      <c r="O83" s="531"/>
      <c r="P83" s="531"/>
      <c r="Q83" s="531"/>
      <c r="R83" s="532"/>
      <c r="S83" s="532" t="str">
        <f>D83</f>
        <v>2012 - 2016</v>
      </c>
      <c r="T83" s="222"/>
      <c r="U83" s="222"/>
      <c r="V83" s="222"/>
      <c r="W83" s="539"/>
      <c r="X83" s="539"/>
      <c r="Z83" s="558"/>
    </row>
    <row r="84" spans="1:26" s="159" customFormat="1" ht="30" x14ac:dyDescent="0.2">
      <c r="A84" s="827" t="s">
        <v>244</v>
      </c>
      <c r="B84" s="828"/>
      <c r="C84" s="828"/>
      <c r="D84" s="828"/>
      <c r="E84" s="828"/>
      <c r="F84" s="829" t="s">
        <v>165</v>
      </c>
      <c r="G84" s="830"/>
      <c r="H84" s="831"/>
      <c r="I84" s="588"/>
      <c r="J84" s="578"/>
      <c r="K84" s="532"/>
      <c r="L84" s="531"/>
      <c r="M84" s="531"/>
      <c r="N84" s="531"/>
      <c r="O84" s="531"/>
      <c r="P84" s="531"/>
      <c r="Q84" s="533" t="str">
        <f>F84</f>
        <v>Yes</v>
      </c>
      <c r="R84" s="532" t="str">
        <f>A84</f>
        <v>D2. Are any family planning commodities subject to duties, import taxes, or other fees?</v>
      </c>
      <c r="S84" s="531"/>
      <c r="T84" s="222"/>
      <c r="U84" s="222"/>
      <c r="V84" s="222"/>
      <c r="W84" s="539"/>
      <c r="X84" s="539"/>
      <c r="Z84" s="558"/>
    </row>
    <row r="85" spans="1:26" s="159" customFormat="1" ht="51.75" customHeight="1" x14ac:dyDescent="0.2">
      <c r="A85" s="262"/>
      <c r="B85" s="764" t="s">
        <v>325</v>
      </c>
      <c r="C85" s="764"/>
      <c r="D85" s="765"/>
      <c r="E85" s="800" t="s">
        <v>1175</v>
      </c>
      <c r="F85" s="801"/>
      <c r="G85" s="801"/>
      <c r="H85" s="802"/>
      <c r="I85" s="588"/>
      <c r="J85" s="578"/>
      <c r="K85" s="532"/>
      <c r="L85" s="531"/>
      <c r="M85" s="559" t="str">
        <f>E85</f>
        <v>Handling fees are charged in the public sector and are differentiated for donated products and for those procured by the government. These have tended to limit access to the government procured commodities.</v>
      </c>
      <c r="N85" s="559" t="str">
        <f>E85</f>
        <v>Handling fees are charged in the public sector and are differentiated for donated products and for those procured by the government. These have tended to limit access to the government procured commodities.</v>
      </c>
      <c r="O85" s="531"/>
      <c r="P85" s="532"/>
      <c r="Q85" s="531"/>
      <c r="R85" s="532" t="str">
        <f>B85</f>
        <v>a. If yes, for which sectors (public, NGO, social marketing, commercial)?</v>
      </c>
      <c r="S85" s="531"/>
      <c r="T85" s="222"/>
      <c r="U85" s="222"/>
      <c r="V85" s="222"/>
      <c r="W85" s="539"/>
      <c r="X85" s="539"/>
      <c r="Z85" s="558"/>
    </row>
    <row r="86" spans="1:26" s="159" customFormat="1" ht="48" customHeight="1" x14ac:dyDescent="0.2">
      <c r="A86" s="262"/>
      <c r="B86" s="764" t="s">
        <v>46</v>
      </c>
      <c r="C86" s="764"/>
      <c r="D86" s="765"/>
      <c r="E86" s="800" t="s">
        <v>1176</v>
      </c>
      <c r="F86" s="801"/>
      <c r="G86" s="801"/>
      <c r="H86" s="802"/>
      <c r="I86" s="588"/>
      <c r="J86" s="578"/>
      <c r="K86" s="532"/>
      <c r="L86" s="531"/>
      <c r="M86" s="559" t="str">
        <f>E86</f>
        <v>Cost is 12.5% handling fee plus commodity cost for the government procured commodities and only 5% handling fee for the donated commodities.</v>
      </c>
      <c r="N86" s="559" t="str">
        <f>E86</f>
        <v>Cost is 12.5% handling fee plus commodity cost for the government procured commodities and only 5% handling fee for the donated commodities.</v>
      </c>
      <c r="O86" s="531"/>
      <c r="P86" s="532"/>
      <c r="Q86" s="531"/>
      <c r="R86" s="532" t="str">
        <f>B86</f>
        <v>b. If yes, how much are the duties, taxes, or fees?</v>
      </c>
      <c r="S86" s="531"/>
      <c r="T86" s="222"/>
      <c r="U86" s="222"/>
      <c r="V86" s="222"/>
      <c r="W86" s="539"/>
      <c r="X86" s="539"/>
      <c r="Z86" s="558"/>
    </row>
    <row r="87" spans="1:26" s="159" customFormat="1" ht="30" customHeight="1" x14ac:dyDescent="0.2">
      <c r="A87" s="772" t="s">
        <v>326</v>
      </c>
      <c r="B87" s="764"/>
      <c r="C87" s="764"/>
      <c r="D87" s="764"/>
      <c r="E87" s="764"/>
      <c r="F87" s="764"/>
      <c r="G87" s="765"/>
      <c r="H87" s="355" t="s">
        <v>166</v>
      </c>
      <c r="I87" s="588" t="str">
        <f>A87</f>
        <v>D3. Are there policies that hinder the ability of the private sector (commercial sector, NGOs, or social marketing) to provide contraceptive methods (for example: price controls, distribution limitations, taxes/duties, advertising bans, etc.)?</v>
      </c>
      <c r="J87" s="578"/>
      <c r="K87" s="532"/>
      <c r="L87" s="531"/>
      <c r="M87" s="531"/>
      <c r="N87" s="531"/>
      <c r="O87" s="531"/>
      <c r="P87" s="532"/>
      <c r="Q87" s="531"/>
      <c r="R87" s="532"/>
      <c r="S87" s="531"/>
      <c r="T87" s="222"/>
      <c r="U87" s="222"/>
      <c r="V87" s="222"/>
      <c r="W87" s="539"/>
      <c r="X87" s="539"/>
      <c r="Z87" s="558"/>
    </row>
    <row r="88" spans="1:26" s="159" customFormat="1" x14ac:dyDescent="0.2">
      <c r="A88" s="262"/>
      <c r="B88" s="764" t="s">
        <v>47</v>
      </c>
      <c r="C88" s="764"/>
      <c r="D88" s="800" t="s">
        <v>146</v>
      </c>
      <c r="E88" s="801"/>
      <c r="F88" s="801"/>
      <c r="G88" s="801"/>
      <c r="H88" s="802"/>
      <c r="I88" s="588"/>
      <c r="J88" s="578"/>
      <c r="K88" s="532" t="str">
        <f>B88</f>
        <v>a. If yes, describe the policies.</v>
      </c>
      <c r="L88" s="531"/>
      <c r="M88" s="531"/>
      <c r="N88" s="589"/>
      <c r="O88" s="533" t="str">
        <f>D88</f>
        <v>N/A</v>
      </c>
      <c r="P88" s="532"/>
      <c r="Q88" s="531"/>
      <c r="R88" s="531"/>
      <c r="S88" s="531"/>
      <c r="T88" s="222"/>
      <c r="U88" s="222"/>
      <c r="V88" s="222"/>
      <c r="W88" s="539"/>
      <c r="X88" s="539"/>
      <c r="Z88" s="558"/>
    </row>
    <row r="89" spans="1:26" s="159" customFormat="1" ht="30" customHeight="1" x14ac:dyDescent="0.2">
      <c r="A89" s="772" t="s">
        <v>327</v>
      </c>
      <c r="B89" s="764"/>
      <c r="C89" s="764"/>
      <c r="D89" s="764"/>
      <c r="E89" s="764"/>
      <c r="F89" s="764"/>
      <c r="G89" s="765"/>
      <c r="H89" s="355" t="s">
        <v>178</v>
      </c>
      <c r="I89" s="588" t="str">
        <f>A89</f>
        <v>D4. Are there policies that enable the private sector (commercial sector, NGOs, or social marketing) to provide contraceptive methods?</v>
      </c>
      <c r="J89" s="578"/>
      <c r="K89" s="532"/>
      <c r="L89" s="531"/>
      <c r="M89" s="531"/>
      <c r="N89" s="531"/>
      <c r="O89" s="531"/>
      <c r="P89" s="532"/>
      <c r="Q89" s="531"/>
      <c r="R89" s="532"/>
      <c r="S89" s="531"/>
      <c r="T89" s="222"/>
      <c r="U89" s="222"/>
      <c r="V89" s="222"/>
      <c r="W89" s="539"/>
      <c r="X89" s="539"/>
      <c r="Z89" s="558"/>
    </row>
    <row r="90" spans="1:26" s="159" customFormat="1" x14ac:dyDescent="0.2">
      <c r="A90" s="262"/>
      <c r="B90" s="764" t="s">
        <v>47</v>
      </c>
      <c r="C90" s="764"/>
      <c r="D90" s="800" t="s">
        <v>178</v>
      </c>
      <c r="E90" s="801"/>
      <c r="F90" s="801"/>
      <c r="G90" s="801"/>
      <c r="H90" s="802"/>
      <c r="I90" s="588"/>
      <c r="J90" s="578"/>
      <c r="K90" s="532" t="str">
        <f>B90</f>
        <v>a. If yes, describe the policies.</v>
      </c>
      <c r="L90" s="531"/>
      <c r="M90" s="531"/>
      <c r="N90" s="589"/>
      <c r="O90" s="533" t="str">
        <f>D90</f>
        <v>Don't know</v>
      </c>
      <c r="P90" s="532"/>
      <c r="Q90" s="531"/>
      <c r="R90" s="531"/>
      <c r="S90" s="531"/>
      <c r="T90" s="222"/>
      <c r="U90" s="222"/>
      <c r="V90" s="222"/>
      <c r="W90" s="539"/>
      <c r="X90" s="539"/>
      <c r="Z90" s="558"/>
    </row>
    <row r="91" spans="1:26" s="159" customFormat="1" ht="30" customHeight="1" x14ac:dyDescent="0.2">
      <c r="A91" s="772" t="s">
        <v>328</v>
      </c>
      <c r="B91" s="764"/>
      <c r="C91" s="764"/>
      <c r="D91" s="764"/>
      <c r="E91" s="764"/>
      <c r="F91" s="764"/>
      <c r="G91" s="765"/>
      <c r="H91" s="355" t="s">
        <v>165</v>
      </c>
      <c r="I91" s="588" t="str">
        <f>A91</f>
        <v xml:space="preserve">D5. Do policies or regulations exist that restrict who can sell or dispense particular contraceptive methods?
</v>
      </c>
      <c r="J91" s="578"/>
      <c r="K91" s="532"/>
      <c r="L91" s="531"/>
      <c r="M91" s="531"/>
      <c r="N91" s="531"/>
      <c r="O91" s="532"/>
      <c r="P91" s="532"/>
      <c r="Q91" s="531"/>
      <c r="R91" s="531"/>
      <c r="S91" s="531"/>
      <c r="T91" s="222"/>
      <c r="U91" s="222"/>
      <c r="V91" s="222"/>
      <c r="W91" s="539"/>
      <c r="X91" s="539"/>
      <c r="Z91" s="558"/>
    </row>
    <row r="92" spans="1:26" s="159" customFormat="1" ht="15.75" thickBot="1" x14ac:dyDescent="0.25">
      <c r="A92" s="354"/>
      <c r="B92" s="822" t="s">
        <v>60</v>
      </c>
      <c r="C92" s="822"/>
      <c r="D92" s="260"/>
      <c r="E92" s="261"/>
      <c r="F92" s="261"/>
      <c r="G92" s="261"/>
      <c r="H92" s="378"/>
      <c r="I92" s="590"/>
      <c r="J92" s="578"/>
      <c r="K92" s="532"/>
      <c r="L92" s="531"/>
      <c r="M92" s="531"/>
      <c r="N92" s="531"/>
      <c r="O92" s="532"/>
      <c r="P92" s="532"/>
      <c r="Q92" s="531"/>
      <c r="R92" s="531"/>
      <c r="S92" s="531"/>
      <c r="T92" s="222"/>
      <c r="U92" s="222"/>
      <c r="V92" s="222"/>
      <c r="W92" s="539"/>
      <c r="X92" s="539"/>
      <c r="Z92" s="558"/>
    </row>
    <row r="93" spans="1:26" s="159" customFormat="1" ht="45" customHeight="1" x14ac:dyDescent="0.2">
      <c r="A93" s="379"/>
      <c r="B93" s="823" t="s">
        <v>156</v>
      </c>
      <c r="C93" s="824"/>
      <c r="D93" s="825"/>
      <c r="E93" s="819" t="s">
        <v>329</v>
      </c>
      <c r="F93" s="821"/>
      <c r="G93" s="819" t="s">
        <v>330</v>
      </c>
      <c r="H93" s="826"/>
      <c r="I93" s="591"/>
      <c r="J93" s="592" t="str">
        <f>G93</f>
        <v>Describe any private sector restriction on who is allowed to sell or dispense the method</v>
      </c>
      <c r="K93" s="532"/>
      <c r="L93" s="531"/>
      <c r="M93" s="531"/>
      <c r="N93" s="531"/>
      <c r="O93" s="532"/>
      <c r="P93" s="532" t="str">
        <f>B93</f>
        <v>Contraceptive Method(s)</v>
      </c>
      <c r="Q93" s="531"/>
      <c r="R93" s="531"/>
      <c r="S93" s="531"/>
      <c r="T93" s="222"/>
      <c r="U93" s="593" t="str">
        <f>E93</f>
        <v>Describe any public sector restriction on who is allowed to sell or dispense the method</v>
      </c>
      <c r="V93" s="222"/>
      <c r="W93" s="539"/>
      <c r="X93" s="539"/>
      <c r="Z93" s="558"/>
    </row>
    <row r="94" spans="1:26" s="159" customFormat="1" ht="105" x14ac:dyDescent="0.2">
      <c r="A94" s="380"/>
      <c r="B94" s="262" t="s">
        <v>35</v>
      </c>
      <c r="C94" s="770" t="s">
        <v>1177</v>
      </c>
      <c r="D94" s="810"/>
      <c r="E94" s="800" t="s">
        <v>1178</v>
      </c>
      <c r="F94" s="803"/>
      <c r="G94" s="811" t="s">
        <v>1179</v>
      </c>
      <c r="H94" s="812"/>
      <c r="I94" s="594"/>
      <c r="J94" s="578" t="str">
        <f>G94</f>
        <v>Only provided in accredited premises and by trained and registered personnel</v>
      </c>
      <c r="K94" s="532"/>
      <c r="L94" s="531"/>
      <c r="M94" s="559" t="str">
        <f>E94</f>
        <v>Provided in facilities by trained personnel. Only departure to this is through community DMPA provision by Health Surveillance Assistants (HSAs) who are a non-medical cadre who are trained to provide the method.</v>
      </c>
      <c r="N94" s="531"/>
      <c r="O94" s="532"/>
      <c r="P94" s="532" t="str">
        <f>C94</f>
        <v>Implants, injectables, and IUCDs</v>
      </c>
      <c r="Q94" s="531"/>
      <c r="R94" s="531"/>
      <c r="S94" s="531"/>
      <c r="T94" s="222"/>
      <c r="U94" s="593" t="str">
        <f>E94</f>
        <v>Provided in facilities by trained personnel. Only departure to this is through community DMPA provision by Health Surveillance Assistants (HSAs) who are a non-medical cadre who are trained to provide the method.</v>
      </c>
      <c r="V94" s="222"/>
      <c r="W94" s="539"/>
      <c r="X94" s="539"/>
      <c r="Z94" s="558"/>
    </row>
    <row r="95" spans="1:26" s="159" customFormat="1" ht="60" x14ac:dyDescent="0.2">
      <c r="A95" s="380"/>
      <c r="B95" s="262" t="s">
        <v>36</v>
      </c>
      <c r="C95" s="770" t="s">
        <v>122</v>
      </c>
      <c r="D95" s="810"/>
      <c r="E95" s="800" t="s">
        <v>1180</v>
      </c>
      <c r="F95" s="803"/>
      <c r="G95" s="811" t="s">
        <v>1179</v>
      </c>
      <c r="H95" s="812"/>
      <c r="I95" s="594"/>
      <c r="J95" s="578" t="str">
        <f>G95</f>
        <v>Only provided in accredited premises and by trained and registered personnel</v>
      </c>
      <c r="K95" s="532"/>
      <c r="L95" s="531"/>
      <c r="M95" s="559" t="str">
        <f>E95</f>
        <v>Provided in facilities by trained personnel. Community Health Workers are also trained to provide the method.</v>
      </c>
      <c r="N95" s="531"/>
      <c r="O95" s="532"/>
      <c r="P95" s="532" t="str">
        <f>C95</f>
        <v>Orals</v>
      </c>
      <c r="Q95" s="531"/>
      <c r="R95" s="531"/>
      <c r="S95" s="531"/>
      <c r="T95" s="222"/>
      <c r="U95" s="593" t="str">
        <f>E95</f>
        <v>Provided in facilities by trained personnel. Community Health Workers are also trained to provide the method.</v>
      </c>
      <c r="V95" s="222"/>
      <c r="W95" s="539"/>
      <c r="X95" s="539"/>
      <c r="Z95" s="558"/>
    </row>
    <row r="96" spans="1:26" s="159" customFormat="1" ht="15.75" thickBot="1" x14ac:dyDescent="0.25">
      <c r="A96" s="380"/>
      <c r="B96" s="263" t="s">
        <v>37</v>
      </c>
      <c r="C96" s="780"/>
      <c r="D96" s="813"/>
      <c r="E96" s="804"/>
      <c r="F96" s="806"/>
      <c r="G96" s="814"/>
      <c r="H96" s="815"/>
      <c r="I96" s="594"/>
      <c r="J96" s="578">
        <f>G96</f>
        <v>0</v>
      </c>
      <c r="K96" s="532"/>
      <c r="L96" s="531"/>
      <c r="M96" s="559">
        <f>E96</f>
        <v>0</v>
      </c>
      <c r="N96" s="531"/>
      <c r="O96" s="532"/>
      <c r="P96" s="532">
        <f>C96</f>
        <v>0</v>
      </c>
      <c r="Q96" s="531"/>
      <c r="R96" s="531"/>
      <c r="S96" s="531"/>
      <c r="T96" s="222"/>
      <c r="U96" s="593">
        <f>E96</f>
        <v>0</v>
      </c>
      <c r="V96" s="222"/>
      <c r="W96" s="539"/>
      <c r="X96" s="539"/>
      <c r="Z96" s="558"/>
    </row>
    <row r="97" spans="1:26" s="264" customFormat="1" ht="15.75" thickBot="1" x14ac:dyDescent="0.25">
      <c r="A97" s="816"/>
      <c r="B97" s="817"/>
      <c r="C97" s="817"/>
      <c r="D97" s="817"/>
      <c r="E97" s="817"/>
      <c r="F97" s="817"/>
      <c r="G97" s="817"/>
      <c r="H97" s="818"/>
      <c r="I97" s="595"/>
      <c r="J97" s="596"/>
      <c r="K97" s="597">
        <f>C97</f>
        <v>0</v>
      </c>
      <c r="L97" s="597"/>
      <c r="M97" s="597"/>
      <c r="N97" s="597"/>
      <c r="O97" s="597"/>
      <c r="P97" s="597"/>
      <c r="Q97" s="597"/>
      <c r="R97" s="597"/>
      <c r="S97" s="597"/>
      <c r="T97" s="597"/>
      <c r="U97" s="597"/>
      <c r="V97" s="597"/>
      <c r="W97" s="598"/>
      <c r="X97" s="598"/>
      <c r="Z97" s="599"/>
    </row>
    <row r="98" spans="1:26" s="159" customFormat="1" ht="45" customHeight="1" x14ac:dyDescent="0.2">
      <c r="A98" s="774" t="s">
        <v>332</v>
      </c>
      <c r="B98" s="775"/>
      <c r="C98" s="775"/>
      <c r="D98" s="265" t="s">
        <v>61</v>
      </c>
      <c r="E98" s="819" t="s">
        <v>67</v>
      </c>
      <c r="F98" s="820"/>
      <c r="G98" s="821"/>
      <c r="H98" s="381" t="s">
        <v>57</v>
      </c>
      <c r="I98" s="582"/>
      <c r="J98" s="578"/>
      <c r="K98" s="532" t="str">
        <f>A98</f>
        <v>D6. Does the country have laws, regulations, or policies that make it difficult for the following sub-populations to access effective family planning services?</v>
      </c>
      <c r="L98" s="531"/>
      <c r="M98" s="531"/>
      <c r="N98" s="531"/>
      <c r="O98" s="532"/>
      <c r="P98" s="531"/>
      <c r="Q98" s="531"/>
      <c r="R98" s="531"/>
      <c r="S98" s="531"/>
      <c r="T98" s="222"/>
      <c r="U98" s="222"/>
      <c r="V98" s="593" t="str">
        <f>E98</f>
        <v xml:space="preserve">If yes, describe laws/regulations/policies affecting access </v>
      </c>
      <c r="W98" s="539"/>
      <c r="X98" s="539"/>
      <c r="Z98" s="558"/>
    </row>
    <row r="99" spans="1:26" s="159" customFormat="1" x14ac:dyDescent="0.2">
      <c r="A99" s="262"/>
      <c r="B99" s="764" t="s">
        <v>333</v>
      </c>
      <c r="C99" s="764"/>
      <c r="D99" s="157" t="s">
        <v>166</v>
      </c>
      <c r="E99" s="800"/>
      <c r="F99" s="801"/>
      <c r="G99" s="803"/>
      <c r="H99" s="355"/>
      <c r="I99" s="579"/>
      <c r="J99" s="578"/>
      <c r="K99" s="532" t="str">
        <f>B99</f>
        <v>a. Unmarried people</v>
      </c>
      <c r="L99" s="531"/>
      <c r="M99" s="559">
        <f>E99</f>
        <v>0</v>
      </c>
      <c r="N99" s="531"/>
      <c r="O99" s="532"/>
      <c r="P99" s="531"/>
      <c r="Q99" s="531"/>
      <c r="R99" s="531"/>
      <c r="S99" s="531"/>
      <c r="T99" s="222"/>
      <c r="U99" s="222"/>
      <c r="V99" s="593">
        <f>E99</f>
        <v>0</v>
      </c>
      <c r="W99" s="539"/>
      <c r="X99" s="539"/>
      <c r="Z99" s="558"/>
    </row>
    <row r="100" spans="1:26" s="159" customFormat="1" x14ac:dyDescent="0.2">
      <c r="A100" s="262"/>
      <c r="B100" s="764" t="s">
        <v>48</v>
      </c>
      <c r="C100" s="764"/>
      <c r="D100" s="157" t="s">
        <v>166</v>
      </c>
      <c r="E100" s="800"/>
      <c r="F100" s="801"/>
      <c r="G100" s="803"/>
      <c r="H100" s="355"/>
      <c r="I100" s="579"/>
      <c r="J100" s="578"/>
      <c r="K100" s="532" t="str">
        <f>B100</f>
        <v>b. Young people</v>
      </c>
      <c r="L100" s="531"/>
      <c r="M100" s="559">
        <f>E100</f>
        <v>0</v>
      </c>
      <c r="N100" s="531"/>
      <c r="O100" s="532"/>
      <c r="P100" s="531"/>
      <c r="Q100" s="531"/>
      <c r="R100" s="531"/>
      <c r="S100" s="531"/>
      <c r="T100" s="222"/>
      <c r="U100" s="222"/>
      <c r="V100" s="593">
        <f>E100</f>
        <v>0</v>
      </c>
      <c r="W100" s="539"/>
      <c r="X100" s="539"/>
      <c r="Z100" s="558"/>
    </row>
    <row r="101" spans="1:26" s="159" customFormat="1" ht="15.75" thickBot="1" x14ac:dyDescent="0.25">
      <c r="A101" s="263"/>
      <c r="B101" s="753" t="s">
        <v>49</v>
      </c>
      <c r="C101" s="753"/>
      <c r="D101" s="382" t="s">
        <v>166</v>
      </c>
      <c r="E101" s="804"/>
      <c r="F101" s="805"/>
      <c r="G101" s="806"/>
      <c r="H101" s="383"/>
      <c r="I101" s="579"/>
      <c r="J101" s="578"/>
      <c r="K101" s="532" t="str">
        <f>B101</f>
        <v>c. Other</v>
      </c>
      <c r="L101" s="531"/>
      <c r="M101" s="559">
        <f>E101</f>
        <v>0</v>
      </c>
      <c r="N101" s="531"/>
      <c r="O101" s="532"/>
      <c r="P101" s="531"/>
      <c r="Q101" s="531"/>
      <c r="R101" s="531"/>
      <c r="S101" s="531"/>
      <c r="T101" s="222"/>
      <c r="U101" s="222"/>
      <c r="V101" s="593">
        <f>E101</f>
        <v>0</v>
      </c>
      <c r="W101" s="539"/>
      <c r="X101" s="539"/>
      <c r="Z101" s="558"/>
    </row>
    <row r="102" spans="1:26" s="266" customFormat="1" x14ac:dyDescent="0.2">
      <c r="A102" s="807"/>
      <c r="B102" s="808"/>
      <c r="C102" s="808"/>
      <c r="D102" s="808"/>
      <c r="E102" s="808"/>
      <c r="F102" s="808"/>
      <c r="G102" s="808"/>
      <c r="H102" s="809"/>
      <c r="I102" s="257"/>
      <c r="J102" s="600"/>
      <c r="K102" s="601">
        <f>C102</f>
        <v>0</v>
      </c>
      <c r="L102" s="602"/>
      <c r="M102" s="602"/>
      <c r="N102" s="602"/>
      <c r="O102" s="601"/>
      <c r="P102" s="602"/>
      <c r="Q102" s="602"/>
      <c r="R102" s="602"/>
      <c r="S102" s="602"/>
      <c r="T102" s="602"/>
      <c r="U102" s="602"/>
      <c r="V102" s="602"/>
      <c r="W102" s="603"/>
      <c r="X102" s="603"/>
      <c r="Z102" s="558"/>
    </row>
    <row r="103" spans="1:26" s="159" customFormat="1" ht="45" customHeight="1" x14ac:dyDescent="0.2">
      <c r="A103" s="772" t="s">
        <v>334</v>
      </c>
      <c r="B103" s="764"/>
      <c r="C103" s="764"/>
      <c r="D103" s="764"/>
      <c r="E103" s="764"/>
      <c r="F103" s="764"/>
      <c r="G103" s="764"/>
      <c r="H103" s="773"/>
      <c r="I103" s="582"/>
      <c r="J103" s="578"/>
      <c r="K103" s="532"/>
      <c r="L103" s="531"/>
      <c r="M103" s="531"/>
      <c r="N103" s="531"/>
      <c r="O103" s="532"/>
      <c r="P103" s="531"/>
      <c r="Q103" s="531"/>
      <c r="R103" s="531"/>
      <c r="S103" s="531"/>
      <c r="T103" s="222"/>
      <c r="U103" s="222"/>
      <c r="V103" s="222"/>
      <c r="W103" s="539"/>
      <c r="X103" s="538" t="str">
        <f>A103</f>
        <v xml:space="preserve">D7. Are there charges* to the client in the public sector for family planning:
*(This question refers to charges by policy, not under-the-table charges.)
</v>
      </c>
      <c r="Z103" s="558"/>
    </row>
    <row r="104" spans="1:26" s="159" customFormat="1" ht="15" customHeight="1" x14ac:dyDescent="0.2">
      <c r="A104" s="262"/>
      <c r="B104" s="764" t="s">
        <v>50</v>
      </c>
      <c r="C104" s="764"/>
      <c r="D104" s="764"/>
      <c r="E104" s="764"/>
      <c r="F104" s="765"/>
      <c r="G104" s="766" t="s">
        <v>166</v>
      </c>
      <c r="H104" s="767"/>
      <c r="I104" s="594"/>
      <c r="J104" s="578" t="str">
        <f>G104</f>
        <v>No</v>
      </c>
      <c r="K104" s="532"/>
      <c r="L104" s="531"/>
      <c r="M104" s="531"/>
      <c r="N104" s="531"/>
      <c r="O104" s="532"/>
      <c r="P104" s="531"/>
      <c r="Q104" s="531"/>
      <c r="R104" s="531"/>
      <c r="S104" s="531"/>
      <c r="T104" s="222"/>
      <c r="U104" s="222"/>
      <c r="V104" s="222"/>
      <c r="W104" s="539"/>
      <c r="X104" s="539"/>
      <c r="Y104" s="572" t="str">
        <f>B104</f>
        <v>a. Services?</v>
      </c>
      <c r="Z104" s="558"/>
    </row>
    <row r="105" spans="1:26" s="159" customFormat="1" ht="15" customHeight="1" x14ac:dyDescent="0.2">
      <c r="A105" s="262"/>
      <c r="B105" s="764" t="s">
        <v>51</v>
      </c>
      <c r="C105" s="764"/>
      <c r="D105" s="764"/>
      <c r="E105" s="764"/>
      <c r="F105" s="765"/>
      <c r="G105" s="766" t="s">
        <v>166</v>
      </c>
      <c r="H105" s="767"/>
      <c r="I105" s="594"/>
      <c r="J105" s="578" t="str">
        <f>G105</f>
        <v>No</v>
      </c>
      <c r="K105" s="532"/>
      <c r="L105" s="531"/>
      <c r="M105" s="531"/>
      <c r="N105" s="531"/>
      <c r="O105" s="532"/>
      <c r="P105" s="531"/>
      <c r="Q105" s="531"/>
      <c r="R105" s="531"/>
      <c r="S105" s="531"/>
      <c r="T105" s="222"/>
      <c r="U105" s="222"/>
      <c r="V105" s="222"/>
      <c r="W105" s="539"/>
      <c r="X105" s="539"/>
      <c r="Y105" s="572" t="str">
        <f>B105</f>
        <v>b. Commodities?</v>
      </c>
      <c r="Z105" s="558"/>
    </row>
    <row r="106" spans="1:26" s="159" customFormat="1" ht="15" customHeight="1" x14ac:dyDescent="0.2">
      <c r="A106" s="262"/>
      <c r="B106" s="764" t="s">
        <v>52</v>
      </c>
      <c r="C106" s="764"/>
      <c r="D106" s="764"/>
      <c r="E106" s="764"/>
      <c r="F106" s="765"/>
      <c r="G106" s="766" t="s">
        <v>146</v>
      </c>
      <c r="H106" s="767"/>
      <c r="I106" s="594"/>
      <c r="J106" s="578" t="str">
        <f>G106</f>
        <v>N/A</v>
      </c>
      <c r="K106" s="532"/>
      <c r="L106" s="531"/>
      <c r="M106" s="531"/>
      <c r="N106" s="531"/>
      <c r="O106" s="532"/>
      <c r="P106" s="531"/>
      <c r="Q106" s="531"/>
      <c r="R106" s="531"/>
      <c r="S106" s="531"/>
      <c r="T106" s="222"/>
      <c r="U106" s="222"/>
      <c r="V106" s="222"/>
      <c r="W106" s="539"/>
      <c r="X106" s="539"/>
      <c r="Y106" s="572" t="str">
        <f>B106</f>
        <v>c. If yes, are there exemptions for people who cannot afford to pay?</v>
      </c>
      <c r="Z106" s="558"/>
    </row>
    <row r="107" spans="1:26" s="159" customFormat="1" x14ac:dyDescent="0.2">
      <c r="A107" s="262"/>
      <c r="B107" s="241"/>
      <c r="C107" s="242" t="s">
        <v>53</v>
      </c>
      <c r="D107" s="800" t="s">
        <v>146</v>
      </c>
      <c r="E107" s="801"/>
      <c r="F107" s="801"/>
      <c r="G107" s="801"/>
      <c r="H107" s="802"/>
      <c r="I107" s="594"/>
      <c r="J107" s="578"/>
      <c r="K107" s="532" t="str">
        <f>C107</f>
        <v>i. If yes, describe the exemptions.</v>
      </c>
      <c r="L107" s="531"/>
      <c r="M107" s="531"/>
      <c r="N107" s="589"/>
      <c r="O107" s="533" t="str">
        <f>D107</f>
        <v>N/A</v>
      </c>
      <c r="P107" s="531"/>
      <c r="Q107" s="531"/>
      <c r="R107" s="531"/>
      <c r="S107" s="531"/>
      <c r="T107" s="222"/>
      <c r="U107" s="222"/>
      <c r="V107" s="222"/>
      <c r="W107" s="539"/>
      <c r="X107" s="539"/>
      <c r="Z107" s="558"/>
    </row>
    <row r="108" spans="1:26" s="267" customFormat="1" ht="15.75" customHeight="1" x14ac:dyDescent="0.2">
      <c r="A108" s="772" t="s">
        <v>335</v>
      </c>
      <c r="B108" s="764"/>
      <c r="C108" s="764"/>
      <c r="D108" s="764"/>
      <c r="E108" s="764"/>
      <c r="F108" s="764"/>
      <c r="G108" s="764"/>
      <c r="H108" s="773"/>
      <c r="I108" s="282"/>
      <c r="J108" s="604"/>
      <c r="K108" s="532"/>
      <c r="L108" s="532"/>
      <c r="M108" s="531"/>
      <c r="N108" s="531"/>
      <c r="O108" s="532"/>
      <c r="P108" s="531"/>
      <c r="R108" s="531"/>
      <c r="S108" s="542"/>
      <c r="T108" s="543"/>
      <c r="U108" s="543"/>
      <c r="V108" s="543"/>
      <c r="W108" s="544"/>
      <c r="X108" s="538" t="str">
        <f>A108</f>
        <v>D8. Are the following contraceptives included in the country's National Essential Medicine List (NEML) or other equivalent priority list?</v>
      </c>
      <c r="Z108" s="605"/>
    </row>
    <row r="109" spans="1:26" s="267" customFormat="1" ht="15.75" customHeight="1" x14ac:dyDescent="0.2">
      <c r="A109" s="384"/>
      <c r="B109" s="764" t="s">
        <v>336</v>
      </c>
      <c r="C109" s="764"/>
      <c r="D109" s="764"/>
      <c r="E109" s="764"/>
      <c r="F109" s="765"/>
      <c r="G109" s="766" t="s">
        <v>165</v>
      </c>
      <c r="H109" s="767"/>
      <c r="I109" s="282"/>
      <c r="J109" s="578" t="str">
        <f t="shared" ref="J109:J120" si="3">G109</f>
        <v>Yes</v>
      </c>
      <c r="K109" s="532"/>
      <c r="L109" s="532"/>
      <c r="M109" s="531"/>
      <c r="N109" s="531"/>
      <c r="O109" s="532"/>
      <c r="P109" s="531"/>
      <c r="R109" s="531"/>
      <c r="S109" s="542"/>
      <c r="T109" s="543"/>
      <c r="U109" s="543"/>
      <c r="V109" s="543"/>
      <c r="W109" s="544"/>
      <c r="X109" s="544"/>
      <c r="Y109" s="572" t="str">
        <f t="shared" ref="Y109:Y118" si="4">B109</f>
        <v>a. Combined oral contraceptives</v>
      </c>
      <c r="Z109" s="605"/>
    </row>
    <row r="110" spans="1:26" s="267" customFormat="1" ht="15.75" customHeight="1" x14ac:dyDescent="0.2">
      <c r="A110" s="384"/>
      <c r="B110" s="764" t="s">
        <v>337</v>
      </c>
      <c r="C110" s="764"/>
      <c r="D110" s="764"/>
      <c r="E110" s="764"/>
      <c r="F110" s="765"/>
      <c r="G110" s="766" t="s">
        <v>165</v>
      </c>
      <c r="H110" s="767"/>
      <c r="I110" s="282"/>
      <c r="J110" s="578" t="str">
        <f t="shared" si="3"/>
        <v>Yes</v>
      </c>
      <c r="K110" s="532"/>
      <c r="L110" s="532"/>
      <c r="M110" s="531"/>
      <c r="N110" s="531"/>
      <c r="O110" s="532"/>
      <c r="P110" s="531"/>
      <c r="R110" s="531"/>
      <c r="S110" s="542"/>
      <c r="T110" s="543"/>
      <c r="U110" s="543"/>
      <c r="V110" s="543"/>
      <c r="W110" s="544"/>
      <c r="X110" s="544"/>
      <c r="Y110" s="572" t="str">
        <f t="shared" si="4"/>
        <v>b. Progestin-only pills</v>
      </c>
      <c r="Z110" s="605"/>
    </row>
    <row r="111" spans="1:26" s="267" customFormat="1" ht="15.75" customHeight="1" x14ac:dyDescent="0.2">
      <c r="A111" s="384"/>
      <c r="B111" s="764" t="s">
        <v>54</v>
      </c>
      <c r="C111" s="764"/>
      <c r="D111" s="764"/>
      <c r="E111" s="764"/>
      <c r="F111" s="765"/>
      <c r="G111" s="766" t="s">
        <v>165</v>
      </c>
      <c r="H111" s="767"/>
      <c r="I111" s="282"/>
      <c r="J111" s="578" t="str">
        <f t="shared" si="3"/>
        <v>Yes</v>
      </c>
      <c r="K111" s="532"/>
      <c r="L111" s="532"/>
      <c r="M111" s="531"/>
      <c r="N111" s="531"/>
      <c r="O111" s="532"/>
      <c r="P111" s="531"/>
      <c r="R111" s="531"/>
      <c r="S111" s="542"/>
      <c r="T111" s="543"/>
      <c r="U111" s="543"/>
      <c r="V111" s="543"/>
      <c r="W111" s="544"/>
      <c r="X111" s="544"/>
      <c r="Y111" s="572" t="str">
        <f t="shared" si="4"/>
        <v>c. Hormonal injections</v>
      </c>
      <c r="Z111" s="605"/>
    </row>
    <row r="112" spans="1:26" s="267" customFormat="1" ht="15.75" customHeight="1" x14ac:dyDescent="0.2">
      <c r="A112" s="384"/>
      <c r="B112" s="764" t="s">
        <v>55</v>
      </c>
      <c r="C112" s="764"/>
      <c r="D112" s="764"/>
      <c r="E112" s="764"/>
      <c r="F112" s="765"/>
      <c r="G112" s="766" t="s">
        <v>165</v>
      </c>
      <c r="H112" s="767"/>
      <c r="I112" s="282"/>
      <c r="J112" s="578" t="str">
        <f t="shared" si="3"/>
        <v>Yes</v>
      </c>
      <c r="K112" s="532"/>
      <c r="L112" s="532"/>
      <c r="M112" s="531"/>
      <c r="N112" s="531"/>
      <c r="O112" s="532"/>
      <c r="P112" s="531"/>
      <c r="R112" s="531"/>
      <c r="S112" s="542"/>
      <c r="T112" s="543"/>
      <c r="U112" s="543"/>
      <c r="V112" s="543"/>
      <c r="W112" s="544"/>
      <c r="X112" s="544"/>
      <c r="Y112" s="572" t="str">
        <f t="shared" si="4"/>
        <v>d. Hormonal implants</v>
      </c>
      <c r="Z112" s="605"/>
    </row>
    <row r="113" spans="1:26" s="267" customFormat="1" ht="15.75" customHeight="1" x14ac:dyDescent="0.2">
      <c r="A113" s="384"/>
      <c r="B113" s="764" t="s">
        <v>56</v>
      </c>
      <c r="C113" s="764"/>
      <c r="D113" s="764"/>
      <c r="E113" s="764"/>
      <c r="F113" s="765"/>
      <c r="G113" s="766" t="s">
        <v>165</v>
      </c>
      <c r="H113" s="767"/>
      <c r="I113" s="282"/>
      <c r="J113" s="578" t="str">
        <f t="shared" si="3"/>
        <v>Yes</v>
      </c>
      <c r="K113" s="532"/>
      <c r="L113" s="532"/>
      <c r="M113" s="531"/>
      <c r="N113" s="531"/>
      <c r="O113" s="532"/>
      <c r="P113" s="531"/>
      <c r="R113" s="531"/>
      <c r="S113" s="542"/>
      <c r="T113" s="543"/>
      <c r="U113" s="543"/>
      <c r="V113" s="543"/>
      <c r="W113" s="544"/>
      <c r="X113" s="544"/>
      <c r="Y113" s="572" t="str">
        <f t="shared" si="4"/>
        <v>e. Intrauterine devices (IUDs)</v>
      </c>
      <c r="Z113" s="605"/>
    </row>
    <row r="114" spans="1:26" s="267" customFormat="1" ht="15.75" customHeight="1" x14ac:dyDescent="0.2">
      <c r="A114" s="384"/>
      <c r="B114" s="764" t="s">
        <v>43</v>
      </c>
      <c r="C114" s="764"/>
      <c r="D114" s="764"/>
      <c r="E114" s="764"/>
      <c r="F114" s="765"/>
      <c r="G114" s="766" t="s">
        <v>165</v>
      </c>
      <c r="H114" s="767"/>
      <c r="I114" s="282"/>
      <c r="J114" s="578" t="str">
        <f t="shared" si="3"/>
        <v>Yes</v>
      </c>
      <c r="K114" s="532"/>
      <c r="L114" s="532"/>
      <c r="M114" s="531"/>
      <c r="N114" s="531"/>
      <c r="O114" s="532"/>
      <c r="P114" s="531"/>
      <c r="R114" s="531"/>
      <c r="S114" s="542"/>
      <c r="T114" s="543"/>
      <c r="U114" s="543"/>
      <c r="V114" s="543"/>
      <c r="W114" s="544"/>
      <c r="X114" s="544"/>
      <c r="Y114" s="572" t="str">
        <f t="shared" si="4"/>
        <v>f. Male condoms</v>
      </c>
      <c r="Z114" s="605"/>
    </row>
    <row r="115" spans="1:26" s="267" customFormat="1" ht="15.75" customHeight="1" x14ac:dyDescent="0.2">
      <c r="A115" s="384"/>
      <c r="B115" s="764" t="s">
        <v>44</v>
      </c>
      <c r="C115" s="764"/>
      <c r="D115" s="764"/>
      <c r="E115" s="764"/>
      <c r="F115" s="765"/>
      <c r="G115" s="766" t="s">
        <v>166</v>
      </c>
      <c r="H115" s="767"/>
      <c r="I115" s="282"/>
      <c r="J115" s="578" t="str">
        <f t="shared" si="3"/>
        <v>No</v>
      </c>
      <c r="K115" s="532"/>
      <c r="L115" s="532"/>
      <c r="M115" s="531"/>
      <c r="N115" s="531"/>
      <c r="O115" s="532"/>
      <c r="P115" s="531"/>
      <c r="R115" s="531"/>
      <c r="S115" s="542"/>
      <c r="T115" s="543"/>
      <c r="U115" s="543"/>
      <c r="V115" s="543"/>
      <c r="W115" s="544"/>
      <c r="X115" s="544"/>
      <c r="Y115" s="572" t="str">
        <f t="shared" si="4"/>
        <v>g. Female condoms</v>
      </c>
      <c r="Z115" s="605"/>
    </row>
    <row r="116" spans="1:26" s="267" customFormat="1" ht="15.75" customHeight="1" x14ac:dyDescent="0.2">
      <c r="A116" s="384"/>
      <c r="B116" s="764" t="s">
        <v>338</v>
      </c>
      <c r="C116" s="764"/>
      <c r="D116" s="764"/>
      <c r="E116" s="764"/>
      <c r="F116" s="765"/>
      <c r="G116" s="766" t="s">
        <v>165</v>
      </c>
      <c r="H116" s="767"/>
      <c r="I116" s="282"/>
      <c r="J116" s="578" t="str">
        <f t="shared" si="3"/>
        <v>Yes</v>
      </c>
      <c r="K116" s="532"/>
      <c r="L116" s="532"/>
      <c r="M116" s="531"/>
      <c r="N116" s="531"/>
      <c r="O116" s="532"/>
      <c r="P116" s="531"/>
      <c r="R116" s="531"/>
      <c r="S116" s="542"/>
      <c r="T116" s="543"/>
      <c r="U116" s="543"/>
      <c r="V116" s="543"/>
      <c r="W116" s="544"/>
      <c r="X116" s="544"/>
      <c r="Y116" s="572" t="str">
        <f t="shared" si="4"/>
        <v>h. Emergency contraceptive pills</v>
      </c>
      <c r="Z116" s="605"/>
    </row>
    <row r="117" spans="1:26" s="267" customFormat="1" ht="15.75" customHeight="1" x14ac:dyDescent="0.2">
      <c r="A117" s="384"/>
      <c r="B117" s="764" t="s">
        <v>245</v>
      </c>
      <c r="C117" s="764"/>
      <c r="D117" s="764"/>
      <c r="E117" s="764"/>
      <c r="F117" s="765"/>
      <c r="G117" s="766" t="s">
        <v>166</v>
      </c>
      <c r="H117" s="767"/>
      <c r="I117" s="282"/>
      <c r="J117" s="578" t="str">
        <f>G117</f>
        <v>No</v>
      </c>
      <c r="K117" s="532"/>
      <c r="L117" s="532"/>
      <c r="M117" s="531"/>
      <c r="N117" s="531"/>
      <c r="O117" s="532"/>
      <c r="P117" s="531"/>
      <c r="R117" s="531"/>
      <c r="S117" s="542"/>
      <c r="T117" s="543"/>
      <c r="U117" s="543"/>
      <c r="V117" s="543"/>
      <c r="W117" s="544"/>
      <c r="X117" s="544"/>
      <c r="Y117" s="572" t="str">
        <f>B117</f>
        <v>i. CycleBeads</v>
      </c>
      <c r="Z117" s="605"/>
    </row>
    <row r="118" spans="1:26" s="267" customFormat="1" ht="15.75" customHeight="1" x14ac:dyDescent="0.2">
      <c r="A118" s="384"/>
      <c r="B118" s="764" t="s">
        <v>339</v>
      </c>
      <c r="C118" s="764"/>
      <c r="D118" s="764"/>
      <c r="E118" s="764"/>
      <c r="F118" s="765"/>
      <c r="G118" s="766" t="s">
        <v>166</v>
      </c>
      <c r="H118" s="767"/>
      <c r="I118" s="282"/>
      <c r="J118" s="578" t="str">
        <f t="shared" si="3"/>
        <v>No</v>
      </c>
      <c r="K118" s="532"/>
      <c r="L118" s="532"/>
      <c r="M118" s="531"/>
      <c r="N118" s="531"/>
      <c r="O118" s="532"/>
      <c r="P118" s="531"/>
      <c r="R118" s="531"/>
      <c r="S118" s="542"/>
      <c r="T118" s="543"/>
      <c r="U118" s="543"/>
      <c r="V118" s="543"/>
      <c r="W118" s="544"/>
      <c r="X118" s="544"/>
      <c r="Y118" s="572" t="str">
        <f t="shared" si="4"/>
        <v>j. Any other contraceptive(s)?</v>
      </c>
      <c r="Z118" s="605"/>
    </row>
    <row r="119" spans="1:26" s="267" customFormat="1" ht="15.75" x14ac:dyDescent="0.2">
      <c r="A119" s="384"/>
      <c r="B119" s="224"/>
      <c r="C119" s="764" t="s">
        <v>340</v>
      </c>
      <c r="D119" s="764"/>
      <c r="E119" s="765"/>
      <c r="F119" s="790" t="s">
        <v>146</v>
      </c>
      <c r="G119" s="791"/>
      <c r="H119" s="792"/>
      <c r="I119" s="282"/>
      <c r="J119" s="578">
        <f t="shared" si="3"/>
        <v>0</v>
      </c>
      <c r="K119" s="532"/>
      <c r="L119" s="532"/>
      <c r="M119" s="531"/>
      <c r="N119" s="531"/>
      <c r="O119" s="532"/>
      <c r="P119" s="531"/>
      <c r="R119" s="532">
        <f>B119</f>
        <v>0</v>
      </c>
      <c r="S119" s="542"/>
      <c r="T119" s="543"/>
      <c r="U119" s="543"/>
      <c r="V119" s="543"/>
      <c r="W119" s="544"/>
      <c r="X119" s="544"/>
      <c r="Z119" s="605"/>
    </row>
    <row r="120" spans="1:26" s="267" customFormat="1" ht="15.75" x14ac:dyDescent="0.2">
      <c r="A120" s="793" t="s">
        <v>341</v>
      </c>
      <c r="B120" s="794"/>
      <c r="C120" s="794"/>
      <c r="D120" s="795"/>
      <c r="E120" s="796"/>
      <c r="F120" s="797">
        <v>2009</v>
      </c>
      <c r="G120" s="798"/>
      <c r="H120" s="799"/>
      <c r="I120" s="282"/>
      <c r="J120" s="578">
        <f t="shared" si="3"/>
        <v>0</v>
      </c>
      <c r="K120" s="532"/>
      <c r="L120" s="532"/>
      <c r="M120" s="531"/>
      <c r="N120" s="531"/>
      <c r="O120" s="532"/>
      <c r="P120" s="531"/>
      <c r="R120" s="532">
        <f>B120</f>
        <v>0</v>
      </c>
      <c r="S120" s="542"/>
      <c r="T120" s="543"/>
      <c r="U120" s="543"/>
      <c r="V120" s="543"/>
      <c r="W120" s="544"/>
      <c r="X120" s="544"/>
      <c r="Z120" s="605"/>
    </row>
    <row r="121" spans="1:26" s="267" customFormat="1" ht="22.5" customHeight="1" x14ac:dyDescent="0.2">
      <c r="A121" s="772" t="s">
        <v>342</v>
      </c>
      <c r="B121" s="764"/>
      <c r="C121" s="765"/>
      <c r="D121" s="769" t="s">
        <v>408</v>
      </c>
      <c r="E121" s="770"/>
      <c r="F121" s="770"/>
      <c r="G121" s="770"/>
      <c r="H121" s="771"/>
      <c r="I121" s="282"/>
      <c r="J121" s="604"/>
      <c r="K121" s="532" t="str">
        <f>A121</f>
        <v xml:space="preserve">D10. Name of the list(s)
</v>
      </c>
      <c r="L121" s="532"/>
      <c r="M121" s="531"/>
      <c r="N121" s="531"/>
      <c r="O121" s="532" t="str">
        <f>D121</f>
        <v>Malawi Essential Medicines List (MEML)</v>
      </c>
      <c r="P121" s="531"/>
      <c r="R121" s="531"/>
      <c r="S121" s="542"/>
      <c r="T121" s="543"/>
      <c r="U121" s="543"/>
      <c r="V121" s="543"/>
      <c r="W121" s="544"/>
      <c r="X121" s="544"/>
      <c r="Z121" s="605"/>
    </row>
    <row r="122" spans="1:26" s="267" customFormat="1" ht="34.5" customHeight="1" x14ac:dyDescent="0.2">
      <c r="A122" s="772" t="s">
        <v>344</v>
      </c>
      <c r="B122" s="764"/>
      <c r="C122" s="765"/>
      <c r="D122" s="769"/>
      <c r="E122" s="770"/>
      <c r="F122" s="770"/>
      <c r="G122" s="770"/>
      <c r="H122" s="771"/>
      <c r="I122" s="282"/>
      <c r="J122" s="604"/>
      <c r="K122" s="532" t="str">
        <f>A122</f>
        <v xml:space="preserve">D11. Notes about the list(s)
</v>
      </c>
      <c r="L122" s="532"/>
      <c r="M122" s="531"/>
      <c r="N122" s="531"/>
      <c r="O122" s="532">
        <f>D122</f>
        <v>0</v>
      </c>
      <c r="P122" s="531"/>
      <c r="R122" s="531"/>
      <c r="S122" s="542"/>
      <c r="T122" s="543"/>
      <c r="U122" s="543"/>
      <c r="V122" s="543"/>
      <c r="W122" s="544"/>
      <c r="X122" s="544"/>
      <c r="Z122" s="605"/>
    </row>
    <row r="123" spans="1:26" s="159" customFormat="1" ht="21.75" customHeight="1" x14ac:dyDescent="0.2">
      <c r="A123" s="772" t="s">
        <v>351</v>
      </c>
      <c r="B123" s="764"/>
      <c r="C123" s="764"/>
      <c r="D123" s="764"/>
      <c r="E123" s="764"/>
      <c r="F123" s="764"/>
      <c r="G123" s="764"/>
      <c r="H123" s="773"/>
      <c r="I123" s="227"/>
      <c r="J123" s="578"/>
      <c r="K123" s="532"/>
      <c r="L123" s="531"/>
      <c r="M123" s="531"/>
      <c r="N123" s="531"/>
      <c r="O123" s="532"/>
      <c r="P123" s="531"/>
      <c r="Q123" s="531"/>
      <c r="R123" s="531"/>
      <c r="S123" s="531"/>
      <c r="T123" s="222"/>
      <c r="U123" s="222"/>
      <c r="V123" s="222"/>
      <c r="W123" s="539"/>
      <c r="X123" s="538" t="str">
        <f>A123</f>
        <v xml:space="preserve">D12.  Information on country's Poverty Reduction Strategy Paper (PRSP)
</v>
      </c>
      <c r="Z123" s="558"/>
    </row>
    <row r="124" spans="1:26" s="267" customFormat="1" ht="30.75" customHeight="1" x14ac:dyDescent="0.2">
      <c r="A124" s="385"/>
      <c r="B124" s="784" t="s">
        <v>196</v>
      </c>
      <c r="C124" s="785"/>
      <c r="D124" s="785"/>
      <c r="E124" s="786"/>
      <c r="F124" s="787">
        <v>2007</v>
      </c>
      <c r="G124" s="788"/>
      <c r="H124" s="789"/>
      <c r="I124" s="282"/>
      <c r="J124" s="578">
        <f>G124</f>
        <v>0</v>
      </c>
      <c r="K124" s="532"/>
      <c r="L124" s="532"/>
      <c r="M124" s="531"/>
      <c r="N124" s="531"/>
      <c r="O124" s="532"/>
      <c r="P124" s="531"/>
      <c r="R124" s="532" t="str">
        <f>B124</f>
        <v>a. What year is the Poverty Reduction Strategy Paper from? (most recent actual PRSP on IMF's site [not progress or summary report])</v>
      </c>
      <c r="S124" s="542"/>
      <c r="T124" s="543"/>
      <c r="U124" s="543"/>
      <c r="V124" s="543"/>
      <c r="W124" s="544"/>
      <c r="X124" s="544"/>
      <c r="Z124" s="605"/>
    </row>
    <row r="125" spans="1:26" s="267" customFormat="1" ht="15.75" customHeight="1" x14ac:dyDescent="0.2">
      <c r="A125" s="384"/>
      <c r="B125" s="764" t="s">
        <v>197</v>
      </c>
      <c r="C125" s="764"/>
      <c r="D125" s="764"/>
      <c r="E125" s="764"/>
      <c r="F125" s="765"/>
      <c r="G125" s="766" t="s">
        <v>166</v>
      </c>
      <c r="H125" s="767"/>
      <c r="I125" s="282"/>
      <c r="J125" s="578" t="str">
        <f>G125</f>
        <v>No</v>
      </c>
      <c r="K125" s="532"/>
      <c r="L125" s="532"/>
      <c r="M125" s="531"/>
      <c r="N125" s="531"/>
      <c r="O125" s="532"/>
      <c r="P125" s="531"/>
      <c r="R125" s="531"/>
      <c r="S125" s="542"/>
      <c r="T125" s="543"/>
      <c r="U125" s="543"/>
      <c r="V125" s="543"/>
      <c r="W125" s="544"/>
      <c r="X125" s="544"/>
      <c r="Y125" s="572" t="str">
        <f>B125</f>
        <v>b. Is family planning or reproductive health a priority in the PRSP?</v>
      </c>
      <c r="Z125" s="605"/>
    </row>
    <row r="126" spans="1:26" s="267" customFormat="1" ht="15.75" customHeight="1" x14ac:dyDescent="0.2">
      <c r="A126" s="384"/>
      <c r="B126" s="764" t="s">
        <v>198</v>
      </c>
      <c r="C126" s="764"/>
      <c r="D126" s="764"/>
      <c r="E126" s="764"/>
      <c r="F126" s="765"/>
      <c r="G126" s="766" t="s">
        <v>166</v>
      </c>
      <c r="H126" s="767"/>
      <c r="I126" s="282"/>
      <c r="J126" s="578" t="str">
        <f>G126</f>
        <v>No</v>
      </c>
      <c r="K126" s="532"/>
      <c r="L126" s="532"/>
      <c r="M126" s="531"/>
      <c r="N126" s="531"/>
      <c r="O126" s="532"/>
      <c r="P126" s="531"/>
      <c r="R126" s="531"/>
      <c r="S126" s="542"/>
      <c r="T126" s="543"/>
      <c r="U126" s="543"/>
      <c r="V126" s="543"/>
      <c r="W126" s="544"/>
      <c r="X126" s="544"/>
      <c r="Y126" s="572" t="str">
        <f>B126</f>
        <v>c. Is contraceptive security included in the PRSP?</v>
      </c>
      <c r="Z126" s="605"/>
    </row>
    <row r="127" spans="1:26" s="267" customFormat="1" ht="15.75" customHeight="1" x14ac:dyDescent="0.2">
      <c r="A127" s="384"/>
      <c r="B127" s="764" t="s">
        <v>72</v>
      </c>
      <c r="C127" s="764"/>
      <c r="D127" s="764"/>
      <c r="E127" s="764"/>
      <c r="F127" s="765"/>
      <c r="G127" s="766" t="s">
        <v>165</v>
      </c>
      <c r="H127" s="767"/>
      <c r="I127" s="282"/>
      <c r="J127" s="578" t="str">
        <f>G127</f>
        <v>Yes</v>
      </c>
      <c r="K127" s="532"/>
      <c r="L127" s="532"/>
      <c r="M127" s="531"/>
      <c r="N127" s="531"/>
      <c r="O127" s="532"/>
      <c r="P127" s="531"/>
      <c r="R127" s="531"/>
      <c r="S127" s="542"/>
      <c r="T127" s="543"/>
      <c r="U127" s="543"/>
      <c r="V127" s="543"/>
      <c r="W127" s="544"/>
      <c r="X127" s="544"/>
      <c r="Y127" s="572" t="str">
        <f>B127</f>
        <v>d. Is contraceptive prevalence rate (CPR) included as an indicator in the PRSP?</v>
      </c>
      <c r="Z127" s="605"/>
    </row>
    <row r="128" spans="1:26" s="267" customFormat="1" ht="15.75" customHeight="1" x14ac:dyDescent="0.2">
      <c r="A128" s="384"/>
      <c r="B128" s="764" t="s">
        <v>73</v>
      </c>
      <c r="C128" s="764"/>
      <c r="D128" s="764"/>
      <c r="E128" s="764"/>
      <c r="F128" s="765"/>
      <c r="G128" s="766" t="s">
        <v>166</v>
      </c>
      <c r="H128" s="767"/>
      <c r="I128" s="282"/>
      <c r="J128" s="578" t="str">
        <f>G128</f>
        <v>No</v>
      </c>
      <c r="K128" s="532"/>
      <c r="L128" s="532"/>
      <c r="M128" s="531"/>
      <c r="N128" s="531"/>
      <c r="O128" s="532"/>
      <c r="P128" s="531"/>
      <c r="R128" s="531"/>
      <c r="S128" s="542"/>
      <c r="T128" s="543"/>
      <c r="U128" s="543"/>
      <c r="V128" s="543"/>
      <c r="W128" s="544"/>
      <c r="X128" s="544"/>
      <c r="Y128" s="572" t="str">
        <f>B128</f>
        <v>e. Are contraceptive supply indicators included in the PRSP?</v>
      </c>
      <c r="Z128" s="605"/>
    </row>
    <row r="129" spans="1:26" s="267" customFormat="1" ht="15.75" customHeight="1" thickBot="1" x14ac:dyDescent="0.25">
      <c r="A129" s="262" t="s">
        <v>74</v>
      </c>
      <c r="B129" s="764" t="s">
        <v>75</v>
      </c>
      <c r="C129" s="765"/>
      <c r="D129" s="779"/>
      <c r="E129" s="780"/>
      <c r="F129" s="780"/>
      <c r="G129" s="780"/>
      <c r="H129" s="781"/>
      <c r="I129" s="282"/>
      <c r="J129" s="604"/>
      <c r="K129" s="532" t="str">
        <f>B129</f>
        <v>f. Notes about the Poverty Reduction Strategy Paper</v>
      </c>
      <c r="L129" s="532"/>
      <c r="M129" s="531"/>
      <c r="N129" s="531"/>
      <c r="O129" s="532">
        <f>D129</f>
        <v>0</v>
      </c>
      <c r="P129" s="531"/>
      <c r="R129" s="531"/>
      <c r="S129" s="542"/>
      <c r="T129" s="543"/>
      <c r="U129" s="543"/>
      <c r="V129" s="543"/>
      <c r="W129" s="544"/>
      <c r="X129" s="544"/>
      <c r="Z129" s="605"/>
    </row>
    <row r="130" spans="1:26" s="159" customFormat="1" ht="16.5" customHeight="1" thickBot="1" x14ac:dyDescent="0.25">
      <c r="A130" s="782" t="s">
        <v>28</v>
      </c>
      <c r="B130" s="783"/>
      <c r="C130" s="783"/>
      <c r="D130" s="783"/>
      <c r="E130" s="783"/>
      <c r="F130" s="783"/>
      <c r="G130" s="783"/>
      <c r="H130" s="386"/>
      <c r="I130" s="606"/>
      <c r="J130" s="578"/>
      <c r="K130" s="532"/>
      <c r="L130" s="531"/>
      <c r="M130" s="531"/>
      <c r="N130" s="531"/>
      <c r="O130" s="532"/>
      <c r="P130" s="531"/>
      <c r="Q130" s="531"/>
      <c r="R130" s="531"/>
      <c r="S130" s="531"/>
      <c r="T130" s="222"/>
      <c r="U130" s="222"/>
      <c r="V130" s="222"/>
      <c r="W130" s="539"/>
      <c r="X130" s="539"/>
      <c r="Z130" s="558"/>
    </row>
    <row r="131" spans="1:26" s="159" customFormat="1" ht="30" customHeight="1" x14ac:dyDescent="0.2">
      <c r="A131" s="774" t="s">
        <v>345</v>
      </c>
      <c r="B131" s="775"/>
      <c r="C131" s="775"/>
      <c r="D131" s="775"/>
      <c r="E131" s="775"/>
      <c r="F131" s="776"/>
      <c r="G131" s="777" t="s">
        <v>165</v>
      </c>
      <c r="H131" s="778"/>
      <c r="I131" s="547"/>
      <c r="J131" s="578" t="str">
        <f>G131</f>
        <v>Yes</v>
      </c>
      <c r="K131" s="532"/>
      <c r="L131" s="531"/>
      <c r="M131" s="531"/>
      <c r="N131" s="531"/>
      <c r="O131" s="532"/>
      <c r="P131" s="531"/>
      <c r="Q131" s="531"/>
      <c r="R131" s="531"/>
      <c r="S131" s="531"/>
      <c r="T131" s="222"/>
      <c r="U131" s="222"/>
      <c r="V131" s="222"/>
      <c r="W131" s="539"/>
      <c r="X131" s="539"/>
      <c r="Y131" s="572" t="str">
        <f>A131</f>
        <v>E1. Have stockouts occurred for any contraceptive at the central* level in the last 12 months?  
*(The central level refers to the central level warehouse for the public sector.)</v>
      </c>
      <c r="Z131" s="558"/>
    </row>
    <row r="132" spans="1:26" s="159" customFormat="1" ht="45" x14ac:dyDescent="0.2">
      <c r="A132" s="772" t="s">
        <v>1507</v>
      </c>
      <c r="B132" s="764"/>
      <c r="C132" s="764"/>
      <c r="D132" s="764"/>
      <c r="E132" s="764"/>
      <c r="F132" s="764"/>
      <c r="G132" s="764"/>
      <c r="H132" s="773"/>
      <c r="I132" s="227"/>
      <c r="J132" s="578"/>
      <c r="K132" s="532"/>
      <c r="L132" s="531"/>
      <c r="M132" s="531"/>
      <c r="N132" s="531"/>
      <c r="O132" s="532"/>
      <c r="P132" s="531"/>
      <c r="Q132" s="531"/>
      <c r="R132" s="531"/>
      <c r="S132" s="531"/>
      <c r="T132" s="222"/>
      <c r="U132" s="222"/>
      <c r="V132" s="222"/>
      <c r="W132" s="539"/>
      <c r="X132" s="538"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Z132" s="558"/>
    </row>
    <row r="133" spans="1:26" s="159" customFormat="1" ht="15" customHeight="1" x14ac:dyDescent="0.2">
      <c r="A133" s="354"/>
      <c r="B133" s="764" t="s">
        <v>336</v>
      </c>
      <c r="C133" s="764"/>
      <c r="D133" s="764"/>
      <c r="E133" s="764"/>
      <c r="F133" s="765"/>
      <c r="G133" s="766" t="s">
        <v>165</v>
      </c>
      <c r="H133" s="767"/>
      <c r="I133" s="547"/>
      <c r="J133" s="578" t="str">
        <f t="shared" ref="J133:J141" si="5">G133</f>
        <v>Yes</v>
      </c>
      <c r="K133" s="532"/>
      <c r="L133" s="531"/>
      <c r="M133" s="531"/>
      <c r="N133" s="531"/>
      <c r="O133" s="532"/>
      <c r="P133" s="531"/>
      <c r="Q133" s="531"/>
      <c r="R133" s="531"/>
      <c r="S133" s="531"/>
      <c r="T133" s="222"/>
      <c r="U133" s="222"/>
      <c r="V133" s="222"/>
      <c r="W133" s="539"/>
      <c r="X133" s="539"/>
      <c r="Y133" s="572" t="str">
        <f t="shared" ref="Y133:Y141" si="6">B133</f>
        <v>a. Combined oral contraceptives</v>
      </c>
      <c r="Z133" s="558"/>
    </row>
    <row r="134" spans="1:26" s="159" customFormat="1" ht="15" customHeight="1" x14ac:dyDescent="0.2">
      <c r="A134" s="358"/>
      <c r="B134" s="764" t="s">
        <v>337</v>
      </c>
      <c r="C134" s="764"/>
      <c r="D134" s="764"/>
      <c r="E134" s="764"/>
      <c r="F134" s="765"/>
      <c r="G134" s="766" t="s">
        <v>165</v>
      </c>
      <c r="H134" s="767"/>
      <c r="I134" s="547"/>
      <c r="J134" s="578" t="str">
        <f t="shared" si="5"/>
        <v>Yes</v>
      </c>
      <c r="K134" s="532"/>
      <c r="L134" s="531"/>
      <c r="M134" s="531"/>
      <c r="N134" s="531"/>
      <c r="O134" s="531"/>
      <c r="P134" s="531"/>
      <c r="Q134" s="531"/>
      <c r="R134" s="531"/>
      <c r="S134" s="531"/>
      <c r="T134" s="222"/>
      <c r="U134" s="222"/>
      <c r="V134" s="222"/>
      <c r="W134" s="539"/>
      <c r="X134" s="539"/>
      <c r="Y134" s="572" t="str">
        <f t="shared" si="6"/>
        <v>b. Progestin-only pills</v>
      </c>
      <c r="Z134" s="558"/>
    </row>
    <row r="135" spans="1:26" s="159" customFormat="1" ht="15" customHeight="1" x14ac:dyDescent="0.2">
      <c r="A135" s="354"/>
      <c r="B135" s="764" t="s">
        <v>54</v>
      </c>
      <c r="C135" s="764"/>
      <c r="D135" s="764"/>
      <c r="E135" s="764"/>
      <c r="F135" s="765"/>
      <c r="G135" s="766" t="s">
        <v>166</v>
      </c>
      <c r="H135" s="767"/>
      <c r="I135" s="547"/>
      <c r="J135" s="578" t="str">
        <f t="shared" si="5"/>
        <v>No</v>
      </c>
      <c r="K135" s="532"/>
      <c r="L135" s="531"/>
      <c r="M135" s="531"/>
      <c r="N135" s="531"/>
      <c r="O135" s="531"/>
      <c r="P135" s="531"/>
      <c r="Q135" s="531"/>
      <c r="R135" s="531"/>
      <c r="S135" s="531"/>
      <c r="T135" s="222"/>
      <c r="U135" s="222"/>
      <c r="V135" s="222"/>
      <c r="W135" s="539"/>
      <c r="X135" s="539"/>
      <c r="Y135" s="572" t="str">
        <f t="shared" si="6"/>
        <v>c. Hormonal injections</v>
      </c>
      <c r="Z135" s="558"/>
    </row>
    <row r="136" spans="1:26" s="159" customFormat="1" ht="15" customHeight="1" x14ac:dyDescent="0.2">
      <c r="A136" s="354"/>
      <c r="B136" s="764" t="s">
        <v>55</v>
      </c>
      <c r="C136" s="764"/>
      <c r="D136" s="764"/>
      <c r="E136" s="764"/>
      <c r="F136" s="765"/>
      <c r="G136" s="766" t="s">
        <v>166</v>
      </c>
      <c r="H136" s="767"/>
      <c r="I136" s="547"/>
      <c r="J136" s="578" t="str">
        <f t="shared" si="5"/>
        <v>No</v>
      </c>
      <c r="K136" s="532"/>
      <c r="L136" s="531"/>
      <c r="M136" s="531"/>
      <c r="N136" s="531"/>
      <c r="O136" s="531"/>
      <c r="P136" s="531"/>
      <c r="Q136" s="531"/>
      <c r="R136" s="531"/>
      <c r="S136" s="531"/>
      <c r="T136" s="222"/>
      <c r="U136" s="222"/>
      <c r="V136" s="222"/>
      <c r="W136" s="539"/>
      <c r="X136" s="539"/>
      <c r="Y136" s="572" t="str">
        <f t="shared" si="6"/>
        <v>d. Hormonal implants</v>
      </c>
      <c r="Z136" s="558"/>
    </row>
    <row r="137" spans="1:26" s="159" customFormat="1" ht="15" customHeight="1" x14ac:dyDescent="0.2">
      <c r="A137" s="354"/>
      <c r="B137" s="764" t="s">
        <v>56</v>
      </c>
      <c r="C137" s="764"/>
      <c r="D137" s="764"/>
      <c r="E137" s="764"/>
      <c r="F137" s="765"/>
      <c r="G137" s="766" t="s">
        <v>166</v>
      </c>
      <c r="H137" s="767"/>
      <c r="I137" s="547"/>
      <c r="J137" s="578" t="str">
        <f t="shared" si="5"/>
        <v>No</v>
      </c>
      <c r="K137" s="532"/>
      <c r="L137" s="531"/>
      <c r="M137" s="531"/>
      <c r="N137" s="531"/>
      <c r="O137" s="531"/>
      <c r="P137" s="531"/>
      <c r="Q137" s="531"/>
      <c r="R137" s="531"/>
      <c r="S137" s="531"/>
      <c r="T137" s="222"/>
      <c r="U137" s="222"/>
      <c r="V137" s="222"/>
      <c r="W137" s="539"/>
      <c r="X137" s="539"/>
      <c r="Y137" s="572" t="str">
        <f t="shared" si="6"/>
        <v>e. Intrauterine devices (IUDs)</v>
      </c>
      <c r="Z137" s="558"/>
    </row>
    <row r="138" spans="1:26" s="159" customFormat="1" ht="15" customHeight="1" x14ac:dyDescent="0.2">
      <c r="A138" s="354"/>
      <c r="B138" s="764" t="s">
        <v>43</v>
      </c>
      <c r="C138" s="764"/>
      <c r="D138" s="764"/>
      <c r="E138" s="764"/>
      <c r="F138" s="765"/>
      <c r="G138" s="766" t="s">
        <v>166</v>
      </c>
      <c r="H138" s="767"/>
      <c r="I138" s="547"/>
      <c r="J138" s="578" t="str">
        <f t="shared" si="5"/>
        <v>No</v>
      </c>
      <c r="K138" s="532"/>
      <c r="L138" s="531"/>
      <c r="M138" s="531"/>
      <c r="N138" s="531"/>
      <c r="O138" s="531"/>
      <c r="P138" s="531"/>
      <c r="Q138" s="531"/>
      <c r="R138" s="531"/>
      <c r="S138" s="531"/>
      <c r="T138" s="222"/>
      <c r="U138" s="222"/>
      <c r="V138" s="222"/>
      <c r="W138" s="539"/>
      <c r="X138" s="539"/>
      <c r="Y138" s="572" t="str">
        <f t="shared" si="6"/>
        <v>f. Male condoms</v>
      </c>
      <c r="Z138" s="558"/>
    </row>
    <row r="139" spans="1:26" s="159" customFormat="1" ht="15" customHeight="1" x14ac:dyDescent="0.2">
      <c r="A139" s="354"/>
      <c r="B139" s="764" t="s">
        <v>44</v>
      </c>
      <c r="C139" s="764"/>
      <c r="D139" s="764"/>
      <c r="E139" s="764"/>
      <c r="F139" s="765"/>
      <c r="G139" s="766" t="s">
        <v>166</v>
      </c>
      <c r="H139" s="767"/>
      <c r="I139" s="547"/>
      <c r="J139" s="578" t="str">
        <f t="shared" si="5"/>
        <v>No</v>
      </c>
      <c r="K139" s="532"/>
      <c r="L139" s="531"/>
      <c r="M139" s="531"/>
      <c r="N139" s="531"/>
      <c r="O139" s="531"/>
      <c r="P139" s="531"/>
      <c r="Q139" s="531"/>
      <c r="R139" s="531"/>
      <c r="S139" s="531"/>
      <c r="T139" s="222"/>
      <c r="U139" s="222"/>
      <c r="V139" s="222"/>
      <c r="W139" s="539"/>
      <c r="X139" s="539"/>
      <c r="Y139" s="572" t="str">
        <f t="shared" si="6"/>
        <v>g. Female condoms</v>
      </c>
      <c r="Z139" s="558"/>
    </row>
    <row r="140" spans="1:26" s="159" customFormat="1" ht="15" customHeight="1" x14ac:dyDescent="0.2">
      <c r="A140" s="354"/>
      <c r="B140" s="764" t="s">
        <v>338</v>
      </c>
      <c r="C140" s="764"/>
      <c r="D140" s="764"/>
      <c r="E140" s="764"/>
      <c r="F140" s="765"/>
      <c r="G140" s="766" t="s">
        <v>146</v>
      </c>
      <c r="H140" s="767"/>
      <c r="I140" s="547"/>
      <c r="J140" s="578" t="str">
        <f t="shared" si="5"/>
        <v>N/A</v>
      </c>
      <c r="K140" s="532"/>
      <c r="L140" s="531"/>
      <c r="M140" s="531"/>
      <c r="N140" s="531"/>
      <c r="O140" s="531"/>
      <c r="P140" s="531"/>
      <c r="Q140" s="531"/>
      <c r="R140" s="531"/>
      <c r="S140" s="531"/>
      <c r="T140" s="222"/>
      <c r="U140" s="222"/>
      <c r="V140" s="222"/>
      <c r="W140" s="539"/>
      <c r="X140" s="539"/>
      <c r="Y140" s="572" t="str">
        <f t="shared" si="6"/>
        <v>h. Emergency contraceptive pills</v>
      </c>
      <c r="Z140" s="558"/>
    </row>
    <row r="141" spans="1:26" s="159" customFormat="1" ht="15" customHeight="1" x14ac:dyDescent="0.2">
      <c r="A141" s="354"/>
      <c r="B141" s="764" t="s">
        <v>245</v>
      </c>
      <c r="C141" s="764"/>
      <c r="D141" s="764"/>
      <c r="E141" s="764"/>
      <c r="F141" s="765"/>
      <c r="G141" s="766" t="s">
        <v>146</v>
      </c>
      <c r="H141" s="767"/>
      <c r="I141" s="547"/>
      <c r="J141" s="578" t="str">
        <f t="shared" si="5"/>
        <v>N/A</v>
      </c>
      <c r="K141" s="532"/>
      <c r="L141" s="531"/>
      <c r="M141" s="531"/>
      <c r="N141" s="531"/>
      <c r="O141" s="531"/>
      <c r="P141" s="531"/>
      <c r="Q141" s="531"/>
      <c r="R141" s="531"/>
      <c r="S141" s="531"/>
      <c r="T141" s="222"/>
      <c r="U141" s="222"/>
      <c r="V141" s="222"/>
      <c r="W141" s="539"/>
      <c r="X141" s="539"/>
      <c r="Y141" s="572" t="str">
        <f t="shared" si="6"/>
        <v>i. CycleBeads</v>
      </c>
      <c r="Z141" s="558"/>
    </row>
    <row r="142" spans="1:26" s="159" customFormat="1" ht="30" x14ac:dyDescent="0.2">
      <c r="A142" s="354"/>
      <c r="B142" s="764" t="s">
        <v>766</v>
      </c>
      <c r="C142" s="764"/>
      <c r="D142" s="764"/>
      <c r="E142" s="764"/>
      <c r="F142" s="769" t="s">
        <v>853</v>
      </c>
      <c r="G142" s="770"/>
      <c r="H142" s="771"/>
      <c r="I142" s="547"/>
      <c r="J142" s="578"/>
      <c r="K142" s="532"/>
      <c r="L142" s="531"/>
      <c r="M142" s="532"/>
      <c r="N142" s="531"/>
      <c r="O142" s="531"/>
      <c r="P142" s="531"/>
      <c r="Q142" s="532" t="str">
        <f>F142</f>
        <v>07/10 - 06/11</v>
      </c>
      <c r="R142" s="532" t="str">
        <f>B142</f>
        <v xml:space="preserve">j. Time period of reports reviewed
(mm/yy - mm/yy) (for example, reports from 1/11-12/11) </v>
      </c>
      <c r="S142" s="531"/>
      <c r="T142" s="222"/>
      <c r="U142" s="222"/>
      <c r="V142" s="222"/>
      <c r="W142" s="539"/>
      <c r="X142" s="539"/>
      <c r="Z142" s="558"/>
    </row>
    <row r="143" spans="1:26" s="159" customFormat="1" ht="45" x14ac:dyDescent="0.2">
      <c r="A143" s="262"/>
      <c r="B143" s="764" t="s">
        <v>346</v>
      </c>
      <c r="C143" s="764"/>
      <c r="D143" s="764"/>
      <c r="E143" s="764"/>
      <c r="F143" s="769" t="s">
        <v>180</v>
      </c>
      <c r="G143" s="770"/>
      <c r="H143" s="771"/>
      <c r="I143" s="547"/>
      <c r="J143" s="578"/>
      <c r="K143" s="532"/>
      <c r="L143" s="532"/>
      <c r="M143" s="531"/>
      <c r="N143" s="531"/>
      <c r="O143" s="531"/>
      <c r="P143" s="531"/>
      <c r="Q143" s="532" t="str">
        <f>F143</f>
        <v>LMIS</v>
      </c>
      <c r="R143" s="532" t="str">
        <f>B143</f>
        <v>k. Data source
(for example: Procurement Planning and Monitoring Report, Logistics Management Information System, periodic physical inventory, warehouse reports)</v>
      </c>
      <c r="S143" s="531"/>
      <c r="T143" s="222"/>
      <c r="U143" s="222"/>
      <c r="V143" s="222"/>
      <c r="W143" s="539"/>
      <c r="X143" s="539"/>
      <c r="Z143" s="558"/>
    </row>
    <row r="144" spans="1:26" s="159" customFormat="1" x14ac:dyDescent="0.2">
      <c r="A144" s="772" t="s">
        <v>347</v>
      </c>
      <c r="B144" s="764"/>
      <c r="C144" s="764"/>
      <c r="D144" s="764"/>
      <c r="E144" s="764"/>
      <c r="F144" s="764"/>
      <c r="G144" s="764"/>
      <c r="H144" s="773"/>
      <c r="I144" s="227"/>
      <c r="J144" s="569"/>
      <c r="K144" s="532"/>
      <c r="L144" s="531"/>
      <c r="M144" s="531"/>
      <c r="N144" s="531"/>
      <c r="O144" s="532"/>
      <c r="P144" s="531"/>
      <c r="Q144" s="531"/>
      <c r="R144" s="531"/>
      <c r="S144" s="531"/>
      <c r="T144" s="222"/>
      <c r="U144" s="222"/>
      <c r="V144" s="222"/>
      <c r="W144" s="539"/>
      <c r="X144" s="539"/>
      <c r="Z144" s="558"/>
    </row>
    <row r="145" spans="1:26" s="159" customFormat="1" ht="15" customHeight="1" x14ac:dyDescent="0.2">
      <c r="A145" s="354"/>
      <c r="B145" s="764" t="s">
        <v>348</v>
      </c>
      <c r="C145" s="764"/>
      <c r="D145" s="764"/>
      <c r="E145" s="764"/>
      <c r="F145" s="765"/>
      <c r="G145" s="766" t="s">
        <v>165</v>
      </c>
      <c r="H145" s="767"/>
      <c r="I145" s="547"/>
      <c r="J145" s="578" t="str">
        <f>G145</f>
        <v>Yes</v>
      </c>
      <c r="K145" s="532"/>
      <c r="L145" s="531"/>
      <c r="M145" s="531"/>
      <c r="N145" s="531"/>
      <c r="O145" s="532"/>
      <c r="P145" s="531"/>
      <c r="Q145" s="531"/>
      <c r="R145" s="531"/>
      <c r="S145" s="531"/>
      <c r="T145" s="222"/>
      <c r="U145" s="222"/>
      <c r="V145" s="222"/>
      <c r="W145" s="539"/>
      <c r="X145" s="539"/>
      <c r="Y145" s="572" t="str">
        <f>B145</f>
        <v>a. service delivery point level (i.e., public sector health facilities)</v>
      </c>
      <c r="Z145" s="558"/>
    </row>
    <row r="146" spans="1:26" s="268" customFormat="1" ht="15.75" customHeight="1" thickBot="1" x14ac:dyDescent="0.25">
      <c r="A146" s="356"/>
      <c r="B146" s="753" t="s">
        <v>349</v>
      </c>
      <c r="C146" s="753"/>
      <c r="D146" s="753"/>
      <c r="E146" s="753"/>
      <c r="F146" s="754"/>
      <c r="G146" s="755" t="s">
        <v>165</v>
      </c>
      <c r="H146" s="756"/>
      <c r="I146" s="607"/>
      <c r="J146" s="608" t="str">
        <f>G146</f>
        <v>Yes</v>
      </c>
      <c r="K146" s="609"/>
      <c r="L146" s="610"/>
      <c r="M146" s="610"/>
      <c r="N146" s="610"/>
      <c r="O146" s="609"/>
      <c r="P146" s="610"/>
      <c r="Q146" s="610"/>
      <c r="R146" s="610"/>
      <c r="S146" s="610"/>
      <c r="T146" s="611"/>
      <c r="U146" s="611"/>
      <c r="V146" s="611"/>
      <c r="W146" s="612"/>
      <c r="X146" s="612"/>
      <c r="Y146" s="613" t="str">
        <f>B146</f>
        <v>b. central level (i.e., central level warehouse for the public sector)</v>
      </c>
      <c r="Z146" s="614"/>
    </row>
    <row r="147" spans="1:26" s="159" customFormat="1" ht="135.75" thickBot="1" x14ac:dyDescent="0.25">
      <c r="A147" s="757" t="s">
        <v>350</v>
      </c>
      <c r="B147" s="758"/>
      <c r="C147" s="759"/>
      <c r="D147" s="760" t="s">
        <v>1181</v>
      </c>
      <c r="E147" s="761"/>
      <c r="F147" s="761"/>
      <c r="G147" s="761"/>
      <c r="H147" s="762"/>
      <c r="I147" s="547"/>
      <c r="J147" s="578"/>
      <c r="K147" s="532" t="str">
        <f>A147</f>
        <v xml:space="preserve">F. Please note any overall comments about challenges and/or successes with contraceptive security in your country.
</v>
      </c>
      <c r="L147" s="531"/>
      <c r="M147" s="531"/>
      <c r="N147" s="531"/>
      <c r="O147" s="532" t="str">
        <f>D147</f>
        <v>The parallel supply system operated for the greater part of 2011. The system only carries commodities donated by USAID. However, there are challenges in terms of coordination of information for some commodities that remain in the CMS, donated by UNFPA or procured by the government. For a good part of the year the central level did not have oral contraceptives simply because they were at a warehouse belonging to the Reproductive Health Unit; therefore they were not available for distribution. This meant that the stockout was rather superficial since the commodities were available in country but not in the right system for them to be accessible.</v>
      </c>
      <c r="P147" s="531"/>
      <c r="Q147" s="531"/>
      <c r="R147" s="531"/>
      <c r="S147" s="531"/>
      <c r="T147" s="222"/>
      <c r="U147" s="222"/>
      <c r="V147" s="222"/>
      <c r="W147" s="539"/>
      <c r="X147" s="539"/>
      <c r="Z147" s="558"/>
    </row>
    <row r="148" spans="1:26" s="267" customFormat="1" ht="15.75" x14ac:dyDescent="0.2">
      <c r="A148" s="904"/>
      <c r="B148" s="904"/>
      <c r="C148" s="904"/>
      <c r="D148" s="904"/>
      <c r="E148" s="904"/>
      <c r="F148" s="904"/>
      <c r="G148" s="904"/>
      <c r="H148" s="904"/>
      <c r="I148" s="282"/>
      <c r="J148" s="604"/>
      <c r="K148" s="532"/>
      <c r="L148" s="532"/>
      <c r="M148" s="531"/>
      <c r="N148" s="531"/>
      <c r="O148" s="532"/>
      <c r="P148" s="531"/>
      <c r="R148" s="531"/>
      <c r="S148" s="542"/>
      <c r="T148" s="543"/>
      <c r="U148" s="543"/>
      <c r="V148" s="543"/>
      <c r="W148" s="544"/>
      <c r="X148" s="544"/>
      <c r="Z148" s="605"/>
    </row>
    <row r="149" spans="1:26" ht="72" customHeight="1" x14ac:dyDescent="0.2">
      <c r="A149" s="1084"/>
      <c r="B149" s="1084"/>
      <c r="C149" s="1084"/>
      <c r="D149" s="1084"/>
      <c r="E149" s="1084"/>
      <c r="F149" s="1084"/>
      <c r="G149" s="1084"/>
      <c r="H149" s="1084"/>
      <c r="I149" s="615"/>
      <c r="O149" s="532"/>
      <c r="X149" s="616">
        <f>A149</f>
        <v>0</v>
      </c>
    </row>
    <row r="150" spans="1:26" s="267" customFormat="1" ht="9.75" customHeight="1" x14ac:dyDescent="0.2">
      <c r="A150" s="617"/>
      <c r="B150" s="617"/>
      <c r="C150" s="617"/>
      <c r="D150" s="617"/>
      <c r="E150" s="617"/>
      <c r="F150" s="617"/>
      <c r="G150" s="617"/>
      <c r="H150" s="617"/>
      <c r="I150" s="532"/>
      <c r="J150" s="604"/>
      <c r="K150" s="532"/>
      <c r="L150" s="531"/>
      <c r="M150" s="531"/>
      <c r="N150" s="531"/>
      <c r="O150" s="532"/>
      <c r="P150" s="531"/>
      <c r="Q150" s="531"/>
      <c r="R150" s="531"/>
      <c r="S150" s="542"/>
      <c r="T150" s="543"/>
      <c r="U150" s="543"/>
      <c r="V150" s="543"/>
      <c r="W150" s="544"/>
      <c r="X150" s="544"/>
      <c r="Z150" s="605"/>
    </row>
    <row r="151" spans="1:26" s="267" customFormat="1" ht="15" customHeight="1" x14ac:dyDescent="0.2">
      <c r="A151" s="617"/>
      <c r="B151" s="617"/>
      <c r="C151" s="617"/>
      <c r="D151" s="617"/>
      <c r="E151" s="617"/>
      <c r="F151" s="617"/>
      <c r="G151" s="617"/>
      <c r="H151" s="617"/>
      <c r="I151" s="532"/>
      <c r="J151" s="537"/>
      <c r="K151" s="532"/>
      <c r="L151" s="531"/>
      <c r="M151" s="531"/>
      <c r="N151" s="531"/>
      <c r="O151" s="532"/>
      <c r="P151" s="531"/>
      <c r="Q151" s="531"/>
      <c r="R151" s="531"/>
      <c r="S151" s="542"/>
      <c r="T151" s="543"/>
      <c r="U151" s="543"/>
      <c r="V151" s="543"/>
      <c r="W151" s="544"/>
      <c r="X151" s="544"/>
      <c r="Z151" s="605"/>
    </row>
    <row r="152" spans="1:26" x14ac:dyDescent="0.2">
      <c r="A152" s="269"/>
      <c r="B152" s="270"/>
      <c r="C152" s="270"/>
      <c r="D152" s="270"/>
      <c r="E152" s="270"/>
      <c r="F152" s="270"/>
      <c r="G152" s="271"/>
      <c r="H152" s="217"/>
      <c r="I152" s="531"/>
      <c r="O152" s="532"/>
    </row>
    <row r="153" spans="1:26" x14ac:dyDescent="0.2">
      <c r="A153" s="215"/>
      <c r="B153" s="215"/>
      <c r="G153" s="272"/>
      <c r="H153" s="273"/>
      <c r="I153" s="531"/>
    </row>
    <row r="154" spans="1:26" x14ac:dyDescent="0.2">
      <c r="A154" s="215"/>
      <c r="B154" s="215"/>
      <c r="G154" s="272"/>
      <c r="H154" s="273"/>
      <c r="I154" s="531"/>
    </row>
    <row r="155" spans="1:26" x14ac:dyDescent="0.2">
      <c r="A155" s="215"/>
      <c r="B155" s="215"/>
      <c r="G155" s="272"/>
      <c r="H155" s="273"/>
      <c r="I155" s="531"/>
    </row>
    <row r="156" spans="1:26" x14ac:dyDescent="0.2">
      <c r="A156" s="215"/>
      <c r="B156" s="215"/>
      <c r="G156" s="272"/>
      <c r="H156" s="273"/>
      <c r="I156" s="531"/>
    </row>
    <row r="157" spans="1:26" x14ac:dyDescent="0.2">
      <c r="A157" s="215"/>
      <c r="B157" s="215"/>
      <c r="G157" s="272"/>
      <c r="H157" s="273"/>
      <c r="I157" s="531"/>
    </row>
    <row r="158" spans="1:26" x14ac:dyDescent="0.2">
      <c r="A158" s="215"/>
      <c r="B158" s="215"/>
      <c r="G158" s="272"/>
      <c r="H158" s="273"/>
      <c r="I158" s="531"/>
    </row>
    <row r="159" spans="1:26" x14ac:dyDescent="0.2">
      <c r="A159" s="215"/>
      <c r="B159" s="215"/>
      <c r="G159" s="272"/>
      <c r="H159" s="273"/>
      <c r="I159" s="531"/>
    </row>
    <row r="160" spans="1:26" x14ac:dyDescent="0.2">
      <c r="A160" s="215"/>
      <c r="B160" s="215"/>
      <c r="G160" s="272"/>
      <c r="H160" s="273"/>
      <c r="I160" s="531"/>
    </row>
    <row r="161" spans="1:134" x14ac:dyDescent="0.2">
      <c r="A161" s="215"/>
      <c r="B161" s="215"/>
      <c r="G161" s="272"/>
      <c r="H161" s="273"/>
      <c r="I161" s="531"/>
    </row>
    <row r="162" spans="1:134" x14ac:dyDescent="0.2">
      <c r="A162" s="215"/>
      <c r="B162" s="215"/>
      <c r="G162" s="272"/>
      <c r="H162" s="273"/>
      <c r="I162" s="531"/>
    </row>
    <row r="163" spans="1:134" x14ac:dyDescent="0.2">
      <c r="A163" s="215"/>
      <c r="B163" s="215"/>
      <c r="G163" s="272"/>
      <c r="H163" s="273"/>
      <c r="I163" s="531"/>
    </row>
    <row r="164" spans="1:134" x14ac:dyDescent="0.2">
      <c r="A164" s="215"/>
      <c r="B164" s="215"/>
      <c r="G164" s="272"/>
      <c r="H164" s="273"/>
      <c r="I164" s="531"/>
    </row>
    <row r="165" spans="1:134" x14ac:dyDescent="0.2">
      <c r="A165" s="215"/>
      <c r="B165" s="215"/>
      <c r="G165" s="272"/>
      <c r="H165" s="273"/>
      <c r="I165" s="531"/>
    </row>
    <row r="166" spans="1:134" s="215" customFormat="1" x14ac:dyDescent="0.2">
      <c r="G166" s="272"/>
      <c r="H166" s="273"/>
      <c r="I166" s="531"/>
      <c r="J166" s="537"/>
      <c r="K166" s="532"/>
      <c r="L166" s="531"/>
      <c r="M166" s="531"/>
      <c r="N166" s="531"/>
      <c r="O166" s="531"/>
      <c r="P166" s="531"/>
      <c r="Q166" s="531"/>
      <c r="R166" s="531"/>
      <c r="S166" s="542"/>
      <c r="T166" s="543"/>
      <c r="U166" s="543"/>
      <c r="V166" s="543"/>
      <c r="W166" s="544"/>
      <c r="X166" s="544"/>
      <c r="Y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531"/>
      <c r="J167" s="537"/>
      <c r="K167" s="532"/>
      <c r="L167" s="531"/>
      <c r="M167" s="531"/>
      <c r="N167" s="531"/>
      <c r="O167" s="531"/>
      <c r="P167" s="531"/>
      <c r="Q167" s="531"/>
      <c r="R167" s="531"/>
      <c r="S167" s="542"/>
      <c r="T167" s="543"/>
      <c r="U167" s="543"/>
      <c r="V167" s="543"/>
      <c r="W167" s="544"/>
      <c r="X167" s="544"/>
      <c r="Y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531"/>
      <c r="J168" s="537"/>
      <c r="K168" s="532"/>
      <c r="L168" s="531"/>
      <c r="M168" s="531"/>
      <c r="N168" s="531"/>
      <c r="O168" s="531"/>
      <c r="P168" s="531"/>
      <c r="Q168" s="531"/>
      <c r="R168" s="531"/>
      <c r="S168" s="542"/>
      <c r="T168" s="543"/>
      <c r="U168" s="543"/>
      <c r="V168" s="543"/>
      <c r="W168" s="544"/>
      <c r="X168" s="544"/>
      <c r="Y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531"/>
      <c r="J169" s="537"/>
      <c r="K169" s="532"/>
      <c r="L169" s="531"/>
      <c r="M169" s="531"/>
      <c r="N169" s="531"/>
      <c r="O169" s="531"/>
      <c r="P169" s="531"/>
      <c r="Q169" s="531"/>
      <c r="R169" s="531"/>
      <c r="S169" s="542"/>
      <c r="T169" s="543"/>
      <c r="U169" s="543"/>
      <c r="V169" s="543"/>
      <c r="W169" s="544"/>
      <c r="X169" s="544"/>
      <c r="Y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531"/>
      <c r="J170" s="537"/>
      <c r="K170" s="532"/>
      <c r="L170" s="531"/>
      <c r="M170" s="531"/>
      <c r="N170" s="531"/>
      <c r="O170" s="531"/>
      <c r="P170" s="531"/>
      <c r="Q170" s="531"/>
      <c r="R170" s="531"/>
      <c r="S170" s="542"/>
      <c r="T170" s="543"/>
      <c r="U170" s="543"/>
      <c r="V170" s="543"/>
      <c r="W170" s="544"/>
      <c r="X170" s="544"/>
      <c r="Y170" s="21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531"/>
      <c r="J171" s="537"/>
      <c r="K171" s="532"/>
      <c r="L171" s="531"/>
      <c r="M171" s="531"/>
      <c r="N171" s="531"/>
      <c r="O171" s="531"/>
      <c r="P171" s="531"/>
      <c r="Q171" s="531"/>
      <c r="R171" s="531"/>
      <c r="S171" s="542"/>
      <c r="T171" s="543"/>
      <c r="U171" s="543"/>
      <c r="V171" s="543"/>
      <c r="W171" s="544"/>
      <c r="X171" s="544"/>
      <c r="Y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531"/>
      <c r="J172" s="537"/>
      <c r="K172" s="532"/>
      <c r="L172" s="531"/>
      <c r="M172" s="531"/>
      <c r="N172" s="531"/>
      <c r="O172" s="531"/>
      <c r="P172" s="531"/>
      <c r="Q172" s="531"/>
      <c r="R172" s="531"/>
      <c r="S172" s="542"/>
      <c r="T172" s="543"/>
      <c r="U172" s="543"/>
      <c r="V172" s="543"/>
      <c r="W172" s="544"/>
      <c r="X172" s="544"/>
      <c r="Y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531"/>
      <c r="J173" s="537"/>
      <c r="K173" s="532"/>
      <c r="L173" s="531"/>
      <c r="M173" s="531"/>
      <c r="N173" s="531"/>
      <c r="O173" s="531"/>
      <c r="P173" s="531"/>
      <c r="Q173" s="531"/>
      <c r="R173" s="531"/>
      <c r="S173" s="542"/>
      <c r="T173" s="543"/>
      <c r="U173" s="543"/>
      <c r="V173" s="543"/>
      <c r="W173" s="544"/>
      <c r="X173" s="544"/>
      <c r="Y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531"/>
      <c r="J174" s="537"/>
      <c r="K174" s="532"/>
      <c r="L174" s="531"/>
      <c r="M174" s="531"/>
      <c r="N174" s="531"/>
      <c r="O174" s="531"/>
      <c r="P174" s="531"/>
      <c r="Q174" s="531"/>
      <c r="R174" s="531"/>
      <c r="S174" s="542"/>
      <c r="T174" s="543"/>
      <c r="U174" s="543"/>
      <c r="V174" s="543"/>
      <c r="W174" s="544"/>
      <c r="X174" s="544"/>
      <c r="Y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531"/>
      <c r="J175" s="537"/>
      <c r="K175" s="532"/>
      <c r="L175" s="531"/>
      <c r="M175" s="531"/>
      <c r="N175" s="531"/>
      <c r="O175" s="531"/>
      <c r="P175" s="531"/>
      <c r="Q175" s="531"/>
      <c r="R175" s="531"/>
      <c r="S175" s="542"/>
      <c r="T175" s="543"/>
      <c r="U175" s="543"/>
      <c r="V175" s="543"/>
      <c r="W175" s="544"/>
      <c r="X175" s="544"/>
      <c r="Y175" s="216"/>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531"/>
      <c r="J176" s="537"/>
      <c r="K176" s="532"/>
      <c r="L176" s="531"/>
      <c r="M176" s="531"/>
      <c r="N176" s="531"/>
      <c r="O176" s="531"/>
      <c r="P176" s="531"/>
      <c r="Q176" s="531"/>
      <c r="R176" s="531"/>
      <c r="S176" s="542"/>
      <c r="T176" s="543"/>
      <c r="U176" s="543"/>
      <c r="V176" s="543"/>
      <c r="W176" s="544"/>
      <c r="X176" s="544"/>
      <c r="Y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4">
    <mergeCell ref="A1:H1"/>
    <mergeCell ref="A2:C2"/>
    <mergeCell ref="D2:E2"/>
    <mergeCell ref="A3:H3"/>
    <mergeCell ref="D4:E4"/>
    <mergeCell ref="F4:H4"/>
    <mergeCell ref="A5:C5"/>
    <mergeCell ref="A7:H7"/>
    <mergeCell ref="A8:C8"/>
    <mergeCell ref="D8:F8"/>
    <mergeCell ref="G8:H8"/>
    <mergeCell ref="A9:H9"/>
    <mergeCell ref="A10:H10"/>
    <mergeCell ref="A11:G11"/>
    <mergeCell ref="A12:G12"/>
    <mergeCell ref="B13:C13"/>
    <mergeCell ref="D13:H13"/>
    <mergeCell ref="A14:C14"/>
    <mergeCell ref="D14:H14"/>
    <mergeCell ref="B15:C15"/>
    <mergeCell ref="F15:H15"/>
    <mergeCell ref="B16:C16"/>
    <mergeCell ref="F16:H16"/>
    <mergeCell ref="B17:C17"/>
    <mergeCell ref="F17:H17"/>
    <mergeCell ref="B18:C18"/>
    <mergeCell ref="F18:H18"/>
    <mergeCell ref="B19:C19"/>
    <mergeCell ref="F19:H19"/>
    <mergeCell ref="B20:C20"/>
    <mergeCell ref="F20:H20"/>
    <mergeCell ref="B21:C21"/>
    <mergeCell ref="F21:H21"/>
    <mergeCell ref="B22:C22"/>
    <mergeCell ref="F22:H22"/>
    <mergeCell ref="B23:C23"/>
    <mergeCell ref="F23:H23"/>
    <mergeCell ref="A24:G24"/>
    <mergeCell ref="A25:G25"/>
    <mergeCell ref="A26:C26"/>
    <mergeCell ref="A27:G27"/>
    <mergeCell ref="A28:C28"/>
    <mergeCell ref="D28:E28"/>
    <mergeCell ref="A29:F29"/>
    <mergeCell ref="G29:H29"/>
    <mergeCell ref="AA29:AB29"/>
    <mergeCell ref="A30:D30"/>
    <mergeCell ref="G30:H30"/>
    <mergeCell ref="A31:G31"/>
    <mergeCell ref="A32:G32"/>
    <mergeCell ref="A33:H33"/>
    <mergeCell ref="B34:D34"/>
    <mergeCell ref="B35:D35"/>
    <mergeCell ref="A36:H36"/>
    <mergeCell ref="A37:G37"/>
    <mergeCell ref="A38:H38"/>
    <mergeCell ref="B39:C39"/>
    <mergeCell ref="B40:C40"/>
    <mergeCell ref="D41:H41"/>
    <mergeCell ref="B42:C42"/>
    <mergeCell ref="D43:H43"/>
    <mergeCell ref="B44:C44"/>
    <mergeCell ref="A46:H46"/>
    <mergeCell ref="B47:C47"/>
    <mergeCell ref="B48:C48"/>
    <mergeCell ref="D49:H49"/>
    <mergeCell ref="B50:C50"/>
    <mergeCell ref="B51:C51"/>
    <mergeCell ref="B52:C52"/>
    <mergeCell ref="A54:H54"/>
    <mergeCell ref="A55:E55"/>
    <mergeCell ref="G55:H55"/>
    <mergeCell ref="A56:E56"/>
    <mergeCell ref="G56:H56"/>
    <mergeCell ref="A57:E57"/>
    <mergeCell ref="G57:H57"/>
    <mergeCell ref="A59:E59"/>
    <mergeCell ref="F59:H59"/>
    <mergeCell ref="B60:E60"/>
    <mergeCell ref="F60:H60"/>
    <mergeCell ref="C61:E61"/>
    <mergeCell ref="F61:H61"/>
    <mergeCell ref="A62:C62"/>
    <mergeCell ref="D62:H62"/>
    <mergeCell ref="A63:G63"/>
    <mergeCell ref="A64:H64"/>
    <mergeCell ref="A65:C65"/>
    <mergeCell ref="D65:E65"/>
    <mergeCell ref="B66:C66"/>
    <mergeCell ref="D66:E66"/>
    <mergeCell ref="B67:C67"/>
    <mergeCell ref="D67:E67"/>
    <mergeCell ref="B68:C68"/>
    <mergeCell ref="D68:E68"/>
    <mergeCell ref="B69:C69"/>
    <mergeCell ref="D69:E69"/>
    <mergeCell ref="B70:C70"/>
    <mergeCell ref="D70:E70"/>
    <mergeCell ref="B71:C71"/>
    <mergeCell ref="D71:E71"/>
    <mergeCell ref="B72:C72"/>
    <mergeCell ref="D72:E72"/>
    <mergeCell ref="B73:C73"/>
    <mergeCell ref="D73:E73"/>
    <mergeCell ref="B74:C74"/>
    <mergeCell ref="D74:E74"/>
    <mergeCell ref="B75:C75"/>
    <mergeCell ref="D75:E75"/>
    <mergeCell ref="B76:C76"/>
    <mergeCell ref="D76:E76"/>
    <mergeCell ref="B77:C77"/>
    <mergeCell ref="D77:E77"/>
    <mergeCell ref="A78:C78"/>
    <mergeCell ref="D78:H78"/>
    <mergeCell ref="A79:G79"/>
    <mergeCell ref="A80:G80"/>
    <mergeCell ref="A81:C81"/>
    <mergeCell ref="A82:A83"/>
    <mergeCell ref="B82:C82"/>
    <mergeCell ref="D82:E82"/>
    <mergeCell ref="G82:H82"/>
    <mergeCell ref="D83:E83"/>
    <mergeCell ref="G83:H83"/>
    <mergeCell ref="A84:E84"/>
    <mergeCell ref="F84:H84"/>
    <mergeCell ref="B85:D85"/>
    <mergeCell ref="E85:H85"/>
    <mergeCell ref="B86:D86"/>
    <mergeCell ref="E86:H86"/>
    <mergeCell ref="A87:G87"/>
    <mergeCell ref="B88:C88"/>
    <mergeCell ref="D88:H88"/>
    <mergeCell ref="A89:G89"/>
    <mergeCell ref="B90:C90"/>
    <mergeCell ref="D90:H90"/>
    <mergeCell ref="A91:G91"/>
    <mergeCell ref="B92:C92"/>
    <mergeCell ref="B93:D93"/>
    <mergeCell ref="E93:F93"/>
    <mergeCell ref="G93:H93"/>
    <mergeCell ref="C94:D94"/>
    <mergeCell ref="E94:F94"/>
    <mergeCell ref="G94:H94"/>
    <mergeCell ref="C95:D95"/>
    <mergeCell ref="E95:F95"/>
    <mergeCell ref="G95:H95"/>
    <mergeCell ref="C96:D96"/>
    <mergeCell ref="E96:F96"/>
    <mergeCell ref="G96:H96"/>
    <mergeCell ref="A97:H97"/>
    <mergeCell ref="A98:C98"/>
    <mergeCell ref="E98:G98"/>
    <mergeCell ref="B99:C99"/>
    <mergeCell ref="E99:G99"/>
    <mergeCell ref="B100:C100"/>
    <mergeCell ref="E100:G100"/>
    <mergeCell ref="B101:C101"/>
    <mergeCell ref="E101:G101"/>
    <mergeCell ref="A102:H102"/>
    <mergeCell ref="A103:H103"/>
    <mergeCell ref="B104:F104"/>
    <mergeCell ref="G104:H104"/>
    <mergeCell ref="B105:F105"/>
    <mergeCell ref="G105:H105"/>
    <mergeCell ref="B106:F106"/>
    <mergeCell ref="G106:H106"/>
    <mergeCell ref="D107:H107"/>
    <mergeCell ref="A108:H108"/>
    <mergeCell ref="B109:F109"/>
    <mergeCell ref="G109:H109"/>
    <mergeCell ref="B110:F110"/>
    <mergeCell ref="G110:H110"/>
    <mergeCell ref="B111:F111"/>
    <mergeCell ref="G111:H111"/>
    <mergeCell ref="B112:F112"/>
    <mergeCell ref="G112:H112"/>
    <mergeCell ref="B113:F113"/>
    <mergeCell ref="G113:H113"/>
    <mergeCell ref="B114:F114"/>
    <mergeCell ref="G114:H114"/>
    <mergeCell ref="B115:F115"/>
    <mergeCell ref="G115:H115"/>
    <mergeCell ref="B116:F116"/>
    <mergeCell ref="G116:H116"/>
    <mergeCell ref="B117:F117"/>
    <mergeCell ref="G117:H117"/>
    <mergeCell ref="B118:F118"/>
    <mergeCell ref="G118:H118"/>
    <mergeCell ref="C119:E119"/>
    <mergeCell ref="F119:H119"/>
    <mergeCell ref="A120:E120"/>
    <mergeCell ref="F120:H120"/>
    <mergeCell ref="A121:C121"/>
    <mergeCell ref="D121:H121"/>
    <mergeCell ref="A122:C122"/>
    <mergeCell ref="D122:H122"/>
    <mergeCell ref="A123:H123"/>
    <mergeCell ref="B124:E124"/>
    <mergeCell ref="F124:H124"/>
    <mergeCell ref="B125:F125"/>
    <mergeCell ref="G125:H125"/>
    <mergeCell ref="B126:F126"/>
    <mergeCell ref="G126:H126"/>
    <mergeCell ref="B127:F127"/>
    <mergeCell ref="G127:H127"/>
    <mergeCell ref="B128:F128"/>
    <mergeCell ref="G128:H128"/>
    <mergeCell ref="B129:C129"/>
    <mergeCell ref="D129:H129"/>
    <mergeCell ref="A130:G130"/>
    <mergeCell ref="A131:F131"/>
    <mergeCell ref="G131:H131"/>
    <mergeCell ref="A132:H132"/>
    <mergeCell ref="B133:F133"/>
    <mergeCell ref="G133:H133"/>
    <mergeCell ref="B134:F134"/>
    <mergeCell ref="G134:H134"/>
    <mergeCell ref="B135:F135"/>
    <mergeCell ref="G135:H135"/>
    <mergeCell ref="B136:F136"/>
    <mergeCell ref="G136:H136"/>
    <mergeCell ref="B137:F137"/>
    <mergeCell ref="G137:H137"/>
    <mergeCell ref="B138:F138"/>
    <mergeCell ref="G138:H138"/>
    <mergeCell ref="B139:F139"/>
    <mergeCell ref="G139:H139"/>
    <mergeCell ref="B140:F140"/>
    <mergeCell ref="G140:H140"/>
    <mergeCell ref="B146:F146"/>
    <mergeCell ref="G146:H146"/>
    <mergeCell ref="A147:C147"/>
    <mergeCell ref="D147:H147"/>
    <mergeCell ref="A148:H148"/>
    <mergeCell ref="A149:H149"/>
    <mergeCell ref="B141:F141"/>
    <mergeCell ref="G141:H141"/>
    <mergeCell ref="B142:E142"/>
    <mergeCell ref="F142:H142"/>
    <mergeCell ref="B143:E143"/>
    <mergeCell ref="F143:H143"/>
    <mergeCell ref="A144:H144"/>
    <mergeCell ref="B145:F145"/>
    <mergeCell ref="G145:H145"/>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F83:G83 F84 F66:H76 D67:D76 H87 G109:G118 G104:G106 H99:H101 D99:D101 H91 H89 G145:G146 G125:G128 D26 D16:D23 H25 G133:G139 G141 G140:H140">
      <formula1>$W$1:$W$5</formula1>
    </dataValidation>
  </dataValidations>
  <hyperlinks>
    <hyperlink ref="A5:C5" location="Introduction!R10" display="To jump to the Introduction sheet, click here."/>
  </hyperlinks>
  <pageMargins left="0.7" right="0.7" top="0.75" bottom="0.75" header="0.3" footer="0.3"/>
  <pageSetup scale="59" fitToHeight="5" orientation="portrait" cellComments="atEnd" r:id="rId1"/>
  <rowBreaks count="4" manualBreakCount="4">
    <brk id="35" max="25" man="1"/>
    <brk id="62" max="25" man="1"/>
    <brk id="122" max="25" man="1"/>
    <brk id="149" max="7" man="1"/>
  </rowBreaks>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40" hidden="1" customWidth="1"/>
    <col min="10" max="10" width="38.5703125" style="40" hidden="1" customWidth="1"/>
    <col min="11" max="11" width="64.42578125" style="9" hidden="1" customWidth="1"/>
    <col min="12" max="12" width="87.7109375" style="36" hidden="1" customWidth="1"/>
    <col min="13" max="13" width="37.28515625" style="36" hidden="1" customWidth="1"/>
    <col min="14" max="14" width="75.28515625" style="36" hidden="1" customWidth="1"/>
    <col min="15" max="15" width="81.7109375" style="36" hidden="1" customWidth="1"/>
    <col min="16" max="16" width="69.42578125" style="36" hidden="1" customWidth="1"/>
    <col min="17" max="17" width="57" style="36" hidden="1" customWidth="1"/>
    <col min="18" max="18" width="87.7109375" style="36" hidden="1" customWidth="1"/>
    <col min="19" max="19" width="25.42578125" style="37" hidden="1" customWidth="1"/>
    <col min="20" max="20" width="43.7109375" style="2" hidden="1" customWidth="1"/>
    <col min="21" max="21" width="37.28515625" style="2" hidden="1" customWidth="1"/>
    <col min="22" max="22" width="56.28515625" style="2" hidden="1" customWidth="1"/>
    <col min="23" max="23" width="11.7109375" style="64" hidden="1" customWidth="1"/>
    <col min="24" max="24" width="146.85546875" style="64" hidden="1" customWidth="1"/>
    <col min="25" max="25" width="107.42578125" style="23" hidden="1" customWidth="1"/>
    <col min="26" max="26" width="1.28515625" style="22"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901"/>
      <c r="B1" s="901"/>
      <c r="C1" s="901"/>
      <c r="D1" s="901"/>
      <c r="E1" s="901"/>
      <c r="F1" s="901"/>
      <c r="G1" s="901"/>
      <c r="H1" s="901"/>
      <c r="I1" s="207" t="s">
        <v>526</v>
      </c>
      <c r="J1" s="36" t="s">
        <v>246</v>
      </c>
      <c r="K1" s="9"/>
      <c r="L1" s="36" t="s">
        <v>251</v>
      </c>
      <c r="M1" s="36" t="s">
        <v>62</v>
      </c>
      <c r="N1" s="9" t="s">
        <v>150</v>
      </c>
      <c r="O1" s="39" t="s">
        <v>33</v>
      </c>
      <c r="P1" s="36"/>
      <c r="Q1" s="36"/>
      <c r="R1" s="9" t="s">
        <v>25</v>
      </c>
      <c r="S1" s="36"/>
      <c r="T1" s="36"/>
      <c r="U1" s="36"/>
      <c r="V1" s="36"/>
      <c r="W1" s="132" t="s">
        <v>165</v>
      </c>
      <c r="X1" s="145" t="s">
        <v>149</v>
      </c>
      <c r="Y1" s="21" t="s">
        <v>262</v>
      </c>
      <c r="Z1" s="21"/>
    </row>
    <row r="2" spans="1:134" s="248" customFormat="1" ht="15.75" x14ac:dyDescent="0.2">
      <c r="A2" s="902"/>
      <c r="B2" s="902"/>
      <c r="C2" s="902"/>
      <c r="D2" s="903"/>
      <c r="E2" s="903"/>
      <c r="F2" s="276"/>
      <c r="G2" s="273"/>
      <c r="H2" s="273"/>
      <c r="I2" s="60"/>
      <c r="J2" s="40"/>
      <c r="K2" s="9" t="s">
        <v>248</v>
      </c>
      <c r="L2" s="36"/>
      <c r="M2" s="36"/>
      <c r="N2" s="9" t="s">
        <v>150</v>
      </c>
      <c r="O2" s="39" t="s">
        <v>164</v>
      </c>
      <c r="P2" s="36" t="s">
        <v>249</v>
      </c>
      <c r="Q2" s="36"/>
      <c r="R2" s="9" t="s">
        <v>169</v>
      </c>
      <c r="S2" s="36" t="s">
        <v>253</v>
      </c>
      <c r="T2" s="82" t="s">
        <v>254</v>
      </c>
      <c r="U2" s="24" t="s">
        <v>255</v>
      </c>
      <c r="V2" s="24" t="s">
        <v>256</v>
      </c>
      <c r="W2" s="76" t="s">
        <v>166</v>
      </c>
      <c r="X2" s="76"/>
      <c r="Y2" s="81" t="s">
        <v>263</v>
      </c>
      <c r="Z2" s="21"/>
    </row>
    <row r="3" spans="1:134" s="248" customFormat="1" ht="15.75" x14ac:dyDescent="0.2">
      <c r="A3" s="904"/>
      <c r="B3" s="904"/>
      <c r="C3" s="904"/>
      <c r="D3" s="904"/>
      <c r="E3" s="904"/>
      <c r="F3" s="904"/>
      <c r="G3" s="904"/>
      <c r="H3" s="904"/>
      <c r="I3" s="60"/>
      <c r="J3" s="40"/>
      <c r="K3" s="9"/>
      <c r="L3" s="36"/>
      <c r="M3" s="36"/>
      <c r="N3" s="9"/>
      <c r="O3" s="39" t="s">
        <v>168</v>
      </c>
      <c r="P3" s="36"/>
      <c r="Q3" s="36"/>
      <c r="R3" s="9" t="s">
        <v>147</v>
      </c>
      <c r="S3" s="36"/>
      <c r="T3" s="82"/>
      <c r="U3" s="24"/>
      <c r="V3" s="24"/>
      <c r="W3" s="76"/>
      <c r="X3" s="76"/>
      <c r="Y3" s="81" t="s">
        <v>264</v>
      </c>
      <c r="Z3" s="21"/>
    </row>
    <row r="4" spans="1:134" s="248" customFormat="1" ht="27.75" customHeight="1" x14ac:dyDescent="0.2">
      <c r="A4" s="286"/>
      <c r="B4" s="286"/>
      <c r="C4" s="286"/>
      <c r="D4" s="905"/>
      <c r="E4" s="905"/>
      <c r="F4" s="906"/>
      <c r="G4" s="906"/>
      <c r="H4" s="906"/>
      <c r="I4" s="10"/>
      <c r="J4" s="40"/>
      <c r="K4" s="9"/>
      <c r="L4" s="36"/>
      <c r="M4" s="36"/>
      <c r="N4" s="9"/>
      <c r="O4" s="9" t="s">
        <v>167</v>
      </c>
      <c r="P4" s="36"/>
      <c r="Q4" s="36"/>
      <c r="R4" s="76" t="s">
        <v>148</v>
      </c>
      <c r="S4" s="36"/>
      <c r="T4" s="82"/>
      <c r="U4" s="24"/>
      <c r="V4" s="24"/>
      <c r="W4" s="76" t="s">
        <v>146</v>
      </c>
      <c r="X4" s="76"/>
      <c r="Y4" s="81" t="s">
        <v>265</v>
      </c>
      <c r="Z4" s="21"/>
    </row>
    <row r="5" spans="1:134" s="248" customFormat="1" ht="15.75" customHeight="1" x14ac:dyDescent="0.2">
      <c r="A5" s="907" t="s">
        <v>182</v>
      </c>
      <c r="B5" s="907"/>
      <c r="C5" s="907"/>
      <c r="D5" s="276"/>
      <c r="E5" s="277"/>
      <c r="F5" s="276"/>
      <c r="G5" s="278"/>
      <c r="H5" s="282"/>
      <c r="I5" s="10"/>
      <c r="J5" s="40"/>
      <c r="K5" s="9"/>
      <c r="L5" s="36"/>
      <c r="M5" s="36"/>
      <c r="N5" s="9"/>
      <c r="O5" s="9"/>
      <c r="P5" s="36"/>
      <c r="Q5" s="36"/>
      <c r="R5" s="36"/>
      <c r="S5" s="36"/>
      <c r="T5" s="82"/>
      <c r="U5" s="24"/>
      <c r="V5" s="24"/>
      <c r="W5" s="76" t="s">
        <v>178</v>
      </c>
      <c r="X5" s="76"/>
      <c r="Y5" s="81" t="s">
        <v>266</v>
      </c>
      <c r="Z5" s="21"/>
    </row>
    <row r="6" spans="1:134" ht="15.75" customHeight="1" x14ac:dyDescent="0.2">
      <c r="A6" s="218"/>
      <c r="B6" s="219"/>
      <c r="C6" s="219"/>
      <c r="D6" s="279"/>
      <c r="E6" s="280"/>
      <c r="F6" s="279"/>
      <c r="G6" s="282"/>
      <c r="H6" s="282"/>
      <c r="I6" s="66"/>
      <c r="O6" s="9" t="s">
        <v>146</v>
      </c>
      <c r="R6" s="9" t="s">
        <v>146</v>
      </c>
      <c r="Y6" s="23" t="s">
        <v>267</v>
      </c>
    </row>
    <row r="7" spans="1:134" ht="24.75" customHeight="1" x14ac:dyDescent="0.2">
      <c r="A7" s="928" t="s">
        <v>1529</v>
      </c>
      <c r="B7" s="928"/>
      <c r="C7" s="928"/>
      <c r="D7" s="928"/>
      <c r="E7" s="928"/>
      <c r="F7" s="928"/>
      <c r="G7" s="928"/>
      <c r="H7" s="928"/>
      <c r="I7" s="10"/>
      <c r="N7" s="9"/>
      <c r="O7" s="9" t="s">
        <v>178</v>
      </c>
      <c r="R7" s="9" t="s">
        <v>178</v>
      </c>
      <c r="T7" s="149"/>
      <c r="X7" s="50" t="str">
        <f>A7</f>
        <v xml:space="preserve">Contraceptive Security (CS) Indicators 2012 Data </v>
      </c>
      <c r="Y7" s="23" t="s">
        <v>268</v>
      </c>
    </row>
    <row r="8" spans="1:134" ht="37.5" customHeight="1" x14ac:dyDescent="0.2">
      <c r="A8" s="930" t="s">
        <v>1553</v>
      </c>
      <c r="B8" s="930"/>
      <c r="C8" s="930"/>
      <c r="D8" s="894"/>
      <c r="E8" s="894"/>
      <c r="F8" s="894"/>
      <c r="G8" s="894"/>
      <c r="H8" s="894"/>
      <c r="I8" s="8"/>
      <c r="J8" s="60">
        <f>G8</f>
        <v>0</v>
      </c>
      <c r="K8" s="9" t="str">
        <f>A8</f>
        <v>Country: Mali</v>
      </c>
      <c r="N8" s="9"/>
      <c r="P8" s="36" t="s">
        <v>250</v>
      </c>
      <c r="T8" s="149">
        <f>D8</f>
        <v>0</v>
      </c>
      <c r="Y8" s="23" t="s">
        <v>269</v>
      </c>
    </row>
    <row r="9" spans="1:134" ht="48" customHeight="1" x14ac:dyDescent="0.2">
      <c r="A9" s="929" t="s">
        <v>1528</v>
      </c>
      <c r="B9" s="929"/>
      <c r="C9" s="929"/>
      <c r="D9" s="929"/>
      <c r="E9" s="929"/>
      <c r="F9" s="929"/>
      <c r="G9" s="929"/>
      <c r="H9" s="929"/>
      <c r="J9" s="60">
        <f>G9</f>
        <v>0</v>
      </c>
      <c r="K9" s="9" t="str">
        <f>A9</f>
        <v>The CS Indicators are presented in the following sections:
               A. leadership &amp; cooordination               B. finance &amp; procurement               C. commodities               D. policies               E. supply chain</v>
      </c>
      <c r="O9" s="9" t="s">
        <v>151</v>
      </c>
      <c r="Q9" s="36" t="s">
        <v>252</v>
      </c>
      <c r="S9" s="50">
        <f>D9</f>
        <v>0</v>
      </c>
      <c r="Y9" s="23" t="s">
        <v>270</v>
      </c>
    </row>
    <row r="10" spans="1:134" s="284" customFormat="1" ht="162" customHeight="1" thickBot="1" x14ac:dyDescent="0.25">
      <c r="A10" s="918" t="s">
        <v>527</v>
      </c>
      <c r="B10" s="919"/>
      <c r="C10" s="919"/>
      <c r="D10" s="919"/>
      <c r="E10" s="919"/>
      <c r="F10" s="919"/>
      <c r="G10" s="919"/>
      <c r="H10" s="919"/>
      <c r="I10" s="104" t="s">
        <v>247</v>
      </c>
      <c r="J10" s="36"/>
      <c r="K10" s="9"/>
      <c r="L10" s="36"/>
      <c r="M10" s="36"/>
      <c r="N10" s="36"/>
      <c r="O10" s="9"/>
      <c r="P10" s="36"/>
      <c r="Q10" s="36"/>
      <c r="R10" s="36" t="s">
        <v>251</v>
      </c>
      <c r="S10" s="37"/>
      <c r="T10" s="37"/>
      <c r="U10" s="37"/>
      <c r="V10" s="37"/>
      <c r="W10" s="37"/>
      <c r="X10" s="285"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283" t="s">
        <v>271</v>
      </c>
      <c r="Z10" s="283"/>
    </row>
    <row r="11" spans="1:134" s="220" customFormat="1" ht="16.5" customHeight="1" thickBot="1" x14ac:dyDescent="0.25">
      <c r="A11" s="865" t="s">
        <v>29</v>
      </c>
      <c r="B11" s="866"/>
      <c r="C11" s="866"/>
      <c r="D11" s="866"/>
      <c r="E11" s="866"/>
      <c r="F11" s="866"/>
      <c r="G11" s="866"/>
      <c r="H11" s="350"/>
      <c r="I11" s="69"/>
      <c r="J11" s="70"/>
      <c r="K11" s="71"/>
      <c r="L11" s="72"/>
      <c r="M11" s="72"/>
      <c r="N11" s="72"/>
      <c r="O11" s="72"/>
      <c r="P11" s="72"/>
      <c r="Q11" s="72"/>
      <c r="R11" s="72"/>
      <c r="S11" s="72"/>
      <c r="T11" s="73"/>
      <c r="U11" s="73"/>
      <c r="V11" s="73"/>
      <c r="W11" s="74"/>
      <c r="X11" s="74"/>
      <c r="Y11" s="75" t="s">
        <v>272</v>
      </c>
      <c r="Z11" s="21"/>
    </row>
    <row r="12" spans="1:134" s="159" customFormat="1" ht="45" customHeight="1" x14ac:dyDescent="0.2">
      <c r="A12" s="774" t="s">
        <v>273</v>
      </c>
      <c r="B12" s="775"/>
      <c r="C12" s="775"/>
      <c r="D12" s="775"/>
      <c r="E12" s="775"/>
      <c r="F12" s="775"/>
      <c r="G12" s="776"/>
      <c r="H12" s="351" t="s">
        <v>165</v>
      </c>
      <c r="I12" s="34"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
      <c r="K12" s="9"/>
      <c r="L12" s="36"/>
      <c r="M12" s="36"/>
      <c r="N12" s="36"/>
      <c r="O12" s="36"/>
      <c r="P12" s="36"/>
      <c r="Q12" s="36"/>
      <c r="R12" s="36"/>
      <c r="S12" s="36"/>
      <c r="T12" s="24"/>
      <c r="U12" s="24"/>
      <c r="V12" s="24"/>
      <c r="W12" s="76"/>
      <c r="X12" s="76"/>
      <c r="Y12" s="77" t="s">
        <v>274</v>
      </c>
      <c r="Z12" s="95"/>
      <c r="DS12" s="222"/>
      <c r="DT12" s="222"/>
      <c r="DU12" s="222"/>
      <c r="DV12" s="222"/>
      <c r="DW12" s="222"/>
      <c r="DX12" s="222"/>
      <c r="DY12" s="222"/>
      <c r="DZ12" s="222"/>
      <c r="EA12" s="222"/>
      <c r="EB12" s="222"/>
      <c r="EC12" s="223"/>
      <c r="ED12" s="223"/>
    </row>
    <row r="13" spans="1:134" s="159" customFormat="1" ht="45" x14ac:dyDescent="0.2">
      <c r="A13" s="352"/>
      <c r="B13" s="764" t="s">
        <v>38</v>
      </c>
      <c r="C13" s="765"/>
      <c r="D13" s="800" t="s">
        <v>1240</v>
      </c>
      <c r="E13" s="801"/>
      <c r="F13" s="801"/>
      <c r="G13" s="801"/>
      <c r="H13" s="802"/>
      <c r="I13" s="8"/>
      <c r="J13" s="40"/>
      <c r="K13" s="9" t="str">
        <f>B13</f>
        <v>a. What is the name of the committee?</v>
      </c>
      <c r="L13" s="46" t="str">
        <f>D13</f>
        <v>National Committee for Monitoring the Reproductive Health Commodity Security Plan (Comission Nationale de Suivi du Plan de Sécurisation des Produits de la Santé de la Reproduction)</v>
      </c>
      <c r="M13" s="36"/>
      <c r="N13" s="36"/>
      <c r="O13" s="39" t="str">
        <f>D13</f>
        <v>National Committee for Monitoring the Reproductive Health Commodity Security Plan (Comission Nationale de Suivi du Plan de Sécurisation des Produits de la Santé de la Reproduction)</v>
      </c>
      <c r="P13" s="36"/>
      <c r="Q13" s="36"/>
      <c r="R13" s="36"/>
      <c r="S13" s="36"/>
      <c r="T13" s="24"/>
      <c r="U13" s="24"/>
      <c r="V13" s="24"/>
      <c r="W13" s="76"/>
      <c r="X13" s="76"/>
      <c r="Y13" s="77"/>
      <c r="Z13" s="95"/>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34"/>
      <c r="J14" s="40"/>
      <c r="K14" s="9" t="str">
        <f>A14</f>
        <v>A2. Are the following organizations represented on the committee?</v>
      </c>
      <c r="L14" s="36"/>
      <c r="M14" s="36"/>
      <c r="N14" s="36"/>
      <c r="O14" s="9"/>
      <c r="P14" s="36"/>
      <c r="Q14" s="36"/>
      <c r="R14" s="36"/>
      <c r="S14" s="36"/>
      <c r="T14" s="24"/>
      <c r="U14" s="24"/>
      <c r="V14" s="24"/>
      <c r="W14" s="76"/>
      <c r="X14" s="76"/>
      <c r="Y14" s="77" t="s">
        <v>178</v>
      </c>
      <c r="Z14" s="95"/>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165</v>
      </c>
      <c r="E15" s="225" t="s">
        <v>159</v>
      </c>
      <c r="F15" s="769" t="s">
        <v>126</v>
      </c>
      <c r="G15" s="770"/>
      <c r="H15" s="771"/>
      <c r="I15" s="8"/>
      <c r="J15" s="40"/>
      <c r="K15" s="9" t="str">
        <f t="shared" ref="K15:K23" si="0">B15</f>
        <v>a. Social marketing</v>
      </c>
      <c r="L15" s="36"/>
      <c r="M15" s="36"/>
      <c r="N15" s="36"/>
      <c r="O15" s="9"/>
      <c r="P15" s="36"/>
      <c r="Q15" s="9" t="str">
        <f t="shared" ref="Q15:Q23" si="1">F15</f>
        <v>Population Services International (PSI)</v>
      </c>
      <c r="R15" s="36"/>
      <c r="S15" s="36"/>
      <c r="T15" s="24"/>
      <c r="U15" s="24"/>
      <c r="V15" s="24"/>
      <c r="W15" s="76"/>
      <c r="X15" s="76"/>
      <c r="Y15" s="77"/>
      <c r="Z15" s="95"/>
      <c r="DS15" s="222"/>
      <c r="DT15" s="222"/>
      <c r="DU15" s="222"/>
      <c r="DV15" s="222"/>
      <c r="DW15" s="222"/>
      <c r="DX15" s="222"/>
      <c r="DY15" s="222"/>
      <c r="DZ15" s="222"/>
      <c r="EA15" s="222"/>
      <c r="EB15" s="222"/>
      <c r="EC15" s="223"/>
      <c r="ED15" s="223"/>
    </row>
    <row r="16" spans="1:134" s="159" customFormat="1" ht="105" x14ac:dyDescent="0.2">
      <c r="A16" s="262"/>
      <c r="B16" s="764" t="s">
        <v>275</v>
      </c>
      <c r="C16" s="765"/>
      <c r="D16" s="203" t="s">
        <v>165</v>
      </c>
      <c r="E16" s="226" t="s">
        <v>159</v>
      </c>
      <c r="F16" s="769" t="s">
        <v>1241</v>
      </c>
      <c r="G16" s="770"/>
      <c r="H16" s="771"/>
      <c r="I16" s="8"/>
      <c r="J16" s="40"/>
      <c r="K16" s="9" t="str">
        <f t="shared" si="0"/>
        <v>b. NGO (for example: service delivery, advocacy, Planned Parenthood affiliate, Marie Stopes affiliate, faith-based organizations, etc.)</v>
      </c>
      <c r="L16" s="36"/>
      <c r="M16" s="36"/>
      <c r="N16" s="36"/>
      <c r="O16" s="9"/>
      <c r="P16" s="36"/>
      <c r="Q16" s="9" t="str">
        <f t="shared" si="1"/>
        <v>Association of Support in the Development of the Activities of Population (ASDAP), Marie Stopes International (MSI), Groupe Pivot Santé Population (GP/SP), Health Policy International (HPI), System for Improved Access to Pharmaceuticals and Services, Assistance Technique Nationale plus (ATNplus), Projet Keneya Ciwara II (PKCII)</v>
      </c>
      <c r="R16" s="36"/>
      <c r="S16" s="36"/>
      <c r="T16" s="24"/>
      <c r="U16" s="24"/>
      <c r="V16" s="24"/>
      <c r="W16" s="76"/>
      <c r="X16" s="76"/>
      <c r="Y16" s="77"/>
      <c r="Z16" s="95"/>
      <c r="DS16" s="222"/>
      <c r="DT16" s="222"/>
      <c r="DU16" s="222"/>
      <c r="DV16" s="222"/>
      <c r="DW16" s="222"/>
      <c r="DX16" s="222"/>
      <c r="DY16" s="222"/>
      <c r="DZ16" s="222"/>
      <c r="EA16" s="222"/>
      <c r="EB16" s="222"/>
      <c r="EC16" s="223"/>
      <c r="ED16" s="223"/>
    </row>
    <row r="17" spans="1:134" s="159" customFormat="1" ht="60" x14ac:dyDescent="0.2">
      <c r="A17" s="262"/>
      <c r="B17" s="764" t="s">
        <v>276</v>
      </c>
      <c r="C17" s="765"/>
      <c r="D17" s="203" t="s">
        <v>165</v>
      </c>
      <c r="E17" s="226" t="s">
        <v>159</v>
      </c>
      <c r="F17" s="769" t="s">
        <v>1243</v>
      </c>
      <c r="G17" s="770"/>
      <c r="H17" s="771"/>
      <c r="I17" s="8"/>
      <c r="J17" s="40"/>
      <c r="K17" s="9" t="str">
        <f t="shared" si="0"/>
        <v>c. Commercial sector (for example: pharmacy associations, manufacturers, etc.)</v>
      </c>
      <c r="L17" s="36"/>
      <c r="M17" s="36"/>
      <c r="N17" s="36"/>
      <c r="O17" s="9"/>
      <c r="P17" s="36"/>
      <c r="Q17" s="9" t="str">
        <f t="shared" si="1"/>
        <v>Conseil National de l'ordre des Pharmaciens (CNOP) de l'ordre des Médecins (CNOM) et de l'ordre des Sages Femme (CNOS) (National Council of Pharmacists, Physicians and Midwives)</v>
      </c>
      <c r="R17" s="36"/>
      <c r="S17" s="36"/>
      <c r="T17" s="24"/>
      <c r="U17" s="24"/>
      <c r="V17" s="24"/>
      <c r="W17" s="76"/>
      <c r="X17" s="76"/>
      <c r="Y17" s="77"/>
      <c r="Z17" s="95"/>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165</v>
      </c>
      <c r="E18" s="226" t="s">
        <v>160</v>
      </c>
      <c r="F18" s="769" t="s">
        <v>876</v>
      </c>
      <c r="G18" s="770"/>
      <c r="H18" s="771"/>
      <c r="I18" s="8"/>
      <c r="J18" s="40"/>
      <c r="K18" s="9" t="str">
        <f t="shared" si="0"/>
        <v>d. Donors</v>
      </c>
      <c r="L18" s="36"/>
      <c r="M18" s="36"/>
      <c r="N18" s="36"/>
      <c r="O18" s="9"/>
      <c r="P18" s="36"/>
      <c r="Q18" s="9" t="str">
        <f t="shared" si="1"/>
        <v>USAID, KfW, UNFPA</v>
      </c>
      <c r="R18" s="36"/>
      <c r="S18" s="36"/>
      <c r="T18" s="24"/>
      <c r="U18" s="24"/>
      <c r="V18" s="24"/>
      <c r="W18" s="76"/>
      <c r="X18" s="76"/>
      <c r="Y18" s="77"/>
      <c r="Z18" s="95"/>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769" t="s">
        <v>258</v>
      </c>
      <c r="G19" s="770"/>
      <c r="H19" s="771"/>
      <c r="I19" s="8"/>
      <c r="J19" s="40"/>
      <c r="K19" s="9" t="str">
        <f t="shared" si="0"/>
        <v>e. UN agencies</v>
      </c>
      <c r="L19" s="36"/>
      <c r="M19" s="36"/>
      <c r="N19" s="36"/>
      <c r="O19" s="9"/>
      <c r="P19" s="36"/>
      <c r="Q19" s="9" t="str">
        <f t="shared" si="1"/>
        <v>UNFPA, UNICEF, WHO</v>
      </c>
      <c r="R19" s="36"/>
      <c r="S19" s="36"/>
      <c r="T19" s="24"/>
      <c r="U19" s="24"/>
      <c r="V19" s="24"/>
      <c r="W19" s="76"/>
      <c r="X19" s="76"/>
      <c r="Y19" s="77"/>
      <c r="Z19" s="95"/>
      <c r="DS19" s="222"/>
      <c r="DT19" s="222"/>
      <c r="DU19" s="222"/>
      <c r="DV19" s="223"/>
      <c r="DW19" s="223"/>
      <c r="DX19" s="223"/>
      <c r="DY19" s="223"/>
      <c r="DZ19" s="223"/>
      <c r="EA19" s="223"/>
      <c r="EB19" s="223"/>
      <c r="EC19" s="223"/>
      <c r="ED19" s="223"/>
    </row>
    <row r="20" spans="1:134" s="159" customFormat="1" ht="120" x14ac:dyDescent="0.2">
      <c r="A20" s="262"/>
      <c r="B20" s="764" t="s">
        <v>277</v>
      </c>
      <c r="C20" s="765"/>
      <c r="D20" s="203" t="s">
        <v>165</v>
      </c>
      <c r="E20" s="226" t="s">
        <v>162</v>
      </c>
      <c r="F20" s="769" t="s">
        <v>1242</v>
      </c>
      <c r="G20" s="770"/>
      <c r="H20" s="771"/>
      <c r="I20" s="8"/>
      <c r="J20" s="40"/>
      <c r="K20" s="9" t="str">
        <f t="shared" si="0"/>
        <v>f. Ministry of Health (for example: logistics, reproductive health, family planning, maternal and child health, HIV/AIDS, pharmacy units, etc.)</v>
      </c>
      <c r="L20" s="36"/>
      <c r="M20" s="36"/>
      <c r="N20" s="36"/>
      <c r="O20" s="9"/>
      <c r="P20" s="36"/>
      <c r="Q20" s="33" t="str">
        <f t="shared" si="1"/>
        <v>Direction de la Pharmacie et du Médicament (DPM), Division Santé de la Reproduction (DSR) de la Direction Nationale de la Santé, Haut Conseil de Lutte contre le SIDA (HCLS), Fédération National des Centres de Santé Communautaire (FENASCOM), Assemblé Nationale (AN), and the Network of Malian Parliamentarians on Population and Development (REMAPOD)</v>
      </c>
      <c r="R20" s="36"/>
      <c r="S20" s="36"/>
      <c r="T20" s="24"/>
      <c r="U20" s="24"/>
      <c r="V20" s="24"/>
      <c r="W20" s="76"/>
      <c r="X20" s="76"/>
      <c r="Y20" s="77"/>
      <c r="Z20" s="95"/>
      <c r="DS20" s="222"/>
      <c r="DT20" s="222"/>
      <c r="DU20" s="222"/>
      <c r="DV20" s="223"/>
      <c r="DW20" s="223"/>
      <c r="DX20" s="223"/>
      <c r="DY20" s="223"/>
      <c r="DZ20" s="223"/>
      <c r="EA20" s="223"/>
      <c r="ED20" s="223"/>
    </row>
    <row r="21" spans="1:134" s="159" customFormat="1" x14ac:dyDescent="0.2">
      <c r="A21" s="262"/>
      <c r="B21" s="835" t="s">
        <v>42</v>
      </c>
      <c r="C21" s="835"/>
      <c r="D21" s="203" t="s">
        <v>165</v>
      </c>
      <c r="E21" s="226" t="s">
        <v>163</v>
      </c>
      <c r="F21" s="769" t="s">
        <v>181</v>
      </c>
      <c r="G21" s="770"/>
      <c r="H21" s="771"/>
      <c r="I21" s="8"/>
      <c r="J21" s="40"/>
      <c r="K21" s="9" t="str">
        <f t="shared" si="0"/>
        <v>g. Central Medical Store or Central Warehouse</v>
      </c>
      <c r="L21" s="36"/>
      <c r="M21" s="36"/>
      <c r="N21" s="36"/>
      <c r="O21" s="9"/>
      <c r="P21" s="36"/>
      <c r="Q21" s="9" t="str">
        <f t="shared" si="1"/>
        <v>Pharmacie Populaire du Mali (PPM)</v>
      </c>
      <c r="R21" s="36"/>
      <c r="S21" s="36"/>
      <c r="T21" s="24"/>
      <c r="U21" s="24"/>
      <c r="V21" s="24"/>
      <c r="W21" s="76"/>
      <c r="X21" s="76"/>
      <c r="Y21" s="77"/>
      <c r="Z21" s="95"/>
    </row>
    <row r="22" spans="1:134" s="159" customFormat="1" ht="30" x14ac:dyDescent="0.2">
      <c r="A22" s="262"/>
      <c r="B22" s="835" t="s">
        <v>68</v>
      </c>
      <c r="C22" s="835"/>
      <c r="D22" s="203" t="s">
        <v>165</v>
      </c>
      <c r="E22" s="226" t="s">
        <v>163</v>
      </c>
      <c r="F22" s="769" t="s">
        <v>1244</v>
      </c>
      <c r="G22" s="770"/>
      <c r="H22" s="771"/>
      <c r="I22" s="8"/>
      <c r="J22" s="40"/>
      <c r="K22" s="9" t="str">
        <f t="shared" si="0"/>
        <v xml:space="preserve">h. Ministry of Finance or Ministry of Planning </v>
      </c>
      <c r="L22" s="36"/>
      <c r="M22" s="36"/>
      <c r="N22" s="36"/>
      <c r="O22" s="9"/>
      <c r="P22" s="36"/>
      <c r="Q22" s="9" t="str">
        <f t="shared" si="1"/>
        <v>Direction de la Finance et des Matériels (DFM) of MOH and MOF</v>
      </c>
      <c r="R22" s="36"/>
      <c r="S22" s="36"/>
      <c r="T22" s="24"/>
      <c r="U22" s="24"/>
      <c r="V22" s="24"/>
      <c r="W22" s="76"/>
      <c r="X22" s="76"/>
      <c r="Y22" s="77"/>
      <c r="Z22" s="95"/>
    </row>
    <row r="23" spans="1:134" s="158" customFormat="1" ht="30" x14ac:dyDescent="0.2">
      <c r="A23" s="262"/>
      <c r="B23" s="835" t="s">
        <v>279</v>
      </c>
      <c r="C23" s="835"/>
      <c r="D23" s="203" t="s">
        <v>165</v>
      </c>
      <c r="E23" s="226" t="s">
        <v>163</v>
      </c>
      <c r="F23" s="769" t="s">
        <v>1245</v>
      </c>
      <c r="G23" s="770"/>
      <c r="H23" s="771"/>
      <c r="I23" s="8"/>
      <c r="J23" s="40"/>
      <c r="K23" s="60" t="str">
        <f t="shared" si="0"/>
        <v>i. Other (for example: partners)</v>
      </c>
      <c r="L23" s="40"/>
      <c r="M23" s="40"/>
      <c r="N23" s="40"/>
      <c r="O23" s="60"/>
      <c r="P23" s="40"/>
      <c r="Q23" s="60" t="str">
        <f t="shared" si="1"/>
        <v>Direction Nationnale de la Promotion de la Famille (DPF), FENASCOM</v>
      </c>
      <c r="R23" s="40"/>
      <c r="S23" s="40"/>
      <c r="T23" s="40"/>
      <c r="U23" s="40"/>
      <c r="V23" s="40"/>
      <c r="W23" s="131"/>
      <c r="X23" s="131"/>
      <c r="Y23" s="129"/>
      <c r="Z23" s="129"/>
    </row>
    <row r="24" spans="1:134" s="159" customFormat="1" x14ac:dyDescent="0.2">
      <c r="A24" s="772" t="s">
        <v>152</v>
      </c>
      <c r="B24" s="764"/>
      <c r="C24" s="764"/>
      <c r="D24" s="764"/>
      <c r="E24" s="764"/>
      <c r="F24" s="764"/>
      <c r="G24" s="764"/>
      <c r="H24" s="355" t="s">
        <v>164</v>
      </c>
      <c r="I24" s="30" t="str">
        <f>A24</f>
        <v>A3. How many times did the committee meet during the last year? (0, 1-2, 3-5, or 6+)  (Please select from the dropdown.)</v>
      </c>
      <c r="J24" s="40"/>
      <c r="K24" s="9"/>
      <c r="L24" s="36"/>
      <c r="M24" s="36"/>
      <c r="N24" s="36"/>
      <c r="O24" s="9"/>
      <c r="P24" s="36"/>
      <c r="Q24" s="36"/>
      <c r="R24" s="36"/>
      <c r="S24" s="36"/>
      <c r="T24" s="24"/>
      <c r="U24" s="24"/>
      <c r="V24" s="24"/>
      <c r="W24" s="76"/>
      <c r="X24" s="76"/>
      <c r="Y24" s="77"/>
      <c r="Z24" s="95"/>
    </row>
    <row r="25" spans="1:134" s="159" customFormat="1" x14ac:dyDescent="0.2">
      <c r="A25" s="827" t="s">
        <v>280</v>
      </c>
      <c r="B25" s="828"/>
      <c r="C25" s="828"/>
      <c r="D25" s="835"/>
      <c r="E25" s="835"/>
      <c r="F25" s="835"/>
      <c r="G25" s="836"/>
      <c r="H25" s="355" t="s">
        <v>165</v>
      </c>
      <c r="I25" s="30" t="str">
        <f>A25</f>
        <v xml:space="preserve">A4. Does the committee have legal status?  (Please select from the dropdown.)                                  </v>
      </c>
      <c r="J25" s="40"/>
      <c r="K25" s="9"/>
      <c r="L25" s="36"/>
      <c r="M25" s="36"/>
      <c r="N25" s="36"/>
      <c r="O25" s="9"/>
      <c r="P25" s="36"/>
      <c r="Q25" s="36"/>
      <c r="R25" s="36"/>
      <c r="S25" s="36"/>
      <c r="T25" s="24"/>
      <c r="U25" s="24"/>
      <c r="V25" s="24"/>
      <c r="W25" s="76"/>
      <c r="X25" s="76"/>
      <c r="Y25" s="77"/>
      <c r="Z25" s="95"/>
    </row>
    <row r="26" spans="1:134" s="159" customFormat="1" ht="45.75" thickBot="1" x14ac:dyDescent="0.25">
      <c r="A26" s="853" t="s">
        <v>281</v>
      </c>
      <c r="B26" s="822"/>
      <c r="C26" s="854"/>
      <c r="D26" s="228" t="s">
        <v>165</v>
      </c>
      <c r="E26" s="229" t="s">
        <v>157</v>
      </c>
      <c r="F26" s="153" t="s">
        <v>877</v>
      </c>
      <c r="G26" s="230" t="s">
        <v>63</v>
      </c>
      <c r="H26" s="357" t="s">
        <v>178</v>
      </c>
      <c r="I26" s="30"/>
      <c r="J26" s="40"/>
      <c r="K26" s="9" t="str">
        <f>A26</f>
        <v>A5. Is there a Contraceptive Security "champion"? (someone who consistently brings up and advocates for contraceptive supplies)</v>
      </c>
      <c r="L26" s="36"/>
      <c r="M26" s="36"/>
      <c r="N26" s="36"/>
      <c r="O26" s="9"/>
      <c r="P26" s="36"/>
      <c r="Q26" s="36"/>
      <c r="R26" s="36"/>
      <c r="S26" s="36"/>
      <c r="T26" s="24"/>
      <c r="U26" s="24"/>
      <c r="V26" s="24"/>
      <c r="W26" s="76"/>
      <c r="X26" s="76"/>
      <c r="Y26" s="77"/>
      <c r="Z26" s="95"/>
    </row>
    <row r="27" spans="1:134" s="231" customFormat="1" ht="16.5" customHeight="1" thickBot="1" x14ac:dyDescent="0.3">
      <c r="A27" s="865" t="s">
        <v>30</v>
      </c>
      <c r="B27" s="866"/>
      <c r="C27" s="866"/>
      <c r="D27" s="866"/>
      <c r="E27" s="866"/>
      <c r="F27" s="866"/>
      <c r="G27" s="866"/>
      <c r="H27" s="350"/>
      <c r="I27" s="14"/>
      <c r="J27" s="67"/>
      <c r="K27" s="11"/>
      <c r="L27" s="48"/>
      <c r="M27" s="48"/>
      <c r="N27" s="48"/>
      <c r="O27" s="48"/>
      <c r="P27" s="48"/>
      <c r="Q27" s="48"/>
      <c r="R27" s="48"/>
      <c r="S27" s="48"/>
      <c r="T27" s="67"/>
      <c r="U27" s="67"/>
      <c r="V27" s="67"/>
      <c r="W27" s="78"/>
      <c r="X27" s="78"/>
      <c r="Y27" s="79"/>
      <c r="Z27" s="96"/>
    </row>
    <row r="28" spans="1:134" s="159" customFormat="1" x14ac:dyDescent="0.2">
      <c r="A28" s="834" t="s">
        <v>741</v>
      </c>
      <c r="B28" s="835"/>
      <c r="C28" s="836"/>
      <c r="D28" s="887" t="s">
        <v>283</v>
      </c>
      <c r="E28" s="888"/>
      <c r="F28" s="221" t="s">
        <v>262</v>
      </c>
      <c r="G28" s="359" t="s">
        <v>284</v>
      </c>
      <c r="H28" s="351" t="s">
        <v>274</v>
      </c>
      <c r="I28" s="43"/>
      <c r="J28" s="41"/>
      <c r="K28" s="9">
        <f>B28</f>
        <v>0</v>
      </c>
      <c r="L28" s="36"/>
      <c r="M28" s="36"/>
      <c r="N28" s="36"/>
      <c r="O28" s="36"/>
      <c r="P28" s="36"/>
      <c r="Q28" s="36"/>
      <c r="R28" s="36"/>
      <c r="S28" s="36"/>
      <c r="T28" s="24"/>
      <c r="U28" s="24"/>
      <c r="V28" s="24"/>
      <c r="W28" s="76"/>
      <c r="X28" s="76"/>
      <c r="Y28" s="77"/>
      <c r="Z28" s="95"/>
    </row>
    <row r="29" spans="1:134" s="159" customFormat="1" ht="45" customHeight="1" x14ac:dyDescent="0.2">
      <c r="A29" s="772" t="s">
        <v>742</v>
      </c>
      <c r="B29" s="764"/>
      <c r="C29" s="764"/>
      <c r="D29" s="764"/>
      <c r="E29" s="764"/>
      <c r="F29" s="765"/>
      <c r="G29" s="889">
        <v>1433226</v>
      </c>
      <c r="H29" s="890"/>
      <c r="I29" s="12"/>
      <c r="J29" s="60">
        <f>G29</f>
        <v>1433226</v>
      </c>
      <c r="K29" s="9"/>
      <c r="L29" s="36"/>
      <c r="M29" s="56">
        <f>E29</f>
        <v>0</v>
      </c>
      <c r="N29" s="36"/>
      <c r="O29" s="36"/>
      <c r="P29" s="36"/>
      <c r="Q29" s="36"/>
      <c r="R29" s="36"/>
      <c r="S29" s="36"/>
      <c r="T29" s="24"/>
      <c r="U29" s="24"/>
      <c r="V29" s="24"/>
      <c r="W29" s="76"/>
      <c r="X29" s="76"/>
      <c r="Y29" s="80" t="str">
        <f>A29</f>
        <v>B2. What was the estimated dollar value of contraceptives needed to be procured for the public sector for the most recent complete fiscal year? (in USD currency)
(for example, to cover the needs for FY '10-'11)</v>
      </c>
      <c r="Z29" s="95"/>
    </row>
    <row r="30" spans="1:134" s="159" customFormat="1" ht="58.5" x14ac:dyDescent="0.2">
      <c r="A30" s="772" t="s">
        <v>743</v>
      </c>
      <c r="B30" s="764"/>
      <c r="C30" s="764"/>
      <c r="D30" s="764"/>
      <c r="E30" s="161" t="s">
        <v>835</v>
      </c>
      <c r="F30" s="232" t="s">
        <v>744</v>
      </c>
      <c r="G30" s="891" t="s">
        <v>1232</v>
      </c>
      <c r="H30" s="892"/>
      <c r="I30" s="12"/>
      <c r="J30" s="60" t="str">
        <f>G30</f>
        <v>DPM and Management Sciences for Health (MSH)/Strengthening Pharmaceutical Systems (SPS)</v>
      </c>
      <c r="K30" s="9"/>
      <c r="L30" s="36"/>
      <c r="M30" s="56" t="str">
        <f>E30</f>
        <v>01/11 - 12/11</v>
      </c>
      <c r="N30" s="36"/>
      <c r="O30" s="36"/>
      <c r="P30" s="36"/>
      <c r="Q30" s="36"/>
      <c r="R30" s="36"/>
      <c r="S30" s="36"/>
      <c r="T30" s="24"/>
      <c r="U30" s="24"/>
      <c r="V30" s="24"/>
      <c r="W30" s="76"/>
      <c r="X30" s="76"/>
      <c r="Y30" s="80" t="str">
        <f>A30</f>
        <v>B3. Time period covered by the forecast/quantification (mm/yy-mm/yy)
(should ideally be FY '10-'11)</v>
      </c>
      <c r="Z30" s="95"/>
    </row>
    <row r="31" spans="1:134" s="159" customFormat="1" ht="15" customHeight="1" x14ac:dyDescent="0.2">
      <c r="A31" s="772" t="s">
        <v>745</v>
      </c>
      <c r="B31" s="764"/>
      <c r="C31" s="764"/>
      <c r="D31" s="764"/>
      <c r="E31" s="764"/>
      <c r="F31" s="764"/>
      <c r="G31" s="765"/>
      <c r="H31" s="355" t="s">
        <v>165</v>
      </c>
      <c r="I31" s="30" t="str">
        <f>A31</f>
        <v>B4. Is there a government budget line item specifically for the procurement of contraceptives?  (Please select from the dropdown list.)</v>
      </c>
      <c r="J31" s="41"/>
      <c r="K31" s="9"/>
      <c r="L31" s="36"/>
      <c r="M31" s="36"/>
      <c r="N31" s="36"/>
      <c r="O31" s="36"/>
      <c r="P31" s="36"/>
      <c r="Q31" s="36"/>
      <c r="R31" s="36"/>
      <c r="S31" s="36"/>
      <c r="T31" s="24"/>
      <c r="U31" s="24"/>
      <c r="V31" s="24"/>
      <c r="W31" s="76"/>
      <c r="X31" s="76"/>
      <c r="Y31" s="77"/>
      <c r="Z31" s="95"/>
    </row>
    <row r="32" spans="1:134" s="159" customFormat="1" ht="90" customHeight="1" x14ac:dyDescent="0.2">
      <c r="A32" s="772" t="s">
        <v>746</v>
      </c>
      <c r="B32" s="764"/>
      <c r="C32" s="764"/>
      <c r="D32" s="764"/>
      <c r="E32" s="764"/>
      <c r="F32" s="764"/>
      <c r="G32" s="765"/>
      <c r="H32" s="355" t="s">
        <v>165</v>
      </c>
      <c r="I32" s="30"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41"/>
      <c r="K32" s="9"/>
      <c r="L32" s="36"/>
      <c r="M32" s="36"/>
      <c r="N32" s="36"/>
      <c r="O32" s="36"/>
      <c r="P32" s="36"/>
      <c r="Q32" s="36"/>
      <c r="R32" s="36"/>
      <c r="S32" s="36"/>
      <c r="T32" s="24"/>
      <c r="U32" s="24"/>
      <c r="V32" s="24"/>
      <c r="W32" s="76"/>
      <c r="X32" s="76"/>
      <c r="Y32" s="77"/>
      <c r="Z32" s="95"/>
    </row>
    <row r="33" spans="1:26" s="159" customFormat="1" ht="15.75" customHeight="1" thickBot="1" x14ac:dyDescent="0.25">
      <c r="A33" s="772" t="s">
        <v>285</v>
      </c>
      <c r="B33" s="764"/>
      <c r="C33" s="764"/>
      <c r="D33" s="764"/>
      <c r="E33" s="764"/>
      <c r="F33" s="764"/>
      <c r="G33" s="764"/>
      <c r="H33" s="773"/>
      <c r="I33" s="4"/>
      <c r="J33" s="41"/>
      <c r="K33" s="9"/>
      <c r="L33" s="36"/>
      <c r="M33" s="36"/>
      <c r="N33" s="36"/>
      <c r="O33" s="36"/>
      <c r="P33" s="36"/>
      <c r="Q33" s="36"/>
      <c r="R33" s="36"/>
      <c r="S33" s="36"/>
      <c r="T33" s="24"/>
      <c r="U33" s="24"/>
      <c r="V33" s="24"/>
      <c r="W33" s="76"/>
      <c r="X33" s="80" t="str">
        <f>A33</f>
        <v>B6. Please complete the table below regarding government allocations for contraceptive procurement.</v>
      </c>
      <c r="Y33" s="77"/>
      <c r="Z33" s="95"/>
    </row>
    <row r="34" spans="1:26" s="159" customFormat="1" ht="147" x14ac:dyDescent="0.2">
      <c r="A34" s="363"/>
      <c r="B34" s="884"/>
      <c r="C34" s="884"/>
      <c r="D34" s="927"/>
      <c r="E34" s="664" t="s">
        <v>286</v>
      </c>
      <c r="F34" s="237" t="s">
        <v>747</v>
      </c>
      <c r="G34" s="238" t="s">
        <v>287</v>
      </c>
      <c r="H34" s="364" t="s">
        <v>158</v>
      </c>
      <c r="I34" s="32"/>
      <c r="J34" s="42"/>
      <c r="K34" s="9">
        <f>A34</f>
        <v>0</v>
      </c>
      <c r="L34" s="36"/>
      <c r="M34" s="36"/>
      <c r="N34" s="36"/>
      <c r="O34" s="36"/>
      <c r="P34" s="36"/>
      <c r="Q34" s="36"/>
      <c r="R34" s="36"/>
      <c r="S34" s="36"/>
      <c r="T34" s="24"/>
      <c r="U34" s="24"/>
      <c r="V34" s="24"/>
      <c r="W34" s="76"/>
      <c r="X34" s="76"/>
      <c r="Y34" s="77"/>
      <c r="Z34" s="95"/>
    </row>
    <row r="35" spans="1:26" s="159" customFormat="1" ht="90" x14ac:dyDescent="0.2">
      <c r="A35" s="262"/>
      <c r="B35" s="764" t="s">
        <v>288</v>
      </c>
      <c r="C35" s="764"/>
      <c r="D35" s="765"/>
      <c r="E35" s="162">
        <v>218917</v>
      </c>
      <c r="F35" s="168" t="s">
        <v>803</v>
      </c>
      <c r="G35" s="240" t="s">
        <v>877</v>
      </c>
      <c r="H35" s="368" t="s">
        <v>878</v>
      </c>
      <c r="I35" s="43"/>
      <c r="J35" s="41"/>
      <c r="K35" s="9" t="e">
        <f>#REF!</f>
        <v>#REF!</v>
      </c>
      <c r="L35" s="36"/>
      <c r="M35" s="36"/>
      <c r="N35" s="36"/>
      <c r="O35" s="36"/>
      <c r="P35" s="36"/>
      <c r="Q35" s="36"/>
      <c r="R35" s="36"/>
      <c r="S35" s="36"/>
      <c r="T35" s="24"/>
      <c r="U35" s="24"/>
      <c r="V35" s="24"/>
      <c r="W35" s="76"/>
      <c r="X35" s="76"/>
      <c r="Y35" s="77"/>
      <c r="Z35" s="95"/>
    </row>
    <row r="36" spans="1:26" s="159" customFormat="1" ht="15" hidden="1" customHeight="1" x14ac:dyDescent="0.2">
      <c r="A36" s="883"/>
      <c r="B36" s="884"/>
      <c r="C36" s="884"/>
      <c r="D36" s="884"/>
      <c r="E36" s="884"/>
      <c r="F36" s="884"/>
      <c r="G36" s="884"/>
      <c r="H36" s="885"/>
      <c r="I36" s="43"/>
      <c r="J36" s="41"/>
      <c r="K36" s="9"/>
      <c r="L36" s="36"/>
      <c r="M36" s="36"/>
      <c r="N36" s="36"/>
      <c r="O36" s="36"/>
      <c r="P36" s="36"/>
      <c r="Q36" s="36"/>
      <c r="R36" s="36"/>
      <c r="S36" s="36"/>
      <c r="T36" s="24"/>
      <c r="U36" s="24"/>
      <c r="V36" s="24"/>
      <c r="W36" s="76"/>
      <c r="X36" s="76"/>
      <c r="Y36" s="77"/>
      <c r="Z36" s="95"/>
    </row>
    <row r="37" spans="1:26" s="159" customFormat="1" ht="75" x14ac:dyDescent="0.2">
      <c r="A37" s="772" t="s">
        <v>749</v>
      </c>
      <c r="B37" s="764"/>
      <c r="C37" s="764"/>
      <c r="D37" s="764"/>
      <c r="E37" s="764"/>
      <c r="F37" s="764"/>
      <c r="G37" s="765"/>
      <c r="H37" s="355" t="s">
        <v>165</v>
      </c>
      <c r="I37" s="30"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41"/>
      <c r="K37" s="9"/>
      <c r="L37" s="36"/>
      <c r="M37" s="36"/>
      <c r="N37" s="36"/>
      <c r="O37" s="36"/>
      <c r="P37" s="36"/>
      <c r="Q37" s="36"/>
      <c r="R37" s="36"/>
      <c r="S37" s="36"/>
      <c r="T37" s="24"/>
      <c r="U37" s="24"/>
      <c r="V37" s="24"/>
      <c r="W37" s="76"/>
      <c r="X37" s="76"/>
      <c r="Y37" s="77"/>
      <c r="Z37" s="95"/>
    </row>
    <row r="38" spans="1:26" s="159" customFormat="1" ht="60.75" customHeight="1" thickBot="1" x14ac:dyDescent="0.25">
      <c r="A38" s="772" t="s">
        <v>750</v>
      </c>
      <c r="B38" s="764"/>
      <c r="C38" s="764"/>
      <c r="D38" s="764"/>
      <c r="E38" s="764"/>
      <c r="F38" s="764"/>
      <c r="G38" s="764"/>
      <c r="H38" s="773"/>
      <c r="I38" s="4"/>
      <c r="J38" s="41"/>
      <c r="K38" s="9"/>
      <c r="L38" s="36"/>
      <c r="M38" s="36"/>
      <c r="N38" s="36"/>
      <c r="O38" s="36"/>
      <c r="P38" s="36"/>
      <c r="Q38" s="36"/>
      <c r="R38" s="36"/>
      <c r="S38" s="36"/>
      <c r="T38" s="24"/>
      <c r="U38" s="24"/>
      <c r="V38" s="24"/>
      <c r="W38" s="76"/>
      <c r="X38" s="80"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Y38" s="77"/>
      <c r="Z38" s="95"/>
    </row>
    <row r="39" spans="1:26" s="159" customFormat="1" ht="129.75" x14ac:dyDescent="0.2">
      <c r="A39" s="363"/>
      <c r="B39" s="877" t="s">
        <v>751</v>
      </c>
      <c r="C39" s="886"/>
      <c r="D39" s="236" t="s">
        <v>290</v>
      </c>
      <c r="E39" s="237" t="s">
        <v>69</v>
      </c>
      <c r="F39" s="237" t="s">
        <v>752</v>
      </c>
      <c r="G39" s="238" t="s">
        <v>291</v>
      </c>
      <c r="H39" s="364" t="s">
        <v>158</v>
      </c>
      <c r="I39" s="32"/>
      <c r="J39" s="42"/>
      <c r="K39" s="9">
        <f>A39</f>
        <v>0</v>
      </c>
      <c r="L39" s="36"/>
      <c r="M39" s="36"/>
      <c r="N39" s="36"/>
      <c r="O39" s="36"/>
      <c r="P39" s="36"/>
      <c r="Q39" s="36"/>
      <c r="R39" s="36"/>
      <c r="S39" s="36"/>
      <c r="T39" s="24"/>
      <c r="U39" s="24"/>
      <c r="V39" s="24"/>
      <c r="W39" s="76"/>
      <c r="X39" s="76"/>
      <c r="Y39" s="77"/>
      <c r="Z39" s="95"/>
    </row>
    <row r="40" spans="1:26" s="159" customFormat="1" ht="90" x14ac:dyDescent="0.2">
      <c r="A40" s="363"/>
      <c r="B40" s="764" t="s">
        <v>292</v>
      </c>
      <c r="C40" s="765"/>
      <c r="D40" s="239" t="s">
        <v>165</v>
      </c>
      <c r="E40" s="162">
        <v>169644</v>
      </c>
      <c r="F40" s="388" t="s">
        <v>805</v>
      </c>
      <c r="G40" s="240" t="s">
        <v>1233</v>
      </c>
      <c r="H40" s="362" t="s">
        <v>878</v>
      </c>
      <c r="I40" s="43"/>
      <c r="J40" s="41"/>
      <c r="K40" s="9" t="str">
        <f>B40</f>
        <v>a. Internally generated funds spent on contraceptive procurement</v>
      </c>
      <c r="L40" s="36"/>
      <c r="M40" s="36"/>
      <c r="N40" s="36"/>
      <c r="O40" s="36"/>
      <c r="P40" s="36"/>
      <c r="Q40" s="36"/>
      <c r="R40" s="36"/>
      <c r="S40" s="36"/>
      <c r="T40" s="24"/>
      <c r="U40" s="24"/>
      <c r="V40" s="24"/>
      <c r="W40" s="76"/>
      <c r="X40" s="76"/>
      <c r="Y40" s="77"/>
      <c r="Z40" s="95"/>
    </row>
    <row r="41" spans="1:26" s="159" customFormat="1" ht="30" x14ac:dyDescent="0.2">
      <c r="A41" s="363"/>
      <c r="B41" s="241"/>
      <c r="C41" s="242" t="s">
        <v>293</v>
      </c>
      <c r="D41" s="800" t="s">
        <v>1234</v>
      </c>
      <c r="E41" s="801"/>
      <c r="F41" s="801"/>
      <c r="G41" s="801"/>
      <c r="H41" s="802"/>
      <c r="I41" s="44"/>
      <c r="J41" s="41"/>
      <c r="K41" s="9" t="str">
        <f>C41</f>
        <v>i. Specify source(s) of internally generated funds spent (for example, from taxes or user fees)</v>
      </c>
      <c r="L41" s="36"/>
      <c r="M41" s="36"/>
      <c r="N41" s="36"/>
      <c r="O41" s="39" t="str">
        <f>D41</f>
        <v>Malian Government Fund</v>
      </c>
      <c r="P41" s="36"/>
      <c r="Q41" s="36"/>
      <c r="R41" s="36"/>
      <c r="S41" s="36"/>
      <c r="T41" s="24"/>
      <c r="U41" s="24"/>
      <c r="V41" s="24"/>
      <c r="W41" s="76"/>
      <c r="X41" s="76"/>
      <c r="Y41" s="77"/>
      <c r="Z41" s="95"/>
    </row>
    <row r="42" spans="1:26" s="159" customFormat="1" ht="60" x14ac:dyDescent="0.2">
      <c r="A42" s="363"/>
      <c r="B42" s="764" t="s">
        <v>295</v>
      </c>
      <c r="C42" s="765"/>
      <c r="D42" s="239" t="s">
        <v>166</v>
      </c>
      <c r="E42" s="162">
        <v>0</v>
      </c>
      <c r="F42" s="388" t="s">
        <v>805</v>
      </c>
      <c r="G42" s="154"/>
      <c r="H42" s="362"/>
      <c r="I42" s="43"/>
      <c r="J42" s="41"/>
      <c r="K42" s="9" t="str">
        <f>B42</f>
        <v>b. Total of all other government funds spent on contraceptive procurement (basket funds, World Bank credits or loans, and other funds donors gave to the government [e.g., direct budget support])</v>
      </c>
      <c r="L42" s="36"/>
      <c r="M42" s="36"/>
      <c r="N42" s="36"/>
      <c r="O42" s="36"/>
      <c r="P42" s="36"/>
      <c r="Q42" s="36"/>
      <c r="R42" s="36"/>
      <c r="S42" s="36"/>
      <c r="T42" s="24"/>
      <c r="U42" s="24"/>
      <c r="V42" s="24"/>
      <c r="W42" s="76"/>
      <c r="X42" s="76"/>
      <c r="Y42" s="77"/>
      <c r="Z42" s="95"/>
    </row>
    <row r="43" spans="1:26" s="159" customFormat="1" ht="30" x14ac:dyDescent="0.2">
      <c r="A43" s="363"/>
      <c r="B43" s="241"/>
      <c r="C43" s="242" t="s">
        <v>297</v>
      </c>
      <c r="D43" s="800" t="s">
        <v>146</v>
      </c>
      <c r="E43" s="801"/>
      <c r="F43" s="801"/>
      <c r="G43" s="801"/>
      <c r="H43" s="802"/>
      <c r="I43" s="44"/>
      <c r="J43" s="41"/>
      <c r="K43" s="9" t="str">
        <f>C43</f>
        <v>i. Specify source(s) of other government funds spent (for example: basket funding or specific donor)</v>
      </c>
      <c r="L43" s="36"/>
      <c r="M43" s="36"/>
      <c r="N43" s="36"/>
      <c r="O43" s="39" t="str">
        <f>D43</f>
        <v>N/A</v>
      </c>
      <c r="P43" s="36"/>
      <c r="Q43" s="36"/>
      <c r="R43" s="36"/>
      <c r="S43" s="36"/>
      <c r="T43" s="24"/>
      <c r="U43" s="24"/>
      <c r="V43" s="24"/>
      <c r="W43" s="76"/>
      <c r="X43" s="76"/>
      <c r="Y43" s="77"/>
      <c r="Z43" s="95"/>
    </row>
    <row r="44" spans="1:26" s="159" customFormat="1" ht="45" x14ac:dyDescent="0.2">
      <c r="A44" s="363"/>
      <c r="B44" s="764" t="s">
        <v>298</v>
      </c>
      <c r="C44" s="765"/>
      <c r="D44" s="243"/>
      <c r="E44" s="163">
        <f>E40+E42</f>
        <v>169644</v>
      </c>
      <c r="F44" s="244"/>
      <c r="G44" s="244"/>
      <c r="H44" s="362"/>
      <c r="I44" s="43"/>
      <c r="J44" s="41"/>
      <c r="K44" s="9" t="str">
        <f>B44</f>
        <v>c. TOTAL government funds spent on contraceptive procurement
This will auto-calculate.  (It will sum a &amp; b above.)</v>
      </c>
      <c r="L44" s="36"/>
      <c r="M44" s="36"/>
      <c r="N44" s="36"/>
      <c r="O44" s="39"/>
      <c r="P44" s="36"/>
      <c r="Q44" s="36"/>
      <c r="R44" s="36"/>
      <c r="S44" s="36"/>
      <c r="T44" s="24"/>
      <c r="U44" s="24"/>
      <c r="V44" s="24"/>
      <c r="W44" s="76"/>
      <c r="X44" s="76"/>
      <c r="Y44" s="77"/>
      <c r="Z44" s="95"/>
    </row>
    <row r="45" spans="1:26" s="248" customFormat="1" x14ac:dyDescent="0.2">
      <c r="A45" s="365"/>
      <c r="B45" s="245"/>
      <c r="C45" s="245"/>
      <c r="D45" s="246"/>
      <c r="E45" s="164"/>
      <c r="F45" s="164"/>
      <c r="G45" s="247"/>
      <c r="H45" s="366"/>
      <c r="I45" s="68"/>
      <c r="J45" s="41"/>
      <c r="K45" s="9">
        <f>A45</f>
        <v>0</v>
      </c>
      <c r="L45" s="36"/>
      <c r="M45" s="36"/>
      <c r="N45" s="36"/>
      <c r="O45" s="39"/>
      <c r="P45" s="36"/>
      <c r="Q45" s="36"/>
      <c r="R45" s="36"/>
      <c r="S45" s="36"/>
      <c r="T45" s="24"/>
      <c r="U45" s="24"/>
      <c r="V45" s="24"/>
      <c r="W45" s="76"/>
      <c r="X45" s="76"/>
      <c r="Y45" s="81"/>
      <c r="Z45" s="21"/>
    </row>
    <row r="46" spans="1:26" s="159" customFormat="1" ht="30" customHeight="1" x14ac:dyDescent="0.2">
      <c r="A46" s="772" t="s">
        <v>753</v>
      </c>
      <c r="B46" s="764"/>
      <c r="C46" s="764"/>
      <c r="D46" s="764"/>
      <c r="E46" s="764"/>
      <c r="F46" s="764"/>
      <c r="G46" s="764"/>
      <c r="H46" s="773"/>
      <c r="I46" s="4"/>
      <c r="J46" s="41"/>
      <c r="K46" s="9"/>
      <c r="L46" s="36"/>
      <c r="M46" s="36"/>
      <c r="N46" s="36"/>
      <c r="O46" s="36"/>
      <c r="P46" s="36"/>
      <c r="Q46" s="36"/>
      <c r="R46" s="36"/>
      <c r="S46" s="36"/>
      <c r="T46" s="24"/>
      <c r="U46" s="24"/>
      <c r="V46" s="24"/>
      <c r="W46" s="76"/>
      <c r="X46" s="80" t="str">
        <f>A46</f>
        <v xml:space="preserve">B9. Please complete the table below to indicate donor expenditures on contraceptive procurement in the most recent complete fiscal year (FY '10-'11).
</v>
      </c>
      <c r="Y46" s="77"/>
      <c r="Z46" s="95"/>
    </row>
    <row r="47" spans="1:26" s="159" customFormat="1" ht="129.75" x14ac:dyDescent="0.2">
      <c r="A47" s="363" t="s">
        <v>199</v>
      </c>
      <c r="B47" s="877" t="s">
        <v>754</v>
      </c>
      <c r="C47" s="765"/>
      <c r="D47" s="236" t="s">
        <v>299</v>
      </c>
      <c r="E47" s="237" t="s">
        <v>300</v>
      </c>
      <c r="F47" s="237" t="s">
        <v>755</v>
      </c>
      <c r="G47" s="238" t="s">
        <v>301</v>
      </c>
      <c r="H47" s="364" t="s">
        <v>158</v>
      </c>
      <c r="I47" s="25"/>
      <c r="J47" s="41"/>
      <c r="K47" s="9" t="str">
        <f>A47</f>
        <v xml:space="preserve">
</v>
      </c>
      <c r="L47" s="36"/>
      <c r="M47" s="36"/>
      <c r="N47" s="36"/>
      <c r="O47" s="39"/>
      <c r="P47" s="36"/>
      <c r="Q47" s="36"/>
      <c r="R47" s="36"/>
      <c r="S47" s="36"/>
      <c r="T47" s="24"/>
      <c r="U47" s="24"/>
      <c r="V47" s="24"/>
      <c r="W47" s="76"/>
      <c r="X47" s="76"/>
      <c r="Y47" s="77"/>
      <c r="Z47" s="95"/>
    </row>
    <row r="48" spans="1:26" s="159" customFormat="1" ht="45" x14ac:dyDescent="0.2">
      <c r="A48" s="363"/>
      <c r="B48" s="764" t="s">
        <v>302</v>
      </c>
      <c r="C48" s="765"/>
      <c r="D48" s="239" t="s">
        <v>165</v>
      </c>
      <c r="E48" s="162">
        <v>1937250</v>
      </c>
      <c r="F48" s="155" t="s">
        <v>803</v>
      </c>
      <c r="G48" s="156" t="s">
        <v>879</v>
      </c>
      <c r="H48" s="367"/>
      <c r="I48" s="12"/>
      <c r="J48" s="41"/>
      <c r="K48" s="9" t="str">
        <f>B48</f>
        <v>a. In-kind donations of contraceptives</v>
      </c>
      <c r="L48" s="36"/>
      <c r="M48" s="36"/>
      <c r="N48" s="36"/>
      <c r="O48" s="39"/>
      <c r="P48" s="36"/>
      <c r="Q48" s="36"/>
      <c r="R48" s="36"/>
      <c r="S48" s="36"/>
      <c r="T48" s="24"/>
      <c r="U48" s="24"/>
      <c r="V48" s="24"/>
      <c r="W48" s="76"/>
      <c r="X48" s="76"/>
      <c r="Y48" s="77"/>
      <c r="Z48" s="95"/>
    </row>
    <row r="49" spans="1:26" s="159" customFormat="1" x14ac:dyDescent="0.2">
      <c r="A49" s="363"/>
      <c r="B49" s="241"/>
      <c r="C49" s="242" t="s">
        <v>303</v>
      </c>
      <c r="D49" s="878" t="s">
        <v>880</v>
      </c>
      <c r="E49" s="879"/>
      <c r="F49" s="879"/>
      <c r="G49" s="879"/>
      <c r="H49" s="880"/>
      <c r="I49" s="165"/>
      <c r="J49" s="41"/>
      <c r="K49" s="9" t="str">
        <f>C49</f>
        <v xml:space="preserve">i. Specify source(s) of in-kind donations </v>
      </c>
      <c r="L49" s="36"/>
      <c r="M49" s="36"/>
      <c r="N49" s="36"/>
      <c r="O49" s="39" t="str">
        <f>D49</f>
        <v>$1,047,064 from USAID and $890,186 from UNFPA (for PPM)</v>
      </c>
      <c r="P49" s="36"/>
      <c r="Q49" s="36"/>
      <c r="R49" s="36"/>
      <c r="S49" s="36"/>
      <c r="T49" s="24"/>
      <c r="U49" s="24"/>
      <c r="V49" s="24"/>
      <c r="W49" s="76"/>
      <c r="X49" s="76"/>
      <c r="Y49" s="77"/>
      <c r="Z49" s="95"/>
    </row>
    <row r="50" spans="1:26" s="159" customFormat="1" x14ac:dyDescent="0.2">
      <c r="A50" s="363"/>
      <c r="B50" s="764" t="s">
        <v>756</v>
      </c>
      <c r="C50" s="765"/>
      <c r="D50" s="239" t="s">
        <v>166</v>
      </c>
      <c r="E50" s="162">
        <v>0</v>
      </c>
      <c r="F50" s="155" t="s">
        <v>803</v>
      </c>
      <c r="G50" s="156"/>
      <c r="H50" s="367"/>
      <c r="I50" s="12"/>
      <c r="J50" s="41"/>
      <c r="K50" s="9" t="str">
        <f>B50</f>
        <v>b. Global Fund grants used to procure condoms</v>
      </c>
      <c r="L50" s="36"/>
      <c r="M50" s="36"/>
      <c r="N50" s="36"/>
      <c r="O50" s="39"/>
      <c r="P50" s="36"/>
      <c r="Q50" s="36"/>
      <c r="R50" s="36"/>
      <c r="S50" s="36"/>
      <c r="T50" s="24"/>
      <c r="U50" s="24"/>
      <c r="V50" s="24"/>
      <c r="W50" s="76"/>
      <c r="X50" s="76"/>
      <c r="Y50" s="77"/>
      <c r="Z50" s="95"/>
    </row>
    <row r="51" spans="1:26" s="159" customFormat="1" ht="30" x14ac:dyDescent="0.2">
      <c r="A51" s="363"/>
      <c r="B51" s="764" t="s">
        <v>757</v>
      </c>
      <c r="C51" s="765"/>
      <c r="D51" s="239" t="s">
        <v>166</v>
      </c>
      <c r="E51" s="162">
        <v>0</v>
      </c>
      <c r="F51" s="155" t="s">
        <v>803</v>
      </c>
      <c r="G51" s="156"/>
      <c r="H51" s="367"/>
      <c r="I51" s="12"/>
      <c r="J51" s="41"/>
      <c r="K51" s="9" t="str">
        <f>B51</f>
        <v>c. Global Fund grants used to procure contraceptives besides condoms</v>
      </c>
      <c r="L51" s="36"/>
      <c r="M51" s="36"/>
      <c r="N51" s="36"/>
      <c r="O51" s="39"/>
      <c r="P51" s="36"/>
      <c r="Q51" s="36"/>
      <c r="R51" s="36"/>
      <c r="S51" s="36"/>
      <c r="T51" s="24"/>
      <c r="U51" s="24"/>
      <c r="V51" s="24"/>
      <c r="W51" s="76"/>
      <c r="X51" s="76"/>
      <c r="Y51" s="77"/>
      <c r="Z51" s="95"/>
    </row>
    <row r="52" spans="1:26" s="159" customFormat="1" ht="45" x14ac:dyDescent="0.2">
      <c r="A52" s="363"/>
      <c r="B52" s="764" t="s">
        <v>758</v>
      </c>
      <c r="C52" s="765"/>
      <c r="D52" s="243"/>
      <c r="E52" s="163">
        <f>E48+E50+E51</f>
        <v>1937250</v>
      </c>
      <c r="F52" s="244"/>
      <c r="G52" s="244"/>
      <c r="H52" s="368"/>
      <c r="I52" s="43"/>
      <c r="J52" s="41"/>
      <c r="K52" s="9" t="str">
        <f>B52</f>
        <v>d. TOTAL value of in-kind donations and Global Fund grants spent on contraceptive procurement
This will auto-calculate.  (It will sum a-c above.)</v>
      </c>
      <c r="L52" s="36"/>
      <c r="M52" s="36"/>
      <c r="N52" s="36"/>
      <c r="O52" s="39"/>
      <c r="P52" s="36"/>
      <c r="Q52" s="36"/>
      <c r="R52" s="36"/>
      <c r="S52" s="36"/>
      <c r="T52" s="24"/>
      <c r="U52" s="24"/>
      <c r="V52" s="24"/>
      <c r="W52" s="76"/>
      <c r="X52" s="76"/>
      <c r="Y52" s="77"/>
      <c r="Z52" s="95"/>
    </row>
    <row r="53" spans="1:26" s="248" customFormat="1" x14ac:dyDescent="0.2">
      <c r="A53" s="365"/>
      <c r="B53" s="245"/>
      <c r="C53" s="245"/>
      <c r="D53" s="246"/>
      <c r="E53" s="164"/>
      <c r="F53" s="164"/>
      <c r="G53" s="247"/>
      <c r="H53" s="366"/>
      <c r="I53" s="68"/>
      <c r="J53" s="41"/>
      <c r="K53" s="9">
        <f>A53</f>
        <v>0</v>
      </c>
      <c r="L53" s="36"/>
      <c r="M53" s="36"/>
      <c r="N53" s="36"/>
      <c r="O53" s="39"/>
      <c r="P53" s="36"/>
      <c r="Q53" s="36"/>
      <c r="R53" s="36"/>
      <c r="S53" s="36"/>
      <c r="T53" s="24"/>
      <c r="U53" s="24"/>
      <c r="V53" s="24"/>
      <c r="W53" s="76"/>
      <c r="X53" s="76"/>
      <c r="Y53" s="81"/>
      <c r="Z53" s="21"/>
    </row>
    <row r="54" spans="1:26" s="159" customFormat="1" ht="75" customHeight="1" x14ac:dyDescent="0.2">
      <c r="A54" s="772" t="s">
        <v>759</v>
      </c>
      <c r="B54" s="764"/>
      <c r="C54" s="764"/>
      <c r="D54" s="764"/>
      <c r="E54" s="764"/>
      <c r="F54" s="764"/>
      <c r="G54" s="764"/>
      <c r="H54" s="773"/>
      <c r="I54" s="4"/>
      <c r="J54" s="41"/>
      <c r="K54" s="9"/>
      <c r="L54" s="36"/>
      <c r="M54" s="36"/>
      <c r="N54" s="36"/>
      <c r="O54" s="36"/>
      <c r="P54" s="36"/>
      <c r="Q54" s="36"/>
      <c r="R54" s="36"/>
      <c r="S54" s="36"/>
      <c r="T54" s="24"/>
      <c r="U54" s="24"/>
      <c r="V54" s="24"/>
      <c r="W54" s="76"/>
      <c r="X54" s="80"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4" s="77"/>
      <c r="Z54" s="95"/>
    </row>
    <row r="55" spans="1:26" s="159" customFormat="1" ht="150" x14ac:dyDescent="0.2">
      <c r="A55" s="867" t="s">
        <v>760</v>
      </c>
      <c r="B55" s="868"/>
      <c r="C55" s="868"/>
      <c r="D55" s="868"/>
      <c r="E55" s="869"/>
      <c r="F55" s="166">
        <f>E44/(E44+E52)</f>
        <v>8.0518526323583431E-2</v>
      </c>
      <c r="G55" s="870" t="s">
        <v>1603</v>
      </c>
      <c r="H55" s="871"/>
      <c r="I55" s="12"/>
      <c r="J55" s="45" t="str">
        <f>G55</f>
        <v xml:space="preserve">Government-funded products were planned for the calendar period 1/11-12/11, but were delivered by May 2012. The majority of expenditures on public sector contraceptives comes from USAID and UNFPA.
</v>
      </c>
      <c r="K55" s="9"/>
      <c r="L55" s="36"/>
      <c r="M55" s="36"/>
      <c r="N55" s="36"/>
      <c r="O55" s="39"/>
      <c r="P55" s="36"/>
      <c r="Q55" s="36"/>
      <c r="R55" s="46"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36"/>
      <c r="T55" s="24"/>
      <c r="U55" s="24"/>
      <c r="V55" s="24"/>
      <c r="W55" s="76"/>
      <c r="X55" s="76"/>
      <c r="Y55" s="77"/>
      <c r="Z55" s="95"/>
    </row>
    <row r="56" spans="1:26" s="159" customFormat="1" ht="135" x14ac:dyDescent="0.2">
      <c r="A56" s="867" t="s">
        <v>761</v>
      </c>
      <c r="B56" s="872"/>
      <c r="C56" s="872"/>
      <c r="D56" s="872"/>
      <c r="E56" s="873"/>
      <c r="F56" s="166">
        <f>(E44+E52)/G29</f>
        <v>1.470036128286816</v>
      </c>
      <c r="G56" s="870"/>
      <c r="H56" s="871"/>
      <c r="I56" s="12"/>
      <c r="J56" s="45">
        <f>G56</f>
        <v>0</v>
      </c>
      <c r="K56" s="9"/>
      <c r="L56" s="36"/>
      <c r="M56" s="36"/>
      <c r="N56" s="36"/>
      <c r="O56" s="39"/>
      <c r="P56" s="36"/>
      <c r="Q56" s="36"/>
      <c r="R56" s="46"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36"/>
      <c r="T56" s="24"/>
      <c r="U56" s="24"/>
      <c r="V56" s="24"/>
      <c r="W56" s="76"/>
      <c r="X56" s="76"/>
      <c r="Y56" s="77"/>
      <c r="Z56" s="95"/>
    </row>
    <row r="57" spans="1:26" s="159" customFormat="1" ht="45" x14ac:dyDescent="0.2">
      <c r="A57" s="874" t="s">
        <v>762</v>
      </c>
      <c r="B57" s="875"/>
      <c r="C57" s="875"/>
      <c r="D57" s="875"/>
      <c r="E57" s="876"/>
      <c r="F57" s="152"/>
      <c r="G57" s="870"/>
      <c r="H57" s="871"/>
      <c r="I57" s="12"/>
      <c r="J57" s="45">
        <f>G57</f>
        <v>0</v>
      </c>
      <c r="K57" s="9"/>
      <c r="L57" s="36"/>
      <c r="M57" s="36"/>
      <c r="N57" s="36"/>
      <c r="O57" s="39"/>
      <c r="P57" s="36"/>
      <c r="Q57" s="36"/>
      <c r="R57" s="46" t="str">
        <f>A57</f>
        <v>B12. If B11 did not calculate automatically, please answer the following question:
Was there a funding gap for the public sector in the last complete fiscal year?
(Please select from the dropdown list.)</v>
      </c>
      <c r="S57" s="36"/>
      <c r="T57" s="24"/>
      <c r="U57" s="24"/>
      <c r="V57" s="24"/>
      <c r="W57" s="76"/>
      <c r="X57" s="76"/>
      <c r="Y57" s="77"/>
      <c r="Z57" s="95"/>
    </row>
    <row r="58" spans="1:26" s="248" customFormat="1" x14ac:dyDescent="0.2">
      <c r="A58" s="369"/>
      <c r="B58" s="249"/>
      <c r="C58" s="249"/>
      <c r="D58" s="250"/>
      <c r="E58" s="167"/>
      <c r="F58" s="167"/>
      <c r="G58" s="251"/>
      <c r="H58" s="370"/>
      <c r="I58" s="68"/>
      <c r="J58" s="41"/>
      <c r="K58" s="9">
        <f>A58</f>
        <v>0</v>
      </c>
      <c r="L58" s="36"/>
      <c r="M58" s="36"/>
      <c r="N58" s="36"/>
      <c r="O58" s="39"/>
      <c r="P58" s="36"/>
      <c r="Q58" s="36"/>
      <c r="R58" s="36"/>
      <c r="S58" s="36"/>
      <c r="T58" s="24"/>
      <c r="U58" s="24"/>
      <c r="V58" s="24"/>
      <c r="W58" s="76"/>
      <c r="X58" s="76"/>
      <c r="Y58" s="81"/>
      <c r="Z58" s="21"/>
    </row>
    <row r="59" spans="1:26" s="159" customFormat="1" ht="45" x14ac:dyDescent="0.2">
      <c r="A59" s="772" t="s">
        <v>305</v>
      </c>
      <c r="B59" s="764"/>
      <c r="C59" s="764"/>
      <c r="D59" s="764"/>
      <c r="E59" s="765"/>
      <c r="F59" s="766" t="s">
        <v>25</v>
      </c>
      <c r="G59" s="863"/>
      <c r="H59" s="767"/>
      <c r="I59" s="13"/>
      <c r="J59" s="41"/>
      <c r="K59" s="9"/>
      <c r="L59" s="36"/>
      <c r="M59" s="36"/>
      <c r="N59" s="36"/>
      <c r="O59" s="36"/>
      <c r="P59" s="36"/>
      <c r="Q59" s="9" t="str">
        <f>F59</f>
        <v>The government (e.g., Central Medical Stores, MOH logistics unit, MOH procurement unit)</v>
      </c>
      <c r="R59" s="46" t="str">
        <f>A59</f>
        <v>B13. If the government financed any contraceptive procurement in the most recent complete fiscal year, which entity conducted the procurement(s)? (Please select from the dropdown.)</v>
      </c>
      <c r="S59" s="36"/>
      <c r="T59" s="24"/>
      <c r="U59" s="24"/>
      <c r="V59" s="24"/>
      <c r="W59" s="76"/>
      <c r="X59" s="76"/>
      <c r="Y59" s="77"/>
      <c r="Z59" s="95"/>
    </row>
    <row r="60" spans="1:26" s="159" customFormat="1" ht="30" x14ac:dyDescent="0.2">
      <c r="A60" s="262"/>
      <c r="B60" s="764" t="s">
        <v>58</v>
      </c>
      <c r="C60" s="764"/>
      <c r="D60" s="764"/>
      <c r="E60" s="764"/>
      <c r="F60" s="769" t="s">
        <v>1235</v>
      </c>
      <c r="G60" s="770"/>
      <c r="H60" s="771"/>
      <c r="I60" s="12"/>
      <c r="J60" s="41"/>
      <c r="K60" s="9"/>
      <c r="L60" s="36"/>
      <c r="M60" s="57">
        <f>E60</f>
        <v>0</v>
      </c>
      <c r="N60" s="36"/>
      <c r="O60" s="36"/>
      <c r="P60" s="36"/>
      <c r="Q60" s="9" t="str">
        <f>F60</f>
        <v>MOH procurement unit (Directorate of Finance and Material)</v>
      </c>
      <c r="R60" s="39" t="str">
        <f>B60</f>
        <v>a. Specify entity</v>
      </c>
      <c r="S60" s="36"/>
      <c r="T60" s="24"/>
      <c r="U60" s="24"/>
      <c r="V60" s="24"/>
      <c r="W60" s="76"/>
      <c r="X60" s="76"/>
      <c r="Y60" s="77"/>
      <c r="Z60" s="95"/>
    </row>
    <row r="61" spans="1:26" s="159" customFormat="1" x14ac:dyDescent="0.2">
      <c r="A61" s="356"/>
      <c r="B61" s="227"/>
      <c r="C61" s="764" t="s">
        <v>59</v>
      </c>
      <c r="D61" s="764"/>
      <c r="E61" s="765"/>
      <c r="F61" s="766" t="s">
        <v>166</v>
      </c>
      <c r="G61" s="863"/>
      <c r="H61" s="767"/>
      <c r="I61" s="12"/>
      <c r="J61" s="41"/>
      <c r="K61" s="9"/>
      <c r="L61" s="36"/>
      <c r="M61" s="36"/>
      <c r="N61" s="36"/>
      <c r="O61" s="36"/>
      <c r="P61" s="36"/>
      <c r="Q61" s="9" t="str">
        <f>F61</f>
        <v>No</v>
      </c>
      <c r="R61" s="39" t="str">
        <f>C61</f>
        <v>i. Is this a parastatal?</v>
      </c>
      <c r="S61" s="36"/>
      <c r="T61" s="24"/>
      <c r="U61" s="24"/>
      <c r="V61" s="24"/>
      <c r="W61" s="76"/>
      <c r="X61" s="76"/>
      <c r="Y61" s="77"/>
      <c r="Z61" s="95"/>
    </row>
    <row r="62" spans="1:26" s="159" customFormat="1" ht="45.75" thickBot="1" x14ac:dyDescent="0.25">
      <c r="A62" s="864" t="s">
        <v>306</v>
      </c>
      <c r="B62" s="753"/>
      <c r="C62" s="754"/>
      <c r="D62" s="779"/>
      <c r="E62" s="780"/>
      <c r="F62" s="780"/>
      <c r="G62" s="780"/>
      <c r="H62" s="781"/>
      <c r="I62" s="8"/>
      <c r="J62" s="41"/>
      <c r="K62" s="9" t="str">
        <f>A62</f>
        <v xml:space="preserve">B14. Please note any additional comments about finance and procurement.
</v>
      </c>
      <c r="L62" s="36"/>
      <c r="M62" s="36"/>
      <c r="N62" s="36"/>
      <c r="O62" s="9">
        <f>D62</f>
        <v>0</v>
      </c>
      <c r="P62" s="36"/>
      <c r="Q62" s="36"/>
      <c r="R62" s="9"/>
      <c r="S62" s="36"/>
      <c r="T62" s="24"/>
      <c r="U62" s="24"/>
      <c r="V62" s="24"/>
      <c r="W62" s="76"/>
      <c r="X62" s="76"/>
      <c r="Y62" s="77"/>
      <c r="Z62" s="95"/>
    </row>
    <row r="63" spans="1:26" s="159" customFormat="1" ht="16.5" customHeight="1" thickBot="1" x14ac:dyDescent="0.25">
      <c r="A63" s="865" t="s">
        <v>31</v>
      </c>
      <c r="B63" s="866"/>
      <c r="C63" s="866"/>
      <c r="D63" s="866"/>
      <c r="E63" s="866"/>
      <c r="F63" s="866"/>
      <c r="G63" s="866"/>
      <c r="H63" s="371"/>
      <c r="I63" s="14"/>
      <c r="J63" s="41"/>
      <c r="K63" s="9"/>
      <c r="L63" s="36"/>
      <c r="M63" s="36"/>
      <c r="N63" s="36"/>
      <c r="O63" s="36"/>
      <c r="P63" s="36"/>
      <c r="Q63" s="36"/>
      <c r="R63" s="9"/>
      <c r="S63" s="36"/>
      <c r="T63" s="24"/>
      <c r="U63" s="24"/>
      <c r="V63" s="24"/>
      <c r="W63" s="76"/>
      <c r="X63" s="76"/>
      <c r="Y63" s="77"/>
      <c r="Z63" s="95"/>
    </row>
    <row r="64" spans="1:26" s="159" customFormat="1" ht="45" customHeight="1" x14ac:dyDescent="0.2">
      <c r="A64" s="855" t="s">
        <v>763</v>
      </c>
      <c r="B64" s="856"/>
      <c r="C64" s="856"/>
      <c r="D64" s="856"/>
      <c r="E64" s="856"/>
      <c r="F64" s="856"/>
      <c r="G64" s="856"/>
      <c r="H64" s="857"/>
      <c r="I64" s="7"/>
      <c r="J64" s="41"/>
      <c r="K64" s="9"/>
      <c r="L64" s="36"/>
      <c r="M64" s="36"/>
      <c r="N64" s="36"/>
      <c r="O64" s="36"/>
      <c r="P64" s="36"/>
      <c r="Q64" s="36"/>
      <c r="R64" s="9"/>
      <c r="S64" s="36"/>
      <c r="T64" s="24"/>
      <c r="U64" s="24"/>
      <c r="V64" s="24"/>
      <c r="W64" s="76"/>
      <c r="X64" s="80" t="str">
        <f>A64</f>
        <v>C1. Are the following contraceptive methods offered through the commercial sector, public sector, NGOs, or social marketing? (Please indicate which methods are intended to be offered,not whether the method is currently in stock.) 
(Please select from the dropdown list.)</v>
      </c>
      <c r="Y64" s="77"/>
      <c r="Z64" s="95"/>
    </row>
    <row r="65" spans="1:26" s="254" customFormat="1" ht="15.75" x14ac:dyDescent="0.25">
      <c r="A65" s="858" t="s">
        <v>26</v>
      </c>
      <c r="B65" s="859"/>
      <c r="C65" s="860"/>
      <c r="D65" s="861" t="s">
        <v>261</v>
      </c>
      <c r="E65" s="862"/>
      <c r="F65" s="252" t="s">
        <v>307</v>
      </c>
      <c r="G65" s="253" t="s">
        <v>308</v>
      </c>
      <c r="H65" s="372" t="s">
        <v>309</v>
      </c>
      <c r="I65" s="15"/>
      <c r="J65" s="47"/>
      <c r="K65" s="9" t="str">
        <f>A65</f>
        <v>Contraceptive Method</v>
      </c>
      <c r="L65" s="48"/>
      <c r="M65" s="48"/>
      <c r="N65" s="48"/>
      <c r="O65" s="48"/>
      <c r="P65" s="48"/>
      <c r="Q65" s="48"/>
      <c r="R65" s="11"/>
      <c r="S65" s="48"/>
      <c r="T65" s="49"/>
      <c r="U65" s="49"/>
      <c r="V65" s="49"/>
      <c r="W65" s="65"/>
      <c r="X65" s="65"/>
      <c r="Y65" s="3"/>
      <c r="Z65" s="97"/>
    </row>
    <row r="66" spans="1:26" s="159" customFormat="1" ht="30" x14ac:dyDescent="0.2">
      <c r="A66" s="373"/>
      <c r="B66" s="848" t="s">
        <v>310</v>
      </c>
      <c r="C66" s="849"/>
      <c r="D66" s="850" t="s">
        <v>165</v>
      </c>
      <c r="E66" s="850"/>
      <c r="F66" s="255" t="s">
        <v>165</v>
      </c>
      <c r="G66" s="255" t="s">
        <v>165</v>
      </c>
      <c r="H66" s="374" t="s">
        <v>165</v>
      </c>
      <c r="I66" s="8"/>
      <c r="J66" s="41"/>
      <c r="K66" s="9" t="str">
        <f>B66</f>
        <v>a. Combined oral contraceptives (estrogen + progestin - for  example, LoFemenol, Microgynon)</v>
      </c>
      <c r="L66" s="36"/>
      <c r="M66" s="36"/>
      <c r="N66" s="36"/>
      <c r="O66" s="36"/>
      <c r="P66" s="36"/>
      <c r="Q66" s="36"/>
      <c r="R66" s="9"/>
      <c r="S66" s="36"/>
      <c r="T66" s="24"/>
      <c r="U66" s="24"/>
      <c r="V66" s="24"/>
      <c r="W66" s="76"/>
      <c r="X66" s="76"/>
      <c r="Y66" s="77"/>
      <c r="Z66" s="95"/>
    </row>
    <row r="67" spans="1:26" s="159" customFormat="1" x14ac:dyDescent="0.2">
      <c r="A67" s="375"/>
      <c r="B67" s="848" t="s">
        <v>311</v>
      </c>
      <c r="C67" s="849"/>
      <c r="D67" s="850" t="s">
        <v>165</v>
      </c>
      <c r="E67" s="850"/>
      <c r="F67" s="255" t="s">
        <v>165</v>
      </c>
      <c r="G67" s="255" t="s">
        <v>165</v>
      </c>
      <c r="H67" s="374" t="s">
        <v>165</v>
      </c>
      <c r="I67" s="8"/>
      <c r="J67" s="41"/>
      <c r="K67" s="9" t="str">
        <f t="shared" ref="K67:K77" si="2">B67</f>
        <v>b. Progestin-only pills (for example, Ovrette, Microlut)</v>
      </c>
      <c r="L67" s="36"/>
      <c r="M67" s="36"/>
      <c r="N67" s="36"/>
      <c r="O67" s="36"/>
      <c r="P67" s="36"/>
      <c r="Q67" s="36"/>
      <c r="R67" s="9"/>
      <c r="S67" s="36"/>
      <c r="T67" s="24"/>
      <c r="U67" s="24"/>
      <c r="V67" s="24"/>
      <c r="W67" s="76"/>
      <c r="X67" s="76"/>
      <c r="Y67" s="77"/>
      <c r="Z67" s="95"/>
    </row>
    <row r="68" spans="1:26" s="159" customFormat="1" x14ac:dyDescent="0.2">
      <c r="A68" s="375"/>
      <c r="B68" s="848" t="s">
        <v>312</v>
      </c>
      <c r="C68" s="849"/>
      <c r="D68" s="850" t="s">
        <v>165</v>
      </c>
      <c r="E68" s="850"/>
      <c r="F68" s="255" t="s">
        <v>165</v>
      </c>
      <c r="G68" s="255" t="s">
        <v>165</v>
      </c>
      <c r="H68" s="374" t="s">
        <v>165</v>
      </c>
      <c r="I68" s="8"/>
      <c r="J68" s="41"/>
      <c r="K68" s="9" t="str">
        <f t="shared" si="2"/>
        <v>c. Hormonal injections (for example, DepoProvera, Noristerat)</v>
      </c>
      <c r="L68" s="36"/>
      <c r="M68" s="36"/>
      <c r="N68" s="36"/>
      <c r="O68" s="36"/>
      <c r="P68" s="36"/>
      <c r="Q68" s="36"/>
      <c r="R68" s="9"/>
      <c r="S68" s="36"/>
      <c r="T68" s="24"/>
      <c r="U68" s="24"/>
      <c r="V68" s="24"/>
      <c r="W68" s="76"/>
      <c r="X68" s="76"/>
      <c r="Y68" s="77"/>
      <c r="Z68" s="95"/>
    </row>
    <row r="69" spans="1:26" s="159" customFormat="1" x14ac:dyDescent="0.2">
      <c r="A69" s="375"/>
      <c r="B69" s="848" t="s">
        <v>313</v>
      </c>
      <c r="C69" s="849"/>
      <c r="D69" s="850" t="s">
        <v>165</v>
      </c>
      <c r="E69" s="850"/>
      <c r="F69" s="255" t="s">
        <v>165</v>
      </c>
      <c r="G69" s="255" t="s">
        <v>165</v>
      </c>
      <c r="H69" s="374" t="s">
        <v>165</v>
      </c>
      <c r="I69" s="8"/>
      <c r="J69" s="41"/>
      <c r="K69" s="9" t="str">
        <f t="shared" si="2"/>
        <v>d. Hormonal implants (for example, Jadelle, Implanon)</v>
      </c>
      <c r="L69" s="36"/>
      <c r="M69" s="36"/>
      <c r="N69" s="36"/>
      <c r="O69" s="36"/>
      <c r="P69" s="36"/>
      <c r="Q69" s="36"/>
      <c r="R69" s="9"/>
      <c r="S69" s="36"/>
      <c r="T69" s="24"/>
      <c r="U69" s="24"/>
      <c r="V69" s="24"/>
      <c r="W69" s="76"/>
      <c r="X69" s="76"/>
      <c r="Y69" s="77"/>
      <c r="Z69" s="95"/>
    </row>
    <row r="70" spans="1:26" s="159" customFormat="1" x14ac:dyDescent="0.2">
      <c r="A70" s="375"/>
      <c r="B70" s="848" t="s">
        <v>314</v>
      </c>
      <c r="C70" s="849"/>
      <c r="D70" s="850" t="s">
        <v>165</v>
      </c>
      <c r="E70" s="850"/>
      <c r="F70" s="255" t="s">
        <v>165</v>
      </c>
      <c r="G70" s="255" t="s">
        <v>165</v>
      </c>
      <c r="H70" s="374" t="s">
        <v>165</v>
      </c>
      <c r="I70" s="8"/>
      <c r="J70" s="41"/>
      <c r="K70" s="9" t="str">
        <f t="shared" si="2"/>
        <v>e. Intrauterine devices (IUDs) (for example, Optima Copper T)</v>
      </c>
      <c r="L70" s="36"/>
      <c r="M70" s="36"/>
      <c r="N70" s="36"/>
      <c r="O70" s="36"/>
      <c r="P70" s="36"/>
      <c r="Q70" s="36"/>
      <c r="R70" s="9"/>
      <c r="S70" s="36"/>
      <c r="T70" s="24"/>
      <c r="U70" s="24"/>
      <c r="V70" s="24"/>
      <c r="W70" s="76"/>
      <c r="X70" s="76"/>
      <c r="Y70" s="77"/>
      <c r="Z70" s="95"/>
    </row>
    <row r="71" spans="1:26" s="159" customFormat="1" x14ac:dyDescent="0.2">
      <c r="A71" s="375"/>
      <c r="B71" s="848" t="s">
        <v>43</v>
      </c>
      <c r="C71" s="849"/>
      <c r="D71" s="850" t="s">
        <v>165</v>
      </c>
      <c r="E71" s="850"/>
      <c r="F71" s="255" t="s">
        <v>165</v>
      </c>
      <c r="G71" s="255" t="s">
        <v>165</v>
      </c>
      <c r="H71" s="374" t="s">
        <v>165</v>
      </c>
      <c r="I71" s="8"/>
      <c r="J71" s="41"/>
      <c r="K71" s="9" t="str">
        <f t="shared" si="2"/>
        <v>f. Male condoms</v>
      </c>
      <c r="L71" s="36"/>
      <c r="M71" s="36"/>
      <c r="N71" s="36"/>
      <c r="O71" s="36"/>
      <c r="P71" s="36"/>
      <c r="Q71" s="36"/>
      <c r="R71" s="9"/>
      <c r="S71" s="36"/>
      <c r="T71" s="24"/>
      <c r="U71" s="24"/>
      <c r="V71" s="24"/>
      <c r="W71" s="76"/>
      <c r="X71" s="76"/>
      <c r="Y71" s="77"/>
      <c r="Z71" s="95"/>
    </row>
    <row r="72" spans="1:26" s="159" customFormat="1" x14ac:dyDescent="0.2">
      <c r="A72" s="375"/>
      <c r="B72" s="848" t="s">
        <v>44</v>
      </c>
      <c r="C72" s="849"/>
      <c r="D72" s="850" t="s">
        <v>165</v>
      </c>
      <c r="E72" s="850"/>
      <c r="F72" s="255" t="s">
        <v>165</v>
      </c>
      <c r="G72" s="255" t="s">
        <v>165</v>
      </c>
      <c r="H72" s="374" t="s">
        <v>165</v>
      </c>
      <c r="I72" s="8"/>
      <c r="J72" s="41"/>
      <c r="K72" s="9" t="str">
        <f t="shared" si="2"/>
        <v>g. Female condoms</v>
      </c>
      <c r="L72" s="36"/>
      <c r="M72" s="36"/>
      <c r="N72" s="36"/>
      <c r="O72" s="36"/>
      <c r="P72" s="36"/>
      <c r="Q72" s="36"/>
      <c r="R72" s="9"/>
      <c r="S72" s="36"/>
      <c r="T72" s="24"/>
      <c r="U72" s="24"/>
      <c r="V72" s="24"/>
      <c r="W72" s="76"/>
      <c r="X72" s="76"/>
      <c r="Y72" s="77"/>
      <c r="Z72" s="95"/>
    </row>
    <row r="73" spans="1:26" s="159" customFormat="1" x14ac:dyDescent="0.2">
      <c r="A73" s="375"/>
      <c r="B73" s="848" t="s">
        <v>315</v>
      </c>
      <c r="C73" s="849"/>
      <c r="D73" s="850" t="s">
        <v>165</v>
      </c>
      <c r="E73" s="850"/>
      <c r="F73" s="255" t="s">
        <v>166</v>
      </c>
      <c r="G73" s="255" t="s">
        <v>166</v>
      </c>
      <c r="H73" s="374" t="s">
        <v>166</v>
      </c>
      <c r="I73" s="8"/>
      <c r="J73" s="41"/>
      <c r="K73" s="9" t="str">
        <f t="shared" si="2"/>
        <v>h. Emergency contraceptive pills (for example, Postinor)</v>
      </c>
      <c r="L73" s="36"/>
      <c r="M73" s="36"/>
      <c r="N73" s="36"/>
      <c r="O73" s="36"/>
      <c r="P73" s="36"/>
      <c r="Q73" s="36"/>
      <c r="R73" s="9"/>
      <c r="S73" s="36"/>
      <c r="T73" s="24"/>
      <c r="U73" s="24"/>
      <c r="V73" s="24"/>
      <c r="W73" s="76"/>
      <c r="X73" s="76"/>
      <c r="Y73" s="77"/>
      <c r="Z73" s="95"/>
    </row>
    <row r="74" spans="1:26" s="159" customFormat="1" x14ac:dyDescent="0.2">
      <c r="A74" s="375"/>
      <c r="B74" s="848" t="s">
        <v>316</v>
      </c>
      <c r="C74" s="849"/>
      <c r="D74" s="850" t="s">
        <v>166</v>
      </c>
      <c r="E74" s="850"/>
      <c r="F74" s="255" t="s">
        <v>165</v>
      </c>
      <c r="G74" s="255" t="s">
        <v>166</v>
      </c>
      <c r="H74" s="374" t="s">
        <v>166</v>
      </c>
      <c r="I74" s="8"/>
      <c r="J74" s="41"/>
      <c r="K74" s="9" t="str">
        <f t="shared" si="2"/>
        <v>i. Long-acting permanent method for males (vasectomy)</v>
      </c>
      <c r="L74" s="36"/>
      <c r="M74" s="36"/>
      <c r="N74" s="36"/>
      <c r="O74" s="36"/>
      <c r="P74" s="36"/>
      <c r="Q74" s="36"/>
      <c r="R74" s="9"/>
      <c r="S74" s="36"/>
      <c r="T74" s="24"/>
      <c r="U74" s="24"/>
      <c r="V74" s="24"/>
      <c r="W74" s="76"/>
      <c r="X74" s="76"/>
      <c r="Y74" s="77"/>
      <c r="Z74" s="95"/>
    </row>
    <row r="75" spans="1:26" s="159" customFormat="1" x14ac:dyDescent="0.2">
      <c r="A75" s="375"/>
      <c r="B75" s="848" t="s">
        <v>317</v>
      </c>
      <c r="C75" s="849"/>
      <c r="D75" s="850" t="s">
        <v>166</v>
      </c>
      <c r="E75" s="850"/>
      <c r="F75" s="255" t="s">
        <v>165</v>
      </c>
      <c r="G75" s="255" t="s">
        <v>166</v>
      </c>
      <c r="H75" s="374" t="s">
        <v>166</v>
      </c>
      <c r="I75" s="8"/>
      <c r="J75" s="41"/>
      <c r="K75" s="9" t="str">
        <f t="shared" si="2"/>
        <v>j. Long-acting permanent method for females (tubal ligation)</v>
      </c>
      <c r="L75" s="36"/>
      <c r="M75" s="36"/>
      <c r="N75" s="36"/>
      <c r="O75" s="36"/>
      <c r="P75" s="36"/>
      <c r="Q75" s="36"/>
      <c r="R75" s="9"/>
      <c r="S75" s="36"/>
      <c r="T75" s="24"/>
      <c r="U75" s="24"/>
      <c r="V75" s="24"/>
      <c r="W75" s="76"/>
      <c r="X75" s="76"/>
      <c r="Y75" s="77"/>
      <c r="Z75" s="95"/>
    </row>
    <row r="76" spans="1:26" s="159" customFormat="1" x14ac:dyDescent="0.2">
      <c r="A76" s="375"/>
      <c r="B76" s="848" t="s">
        <v>45</v>
      </c>
      <c r="C76" s="849"/>
      <c r="D76" s="850" t="s">
        <v>165</v>
      </c>
      <c r="E76" s="850"/>
      <c r="F76" s="255" t="s">
        <v>165</v>
      </c>
      <c r="G76" s="255" t="s">
        <v>165</v>
      </c>
      <c r="H76" s="374" t="s">
        <v>165</v>
      </c>
      <c r="I76" s="8"/>
      <c r="J76" s="41"/>
      <c r="K76" s="9" t="str">
        <f t="shared" si="2"/>
        <v>k. CycleBeads</v>
      </c>
      <c r="L76" s="36"/>
      <c r="M76" s="36"/>
      <c r="N76" s="36"/>
      <c r="O76" s="36"/>
      <c r="P76" s="36"/>
      <c r="Q76" s="36"/>
      <c r="R76" s="9"/>
      <c r="S76" s="36"/>
      <c r="T76" s="24"/>
      <c r="U76" s="24"/>
      <c r="V76" s="24"/>
      <c r="W76" s="76"/>
      <c r="X76" s="76"/>
      <c r="Y76" s="77"/>
      <c r="Z76" s="95"/>
    </row>
    <row r="77" spans="1:26" s="159" customFormat="1" ht="45" x14ac:dyDescent="0.2">
      <c r="A77" s="376"/>
      <c r="B77" s="851" t="s">
        <v>318</v>
      </c>
      <c r="C77" s="852"/>
      <c r="D77" s="850" t="s">
        <v>166</v>
      </c>
      <c r="E77" s="850"/>
      <c r="F77" s="255" t="s">
        <v>166</v>
      </c>
      <c r="G77" s="255" t="s">
        <v>166</v>
      </c>
      <c r="H77" s="374" t="s">
        <v>166</v>
      </c>
      <c r="I77" s="8"/>
      <c r="J77" s="41"/>
      <c r="K77" s="9" t="str">
        <f t="shared" si="2"/>
        <v>l. Other contraceptive methods - specify 
(Please provide the name of the other contraceptive(s) offered, by sector.)</v>
      </c>
      <c r="L77" s="36"/>
      <c r="M77" s="36"/>
      <c r="N77" s="36"/>
      <c r="O77" s="36"/>
      <c r="P77" s="36"/>
      <c r="Q77" s="36"/>
      <c r="R77" s="9"/>
      <c r="S77" s="36"/>
      <c r="T77" s="24"/>
      <c r="U77" s="24"/>
      <c r="V77" s="24"/>
      <c r="W77" s="76"/>
      <c r="X77" s="76"/>
      <c r="Y77" s="77"/>
      <c r="Z77" s="95"/>
    </row>
    <row r="78" spans="1:26" s="159" customFormat="1" ht="30.75" thickBot="1" x14ac:dyDescent="0.25">
      <c r="A78" s="853" t="s">
        <v>320</v>
      </c>
      <c r="B78" s="822"/>
      <c r="C78" s="854"/>
      <c r="D78" s="779"/>
      <c r="E78" s="780"/>
      <c r="F78" s="780"/>
      <c r="G78" s="780"/>
      <c r="H78" s="781"/>
      <c r="I78" s="8"/>
      <c r="J78" s="41"/>
      <c r="K78" s="9" t="str">
        <f>A78</f>
        <v>C2. Please note any comments about the commodities offered.</v>
      </c>
      <c r="L78" s="36"/>
      <c r="M78" s="36"/>
      <c r="N78" s="36"/>
      <c r="O78" s="9">
        <f>D78</f>
        <v>0</v>
      </c>
      <c r="P78" s="36"/>
      <c r="Q78" s="36"/>
      <c r="R78" s="9"/>
      <c r="S78" s="36"/>
      <c r="T78" s="24"/>
      <c r="U78" s="24"/>
      <c r="V78" s="24"/>
      <c r="W78" s="76"/>
      <c r="X78" s="76"/>
      <c r="Y78" s="77"/>
      <c r="Z78" s="95"/>
    </row>
    <row r="79" spans="1:26" s="256" customFormat="1" ht="16.5" customHeight="1" thickBot="1" x14ac:dyDescent="0.3">
      <c r="A79" s="832" t="s">
        <v>27</v>
      </c>
      <c r="B79" s="833"/>
      <c r="C79" s="833"/>
      <c r="D79" s="833"/>
      <c r="E79" s="833"/>
      <c r="F79" s="833"/>
      <c r="G79" s="833"/>
      <c r="H79" s="371"/>
      <c r="I79" s="14"/>
      <c r="J79" s="47"/>
      <c r="K79" s="9"/>
      <c r="L79" s="48"/>
      <c r="M79" s="48"/>
      <c r="N79" s="48"/>
      <c r="O79" s="48"/>
      <c r="P79" s="48"/>
      <c r="Q79" s="48"/>
      <c r="R79" s="11"/>
      <c r="S79" s="48"/>
      <c r="T79" s="49"/>
      <c r="U79" s="49"/>
      <c r="V79" s="49"/>
      <c r="W79" s="65"/>
      <c r="X79" s="65"/>
      <c r="Y79" s="83"/>
      <c r="Z79" s="98"/>
    </row>
    <row r="80" spans="1:26" s="159" customFormat="1" ht="30" customHeight="1" x14ac:dyDescent="0.2">
      <c r="A80" s="834" t="s">
        <v>321</v>
      </c>
      <c r="B80" s="835"/>
      <c r="C80" s="835"/>
      <c r="D80" s="835"/>
      <c r="E80" s="835"/>
      <c r="F80" s="835"/>
      <c r="G80" s="836"/>
      <c r="H80" s="351" t="s">
        <v>165</v>
      </c>
      <c r="I80" s="20" t="str">
        <f>A80</f>
        <v>D1. Is there a contraceptive security or reproductive health commodity security strategy or is contraceptive security explicitly included in a country strategy? (Please select from the dropdown list.)</v>
      </c>
      <c r="J80" s="41"/>
      <c r="K80" s="9"/>
      <c r="L80" s="36"/>
      <c r="M80" s="36"/>
      <c r="N80" s="36"/>
      <c r="O80" s="36"/>
      <c r="P80" s="36"/>
      <c r="Q80" s="36"/>
      <c r="R80" s="9"/>
      <c r="S80" s="36"/>
      <c r="T80" s="24"/>
      <c r="U80" s="24"/>
      <c r="V80" s="24"/>
      <c r="W80" s="76"/>
      <c r="X80" s="76"/>
      <c r="Y80" s="77"/>
      <c r="Z80" s="95"/>
    </row>
    <row r="81" spans="1:26" s="159" customFormat="1" ht="15.75" thickBot="1" x14ac:dyDescent="0.25">
      <c r="A81" s="837" t="s">
        <v>243</v>
      </c>
      <c r="B81" s="838"/>
      <c r="C81" s="838"/>
      <c r="D81" s="257"/>
      <c r="E81" s="257"/>
      <c r="F81" s="257"/>
      <c r="G81" s="257"/>
      <c r="H81" s="377"/>
      <c r="I81" s="5"/>
      <c r="J81" s="41"/>
      <c r="K81" s="9"/>
      <c r="L81" s="36"/>
      <c r="M81" s="36"/>
      <c r="N81" s="36"/>
      <c r="O81" s="36"/>
      <c r="P81" s="36"/>
      <c r="Q81" s="36"/>
      <c r="R81" s="9"/>
      <c r="S81" s="36"/>
      <c r="T81" s="24"/>
      <c r="U81" s="24"/>
      <c r="V81" s="24"/>
      <c r="W81" s="76"/>
      <c r="X81" s="76"/>
      <c r="Y81" s="77"/>
      <c r="Z81" s="95"/>
    </row>
    <row r="82" spans="1:26" s="159" customFormat="1" ht="60" x14ac:dyDescent="0.2">
      <c r="A82" s="839"/>
      <c r="B82" s="841" t="s">
        <v>66</v>
      </c>
      <c r="C82" s="842"/>
      <c r="D82" s="842" t="s">
        <v>322</v>
      </c>
      <c r="E82" s="842"/>
      <c r="F82" s="258" t="s">
        <v>64</v>
      </c>
      <c r="G82" s="842" t="s">
        <v>65</v>
      </c>
      <c r="H82" s="843"/>
      <c r="I82" s="20"/>
      <c r="J82" s="45" t="str">
        <f>G82</f>
        <v>Is the contraceptive security strategy being implemented?</v>
      </c>
      <c r="K82" s="9" t="str">
        <f>B82</f>
        <v>Strategy name</v>
      </c>
      <c r="L82" s="36"/>
      <c r="M82" s="46">
        <f>E82</f>
        <v>0</v>
      </c>
      <c r="N82" s="36"/>
      <c r="O82" s="36"/>
      <c r="P82" s="36"/>
      <c r="Q82" s="36"/>
      <c r="R82" s="9"/>
      <c r="S82" s="9" t="str">
        <f>D82</f>
        <v>Years Covered (including strategy updates)</v>
      </c>
      <c r="T82" s="24"/>
      <c r="U82" s="24"/>
      <c r="V82" s="24"/>
      <c r="W82" s="76"/>
      <c r="X82" s="76"/>
      <c r="Y82" s="77"/>
      <c r="Z82" s="95"/>
    </row>
    <row r="83" spans="1:26" s="159" customFormat="1" ht="15.75" thickBot="1" x14ac:dyDescent="0.25">
      <c r="A83" s="840"/>
      <c r="B83" s="259" t="s">
        <v>35</v>
      </c>
      <c r="C83" s="150" t="s">
        <v>881</v>
      </c>
      <c r="D83" s="844" t="s">
        <v>425</v>
      </c>
      <c r="E83" s="845"/>
      <c r="F83" s="151" t="s">
        <v>166</v>
      </c>
      <c r="G83" s="846" t="s">
        <v>165</v>
      </c>
      <c r="H83" s="847"/>
      <c r="I83" s="20"/>
      <c r="J83" s="45" t="str">
        <f>G83</f>
        <v>Yes</v>
      </c>
      <c r="K83" s="9" t="str">
        <f>B83</f>
        <v>a</v>
      </c>
      <c r="L83" s="36"/>
      <c r="M83" s="46">
        <f>E83</f>
        <v>0</v>
      </c>
      <c r="N83" s="36"/>
      <c r="O83" s="36"/>
      <c r="P83" s="36"/>
      <c r="Q83" s="36"/>
      <c r="R83" s="9"/>
      <c r="S83" s="9" t="str">
        <f>D83</f>
        <v>2011 - 2015</v>
      </c>
      <c r="T83" s="24"/>
      <c r="U83" s="24"/>
      <c r="V83" s="24"/>
      <c r="W83" s="76"/>
      <c r="X83" s="76"/>
      <c r="Y83" s="77"/>
      <c r="Z83" s="95"/>
    </row>
    <row r="84" spans="1:26" s="159" customFormat="1" ht="30" x14ac:dyDescent="0.2">
      <c r="A84" s="827" t="s">
        <v>244</v>
      </c>
      <c r="B84" s="828"/>
      <c r="C84" s="828"/>
      <c r="D84" s="828"/>
      <c r="E84" s="828"/>
      <c r="F84" s="829" t="s">
        <v>165</v>
      </c>
      <c r="G84" s="830"/>
      <c r="H84" s="831"/>
      <c r="I84" s="20"/>
      <c r="J84" s="45"/>
      <c r="K84" s="9"/>
      <c r="L84" s="36"/>
      <c r="M84" s="36"/>
      <c r="N84" s="36"/>
      <c r="O84" s="36"/>
      <c r="P84" s="36"/>
      <c r="Q84" s="39" t="str">
        <f>F84</f>
        <v>Yes</v>
      </c>
      <c r="R84" s="9" t="str">
        <f>A84</f>
        <v>D2. Are any family planning commodities subject to duties, import taxes, or other fees?</v>
      </c>
      <c r="S84" s="36"/>
      <c r="T84" s="24"/>
      <c r="U84" s="24"/>
      <c r="V84" s="24"/>
      <c r="W84" s="76"/>
      <c r="X84" s="76"/>
      <c r="Y84" s="77"/>
      <c r="Z84" s="95"/>
    </row>
    <row r="85" spans="1:26" s="159" customFormat="1" ht="30" x14ac:dyDescent="0.2">
      <c r="A85" s="262"/>
      <c r="B85" s="764" t="s">
        <v>325</v>
      </c>
      <c r="C85" s="764"/>
      <c r="D85" s="765"/>
      <c r="E85" s="800" t="s">
        <v>1236</v>
      </c>
      <c r="F85" s="801"/>
      <c r="G85" s="801"/>
      <c r="H85" s="802"/>
      <c r="I85" s="20"/>
      <c r="J85" s="45"/>
      <c r="K85" s="9"/>
      <c r="L85" s="36"/>
      <c r="M85" s="46" t="str">
        <f>E85</f>
        <v>Public, NGO, social marketing, and commercial sectors</v>
      </c>
      <c r="N85" s="46" t="str">
        <f>E85</f>
        <v>Public, NGO, social marketing, and commercial sectors</v>
      </c>
      <c r="O85" s="36"/>
      <c r="P85" s="9"/>
      <c r="Q85" s="36"/>
      <c r="R85" s="9" t="str">
        <f>B85</f>
        <v>a. If yes, for which sectors (public, NGO, social marketing, commercial)?</v>
      </c>
      <c r="S85" s="36"/>
      <c r="T85" s="24"/>
      <c r="U85" s="24"/>
      <c r="V85" s="24"/>
      <c r="W85" s="76"/>
      <c r="X85" s="76"/>
      <c r="Y85" s="77"/>
      <c r="Z85" s="95"/>
    </row>
    <row r="86" spans="1:26" s="159" customFormat="1" x14ac:dyDescent="0.2">
      <c r="A86" s="262"/>
      <c r="B86" s="764" t="s">
        <v>46</v>
      </c>
      <c r="C86" s="764"/>
      <c r="D86" s="765"/>
      <c r="E86" s="800" t="s">
        <v>178</v>
      </c>
      <c r="F86" s="801"/>
      <c r="G86" s="801"/>
      <c r="H86" s="802"/>
      <c r="I86" s="20"/>
      <c r="J86" s="45"/>
      <c r="K86" s="9"/>
      <c r="L86" s="36"/>
      <c r="M86" s="46" t="str">
        <f>E86</f>
        <v>Don't know</v>
      </c>
      <c r="N86" s="46" t="str">
        <f>E86</f>
        <v>Don't know</v>
      </c>
      <c r="O86" s="36"/>
      <c r="P86" s="9"/>
      <c r="Q86" s="36"/>
      <c r="R86" s="9" t="str">
        <f>B86</f>
        <v>b. If yes, how much are the duties, taxes, or fees?</v>
      </c>
      <c r="S86" s="36"/>
      <c r="T86" s="24"/>
      <c r="U86" s="24"/>
      <c r="V86" s="24"/>
      <c r="W86" s="76"/>
      <c r="X86" s="76"/>
      <c r="Y86" s="77"/>
      <c r="Z86" s="95"/>
    </row>
    <row r="87" spans="1:26" s="159" customFormat="1" ht="30" customHeight="1" x14ac:dyDescent="0.2">
      <c r="A87" s="772" t="s">
        <v>326</v>
      </c>
      <c r="B87" s="764"/>
      <c r="C87" s="764"/>
      <c r="D87" s="764"/>
      <c r="E87" s="764"/>
      <c r="F87" s="764"/>
      <c r="G87" s="765"/>
      <c r="H87" s="355" t="s">
        <v>166</v>
      </c>
      <c r="I87" s="20" t="str">
        <f>A87</f>
        <v>D3. Are there policies that hinder the ability of the private sector (commercial sector, NGOs, or social marketing) to provide contraceptive methods (for example: price controls, distribution limitations, taxes/duties, advertising bans, etc.)?</v>
      </c>
      <c r="J87" s="45"/>
      <c r="K87" s="9"/>
      <c r="L87" s="36"/>
      <c r="M87" s="36"/>
      <c r="N87" s="36"/>
      <c r="O87" s="36"/>
      <c r="P87" s="9"/>
      <c r="Q87" s="36"/>
      <c r="R87" s="9"/>
      <c r="S87" s="36"/>
      <c r="T87" s="24"/>
      <c r="U87" s="24"/>
      <c r="V87" s="24"/>
      <c r="W87" s="76"/>
      <c r="X87" s="76"/>
      <c r="Y87" s="77"/>
      <c r="Z87" s="95"/>
    </row>
    <row r="88" spans="1:26" s="159" customFormat="1" ht="45" x14ac:dyDescent="0.2">
      <c r="A88" s="262"/>
      <c r="B88" s="764" t="s">
        <v>47</v>
      </c>
      <c r="C88" s="764"/>
      <c r="D88" s="800" t="s">
        <v>1237</v>
      </c>
      <c r="E88" s="801"/>
      <c r="F88" s="801"/>
      <c r="G88" s="801"/>
      <c r="H88" s="802"/>
      <c r="I88" s="20"/>
      <c r="J88" s="45"/>
      <c r="K88" s="9" t="str">
        <f>B88</f>
        <v>a. If yes, describe the policies.</v>
      </c>
      <c r="L88" s="36"/>
      <c r="M88" s="36"/>
      <c r="N88" s="38"/>
      <c r="O88" s="39" t="str">
        <f>D88</f>
        <v>(Contraceptives are sold in the private sector under the same administrative procedures as other products. There is not a policy of price controls as there is for contraceptives for the public sector [governed by a ministerial circular].)</v>
      </c>
      <c r="P88" s="9"/>
      <c r="Q88" s="36"/>
      <c r="R88" s="36"/>
      <c r="S88" s="36"/>
      <c r="T88" s="24"/>
      <c r="U88" s="24"/>
      <c r="V88" s="24"/>
      <c r="W88" s="76"/>
      <c r="X88" s="76"/>
      <c r="Y88" s="77"/>
      <c r="Z88" s="95"/>
    </row>
    <row r="89" spans="1:26" s="159" customFormat="1" ht="30" customHeight="1" x14ac:dyDescent="0.2">
      <c r="A89" s="772" t="s">
        <v>327</v>
      </c>
      <c r="B89" s="764"/>
      <c r="C89" s="764"/>
      <c r="D89" s="764"/>
      <c r="E89" s="764"/>
      <c r="F89" s="764"/>
      <c r="G89" s="765"/>
      <c r="H89" s="355" t="s">
        <v>166</v>
      </c>
      <c r="I89" s="20" t="str">
        <f>A89</f>
        <v>D4. Are there policies that enable the private sector (commercial sector, NGOs, or social marketing) to provide contraceptive methods?</v>
      </c>
      <c r="J89" s="45"/>
      <c r="K89" s="9"/>
      <c r="L89" s="36"/>
      <c r="M89" s="36"/>
      <c r="N89" s="36"/>
      <c r="O89" s="36"/>
      <c r="P89" s="9"/>
      <c r="Q89" s="36"/>
      <c r="R89" s="9"/>
      <c r="S89" s="36"/>
      <c r="T89" s="24"/>
      <c r="U89" s="24"/>
      <c r="V89" s="24"/>
      <c r="W89" s="76"/>
      <c r="X89" s="76"/>
      <c r="Y89" s="77"/>
      <c r="Z89" s="95"/>
    </row>
    <row r="90" spans="1:26" s="159" customFormat="1" x14ac:dyDescent="0.2">
      <c r="A90" s="262"/>
      <c r="B90" s="764" t="s">
        <v>47</v>
      </c>
      <c r="C90" s="764"/>
      <c r="D90" s="800" t="s">
        <v>146</v>
      </c>
      <c r="E90" s="801"/>
      <c r="F90" s="801"/>
      <c r="G90" s="801"/>
      <c r="H90" s="802"/>
      <c r="I90" s="20"/>
      <c r="J90" s="45"/>
      <c r="K90" s="9" t="str">
        <f>B90</f>
        <v>a. If yes, describe the policies.</v>
      </c>
      <c r="L90" s="36"/>
      <c r="M90" s="36"/>
      <c r="N90" s="38"/>
      <c r="O90" s="39" t="str">
        <f>D90</f>
        <v>N/A</v>
      </c>
      <c r="P90" s="9"/>
      <c r="Q90" s="36"/>
      <c r="R90" s="36"/>
      <c r="S90" s="36"/>
      <c r="T90" s="24"/>
      <c r="U90" s="24"/>
      <c r="V90" s="24"/>
      <c r="W90" s="76"/>
      <c r="X90" s="76"/>
      <c r="Y90" s="77"/>
      <c r="Z90" s="95"/>
    </row>
    <row r="91" spans="1:26" s="159" customFormat="1" ht="30" customHeight="1" x14ac:dyDescent="0.2">
      <c r="A91" s="772" t="s">
        <v>328</v>
      </c>
      <c r="B91" s="764"/>
      <c r="C91" s="764"/>
      <c r="D91" s="764"/>
      <c r="E91" s="764"/>
      <c r="F91" s="764"/>
      <c r="G91" s="765"/>
      <c r="H91" s="355" t="s">
        <v>166</v>
      </c>
      <c r="I91" s="20" t="str">
        <f>A91</f>
        <v xml:space="preserve">D5. Do policies or regulations exist that restrict who can sell or dispense particular contraceptive methods?
</v>
      </c>
      <c r="J91" s="45"/>
      <c r="K91" s="9"/>
      <c r="L91" s="36"/>
      <c r="M91" s="36"/>
      <c r="N91" s="36"/>
      <c r="O91" s="9"/>
      <c r="P91" s="9"/>
      <c r="Q91" s="36"/>
      <c r="R91" s="36"/>
      <c r="S91" s="36"/>
      <c r="T91" s="24"/>
      <c r="U91" s="24"/>
      <c r="V91" s="24"/>
      <c r="W91" s="76"/>
      <c r="X91" s="76"/>
      <c r="Y91" s="77"/>
      <c r="Z91" s="95"/>
    </row>
    <row r="92" spans="1:26" s="159" customFormat="1" ht="15.75" thickBot="1" x14ac:dyDescent="0.25">
      <c r="A92" s="354"/>
      <c r="B92" s="822" t="s">
        <v>60</v>
      </c>
      <c r="C92" s="822"/>
      <c r="D92" s="260"/>
      <c r="E92" s="261"/>
      <c r="F92" s="261"/>
      <c r="G92" s="261"/>
      <c r="H92" s="378"/>
      <c r="I92" s="17"/>
      <c r="J92" s="45"/>
      <c r="K92" s="9"/>
      <c r="L92" s="36"/>
      <c r="M92" s="36"/>
      <c r="N92" s="36"/>
      <c r="O92" s="9"/>
      <c r="P92" s="9"/>
      <c r="Q92" s="36"/>
      <c r="R92" s="36"/>
      <c r="S92" s="36"/>
      <c r="T92" s="24"/>
      <c r="U92" s="24"/>
      <c r="V92" s="24"/>
      <c r="W92" s="76"/>
      <c r="X92" s="76"/>
      <c r="Y92" s="77"/>
      <c r="Z92" s="95"/>
    </row>
    <row r="93" spans="1:26" s="159" customFormat="1" ht="45" customHeight="1" x14ac:dyDescent="0.2">
      <c r="A93" s="379"/>
      <c r="B93" s="823" t="s">
        <v>156</v>
      </c>
      <c r="C93" s="824"/>
      <c r="D93" s="825"/>
      <c r="E93" s="819" t="s">
        <v>329</v>
      </c>
      <c r="F93" s="821"/>
      <c r="G93" s="819" t="s">
        <v>330</v>
      </c>
      <c r="H93" s="826"/>
      <c r="I93" s="18"/>
      <c r="J93" s="51" t="str">
        <f>G93</f>
        <v>Describe any private sector restriction on who is allowed to sell or dispense the method</v>
      </c>
      <c r="K93" s="9"/>
      <c r="L93" s="36"/>
      <c r="M93" s="36"/>
      <c r="N93" s="36"/>
      <c r="O93" s="9"/>
      <c r="P93" s="9" t="str">
        <f>B93</f>
        <v>Contraceptive Method(s)</v>
      </c>
      <c r="Q93" s="36"/>
      <c r="R93" s="36"/>
      <c r="S93" s="36"/>
      <c r="T93" s="24"/>
      <c r="U93" s="84" t="str">
        <f>E93</f>
        <v>Describe any public sector restriction on who is allowed to sell or dispense the method</v>
      </c>
      <c r="V93" s="24"/>
      <c r="W93" s="76"/>
      <c r="X93" s="76"/>
      <c r="Y93" s="77"/>
      <c r="Z93" s="95"/>
    </row>
    <row r="94" spans="1:26" s="159" customFormat="1" x14ac:dyDescent="0.2">
      <c r="A94" s="380"/>
      <c r="B94" s="262" t="s">
        <v>35</v>
      </c>
      <c r="C94" s="770"/>
      <c r="D94" s="810"/>
      <c r="E94" s="800"/>
      <c r="F94" s="803"/>
      <c r="G94" s="811"/>
      <c r="H94" s="812"/>
      <c r="I94" s="16"/>
      <c r="J94" s="45">
        <f>G94</f>
        <v>0</v>
      </c>
      <c r="K94" s="9"/>
      <c r="L94" s="36"/>
      <c r="M94" s="46">
        <f>E94</f>
        <v>0</v>
      </c>
      <c r="N94" s="36"/>
      <c r="O94" s="9"/>
      <c r="P94" s="9">
        <f>C94</f>
        <v>0</v>
      </c>
      <c r="Q94" s="36"/>
      <c r="R94" s="36"/>
      <c r="S94" s="36"/>
      <c r="T94" s="24"/>
      <c r="U94" s="84">
        <f>E94</f>
        <v>0</v>
      </c>
      <c r="V94" s="24"/>
      <c r="W94" s="76"/>
      <c r="X94" s="76"/>
      <c r="Y94" s="77"/>
      <c r="Z94" s="95"/>
    </row>
    <row r="95" spans="1:26" s="159" customFormat="1" x14ac:dyDescent="0.2">
      <c r="A95" s="380"/>
      <c r="B95" s="262" t="s">
        <v>36</v>
      </c>
      <c r="C95" s="770"/>
      <c r="D95" s="810"/>
      <c r="E95" s="800"/>
      <c r="F95" s="803"/>
      <c r="G95" s="811"/>
      <c r="H95" s="812"/>
      <c r="I95" s="16"/>
      <c r="J95" s="45">
        <f>G95</f>
        <v>0</v>
      </c>
      <c r="K95" s="9"/>
      <c r="L95" s="36"/>
      <c r="M95" s="46">
        <f>E95</f>
        <v>0</v>
      </c>
      <c r="N95" s="36"/>
      <c r="O95" s="9"/>
      <c r="P95" s="9">
        <f>C95</f>
        <v>0</v>
      </c>
      <c r="Q95" s="36"/>
      <c r="R95" s="36"/>
      <c r="S95" s="36"/>
      <c r="T95" s="24"/>
      <c r="U95" s="84">
        <f>E95</f>
        <v>0</v>
      </c>
      <c r="V95" s="24"/>
      <c r="W95" s="76"/>
      <c r="X95" s="76"/>
      <c r="Y95" s="77"/>
      <c r="Z95" s="95"/>
    </row>
    <row r="96" spans="1:26" s="159" customFormat="1" ht="15.75" thickBot="1" x14ac:dyDescent="0.25">
      <c r="A96" s="380"/>
      <c r="B96" s="263" t="s">
        <v>37</v>
      </c>
      <c r="C96" s="780"/>
      <c r="D96" s="813"/>
      <c r="E96" s="804"/>
      <c r="F96" s="806"/>
      <c r="G96" s="814"/>
      <c r="H96" s="815"/>
      <c r="I96" s="16"/>
      <c r="J96" s="45">
        <f>G96</f>
        <v>0</v>
      </c>
      <c r="K96" s="9"/>
      <c r="L96" s="36"/>
      <c r="M96" s="46">
        <f>E96</f>
        <v>0</v>
      </c>
      <c r="N96" s="36"/>
      <c r="O96" s="9"/>
      <c r="P96" s="9">
        <f>C96</f>
        <v>0</v>
      </c>
      <c r="Q96" s="36"/>
      <c r="R96" s="36"/>
      <c r="S96" s="36"/>
      <c r="T96" s="24"/>
      <c r="U96" s="84">
        <f>E96</f>
        <v>0</v>
      </c>
      <c r="V96" s="24"/>
      <c r="W96" s="76"/>
      <c r="X96" s="76"/>
      <c r="Y96" s="77"/>
      <c r="Z96" s="95"/>
    </row>
    <row r="97" spans="1:26" s="264" customFormat="1" ht="15.75" thickBot="1" x14ac:dyDescent="0.25">
      <c r="A97" s="816"/>
      <c r="B97" s="817"/>
      <c r="C97" s="817"/>
      <c r="D97" s="817"/>
      <c r="E97" s="817"/>
      <c r="F97" s="817"/>
      <c r="G97" s="817"/>
      <c r="H97" s="818"/>
      <c r="I97" s="28"/>
      <c r="J97" s="52"/>
      <c r="K97" s="27">
        <f>C97</f>
        <v>0</v>
      </c>
      <c r="L97" s="27"/>
      <c r="M97" s="27"/>
      <c r="N97" s="27"/>
      <c r="O97" s="27"/>
      <c r="P97" s="27"/>
      <c r="Q97" s="27"/>
      <c r="R97" s="27"/>
      <c r="S97" s="27"/>
      <c r="T97" s="27"/>
      <c r="U97" s="27"/>
      <c r="V97" s="27"/>
      <c r="W97" s="85"/>
      <c r="X97" s="85"/>
      <c r="Y97" s="86"/>
      <c r="Z97" s="99"/>
    </row>
    <row r="98" spans="1:26" s="159" customFormat="1" ht="45" customHeight="1" x14ac:dyDescent="0.2">
      <c r="A98" s="774" t="s">
        <v>332</v>
      </c>
      <c r="B98" s="775"/>
      <c r="C98" s="775"/>
      <c r="D98" s="265" t="s">
        <v>61</v>
      </c>
      <c r="E98" s="819" t="s">
        <v>67</v>
      </c>
      <c r="F98" s="820"/>
      <c r="G98" s="821"/>
      <c r="H98" s="381" t="s">
        <v>57</v>
      </c>
      <c r="I98" s="15"/>
      <c r="J98" s="45"/>
      <c r="K98" s="9" t="str">
        <f>A98</f>
        <v>D6. Does the country have laws, regulations, or policies that make it difficult for the following sub-populations to access effective family planning services?</v>
      </c>
      <c r="L98" s="36"/>
      <c r="M98" s="36"/>
      <c r="N98" s="36"/>
      <c r="O98" s="9"/>
      <c r="P98" s="36"/>
      <c r="Q98" s="36"/>
      <c r="R98" s="36"/>
      <c r="S98" s="36"/>
      <c r="T98" s="24"/>
      <c r="U98" s="24"/>
      <c r="V98" s="84" t="str">
        <f>E98</f>
        <v xml:space="preserve">If yes, describe laws/regulations/policies affecting access </v>
      </c>
      <c r="W98" s="76"/>
      <c r="X98" s="76"/>
      <c r="Y98" s="77"/>
      <c r="Z98" s="95"/>
    </row>
    <row r="99" spans="1:26" s="159" customFormat="1" x14ac:dyDescent="0.2">
      <c r="A99" s="262"/>
      <c r="B99" s="764" t="s">
        <v>333</v>
      </c>
      <c r="C99" s="764"/>
      <c r="D99" s="157" t="s">
        <v>166</v>
      </c>
      <c r="E99" s="800"/>
      <c r="F99" s="801"/>
      <c r="G99" s="803"/>
      <c r="H99" s="355"/>
      <c r="I99" s="13"/>
      <c r="J99" s="45"/>
      <c r="K99" s="9" t="str">
        <f>B99</f>
        <v>a. Unmarried people</v>
      </c>
      <c r="L99" s="36"/>
      <c r="M99" s="46">
        <f>E99</f>
        <v>0</v>
      </c>
      <c r="N99" s="36"/>
      <c r="O99" s="9"/>
      <c r="P99" s="36"/>
      <c r="Q99" s="36"/>
      <c r="R99" s="36"/>
      <c r="S99" s="36"/>
      <c r="T99" s="24"/>
      <c r="U99" s="24"/>
      <c r="V99" s="84">
        <f>E99</f>
        <v>0</v>
      </c>
      <c r="W99" s="76"/>
      <c r="X99" s="76"/>
      <c r="Y99" s="77"/>
      <c r="Z99" s="95"/>
    </row>
    <row r="100" spans="1:26" s="159" customFormat="1" x14ac:dyDescent="0.2">
      <c r="A100" s="262"/>
      <c r="B100" s="764" t="s">
        <v>48</v>
      </c>
      <c r="C100" s="764"/>
      <c r="D100" s="157" t="s">
        <v>166</v>
      </c>
      <c r="E100" s="800"/>
      <c r="F100" s="801"/>
      <c r="G100" s="803"/>
      <c r="H100" s="355"/>
      <c r="I100" s="13"/>
      <c r="J100" s="45"/>
      <c r="K100" s="9" t="str">
        <f>B100</f>
        <v>b. Young people</v>
      </c>
      <c r="L100" s="36"/>
      <c r="M100" s="46">
        <f>E100</f>
        <v>0</v>
      </c>
      <c r="N100" s="36"/>
      <c r="O100" s="9"/>
      <c r="P100" s="36"/>
      <c r="Q100" s="36"/>
      <c r="R100" s="36"/>
      <c r="S100" s="36"/>
      <c r="T100" s="24"/>
      <c r="U100" s="24"/>
      <c r="V100" s="84">
        <f>E100</f>
        <v>0</v>
      </c>
      <c r="W100" s="76"/>
      <c r="X100" s="76"/>
      <c r="Y100" s="77"/>
      <c r="Z100" s="95"/>
    </row>
    <row r="101" spans="1:26" s="159" customFormat="1" ht="15.75" thickBot="1" x14ac:dyDescent="0.25">
      <c r="A101" s="263"/>
      <c r="B101" s="753" t="s">
        <v>49</v>
      </c>
      <c r="C101" s="753"/>
      <c r="D101" s="382" t="s">
        <v>166</v>
      </c>
      <c r="E101" s="804"/>
      <c r="F101" s="805"/>
      <c r="G101" s="806"/>
      <c r="H101" s="383"/>
      <c r="I101" s="13"/>
      <c r="J101" s="45"/>
      <c r="K101" s="9" t="str">
        <f>B101</f>
        <v>c. Other</v>
      </c>
      <c r="L101" s="36"/>
      <c r="M101" s="46">
        <f>E101</f>
        <v>0</v>
      </c>
      <c r="N101" s="36"/>
      <c r="O101" s="9"/>
      <c r="P101" s="36"/>
      <c r="Q101" s="36"/>
      <c r="R101" s="36"/>
      <c r="S101" s="36"/>
      <c r="T101" s="24"/>
      <c r="U101" s="24"/>
      <c r="V101" s="84">
        <f>E101</f>
        <v>0</v>
      </c>
      <c r="W101" s="76"/>
      <c r="X101" s="76"/>
      <c r="Y101" s="77"/>
      <c r="Z101" s="95"/>
    </row>
    <row r="102" spans="1:26" s="266" customFormat="1" x14ac:dyDescent="0.2">
      <c r="A102" s="807"/>
      <c r="B102" s="808"/>
      <c r="C102" s="808"/>
      <c r="D102" s="808"/>
      <c r="E102" s="808"/>
      <c r="F102" s="808"/>
      <c r="G102" s="808"/>
      <c r="H102" s="809"/>
      <c r="I102" s="5"/>
      <c r="J102" s="53"/>
      <c r="K102" s="29">
        <f>C102</f>
        <v>0</v>
      </c>
      <c r="L102" s="54"/>
      <c r="M102" s="54"/>
      <c r="N102" s="54"/>
      <c r="O102" s="29"/>
      <c r="P102" s="54"/>
      <c r="Q102" s="54"/>
      <c r="R102" s="54"/>
      <c r="S102" s="54"/>
      <c r="T102" s="54"/>
      <c r="U102" s="54"/>
      <c r="V102" s="54"/>
      <c r="W102" s="87"/>
      <c r="X102" s="87"/>
      <c r="Y102" s="88"/>
      <c r="Z102" s="95"/>
    </row>
    <row r="103" spans="1:26" s="159" customFormat="1" ht="45" customHeight="1" x14ac:dyDescent="0.2">
      <c r="A103" s="772" t="s">
        <v>334</v>
      </c>
      <c r="B103" s="764"/>
      <c r="C103" s="764"/>
      <c r="D103" s="764"/>
      <c r="E103" s="764"/>
      <c r="F103" s="764"/>
      <c r="G103" s="764"/>
      <c r="H103" s="773"/>
      <c r="I103" s="15"/>
      <c r="J103" s="45"/>
      <c r="K103" s="9"/>
      <c r="L103" s="36"/>
      <c r="M103" s="36"/>
      <c r="N103" s="36"/>
      <c r="O103" s="9"/>
      <c r="P103" s="36"/>
      <c r="Q103" s="36"/>
      <c r="R103" s="36"/>
      <c r="S103" s="36"/>
      <c r="T103" s="24"/>
      <c r="U103" s="24"/>
      <c r="V103" s="24"/>
      <c r="W103" s="76"/>
      <c r="X103" s="82" t="str">
        <f>A103</f>
        <v xml:space="preserve">D7. Are there charges* to the client in the public sector for family planning:
*(This question refers to charges by policy, not under-the-table charges.)
</v>
      </c>
      <c r="Y103" s="77"/>
      <c r="Z103" s="95"/>
    </row>
    <row r="104" spans="1:26" s="159" customFormat="1" ht="15" customHeight="1" x14ac:dyDescent="0.2">
      <c r="A104" s="262"/>
      <c r="B104" s="764" t="s">
        <v>50</v>
      </c>
      <c r="C104" s="764"/>
      <c r="D104" s="764"/>
      <c r="E104" s="764"/>
      <c r="F104" s="765"/>
      <c r="G104" s="766" t="s">
        <v>165</v>
      </c>
      <c r="H104" s="767"/>
      <c r="I104" s="16"/>
      <c r="J104" s="45" t="str">
        <f>G104</f>
        <v>Yes</v>
      </c>
      <c r="K104" s="9"/>
      <c r="L104" s="36"/>
      <c r="M104" s="36"/>
      <c r="N104" s="36"/>
      <c r="O104" s="9"/>
      <c r="P104" s="36"/>
      <c r="Q104" s="36"/>
      <c r="R104" s="36"/>
      <c r="S104" s="36"/>
      <c r="T104" s="24"/>
      <c r="U104" s="24"/>
      <c r="V104" s="24"/>
      <c r="W104" s="76"/>
      <c r="X104" s="76"/>
      <c r="Y104" s="80" t="str">
        <f>B104</f>
        <v>a. Services?</v>
      </c>
      <c r="Z104" s="95"/>
    </row>
    <row r="105" spans="1:26" s="159" customFormat="1" ht="15" customHeight="1" x14ac:dyDescent="0.2">
      <c r="A105" s="262"/>
      <c r="B105" s="764" t="s">
        <v>51</v>
      </c>
      <c r="C105" s="764"/>
      <c r="D105" s="764"/>
      <c r="E105" s="764"/>
      <c r="F105" s="765"/>
      <c r="G105" s="766" t="s">
        <v>165</v>
      </c>
      <c r="H105" s="767"/>
      <c r="I105" s="16"/>
      <c r="J105" s="45" t="str">
        <f>G105</f>
        <v>Yes</v>
      </c>
      <c r="K105" s="9"/>
      <c r="L105" s="36"/>
      <c r="M105" s="36"/>
      <c r="N105" s="36"/>
      <c r="O105" s="9"/>
      <c r="P105" s="36"/>
      <c r="Q105" s="36"/>
      <c r="R105" s="36"/>
      <c r="S105" s="36"/>
      <c r="T105" s="24"/>
      <c r="U105" s="24"/>
      <c r="V105" s="24"/>
      <c r="W105" s="76"/>
      <c r="X105" s="76"/>
      <c r="Y105" s="80" t="str">
        <f>B105</f>
        <v>b. Commodities?</v>
      </c>
      <c r="Z105" s="95"/>
    </row>
    <row r="106" spans="1:26" s="159" customFormat="1" ht="15" customHeight="1" x14ac:dyDescent="0.2">
      <c r="A106" s="262"/>
      <c r="B106" s="764" t="s">
        <v>52</v>
      </c>
      <c r="C106" s="764"/>
      <c r="D106" s="764"/>
      <c r="E106" s="764"/>
      <c r="F106" s="765"/>
      <c r="G106" s="766" t="s">
        <v>165</v>
      </c>
      <c r="H106" s="767"/>
      <c r="I106" s="16"/>
      <c r="J106" s="45" t="str">
        <f>G106</f>
        <v>Yes</v>
      </c>
      <c r="K106" s="9"/>
      <c r="L106" s="36"/>
      <c r="M106" s="36"/>
      <c r="N106" s="36"/>
      <c r="O106" s="9"/>
      <c r="P106" s="36"/>
      <c r="Q106" s="36"/>
      <c r="R106" s="36"/>
      <c r="S106" s="36"/>
      <c r="T106" s="24"/>
      <c r="U106" s="24"/>
      <c r="V106" s="24"/>
      <c r="W106" s="76"/>
      <c r="X106" s="76"/>
      <c r="Y106" s="80" t="str">
        <f>B106</f>
        <v>c. If yes, are there exemptions for people who cannot afford to pay?</v>
      </c>
      <c r="Z106" s="95"/>
    </row>
    <row r="107" spans="1:26" s="159" customFormat="1" x14ac:dyDescent="0.2">
      <c r="A107" s="262"/>
      <c r="B107" s="241"/>
      <c r="C107" s="242" t="s">
        <v>53</v>
      </c>
      <c r="D107" s="800" t="s">
        <v>1341</v>
      </c>
      <c r="E107" s="801"/>
      <c r="F107" s="801"/>
      <c r="G107" s="801"/>
      <c r="H107" s="802"/>
      <c r="I107" s="16"/>
      <c r="J107" s="45"/>
      <c r="K107" s="9" t="str">
        <f>C107</f>
        <v>i. If yes, describe the exemptions.</v>
      </c>
      <c r="L107" s="36"/>
      <c r="M107" s="36"/>
      <c r="N107" s="38"/>
      <c r="O107" s="39" t="str">
        <f>D107</f>
        <v>Exemptions for HIV-positive people</v>
      </c>
      <c r="P107" s="36"/>
      <c r="Q107" s="36"/>
      <c r="R107" s="36"/>
      <c r="S107" s="36"/>
      <c r="T107" s="24"/>
      <c r="U107" s="24"/>
      <c r="V107" s="24"/>
      <c r="W107" s="76"/>
      <c r="X107" s="76"/>
      <c r="Y107" s="77"/>
      <c r="Z107" s="95"/>
    </row>
    <row r="108" spans="1:26" s="267" customFormat="1" ht="15.75" customHeight="1" x14ac:dyDescent="0.2">
      <c r="A108" s="772" t="s">
        <v>335</v>
      </c>
      <c r="B108" s="764"/>
      <c r="C108" s="764"/>
      <c r="D108" s="764"/>
      <c r="E108" s="764"/>
      <c r="F108" s="764"/>
      <c r="G108" s="764"/>
      <c r="H108" s="773"/>
      <c r="I108" s="48"/>
      <c r="J108" s="35"/>
      <c r="K108" s="9"/>
      <c r="L108" s="9"/>
      <c r="M108" s="36"/>
      <c r="N108" s="36"/>
      <c r="O108" s="9"/>
      <c r="P108" s="36"/>
      <c r="Q108" s="1"/>
      <c r="R108" s="36"/>
      <c r="S108" s="37"/>
      <c r="T108" s="2"/>
      <c r="U108" s="2"/>
      <c r="V108" s="2"/>
      <c r="W108" s="64"/>
      <c r="X108" s="82" t="str">
        <f>A108</f>
        <v>D8. Are the following contraceptives included in the country's National Essential Medicine List (NEML) or other equivalent priority list?</v>
      </c>
      <c r="Y108" s="1"/>
      <c r="Z108" s="101"/>
    </row>
    <row r="109" spans="1:26" s="267" customFormat="1" ht="15.75" customHeight="1" x14ac:dyDescent="0.2">
      <c r="A109" s="384"/>
      <c r="B109" s="764" t="s">
        <v>336</v>
      </c>
      <c r="C109" s="764"/>
      <c r="D109" s="764"/>
      <c r="E109" s="764"/>
      <c r="F109" s="765"/>
      <c r="G109" s="766" t="s">
        <v>165</v>
      </c>
      <c r="H109" s="767"/>
      <c r="I109" s="48"/>
      <c r="J109" s="45" t="str">
        <f t="shared" ref="J109:J120" si="3">G109</f>
        <v>Yes</v>
      </c>
      <c r="K109" s="9"/>
      <c r="L109" s="9"/>
      <c r="M109" s="36"/>
      <c r="N109" s="36"/>
      <c r="O109" s="9"/>
      <c r="P109" s="36"/>
      <c r="Q109" s="1"/>
      <c r="R109" s="36"/>
      <c r="S109" s="37"/>
      <c r="T109" s="2"/>
      <c r="U109" s="2"/>
      <c r="V109" s="2"/>
      <c r="W109" s="64"/>
      <c r="X109" s="64"/>
      <c r="Y109" s="80" t="str">
        <f t="shared" ref="Y109:Y118" si="4">B109</f>
        <v>a. Combined oral contraceptives</v>
      </c>
      <c r="Z109" s="101"/>
    </row>
    <row r="110" spans="1:26" s="267" customFormat="1" ht="15.75" customHeight="1" x14ac:dyDescent="0.2">
      <c r="A110" s="384"/>
      <c r="B110" s="764" t="s">
        <v>337</v>
      </c>
      <c r="C110" s="764"/>
      <c r="D110" s="764"/>
      <c r="E110" s="764"/>
      <c r="F110" s="765"/>
      <c r="G110" s="766" t="s">
        <v>165</v>
      </c>
      <c r="H110" s="767"/>
      <c r="I110" s="48"/>
      <c r="J110" s="45" t="str">
        <f t="shared" si="3"/>
        <v>Yes</v>
      </c>
      <c r="K110" s="9"/>
      <c r="L110" s="9"/>
      <c r="M110" s="36"/>
      <c r="N110" s="36"/>
      <c r="O110" s="9"/>
      <c r="P110" s="36"/>
      <c r="Q110" s="1"/>
      <c r="R110" s="36"/>
      <c r="S110" s="37"/>
      <c r="T110" s="2"/>
      <c r="U110" s="2"/>
      <c r="V110" s="2"/>
      <c r="W110" s="64"/>
      <c r="X110" s="64"/>
      <c r="Y110" s="80" t="str">
        <f t="shared" si="4"/>
        <v>b. Progestin-only pills</v>
      </c>
      <c r="Z110" s="101"/>
    </row>
    <row r="111" spans="1:26" s="267" customFormat="1" ht="15.75" customHeight="1" x14ac:dyDescent="0.2">
      <c r="A111" s="384"/>
      <c r="B111" s="764" t="s">
        <v>54</v>
      </c>
      <c r="C111" s="764"/>
      <c r="D111" s="764"/>
      <c r="E111" s="764"/>
      <c r="F111" s="765"/>
      <c r="G111" s="766" t="s">
        <v>165</v>
      </c>
      <c r="H111" s="767"/>
      <c r="I111" s="48"/>
      <c r="J111" s="45" t="str">
        <f t="shared" si="3"/>
        <v>Yes</v>
      </c>
      <c r="K111" s="9"/>
      <c r="L111" s="9"/>
      <c r="M111" s="36"/>
      <c r="N111" s="36"/>
      <c r="O111" s="9"/>
      <c r="P111" s="36"/>
      <c r="Q111" s="1"/>
      <c r="R111" s="36"/>
      <c r="S111" s="37"/>
      <c r="T111" s="2"/>
      <c r="U111" s="2"/>
      <c r="V111" s="2"/>
      <c r="W111" s="64"/>
      <c r="X111" s="64"/>
      <c r="Y111" s="80" t="str">
        <f t="shared" si="4"/>
        <v>c. Hormonal injections</v>
      </c>
      <c r="Z111" s="101"/>
    </row>
    <row r="112" spans="1:26" s="267" customFormat="1" ht="15.75" customHeight="1" x14ac:dyDescent="0.2">
      <c r="A112" s="384"/>
      <c r="B112" s="764" t="s">
        <v>55</v>
      </c>
      <c r="C112" s="764"/>
      <c r="D112" s="764"/>
      <c r="E112" s="764"/>
      <c r="F112" s="765"/>
      <c r="G112" s="766" t="s">
        <v>165</v>
      </c>
      <c r="H112" s="767"/>
      <c r="I112" s="48"/>
      <c r="J112" s="45" t="str">
        <f t="shared" si="3"/>
        <v>Yes</v>
      </c>
      <c r="K112" s="9"/>
      <c r="L112" s="9"/>
      <c r="M112" s="36"/>
      <c r="N112" s="36"/>
      <c r="O112" s="9"/>
      <c r="P112" s="36"/>
      <c r="Q112" s="1"/>
      <c r="R112" s="36"/>
      <c r="S112" s="37"/>
      <c r="T112" s="2"/>
      <c r="U112" s="2"/>
      <c r="V112" s="2"/>
      <c r="W112" s="64"/>
      <c r="X112" s="64"/>
      <c r="Y112" s="80" t="str">
        <f t="shared" si="4"/>
        <v>d. Hormonal implants</v>
      </c>
      <c r="Z112" s="101"/>
    </row>
    <row r="113" spans="1:26" s="267" customFormat="1" ht="15.75" customHeight="1" x14ac:dyDescent="0.2">
      <c r="A113" s="384"/>
      <c r="B113" s="764" t="s">
        <v>56</v>
      </c>
      <c r="C113" s="764"/>
      <c r="D113" s="764"/>
      <c r="E113" s="764"/>
      <c r="F113" s="765"/>
      <c r="G113" s="766" t="s">
        <v>165</v>
      </c>
      <c r="H113" s="767"/>
      <c r="I113" s="48"/>
      <c r="J113" s="45" t="str">
        <f t="shared" si="3"/>
        <v>Yes</v>
      </c>
      <c r="K113" s="9"/>
      <c r="L113" s="9"/>
      <c r="M113" s="36"/>
      <c r="N113" s="36"/>
      <c r="O113" s="9"/>
      <c r="P113" s="36"/>
      <c r="Q113" s="1"/>
      <c r="R113" s="36"/>
      <c r="S113" s="37"/>
      <c r="T113" s="2"/>
      <c r="U113" s="2"/>
      <c r="V113" s="2"/>
      <c r="W113" s="64"/>
      <c r="X113" s="64"/>
      <c r="Y113" s="80" t="str">
        <f t="shared" si="4"/>
        <v>e. Intrauterine devices (IUDs)</v>
      </c>
      <c r="Z113" s="101"/>
    </row>
    <row r="114" spans="1:26" s="267" customFormat="1" ht="15.75" customHeight="1" x14ac:dyDescent="0.2">
      <c r="A114" s="384"/>
      <c r="B114" s="764" t="s">
        <v>43</v>
      </c>
      <c r="C114" s="764"/>
      <c r="D114" s="764"/>
      <c r="E114" s="764"/>
      <c r="F114" s="765"/>
      <c r="G114" s="766" t="s">
        <v>165</v>
      </c>
      <c r="H114" s="767"/>
      <c r="I114" s="48"/>
      <c r="J114" s="45" t="str">
        <f t="shared" si="3"/>
        <v>Yes</v>
      </c>
      <c r="K114" s="9"/>
      <c r="L114" s="9"/>
      <c r="M114" s="36"/>
      <c r="N114" s="36"/>
      <c r="O114" s="9"/>
      <c r="P114" s="36"/>
      <c r="Q114" s="1"/>
      <c r="R114" s="36"/>
      <c r="S114" s="37"/>
      <c r="T114" s="2"/>
      <c r="U114" s="2"/>
      <c r="V114" s="2"/>
      <c r="W114" s="64"/>
      <c r="X114" s="64"/>
      <c r="Y114" s="80" t="str">
        <f t="shared" si="4"/>
        <v>f. Male condoms</v>
      </c>
      <c r="Z114" s="101"/>
    </row>
    <row r="115" spans="1:26" s="267" customFormat="1" ht="15.75" customHeight="1" x14ac:dyDescent="0.2">
      <c r="A115" s="384"/>
      <c r="B115" s="764" t="s">
        <v>44</v>
      </c>
      <c r="C115" s="764"/>
      <c r="D115" s="764"/>
      <c r="E115" s="764"/>
      <c r="F115" s="765"/>
      <c r="G115" s="766" t="s">
        <v>165</v>
      </c>
      <c r="H115" s="767"/>
      <c r="I115" s="48"/>
      <c r="J115" s="45" t="str">
        <f t="shared" si="3"/>
        <v>Yes</v>
      </c>
      <c r="K115" s="9"/>
      <c r="L115" s="9"/>
      <c r="M115" s="36"/>
      <c r="N115" s="36"/>
      <c r="O115" s="9"/>
      <c r="P115" s="36"/>
      <c r="Q115" s="1"/>
      <c r="R115" s="36"/>
      <c r="S115" s="37"/>
      <c r="T115" s="2"/>
      <c r="U115" s="2"/>
      <c r="V115" s="2"/>
      <c r="W115" s="64"/>
      <c r="X115" s="64"/>
      <c r="Y115" s="80" t="str">
        <f t="shared" si="4"/>
        <v>g. Female condoms</v>
      </c>
      <c r="Z115" s="101"/>
    </row>
    <row r="116" spans="1:26" s="267" customFormat="1" ht="15.75" customHeight="1" x14ac:dyDescent="0.2">
      <c r="A116" s="384"/>
      <c r="B116" s="764" t="s">
        <v>338</v>
      </c>
      <c r="C116" s="764"/>
      <c r="D116" s="764"/>
      <c r="E116" s="764"/>
      <c r="F116" s="765"/>
      <c r="G116" s="766" t="s">
        <v>166</v>
      </c>
      <c r="H116" s="767"/>
      <c r="I116" s="48"/>
      <c r="J116" s="45" t="str">
        <f t="shared" si="3"/>
        <v>No</v>
      </c>
      <c r="K116" s="9"/>
      <c r="L116" s="9"/>
      <c r="M116" s="36"/>
      <c r="N116" s="36"/>
      <c r="O116" s="9"/>
      <c r="P116" s="36"/>
      <c r="Q116" s="1"/>
      <c r="R116" s="36"/>
      <c r="S116" s="37"/>
      <c r="T116" s="2"/>
      <c r="U116" s="2"/>
      <c r="V116" s="2"/>
      <c r="W116" s="64"/>
      <c r="X116" s="64"/>
      <c r="Y116" s="80" t="str">
        <f t="shared" si="4"/>
        <v>h. Emergency contraceptive pills</v>
      </c>
      <c r="Z116" s="101"/>
    </row>
    <row r="117" spans="1:26" s="267" customFormat="1" ht="15.75" customHeight="1" x14ac:dyDescent="0.2">
      <c r="A117" s="384"/>
      <c r="B117" s="764" t="s">
        <v>245</v>
      </c>
      <c r="C117" s="764"/>
      <c r="D117" s="764"/>
      <c r="E117" s="764"/>
      <c r="F117" s="765"/>
      <c r="G117" s="766" t="s">
        <v>165</v>
      </c>
      <c r="H117" s="767"/>
      <c r="I117" s="48"/>
      <c r="J117" s="45" t="str">
        <f>G117</f>
        <v>Yes</v>
      </c>
      <c r="K117" s="9"/>
      <c r="L117" s="9"/>
      <c r="M117" s="36"/>
      <c r="N117" s="36"/>
      <c r="O117" s="9"/>
      <c r="P117" s="36"/>
      <c r="Q117" s="1"/>
      <c r="R117" s="36"/>
      <c r="S117" s="37"/>
      <c r="T117" s="2"/>
      <c r="U117" s="2"/>
      <c r="V117" s="2"/>
      <c r="W117" s="64"/>
      <c r="X117" s="64"/>
      <c r="Y117" s="80" t="str">
        <f>B117</f>
        <v>i. CycleBeads</v>
      </c>
      <c r="Z117" s="101"/>
    </row>
    <row r="118" spans="1:26" s="267" customFormat="1" ht="15.75" customHeight="1" x14ac:dyDescent="0.2">
      <c r="A118" s="384"/>
      <c r="B118" s="764" t="s">
        <v>339</v>
      </c>
      <c r="C118" s="764"/>
      <c r="D118" s="764"/>
      <c r="E118" s="764"/>
      <c r="F118" s="765"/>
      <c r="G118" s="766" t="s">
        <v>165</v>
      </c>
      <c r="H118" s="767"/>
      <c r="I118" s="48"/>
      <c r="J118" s="45" t="str">
        <f t="shared" si="3"/>
        <v>Yes</v>
      </c>
      <c r="K118" s="9"/>
      <c r="L118" s="9"/>
      <c r="M118" s="36"/>
      <c r="N118" s="36"/>
      <c r="O118" s="9"/>
      <c r="P118" s="36"/>
      <c r="Q118" s="1"/>
      <c r="R118" s="36"/>
      <c r="S118" s="37"/>
      <c r="T118" s="2"/>
      <c r="U118" s="2"/>
      <c r="V118" s="2"/>
      <c r="W118" s="64"/>
      <c r="X118" s="64"/>
      <c r="Y118" s="80" t="str">
        <f t="shared" si="4"/>
        <v>j. Any other contraceptive(s)?</v>
      </c>
      <c r="Z118" s="101"/>
    </row>
    <row r="119" spans="1:26" s="267" customFormat="1" ht="15.75" x14ac:dyDescent="0.2">
      <c r="A119" s="384"/>
      <c r="B119" s="224"/>
      <c r="C119" s="764" t="s">
        <v>340</v>
      </c>
      <c r="D119" s="764"/>
      <c r="E119" s="765"/>
      <c r="F119" s="790" t="s">
        <v>882</v>
      </c>
      <c r="G119" s="791"/>
      <c r="H119" s="792"/>
      <c r="I119" s="48"/>
      <c r="J119" s="45">
        <f t="shared" si="3"/>
        <v>0</v>
      </c>
      <c r="K119" s="9"/>
      <c r="L119" s="9"/>
      <c r="M119" s="36"/>
      <c r="N119" s="36"/>
      <c r="O119" s="9"/>
      <c r="P119" s="36"/>
      <c r="Q119" s="1"/>
      <c r="R119" s="9">
        <f>B119</f>
        <v>0</v>
      </c>
      <c r="S119" s="37"/>
      <c r="T119" s="2"/>
      <c r="U119" s="2"/>
      <c r="V119" s="2"/>
      <c r="W119" s="64"/>
      <c r="X119" s="64"/>
      <c r="Y119" s="1"/>
      <c r="Z119" s="101"/>
    </row>
    <row r="120" spans="1:26" s="267" customFormat="1" ht="15.75" x14ac:dyDescent="0.2">
      <c r="A120" s="793" t="s">
        <v>341</v>
      </c>
      <c r="B120" s="794"/>
      <c r="C120" s="794"/>
      <c r="D120" s="795"/>
      <c r="E120" s="796"/>
      <c r="F120" s="797">
        <v>2010</v>
      </c>
      <c r="G120" s="798"/>
      <c r="H120" s="799"/>
      <c r="I120" s="48"/>
      <c r="J120" s="45">
        <f t="shared" si="3"/>
        <v>0</v>
      </c>
      <c r="K120" s="9"/>
      <c r="L120" s="9"/>
      <c r="M120" s="36"/>
      <c r="N120" s="36"/>
      <c r="O120" s="9"/>
      <c r="P120" s="36"/>
      <c r="Q120" s="1"/>
      <c r="R120" s="9">
        <f>B120</f>
        <v>0</v>
      </c>
      <c r="S120" s="37"/>
      <c r="T120" s="2"/>
      <c r="U120" s="2"/>
      <c r="V120" s="2"/>
      <c r="W120" s="64"/>
      <c r="X120" s="64"/>
      <c r="Y120" s="1"/>
      <c r="Z120" s="101"/>
    </row>
    <row r="121" spans="1:26" s="267" customFormat="1" ht="22.5" customHeight="1" x14ac:dyDescent="0.2">
      <c r="A121" s="772" t="s">
        <v>342</v>
      </c>
      <c r="B121" s="764"/>
      <c r="C121" s="765"/>
      <c r="D121" s="769" t="s">
        <v>883</v>
      </c>
      <c r="E121" s="770"/>
      <c r="F121" s="770"/>
      <c r="G121" s="770"/>
      <c r="H121" s="771"/>
      <c r="I121" s="48"/>
      <c r="J121" s="35"/>
      <c r="K121" s="9" t="str">
        <f>A121</f>
        <v xml:space="preserve">D10. Name of the list(s)
</v>
      </c>
      <c r="L121" s="9"/>
      <c r="M121" s="36"/>
      <c r="N121" s="36"/>
      <c r="O121" s="9" t="str">
        <f>D121</f>
        <v>National Essential Medicine list (NEML)</v>
      </c>
      <c r="P121" s="36"/>
      <c r="Q121" s="1"/>
      <c r="R121" s="36"/>
      <c r="S121" s="37"/>
      <c r="T121" s="2"/>
      <c r="U121" s="2"/>
      <c r="V121" s="2"/>
      <c r="W121" s="64"/>
      <c r="X121" s="64"/>
      <c r="Y121" s="1"/>
      <c r="Z121" s="101"/>
    </row>
    <row r="122" spans="1:26" s="267" customFormat="1" ht="34.5" customHeight="1" x14ac:dyDescent="0.2">
      <c r="A122" s="772" t="s">
        <v>344</v>
      </c>
      <c r="B122" s="764"/>
      <c r="C122" s="765"/>
      <c r="D122" s="769" t="s">
        <v>1342</v>
      </c>
      <c r="E122" s="770"/>
      <c r="F122" s="770"/>
      <c r="G122" s="770"/>
      <c r="H122" s="771"/>
      <c r="I122" s="48"/>
      <c r="J122" s="35"/>
      <c r="K122" s="9" t="str">
        <f>A122</f>
        <v xml:space="preserve">D11. Notes about the list(s)
</v>
      </c>
      <c r="L122" s="9"/>
      <c r="M122" s="36"/>
      <c r="N122" s="36"/>
      <c r="O122" s="9" t="str">
        <f>D122</f>
        <v>This list is revised every  two years. It includes 322 diseases and conditions, which correspond to 562 different forms and dosages of drugs.</v>
      </c>
      <c r="P122" s="36"/>
      <c r="Q122" s="1"/>
      <c r="R122" s="36"/>
      <c r="S122" s="37"/>
      <c r="T122" s="2"/>
      <c r="U122" s="2"/>
      <c r="V122" s="2"/>
      <c r="W122" s="64"/>
      <c r="X122" s="64"/>
      <c r="Y122" s="1"/>
      <c r="Z122" s="101"/>
    </row>
    <row r="123" spans="1:26" s="159" customFormat="1" ht="21.75" customHeight="1" x14ac:dyDescent="0.2">
      <c r="A123" s="772" t="s">
        <v>351</v>
      </c>
      <c r="B123" s="764"/>
      <c r="C123" s="764"/>
      <c r="D123" s="764"/>
      <c r="E123" s="764"/>
      <c r="F123" s="764"/>
      <c r="G123" s="764"/>
      <c r="H123" s="773"/>
      <c r="I123" s="4"/>
      <c r="J123" s="45"/>
      <c r="K123" s="9"/>
      <c r="L123" s="36"/>
      <c r="M123" s="36"/>
      <c r="N123" s="36"/>
      <c r="O123" s="9"/>
      <c r="P123" s="36"/>
      <c r="Q123" s="36"/>
      <c r="R123" s="36"/>
      <c r="S123" s="36"/>
      <c r="T123" s="24"/>
      <c r="U123" s="24"/>
      <c r="V123" s="24"/>
      <c r="W123" s="76"/>
      <c r="X123" s="82" t="str">
        <f>A123</f>
        <v xml:space="preserve">D12.  Information on country's Poverty Reduction Strategy Paper (PRSP)
</v>
      </c>
      <c r="Y123" s="77"/>
      <c r="Z123" s="95"/>
    </row>
    <row r="124" spans="1:26" s="267" customFormat="1" ht="30.75" customHeight="1" x14ac:dyDescent="0.2">
      <c r="A124" s="385"/>
      <c r="B124" s="784" t="s">
        <v>196</v>
      </c>
      <c r="C124" s="785"/>
      <c r="D124" s="785"/>
      <c r="E124" s="786"/>
      <c r="F124" s="787">
        <v>2008</v>
      </c>
      <c r="G124" s="788"/>
      <c r="H124" s="789"/>
      <c r="I124" s="48"/>
      <c r="J124" s="45">
        <f>G124</f>
        <v>0</v>
      </c>
      <c r="K124" s="9"/>
      <c r="L124" s="9"/>
      <c r="M124" s="36"/>
      <c r="N124" s="36"/>
      <c r="O124" s="9"/>
      <c r="P124" s="36"/>
      <c r="Q124" s="1"/>
      <c r="R124" s="9" t="str">
        <f>B124</f>
        <v>a. What year is the Poverty Reduction Strategy Paper from? (most recent actual PRSP on IMF's site [not progress or summary report])</v>
      </c>
      <c r="S124" s="37"/>
      <c r="T124" s="2"/>
      <c r="U124" s="2"/>
      <c r="V124" s="2"/>
      <c r="W124" s="64"/>
      <c r="X124" s="64"/>
      <c r="Y124" s="1"/>
      <c r="Z124" s="101"/>
    </row>
    <row r="125" spans="1:26" s="267" customFormat="1" ht="15.75" customHeight="1" x14ac:dyDescent="0.2">
      <c r="A125" s="384"/>
      <c r="B125" s="764" t="s">
        <v>197</v>
      </c>
      <c r="C125" s="764"/>
      <c r="D125" s="764"/>
      <c r="E125" s="764"/>
      <c r="F125" s="765"/>
      <c r="G125" s="766" t="s">
        <v>166</v>
      </c>
      <c r="H125" s="767"/>
      <c r="I125" s="48"/>
      <c r="J125" s="45" t="str">
        <f>G125</f>
        <v>No</v>
      </c>
      <c r="K125" s="9"/>
      <c r="L125" s="9"/>
      <c r="M125" s="36"/>
      <c r="N125" s="36"/>
      <c r="O125" s="9"/>
      <c r="P125" s="36"/>
      <c r="Q125" s="1"/>
      <c r="R125" s="36"/>
      <c r="S125" s="37"/>
      <c r="T125" s="2"/>
      <c r="U125" s="2"/>
      <c r="V125" s="2"/>
      <c r="W125" s="64"/>
      <c r="X125" s="64"/>
      <c r="Y125" s="80" t="str">
        <f>B125</f>
        <v>b. Is family planning or reproductive health a priority in the PRSP?</v>
      </c>
      <c r="Z125" s="101"/>
    </row>
    <row r="126" spans="1:26" s="267" customFormat="1" ht="15.75" customHeight="1" x14ac:dyDescent="0.2">
      <c r="A126" s="384"/>
      <c r="B126" s="764" t="s">
        <v>198</v>
      </c>
      <c r="C126" s="764"/>
      <c r="D126" s="764"/>
      <c r="E126" s="764"/>
      <c r="F126" s="765"/>
      <c r="G126" s="766" t="s">
        <v>166</v>
      </c>
      <c r="H126" s="767"/>
      <c r="I126" s="48"/>
      <c r="J126" s="45" t="str">
        <f>G126</f>
        <v>No</v>
      </c>
      <c r="K126" s="9"/>
      <c r="L126" s="9"/>
      <c r="M126" s="36"/>
      <c r="N126" s="36"/>
      <c r="O126" s="9"/>
      <c r="P126" s="36"/>
      <c r="Q126" s="1"/>
      <c r="R126" s="36"/>
      <c r="S126" s="37"/>
      <c r="T126" s="2"/>
      <c r="U126" s="2"/>
      <c r="V126" s="2"/>
      <c r="W126" s="64"/>
      <c r="X126" s="64"/>
      <c r="Y126" s="80" t="str">
        <f>B126</f>
        <v>c. Is contraceptive security included in the PRSP?</v>
      </c>
      <c r="Z126" s="101"/>
    </row>
    <row r="127" spans="1:26" s="267" customFormat="1" ht="15.75" customHeight="1" x14ac:dyDescent="0.2">
      <c r="A127" s="384"/>
      <c r="B127" s="764" t="s">
        <v>72</v>
      </c>
      <c r="C127" s="764"/>
      <c r="D127" s="764"/>
      <c r="E127" s="764"/>
      <c r="F127" s="765"/>
      <c r="G127" s="766" t="s">
        <v>166</v>
      </c>
      <c r="H127" s="767"/>
      <c r="I127" s="48"/>
      <c r="J127" s="45" t="str">
        <f>G127</f>
        <v>No</v>
      </c>
      <c r="K127" s="9"/>
      <c r="L127" s="9"/>
      <c r="M127" s="36"/>
      <c r="N127" s="36"/>
      <c r="O127" s="9"/>
      <c r="P127" s="36"/>
      <c r="Q127" s="1"/>
      <c r="R127" s="36"/>
      <c r="S127" s="37"/>
      <c r="T127" s="2"/>
      <c r="U127" s="2"/>
      <c r="V127" s="2"/>
      <c r="W127" s="64"/>
      <c r="X127" s="64"/>
      <c r="Y127" s="80" t="str">
        <f>B127</f>
        <v>d. Is contraceptive prevalence rate (CPR) included as an indicator in the PRSP?</v>
      </c>
      <c r="Z127" s="101"/>
    </row>
    <row r="128" spans="1:26" s="267" customFormat="1" ht="15.75" customHeight="1" x14ac:dyDescent="0.2">
      <c r="A128" s="384"/>
      <c r="B128" s="764" t="s">
        <v>73</v>
      </c>
      <c r="C128" s="764"/>
      <c r="D128" s="764"/>
      <c r="E128" s="764"/>
      <c r="F128" s="765"/>
      <c r="G128" s="766" t="s">
        <v>166</v>
      </c>
      <c r="H128" s="767"/>
      <c r="I128" s="48"/>
      <c r="J128" s="45" t="str">
        <f>G128</f>
        <v>No</v>
      </c>
      <c r="K128" s="9"/>
      <c r="L128" s="9"/>
      <c r="M128" s="36"/>
      <c r="N128" s="36"/>
      <c r="O128" s="9"/>
      <c r="P128" s="36"/>
      <c r="Q128" s="1"/>
      <c r="R128" s="36"/>
      <c r="S128" s="37"/>
      <c r="T128" s="2"/>
      <c r="U128" s="2"/>
      <c r="V128" s="2"/>
      <c r="W128" s="64"/>
      <c r="X128" s="64"/>
      <c r="Y128" s="80" t="str">
        <f>B128</f>
        <v>e. Are contraceptive supply indicators included in the PRSP?</v>
      </c>
      <c r="Z128" s="101"/>
    </row>
    <row r="129" spans="1:26" s="267" customFormat="1" ht="15.75" customHeight="1" thickBot="1" x14ac:dyDescent="0.25">
      <c r="A129" s="262" t="s">
        <v>74</v>
      </c>
      <c r="B129" s="764" t="s">
        <v>75</v>
      </c>
      <c r="C129" s="765"/>
      <c r="D129" s="779"/>
      <c r="E129" s="780"/>
      <c r="F129" s="780"/>
      <c r="G129" s="780"/>
      <c r="H129" s="781"/>
      <c r="I129" s="48"/>
      <c r="J129" s="35"/>
      <c r="K129" s="9" t="str">
        <f>B129</f>
        <v>f. Notes about the Poverty Reduction Strategy Paper</v>
      </c>
      <c r="L129" s="9"/>
      <c r="M129" s="36"/>
      <c r="N129" s="36"/>
      <c r="O129" s="9">
        <f>D129</f>
        <v>0</v>
      </c>
      <c r="P129" s="36"/>
      <c r="Q129" s="1"/>
      <c r="R129" s="36"/>
      <c r="S129" s="37"/>
      <c r="T129" s="2"/>
      <c r="U129" s="2"/>
      <c r="V129" s="2"/>
      <c r="W129" s="64"/>
      <c r="X129" s="64"/>
      <c r="Y129" s="1"/>
      <c r="Z129" s="101"/>
    </row>
    <row r="130" spans="1:26" s="159" customFormat="1" ht="16.5" customHeight="1" thickBot="1" x14ac:dyDescent="0.25">
      <c r="A130" s="782" t="s">
        <v>28</v>
      </c>
      <c r="B130" s="783"/>
      <c r="C130" s="783"/>
      <c r="D130" s="783"/>
      <c r="E130" s="783"/>
      <c r="F130" s="783"/>
      <c r="G130" s="783"/>
      <c r="H130" s="386"/>
      <c r="I130" s="19"/>
      <c r="J130" s="45"/>
      <c r="K130" s="9"/>
      <c r="L130" s="36"/>
      <c r="M130" s="36"/>
      <c r="N130" s="36"/>
      <c r="O130" s="9"/>
      <c r="P130" s="36"/>
      <c r="Q130" s="36"/>
      <c r="R130" s="36"/>
      <c r="S130" s="36"/>
      <c r="T130" s="24"/>
      <c r="U130" s="24"/>
      <c r="V130" s="24"/>
      <c r="W130" s="76"/>
      <c r="X130" s="76"/>
      <c r="Y130" s="77"/>
      <c r="Z130" s="95"/>
    </row>
    <row r="131" spans="1:26" s="159" customFormat="1" ht="30" customHeight="1" x14ac:dyDescent="0.2">
      <c r="A131" s="774" t="s">
        <v>345</v>
      </c>
      <c r="B131" s="775"/>
      <c r="C131" s="775"/>
      <c r="D131" s="775"/>
      <c r="E131" s="775"/>
      <c r="F131" s="776"/>
      <c r="G131" s="777" t="s">
        <v>165</v>
      </c>
      <c r="H131" s="778"/>
      <c r="I131" s="8"/>
      <c r="J131" s="45" t="str">
        <f>G131</f>
        <v>Yes</v>
      </c>
      <c r="K131" s="9"/>
      <c r="L131" s="36"/>
      <c r="M131" s="36"/>
      <c r="N131" s="36"/>
      <c r="O131" s="9"/>
      <c r="P131" s="36"/>
      <c r="Q131" s="36"/>
      <c r="R131" s="36"/>
      <c r="S131" s="36"/>
      <c r="T131" s="24"/>
      <c r="U131" s="24"/>
      <c r="V131" s="24"/>
      <c r="W131" s="76"/>
      <c r="X131" s="76"/>
      <c r="Y131" s="80" t="str">
        <f>A131</f>
        <v>E1. Have stockouts occurred for any contraceptive at the central* level in the last 12 months?  
*(The central level refers to the central level warehouse for the public sector.)</v>
      </c>
      <c r="Z131" s="95"/>
    </row>
    <row r="132" spans="1:26" s="159" customFormat="1" ht="45" x14ac:dyDescent="0.2">
      <c r="A132" s="772" t="s">
        <v>1507</v>
      </c>
      <c r="B132" s="764"/>
      <c r="C132" s="764"/>
      <c r="D132" s="764"/>
      <c r="E132" s="764"/>
      <c r="F132" s="764"/>
      <c r="G132" s="764"/>
      <c r="H132" s="773"/>
      <c r="I132" s="4"/>
      <c r="J132" s="45"/>
      <c r="K132" s="9"/>
      <c r="L132" s="36"/>
      <c r="M132" s="36"/>
      <c r="N132" s="36"/>
      <c r="O132" s="9"/>
      <c r="P132" s="36"/>
      <c r="Q132" s="36"/>
      <c r="R132" s="36"/>
      <c r="S132" s="36"/>
      <c r="T132" s="24"/>
      <c r="U132" s="24"/>
      <c r="V132" s="24"/>
      <c r="W132" s="76"/>
      <c r="X132" s="82"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Y132" s="77"/>
      <c r="Z132" s="95"/>
    </row>
    <row r="133" spans="1:26" s="159" customFormat="1" ht="15" customHeight="1" x14ac:dyDescent="0.2">
      <c r="A133" s="354"/>
      <c r="B133" s="764" t="s">
        <v>336</v>
      </c>
      <c r="C133" s="764"/>
      <c r="D133" s="764"/>
      <c r="E133" s="764"/>
      <c r="F133" s="765"/>
      <c r="G133" s="766" t="s">
        <v>166</v>
      </c>
      <c r="H133" s="767"/>
      <c r="I133" s="8"/>
      <c r="J133" s="45" t="str">
        <f t="shared" ref="J133:J141" si="5">G133</f>
        <v>No</v>
      </c>
      <c r="K133" s="9"/>
      <c r="L133" s="36"/>
      <c r="M133" s="36"/>
      <c r="N133" s="36"/>
      <c r="O133" s="9"/>
      <c r="P133" s="36"/>
      <c r="Q133" s="36"/>
      <c r="R133" s="36"/>
      <c r="S133" s="36"/>
      <c r="T133" s="24"/>
      <c r="U133" s="24"/>
      <c r="V133" s="24"/>
      <c r="W133" s="76"/>
      <c r="X133" s="76"/>
      <c r="Y133" s="80" t="str">
        <f t="shared" ref="Y133:Y141" si="6">B133</f>
        <v>a. Combined oral contraceptives</v>
      </c>
      <c r="Z133" s="95"/>
    </row>
    <row r="134" spans="1:26" s="159" customFormat="1" ht="15" customHeight="1" x14ac:dyDescent="0.2">
      <c r="A134" s="358"/>
      <c r="B134" s="764" t="s">
        <v>337</v>
      </c>
      <c r="C134" s="764"/>
      <c r="D134" s="764"/>
      <c r="E134" s="764"/>
      <c r="F134" s="765"/>
      <c r="G134" s="766" t="s">
        <v>166</v>
      </c>
      <c r="H134" s="767"/>
      <c r="I134" s="8"/>
      <c r="J134" s="45" t="str">
        <f t="shared" si="5"/>
        <v>No</v>
      </c>
      <c r="K134" s="9"/>
      <c r="L134" s="36"/>
      <c r="M134" s="36"/>
      <c r="N134" s="36"/>
      <c r="O134" s="36"/>
      <c r="P134" s="36"/>
      <c r="Q134" s="36"/>
      <c r="R134" s="36"/>
      <c r="S134" s="36"/>
      <c r="T134" s="24"/>
      <c r="U134" s="24"/>
      <c r="V134" s="24"/>
      <c r="W134" s="76"/>
      <c r="X134" s="76"/>
      <c r="Y134" s="80" t="str">
        <f t="shared" si="6"/>
        <v>b. Progestin-only pills</v>
      </c>
      <c r="Z134" s="95"/>
    </row>
    <row r="135" spans="1:26" s="159" customFormat="1" ht="15" customHeight="1" x14ac:dyDescent="0.2">
      <c r="A135" s="354"/>
      <c r="B135" s="764" t="s">
        <v>54</v>
      </c>
      <c r="C135" s="764"/>
      <c r="D135" s="764"/>
      <c r="E135" s="764"/>
      <c r="F135" s="765"/>
      <c r="G135" s="766" t="s">
        <v>166</v>
      </c>
      <c r="H135" s="767"/>
      <c r="I135" s="8"/>
      <c r="J135" s="45" t="str">
        <f t="shared" si="5"/>
        <v>No</v>
      </c>
      <c r="K135" s="9"/>
      <c r="L135" s="36"/>
      <c r="M135" s="36"/>
      <c r="N135" s="36"/>
      <c r="O135" s="36"/>
      <c r="P135" s="36"/>
      <c r="Q135" s="36"/>
      <c r="R135" s="36"/>
      <c r="S135" s="36"/>
      <c r="T135" s="24"/>
      <c r="U135" s="24"/>
      <c r="V135" s="24"/>
      <c r="W135" s="76"/>
      <c r="X135" s="76"/>
      <c r="Y135" s="80" t="str">
        <f t="shared" si="6"/>
        <v>c. Hormonal injections</v>
      </c>
      <c r="Z135" s="95"/>
    </row>
    <row r="136" spans="1:26" s="159" customFormat="1" ht="15" customHeight="1" x14ac:dyDescent="0.2">
      <c r="A136" s="354"/>
      <c r="B136" s="764" t="s">
        <v>55</v>
      </c>
      <c r="C136" s="764"/>
      <c r="D136" s="764"/>
      <c r="E136" s="764"/>
      <c r="F136" s="765"/>
      <c r="G136" s="766" t="s">
        <v>166</v>
      </c>
      <c r="H136" s="767"/>
      <c r="I136" s="8"/>
      <c r="J136" s="45" t="str">
        <f t="shared" si="5"/>
        <v>No</v>
      </c>
      <c r="K136" s="9"/>
      <c r="L136" s="36"/>
      <c r="M136" s="36"/>
      <c r="N136" s="36"/>
      <c r="O136" s="36"/>
      <c r="P136" s="36"/>
      <c r="Q136" s="36"/>
      <c r="R136" s="36"/>
      <c r="S136" s="36"/>
      <c r="T136" s="24"/>
      <c r="U136" s="24"/>
      <c r="V136" s="24"/>
      <c r="W136" s="76"/>
      <c r="X136" s="76"/>
      <c r="Y136" s="80" t="str">
        <f t="shared" si="6"/>
        <v>d. Hormonal implants</v>
      </c>
      <c r="Z136" s="95"/>
    </row>
    <row r="137" spans="1:26" s="159" customFormat="1" ht="15" customHeight="1" x14ac:dyDescent="0.2">
      <c r="A137" s="354"/>
      <c r="B137" s="764" t="s">
        <v>56</v>
      </c>
      <c r="C137" s="764"/>
      <c r="D137" s="764"/>
      <c r="E137" s="764"/>
      <c r="F137" s="765"/>
      <c r="G137" s="766" t="s">
        <v>166</v>
      </c>
      <c r="H137" s="767"/>
      <c r="I137" s="8"/>
      <c r="J137" s="45" t="str">
        <f t="shared" si="5"/>
        <v>No</v>
      </c>
      <c r="K137" s="9"/>
      <c r="L137" s="36"/>
      <c r="M137" s="36"/>
      <c r="N137" s="36"/>
      <c r="O137" s="36"/>
      <c r="P137" s="36"/>
      <c r="Q137" s="36"/>
      <c r="R137" s="36"/>
      <c r="S137" s="36"/>
      <c r="T137" s="24"/>
      <c r="U137" s="24"/>
      <c r="V137" s="24"/>
      <c r="W137" s="76"/>
      <c r="X137" s="76"/>
      <c r="Y137" s="80" t="str">
        <f t="shared" si="6"/>
        <v>e. Intrauterine devices (IUDs)</v>
      </c>
      <c r="Z137" s="95"/>
    </row>
    <row r="138" spans="1:26" s="159" customFormat="1" ht="15" customHeight="1" x14ac:dyDescent="0.2">
      <c r="A138" s="354"/>
      <c r="B138" s="764" t="s">
        <v>43</v>
      </c>
      <c r="C138" s="764"/>
      <c r="D138" s="764"/>
      <c r="E138" s="764"/>
      <c r="F138" s="765"/>
      <c r="G138" s="766" t="s">
        <v>165</v>
      </c>
      <c r="H138" s="767"/>
      <c r="I138" s="8"/>
      <c r="J138" s="45" t="str">
        <f t="shared" si="5"/>
        <v>Yes</v>
      </c>
      <c r="K138" s="9"/>
      <c r="L138" s="36"/>
      <c r="M138" s="36"/>
      <c r="N138" s="36"/>
      <c r="O138" s="36"/>
      <c r="P138" s="36"/>
      <c r="Q138" s="36"/>
      <c r="R138" s="36"/>
      <c r="S138" s="36"/>
      <c r="T138" s="24"/>
      <c r="U138" s="24"/>
      <c r="V138" s="24"/>
      <c r="W138" s="76"/>
      <c r="X138" s="76"/>
      <c r="Y138" s="80" t="str">
        <f t="shared" si="6"/>
        <v>f. Male condoms</v>
      </c>
      <c r="Z138" s="95"/>
    </row>
    <row r="139" spans="1:26" s="159" customFormat="1" ht="15" customHeight="1" x14ac:dyDescent="0.2">
      <c r="A139" s="354"/>
      <c r="B139" s="764" t="s">
        <v>44</v>
      </c>
      <c r="C139" s="764"/>
      <c r="D139" s="764"/>
      <c r="E139" s="764"/>
      <c r="F139" s="765"/>
      <c r="G139" s="766" t="s">
        <v>166</v>
      </c>
      <c r="H139" s="767"/>
      <c r="I139" s="8"/>
      <c r="J139" s="45" t="str">
        <f t="shared" si="5"/>
        <v>No</v>
      </c>
      <c r="K139" s="9"/>
      <c r="L139" s="36"/>
      <c r="M139" s="36"/>
      <c r="N139" s="36"/>
      <c r="O139" s="36"/>
      <c r="P139" s="36"/>
      <c r="Q139" s="36"/>
      <c r="R139" s="36"/>
      <c r="S139" s="36"/>
      <c r="T139" s="24"/>
      <c r="U139" s="24"/>
      <c r="V139" s="24"/>
      <c r="W139" s="76"/>
      <c r="X139" s="76"/>
      <c r="Y139" s="80" t="str">
        <f t="shared" si="6"/>
        <v>g. Female condoms</v>
      </c>
      <c r="Z139" s="95"/>
    </row>
    <row r="140" spans="1:26" s="159" customFormat="1" ht="15" customHeight="1" x14ac:dyDescent="0.2">
      <c r="A140" s="354"/>
      <c r="B140" s="764" t="s">
        <v>338</v>
      </c>
      <c r="C140" s="764"/>
      <c r="D140" s="764"/>
      <c r="E140" s="764"/>
      <c r="F140" s="765"/>
      <c r="G140" s="766" t="s">
        <v>146</v>
      </c>
      <c r="H140" s="767"/>
      <c r="I140" s="8"/>
      <c r="J140" s="45" t="str">
        <f t="shared" si="5"/>
        <v>N/A</v>
      </c>
      <c r="K140" s="9"/>
      <c r="L140" s="36"/>
      <c r="M140" s="36"/>
      <c r="N140" s="36"/>
      <c r="O140" s="36"/>
      <c r="P140" s="36"/>
      <c r="Q140" s="36"/>
      <c r="R140" s="36"/>
      <c r="S140" s="36"/>
      <c r="T140" s="24"/>
      <c r="U140" s="24"/>
      <c r="V140" s="24"/>
      <c r="W140" s="76"/>
      <c r="X140" s="76"/>
      <c r="Y140" s="80" t="str">
        <f t="shared" si="6"/>
        <v>h. Emergency contraceptive pills</v>
      </c>
      <c r="Z140" s="95"/>
    </row>
    <row r="141" spans="1:26" s="159" customFormat="1" ht="15" customHeight="1" x14ac:dyDescent="0.2">
      <c r="A141" s="354"/>
      <c r="B141" s="764" t="s">
        <v>245</v>
      </c>
      <c r="C141" s="764"/>
      <c r="D141" s="764"/>
      <c r="E141" s="764"/>
      <c r="F141" s="765"/>
      <c r="G141" s="766" t="s">
        <v>166</v>
      </c>
      <c r="H141" s="767"/>
      <c r="I141" s="8"/>
      <c r="J141" s="45" t="str">
        <f t="shared" si="5"/>
        <v>No</v>
      </c>
      <c r="K141" s="9"/>
      <c r="L141" s="36"/>
      <c r="M141" s="36"/>
      <c r="N141" s="36"/>
      <c r="O141" s="36"/>
      <c r="P141" s="36"/>
      <c r="Q141" s="36"/>
      <c r="R141" s="36"/>
      <c r="S141" s="36"/>
      <c r="T141" s="24"/>
      <c r="U141" s="24"/>
      <c r="V141" s="24"/>
      <c r="W141" s="76"/>
      <c r="X141" s="76"/>
      <c r="Y141" s="80" t="str">
        <f t="shared" si="6"/>
        <v>i. CycleBeads</v>
      </c>
      <c r="Z141" s="95"/>
    </row>
    <row r="142" spans="1:26" s="159" customFormat="1" ht="30" x14ac:dyDescent="0.2">
      <c r="A142" s="354"/>
      <c r="B142" s="764" t="s">
        <v>766</v>
      </c>
      <c r="C142" s="764"/>
      <c r="D142" s="764"/>
      <c r="E142" s="764"/>
      <c r="F142" s="769" t="s">
        <v>803</v>
      </c>
      <c r="G142" s="770"/>
      <c r="H142" s="771"/>
      <c r="I142" s="8"/>
      <c r="J142" s="45"/>
      <c r="K142" s="9"/>
      <c r="L142" s="36"/>
      <c r="M142" s="9"/>
      <c r="N142" s="36"/>
      <c r="O142" s="36"/>
      <c r="P142" s="36"/>
      <c r="Q142" s="9" t="str">
        <f>F142</f>
        <v>1/11 - 12/11</v>
      </c>
      <c r="R142" s="9" t="str">
        <f>B142</f>
        <v xml:space="preserve">j. Time period of reports reviewed
(mm/yy - mm/yy) (for example, reports from 1/11-12/11) </v>
      </c>
      <c r="S142" s="36"/>
      <c r="T142" s="24"/>
      <c r="U142" s="24"/>
      <c r="V142" s="24"/>
      <c r="W142" s="76"/>
      <c r="X142" s="76"/>
      <c r="Y142" s="77"/>
      <c r="Z142" s="95"/>
    </row>
    <row r="143" spans="1:26" s="159" customFormat="1" ht="45" x14ac:dyDescent="0.2">
      <c r="A143" s="262"/>
      <c r="B143" s="764" t="s">
        <v>346</v>
      </c>
      <c r="C143" s="764"/>
      <c r="D143" s="764"/>
      <c r="E143" s="764"/>
      <c r="F143" s="769" t="s">
        <v>1238</v>
      </c>
      <c r="G143" s="770"/>
      <c r="H143" s="771"/>
      <c r="I143" s="8"/>
      <c r="J143" s="45"/>
      <c r="K143" s="9"/>
      <c r="L143" s="9"/>
      <c r="M143" s="36"/>
      <c r="N143" s="36"/>
      <c r="O143" s="36"/>
      <c r="P143" s="36"/>
      <c r="Q143" s="9" t="str">
        <f>F143</f>
        <v>Procurement Planing and Monitoring Report of contraceptives, DPM</v>
      </c>
      <c r="R143" s="9" t="str">
        <f>B143</f>
        <v>k. Data source
(for example: Procurement Planning and Monitoring Report, Logistics Management Information System, periodic physical inventory, warehouse reports)</v>
      </c>
      <c r="S143" s="36"/>
      <c r="T143" s="24"/>
      <c r="U143" s="24"/>
      <c r="V143" s="24"/>
      <c r="W143" s="76"/>
      <c r="X143" s="76"/>
      <c r="Y143" s="77"/>
      <c r="Z143" s="95"/>
    </row>
    <row r="144" spans="1:26" s="159" customFormat="1" x14ac:dyDescent="0.2">
      <c r="A144" s="772" t="s">
        <v>347</v>
      </c>
      <c r="B144" s="764"/>
      <c r="C144" s="764"/>
      <c r="D144" s="764"/>
      <c r="E144" s="764"/>
      <c r="F144" s="764"/>
      <c r="G144" s="764"/>
      <c r="H144" s="773"/>
      <c r="I144" s="4"/>
      <c r="J144" s="41"/>
      <c r="K144" s="9"/>
      <c r="L144" s="36"/>
      <c r="M144" s="36"/>
      <c r="N144" s="36"/>
      <c r="O144" s="9"/>
      <c r="P144" s="36"/>
      <c r="Q144" s="36"/>
      <c r="R144" s="36"/>
      <c r="S144" s="36"/>
      <c r="T144" s="24"/>
      <c r="U144" s="24"/>
      <c r="V144" s="24"/>
      <c r="W144" s="76"/>
      <c r="X144" s="76"/>
      <c r="Y144" s="77"/>
      <c r="Z144" s="95"/>
    </row>
    <row r="145" spans="1:26" s="159" customFormat="1" ht="15" customHeight="1" x14ac:dyDescent="0.2">
      <c r="A145" s="354"/>
      <c r="B145" s="764" t="s">
        <v>348</v>
      </c>
      <c r="C145" s="764"/>
      <c r="D145" s="764"/>
      <c r="E145" s="764"/>
      <c r="F145" s="765"/>
      <c r="G145" s="766" t="s">
        <v>165</v>
      </c>
      <c r="H145" s="767"/>
      <c r="I145" s="8"/>
      <c r="J145" s="45" t="str">
        <f>G145</f>
        <v>Yes</v>
      </c>
      <c r="K145" s="9"/>
      <c r="L145" s="36"/>
      <c r="M145" s="36"/>
      <c r="N145" s="36"/>
      <c r="O145" s="9"/>
      <c r="P145" s="36"/>
      <c r="Q145" s="36"/>
      <c r="R145" s="36"/>
      <c r="S145" s="36"/>
      <c r="T145" s="24"/>
      <c r="U145" s="24"/>
      <c r="V145" s="24"/>
      <c r="W145" s="76"/>
      <c r="X145" s="76"/>
      <c r="Y145" s="80" t="str">
        <f>B145</f>
        <v>a. service delivery point level (i.e., public sector health facilities)</v>
      </c>
      <c r="Z145" s="95"/>
    </row>
    <row r="146" spans="1:26" s="268" customFormat="1" ht="15.75" customHeight="1" thickBot="1" x14ac:dyDescent="0.25">
      <c r="A146" s="356"/>
      <c r="B146" s="753" t="s">
        <v>349</v>
      </c>
      <c r="C146" s="753"/>
      <c r="D146" s="753"/>
      <c r="E146" s="753"/>
      <c r="F146" s="754"/>
      <c r="G146" s="755" t="s">
        <v>166</v>
      </c>
      <c r="H146" s="756"/>
      <c r="I146" s="55"/>
      <c r="J146" s="89" t="str">
        <f>G146</f>
        <v>No</v>
      </c>
      <c r="K146" s="90"/>
      <c r="L146" s="91"/>
      <c r="M146" s="91"/>
      <c r="N146" s="91"/>
      <c r="O146" s="90"/>
      <c r="P146" s="91"/>
      <c r="Q146" s="91"/>
      <c r="R146" s="91"/>
      <c r="S146" s="91"/>
      <c r="T146" s="92"/>
      <c r="U146" s="92"/>
      <c r="V146" s="92"/>
      <c r="W146" s="93"/>
      <c r="X146" s="93"/>
      <c r="Y146" s="94" t="str">
        <f>B146</f>
        <v>b. central level (i.e., central level warehouse for the public sector)</v>
      </c>
      <c r="Z146" s="100"/>
    </row>
    <row r="147" spans="1:26" s="159" customFormat="1" ht="35.25" customHeight="1" thickBot="1" x14ac:dyDescent="0.25">
      <c r="A147" s="757" t="s">
        <v>350</v>
      </c>
      <c r="B147" s="758"/>
      <c r="C147" s="759"/>
      <c r="D147" s="760" t="s">
        <v>1239</v>
      </c>
      <c r="E147" s="761"/>
      <c r="F147" s="761"/>
      <c r="G147" s="761"/>
      <c r="H147" s="762"/>
      <c r="I147" s="8"/>
      <c r="J147" s="45"/>
      <c r="K147" s="9" t="str">
        <f>A147</f>
        <v xml:space="preserve">F. Please note any overall comments about challenges and/or successes with contraceptive security in your country.
</v>
      </c>
      <c r="L147" s="36"/>
      <c r="M147" s="36"/>
      <c r="N147" s="36"/>
      <c r="O147" s="9" t="str">
        <f>D147</f>
        <v xml:space="preserve">Challenges: less access to services, and logistics and management information system for distribution is not functional or sufficient. </v>
      </c>
      <c r="P147" s="36"/>
      <c r="Q147" s="36"/>
      <c r="R147" s="36"/>
      <c r="S147" s="36"/>
      <c r="T147" s="24"/>
      <c r="U147" s="24"/>
      <c r="V147" s="24"/>
      <c r="W147" s="76"/>
      <c r="X147" s="76"/>
      <c r="Y147" s="77"/>
      <c r="Z147" s="95"/>
    </row>
    <row r="148" spans="1:26" s="1" customFormat="1" ht="15.75" x14ac:dyDescent="0.2">
      <c r="A148" s="763"/>
      <c r="B148" s="763"/>
      <c r="C148" s="763"/>
      <c r="D148" s="763"/>
      <c r="E148" s="763"/>
      <c r="F148" s="763"/>
      <c r="G148" s="763"/>
      <c r="H148" s="763"/>
      <c r="I148" s="48"/>
      <c r="J148" s="35"/>
      <c r="K148" s="9"/>
      <c r="L148" s="9"/>
      <c r="M148" s="36"/>
      <c r="N148" s="36"/>
      <c r="O148" s="9"/>
      <c r="P148" s="36"/>
      <c r="R148" s="36"/>
      <c r="S148" s="37"/>
      <c r="T148" s="2"/>
      <c r="U148" s="2"/>
      <c r="V148" s="2"/>
      <c r="W148" s="64"/>
      <c r="X148" s="64"/>
      <c r="Z148" s="101"/>
    </row>
    <row r="149" spans="1:26" s="23" customFormat="1" ht="72" customHeight="1" x14ac:dyDescent="0.2">
      <c r="A149" s="768"/>
      <c r="B149" s="768"/>
      <c r="C149" s="768"/>
      <c r="D149" s="768"/>
      <c r="E149" s="768"/>
      <c r="F149" s="768"/>
      <c r="G149" s="768"/>
      <c r="H149" s="768"/>
      <c r="I149" s="6"/>
      <c r="J149" s="40"/>
      <c r="K149" s="9"/>
      <c r="L149" s="36"/>
      <c r="M149" s="36"/>
      <c r="N149" s="36"/>
      <c r="O149" s="9"/>
      <c r="P149" s="36"/>
      <c r="Q149" s="36"/>
      <c r="R149" s="36"/>
      <c r="S149" s="37"/>
      <c r="T149" s="2"/>
      <c r="U149" s="2"/>
      <c r="V149" s="2"/>
      <c r="W149" s="64"/>
      <c r="X149" s="106">
        <f>A149</f>
        <v>0</v>
      </c>
      <c r="Z149" s="22"/>
    </row>
    <row r="150" spans="1:26" s="1" customFormat="1" ht="9.75" customHeight="1" x14ac:dyDescent="0.2">
      <c r="A150" s="387"/>
      <c r="B150" s="387"/>
      <c r="C150" s="387"/>
      <c r="D150" s="387"/>
      <c r="E150" s="387"/>
      <c r="F150" s="387"/>
      <c r="G150" s="387"/>
      <c r="H150" s="387"/>
      <c r="I150" s="9"/>
      <c r="J150" s="35"/>
      <c r="K150" s="9"/>
      <c r="L150" s="36"/>
      <c r="M150" s="36"/>
      <c r="N150" s="36"/>
      <c r="O150" s="9"/>
      <c r="P150" s="36"/>
      <c r="Q150" s="36"/>
      <c r="R150" s="36"/>
      <c r="S150" s="37"/>
      <c r="T150" s="2"/>
      <c r="U150" s="2"/>
      <c r="V150" s="2"/>
      <c r="W150" s="64"/>
      <c r="X150" s="64"/>
      <c r="Z150" s="101"/>
    </row>
    <row r="151" spans="1:26" s="1" customFormat="1" ht="15" customHeight="1" x14ac:dyDescent="0.2">
      <c r="A151" s="387"/>
      <c r="B151" s="387"/>
      <c r="C151" s="387"/>
      <c r="D151" s="387"/>
      <c r="E151" s="387"/>
      <c r="F151" s="387"/>
      <c r="G151" s="387"/>
      <c r="H151" s="387"/>
      <c r="I151" s="9"/>
      <c r="J151" s="40"/>
      <c r="K151" s="9"/>
      <c r="L151" s="36"/>
      <c r="M151" s="36"/>
      <c r="N151" s="36"/>
      <c r="O151" s="9"/>
      <c r="P151" s="36"/>
      <c r="Q151" s="36"/>
      <c r="R151" s="36"/>
      <c r="S151" s="37"/>
      <c r="T151" s="2"/>
      <c r="U151" s="2"/>
      <c r="V151" s="2"/>
      <c r="W151" s="64"/>
      <c r="X151" s="64"/>
      <c r="Z151" s="101"/>
    </row>
    <row r="152" spans="1:26" x14ac:dyDescent="0.2">
      <c r="A152" s="269"/>
      <c r="B152" s="270"/>
      <c r="C152" s="270"/>
      <c r="D152" s="270"/>
      <c r="E152" s="270"/>
      <c r="F152" s="270"/>
      <c r="G152" s="271"/>
      <c r="H152" s="217"/>
      <c r="I152" s="36"/>
      <c r="O152" s="9"/>
    </row>
    <row r="153" spans="1:26" x14ac:dyDescent="0.2">
      <c r="A153" s="215"/>
      <c r="B153" s="215"/>
      <c r="G153" s="272"/>
      <c r="H153" s="273"/>
      <c r="I153" s="36"/>
    </row>
    <row r="154" spans="1:26" x14ac:dyDescent="0.2">
      <c r="A154" s="215"/>
      <c r="B154" s="215"/>
      <c r="G154" s="272"/>
      <c r="H154" s="273"/>
      <c r="I154" s="36"/>
    </row>
    <row r="155" spans="1:26" x14ac:dyDescent="0.2">
      <c r="A155" s="215"/>
      <c r="B155" s="215"/>
      <c r="G155" s="272"/>
      <c r="H155" s="273"/>
      <c r="I155" s="36"/>
    </row>
    <row r="156" spans="1:26" x14ac:dyDescent="0.2">
      <c r="A156" s="215"/>
      <c r="B156" s="215"/>
      <c r="G156" s="272"/>
      <c r="H156" s="273"/>
      <c r="I156" s="36"/>
    </row>
    <row r="157" spans="1:26" x14ac:dyDescent="0.2">
      <c r="A157" s="215"/>
      <c r="B157" s="215"/>
      <c r="G157" s="272"/>
      <c r="H157" s="273"/>
      <c r="I157" s="36"/>
    </row>
    <row r="158" spans="1:26" x14ac:dyDescent="0.2">
      <c r="A158" s="215"/>
      <c r="B158" s="215"/>
      <c r="G158" s="272"/>
      <c r="H158" s="273"/>
      <c r="I158" s="36"/>
    </row>
    <row r="159" spans="1:26" x14ac:dyDescent="0.2">
      <c r="A159" s="215"/>
      <c r="B159" s="215"/>
      <c r="G159" s="272"/>
      <c r="H159" s="273"/>
      <c r="I159" s="36"/>
    </row>
    <row r="160" spans="1:26" x14ac:dyDescent="0.2">
      <c r="A160" s="215"/>
      <c r="B160" s="215"/>
      <c r="G160" s="272"/>
      <c r="H160" s="273"/>
      <c r="I160" s="36"/>
    </row>
    <row r="161" spans="1:134" x14ac:dyDescent="0.2">
      <c r="A161" s="215"/>
      <c r="B161" s="215"/>
      <c r="G161" s="272"/>
      <c r="H161" s="273"/>
      <c r="I161" s="36"/>
    </row>
    <row r="162" spans="1:134" x14ac:dyDescent="0.2">
      <c r="A162" s="215"/>
      <c r="B162" s="215"/>
      <c r="G162" s="272"/>
      <c r="H162" s="273"/>
      <c r="I162" s="36"/>
    </row>
    <row r="163" spans="1:134" x14ac:dyDescent="0.2">
      <c r="A163" s="215"/>
      <c r="B163" s="215"/>
      <c r="G163" s="272"/>
      <c r="H163" s="273"/>
      <c r="I163" s="36"/>
    </row>
    <row r="164" spans="1:134" x14ac:dyDescent="0.2">
      <c r="A164" s="215"/>
      <c r="B164" s="215"/>
      <c r="G164" s="272"/>
      <c r="H164" s="273"/>
      <c r="I164" s="36"/>
    </row>
    <row r="165" spans="1:134" x14ac:dyDescent="0.2">
      <c r="A165" s="215"/>
      <c r="B165" s="215"/>
      <c r="G165" s="272"/>
      <c r="H165" s="273"/>
      <c r="I165" s="36"/>
    </row>
    <row r="166" spans="1:134" s="215" customFormat="1" x14ac:dyDescent="0.2">
      <c r="G166" s="272"/>
      <c r="H166" s="273"/>
      <c r="I166" s="36"/>
      <c r="J166" s="40"/>
      <c r="K166" s="9"/>
      <c r="L166" s="36"/>
      <c r="M166" s="36"/>
      <c r="N166" s="36"/>
      <c r="O166" s="36"/>
      <c r="P166" s="36"/>
      <c r="Q166" s="36"/>
      <c r="R166" s="36"/>
      <c r="S166" s="37"/>
      <c r="T166" s="2"/>
      <c r="U166" s="2"/>
      <c r="V166" s="2"/>
      <c r="W166" s="64"/>
      <c r="X166" s="64"/>
      <c r="Y166" s="23"/>
      <c r="Z166" s="22"/>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36"/>
      <c r="J167" s="40"/>
      <c r="K167" s="9"/>
      <c r="L167" s="36"/>
      <c r="M167" s="36"/>
      <c r="N167" s="36"/>
      <c r="O167" s="36"/>
      <c r="P167" s="36"/>
      <c r="Q167" s="36"/>
      <c r="R167" s="36"/>
      <c r="S167" s="37"/>
      <c r="T167" s="2"/>
      <c r="U167" s="2"/>
      <c r="V167" s="2"/>
      <c r="W167" s="64"/>
      <c r="X167" s="64"/>
      <c r="Y167" s="23"/>
      <c r="Z167" s="22"/>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36"/>
      <c r="J168" s="40"/>
      <c r="K168" s="9"/>
      <c r="L168" s="36"/>
      <c r="M168" s="36"/>
      <c r="N168" s="36"/>
      <c r="O168" s="36"/>
      <c r="P168" s="36"/>
      <c r="Q168" s="36"/>
      <c r="R168" s="36"/>
      <c r="S168" s="37"/>
      <c r="T168" s="2"/>
      <c r="U168" s="2"/>
      <c r="V168" s="2"/>
      <c r="W168" s="64"/>
      <c r="X168" s="64"/>
      <c r="Y168" s="23"/>
      <c r="Z168" s="22"/>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36"/>
      <c r="J169" s="40"/>
      <c r="K169" s="9"/>
      <c r="L169" s="36"/>
      <c r="M169" s="36"/>
      <c r="N169" s="36"/>
      <c r="O169" s="36"/>
      <c r="P169" s="36"/>
      <c r="Q169" s="36"/>
      <c r="R169" s="36"/>
      <c r="S169" s="37"/>
      <c r="T169" s="2"/>
      <c r="U169" s="2"/>
      <c r="V169" s="2"/>
      <c r="W169" s="64"/>
      <c r="X169" s="64"/>
      <c r="Y169" s="23"/>
      <c r="Z169" s="22"/>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36"/>
      <c r="J170" s="40"/>
      <c r="K170" s="9"/>
      <c r="L170" s="36"/>
      <c r="M170" s="36"/>
      <c r="N170" s="36"/>
      <c r="O170" s="36"/>
      <c r="P170" s="36"/>
      <c r="Q170" s="36"/>
      <c r="R170" s="36"/>
      <c r="S170" s="37"/>
      <c r="T170" s="2"/>
      <c r="U170" s="2"/>
      <c r="V170" s="2"/>
      <c r="W170" s="64"/>
      <c r="X170" s="64"/>
      <c r="Y170" s="23"/>
      <c r="Z170" s="22"/>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36"/>
      <c r="J171" s="40"/>
      <c r="K171" s="9"/>
      <c r="L171" s="36"/>
      <c r="M171" s="36"/>
      <c r="N171" s="36"/>
      <c r="O171" s="36"/>
      <c r="P171" s="36"/>
      <c r="Q171" s="36"/>
      <c r="R171" s="36"/>
      <c r="S171" s="37"/>
      <c r="T171" s="2"/>
      <c r="U171" s="2"/>
      <c r="V171" s="2"/>
      <c r="W171" s="64"/>
      <c r="X171" s="64"/>
      <c r="Y171" s="23"/>
      <c r="Z171" s="22"/>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36"/>
      <c r="J172" s="40"/>
      <c r="K172" s="9"/>
      <c r="L172" s="36"/>
      <c r="M172" s="36"/>
      <c r="N172" s="36"/>
      <c r="O172" s="36"/>
      <c r="P172" s="36"/>
      <c r="Q172" s="36"/>
      <c r="R172" s="36"/>
      <c r="S172" s="37"/>
      <c r="T172" s="2"/>
      <c r="U172" s="2"/>
      <c r="V172" s="2"/>
      <c r="W172" s="64"/>
      <c r="X172" s="64"/>
      <c r="Y172" s="23"/>
      <c r="Z172" s="22"/>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36"/>
      <c r="J173" s="40"/>
      <c r="K173" s="9"/>
      <c r="L173" s="36"/>
      <c r="M173" s="36"/>
      <c r="N173" s="36"/>
      <c r="O173" s="36"/>
      <c r="P173" s="36"/>
      <c r="Q173" s="36"/>
      <c r="R173" s="36"/>
      <c r="S173" s="37"/>
      <c r="T173" s="2"/>
      <c r="U173" s="2"/>
      <c r="V173" s="2"/>
      <c r="W173" s="64"/>
      <c r="X173" s="64"/>
      <c r="Y173" s="23"/>
      <c r="Z173" s="22"/>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36"/>
      <c r="J174" s="40"/>
      <c r="K174" s="9"/>
      <c r="L174" s="36"/>
      <c r="M174" s="36"/>
      <c r="N174" s="36"/>
      <c r="O174" s="36"/>
      <c r="P174" s="36"/>
      <c r="Q174" s="36"/>
      <c r="R174" s="36"/>
      <c r="S174" s="37"/>
      <c r="T174" s="2"/>
      <c r="U174" s="2"/>
      <c r="V174" s="2"/>
      <c r="W174" s="64"/>
      <c r="X174" s="64"/>
      <c r="Y174" s="23"/>
      <c r="Z174" s="22"/>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36"/>
      <c r="J175" s="40"/>
      <c r="K175" s="9"/>
      <c r="L175" s="36"/>
      <c r="M175" s="36"/>
      <c r="N175" s="36"/>
      <c r="O175" s="36"/>
      <c r="P175" s="36"/>
      <c r="Q175" s="36"/>
      <c r="R175" s="36"/>
      <c r="S175" s="37"/>
      <c r="T175" s="2"/>
      <c r="U175" s="2"/>
      <c r="V175" s="2"/>
      <c r="W175" s="64"/>
      <c r="X175" s="64"/>
      <c r="Y175" s="23"/>
      <c r="Z175" s="22"/>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36"/>
      <c r="J176" s="40"/>
      <c r="K176" s="9"/>
      <c r="L176" s="36"/>
      <c r="M176" s="36"/>
      <c r="N176" s="36"/>
      <c r="O176" s="36"/>
      <c r="P176" s="36"/>
      <c r="Q176" s="36"/>
      <c r="R176" s="36"/>
      <c r="S176" s="37"/>
      <c r="T176" s="2"/>
      <c r="U176" s="2"/>
      <c r="V176" s="2"/>
      <c r="W176" s="64"/>
      <c r="X176" s="64"/>
      <c r="Y176" s="23"/>
      <c r="Z176" s="22"/>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B146:F146"/>
    <mergeCell ref="G146:H146"/>
    <mergeCell ref="A147:C147"/>
    <mergeCell ref="D147:H147"/>
    <mergeCell ref="A148:H148"/>
    <mergeCell ref="A149:H149"/>
    <mergeCell ref="B142:E142"/>
    <mergeCell ref="F142:H142"/>
    <mergeCell ref="B143:E143"/>
    <mergeCell ref="F143:H143"/>
    <mergeCell ref="A144:H144"/>
    <mergeCell ref="B145:F145"/>
    <mergeCell ref="G145:H145"/>
    <mergeCell ref="B139:F139"/>
    <mergeCell ref="G139:H139"/>
    <mergeCell ref="B140:F140"/>
    <mergeCell ref="G140:H140"/>
    <mergeCell ref="B141:F141"/>
    <mergeCell ref="G141:H141"/>
    <mergeCell ref="B136:F136"/>
    <mergeCell ref="G136:H136"/>
    <mergeCell ref="B137:F137"/>
    <mergeCell ref="G137:H137"/>
    <mergeCell ref="B138:F138"/>
    <mergeCell ref="G138:H138"/>
    <mergeCell ref="A132:H132"/>
    <mergeCell ref="B133:F133"/>
    <mergeCell ref="G133:H133"/>
    <mergeCell ref="B134:F134"/>
    <mergeCell ref="G134:H134"/>
    <mergeCell ref="B135:F135"/>
    <mergeCell ref="G135:H135"/>
    <mergeCell ref="B128:F128"/>
    <mergeCell ref="G128:H128"/>
    <mergeCell ref="B129:C129"/>
    <mergeCell ref="D129:H129"/>
    <mergeCell ref="A130:G130"/>
    <mergeCell ref="A131:F131"/>
    <mergeCell ref="G131:H131"/>
    <mergeCell ref="B125:F125"/>
    <mergeCell ref="G125:H125"/>
    <mergeCell ref="B126:F126"/>
    <mergeCell ref="G126:H126"/>
    <mergeCell ref="B127:F127"/>
    <mergeCell ref="G127:H127"/>
    <mergeCell ref="A121:C121"/>
    <mergeCell ref="D121:H121"/>
    <mergeCell ref="A122:C122"/>
    <mergeCell ref="D122:H122"/>
    <mergeCell ref="A123:H123"/>
    <mergeCell ref="B124:E124"/>
    <mergeCell ref="F124:H124"/>
    <mergeCell ref="B118:F118"/>
    <mergeCell ref="G118:H118"/>
    <mergeCell ref="C119:E119"/>
    <mergeCell ref="F119:H119"/>
    <mergeCell ref="A120:E120"/>
    <mergeCell ref="F120:H120"/>
    <mergeCell ref="B115:F115"/>
    <mergeCell ref="G115:H115"/>
    <mergeCell ref="B116:F116"/>
    <mergeCell ref="G116:H116"/>
    <mergeCell ref="B117:F117"/>
    <mergeCell ref="G117:H117"/>
    <mergeCell ref="B112:F112"/>
    <mergeCell ref="G112:H112"/>
    <mergeCell ref="B113:F113"/>
    <mergeCell ref="G113:H113"/>
    <mergeCell ref="B114:F114"/>
    <mergeCell ref="G114:H114"/>
    <mergeCell ref="B109:F109"/>
    <mergeCell ref="G109:H109"/>
    <mergeCell ref="B110:F110"/>
    <mergeCell ref="G110:H110"/>
    <mergeCell ref="B111:F111"/>
    <mergeCell ref="G111:H111"/>
    <mergeCell ref="B105:F105"/>
    <mergeCell ref="G105:H105"/>
    <mergeCell ref="B106:F106"/>
    <mergeCell ref="G106:H106"/>
    <mergeCell ref="D107:H107"/>
    <mergeCell ref="A108:H108"/>
    <mergeCell ref="B101:C101"/>
    <mergeCell ref="E101:G101"/>
    <mergeCell ref="A102:H102"/>
    <mergeCell ref="A103:H103"/>
    <mergeCell ref="B104:F104"/>
    <mergeCell ref="G104:H104"/>
    <mergeCell ref="A97:H97"/>
    <mergeCell ref="A98:C98"/>
    <mergeCell ref="E98:G98"/>
    <mergeCell ref="B99:C99"/>
    <mergeCell ref="E99:G99"/>
    <mergeCell ref="B100:C100"/>
    <mergeCell ref="E100:G100"/>
    <mergeCell ref="C95:D95"/>
    <mergeCell ref="E95:F95"/>
    <mergeCell ref="G95:H95"/>
    <mergeCell ref="C96:D96"/>
    <mergeCell ref="E96:F96"/>
    <mergeCell ref="G96:H96"/>
    <mergeCell ref="A91:G91"/>
    <mergeCell ref="B92:C92"/>
    <mergeCell ref="B93:D93"/>
    <mergeCell ref="E93:F93"/>
    <mergeCell ref="G93:H93"/>
    <mergeCell ref="C94:D94"/>
    <mergeCell ref="E94:F94"/>
    <mergeCell ref="G94:H94"/>
    <mergeCell ref="A87:G87"/>
    <mergeCell ref="B88:C88"/>
    <mergeCell ref="D88:H88"/>
    <mergeCell ref="A89:G89"/>
    <mergeCell ref="B90:C90"/>
    <mergeCell ref="D90:H90"/>
    <mergeCell ref="A84:E84"/>
    <mergeCell ref="F84:H84"/>
    <mergeCell ref="B85:D85"/>
    <mergeCell ref="E85:H85"/>
    <mergeCell ref="B86:D86"/>
    <mergeCell ref="E86:H86"/>
    <mergeCell ref="A81:C81"/>
    <mergeCell ref="A82:A83"/>
    <mergeCell ref="B82:C82"/>
    <mergeCell ref="D82:E82"/>
    <mergeCell ref="G82:H82"/>
    <mergeCell ref="D83:E83"/>
    <mergeCell ref="G83:H83"/>
    <mergeCell ref="B77:C77"/>
    <mergeCell ref="D77:E77"/>
    <mergeCell ref="A78:C78"/>
    <mergeCell ref="D78:H78"/>
    <mergeCell ref="A79:G79"/>
    <mergeCell ref="A80:G80"/>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A65:C65"/>
    <mergeCell ref="D65:E65"/>
    <mergeCell ref="B66:C66"/>
    <mergeCell ref="D66:E66"/>
    <mergeCell ref="B67:C67"/>
    <mergeCell ref="D67:E67"/>
    <mergeCell ref="C61:E61"/>
    <mergeCell ref="F61:H61"/>
    <mergeCell ref="A62:C62"/>
    <mergeCell ref="D62:H62"/>
    <mergeCell ref="A63:G63"/>
    <mergeCell ref="A64:H64"/>
    <mergeCell ref="A57:E57"/>
    <mergeCell ref="G57:H57"/>
    <mergeCell ref="A59:E59"/>
    <mergeCell ref="F59:H59"/>
    <mergeCell ref="B60:E60"/>
    <mergeCell ref="F60:H60"/>
    <mergeCell ref="B52:C52"/>
    <mergeCell ref="A54:H54"/>
    <mergeCell ref="A55:E55"/>
    <mergeCell ref="G55:H55"/>
    <mergeCell ref="A56:E56"/>
    <mergeCell ref="G56:H56"/>
    <mergeCell ref="A46:H46"/>
    <mergeCell ref="B47:C47"/>
    <mergeCell ref="B48:C48"/>
    <mergeCell ref="D49:H49"/>
    <mergeCell ref="B50:C50"/>
    <mergeCell ref="B51:C51"/>
    <mergeCell ref="B39:C39"/>
    <mergeCell ref="B40:C40"/>
    <mergeCell ref="D41:H41"/>
    <mergeCell ref="B42:C42"/>
    <mergeCell ref="D43:H43"/>
    <mergeCell ref="B44:C44"/>
    <mergeCell ref="A33:H33"/>
    <mergeCell ref="B34:D34"/>
    <mergeCell ref="B35:D35"/>
    <mergeCell ref="A36:H36"/>
    <mergeCell ref="A37:G37"/>
    <mergeCell ref="A38:H38"/>
    <mergeCell ref="A29:F29"/>
    <mergeCell ref="G29:H29"/>
    <mergeCell ref="A30:D30"/>
    <mergeCell ref="G30:H30"/>
    <mergeCell ref="A31:G31"/>
    <mergeCell ref="A32:G32"/>
    <mergeCell ref="A24:G24"/>
    <mergeCell ref="A25:G25"/>
    <mergeCell ref="A26:C26"/>
    <mergeCell ref="A27:G27"/>
    <mergeCell ref="A28:C28"/>
    <mergeCell ref="D28:E28"/>
    <mergeCell ref="B21:C21"/>
    <mergeCell ref="F21:H21"/>
    <mergeCell ref="B22:C22"/>
    <mergeCell ref="F22:H22"/>
    <mergeCell ref="B23:C23"/>
    <mergeCell ref="F23:H23"/>
    <mergeCell ref="B18:C18"/>
    <mergeCell ref="F18:H18"/>
    <mergeCell ref="B19:C19"/>
    <mergeCell ref="F19:H19"/>
    <mergeCell ref="B20:C20"/>
    <mergeCell ref="F20:H20"/>
    <mergeCell ref="B15:C15"/>
    <mergeCell ref="F15:H15"/>
    <mergeCell ref="B16:C16"/>
    <mergeCell ref="F16:H16"/>
    <mergeCell ref="B17:C17"/>
    <mergeCell ref="F17:H17"/>
    <mergeCell ref="B13:C13"/>
    <mergeCell ref="D13:H13"/>
    <mergeCell ref="A14:C14"/>
    <mergeCell ref="D14:H14"/>
    <mergeCell ref="A5:C5"/>
    <mergeCell ref="A7:H7"/>
    <mergeCell ref="A8:C8"/>
    <mergeCell ref="D8:F8"/>
    <mergeCell ref="G8:H8"/>
    <mergeCell ref="A9:H9"/>
    <mergeCell ref="A1:H1"/>
    <mergeCell ref="A2:C2"/>
    <mergeCell ref="D2:E2"/>
    <mergeCell ref="A3:H3"/>
    <mergeCell ref="D4:E4"/>
    <mergeCell ref="F4:H4"/>
    <mergeCell ref="A10:H10"/>
    <mergeCell ref="A11:G11"/>
    <mergeCell ref="A12:G12"/>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F83:G83 F84 F66:H76 D67:D76 H87 G109:G118 G104:G106 H99:H101 D99:D101 H91 H89 G145:G146 G125:G128 D26 D16:D23 H25 G133:G139 G141 G140:H140">
      <formula1>$W$1:$W$5</formula1>
    </dataValidation>
  </dataValidations>
  <hyperlinks>
    <hyperlink ref="A5:C5" location="Introduction!R10" display="To jump to the Introduction sheet, click here."/>
  </hyperlinks>
  <pageMargins left="0.7" right="0.7" top="0.75" bottom="0.75" header="0.3" footer="0.3"/>
  <pageSetup scale="59" fitToHeight="5" orientation="portrait" cellComments="atEnd" r:id="rId1"/>
  <rowBreaks count="4" manualBreakCount="4">
    <brk id="35" max="25" man="1"/>
    <brk id="62" max="25" man="1"/>
    <brk id="122" max="25" man="1"/>
    <brk id="149" max="7"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40" hidden="1" customWidth="1"/>
    <col min="10" max="10" width="38.5703125" style="40" hidden="1" customWidth="1"/>
    <col min="11" max="11" width="64.42578125" style="9" hidden="1" customWidth="1"/>
    <col min="12" max="12" width="87.7109375" style="36" hidden="1" customWidth="1"/>
    <col min="13" max="13" width="37.28515625" style="36" hidden="1" customWidth="1"/>
    <col min="14" max="14" width="75.28515625" style="36" hidden="1" customWidth="1"/>
    <col min="15" max="15" width="81.7109375" style="36" hidden="1" customWidth="1"/>
    <col min="16" max="16" width="69.42578125" style="36" hidden="1" customWidth="1"/>
    <col min="17" max="17" width="57" style="36" hidden="1" customWidth="1"/>
    <col min="18" max="18" width="87.7109375" style="36" hidden="1" customWidth="1"/>
    <col min="19" max="19" width="25.42578125" style="37" hidden="1" customWidth="1"/>
    <col min="20" max="20" width="43.7109375" style="2" hidden="1" customWidth="1"/>
    <col min="21" max="21" width="37.28515625" style="2" hidden="1" customWidth="1"/>
    <col min="22" max="22" width="56.28515625" style="2" hidden="1" customWidth="1"/>
    <col min="23" max="23" width="11.7109375" style="64" hidden="1" customWidth="1"/>
    <col min="24" max="24" width="146.85546875" style="64" hidden="1" customWidth="1"/>
    <col min="25" max="25" width="107.42578125" style="23" hidden="1" customWidth="1"/>
    <col min="26" max="26" width="1.28515625" style="22"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901"/>
      <c r="B1" s="901"/>
      <c r="C1" s="901"/>
      <c r="D1" s="901"/>
      <c r="E1" s="901"/>
      <c r="F1" s="901"/>
      <c r="G1" s="901"/>
      <c r="H1" s="901"/>
      <c r="I1" s="207" t="s">
        <v>526</v>
      </c>
      <c r="J1" s="36" t="s">
        <v>246</v>
      </c>
      <c r="K1" s="9"/>
      <c r="L1" s="36" t="s">
        <v>251</v>
      </c>
      <c r="M1" s="36" t="s">
        <v>62</v>
      </c>
      <c r="N1" s="9" t="s">
        <v>150</v>
      </c>
      <c r="O1" s="39" t="s">
        <v>33</v>
      </c>
      <c r="P1" s="36"/>
      <c r="Q1" s="36"/>
      <c r="R1" s="9" t="s">
        <v>25</v>
      </c>
      <c r="S1" s="36"/>
      <c r="T1" s="36"/>
      <c r="U1" s="36"/>
      <c r="V1" s="36"/>
      <c r="W1" s="132" t="s">
        <v>165</v>
      </c>
      <c r="X1" s="145" t="s">
        <v>149</v>
      </c>
      <c r="Y1" s="21" t="s">
        <v>262</v>
      </c>
      <c r="Z1" s="21"/>
    </row>
    <row r="2" spans="1:134" s="248" customFormat="1" ht="15.75" x14ac:dyDescent="0.2">
      <c r="A2" s="902"/>
      <c r="B2" s="902"/>
      <c r="C2" s="902"/>
      <c r="D2" s="903"/>
      <c r="E2" s="903"/>
      <c r="F2" s="276"/>
      <c r="G2" s="273"/>
      <c r="H2" s="273"/>
      <c r="I2" s="60"/>
      <c r="J2" s="40"/>
      <c r="K2" s="9" t="s">
        <v>248</v>
      </c>
      <c r="L2" s="36"/>
      <c r="M2" s="36"/>
      <c r="N2" s="9" t="s">
        <v>150</v>
      </c>
      <c r="O2" s="39" t="s">
        <v>164</v>
      </c>
      <c r="P2" s="36" t="s">
        <v>249</v>
      </c>
      <c r="Q2" s="36"/>
      <c r="R2" s="9" t="s">
        <v>169</v>
      </c>
      <c r="S2" s="36" t="s">
        <v>253</v>
      </c>
      <c r="T2" s="82" t="s">
        <v>254</v>
      </c>
      <c r="U2" s="24" t="s">
        <v>255</v>
      </c>
      <c r="V2" s="24" t="s">
        <v>256</v>
      </c>
      <c r="W2" s="76" t="s">
        <v>166</v>
      </c>
      <c r="X2" s="76"/>
      <c r="Y2" s="81" t="s">
        <v>263</v>
      </c>
      <c r="Z2" s="21"/>
    </row>
    <row r="3" spans="1:134" s="248" customFormat="1" ht="15.75" x14ac:dyDescent="0.2">
      <c r="A3" s="904"/>
      <c r="B3" s="904"/>
      <c r="C3" s="904"/>
      <c r="D3" s="904"/>
      <c r="E3" s="904"/>
      <c r="F3" s="904"/>
      <c r="G3" s="904"/>
      <c r="H3" s="904"/>
      <c r="I3" s="60"/>
      <c r="J3" s="40"/>
      <c r="K3" s="9"/>
      <c r="L3" s="36"/>
      <c r="M3" s="36"/>
      <c r="N3" s="9"/>
      <c r="O3" s="39" t="s">
        <v>168</v>
      </c>
      <c r="P3" s="36"/>
      <c r="Q3" s="36"/>
      <c r="R3" s="9" t="s">
        <v>147</v>
      </c>
      <c r="S3" s="36"/>
      <c r="T3" s="82"/>
      <c r="U3" s="24"/>
      <c r="V3" s="24"/>
      <c r="W3" s="76"/>
      <c r="X3" s="76"/>
      <c r="Y3" s="81" t="s">
        <v>264</v>
      </c>
      <c r="Z3" s="21"/>
    </row>
    <row r="4" spans="1:134" s="248" customFormat="1" ht="27.75" customHeight="1" x14ac:dyDescent="0.2">
      <c r="A4" s="286"/>
      <c r="B4" s="286"/>
      <c r="C4" s="286"/>
      <c r="D4" s="905"/>
      <c r="E4" s="905"/>
      <c r="F4" s="906"/>
      <c r="G4" s="906"/>
      <c r="H4" s="906"/>
      <c r="I4" s="10"/>
      <c r="J4" s="40"/>
      <c r="K4" s="9"/>
      <c r="L4" s="36"/>
      <c r="M4" s="36"/>
      <c r="N4" s="9"/>
      <c r="O4" s="9" t="s">
        <v>167</v>
      </c>
      <c r="P4" s="36"/>
      <c r="Q4" s="36"/>
      <c r="R4" s="76" t="s">
        <v>148</v>
      </c>
      <c r="S4" s="36"/>
      <c r="T4" s="82"/>
      <c r="U4" s="24"/>
      <c r="V4" s="24"/>
      <c r="W4" s="76" t="s">
        <v>146</v>
      </c>
      <c r="X4" s="76"/>
      <c r="Y4" s="81" t="s">
        <v>265</v>
      </c>
      <c r="Z4" s="21"/>
    </row>
    <row r="5" spans="1:134" s="248" customFormat="1" ht="15.75" customHeight="1" x14ac:dyDescent="0.2">
      <c r="A5" s="907" t="s">
        <v>182</v>
      </c>
      <c r="B5" s="907"/>
      <c r="C5" s="907"/>
      <c r="D5" s="276"/>
      <c r="E5" s="277"/>
      <c r="F5" s="276"/>
      <c r="G5" s="278"/>
      <c r="H5" s="282"/>
      <c r="I5" s="10"/>
      <c r="J5" s="40"/>
      <c r="K5" s="9"/>
      <c r="L5" s="36"/>
      <c r="M5" s="36"/>
      <c r="N5" s="9"/>
      <c r="O5" s="9"/>
      <c r="P5" s="36"/>
      <c r="Q5" s="36"/>
      <c r="R5" s="36"/>
      <c r="S5" s="36"/>
      <c r="T5" s="82"/>
      <c r="U5" s="24"/>
      <c r="V5" s="24"/>
      <c r="W5" s="76" t="s">
        <v>178</v>
      </c>
      <c r="X5" s="76"/>
      <c r="Y5" s="81" t="s">
        <v>266</v>
      </c>
      <c r="Z5" s="21"/>
    </row>
    <row r="6" spans="1:134" ht="15.75" customHeight="1" x14ac:dyDescent="0.2">
      <c r="A6" s="218"/>
      <c r="B6" s="219"/>
      <c r="C6" s="219"/>
      <c r="D6" s="279"/>
      <c r="E6" s="280"/>
      <c r="F6" s="279"/>
      <c r="G6" s="282"/>
      <c r="H6" s="282"/>
      <c r="I6" s="66"/>
      <c r="O6" s="9" t="s">
        <v>146</v>
      </c>
      <c r="R6" s="9" t="s">
        <v>146</v>
      </c>
      <c r="Y6" s="23" t="s">
        <v>267</v>
      </c>
    </row>
    <row r="7" spans="1:134" ht="24.75" customHeight="1" x14ac:dyDescent="0.2">
      <c r="A7" s="928" t="s">
        <v>1529</v>
      </c>
      <c r="B7" s="928"/>
      <c r="C7" s="928"/>
      <c r="D7" s="928"/>
      <c r="E7" s="928"/>
      <c r="F7" s="928"/>
      <c r="G7" s="928"/>
      <c r="H7" s="928"/>
      <c r="I7" s="10"/>
      <c r="N7" s="9"/>
      <c r="O7" s="9" t="s">
        <v>178</v>
      </c>
      <c r="R7" s="9" t="s">
        <v>178</v>
      </c>
      <c r="T7" s="149"/>
      <c r="X7" s="50" t="str">
        <f>A7</f>
        <v xml:space="preserve">Contraceptive Security (CS) Indicators 2012 Data </v>
      </c>
      <c r="Y7" s="23" t="s">
        <v>268</v>
      </c>
    </row>
    <row r="8" spans="1:134" ht="37.5" customHeight="1" x14ac:dyDescent="0.2">
      <c r="A8" s="930" t="s">
        <v>1554</v>
      </c>
      <c r="B8" s="930"/>
      <c r="C8" s="930"/>
      <c r="D8" s="894"/>
      <c r="E8" s="894"/>
      <c r="F8" s="894"/>
      <c r="G8" s="894"/>
      <c r="H8" s="894"/>
      <c r="I8" s="8"/>
      <c r="J8" s="60">
        <f>G8</f>
        <v>0</v>
      </c>
      <c r="K8" s="9" t="str">
        <f>A8</f>
        <v>Country: Mozambique</v>
      </c>
      <c r="N8" s="9"/>
      <c r="P8" s="36" t="s">
        <v>250</v>
      </c>
      <c r="T8" s="149">
        <f>D8</f>
        <v>0</v>
      </c>
      <c r="Y8" s="23" t="s">
        <v>269</v>
      </c>
    </row>
    <row r="9" spans="1:134" ht="48" customHeight="1" x14ac:dyDescent="0.2">
      <c r="A9" s="929" t="s">
        <v>1528</v>
      </c>
      <c r="B9" s="929"/>
      <c r="C9" s="929"/>
      <c r="D9" s="929"/>
      <c r="E9" s="929"/>
      <c r="F9" s="929"/>
      <c r="G9" s="929"/>
      <c r="H9" s="929"/>
      <c r="J9" s="60">
        <f>G9</f>
        <v>0</v>
      </c>
      <c r="K9" s="9" t="str">
        <f>A9</f>
        <v>The CS Indicators are presented in the following sections:
               A. leadership &amp; cooordination               B. finance &amp; procurement               C. commodities               D. policies               E. supply chain</v>
      </c>
      <c r="O9" s="9" t="s">
        <v>151</v>
      </c>
      <c r="Q9" s="36" t="s">
        <v>252</v>
      </c>
      <c r="S9" s="50">
        <f>D9</f>
        <v>0</v>
      </c>
      <c r="Y9" s="23" t="s">
        <v>270</v>
      </c>
    </row>
    <row r="10" spans="1:134" s="284" customFormat="1" ht="162" customHeight="1" thickBot="1" x14ac:dyDescent="0.25">
      <c r="A10" s="918" t="s">
        <v>527</v>
      </c>
      <c r="B10" s="919"/>
      <c r="C10" s="919"/>
      <c r="D10" s="919"/>
      <c r="E10" s="919"/>
      <c r="F10" s="919"/>
      <c r="G10" s="919"/>
      <c r="H10" s="919"/>
      <c r="I10" s="104" t="s">
        <v>247</v>
      </c>
      <c r="J10" s="36"/>
      <c r="K10" s="9"/>
      <c r="L10" s="36"/>
      <c r="M10" s="36"/>
      <c r="N10" s="36"/>
      <c r="O10" s="9"/>
      <c r="P10" s="36"/>
      <c r="Q10" s="36"/>
      <c r="R10" s="36" t="s">
        <v>251</v>
      </c>
      <c r="S10" s="37"/>
      <c r="T10" s="37"/>
      <c r="U10" s="37"/>
      <c r="V10" s="37"/>
      <c r="W10" s="37"/>
      <c r="X10" s="285"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283" t="s">
        <v>271</v>
      </c>
      <c r="Z10" s="283"/>
    </row>
    <row r="11" spans="1:134" s="220" customFormat="1" ht="16.5" customHeight="1" thickBot="1" x14ac:dyDescent="0.25">
      <c r="A11" s="865" t="s">
        <v>29</v>
      </c>
      <c r="B11" s="866"/>
      <c r="C11" s="866"/>
      <c r="D11" s="866"/>
      <c r="E11" s="866"/>
      <c r="F11" s="866"/>
      <c r="G11" s="866"/>
      <c r="H11" s="350"/>
      <c r="I11" s="69"/>
      <c r="J11" s="70"/>
      <c r="K11" s="71"/>
      <c r="L11" s="72"/>
      <c r="M11" s="72"/>
      <c r="N11" s="72"/>
      <c r="O11" s="72"/>
      <c r="P11" s="72"/>
      <c r="Q11" s="72"/>
      <c r="R11" s="72"/>
      <c r="S11" s="72"/>
      <c r="T11" s="73"/>
      <c r="U11" s="73"/>
      <c r="V11" s="73"/>
      <c r="W11" s="74"/>
      <c r="X11" s="74"/>
      <c r="Y11" s="75" t="s">
        <v>272</v>
      </c>
      <c r="Z11" s="21"/>
    </row>
    <row r="12" spans="1:134" s="159" customFormat="1" ht="45" customHeight="1" x14ac:dyDescent="0.2">
      <c r="A12" s="774" t="s">
        <v>273</v>
      </c>
      <c r="B12" s="775"/>
      <c r="C12" s="775"/>
      <c r="D12" s="775"/>
      <c r="E12" s="775"/>
      <c r="F12" s="775"/>
      <c r="G12" s="776"/>
      <c r="H12" s="351" t="s">
        <v>165</v>
      </c>
      <c r="I12" s="34"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
      <c r="K12" s="9"/>
      <c r="L12" s="36"/>
      <c r="M12" s="36"/>
      <c r="N12" s="36"/>
      <c r="O12" s="36"/>
      <c r="P12" s="36"/>
      <c r="Q12" s="36"/>
      <c r="R12" s="36"/>
      <c r="S12" s="36"/>
      <c r="T12" s="24"/>
      <c r="U12" s="24"/>
      <c r="V12" s="24"/>
      <c r="W12" s="76"/>
      <c r="X12" s="76"/>
      <c r="Y12" s="77" t="s">
        <v>274</v>
      </c>
      <c r="Z12" s="95"/>
      <c r="DS12" s="222"/>
      <c r="DT12" s="222"/>
      <c r="DU12" s="222"/>
      <c r="DV12" s="222"/>
      <c r="DW12" s="222"/>
      <c r="DX12" s="222"/>
      <c r="DY12" s="222"/>
      <c r="DZ12" s="222"/>
      <c r="EA12" s="222"/>
      <c r="EB12" s="222"/>
      <c r="EC12" s="223"/>
      <c r="ED12" s="223"/>
    </row>
    <row r="13" spans="1:134" s="159" customFormat="1" ht="15" customHeight="1" x14ac:dyDescent="0.2">
      <c r="A13" s="352"/>
      <c r="B13" s="764" t="s">
        <v>38</v>
      </c>
      <c r="C13" s="765"/>
      <c r="D13" s="800" t="s">
        <v>845</v>
      </c>
      <c r="E13" s="801"/>
      <c r="F13" s="801"/>
      <c r="G13" s="801"/>
      <c r="H13" s="802"/>
      <c r="I13" s="8"/>
      <c r="J13" s="40"/>
      <c r="K13" s="9" t="str">
        <f>B13</f>
        <v>a. What is the name of the committee?</v>
      </c>
      <c r="L13" s="46" t="str">
        <f>D13</f>
        <v xml:space="preserve">Reproductive Health Commodity Security Committee    
</v>
      </c>
      <c r="M13" s="36"/>
      <c r="N13" s="36"/>
      <c r="O13" s="39" t="str">
        <f>D13</f>
        <v xml:space="preserve">Reproductive Health Commodity Security Committee    
</v>
      </c>
      <c r="P13" s="36"/>
      <c r="Q13" s="36"/>
      <c r="R13" s="36"/>
      <c r="S13" s="36"/>
      <c r="T13" s="24"/>
      <c r="U13" s="24"/>
      <c r="V13" s="24"/>
      <c r="W13" s="76"/>
      <c r="X13" s="76"/>
      <c r="Y13" s="77"/>
      <c r="Z13" s="95"/>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34"/>
      <c r="J14" s="40"/>
      <c r="K14" s="9" t="str">
        <f>A14</f>
        <v>A2. Are the following organizations represented on the committee?</v>
      </c>
      <c r="L14" s="36"/>
      <c r="M14" s="36"/>
      <c r="N14" s="36"/>
      <c r="O14" s="9"/>
      <c r="P14" s="36"/>
      <c r="Q14" s="36"/>
      <c r="R14" s="36"/>
      <c r="S14" s="36"/>
      <c r="T14" s="24"/>
      <c r="U14" s="24"/>
      <c r="V14" s="24"/>
      <c r="W14" s="76"/>
      <c r="X14" s="76"/>
      <c r="Y14" s="77" t="s">
        <v>178</v>
      </c>
      <c r="Z14" s="95"/>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166</v>
      </c>
      <c r="E15" s="225" t="s">
        <v>159</v>
      </c>
      <c r="F15" s="769"/>
      <c r="G15" s="770"/>
      <c r="H15" s="771"/>
      <c r="I15" s="8"/>
      <c r="J15" s="40"/>
      <c r="K15" s="9" t="str">
        <f t="shared" ref="K15:K23" si="0">B15</f>
        <v>a. Social marketing</v>
      </c>
      <c r="L15" s="36"/>
      <c r="M15" s="36"/>
      <c r="N15" s="36"/>
      <c r="O15" s="9"/>
      <c r="P15" s="36"/>
      <c r="Q15" s="9">
        <f t="shared" ref="Q15:Q23" si="1">F15</f>
        <v>0</v>
      </c>
      <c r="R15" s="36"/>
      <c r="S15" s="36"/>
      <c r="T15" s="24"/>
      <c r="U15" s="24"/>
      <c r="V15" s="24"/>
      <c r="W15" s="76"/>
      <c r="X15" s="76"/>
      <c r="Y15" s="77"/>
      <c r="Z15" s="95"/>
      <c r="DS15" s="222"/>
      <c r="DT15" s="222"/>
      <c r="DU15" s="222"/>
      <c r="DV15" s="222"/>
      <c r="DW15" s="222"/>
      <c r="DX15" s="222"/>
      <c r="DY15" s="222"/>
      <c r="DZ15" s="222"/>
      <c r="EA15" s="222"/>
      <c r="EB15" s="222"/>
      <c r="EC15" s="223"/>
      <c r="ED15" s="223"/>
    </row>
    <row r="16" spans="1:134" s="159" customFormat="1" ht="45" x14ac:dyDescent="0.2">
      <c r="A16" s="262"/>
      <c r="B16" s="764" t="s">
        <v>275</v>
      </c>
      <c r="C16" s="765"/>
      <c r="D16" s="203" t="s">
        <v>166</v>
      </c>
      <c r="E16" s="226" t="s">
        <v>159</v>
      </c>
      <c r="F16" s="769"/>
      <c r="G16" s="770"/>
      <c r="H16" s="771"/>
      <c r="I16" s="8"/>
      <c r="J16" s="40"/>
      <c r="K16" s="9" t="str">
        <f t="shared" si="0"/>
        <v>b. NGO (for example: service delivery, advocacy, Planned Parenthood affiliate, Marie Stopes affiliate, faith-based organizations, etc.)</v>
      </c>
      <c r="L16" s="36"/>
      <c r="M16" s="36"/>
      <c r="N16" s="36"/>
      <c r="O16" s="9"/>
      <c r="P16" s="36"/>
      <c r="Q16" s="9">
        <f t="shared" si="1"/>
        <v>0</v>
      </c>
      <c r="R16" s="36"/>
      <c r="S16" s="36"/>
      <c r="T16" s="24"/>
      <c r="U16" s="24"/>
      <c r="V16" s="24"/>
      <c r="W16" s="76"/>
      <c r="X16" s="76"/>
      <c r="Y16" s="77"/>
      <c r="Z16" s="95"/>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166</v>
      </c>
      <c r="E17" s="226" t="s">
        <v>159</v>
      </c>
      <c r="F17" s="769"/>
      <c r="G17" s="770"/>
      <c r="H17" s="771"/>
      <c r="I17" s="8"/>
      <c r="J17" s="40"/>
      <c r="K17" s="9" t="str">
        <f t="shared" si="0"/>
        <v>c. Commercial sector (for example: pharmacy associations, manufacturers, etc.)</v>
      </c>
      <c r="L17" s="36"/>
      <c r="M17" s="36"/>
      <c r="N17" s="36"/>
      <c r="O17" s="9"/>
      <c r="P17" s="36"/>
      <c r="Q17" s="9">
        <f t="shared" si="1"/>
        <v>0</v>
      </c>
      <c r="R17" s="36"/>
      <c r="S17" s="36"/>
      <c r="T17" s="24"/>
      <c r="U17" s="24"/>
      <c r="V17" s="24"/>
      <c r="W17" s="76"/>
      <c r="X17" s="76"/>
      <c r="Y17" s="77"/>
      <c r="Z17" s="95"/>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165</v>
      </c>
      <c r="E18" s="226" t="s">
        <v>160</v>
      </c>
      <c r="F18" s="769" t="s">
        <v>77</v>
      </c>
      <c r="G18" s="770"/>
      <c r="H18" s="771"/>
      <c r="I18" s="8"/>
      <c r="J18" s="40"/>
      <c r="K18" s="9" t="str">
        <f t="shared" si="0"/>
        <v>d. Donors</v>
      </c>
      <c r="L18" s="36"/>
      <c r="M18" s="36"/>
      <c r="N18" s="36"/>
      <c r="O18" s="9"/>
      <c r="P18" s="36"/>
      <c r="Q18" s="9" t="str">
        <f t="shared" si="1"/>
        <v>USAID</v>
      </c>
      <c r="R18" s="36"/>
      <c r="S18" s="36"/>
      <c r="T18" s="24"/>
      <c r="U18" s="24"/>
      <c r="V18" s="24"/>
      <c r="W18" s="76"/>
      <c r="X18" s="76"/>
      <c r="Y18" s="77"/>
      <c r="Z18" s="95"/>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769" t="s">
        <v>76</v>
      </c>
      <c r="G19" s="770"/>
      <c r="H19" s="771"/>
      <c r="I19" s="8"/>
      <c r="J19" s="40"/>
      <c r="K19" s="9" t="str">
        <f t="shared" si="0"/>
        <v>e. UN agencies</v>
      </c>
      <c r="L19" s="36"/>
      <c r="M19" s="36"/>
      <c r="N19" s="36"/>
      <c r="O19" s="9"/>
      <c r="P19" s="36"/>
      <c r="Q19" s="9" t="str">
        <f t="shared" si="1"/>
        <v>UNFPA</v>
      </c>
      <c r="R19" s="36"/>
      <c r="S19" s="36"/>
      <c r="T19" s="24"/>
      <c r="U19" s="24"/>
      <c r="V19" s="24"/>
      <c r="W19" s="76"/>
      <c r="X19" s="76"/>
      <c r="Y19" s="77"/>
      <c r="Z19" s="95"/>
      <c r="DS19" s="222"/>
      <c r="DT19" s="222"/>
      <c r="DU19" s="222"/>
      <c r="DV19" s="223"/>
      <c r="DW19" s="223"/>
      <c r="DX19" s="223"/>
      <c r="DY19" s="223"/>
      <c r="DZ19" s="223"/>
      <c r="EA19" s="223"/>
      <c r="EB19" s="223"/>
      <c r="EC19" s="223"/>
      <c r="ED19" s="223"/>
    </row>
    <row r="20" spans="1:134" s="159" customFormat="1" ht="45" x14ac:dyDescent="0.2">
      <c r="A20" s="262"/>
      <c r="B20" s="764" t="s">
        <v>277</v>
      </c>
      <c r="C20" s="765"/>
      <c r="D20" s="203" t="s">
        <v>165</v>
      </c>
      <c r="E20" s="226" t="s">
        <v>162</v>
      </c>
      <c r="F20" s="769" t="s">
        <v>846</v>
      </c>
      <c r="G20" s="770"/>
      <c r="H20" s="771"/>
      <c r="I20" s="8"/>
      <c r="J20" s="40"/>
      <c r="K20" s="9" t="str">
        <f t="shared" si="0"/>
        <v>f. Ministry of Health (for example: logistics, reproductive health, family planning, maternal and child health, HIV/AIDS, pharmacy units, etc.)</v>
      </c>
      <c r="L20" s="36"/>
      <c r="M20" s="36"/>
      <c r="N20" s="36"/>
      <c r="O20" s="9"/>
      <c r="P20" s="36"/>
      <c r="Q20" s="33" t="str">
        <f t="shared" si="1"/>
        <v>MOH RH Unit</v>
      </c>
      <c r="R20" s="36"/>
      <c r="S20" s="36"/>
      <c r="T20" s="24"/>
      <c r="U20" s="24"/>
      <c r="V20" s="24"/>
      <c r="W20" s="76"/>
      <c r="X20" s="76"/>
      <c r="Y20" s="77"/>
      <c r="Z20" s="95"/>
      <c r="DS20" s="222"/>
      <c r="DT20" s="222"/>
      <c r="DU20" s="222"/>
      <c r="DV20" s="223"/>
      <c r="DW20" s="223"/>
      <c r="DX20" s="223"/>
      <c r="DY20" s="223"/>
      <c r="DZ20" s="223"/>
      <c r="EA20" s="223"/>
      <c r="ED20" s="223"/>
    </row>
    <row r="21" spans="1:134" s="159" customFormat="1" ht="30" customHeight="1" x14ac:dyDescent="0.2">
      <c r="A21" s="262"/>
      <c r="B21" s="835" t="s">
        <v>42</v>
      </c>
      <c r="C21" s="835"/>
      <c r="D21" s="203" t="s">
        <v>165</v>
      </c>
      <c r="E21" s="226" t="s">
        <v>163</v>
      </c>
      <c r="F21" s="769" t="s">
        <v>409</v>
      </c>
      <c r="G21" s="770"/>
      <c r="H21" s="771"/>
      <c r="I21" s="8"/>
      <c r="J21" s="40"/>
      <c r="K21" s="9" t="str">
        <f t="shared" si="0"/>
        <v>g. Central Medical Store or Central Warehouse</v>
      </c>
      <c r="L21" s="36"/>
      <c r="M21" s="36"/>
      <c r="N21" s="36"/>
      <c r="O21" s="9"/>
      <c r="P21" s="36"/>
      <c r="Q21" s="9" t="str">
        <f t="shared" si="1"/>
        <v>Central de Medicamentos e Artigos Medicos (CMAM) (central medical store)</v>
      </c>
      <c r="R21" s="36"/>
      <c r="S21" s="36"/>
      <c r="T21" s="24"/>
      <c r="U21" s="24"/>
      <c r="V21" s="24"/>
      <c r="W21" s="76"/>
      <c r="X21" s="76"/>
      <c r="Y21" s="77"/>
      <c r="Z21" s="95"/>
    </row>
    <row r="22" spans="1:134" s="159" customFormat="1" x14ac:dyDescent="0.2">
      <c r="A22" s="262"/>
      <c r="B22" s="835" t="s">
        <v>68</v>
      </c>
      <c r="C22" s="835"/>
      <c r="D22" s="203" t="s">
        <v>166</v>
      </c>
      <c r="E22" s="226" t="s">
        <v>163</v>
      </c>
      <c r="F22" s="769"/>
      <c r="G22" s="770"/>
      <c r="H22" s="771"/>
      <c r="I22" s="8"/>
      <c r="J22" s="40"/>
      <c r="K22" s="9" t="str">
        <f t="shared" si="0"/>
        <v xml:space="preserve">h. Ministry of Finance or Ministry of Planning </v>
      </c>
      <c r="L22" s="36"/>
      <c r="M22" s="36"/>
      <c r="N22" s="36"/>
      <c r="O22" s="9"/>
      <c r="P22" s="36"/>
      <c r="Q22" s="9">
        <f t="shared" si="1"/>
        <v>0</v>
      </c>
      <c r="R22" s="36"/>
      <c r="S22" s="36"/>
      <c r="T22" s="24"/>
      <c r="U22" s="24"/>
      <c r="V22" s="24"/>
      <c r="W22" s="76"/>
      <c r="X22" s="76"/>
      <c r="Y22" s="77"/>
      <c r="Z22" s="95"/>
    </row>
    <row r="23" spans="1:134" s="158" customFormat="1" x14ac:dyDescent="0.2">
      <c r="A23" s="262"/>
      <c r="B23" s="835" t="s">
        <v>279</v>
      </c>
      <c r="C23" s="835"/>
      <c r="D23" s="203" t="s">
        <v>166</v>
      </c>
      <c r="E23" s="226" t="s">
        <v>163</v>
      </c>
      <c r="F23" s="769"/>
      <c r="G23" s="770"/>
      <c r="H23" s="771"/>
      <c r="I23" s="8"/>
      <c r="J23" s="40"/>
      <c r="K23" s="60" t="str">
        <f t="shared" si="0"/>
        <v>i. Other (for example: partners)</v>
      </c>
      <c r="L23" s="40"/>
      <c r="M23" s="40"/>
      <c r="N23" s="40"/>
      <c r="O23" s="60"/>
      <c r="P23" s="40"/>
      <c r="Q23" s="60">
        <f t="shared" si="1"/>
        <v>0</v>
      </c>
      <c r="R23" s="40"/>
      <c r="S23" s="40"/>
      <c r="T23" s="40"/>
      <c r="U23" s="40"/>
      <c r="V23" s="40"/>
      <c r="W23" s="131"/>
      <c r="X23" s="131"/>
      <c r="Y23" s="129"/>
      <c r="Z23" s="129"/>
    </row>
    <row r="24" spans="1:134" s="159" customFormat="1" x14ac:dyDescent="0.2">
      <c r="A24" s="772" t="s">
        <v>152</v>
      </c>
      <c r="B24" s="764"/>
      <c r="C24" s="764"/>
      <c r="D24" s="764"/>
      <c r="E24" s="764"/>
      <c r="F24" s="764"/>
      <c r="G24" s="764"/>
      <c r="H24" s="355" t="s">
        <v>167</v>
      </c>
      <c r="I24" s="30" t="str">
        <f>A24</f>
        <v>A3. How many times did the committee meet during the last year? (0, 1-2, 3-5, or 6+)  (Please select from the dropdown.)</v>
      </c>
      <c r="J24" s="40"/>
      <c r="K24" s="9"/>
      <c r="L24" s="36"/>
      <c r="M24" s="36"/>
      <c r="N24" s="36"/>
      <c r="O24" s="9"/>
      <c r="P24" s="36"/>
      <c r="Q24" s="36"/>
      <c r="R24" s="36"/>
      <c r="S24" s="36"/>
      <c r="T24" s="24"/>
      <c r="U24" s="24"/>
      <c r="V24" s="24"/>
      <c r="W24" s="76"/>
      <c r="X24" s="76"/>
      <c r="Y24" s="77"/>
      <c r="Z24" s="95"/>
    </row>
    <row r="25" spans="1:134" s="159" customFormat="1" x14ac:dyDescent="0.2">
      <c r="A25" s="827" t="s">
        <v>280</v>
      </c>
      <c r="B25" s="828"/>
      <c r="C25" s="828"/>
      <c r="D25" s="835"/>
      <c r="E25" s="835"/>
      <c r="F25" s="835"/>
      <c r="G25" s="836"/>
      <c r="H25" s="355" t="s">
        <v>166</v>
      </c>
      <c r="I25" s="30" t="str">
        <f>A25</f>
        <v xml:space="preserve">A4. Does the committee have legal status?  (Please select from the dropdown.)                                  </v>
      </c>
      <c r="J25" s="40"/>
      <c r="K25" s="9"/>
      <c r="L25" s="36"/>
      <c r="M25" s="36"/>
      <c r="N25" s="36"/>
      <c r="O25" s="9"/>
      <c r="P25" s="36"/>
      <c r="Q25" s="36"/>
      <c r="R25" s="36"/>
      <c r="S25" s="36"/>
      <c r="T25" s="24"/>
      <c r="U25" s="24"/>
      <c r="V25" s="24"/>
      <c r="W25" s="76"/>
      <c r="X25" s="76"/>
      <c r="Y25" s="77"/>
      <c r="Z25" s="95"/>
    </row>
    <row r="26" spans="1:134" s="159" customFormat="1" ht="45.75" thickBot="1" x14ac:dyDescent="0.25">
      <c r="A26" s="853" t="s">
        <v>281</v>
      </c>
      <c r="B26" s="822"/>
      <c r="C26" s="854"/>
      <c r="D26" s="514" t="s">
        <v>165</v>
      </c>
      <c r="E26" s="229" t="s">
        <v>157</v>
      </c>
      <c r="F26" s="515" t="s">
        <v>847</v>
      </c>
      <c r="G26" s="230" t="s">
        <v>63</v>
      </c>
      <c r="H26" s="357" t="s">
        <v>410</v>
      </c>
      <c r="I26" s="30"/>
      <c r="J26" s="40"/>
      <c r="K26" s="9" t="str">
        <f>A26</f>
        <v>A5. Is there a Contraceptive Security "champion"? (someone who consistently brings up and advocates for contraceptive supplies)</v>
      </c>
      <c r="L26" s="36"/>
      <c r="M26" s="36"/>
      <c r="N26" s="36"/>
      <c r="O26" s="9"/>
      <c r="P26" s="36"/>
      <c r="Q26" s="36"/>
      <c r="R26" s="36"/>
      <c r="S26" s="36"/>
      <c r="T26" s="24"/>
      <c r="U26" s="24"/>
      <c r="V26" s="24"/>
      <c r="W26" s="76"/>
      <c r="X26" s="76"/>
      <c r="Y26" s="77"/>
      <c r="Z26" s="95"/>
    </row>
    <row r="27" spans="1:134" s="231" customFormat="1" ht="16.5" customHeight="1" thickBot="1" x14ac:dyDescent="0.3">
      <c r="A27" s="865" t="s">
        <v>30</v>
      </c>
      <c r="B27" s="866"/>
      <c r="C27" s="866"/>
      <c r="D27" s="866"/>
      <c r="E27" s="866"/>
      <c r="F27" s="866"/>
      <c r="G27" s="866"/>
      <c r="H27" s="350"/>
      <c r="I27" s="14"/>
      <c r="J27" s="67"/>
      <c r="K27" s="11"/>
      <c r="L27" s="48"/>
      <c r="M27" s="48"/>
      <c r="N27" s="48"/>
      <c r="O27" s="48"/>
      <c r="P27" s="48"/>
      <c r="Q27" s="48"/>
      <c r="R27" s="48"/>
      <c r="S27" s="48"/>
      <c r="T27" s="67"/>
      <c r="U27" s="67"/>
      <c r="V27" s="67"/>
      <c r="W27" s="78"/>
      <c r="X27" s="78"/>
      <c r="Y27" s="79"/>
      <c r="Z27" s="96"/>
    </row>
    <row r="28" spans="1:134" s="159" customFormat="1" x14ac:dyDescent="0.2">
      <c r="A28" s="834" t="s">
        <v>741</v>
      </c>
      <c r="B28" s="835"/>
      <c r="C28" s="836"/>
      <c r="D28" s="887" t="s">
        <v>283</v>
      </c>
      <c r="E28" s="888"/>
      <c r="F28" s="221" t="s">
        <v>262</v>
      </c>
      <c r="G28" s="359" t="s">
        <v>284</v>
      </c>
      <c r="H28" s="351" t="s">
        <v>274</v>
      </c>
      <c r="I28" s="43"/>
      <c r="J28" s="41"/>
      <c r="K28" s="9">
        <f>B28</f>
        <v>0</v>
      </c>
      <c r="L28" s="36"/>
      <c r="M28" s="36"/>
      <c r="N28" s="36"/>
      <c r="O28" s="36"/>
      <c r="P28" s="36"/>
      <c r="Q28" s="36"/>
      <c r="R28" s="36"/>
      <c r="S28" s="36"/>
      <c r="T28" s="24"/>
      <c r="U28" s="24"/>
      <c r="V28" s="24"/>
      <c r="W28" s="76"/>
      <c r="X28" s="76"/>
      <c r="Y28" s="77"/>
      <c r="Z28" s="95"/>
    </row>
    <row r="29" spans="1:134" s="159" customFormat="1" ht="45" customHeight="1" x14ac:dyDescent="0.2">
      <c r="A29" s="772" t="s">
        <v>742</v>
      </c>
      <c r="B29" s="764"/>
      <c r="C29" s="764"/>
      <c r="D29" s="764"/>
      <c r="E29" s="764"/>
      <c r="F29" s="765"/>
      <c r="G29" s="889">
        <v>7660701</v>
      </c>
      <c r="H29" s="890"/>
      <c r="I29" s="12"/>
      <c r="J29" s="60">
        <f>G29</f>
        <v>7660701</v>
      </c>
      <c r="K29" s="9"/>
      <c r="L29" s="36"/>
      <c r="M29" s="56">
        <f>E29</f>
        <v>0</v>
      </c>
      <c r="N29" s="36"/>
      <c r="O29" s="36"/>
      <c r="P29" s="36"/>
      <c r="Q29" s="36"/>
      <c r="R29" s="36"/>
      <c r="S29" s="36"/>
      <c r="T29" s="24"/>
      <c r="U29" s="24"/>
      <c r="V29" s="24"/>
      <c r="W29" s="76"/>
      <c r="X29" s="76"/>
      <c r="Y29" s="80" t="str">
        <f>A29</f>
        <v>B2. What was the estimated dollar value of contraceptives needed to be procured for the public sector for the most recent complete fiscal year? (in USD currency)
(for example, to cover the needs for FY '10-'11)</v>
      </c>
      <c r="Z29" s="95"/>
    </row>
    <row r="30" spans="1:134" s="159" customFormat="1" ht="75" customHeight="1" x14ac:dyDescent="0.2">
      <c r="A30" s="772" t="s">
        <v>743</v>
      </c>
      <c r="B30" s="764"/>
      <c r="C30" s="764"/>
      <c r="D30" s="764"/>
      <c r="E30" s="161" t="s">
        <v>1210</v>
      </c>
      <c r="F30" s="649" t="s">
        <v>744</v>
      </c>
      <c r="G30" s="891" t="s">
        <v>952</v>
      </c>
      <c r="H30" s="892"/>
      <c r="I30" s="12"/>
      <c r="J30" s="60" t="str">
        <f>G30</f>
        <v>Representatives from the MOH RH Program, CMAM, USAID, JHPIEGO, UNFPA, PSI, and technical assistance from the USAID | DELIVER PROJECT</v>
      </c>
      <c r="K30" s="9"/>
      <c r="L30" s="36"/>
      <c r="M30" s="56" t="str">
        <f>E30</f>
        <v>10/10 - 9/11</v>
      </c>
      <c r="N30" s="36"/>
      <c r="O30" s="36"/>
      <c r="P30" s="36"/>
      <c r="Q30" s="36"/>
      <c r="R30" s="36"/>
      <c r="S30" s="36"/>
      <c r="T30" s="24"/>
      <c r="U30" s="24"/>
      <c r="V30" s="24"/>
      <c r="W30" s="76"/>
      <c r="X30" s="76"/>
      <c r="Y30" s="80" t="str">
        <f>A30</f>
        <v>B3. Time period covered by the forecast/quantification (mm/yy-mm/yy)
(should ideally be FY '10-'11)</v>
      </c>
      <c r="Z30" s="95"/>
    </row>
    <row r="31" spans="1:134" s="159" customFormat="1" ht="15" customHeight="1" x14ac:dyDescent="0.2">
      <c r="A31" s="772" t="s">
        <v>745</v>
      </c>
      <c r="B31" s="764"/>
      <c r="C31" s="764"/>
      <c r="D31" s="764"/>
      <c r="E31" s="764"/>
      <c r="F31" s="764"/>
      <c r="G31" s="765"/>
      <c r="H31" s="516" t="s">
        <v>166</v>
      </c>
      <c r="I31" s="30" t="str">
        <f>A31</f>
        <v>B4. Is there a government budget line item specifically for the procurement of contraceptives?  (Please select from the dropdown list.)</v>
      </c>
      <c r="J31" s="41"/>
      <c r="K31" s="9"/>
      <c r="L31" s="36"/>
      <c r="M31" s="36"/>
      <c r="N31" s="36"/>
      <c r="O31" s="36"/>
      <c r="P31" s="36"/>
      <c r="Q31" s="36"/>
      <c r="R31" s="36"/>
      <c r="S31" s="36"/>
      <c r="T31" s="24"/>
      <c r="U31" s="24"/>
      <c r="V31" s="24"/>
      <c r="W31" s="76"/>
      <c r="X31" s="76"/>
      <c r="Y31" s="77"/>
      <c r="Z31" s="95"/>
    </row>
    <row r="32" spans="1:134" s="159" customFormat="1" ht="90" customHeight="1" x14ac:dyDescent="0.2">
      <c r="A32" s="772" t="s">
        <v>746</v>
      </c>
      <c r="B32" s="764"/>
      <c r="C32" s="764"/>
      <c r="D32" s="764"/>
      <c r="E32" s="764"/>
      <c r="F32" s="764"/>
      <c r="G32" s="765"/>
      <c r="H32" s="355" t="s">
        <v>165</v>
      </c>
      <c r="I32" s="30"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41"/>
      <c r="K32" s="9"/>
      <c r="L32" s="36"/>
      <c r="M32" s="36"/>
      <c r="N32" s="36"/>
      <c r="O32" s="36"/>
      <c r="P32" s="36"/>
      <c r="Q32" s="36"/>
      <c r="R32" s="36"/>
      <c r="S32" s="36"/>
      <c r="T32" s="24"/>
      <c r="U32" s="24"/>
      <c r="V32" s="24"/>
      <c r="W32" s="76"/>
      <c r="X32" s="76"/>
      <c r="Y32" s="77"/>
      <c r="Z32" s="95"/>
    </row>
    <row r="33" spans="1:27" s="159" customFormat="1" ht="15.75" customHeight="1" thickBot="1" x14ac:dyDescent="0.25">
      <c r="A33" s="772" t="s">
        <v>285</v>
      </c>
      <c r="B33" s="764"/>
      <c r="C33" s="764"/>
      <c r="D33" s="764"/>
      <c r="E33" s="764"/>
      <c r="F33" s="764"/>
      <c r="G33" s="764"/>
      <c r="H33" s="773"/>
      <c r="I33" s="4"/>
      <c r="J33" s="41"/>
      <c r="K33" s="9"/>
      <c r="L33" s="36"/>
      <c r="M33" s="36"/>
      <c r="N33" s="36"/>
      <c r="O33" s="36"/>
      <c r="P33" s="36"/>
      <c r="Q33" s="36"/>
      <c r="R33" s="36"/>
      <c r="S33" s="36"/>
      <c r="T33" s="24"/>
      <c r="U33" s="24"/>
      <c r="V33" s="24"/>
      <c r="W33" s="76"/>
      <c r="X33" s="80" t="str">
        <f>A33</f>
        <v>B6. Please complete the table below regarding government allocations for contraceptive procurement.</v>
      </c>
      <c r="Y33" s="77"/>
      <c r="Z33" s="95"/>
    </row>
    <row r="34" spans="1:27" s="159" customFormat="1" ht="147" x14ac:dyDescent="0.2">
      <c r="A34" s="363"/>
      <c r="B34" s="884"/>
      <c r="C34" s="884"/>
      <c r="D34" s="927"/>
      <c r="E34" s="664" t="s">
        <v>286</v>
      </c>
      <c r="F34" s="237" t="s">
        <v>747</v>
      </c>
      <c r="G34" s="238" t="s">
        <v>287</v>
      </c>
      <c r="H34" s="364" t="s">
        <v>158</v>
      </c>
      <c r="I34" s="32"/>
      <c r="J34" s="42"/>
      <c r="K34" s="9">
        <f>A34</f>
        <v>0</v>
      </c>
      <c r="L34" s="36"/>
      <c r="M34" s="36"/>
      <c r="N34" s="36"/>
      <c r="O34" s="36"/>
      <c r="P34" s="36"/>
      <c r="Q34" s="36"/>
      <c r="R34" s="36"/>
      <c r="S34" s="36"/>
      <c r="T34" s="24"/>
      <c r="U34" s="24"/>
      <c r="V34" s="24"/>
      <c r="W34" s="76"/>
      <c r="X34" s="76"/>
      <c r="Y34" s="77"/>
      <c r="Z34" s="95"/>
    </row>
    <row r="35" spans="1:27" s="159" customFormat="1" ht="270" x14ac:dyDescent="0.2">
      <c r="A35" s="262"/>
      <c r="B35" s="764" t="s">
        <v>288</v>
      </c>
      <c r="C35" s="764"/>
      <c r="D35" s="765"/>
      <c r="E35" s="162">
        <v>2000000</v>
      </c>
      <c r="F35" s="168" t="s">
        <v>1210</v>
      </c>
      <c r="G35" s="240" t="s">
        <v>958</v>
      </c>
      <c r="H35" s="640" t="s">
        <v>848</v>
      </c>
      <c r="I35" s="43"/>
      <c r="J35" s="41"/>
      <c r="K35" s="9" t="e">
        <f>#REF!</f>
        <v>#REF!</v>
      </c>
      <c r="L35" s="36"/>
      <c r="M35" s="36"/>
      <c r="N35" s="36"/>
      <c r="O35" s="36"/>
      <c r="P35" s="36"/>
      <c r="Q35" s="36"/>
      <c r="R35" s="36"/>
      <c r="S35" s="36"/>
      <c r="T35" s="24"/>
      <c r="U35" s="24"/>
      <c r="V35" s="24"/>
      <c r="W35" s="76"/>
      <c r="X35" s="76"/>
      <c r="Y35" s="77"/>
      <c r="Z35" s="95"/>
    </row>
    <row r="36" spans="1:27" s="159" customFormat="1" ht="15" hidden="1" customHeight="1" x14ac:dyDescent="0.2">
      <c r="A36" s="883"/>
      <c r="B36" s="884"/>
      <c r="C36" s="884"/>
      <c r="D36" s="884"/>
      <c r="E36" s="884"/>
      <c r="F36" s="884"/>
      <c r="G36" s="884"/>
      <c r="H36" s="885"/>
      <c r="I36" s="43"/>
      <c r="J36" s="41"/>
      <c r="K36" s="9"/>
      <c r="L36" s="36"/>
      <c r="M36" s="36"/>
      <c r="N36" s="36"/>
      <c r="O36" s="36"/>
      <c r="P36" s="36"/>
      <c r="Q36" s="36"/>
      <c r="R36" s="36"/>
      <c r="S36" s="36"/>
      <c r="T36" s="24"/>
      <c r="U36" s="24"/>
      <c r="V36" s="24"/>
      <c r="W36" s="76"/>
      <c r="X36" s="76"/>
      <c r="Y36" s="77"/>
      <c r="Z36" s="95"/>
    </row>
    <row r="37" spans="1:27" s="159" customFormat="1" ht="75" x14ac:dyDescent="0.2">
      <c r="A37" s="772" t="s">
        <v>749</v>
      </c>
      <c r="B37" s="764"/>
      <c r="C37" s="764"/>
      <c r="D37" s="764"/>
      <c r="E37" s="764"/>
      <c r="F37" s="764"/>
      <c r="G37" s="765"/>
      <c r="H37" s="355" t="s">
        <v>166</v>
      </c>
      <c r="I37" s="30"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41"/>
      <c r="K37" s="9"/>
      <c r="L37" s="36"/>
      <c r="M37" s="36"/>
      <c r="N37" s="36"/>
      <c r="O37" s="36"/>
      <c r="P37" s="36"/>
      <c r="Q37" s="36"/>
      <c r="R37" s="36"/>
      <c r="S37" s="36"/>
      <c r="T37" s="24"/>
      <c r="U37" s="24"/>
      <c r="V37" s="24"/>
      <c r="W37" s="76"/>
      <c r="X37" s="76"/>
      <c r="Y37" s="77"/>
      <c r="Z37" s="95"/>
    </row>
    <row r="38" spans="1:27" s="159" customFormat="1" ht="60.75" customHeight="1" thickBot="1" x14ac:dyDescent="0.25">
      <c r="A38" s="772" t="s">
        <v>750</v>
      </c>
      <c r="B38" s="764"/>
      <c r="C38" s="764"/>
      <c r="D38" s="764"/>
      <c r="E38" s="764"/>
      <c r="F38" s="764"/>
      <c r="G38" s="764"/>
      <c r="H38" s="773"/>
      <c r="I38" s="4"/>
      <c r="J38" s="41"/>
      <c r="K38" s="9"/>
      <c r="L38" s="36"/>
      <c r="M38" s="36"/>
      <c r="N38" s="36"/>
      <c r="O38" s="36"/>
      <c r="P38" s="36"/>
      <c r="Q38" s="36"/>
      <c r="R38" s="36"/>
      <c r="S38" s="36"/>
      <c r="T38" s="24"/>
      <c r="U38" s="24"/>
      <c r="V38" s="24"/>
      <c r="W38" s="76"/>
      <c r="X38" s="80"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Y38" s="77"/>
      <c r="Z38" s="95"/>
    </row>
    <row r="39" spans="1:27" s="159" customFormat="1" ht="129.75" x14ac:dyDescent="0.2">
      <c r="A39" s="363"/>
      <c r="B39" s="877" t="s">
        <v>751</v>
      </c>
      <c r="C39" s="886"/>
      <c r="D39" s="236" t="s">
        <v>290</v>
      </c>
      <c r="E39" s="237" t="s">
        <v>69</v>
      </c>
      <c r="F39" s="237" t="s">
        <v>752</v>
      </c>
      <c r="G39" s="238" t="s">
        <v>291</v>
      </c>
      <c r="H39" s="364" t="s">
        <v>158</v>
      </c>
      <c r="I39" s="32"/>
      <c r="J39" s="42"/>
      <c r="K39" s="9">
        <f>A39</f>
        <v>0</v>
      </c>
      <c r="L39" s="36"/>
      <c r="M39" s="36"/>
      <c r="N39" s="36"/>
      <c r="O39" s="36"/>
      <c r="P39" s="36"/>
      <c r="Q39" s="36"/>
      <c r="R39" s="36"/>
      <c r="S39" s="36"/>
      <c r="T39" s="24"/>
      <c r="U39" s="24"/>
      <c r="V39" s="24"/>
      <c r="W39" s="76"/>
      <c r="X39" s="76"/>
      <c r="Y39" s="77"/>
      <c r="Z39" s="95"/>
    </row>
    <row r="40" spans="1:27" s="159" customFormat="1" ht="30" x14ac:dyDescent="0.2">
      <c r="A40" s="363"/>
      <c r="B40" s="764" t="s">
        <v>292</v>
      </c>
      <c r="C40" s="765"/>
      <c r="D40" s="239" t="s">
        <v>166</v>
      </c>
      <c r="E40" s="162">
        <v>0</v>
      </c>
      <c r="F40" s="155" t="s">
        <v>1210</v>
      </c>
      <c r="G40" s="240"/>
      <c r="H40" s="362"/>
      <c r="I40" s="43"/>
      <c r="J40" s="41"/>
      <c r="K40" s="9" t="str">
        <f>B40</f>
        <v>a. Internally generated funds spent on contraceptive procurement</v>
      </c>
      <c r="L40" s="36"/>
      <c r="M40" s="36"/>
      <c r="N40" s="36"/>
      <c r="O40" s="36"/>
      <c r="P40" s="36"/>
      <c r="Q40" s="36"/>
      <c r="R40" s="36"/>
      <c r="S40" s="36"/>
      <c r="T40" s="24"/>
      <c r="U40" s="24"/>
      <c r="V40" s="24"/>
      <c r="W40" s="76"/>
      <c r="X40" s="76"/>
      <c r="Y40" s="77"/>
      <c r="Z40" s="95"/>
    </row>
    <row r="41" spans="1:27" s="159" customFormat="1" ht="30" x14ac:dyDescent="0.2">
      <c r="A41" s="363"/>
      <c r="B41" s="241"/>
      <c r="C41" s="242" t="s">
        <v>293</v>
      </c>
      <c r="D41" s="800" t="s">
        <v>146</v>
      </c>
      <c r="E41" s="801"/>
      <c r="F41" s="801"/>
      <c r="G41" s="801"/>
      <c r="H41" s="802"/>
      <c r="I41" s="44"/>
      <c r="J41" s="41"/>
      <c r="K41" s="9" t="str">
        <f>C41</f>
        <v>i. Specify source(s) of internally generated funds spent (for example, from taxes or user fees)</v>
      </c>
      <c r="L41" s="36"/>
      <c r="M41" s="36"/>
      <c r="N41" s="36"/>
      <c r="O41" s="39" t="str">
        <f>D41</f>
        <v>N/A</v>
      </c>
      <c r="P41" s="36"/>
      <c r="Q41" s="36"/>
      <c r="R41" s="36"/>
      <c r="S41" s="36"/>
      <c r="T41" s="24"/>
      <c r="U41" s="24"/>
      <c r="V41" s="24"/>
      <c r="W41" s="76"/>
      <c r="X41" s="76"/>
      <c r="Y41" s="77"/>
      <c r="Z41" s="95"/>
    </row>
    <row r="42" spans="1:27" s="159" customFormat="1" ht="60" x14ac:dyDescent="0.2">
      <c r="A42" s="363"/>
      <c r="B42" s="764" t="s">
        <v>295</v>
      </c>
      <c r="C42" s="765"/>
      <c r="D42" s="239" t="s">
        <v>166</v>
      </c>
      <c r="E42" s="162">
        <v>0</v>
      </c>
      <c r="F42" s="155" t="s">
        <v>1210</v>
      </c>
      <c r="G42" s="154"/>
      <c r="H42" s="362"/>
      <c r="I42" s="43"/>
      <c r="J42" s="41"/>
      <c r="K42" s="9" t="str">
        <f>B42</f>
        <v>b. Total of all other government funds spent on contraceptive procurement (basket funds, World Bank credits or loans, and other funds donors gave to the government [e.g., direct budget support])</v>
      </c>
      <c r="L42" s="36"/>
      <c r="M42" s="36"/>
      <c r="N42" s="36"/>
      <c r="O42" s="36"/>
      <c r="P42" s="36"/>
      <c r="Q42" s="36"/>
      <c r="R42" s="36"/>
      <c r="S42" s="36"/>
      <c r="T42" s="24"/>
      <c r="U42" s="24"/>
      <c r="V42" s="24"/>
      <c r="W42" s="76"/>
      <c r="X42" s="76"/>
      <c r="Y42" s="77"/>
      <c r="Z42" s="95"/>
    </row>
    <row r="43" spans="1:27" s="159" customFormat="1" ht="30" x14ac:dyDescent="0.2">
      <c r="A43" s="363"/>
      <c r="B43" s="241"/>
      <c r="C43" s="242" t="s">
        <v>297</v>
      </c>
      <c r="D43" s="800" t="s">
        <v>146</v>
      </c>
      <c r="E43" s="801"/>
      <c r="F43" s="801"/>
      <c r="G43" s="801"/>
      <c r="H43" s="802"/>
      <c r="I43" s="44"/>
      <c r="J43" s="41"/>
      <c r="K43" s="9" t="str">
        <f>C43</f>
        <v>i. Specify source(s) of other government funds spent (for example: basket funding or specific donor)</v>
      </c>
      <c r="L43" s="36"/>
      <c r="M43" s="36"/>
      <c r="N43" s="36"/>
      <c r="O43" s="39" t="str">
        <f>D43</f>
        <v>N/A</v>
      </c>
      <c r="P43" s="36"/>
      <c r="Q43" s="36"/>
      <c r="R43" s="36"/>
      <c r="S43" s="36"/>
      <c r="T43" s="24"/>
      <c r="U43" s="24"/>
      <c r="V43" s="24"/>
      <c r="W43" s="76"/>
      <c r="X43" s="76"/>
      <c r="Y43" s="77"/>
      <c r="Z43" s="95"/>
    </row>
    <row r="44" spans="1:27" s="159" customFormat="1" ht="45" x14ac:dyDescent="0.2">
      <c r="A44" s="363"/>
      <c r="B44" s="764" t="s">
        <v>298</v>
      </c>
      <c r="C44" s="765"/>
      <c r="D44" s="243"/>
      <c r="E44" s="163">
        <f>E40+E42</f>
        <v>0</v>
      </c>
      <c r="F44" s="244"/>
      <c r="G44" s="244"/>
      <c r="H44" s="362"/>
      <c r="I44" s="43"/>
      <c r="J44" s="41"/>
      <c r="K44" s="9" t="str">
        <f>B44</f>
        <v>c. TOTAL government funds spent on contraceptive procurement
This will auto-calculate.  (It will sum a &amp; b above.)</v>
      </c>
      <c r="L44" s="36"/>
      <c r="M44" s="36"/>
      <c r="N44" s="36"/>
      <c r="O44" s="39"/>
      <c r="P44" s="36"/>
      <c r="Q44" s="36"/>
      <c r="R44" s="36"/>
      <c r="S44" s="36"/>
      <c r="T44" s="24"/>
      <c r="U44" s="24"/>
      <c r="V44" s="24"/>
      <c r="W44" s="76"/>
      <c r="X44" s="76"/>
      <c r="Y44" s="77"/>
      <c r="Z44" s="95"/>
    </row>
    <row r="45" spans="1:27" s="248" customFormat="1" x14ac:dyDescent="0.2">
      <c r="A45" s="365"/>
      <c r="B45" s="245"/>
      <c r="C45" s="245"/>
      <c r="D45" s="246"/>
      <c r="E45" s="164"/>
      <c r="F45" s="164"/>
      <c r="G45" s="247"/>
      <c r="H45" s="366"/>
      <c r="I45" s="68"/>
      <c r="J45" s="41"/>
      <c r="K45" s="9">
        <f>A45</f>
        <v>0</v>
      </c>
      <c r="L45" s="36"/>
      <c r="M45" s="36"/>
      <c r="N45" s="36"/>
      <c r="O45" s="39"/>
      <c r="P45" s="36"/>
      <c r="Q45" s="36"/>
      <c r="R45" s="36"/>
      <c r="S45" s="36"/>
      <c r="T45" s="24"/>
      <c r="U45" s="24"/>
      <c r="V45" s="24"/>
      <c r="W45" s="76"/>
      <c r="X45" s="76"/>
      <c r="Y45" s="81"/>
      <c r="Z45" s="21"/>
    </row>
    <row r="46" spans="1:27" s="159" customFormat="1" ht="30" customHeight="1" x14ac:dyDescent="0.2">
      <c r="A46" s="772" t="s">
        <v>753</v>
      </c>
      <c r="B46" s="764"/>
      <c r="C46" s="764"/>
      <c r="D46" s="764"/>
      <c r="E46" s="764"/>
      <c r="F46" s="764"/>
      <c r="G46" s="764"/>
      <c r="H46" s="773"/>
      <c r="I46" s="4"/>
      <c r="J46" s="41"/>
      <c r="K46" s="9"/>
      <c r="L46" s="36"/>
      <c r="M46" s="36"/>
      <c r="N46" s="36"/>
      <c r="O46" s="36"/>
      <c r="P46" s="36"/>
      <c r="Q46" s="36"/>
      <c r="R46" s="36"/>
      <c r="S46" s="36"/>
      <c r="T46" s="24"/>
      <c r="U46" s="24"/>
      <c r="V46" s="24"/>
      <c r="W46" s="76"/>
      <c r="X46" s="80" t="str">
        <f>A46</f>
        <v xml:space="preserve">B9. Please complete the table below to indicate donor expenditures on contraceptive procurement in the most recent complete fiscal year (FY '10-'11).
</v>
      </c>
      <c r="Y46" s="77"/>
      <c r="Z46" s="95"/>
    </row>
    <row r="47" spans="1:27" s="159" customFormat="1" ht="129.75" x14ac:dyDescent="0.2">
      <c r="A47" s="363" t="s">
        <v>199</v>
      </c>
      <c r="B47" s="877" t="s">
        <v>754</v>
      </c>
      <c r="C47" s="765"/>
      <c r="D47" s="236" t="s">
        <v>299</v>
      </c>
      <c r="E47" s="237" t="s">
        <v>300</v>
      </c>
      <c r="F47" s="237" t="s">
        <v>755</v>
      </c>
      <c r="G47" s="238" t="s">
        <v>301</v>
      </c>
      <c r="H47" s="364" t="s">
        <v>158</v>
      </c>
      <c r="I47" s="25"/>
      <c r="J47" s="41"/>
      <c r="K47" s="9" t="str">
        <f>A47</f>
        <v xml:space="preserve">
</v>
      </c>
      <c r="L47" s="36"/>
      <c r="M47" s="36"/>
      <c r="N47" s="36"/>
      <c r="O47" s="39"/>
      <c r="P47" s="36"/>
      <c r="Q47" s="36"/>
      <c r="R47" s="36"/>
      <c r="S47" s="36"/>
      <c r="T47" s="24"/>
      <c r="U47" s="24"/>
      <c r="V47" s="24"/>
      <c r="W47" s="76"/>
      <c r="X47" s="76"/>
      <c r="Y47" s="77"/>
      <c r="Z47" s="95"/>
    </row>
    <row r="48" spans="1:27" s="159" customFormat="1" x14ac:dyDescent="0.2">
      <c r="A48" s="363"/>
      <c r="B48" s="764" t="s">
        <v>302</v>
      </c>
      <c r="C48" s="765"/>
      <c r="D48" s="518" t="s">
        <v>165</v>
      </c>
      <c r="E48" s="162">
        <v>6545121</v>
      </c>
      <c r="F48" s="155" t="s">
        <v>1210</v>
      </c>
      <c r="G48" s="156" t="s">
        <v>296</v>
      </c>
      <c r="H48" s="367"/>
      <c r="I48" s="12"/>
      <c r="J48" s="41"/>
      <c r="K48" s="9" t="str">
        <f>B48</f>
        <v>a. In-kind donations of contraceptives</v>
      </c>
      <c r="L48" s="36"/>
      <c r="M48" s="36"/>
      <c r="N48" s="36"/>
      <c r="O48" s="39"/>
      <c r="P48" s="36"/>
      <c r="Q48" s="36"/>
      <c r="R48" s="36"/>
      <c r="S48" s="36"/>
      <c r="T48" s="24"/>
      <c r="U48" s="24"/>
      <c r="V48" s="24"/>
      <c r="W48" s="76"/>
      <c r="X48" s="76"/>
      <c r="Y48" s="77"/>
      <c r="Z48" s="95"/>
      <c r="AA48" s="158"/>
    </row>
    <row r="49" spans="1:27" s="159" customFormat="1" x14ac:dyDescent="0.2">
      <c r="A49" s="363"/>
      <c r="B49" s="241"/>
      <c r="C49" s="242" t="s">
        <v>303</v>
      </c>
      <c r="D49" s="1147" t="s">
        <v>83</v>
      </c>
      <c r="E49" s="1148"/>
      <c r="F49" s="1148"/>
      <c r="G49" s="1148"/>
      <c r="H49" s="1149"/>
      <c r="I49" s="165"/>
      <c r="J49" s="41"/>
      <c r="K49" s="9" t="str">
        <f>C49</f>
        <v xml:space="preserve">i. Specify source(s) of in-kind donations </v>
      </c>
      <c r="L49" s="36"/>
      <c r="M49" s="36"/>
      <c r="N49" s="36"/>
      <c r="O49" s="39" t="str">
        <f>D49</f>
        <v>USAID, UNFPA</v>
      </c>
      <c r="P49" s="36"/>
      <c r="Q49" s="36"/>
      <c r="R49" s="36"/>
      <c r="S49" s="36"/>
      <c r="T49" s="24"/>
      <c r="U49" s="24"/>
      <c r="V49" s="24"/>
      <c r="W49" s="76"/>
      <c r="X49" s="76"/>
      <c r="Y49" s="77"/>
      <c r="Z49" s="95"/>
      <c r="AA49" s="526"/>
    </row>
    <row r="50" spans="1:27" s="159" customFormat="1" x14ac:dyDescent="0.2">
      <c r="A50" s="363"/>
      <c r="B50" s="764" t="s">
        <v>756</v>
      </c>
      <c r="C50" s="765"/>
      <c r="D50" s="518" t="s">
        <v>166</v>
      </c>
      <c r="E50" s="517">
        <v>0</v>
      </c>
      <c r="F50" s="155" t="s">
        <v>1210</v>
      </c>
      <c r="G50" s="519"/>
      <c r="H50" s="520"/>
      <c r="I50" s="12"/>
      <c r="J50" s="41"/>
      <c r="K50" s="9" t="str">
        <f>B50</f>
        <v>b. Global Fund grants used to procure condoms</v>
      </c>
      <c r="L50" s="36"/>
      <c r="M50" s="36"/>
      <c r="N50" s="36"/>
      <c r="O50" s="39"/>
      <c r="P50" s="36"/>
      <c r="Q50" s="36"/>
      <c r="R50" s="36"/>
      <c r="S50" s="36"/>
      <c r="T50" s="24"/>
      <c r="U50" s="24"/>
      <c r="V50" s="24"/>
      <c r="W50" s="76"/>
      <c r="X50" s="76"/>
      <c r="Y50" s="77"/>
      <c r="Z50" s="95"/>
      <c r="AA50" s="158"/>
    </row>
    <row r="51" spans="1:27" s="159" customFormat="1" ht="30" x14ac:dyDescent="0.2">
      <c r="A51" s="363"/>
      <c r="B51" s="764" t="s">
        <v>757</v>
      </c>
      <c r="C51" s="765"/>
      <c r="D51" s="518" t="s">
        <v>166</v>
      </c>
      <c r="E51" s="517">
        <v>0</v>
      </c>
      <c r="F51" s="155" t="s">
        <v>1210</v>
      </c>
      <c r="G51" s="519"/>
      <c r="H51" s="520"/>
      <c r="I51" s="12"/>
      <c r="J51" s="41"/>
      <c r="K51" s="9" t="str">
        <f>B51</f>
        <v>c. Global Fund grants used to procure contraceptives besides condoms</v>
      </c>
      <c r="L51" s="36"/>
      <c r="M51" s="36"/>
      <c r="N51" s="36"/>
      <c r="O51" s="39"/>
      <c r="P51" s="36"/>
      <c r="Q51" s="36"/>
      <c r="R51" s="36"/>
      <c r="S51" s="36"/>
      <c r="T51" s="24"/>
      <c r="U51" s="24"/>
      <c r="V51" s="24"/>
      <c r="W51" s="76"/>
      <c r="X51" s="76"/>
      <c r="Y51" s="77"/>
      <c r="Z51" s="95"/>
    </row>
    <row r="52" spans="1:27" s="159" customFormat="1" ht="45" x14ac:dyDescent="0.2">
      <c r="A52" s="363"/>
      <c r="B52" s="764" t="s">
        <v>758</v>
      </c>
      <c r="C52" s="765"/>
      <c r="D52" s="243"/>
      <c r="E52" s="163">
        <f>E48+E50+E51</f>
        <v>6545121</v>
      </c>
      <c r="F52" s="244"/>
      <c r="G52" s="244"/>
      <c r="H52" s="368"/>
      <c r="I52" s="43"/>
      <c r="J52" s="41"/>
      <c r="K52" s="9" t="str">
        <f>B52</f>
        <v>d. TOTAL value of in-kind donations and Global Fund grants spent on contraceptive procurement
This will auto-calculate.  (It will sum a-c above.)</v>
      </c>
      <c r="L52" s="36"/>
      <c r="M52" s="36"/>
      <c r="N52" s="36"/>
      <c r="O52" s="39"/>
      <c r="P52" s="36"/>
      <c r="Q52" s="36"/>
      <c r="R52" s="36"/>
      <c r="S52" s="36"/>
      <c r="T52" s="24"/>
      <c r="U52" s="24"/>
      <c r="V52" s="24"/>
      <c r="W52" s="76"/>
      <c r="X52" s="76"/>
      <c r="Y52" s="77"/>
      <c r="Z52" s="95"/>
    </row>
    <row r="53" spans="1:27" s="248" customFormat="1" x14ac:dyDescent="0.2">
      <c r="A53" s="365"/>
      <c r="B53" s="245"/>
      <c r="C53" s="245"/>
      <c r="D53" s="246"/>
      <c r="E53" s="164"/>
      <c r="F53" s="164"/>
      <c r="G53" s="247"/>
      <c r="H53" s="366"/>
      <c r="I53" s="68"/>
      <c r="J53" s="41"/>
      <c r="K53" s="9">
        <f>A53</f>
        <v>0</v>
      </c>
      <c r="L53" s="36"/>
      <c r="M53" s="36"/>
      <c r="N53" s="36"/>
      <c r="O53" s="39"/>
      <c r="P53" s="36"/>
      <c r="Q53" s="36"/>
      <c r="R53" s="36"/>
      <c r="S53" s="36"/>
      <c r="T53" s="24"/>
      <c r="U53" s="24"/>
      <c r="V53" s="24"/>
      <c r="W53" s="76"/>
      <c r="X53" s="76"/>
      <c r="Y53" s="81"/>
      <c r="Z53" s="21"/>
    </row>
    <row r="54" spans="1:27" s="159" customFormat="1" ht="75" customHeight="1" x14ac:dyDescent="0.2">
      <c r="A54" s="772" t="s">
        <v>759</v>
      </c>
      <c r="B54" s="764"/>
      <c r="C54" s="764"/>
      <c r="D54" s="764"/>
      <c r="E54" s="764"/>
      <c r="F54" s="764"/>
      <c r="G54" s="764"/>
      <c r="H54" s="773"/>
      <c r="I54" s="4"/>
      <c r="J54" s="41"/>
      <c r="K54" s="9"/>
      <c r="L54" s="36"/>
      <c r="M54" s="36"/>
      <c r="N54" s="36"/>
      <c r="O54" s="36"/>
      <c r="P54" s="36"/>
      <c r="Q54" s="36"/>
      <c r="R54" s="36"/>
      <c r="S54" s="36"/>
      <c r="T54" s="24"/>
      <c r="U54" s="24"/>
      <c r="V54" s="24"/>
      <c r="W54" s="76"/>
      <c r="X54" s="80"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4" s="77"/>
      <c r="Z54" s="95"/>
    </row>
    <row r="55" spans="1:27" s="159" customFormat="1" ht="150" x14ac:dyDescent="0.2">
      <c r="A55" s="867" t="s">
        <v>760</v>
      </c>
      <c r="B55" s="868"/>
      <c r="C55" s="868"/>
      <c r="D55" s="868"/>
      <c r="E55" s="869"/>
      <c r="F55" s="166">
        <f>E44/(E44+E52)</f>
        <v>0</v>
      </c>
      <c r="G55" s="870"/>
      <c r="H55" s="871"/>
      <c r="I55" s="12"/>
      <c r="J55" s="45">
        <f>G55</f>
        <v>0</v>
      </c>
      <c r="K55" s="9"/>
      <c r="L55" s="36"/>
      <c r="M55" s="36"/>
      <c r="N55" s="36"/>
      <c r="O55" s="39"/>
      <c r="P55" s="36"/>
      <c r="Q55" s="36"/>
      <c r="R55" s="46"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36"/>
      <c r="T55" s="24"/>
      <c r="U55" s="24"/>
      <c r="V55" s="24"/>
      <c r="W55" s="76"/>
      <c r="X55" s="76"/>
      <c r="Y55" s="77"/>
      <c r="Z55" s="95"/>
    </row>
    <row r="56" spans="1:27" s="159" customFormat="1" ht="135" x14ac:dyDescent="0.2">
      <c r="A56" s="867" t="s">
        <v>761</v>
      </c>
      <c r="B56" s="872"/>
      <c r="C56" s="872"/>
      <c r="D56" s="872"/>
      <c r="E56" s="873"/>
      <c r="F56" s="166">
        <f>(E44+E52)/G29</f>
        <v>0.85437625094622538</v>
      </c>
      <c r="G56" s="870"/>
      <c r="H56" s="871"/>
      <c r="I56" s="12"/>
      <c r="J56" s="45">
        <f>G56</f>
        <v>0</v>
      </c>
      <c r="K56" s="9"/>
      <c r="L56" s="36"/>
      <c r="M56" s="36"/>
      <c r="N56" s="36"/>
      <c r="O56" s="39"/>
      <c r="P56" s="36"/>
      <c r="Q56" s="36"/>
      <c r="R56" s="46"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36"/>
      <c r="T56" s="24"/>
      <c r="U56" s="24"/>
      <c r="V56" s="24"/>
      <c r="W56" s="76"/>
      <c r="X56" s="76"/>
      <c r="Y56" s="77"/>
      <c r="Z56" s="95"/>
    </row>
    <row r="57" spans="1:27" s="159" customFormat="1" ht="45" x14ac:dyDescent="0.2">
      <c r="A57" s="874" t="s">
        <v>762</v>
      </c>
      <c r="B57" s="875"/>
      <c r="C57" s="875"/>
      <c r="D57" s="875"/>
      <c r="E57" s="876"/>
      <c r="F57" s="152"/>
      <c r="G57" s="870"/>
      <c r="H57" s="871"/>
      <c r="I57" s="12"/>
      <c r="J57" s="45">
        <f>G57</f>
        <v>0</v>
      </c>
      <c r="K57" s="9"/>
      <c r="L57" s="36"/>
      <c r="M57" s="36"/>
      <c r="N57" s="36"/>
      <c r="O57" s="39"/>
      <c r="P57" s="36"/>
      <c r="Q57" s="36"/>
      <c r="R57" s="46" t="str">
        <f>A57</f>
        <v>B12. If B11 did not calculate automatically, please answer the following question:
Was there a funding gap for the public sector in the last complete fiscal year?
(Please select from the dropdown list.)</v>
      </c>
      <c r="S57" s="36"/>
      <c r="T57" s="24"/>
      <c r="U57" s="24"/>
      <c r="V57" s="24"/>
      <c r="W57" s="76"/>
      <c r="X57" s="76"/>
      <c r="Y57" s="77"/>
      <c r="Z57" s="95"/>
    </row>
    <row r="58" spans="1:27" s="248" customFormat="1" x14ac:dyDescent="0.2">
      <c r="A58" s="369"/>
      <c r="B58" s="249"/>
      <c r="C58" s="249"/>
      <c r="D58" s="250"/>
      <c r="E58" s="167"/>
      <c r="F58" s="167"/>
      <c r="G58" s="251"/>
      <c r="H58" s="370"/>
      <c r="I58" s="68"/>
      <c r="J58" s="41"/>
      <c r="K58" s="9">
        <f>A58</f>
        <v>0</v>
      </c>
      <c r="L58" s="36"/>
      <c r="M58" s="36"/>
      <c r="N58" s="36"/>
      <c r="O58" s="39"/>
      <c r="P58" s="36"/>
      <c r="Q58" s="36"/>
      <c r="R58" s="36"/>
      <c r="S58" s="36"/>
      <c r="T58" s="24"/>
      <c r="U58" s="24"/>
      <c r="V58" s="24"/>
      <c r="W58" s="76"/>
      <c r="X58" s="76"/>
      <c r="Y58" s="81"/>
      <c r="Z58" s="21"/>
    </row>
    <row r="59" spans="1:27" s="159" customFormat="1" ht="45" x14ac:dyDescent="0.2">
      <c r="A59" s="772" t="s">
        <v>305</v>
      </c>
      <c r="B59" s="764"/>
      <c r="C59" s="764"/>
      <c r="D59" s="764"/>
      <c r="E59" s="765"/>
      <c r="F59" s="766" t="s">
        <v>146</v>
      </c>
      <c r="G59" s="863"/>
      <c r="H59" s="767"/>
      <c r="I59" s="13"/>
      <c r="J59" s="41"/>
      <c r="K59" s="9"/>
      <c r="L59" s="36"/>
      <c r="M59" s="36"/>
      <c r="N59" s="36"/>
      <c r="O59" s="36"/>
      <c r="P59" s="36"/>
      <c r="Q59" s="9" t="str">
        <f>F59</f>
        <v>N/A</v>
      </c>
      <c r="R59" s="46" t="str">
        <f>A59</f>
        <v>B13. If the government financed any contraceptive procurement in the most recent complete fiscal year, which entity conducted the procurement(s)? (Please select from the dropdown.)</v>
      </c>
      <c r="S59" s="36"/>
      <c r="T59" s="24"/>
      <c r="U59" s="24"/>
      <c r="V59" s="24"/>
      <c r="W59" s="76"/>
      <c r="X59" s="76"/>
      <c r="Y59" s="77"/>
      <c r="Z59" s="95"/>
    </row>
    <row r="60" spans="1:27" s="159" customFormat="1" x14ac:dyDescent="0.2">
      <c r="A60" s="262"/>
      <c r="B60" s="764" t="s">
        <v>58</v>
      </c>
      <c r="C60" s="764"/>
      <c r="D60" s="764"/>
      <c r="E60" s="764"/>
      <c r="F60" s="769" t="s">
        <v>146</v>
      </c>
      <c r="G60" s="770"/>
      <c r="H60" s="771"/>
      <c r="I60" s="12"/>
      <c r="J60" s="41"/>
      <c r="K60" s="9"/>
      <c r="L60" s="36"/>
      <c r="M60" s="57">
        <f>E60</f>
        <v>0</v>
      </c>
      <c r="N60" s="36"/>
      <c r="O60" s="36"/>
      <c r="P60" s="36"/>
      <c r="Q60" s="9" t="str">
        <f>F60</f>
        <v>N/A</v>
      </c>
      <c r="R60" s="39" t="str">
        <f>B60</f>
        <v>a. Specify entity</v>
      </c>
      <c r="S60" s="36"/>
      <c r="T60" s="24"/>
      <c r="U60" s="24"/>
      <c r="V60" s="24"/>
      <c r="W60" s="76"/>
      <c r="X60" s="76"/>
      <c r="Y60" s="77"/>
      <c r="Z60" s="95"/>
    </row>
    <row r="61" spans="1:27" s="159" customFormat="1" x14ac:dyDescent="0.2">
      <c r="A61" s="356"/>
      <c r="B61" s="227"/>
      <c r="C61" s="764" t="s">
        <v>59</v>
      </c>
      <c r="D61" s="764"/>
      <c r="E61" s="765"/>
      <c r="F61" s="766" t="s">
        <v>146</v>
      </c>
      <c r="G61" s="863"/>
      <c r="H61" s="767"/>
      <c r="I61" s="12"/>
      <c r="J61" s="41"/>
      <c r="K61" s="9"/>
      <c r="L61" s="36"/>
      <c r="M61" s="36"/>
      <c r="N61" s="36"/>
      <c r="O61" s="36"/>
      <c r="P61" s="36"/>
      <c r="Q61" s="9" t="str">
        <f>F61</f>
        <v>N/A</v>
      </c>
      <c r="R61" s="39" t="str">
        <f>C61</f>
        <v>i. Is this a parastatal?</v>
      </c>
      <c r="S61" s="36"/>
      <c r="T61" s="24"/>
      <c r="U61" s="24"/>
      <c r="V61" s="24"/>
      <c r="W61" s="76"/>
      <c r="X61" s="76"/>
      <c r="Y61" s="77"/>
      <c r="Z61" s="95"/>
    </row>
    <row r="62" spans="1:27" s="159" customFormat="1" ht="45.75" thickBot="1" x14ac:dyDescent="0.25">
      <c r="A62" s="864" t="s">
        <v>306</v>
      </c>
      <c r="B62" s="753"/>
      <c r="C62" s="754"/>
      <c r="D62" s="779" t="s">
        <v>953</v>
      </c>
      <c r="E62" s="1150"/>
      <c r="F62" s="1150"/>
      <c r="G62" s="1150"/>
      <c r="H62" s="1151"/>
      <c r="I62" s="8"/>
      <c r="J62" s="41"/>
      <c r="K62" s="9" t="str">
        <f>A62</f>
        <v xml:space="preserve">B14. Please note any additional comments about finance and procurement.
</v>
      </c>
      <c r="L62" s="36"/>
      <c r="M62" s="36"/>
      <c r="N62" s="36"/>
      <c r="O62" s="9" t="str">
        <f>D62</f>
        <v>Even though the MOH has manifested its intention of acquiring contraceptives using funds made available by CIDA, up to now this has not materialized.</v>
      </c>
      <c r="P62" s="36"/>
      <c r="Q62" s="36"/>
      <c r="R62" s="9"/>
      <c r="S62" s="36"/>
      <c r="T62" s="24"/>
      <c r="U62" s="24"/>
      <c r="V62" s="24"/>
      <c r="W62" s="76"/>
      <c r="X62" s="76"/>
      <c r="Y62" s="77"/>
      <c r="Z62" s="95"/>
    </row>
    <row r="63" spans="1:27" s="159" customFormat="1" ht="16.5" customHeight="1" thickBot="1" x14ac:dyDescent="0.25">
      <c r="A63" s="865" t="s">
        <v>31</v>
      </c>
      <c r="B63" s="866"/>
      <c r="C63" s="866"/>
      <c r="D63" s="866"/>
      <c r="E63" s="866"/>
      <c r="F63" s="866"/>
      <c r="G63" s="866"/>
      <c r="H63" s="371"/>
      <c r="I63" s="14"/>
      <c r="J63" s="41"/>
      <c r="K63" s="9"/>
      <c r="L63" s="36"/>
      <c r="M63" s="36"/>
      <c r="N63" s="36"/>
      <c r="O63" s="36"/>
      <c r="P63" s="36"/>
      <c r="Q63" s="36"/>
      <c r="R63" s="9"/>
      <c r="S63" s="36"/>
      <c r="T63" s="24"/>
      <c r="U63" s="24"/>
      <c r="V63" s="24"/>
      <c r="W63" s="76"/>
      <c r="X63" s="76"/>
      <c r="Y63" s="77"/>
      <c r="Z63" s="95"/>
    </row>
    <row r="64" spans="1:27" s="159" customFormat="1" ht="45" customHeight="1" x14ac:dyDescent="0.2">
      <c r="A64" s="855" t="s">
        <v>763</v>
      </c>
      <c r="B64" s="856"/>
      <c r="C64" s="856"/>
      <c r="D64" s="856"/>
      <c r="E64" s="856"/>
      <c r="F64" s="856"/>
      <c r="G64" s="856"/>
      <c r="H64" s="857"/>
      <c r="I64" s="7"/>
      <c r="J64" s="41"/>
      <c r="K64" s="9"/>
      <c r="L64" s="36"/>
      <c r="M64" s="36"/>
      <c r="N64" s="36"/>
      <c r="O64" s="36"/>
      <c r="P64" s="36"/>
      <c r="Q64" s="36"/>
      <c r="R64" s="9"/>
      <c r="S64" s="36"/>
      <c r="T64" s="24"/>
      <c r="U64" s="24"/>
      <c r="V64" s="24"/>
      <c r="W64" s="76"/>
      <c r="X64" s="80" t="str">
        <f>A64</f>
        <v>C1. Are the following contraceptive methods offered through the commercial sector, public sector, NGOs, or social marketing? (Please indicate which methods are intended to be offered,not whether the method is currently in stock.) 
(Please select from the dropdown list.)</v>
      </c>
      <c r="Y64" s="77"/>
      <c r="Z64" s="95"/>
    </row>
    <row r="65" spans="1:26" s="254" customFormat="1" ht="15.75" x14ac:dyDescent="0.25">
      <c r="A65" s="858" t="s">
        <v>26</v>
      </c>
      <c r="B65" s="859"/>
      <c r="C65" s="860"/>
      <c r="D65" s="861" t="s">
        <v>261</v>
      </c>
      <c r="E65" s="862"/>
      <c r="F65" s="252" t="s">
        <v>307</v>
      </c>
      <c r="G65" s="253" t="s">
        <v>308</v>
      </c>
      <c r="H65" s="372" t="s">
        <v>309</v>
      </c>
      <c r="I65" s="15"/>
      <c r="J65" s="47"/>
      <c r="K65" s="9" t="str">
        <f>A65</f>
        <v>Contraceptive Method</v>
      </c>
      <c r="L65" s="48"/>
      <c r="M65" s="48"/>
      <c r="N65" s="48"/>
      <c r="O65" s="48"/>
      <c r="P65" s="48"/>
      <c r="Q65" s="48"/>
      <c r="R65" s="11"/>
      <c r="S65" s="48"/>
      <c r="T65" s="49"/>
      <c r="U65" s="49"/>
      <c r="V65" s="49"/>
      <c r="W65" s="65"/>
      <c r="X65" s="65"/>
      <c r="Y65" s="3"/>
      <c r="Z65" s="97"/>
    </row>
    <row r="66" spans="1:26" s="159" customFormat="1" ht="30" x14ac:dyDescent="0.2">
      <c r="A66" s="373"/>
      <c r="B66" s="848" t="s">
        <v>310</v>
      </c>
      <c r="C66" s="849"/>
      <c r="D66" s="850" t="s">
        <v>165</v>
      </c>
      <c r="E66" s="850"/>
      <c r="F66" s="255" t="s">
        <v>165</v>
      </c>
      <c r="G66" s="255" t="s">
        <v>166</v>
      </c>
      <c r="H66" s="374" t="s">
        <v>166</v>
      </c>
      <c r="I66" s="8"/>
      <c r="J66" s="41"/>
      <c r="K66" s="9" t="str">
        <f>B66</f>
        <v>a. Combined oral contraceptives (estrogen + progestin - for  example, LoFemenol, Microgynon)</v>
      </c>
      <c r="L66" s="36"/>
      <c r="M66" s="36"/>
      <c r="N66" s="36"/>
      <c r="O66" s="36"/>
      <c r="P66" s="36"/>
      <c r="Q66" s="36"/>
      <c r="R66" s="9"/>
      <c r="S66" s="36"/>
      <c r="T66" s="24"/>
      <c r="U66" s="24"/>
      <c r="V66" s="24"/>
      <c r="W66" s="76"/>
      <c r="X66" s="76"/>
      <c r="Y66" s="77"/>
      <c r="Z66" s="95"/>
    </row>
    <row r="67" spans="1:26" s="159" customFormat="1" x14ac:dyDescent="0.2">
      <c r="A67" s="375"/>
      <c r="B67" s="848" t="s">
        <v>311</v>
      </c>
      <c r="C67" s="849"/>
      <c r="D67" s="850" t="s">
        <v>165</v>
      </c>
      <c r="E67" s="850"/>
      <c r="F67" s="255" t="s">
        <v>165</v>
      </c>
      <c r="G67" s="255" t="s">
        <v>166</v>
      </c>
      <c r="H67" s="374" t="s">
        <v>166</v>
      </c>
      <c r="I67" s="8"/>
      <c r="J67" s="41"/>
      <c r="K67" s="9" t="str">
        <f t="shared" ref="K67:K77" si="2">B67</f>
        <v>b. Progestin-only pills (for example, Ovrette, Microlut)</v>
      </c>
      <c r="L67" s="36"/>
      <c r="M67" s="36"/>
      <c r="N67" s="36"/>
      <c r="O67" s="36"/>
      <c r="P67" s="36"/>
      <c r="Q67" s="36"/>
      <c r="R67" s="9"/>
      <c r="S67" s="36"/>
      <c r="T67" s="24"/>
      <c r="U67" s="24"/>
      <c r="V67" s="24"/>
      <c r="W67" s="76"/>
      <c r="X67" s="76"/>
      <c r="Y67" s="77"/>
      <c r="Z67" s="95"/>
    </row>
    <row r="68" spans="1:26" s="159" customFormat="1" x14ac:dyDescent="0.2">
      <c r="A68" s="375"/>
      <c r="B68" s="848" t="s">
        <v>312</v>
      </c>
      <c r="C68" s="849"/>
      <c r="D68" s="850" t="s">
        <v>165</v>
      </c>
      <c r="E68" s="850"/>
      <c r="F68" s="255" t="s">
        <v>165</v>
      </c>
      <c r="G68" s="255" t="s">
        <v>166</v>
      </c>
      <c r="H68" s="374" t="s">
        <v>166</v>
      </c>
      <c r="I68" s="8"/>
      <c r="J68" s="41"/>
      <c r="K68" s="9" t="str">
        <f t="shared" si="2"/>
        <v>c. Hormonal injections (for example, DepoProvera, Noristerat)</v>
      </c>
      <c r="L68" s="36"/>
      <c r="M68" s="36"/>
      <c r="N68" s="36"/>
      <c r="O68" s="36"/>
      <c r="P68" s="36"/>
      <c r="Q68" s="36"/>
      <c r="R68" s="9"/>
      <c r="S68" s="36"/>
      <c r="T68" s="24"/>
      <c r="U68" s="24"/>
      <c r="V68" s="24"/>
      <c r="W68" s="76"/>
      <c r="X68" s="76"/>
      <c r="Y68" s="77"/>
      <c r="Z68" s="95"/>
    </row>
    <row r="69" spans="1:26" s="159" customFormat="1" x14ac:dyDescent="0.2">
      <c r="A69" s="375"/>
      <c r="B69" s="848" t="s">
        <v>313</v>
      </c>
      <c r="C69" s="849"/>
      <c r="D69" s="850" t="s">
        <v>165</v>
      </c>
      <c r="E69" s="850"/>
      <c r="F69" s="255" t="s">
        <v>166</v>
      </c>
      <c r="G69" s="255" t="s">
        <v>166</v>
      </c>
      <c r="H69" s="374" t="s">
        <v>166</v>
      </c>
      <c r="I69" s="8"/>
      <c r="J69" s="41"/>
      <c r="K69" s="9" t="str">
        <f t="shared" si="2"/>
        <v>d. Hormonal implants (for example, Jadelle, Implanon)</v>
      </c>
      <c r="L69" s="36"/>
      <c r="M69" s="36"/>
      <c r="N69" s="36"/>
      <c r="O69" s="36"/>
      <c r="P69" s="36"/>
      <c r="Q69" s="36"/>
      <c r="R69" s="9"/>
      <c r="S69" s="36"/>
      <c r="T69" s="24"/>
      <c r="U69" s="24"/>
      <c r="V69" s="24"/>
      <c r="W69" s="76"/>
      <c r="X69" s="76"/>
      <c r="Y69" s="77"/>
      <c r="Z69" s="95"/>
    </row>
    <row r="70" spans="1:26" s="159" customFormat="1" x14ac:dyDescent="0.2">
      <c r="A70" s="375"/>
      <c r="B70" s="848" t="s">
        <v>314</v>
      </c>
      <c r="C70" s="849"/>
      <c r="D70" s="850" t="s">
        <v>165</v>
      </c>
      <c r="E70" s="850"/>
      <c r="F70" s="255" t="s">
        <v>165</v>
      </c>
      <c r="G70" s="255" t="s">
        <v>166</v>
      </c>
      <c r="H70" s="374" t="s">
        <v>166</v>
      </c>
      <c r="I70" s="8"/>
      <c r="J70" s="41"/>
      <c r="K70" s="9" t="str">
        <f t="shared" si="2"/>
        <v>e. Intrauterine devices (IUDs) (for example, Optima Copper T)</v>
      </c>
      <c r="L70" s="36"/>
      <c r="M70" s="36"/>
      <c r="N70" s="36"/>
      <c r="O70" s="36"/>
      <c r="P70" s="36"/>
      <c r="Q70" s="36"/>
      <c r="R70" s="9"/>
      <c r="S70" s="36"/>
      <c r="T70" s="24"/>
      <c r="U70" s="24"/>
      <c r="V70" s="24"/>
      <c r="W70" s="76"/>
      <c r="X70" s="76"/>
      <c r="Y70" s="77"/>
      <c r="Z70" s="95"/>
    </row>
    <row r="71" spans="1:26" s="159" customFormat="1" x14ac:dyDescent="0.2">
      <c r="A71" s="375"/>
      <c r="B71" s="848" t="s">
        <v>43</v>
      </c>
      <c r="C71" s="849"/>
      <c r="D71" s="850" t="s">
        <v>165</v>
      </c>
      <c r="E71" s="850"/>
      <c r="F71" s="255" t="s">
        <v>165</v>
      </c>
      <c r="G71" s="255" t="s">
        <v>165</v>
      </c>
      <c r="H71" s="374" t="s">
        <v>165</v>
      </c>
      <c r="I71" s="8"/>
      <c r="J71" s="41"/>
      <c r="K71" s="9" t="str">
        <f t="shared" si="2"/>
        <v>f. Male condoms</v>
      </c>
      <c r="L71" s="36"/>
      <c r="M71" s="36"/>
      <c r="N71" s="36"/>
      <c r="O71" s="36"/>
      <c r="P71" s="36"/>
      <c r="Q71" s="36"/>
      <c r="R71" s="9"/>
      <c r="S71" s="36"/>
      <c r="T71" s="24"/>
      <c r="U71" s="24"/>
      <c r="V71" s="24"/>
      <c r="W71" s="76"/>
      <c r="X71" s="76"/>
      <c r="Y71" s="77"/>
      <c r="Z71" s="95"/>
    </row>
    <row r="72" spans="1:26" s="159" customFormat="1" x14ac:dyDescent="0.2">
      <c r="A72" s="375"/>
      <c r="B72" s="848" t="s">
        <v>44</v>
      </c>
      <c r="C72" s="849"/>
      <c r="D72" s="850" t="s">
        <v>165</v>
      </c>
      <c r="E72" s="850"/>
      <c r="F72" s="255" t="s">
        <v>165</v>
      </c>
      <c r="G72" s="255" t="s">
        <v>165</v>
      </c>
      <c r="H72" s="374" t="s">
        <v>165</v>
      </c>
      <c r="I72" s="8"/>
      <c r="J72" s="41"/>
      <c r="K72" s="9" t="str">
        <f t="shared" si="2"/>
        <v>g. Female condoms</v>
      </c>
      <c r="L72" s="36"/>
      <c r="M72" s="36"/>
      <c r="N72" s="36"/>
      <c r="O72" s="36"/>
      <c r="P72" s="36"/>
      <c r="Q72" s="36"/>
      <c r="R72" s="9"/>
      <c r="S72" s="36"/>
      <c r="T72" s="24"/>
      <c r="U72" s="24"/>
      <c r="V72" s="24"/>
      <c r="W72" s="76"/>
      <c r="X72" s="76"/>
      <c r="Y72" s="77"/>
      <c r="Z72" s="95"/>
    </row>
    <row r="73" spans="1:26" s="159" customFormat="1" x14ac:dyDescent="0.2">
      <c r="A73" s="375"/>
      <c r="B73" s="848" t="s">
        <v>315</v>
      </c>
      <c r="C73" s="849"/>
      <c r="D73" s="850" t="s">
        <v>165</v>
      </c>
      <c r="E73" s="850"/>
      <c r="F73" s="255" t="s">
        <v>166</v>
      </c>
      <c r="G73" s="255" t="s">
        <v>166</v>
      </c>
      <c r="H73" s="374" t="s">
        <v>166</v>
      </c>
      <c r="I73" s="8"/>
      <c r="J73" s="41"/>
      <c r="K73" s="9" t="str">
        <f t="shared" si="2"/>
        <v>h. Emergency contraceptive pills (for example, Postinor)</v>
      </c>
      <c r="L73" s="36"/>
      <c r="M73" s="36"/>
      <c r="N73" s="36"/>
      <c r="O73" s="36"/>
      <c r="P73" s="36"/>
      <c r="Q73" s="36"/>
      <c r="R73" s="9"/>
      <c r="S73" s="36"/>
      <c r="T73" s="24"/>
      <c r="U73" s="24"/>
      <c r="V73" s="24"/>
      <c r="W73" s="76"/>
      <c r="X73" s="76"/>
      <c r="Y73" s="77"/>
      <c r="Z73" s="95"/>
    </row>
    <row r="74" spans="1:26" s="159" customFormat="1" x14ac:dyDescent="0.2">
      <c r="A74" s="375"/>
      <c r="B74" s="848" t="s">
        <v>316</v>
      </c>
      <c r="C74" s="849"/>
      <c r="D74" s="850" t="s">
        <v>165</v>
      </c>
      <c r="E74" s="850"/>
      <c r="F74" s="255" t="s">
        <v>165</v>
      </c>
      <c r="G74" s="255" t="s">
        <v>166</v>
      </c>
      <c r="H74" s="374" t="s">
        <v>166</v>
      </c>
      <c r="I74" s="8"/>
      <c r="J74" s="41"/>
      <c r="K74" s="9" t="str">
        <f t="shared" si="2"/>
        <v>i. Long-acting permanent method for males (vasectomy)</v>
      </c>
      <c r="L74" s="36"/>
      <c r="M74" s="36"/>
      <c r="N74" s="36"/>
      <c r="O74" s="36"/>
      <c r="P74" s="36"/>
      <c r="Q74" s="36"/>
      <c r="R74" s="9"/>
      <c r="S74" s="36"/>
      <c r="T74" s="24"/>
      <c r="U74" s="24"/>
      <c r="V74" s="24"/>
      <c r="W74" s="76"/>
      <c r="X74" s="76"/>
      <c r="Y74" s="77"/>
      <c r="Z74" s="95"/>
    </row>
    <row r="75" spans="1:26" s="159" customFormat="1" x14ac:dyDescent="0.2">
      <c r="A75" s="375"/>
      <c r="B75" s="848" t="s">
        <v>317</v>
      </c>
      <c r="C75" s="849"/>
      <c r="D75" s="850" t="s">
        <v>166</v>
      </c>
      <c r="E75" s="850"/>
      <c r="F75" s="255" t="s">
        <v>165</v>
      </c>
      <c r="G75" s="255" t="s">
        <v>166</v>
      </c>
      <c r="H75" s="374" t="s">
        <v>166</v>
      </c>
      <c r="I75" s="8"/>
      <c r="J75" s="41"/>
      <c r="K75" s="9" t="str">
        <f t="shared" si="2"/>
        <v>j. Long-acting permanent method for females (tubal ligation)</v>
      </c>
      <c r="L75" s="36"/>
      <c r="M75" s="36"/>
      <c r="N75" s="36"/>
      <c r="O75" s="36"/>
      <c r="P75" s="36"/>
      <c r="Q75" s="36"/>
      <c r="R75" s="9"/>
      <c r="S75" s="36"/>
      <c r="T75" s="24"/>
      <c r="U75" s="24"/>
      <c r="V75" s="24"/>
      <c r="W75" s="76"/>
      <c r="X75" s="76"/>
      <c r="Y75" s="77"/>
      <c r="Z75" s="95"/>
    </row>
    <row r="76" spans="1:26" s="159" customFormat="1" x14ac:dyDescent="0.2">
      <c r="A76" s="375"/>
      <c r="B76" s="848" t="s">
        <v>45</v>
      </c>
      <c r="C76" s="849"/>
      <c r="D76" s="850" t="s">
        <v>166</v>
      </c>
      <c r="E76" s="850"/>
      <c r="F76" s="521" t="s">
        <v>166</v>
      </c>
      <c r="G76" s="255" t="s">
        <v>166</v>
      </c>
      <c r="H76" s="374" t="s">
        <v>166</v>
      </c>
      <c r="I76" s="8"/>
      <c r="J76" s="41"/>
      <c r="K76" s="9" t="str">
        <f t="shared" si="2"/>
        <v>k. CycleBeads</v>
      </c>
      <c r="L76" s="36"/>
      <c r="M76" s="36"/>
      <c r="N76" s="36"/>
      <c r="O76" s="36"/>
      <c r="P76" s="36"/>
      <c r="Q76" s="36"/>
      <c r="R76" s="9"/>
      <c r="S76" s="36"/>
      <c r="T76" s="24"/>
      <c r="U76" s="24"/>
      <c r="V76" s="24"/>
      <c r="W76" s="76"/>
      <c r="X76" s="76"/>
      <c r="Y76" s="77"/>
      <c r="Z76" s="95"/>
    </row>
    <row r="77" spans="1:26" s="159" customFormat="1" ht="45" x14ac:dyDescent="0.2">
      <c r="A77" s="376"/>
      <c r="B77" s="851" t="s">
        <v>318</v>
      </c>
      <c r="C77" s="852"/>
      <c r="D77" s="850"/>
      <c r="E77" s="850"/>
      <c r="F77" s="255"/>
      <c r="G77" s="255"/>
      <c r="H77" s="374"/>
      <c r="I77" s="8"/>
      <c r="J77" s="41"/>
      <c r="K77" s="9" t="str">
        <f t="shared" si="2"/>
        <v>l. Other contraceptive methods - specify 
(Please provide the name of the other contraceptive(s) offered, by sector.)</v>
      </c>
      <c r="L77" s="36"/>
      <c r="M77" s="36"/>
      <c r="N77" s="36"/>
      <c r="O77" s="36"/>
      <c r="P77" s="36"/>
      <c r="Q77" s="36"/>
      <c r="R77" s="9"/>
      <c r="S77" s="36"/>
      <c r="T77" s="24"/>
      <c r="U77" s="24"/>
      <c r="V77" s="24"/>
      <c r="W77" s="76"/>
      <c r="X77" s="76"/>
      <c r="Y77" s="77"/>
      <c r="Z77" s="95"/>
    </row>
    <row r="78" spans="1:26" s="159" customFormat="1" ht="60.75" thickBot="1" x14ac:dyDescent="0.25">
      <c r="A78" s="853" t="s">
        <v>320</v>
      </c>
      <c r="B78" s="822"/>
      <c r="C78" s="854"/>
      <c r="D78" s="779" t="s">
        <v>954</v>
      </c>
      <c r="E78" s="780"/>
      <c r="F78" s="780"/>
      <c r="G78" s="780"/>
      <c r="H78" s="781"/>
      <c r="I78" s="8"/>
      <c r="J78" s="41"/>
      <c r="K78" s="9" t="str">
        <f>A78</f>
        <v>C2. Please note any comments about the commodities offered.</v>
      </c>
      <c r="L78" s="36"/>
      <c r="M78" s="36"/>
      <c r="N78" s="36"/>
      <c r="O78" s="9" t="str">
        <f>D78</f>
        <v>MOH intends to introduce in-country hormonal implants (Jadelle). The first regional level training of trainers (TOT) took place in February 2012. The preparation for the Jadelle insertion courses at the provincial level is underway, and the courses will start in May 2012.</v>
      </c>
      <c r="P78" s="36"/>
      <c r="Q78" s="36"/>
      <c r="R78" s="9"/>
      <c r="S78" s="36"/>
      <c r="T78" s="24"/>
      <c r="U78" s="24"/>
      <c r="V78" s="24"/>
      <c r="W78" s="76"/>
      <c r="X78" s="76"/>
      <c r="Y78" s="77"/>
      <c r="Z78" s="95"/>
    </row>
    <row r="79" spans="1:26" s="256" customFormat="1" ht="16.5" customHeight="1" thickBot="1" x14ac:dyDescent="0.3">
      <c r="A79" s="832" t="s">
        <v>27</v>
      </c>
      <c r="B79" s="833"/>
      <c r="C79" s="833"/>
      <c r="D79" s="833"/>
      <c r="E79" s="833"/>
      <c r="F79" s="833"/>
      <c r="G79" s="833"/>
      <c r="H79" s="371"/>
      <c r="I79" s="14"/>
      <c r="J79" s="47"/>
      <c r="K79" s="9"/>
      <c r="L79" s="48"/>
      <c r="M79" s="48"/>
      <c r="N79" s="48"/>
      <c r="O79" s="48"/>
      <c r="P79" s="48"/>
      <c r="Q79" s="48"/>
      <c r="R79" s="11"/>
      <c r="S79" s="48"/>
      <c r="T79" s="49"/>
      <c r="U79" s="49"/>
      <c r="V79" s="49"/>
      <c r="W79" s="65"/>
      <c r="X79" s="65"/>
      <c r="Y79" s="83"/>
      <c r="Z79" s="98"/>
    </row>
    <row r="80" spans="1:26" s="159" customFormat="1" ht="30" customHeight="1" x14ac:dyDescent="0.2">
      <c r="A80" s="834" t="s">
        <v>321</v>
      </c>
      <c r="B80" s="835"/>
      <c r="C80" s="835"/>
      <c r="D80" s="835"/>
      <c r="E80" s="835"/>
      <c r="F80" s="835"/>
      <c r="G80" s="836"/>
      <c r="H80" s="351" t="s">
        <v>165</v>
      </c>
      <c r="I80" s="20" t="str">
        <f>A80</f>
        <v>D1. Is there a contraceptive security or reproductive health commodity security strategy or is contraceptive security explicitly included in a country strategy? (Please select from the dropdown list.)</v>
      </c>
      <c r="J80" s="41"/>
      <c r="K80" s="9"/>
      <c r="L80" s="36"/>
      <c r="M80" s="36"/>
      <c r="N80" s="36"/>
      <c r="O80" s="36"/>
      <c r="P80" s="36"/>
      <c r="Q80" s="36"/>
      <c r="R80" s="9"/>
      <c r="S80" s="36"/>
      <c r="T80" s="24"/>
      <c r="U80" s="24"/>
      <c r="V80" s="24"/>
      <c r="W80" s="76"/>
      <c r="X80" s="76"/>
      <c r="Y80" s="77"/>
      <c r="Z80" s="95"/>
    </row>
    <row r="81" spans="1:29" s="159" customFormat="1" ht="15.75" thickBot="1" x14ac:dyDescent="0.25">
      <c r="A81" s="837" t="s">
        <v>243</v>
      </c>
      <c r="B81" s="838"/>
      <c r="C81" s="838"/>
      <c r="D81" s="257"/>
      <c r="E81" s="257"/>
      <c r="F81" s="257"/>
      <c r="G81" s="257"/>
      <c r="H81" s="377"/>
      <c r="I81" s="5"/>
      <c r="J81" s="41"/>
      <c r="K81" s="9"/>
      <c r="L81" s="36"/>
      <c r="M81" s="36"/>
      <c r="N81" s="36"/>
      <c r="O81" s="36"/>
      <c r="P81" s="36"/>
      <c r="Q81" s="36"/>
      <c r="R81" s="9"/>
      <c r="S81" s="36"/>
      <c r="T81" s="24"/>
      <c r="U81" s="24"/>
      <c r="V81" s="24"/>
      <c r="W81" s="76"/>
      <c r="X81" s="76"/>
      <c r="Y81" s="77"/>
      <c r="Z81" s="95"/>
    </row>
    <row r="82" spans="1:29" s="159" customFormat="1" ht="60" x14ac:dyDescent="0.2">
      <c r="A82" s="839"/>
      <c r="B82" s="841" t="s">
        <v>66</v>
      </c>
      <c r="C82" s="842"/>
      <c r="D82" s="842" t="s">
        <v>322</v>
      </c>
      <c r="E82" s="842"/>
      <c r="F82" s="258" t="s">
        <v>64</v>
      </c>
      <c r="G82" s="842" t="s">
        <v>65</v>
      </c>
      <c r="H82" s="843"/>
      <c r="I82" s="20"/>
      <c r="J82" s="45" t="str">
        <f>G82</f>
        <v>Is the contraceptive security strategy being implemented?</v>
      </c>
      <c r="K82" s="9" t="str">
        <f>B82</f>
        <v>Strategy name</v>
      </c>
      <c r="L82" s="36"/>
      <c r="M82" s="46">
        <f>E82</f>
        <v>0</v>
      </c>
      <c r="N82" s="36"/>
      <c r="O82" s="36"/>
      <c r="P82" s="36"/>
      <c r="Q82" s="36"/>
      <c r="R82" s="9"/>
      <c r="S82" s="9" t="str">
        <f>D82</f>
        <v>Years Covered (including strategy updates)</v>
      </c>
      <c r="T82" s="24"/>
      <c r="U82" s="24"/>
      <c r="V82" s="24"/>
      <c r="W82" s="76"/>
      <c r="X82" s="76"/>
      <c r="Y82" s="77"/>
      <c r="Z82" s="95"/>
    </row>
    <row r="83" spans="1:29" s="159" customFormat="1" ht="15.75" thickBot="1" x14ac:dyDescent="0.25">
      <c r="A83" s="840"/>
      <c r="B83" s="259" t="s">
        <v>35</v>
      </c>
      <c r="C83" s="62" t="s">
        <v>412</v>
      </c>
      <c r="D83" s="1110" t="s">
        <v>103</v>
      </c>
      <c r="E83" s="1111"/>
      <c r="F83" s="103" t="s">
        <v>165</v>
      </c>
      <c r="G83" s="1112" t="s">
        <v>165</v>
      </c>
      <c r="H83" s="1123"/>
      <c r="I83" s="20"/>
      <c r="J83" s="45" t="str">
        <f>G83</f>
        <v>Yes</v>
      </c>
      <c r="K83" s="9" t="str">
        <f>B83</f>
        <v>a</v>
      </c>
      <c r="L83" s="36"/>
      <c r="M83" s="46">
        <f>E83</f>
        <v>0</v>
      </c>
      <c r="N83" s="36"/>
      <c r="O83" s="36"/>
      <c r="P83" s="36"/>
      <c r="Q83" s="36"/>
      <c r="R83" s="9"/>
      <c r="S83" s="9" t="str">
        <f>D83</f>
        <v>2009-2013</v>
      </c>
      <c r="T83" s="24"/>
      <c r="U83" s="24"/>
      <c r="V83" s="24"/>
      <c r="W83" s="76"/>
      <c r="X83" s="76"/>
      <c r="Y83" s="77"/>
      <c r="Z83" s="95"/>
    </row>
    <row r="84" spans="1:29" s="159" customFormat="1" ht="30" x14ac:dyDescent="0.2">
      <c r="A84" s="827" t="s">
        <v>244</v>
      </c>
      <c r="B84" s="828"/>
      <c r="C84" s="828"/>
      <c r="D84" s="828"/>
      <c r="E84" s="828"/>
      <c r="F84" s="829" t="s">
        <v>166</v>
      </c>
      <c r="G84" s="830"/>
      <c r="H84" s="831"/>
      <c r="I84" s="20"/>
      <c r="J84" s="45"/>
      <c r="K84" s="9"/>
      <c r="L84" s="36"/>
      <c r="M84" s="36"/>
      <c r="N84" s="36"/>
      <c r="O84" s="36"/>
      <c r="P84" s="36"/>
      <c r="Q84" s="39" t="str">
        <f>F84</f>
        <v>No</v>
      </c>
      <c r="R84" s="9" t="str">
        <f>A84</f>
        <v>D2. Are any family planning commodities subject to duties, import taxes, or other fees?</v>
      </c>
      <c r="S84" s="36"/>
      <c r="T84" s="24"/>
      <c r="U84" s="24"/>
      <c r="V84" s="24"/>
      <c r="W84" s="76"/>
      <c r="X84" s="76"/>
      <c r="Y84" s="77"/>
      <c r="Z84" s="95"/>
    </row>
    <row r="85" spans="1:29" s="159" customFormat="1" x14ac:dyDescent="0.2">
      <c r="A85" s="262"/>
      <c r="B85" s="764" t="s">
        <v>325</v>
      </c>
      <c r="C85" s="764"/>
      <c r="D85" s="765"/>
      <c r="E85" s="800" t="s">
        <v>146</v>
      </c>
      <c r="F85" s="801"/>
      <c r="G85" s="801"/>
      <c r="H85" s="802"/>
      <c r="I85" s="20"/>
      <c r="J85" s="45"/>
      <c r="K85" s="9"/>
      <c r="L85" s="36"/>
      <c r="M85" s="46" t="str">
        <f>E85</f>
        <v>N/A</v>
      </c>
      <c r="N85" s="46" t="str">
        <f>E85</f>
        <v>N/A</v>
      </c>
      <c r="O85" s="36"/>
      <c r="P85" s="9"/>
      <c r="Q85" s="36"/>
      <c r="R85" s="9" t="str">
        <f>B85</f>
        <v>a. If yes, for which sectors (public, NGO, social marketing, commercial)?</v>
      </c>
      <c r="S85" s="36"/>
      <c r="T85" s="24"/>
      <c r="U85" s="24"/>
      <c r="V85" s="24"/>
      <c r="W85" s="76"/>
      <c r="X85" s="76"/>
      <c r="Y85" s="77"/>
      <c r="Z85" s="95"/>
    </row>
    <row r="86" spans="1:29" s="159" customFormat="1" x14ac:dyDescent="0.2">
      <c r="A86" s="262"/>
      <c r="B86" s="764" t="s">
        <v>46</v>
      </c>
      <c r="C86" s="764"/>
      <c r="D86" s="765"/>
      <c r="E86" s="800" t="s">
        <v>146</v>
      </c>
      <c r="F86" s="801"/>
      <c r="G86" s="801"/>
      <c r="H86" s="802"/>
      <c r="I86" s="20"/>
      <c r="J86" s="45"/>
      <c r="K86" s="9"/>
      <c r="L86" s="36"/>
      <c r="M86" s="46" t="str">
        <f>E86</f>
        <v>N/A</v>
      </c>
      <c r="N86" s="46" t="str">
        <f>E86</f>
        <v>N/A</v>
      </c>
      <c r="O86" s="36"/>
      <c r="P86" s="9"/>
      <c r="Q86" s="36"/>
      <c r="R86" s="9" t="str">
        <f>B86</f>
        <v>b. If yes, how much are the duties, taxes, or fees?</v>
      </c>
      <c r="S86" s="36"/>
      <c r="T86" s="24"/>
      <c r="U86" s="24"/>
      <c r="V86" s="24"/>
      <c r="W86" s="76"/>
      <c r="X86" s="76"/>
      <c r="Y86" s="77"/>
      <c r="Z86" s="95"/>
    </row>
    <row r="87" spans="1:29" s="159" customFormat="1" ht="30" customHeight="1" x14ac:dyDescent="0.2">
      <c r="A87" s="772" t="s">
        <v>326</v>
      </c>
      <c r="B87" s="764"/>
      <c r="C87" s="764"/>
      <c r="D87" s="764"/>
      <c r="E87" s="764"/>
      <c r="F87" s="764"/>
      <c r="G87" s="765"/>
      <c r="H87" s="355" t="s">
        <v>166</v>
      </c>
      <c r="I87" s="20" t="str">
        <f>A87</f>
        <v>D3. Are there policies that hinder the ability of the private sector (commercial sector, NGOs, or social marketing) to provide contraceptive methods (for example: price controls, distribution limitations, taxes/duties, advertising bans, etc.)?</v>
      </c>
      <c r="J87" s="45"/>
      <c r="K87" s="9"/>
      <c r="L87" s="36"/>
      <c r="M87" s="36"/>
      <c r="N87" s="36"/>
      <c r="O87" s="36"/>
      <c r="P87" s="9"/>
      <c r="Q87" s="36"/>
      <c r="R87" s="9"/>
      <c r="S87" s="36"/>
      <c r="T87" s="24"/>
      <c r="U87" s="24"/>
      <c r="V87" s="24"/>
      <c r="W87" s="76"/>
      <c r="X87" s="76"/>
      <c r="Y87" s="77"/>
      <c r="Z87" s="95"/>
    </row>
    <row r="88" spans="1:29" s="159" customFormat="1" x14ac:dyDescent="0.2">
      <c r="A88" s="262"/>
      <c r="B88" s="764" t="s">
        <v>47</v>
      </c>
      <c r="C88" s="764"/>
      <c r="D88" s="924" t="s">
        <v>146</v>
      </c>
      <c r="E88" s="925"/>
      <c r="F88" s="925"/>
      <c r="G88" s="925"/>
      <c r="H88" s="987"/>
      <c r="I88" s="20"/>
      <c r="J88" s="45"/>
      <c r="K88" s="9" t="str">
        <f>B88</f>
        <v>a. If yes, describe the policies.</v>
      </c>
      <c r="L88" s="36"/>
      <c r="M88" s="36"/>
      <c r="N88" s="38"/>
      <c r="O88" s="39" t="str">
        <f>D88</f>
        <v>N/A</v>
      </c>
      <c r="P88" s="9"/>
      <c r="Q88" s="36"/>
      <c r="R88" s="36"/>
      <c r="S88" s="36"/>
      <c r="T88" s="24"/>
      <c r="U88" s="24"/>
      <c r="V88" s="24"/>
      <c r="W88" s="76"/>
      <c r="X88" s="76"/>
      <c r="Y88" s="77"/>
      <c r="Z88" s="95"/>
    </row>
    <row r="89" spans="1:29" s="159" customFormat="1" ht="30" customHeight="1" x14ac:dyDescent="0.2">
      <c r="A89" s="772" t="s">
        <v>327</v>
      </c>
      <c r="B89" s="764"/>
      <c r="C89" s="764"/>
      <c r="D89" s="764"/>
      <c r="E89" s="764"/>
      <c r="F89" s="764"/>
      <c r="G89" s="765"/>
      <c r="H89" s="355" t="s">
        <v>165</v>
      </c>
      <c r="I89" s="20" t="str">
        <f>A89</f>
        <v>D4. Are there policies that enable the private sector (commercial sector, NGOs, or social marketing) to provide contraceptive methods?</v>
      </c>
      <c r="J89" s="45"/>
      <c r="K89" s="9"/>
      <c r="L89" s="36"/>
      <c r="M89" s="36"/>
      <c r="N89" s="36"/>
      <c r="O89" s="36"/>
      <c r="P89" s="9"/>
      <c r="Q89" s="36"/>
      <c r="R89" s="9"/>
      <c r="S89" s="36"/>
      <c r="T89" s="24"/>
      <c r="U89" s="24"/>
      <c r="V89" s="24"/>
      <c r="W89" s="76"/>
      <c r="X89" s="76"/>
      <c r="Y89" s="77"/>
      <c r="Z89" s="95"/>
    </row>
    <row r="90" spans="1:29" s="159" customFormat="1" ht="30" x14ac:dyDescent="0.2">
      <c r="A90" s="262"/>
      <c r="B90" s="764" t="s">
        <v>47</v>
      </c>
      <c r="C90" s="764"/>
      <c r="D90" s="924" t="s">
        <v>955</v>
      </c>
      <c r="E90" s="925"/>
      <c r="F90" s="925"/>
      <c r="G90" s="925"/>
      <c r="H90" s="987"/>
      <c r="I90" s="20"/>
      <c r="J90" s="45"/>
      <c r="K90" s="9" t="str">
        <f>B90</f>
        <v>a. If yes, describe the policies.</v>
      </c>
      <c r="L90" s="36"/>
      <c r="M90" s="36"/>
      <c r="N90" s="38"/>
      <c r="O90" s="39" t="str">
        <f>D90</f>
        <v xml:space="preserve">The Law for Private Medicine allows the private sector to import and prescribe all contraceptive methods. </v>
      </c>
      <c r="P90" s="9"/>
      <c r="Q90" s="36"/>
      <c r="R90" s="36"/>
      <c r="S90" s="36"/>
      <c r="T90" s="24"/>
      <c r="U90" s="24"/>
      <c r="V90" s="24"/>
      <c r="W90" s="76"/>
      <c r="X90" s="76"/>
      <c r="Y90" s="77"/>
      <c r="Z90" s="95"/>
    </row>
    <row r="91" spans="1:29" s="159" customFormat="1" ht="30" customHeight="1" x14ac:dyDescent="0.2">
      <c r="A91" s="772" t="s">
        <v>328</v>
      </c>
      <c r="B91" s="764"/>
      <c r="C91" s="764"/>
      <c r="D91" s="764"/>
      <c r="E91" s="764"/>
      <c r="F91" s="764"/>
      <c r="G91" s="765"/>
      <c r="H91" s="355" t="s">
        <v>165</v>
      </c>
      <c r="I91" s="20" t="str">
        <f>A91</f>
        <v xml:space="preserve">D5. Do policies or regulations exist that restrict who can sell or dispense particular contraceptive methods?
</v>
      </c>
      <c r="J91" s="45"/>
      <c r="K91" s="9"/>
      <c r="L91" s="36"/>
      <c r="M91" s="36"/>
      <c r="N91" s="36"/>
      <c r="O91" s="9"/>
      <c r="P91" s="9"/>
      <c r="Q91" s="36"/>
      <c r="R91" s="36"/>
      <c r="S91" s="36"/>
      <c r="T91" s="24"/>
      <c r="U91" s="24"/>
      <c r="V91" s="24"/>
      <c r="W91" s="76"/>
      <c r="X91" s="76"/>
      <c r="Y91" s="77"/>
      <c r="Z91" s="95"/>
    </row>
    <row r="92" spans="1:29" s="159" customFormat="1" ht="15.75" thickBot="1" x14ac:dyDescent="0.25">
      <c r="A92" s="354"/>
      <c r="B92" s="822" t="s">
        <v>60</v>
      </c>
      <c r="C92" s="822"/>
      <c r="D92" s="260"/>
      <c r="E92" s="261"/>
      <c r="F92" s="261"/>
      <c r="G92" s="261"/>
      <c r="H92" s="378"/>
      <c r="I92" s="17"/>
      <c r="J92" s="45"/>
      <c r="K92" s="9"/>
      <c r="L92" s="36"/>
      <c r="M92" s="36"/>
      <c r="N92" s="36"/>
      <c r="O92" s="9"/>
      <c r="P92" s="9"/>
      <c r="Q92" s="36"/>
      <c r="R92" s="36"/>
      <c r="S92" s="36"/>
      <c r="T92" s="24"/>
      <c r="U92" s="24"/>
      <c r="V92" s="24"/>
      <c r="W92" s="76"/>
      <c r="X92" s="76"/>
      <c r="Y92" s="77"/>
      <c r="Z92" s="95"/>
    </row>
    <row r="93" spans="1:29" s="159" customFormat="1" ht="45" customHeight="1" x14ac:dyDescent="0.2">
      <c r="A93" s="379"/>
      <c r="B93" s="823" t="s">
        <v>156</v>
      </c>
      <c r="C93" s="824"/>
      <c r="D93" s="825"/>
      <c r="E93" s="819" t="s">
        <v>329</v>
      </c>
      <c r="F93" s="821"/>
      <c r="G93" s="819" t="s">
        <v>330</v>
      </c>
      <c r="H93" s="826"/>
      <c r="I93" s="18"/>
      <c r="J93" s="51" t="str">
        <f>G93</f>
        <v>Describe any private sector restriction on who is allowed to sell or dispense the method</v>
      </c>
      <c r="K93" s="9"/>
      <c r="L93" s="36"/>
      <c r="M93" s="36"/>
      <c r="N93" s="36"/>
      <c r="O93" s="9"/>
      <c r="P93" s="9" t="str">
        <f>B93</f>
        <v>Contraceptive Method(s)</v>
      </c>
      <c r="Q93" s="36"/>
      <c r="R93" s="36"/>
      <c r="S93" s="36"/>
      <c r="T93" s="24"/>
      <c r="U93" s="84" t="str">
        <f>E93</f>
        <v>Describe any public sector restriction on who is allowed to sell or dispense the method</v>
      </c>
      <c r="V93" s="24"/>
      <c r="W93" s="76"/>
      <c r="X93" s="76"/>
      <c r="Y93" s="77"/>
      <c r="Z93" s="95"/>
      <c r="AB93" s="1153"/>
      <c r="AC93" s="1153"/>
    </row>
    <row r="94" spans="1:29" s="159" customFormat="1" ht="45" x14ac:dyDescent="0.2">
      <c r="A94" s="380"/>
      <c r="B94" s="262" t="s">
        <v>35</v>
      </c>
      <c r="C94" s="921" t="s">
        <v>1511</v>
      </c>
      <c r="D94" s="993"/>
      <c r="E94" s="994" t="s">
        <v>1510</v>
      </c>
      <c r="F94" s="994"/>
      <c r="G94" s="811" t="s">
        <v>146</v>
      </c>
      <c r="H94" s="812"/>
      <c r="I94" s="16"/>
      <c r="J94" s="45" t="str">
        <f>G94</f>
        <v>N/A</v>
      </c>
      <c r="K94" s="9"/>
      <c r="L94" s="36"/>
      <c r="M94" s="46" t="str">
        <f>E94</f>
        <v>Only trained maternal/child health (MCH) nurses can administer (basic nurses cannot).</v>
      </c>
      <c r="N94" s="36"/>
      <c r="O94" s="9"/>
      <c r="P94" s="9" t="str">
        <f>C94</f>
        <v>IUDs and injectables</v>
      </c>
      <c r="Q94" s="36"/>
      <c r="R94" s="36"/>
      <c r="S94" s="36"/>
      <c r="T94" s="24"/>
      <c r="U94" s="84" t="str">
        <f>E94</f>
        <v>Only trained maternal/child health (MCH) nurses can administer (basic nurses cannot).</v>
      </c>
      <c r="V94" s="24"/>
      <c r="W94" s="76"/>
      <c r="X94" s="76"/>
      <c r="Y94" s="77"/>
      <c r="Z94" s="95"/>
      <c r="AB94" s="1153"/>
      <c r="AC94" s="1153"/>
    </row>
    <row r="95" spans="1:29" s="159" customFormat="1" ht="30" customHeight="1" x14ac:dyDescent="0.2">
      <c r="A95" s="380"/>
      <c r="B95" s="262" t="s">
        <v>36</v>
      </c>
      <c r="C95" s="1108" t="s">
        <v>122</v>
      </c>
      <c r="D95" s="1127"/>
      <c r="E95" s="1152" t="s">
        <v>1459</v>
      </c>
      <c r="F95" s="1152"/>
      <c r="G95" s="811" t="s">
        <v>146</v>
      </c>
      <c r="H95" s="812"/>
      <c r="I95" s="16"/>
      <c r="J95" s="45" t="str">
        <f>G95</f>
        <v>N/A</v>
      </c>
      <c r="K95" s="9"/>
      <c r="L95" s="36"/>
      <c r="M95" s="46" t="e">
        <f>#REF!</f>
        <v>#REF!</v>
      </c>
      <c r="N95" s="36"/>
      <c r="O95" s="9"/>
      <c r="P95" s="9" t="e">
        <f>#REF!</f>
        <v>#REF!</v>
      </c>
      <c r="Q95" s="36"/>
      <c r="R95" s="36"/>
      <c r="S95" s="36"/>
      <c r="T95" s="24"/>
      <c r="U95" s="84" t="e">
        <f>#REF!</f>
        <v>#REF!</v>
      </c>
      <c r="V95" s="24"/>
      <c r="W95" s="76"/>
      <c r="X95" s="76"/>
      <c r="Y95" s="77"/>
      <c r="Z95" s="95"/>
      <c r="AB95" s="1153"/>
      <c r="AC95" s="1153"/>
    </row>
    <row r="96" spans="1:29" s="159" customFormat="1" ht="51.75" customHeight="1" thickBot="1" x14ac:dyDescent="0.25">
      <c r="A96" s="380"/>
      <c r="B96" s="262" t="s">
        <v>37</v>
      </c>
      <c r="C96" s="780" t="s">
        <v>849</v>
      </c>
      <c r="D96" s="813"/>
      <c r="E96" s="804" t="s">
        <v>957</v>
      </c>
      <c r="F96" s="806"/>
      <c r="G96" s="811" t="s">
        <v>146</v>
      </c>
      <c r="H96" s="812"/>
      <c r="I96" s="16"/>
      <c r="J96" s="45"/>
      <c r="K96" s="9"/>
      <c r="L96" s="36"/>
      <c r="M96" s="46"/>
      <c r="N96" s="36"/>
      <c r="O96" s="9"/>
      <c r="P96" s="9"/>
      <c r="Q96" s="36"/>
      <c r="R96" s="36"/>
      <c r="S96" s="36"/>
      <c r="T96" s="24"/>
      <c r="U96" s="84"/>
      <c r="V96" s="24"/>
      <c r="W96" s="76"/>
      <c r="X96" s="76"/>
      <c r="Y96" s="77"/>
      <c r="Z96" s="95"/>
    </row>
    <row r="97" spans="1:26" s="264" customFormat="1" ht="15.75" thickBot="1" x14ac:dyDescent="0.25">
      <c r="A97" s="816"/>
      <c r="B97" s="817"/>
      <c r="C97" s="817"/>
      <c r="D97" s="817"/>
      <c r="E97" s="817"/>
      <c r="F97" s="817"/>
      <c r="G97" s="817"/>
      <c r="H97" s="818"/>
      <c r="I97" s="28"/>
      <c r="J97" s="52"/>
      <c r="K97" s="27">
        <f>C97</f>
        <v>0</v>
      </c>
      <c r="L97" s="27"/>
      <c r="M97" s="27"/>
      <c r="N97" s="27"/>
      <c r="O97" s="27"/>
      <c r="P97" s="27"/>
      <c r="Q97" s="27"/>
      <c r="R97" s="27"/>
      <c r="S97" s="27"/>
      <c r="T97" s="27"/>
      <c r="U97" s="27"/>
      <c r="V97" s="27"/>
      <c r="W97" s="85"/>
      <c r="X97" s="85"/>
      <c r="Y97" s="86"/>
      <c r="Z97" s="99"/>
    </row>
    <row r="98" spans="1:26" s="159" customFormat="1" ht="45" customHeight="1" x14ac:dyDescent="0.2">
      <c r="A98" s="774" t="s">
        <v>332</v>
      </c>
      <c r="B98" s="775"/>
      <c r="C98" s="775"/>
      <c r="D98" s="265" t="s">
        <v>61</v>
      </c>
      <c r="E98" s="819" t="s">
        <v>67</v>
      </c>
      <c r="F98" s="820"/>
      <c r="G98" s="821"/>
      <c r="H98" s="381" t="s">
        <v>57</v>
      </c>
      <c r="I98" s="15"/>
      <c r="J98" s="45"/>
      <c r="K98" s="9" t="str">
        <f>A98</f>
        <v>D6. Does the country have laws, regulations, or policies that make it difficult for the following sub-populations to access effective family planning services?</v>
      </c>
      <c r="L98" s="36"/>
      <c r="M98" s="36"/>
      <c r="N98" s="36"/>
      <c r="O98" s="9"/>
      <c r="P98" s="36"/>
      <c r="Q98" s="36"/>
      <c r="R98" s="36"/>
      <c r="S98" s="36"/>
      <c r="T98" s="24"/>
      <c r="U98" s="24"/>
      <c r="V98" s="84" t="str">
        <f>E98</f>
        <v xml:space="preserve">If yes, describe laws/regulations/policies affecting access </v>
      </c>
      <c r="W98" s="76"/>
      <c r="X98" s="76"/>
      <c r="Y98" s="77"/>
      <c r="Z98" s="95"/>
    </row>
    <row r="99" spans="1:26" s="159" customFormat="1" x14ac:dyDescent="0.2">
      <c r="A99" s="262"/>
      <c r="B99" s="764" t="s">
        <v>333</v>
      </c>
      <c r="C99" s="764"/>
      <c r="D99" s="157" t="s">
        <v>166</v>
      </c>
      <c r="E99" s="800"/>
      <c r="F99" s="801"/>
      <c r="G99" s="803"/>
      <c r="H99" s="355"/>
      <c r="I99" s="13"/>
      <c r="J99" s="45"/>
      <c r="K99" s="9" t="str">
        <f>B99</f>
        <v>a. Unmarried people</v>
      </c>
      <c r="L99" s="36"/>
      <c r="M99" s="46">
        <f>E99</f>
        <v>0</v>
      </c>
      <c r="N99" s="36"/>
      <c r="O99" s="9"/>
      <c r="P99" s="36"/>
      <c r="Q99" s="36"/>
      <c r="R99" s="36"/>
      <c r="S99" s="36"/>
      <c r="T99" s="24"/>
      <c r="U99" s="24"/>
      <c r="V99" s="84">
        <f>E99</f>
        <v>0</v>
      </c>
      <c r="W99" s="76"/>
      <c r="X99" s="76"/>
      <c r="Y99" s="77"/>
      <c r="Z99" s="95"/>
    </row>
    <row r="100" spans="1:26" s="159" customFormat="1" x14ac:dyDescent="0.2">
      <c r="A100" s="262"/>
      <c r="B100" s="764" t="s">
        <v>48</v>
      </c>
      <c r="C100" s="764"/>
      <c r="D100" s="157" t="s">
        <v>166</v>
      </c>
      <c r="E100" s="800"/>
      <c r="F100" s="801"/>
      <c r="G100" s="803"/>
      <c r="H100" s="355"/>
      <c r="I100" s="13"/>
      <c r="J100" s="45"/>
      <c r="K100" s="9" t="str">
        <f>B100</f>
        <v>b. Young people</v>
      </c>
      <c r="L100" s="36"/>
      <c r="M100" s="46">
        <f>E100</f>
        <v>0</v>
      </c>
      <c r="N100" s="36"/>
      <c r="O100" s="9"/>
      <c r="P100" s="36"/>
      <c r="Q100" s="36"/>
      <c r="R100" s="36"/>
      <c r="S100" s="36"/>
      <c r="T100" s="24"/>
      <c r="U100" s="24"/>
      <c r="V100" s="84">
        <f>E100</f>
        <v>0</v>
      </c>
      <c r="W100" s="76"/>
      <c r="X100" s="76"/>
      <c r="Y100" s="77"/>
      <c r="Z100" s="95"/>
    </row>
    <row r="101" spans="1:26" s="159" customFormat="1" ht="15.75" thickBot="1" x14ac:dyDescent="0.25">
      <c r="A101" s="263"/>
      <c r="B101" s="753" t="s">
        <v>49</v>
      </c>
      <c r="C101" s="753"/>
      <c r="D101" s="382" t="s">
        <v>166</v>
      </c>
      <c r="E101" s="804"/>
      <c r="F101" s="805"/>
      <c r="G101" s="806"/>
      <c r="H101" s="383"/>
      <c r="I101" s="13"/>
      <c r="J101" s="45"/>
      <c r="K101" s="9" t="str">
        <f>B101</f>
        <v>c. Other</v>
      </c>
      <c r="L101" s="36"/>
      <c r="M101" s="46">
        <f>E101</f>
        <v>0</v>
      </c>
      <c r="N101" s="36"/>
      <c r="O101" s="9"/>
      <c r="P101" s="36"/>
      <c r="Q101" s="36"/>
      <c r="R101" s="36"/>
      <c r="S101" s="36"/>
      <c r="T101" s="24"/>
      <c r="U101" s="24"/>
      <c r="V101" s="84">
        <f>E101</f>
        <v>0</v>
      </c>
      <c r="W101" s="76"/>
      <c r="X101" s="76"/>
      <c r="Y101" s="77"/>
      <c r="Z101" s="95"/>
    </row>
    <row r="102" spans="1:26" s="266" customFormat="1" x14ac:dyDescent="0.2">
      <c r="A102" s="807"/>
      <c r="B102" s="808"/>
      <c r="C102" s="808"/>
      <c r="D102" s="808"/>
      <c r="E102" s="808"/>
      <c r="F102" s="808"/>
      <c r="G102" s="808"/>
      <c r="H102" s="809"/>
      <c r="I102" s="5"/>
      <c r="J102" s="53"/>
      <c r="K102" s="29">
        <f>C102</f>
        <v>0</v>
      </c>
      <c r="L102" s="54"/>
      <c r="M102" s="54"/>
      <c r="N102" s="54"/>
      <c r="O102" s="29"/>
      <c r="P102" s="54"/>
      <c r="Q102" s="54"/>
      <c r="R102" s="54"/>
      <c r="S102" s="54"/>
      <c r="T102" s="54"/>
      <c r="U102" s="54"/>
      <c r="V102" s="54"/>
      <c r="W102" s="87"/>
      <c r="X102" s="87"/>
      <c r="Y102" s="88"/>
      <c r="Z102" s="95"/>
    </row>
    <row r="103" spans="1:26" s="159" customFormat="1" ht="45" customHeight="1" x14ac:dyDescent="0.2">
      <c r="A103" s="772" t="s">
        <v>334</v>
      </c>
      <c r="B103" s="764"/>
      <c r="C103" s="764"/>
      <c r="D103" s="764"/>
      <c r="E103" s="764"/>
      <c r="F103" s="764"/>
      <c r="G103" s="764"/>
      <c r="H103" s="773"/>
      <c r="I103" s="15"/>
      <c r="J103" s="45"/>
      <c r="K103" s="9"/>
      <c r="L103" s="36"/>
      <c r="M103" s="36"/>
      <c r="N103" s="36"/>
      <c r="O103" s="9"/>
      <c r="P103" s="36"/>
      <c r="Q103" s="36"/>
      <c r="R103" s="36"/>
      <c r="S103" s="36"/>
      <c r="T103" s="24"/>
      <c r="U103" s="24"/>
      <c r="V103" s="24"/>
      <c r="W103" s="76"/>
      <c r="X103" s="82" t="str">
        <f>A103</f>
        <v xml:space="preserve">D7. Are there charges* to the client in the public sector for family planning:
*(This question refers to charges by policy, not under-the-table charges.)
</v>
      </c>
      <c r="Y103" s="77"/>
      <c r="Z103" s="95"/>
    </row>
    <row r="104" spans="1:26" s="159" customFormat="1" ht="15" customHeight="1" x14ac:dyDescent="0.2">
      <c r="A104" s="262"/>
      <c r="B104" s="764" t="s">
        <v>50</v>
      </c>
      <c r="C104" s="764"/>
      <c r="D104" s="764"/>
      <c r="E104" s="764"/>
      <c r="F104" s="765"/>
      <c r="G104" s="766" t="s">
        <v>166</v>
      </c>
      <c r="H104" s="767"/>
      <c r="I104" s="16"/>
      <c r="J104" s="45" t="str">
        <f>G104</f>
        <v>No</v>
      </c>
      <c r="K104" s="9"/>
      <c r="L104" s="36"/>
      <c r="M104" s="36"/>
      <c r="N104" s="36"/>
      <c r="O104" s="9"/>
      <c r="P104" s="36"/>
      <c r="Q104" s="36"/>
      <c r="R104" s="36"/>
      <c r="S104" s="36"/>
      <c r="T104" s="24"/>
      <c r="U104" s="24"/>
      <c r="V104" s="24"/>
      <c r="W104" s="76"/>
      <c r="X104" s="76"/>
      <c r="Y104" s="80" t="str">
        <f>B104</f>
        <v>a. Services?</v>
      </c>
      <c r="Z104" s="95"/>
    </row>
    <row r="105" spans="1:26" s="159" customFormat="1" ht="15" customHeight="1" x14ac:dyDescent="0.2">
      <c r="A105" s="262"/>
      <c r="B105" s="764" t="s">
        <v>51</v>
      </c>
      <c r="C105" s="764"/>
      <c r="D105" s="764"/>
      <c r="E105" s="764"/>
      <c r="F105" s="765"/>
      <c r="G105" s="766" t="s">
        <v>166</v>
      </c>
      <c r="H105" s="767"/>
      <c r="I105" s="16"/>
      <c r="J105" s="45" t="str">
        <f>G105</f>
        <v>No</v>
      </c>
      <c r="K105" s="9"/>
      <c r="L105" s="36"/>
      <c r="M105" s="36"/>
      <c r="N105" s="36"/>
      <c r="O105" s="9"/>
      <c r="P105" s="36"/>
      <c r="Q105" s="36"/>
      <c r="R105" s="36"/>
      <c r="S105" s="36"/>
      <c r="T105" s="24"/>
      <c r="U105" s="24"/>
      <c r="V105" s="24"/>
      <c r="W105" s="76"/>
      <c r="X105" s="76"/>
      <c r="Y105" s="80" t="str">
        <f>B105</f>
        <v>b. Commodities?</v>
      </c>
      <c r="Z105" s="95"/>
    </row>
    <row r="106" spans="1:26" s="159" customFormat="1" ht="15" customHeight="1" x14ac:dyDescent="0.2">
      <c r="A106" s="262"/>
      <c r="B106" s="764" t="s">
        <v>52</v>
      </c>
      <c r="C106" s="764"/>
      <c r="D106" s="764"/>
      <c r="E106" s="764"/>
      <c r="F106" s="765"/>
      <c r="G106" s="766" t="s">
        <v>146</v>
      </c>
      <c r="H106" s="767"/>
      <c r="I106" s="16"/>
      <c r="J106" s="45" t="str">
        <f>G106</f>
        <v>N/A</v>
      </c>
      <c r="K106" s="9"/>
      <c r="L106" s="36"/>
      <c r="M106" s="36"/>
      <c r="N106" s="36"/>
      <c r="O106" s="9"/>
      <c r="P106" s="36"/>
      <c r="Q106" s="36"/>
      <c r="R106" s="36"/>
      <c r="S106" s="36"/>
      <c r="T106" s="24"/>
      <c r="U106" s="24"/>
      <c r="V106" s="24"/>
      <c r="W106" s="76"/>
      <c r="X106" s="76"/>
      <c r="Y106" s="80" t="str">
        <f>B106</f>
        <v>c. If yes, are there exemptions for people who cannot afford to pay?</v>
      </c>
      <c r="Z106" s="95"/>
    </row>
    <row r="107" spans="1:26" s="159" customFormat="1" x14ac:dyDescent="0.2">
      <c r="A107" s="262"/>
      <c r="B107" s="241"/>
      <c r="C107" s="242" t="s">
        <v>53</v>
      </c>
      <c r="D107" s="800" t="s">
        <v>146</v>
      </c>
      <c r="E107" s="801"/>
      <c r="F107" s="801"/>
      <c r="G107" s="801"/>
      <c r="H107" s="802"/>
      <c r="I107" s="16"/>
      <c r="J107" s="45"/>
      <c r="K107" s="9" t="str">
        <f>C107</f>
        <v>i. If yes, describe the exemptions.</v>
      </c>
      <c r="L107" s="36"/>
      <c r="M107" s="36"/>
      <c r="N107" s="38"/>
      <c r="O107" s="39" t="str">
        <f>D107</f>
        <v>N/A</v>
      </c>
      <c r="P107" s="36"/>
      <c r="Q107" s="36"/>
      <c r="R107" s="36"/>
      <c r="S107" s="36"/>
      <c r="T107" s="24"/>
      <c r="U107" s="24"/>
      <c r="V107" s="24"/>
      <c r="W107" s="76"/>
      <c r="X107" s="76"/>
      <c r="Y107" s="77"/>
      <c r="Z107" s="95"/>
    </row>
    <row r="108" spans="1:26" s="267" customFormat="1" ht="15.75" customHeight="1" x14ac:dyDescent="0.2">
      <c r="A108" s="772" t="s">
        <v>335</v>
      </c>
      <c r="B108" s="764"/>
      <c r="C108" s="764"/>
      <c r="D108" s="764"/>
      <c r="E108" s="764"/>
      <c r="F108" s="764"/>
      <c r="G108" s="764"/>
      <c r="H108" s="773"/>
      <c r="I108" s="48"/>
      <c r="J108" s="35"/>
      <c r="K108" s="9"/>
      <c r="L108" s="9"/>
      <c r="M108" s="36"/>
      <c r="N108" s="36"/>
      <c r="O108" s="9"/>
      <c r="P108" s="36"/>
      <c r="Q108" s="1"/>
      <c r="R108" s="36"/>
      <c r="S108" s="37"/>
      <c r="T108" s="2"/>
      <c r="U108" s="2"/>
      <c r="V108" s="2"/>
      <c r="W108" s="64"/>
      <c r="X108" s="82" t="str">
        <f>A108</f>
        <v>D8. Are the following contraceptives included in the country's National Essential Medicine List (NEML) or other equivalent priority list?</v>
      </c>
      <c r="Y108" s="1"/>
      <c r="Z108" s="101"/>
    </row>
    <row r="109" spans="1:26" s="267" customFormat="1" ht="15.75" customHeight="1" x14ac:dyDescent="0.2">
      <c r="A109" s="384"/>
      <c r="B109" s="764" t="s">
        <v>336</v>
      </c>
      <c r="C109" s="764"/>
      <c r="D109" s="764"/>
      <c r="E109" s="764"/>
      <c r="F109" s="765"/>
      <c r="G109" s="766" t="s">
        <v>165</v>
      </c>
      <c r="H109" s="767"/>
      <c r="I109" s="48"/>
      <c r="J109" s="45" t="str">
        <f t="shared" ref="J109:J120" si="3">G109</f>
        <v>Yes</v>
      </c>
      <c r="K109" s="9"/>
      <c r="L109" s="9"/>
      <c r="M109" s="36"/>
      <c r="N109" s="36"/>
      <c r="O109" s="9"/>
      <c r="P109" s="36"/>
      <c r="Q109" s="1"/>
      <c r="R109" s="36"/>
      <c r="S109" s="37"/>
      <c r="T109" s="2"/>
      <c r="U109" s="2"/>
      <c r="V109" s="2"/>
      <c r="W109" s="64"/>
      <c r="X109" s="64"/>
      <c r="Y109" s="80" t="str">
        <f t="shared" ref="Y109:Y118" si="4">B109</f>
        <v>a. Combined oral contraceptives</v>
      </c>
      <c r="Z109" s="101"/>
    </row>
    <row r="110" spans="1:26" s="267" customFormat="1" ht="15.75" customHeight="1" x14ac:dyDescent="0.2">
      <c r="A110" s="384"/>
      <c r="B110" s="764" t="s">
        <v>337</v>
      </c>
      <c r="C110" s="764"/>
      <c r="D110" s="764"/>
      <c r="E110" s="764"/>
      <c r="F110" s="765"/>
      <c r="G110" s="766" t="s">
        <v>165</v>
      </c>
      <c r="H110" s="767"/>
      <c r="I110" s="48"/>
      <c r="J110" s="45" t="str">
        <f t="shared" si="3"/>
        <v>Yes</v>
      </c>
      <c r="K110" s="9"/>
      <c r="L110" s="9"/>
      <c r="M110" s="36"/>
      <c r="N110" s="36"/>
      <c r="O110" s="9"/>
      <c r="P110" s="36"/>
      <c r="Q110" s="1"/>
      <c r="R110" s="36"/>
      <c r="S110" s="37"/>
      <c r="T110" s="2"/>
      <c r="U110" s="2"/>
      <c r="V110" s="2"/>
      <c r="W110" s="64"/>
      <c r="X110" s="64"/>
      <c r="Y110" s="80" t="str">
        <f t="shared" si="4"/>
        <v>b. Progestin-only pills</v>
      </c>
      <c r="Z110" s="101"/>
    </row>
    <row r="111" spans="1:26" s="267" customFormat="1" ht="15.75" customHeight="1" x14ac:dyDescent="0.2">
      <c r="A111" s="384"/>
      <c r="B111" s="764" t="s">
        <v>54</v>
      </c>
      <c r="C111" s="764"/>
      <c r="D111" s="764"/>
      <c r="E111" s="764"/>
      <c r="F111" s="765"/>
      <c r="G111" s="766" t="s">
        <v>165</v>
      </c>
      <c r="H111" s="767"/>
      <c r="I111" s="48"/>
      <c r="J111" s="45" t="str">
        <f t="shared" si="3"/>
        <v>Yes</v>
      </c>
      <c r="K111" s="9"/>
      <c r="L111" s="9"/>
      <c r="M111" s="36"/>
      <c r="N111" s="36"/>
      <c r="O111" s="9"/>
      <c r="P111" s="36"/>
      <c r="Q111" s="1"/>
      <c r="R111" s="36"/>
      <c r="S111" s="37"/>
      <c r="T111" s="2"/>
      <c r="U111" s="2"/>
      <c r="V111" s="2"/>
      <c r="W111" s="64"/>
      <c r="X111" s="64"/>
      <c r="Y111" s="80" t="str">
        <f t="shared" si="4"/>
        <v>c. Hormonal injections</v>
      </c>
      <c r="Z111" s="101"/>
    </row>
    <row r="112" spans="1:26" s="267" customFormat="1" ht="15.75" customHeight="1" x14ac:dyDescent="0.2">
      <c r="A112" s="384"/>
      <c r="B112" s="764" t="s">
        <v>55</v>
      </c>
      <c r="C112" s="764"/>
      <c r="D112" s="764"/>
      <c r="E112" s="764"/>
      <c r="F112" s="765"/>
      <c r="G112" s="766" t="s">
        <v>165</v>
      </c>
      <c r="H112" s="767"/>
      <c r="I112" s="48"/>
      <c r="J112" s="45" t="str">
        <f t="shared" si="3"/>
        <v>Yes</v>
      </c>
      <c r="K112" s="9"/>
      <c r="L112" s="9"/>
      <c r="M112" s="36"/>
      <c r="N112" s="36"/>
      <c r="O112" s="9"/>
      <c r="P112" s="36"/>
      <c r="Q112" s="1"/>
      <c r="R112" s="36"/>
      <c r="S112" s="37"/>
      <c r="T112" s="2"/>
      <c r="U112" s="2"/>
      <c r="V112" s="2"/>
      <c r="W112" s="64"/>
      <c r="X112" s="64"/>
      <c r="Y112" s="80" t="str">
        <f t="shared" si="4"/>
        <v>d. Hormonal implants</v>
      </c>
      <c r="Z112" s="101"/>
    </row>
    <row r="113" spans="1:26" s="267" customFormat="1" ht="15.75" customHeight="1" x14ac:dyDescent="0.2">
      <c r="A113" s="384"/>
      <c r="B113" s="764" t="s">
        <v>56</v>
      </c>
      <c r="C113" s="764"/>
      <c r="D113" s="764"/>
      <c r="E113" s="764"/>
      <c r="F113" s="765"/>
      <c r="G113" s="766" t="s">
        <v>165</v>
      </c>
      <c r="H113" s="767"/>
      <c r="I113" s="48"/>
      <c r="J113" s="45" t="str">
        <f t="shared" si="3"/>
        <v>Yes</v>
      </c>
      <c r="K113" s="9"/>
      <c r="L113" s="9"/>
      <c r="M113" s="36"/>
      <c r="N113" s="36"/>
      <c r="O113" s="9"/>
      <c r="P113" s="36"/>
      <c r="Q113" s="1"/>
      <c r="R113" s="36"/>
      <c r="S113" s="37"/>
      <c r="T113" s="2"/>
      <c r="U113" s="2"/>
      <c r="V113" s="2"/>
      <c r="W113" s="64"/>
      <c r="X113" s="64"/>
      <c r="Y113" s="80" t="str">
        <f t="shared" si="4"/>
        <v>e. Intrauterine devices (IUDs)</v>
      </c>
      <c r="Z113" s="101"/>
    </row>
    <row r="114" spans="1:26" s="267" customFormat="1" ht="15.75" customHeight="1" x14ac:dyDescent="0.2">
      <c r="A114" s="384"/>
      <c r="B114" s="764" t="s">
        <v>43</v>
      </c>
      <c r="C114" s="764"/>
      <c r="D114" s="764"/>
      <c r="E114" s="764"/>
      <c r="F114" s="765"/>
      <c r="G114" s="766" t="s">
        <v>165</v>
      </c>
      <c r="H114" s="767"/>
      <c r="I114" s="48"/>
      <c r="J114" s="45" t="str">
        <f t="shared" si="3"/>
        <v>Yes</v>
      </c>
      <c r="K114" s="9"/>
      <c r="L114" s="9"/>
      <c r="M114" s="36"/>
      <c r="N114" s="36"/>
      <c r="O114" s="9"/>
      <c r="P114" s="36"/>
      <c r="Q114" s="1"/>
      <c r="R114" s="36"/>
      <c r="S114" s="37"/>
      <c r="T114" s="2"/>
      <c r="U114" s="2"/>
      <c r="V114" s="2"/>
      <c r="W114" s="64"/>
      <c r="X114" s="64"/>
      <c r="Y114" s="80" t="str">
        <f t="shared" si="4"/>
        <v>f. Male condoms</v>
      </c>
      <c r="Z114" s="101"/>
    </row>
    <row r="115" spans="1:26" s="267" customFormat="1" ht="15.75" customHeight="1" x14ac:dyDescent="0.2">
      <c r="A115" s="384"/>
      <c r="B115" s="764" t="s">
        <v>44</v>
      </c>
      <c r="C115" s="764"/>
      <c r="D115" s="764"/>
      <c r="E115" s="764"/>
      <c r="F115" s="765"/>
      <c r="G115" s="766" t="s">
        <v>165</v>
      </c>
      <c r="H115" s="767"/>
      <c r="I115" s="48"/>
      <c r="J115" s="45" t="str">
        <f t="shared" si="3"/>
        <v>Yes</v>
      </c>
      <c r="K115" s="9"/>
      <c r="L115" s="9"/>
      <c r="M115" s="36"/>
      <c r="N115" s="36"/>
      <c r="O115" s="9"/>
      <c r="P115" s="36"/>
      <c r="Q115" s="1"/>
      <c r="R115" s="36"/>
      <c r="S115" s="37"/>
      <c r="T115" s="2"/>
      <c r="U115" s="2"/>
      <c r="V115" s="2"/>
      <c r="W115" s="64"/>
      <c r="X115" s="64"/>
      <c r="Y115" s="80" t="str">
        <f t="shared" si="4"/>
        <v>g. Female condoms</v>
      </c>
      <c r="Z115" s="101"/>
    </row>
    <row r="116" spans="1:26" s="267" customFormat="1" ht="15.75" customHeight="1" x14ac:dyDescent="0.2">
      <c r="A116" s="384"/>
      <c r="B116" s="764" t="s">
        <v>338</v>
      </c>
      <c r="C116" s="764"/>
      <c r="D116" s="764"/>
      <c r="E116" s="764"/>
      <c r="F116" s="765"/>
      <c r="G116" s="766" t="s">
        <v>165</v>
      </c>
      <c r="H116" s="767"/>
      <c r="I116" s="48"/>
      <c r="J116" s="45" t="str">
        <f t="shared" si="3"/>
        <v>Yes</v>
      </c>
      <c r="K116" s="9"/>
      <c r="L116" s="9"/>
      <c r="M116" s="36"/>
      <c r="N116" s="36"/>
      <c r="O116" s="9"/>
      <c r="P116" s="36"/>
      <c r="Q116" s="1"/>
      <c r="R116" s="36"/>
      <c r="S116" s="37"/>
      <c r="T116" s="2"/>
      <c r="U116" s="2"/>
      <c r="V116" s="2"/>
      <c r="W116" s="64"/>
      <c r="X116" s="64"/>
      <c r="Y116" s="80" t="str">
        <f t="shared" si="4"/>
        <v>h. Emergency contraceptive pills</v>
      </c>
      <c r="Z116" s="101"/>
    </row>
    <row r="117" spans="1:26" s="267" customFormat="1" ht="15.75" customHeight="1" x14ac:dyDescent="0.2">
      <c r="A117" s="384"/>
      <c r="B117" s="764" t="s">
        <v>245</v>
      </c>
      <c r="C117" s="764"/>
      <c r="D117" s="764"/>
      <c r="E117" s="764"/>
      <c r="F117" s="765"/>
      <c r="G117" s="766" t="s">
        <v>166</v>
      </c>
      <c r="H117" s="767"/>
      <c r="I117" s="48"/>
      <c r="J117" s="45" t="str">
        <f>G117</f>
        <v>No</v>
      </c>
      <c r="K117" s="9"/>
      <c r="L117" s="9"/>
      <c r="M117" s="36"/>
      <c r="N117" s="36"/>
      <c r="O117" s="9"/>
      <c r="P117" s="36"/>
      <c r="Q117" s="1"/>
      <c r="R117" s="36"/>
      <c r="S117" s="37"/>
      <c r="T117" s="2"/>
      <c r="U117" s="2"/>
      <c r="V117" s="2"/>
      <c r="W117" s="64"/>
      <c r="X117" s="64"/>
      <c r="Y117" s="80" t="str">
        <f>B117</f>
        <v>i. CycleBeads</v>
      </c>
      <c r="Z117" s="101"/>
    </row>
    <row r="118" spans="1:26" s="267" customFormat="1" ht="15.75" customHeight="1" x14ac:dyDescent="0.2">
      <c r="A118" s="384"/>
      <c r="B118" s="764" t="s">
        <v>339</v>
      </c>
      <c r="C118" s="764"/>
      <c r="D118" s="764"/>
      <c r="E118" s="764"/>
      <c r="F118" s="765"/>
      <c r="G118" s="766" t="s">
        <v>166</v>
      </c>
      <c r="H118" s="767"/>
      <c r="I118" s="48"/>
      <c r="J118" s="45" t="str">
        <f t="shared" si="3"/>
        <v>No</v>
      </c>
      <c r="K118" s="9"/>
      <c r="L118" s="9"/>
      <c r="M118" s="36"/>
      <c r="N118" s="36"/>
      <c r="O118" s="9"/>
      <c r="P118" s="36"/>
      <c r="Q118" s="1"/>
      <c r="R118" s="36"/>
      <c r="S118" s="37"/>
      <c r="T118" s="2"/>
      <c r="U118" s="2"/>
      <c r="V118" s="2"/>
      <c r="W118" s="64"/>
      <c r="X118" s="64"/>
      <c r="Y118" s="80" t="str">
        <f t="shared" si="4"/>
        <v>j. Any other contraceptive(s)?</v>
      </c>
      <c r="Z118" s="101"/>
    </row>
    <row r="119" spans="1:26" s="267" customFormat="1" ht="15.75" x14ac:dyDescent="0.2">
      <c r="A119" s="384"/>
      <c r="B119" s="224"/>
      <c r="C119" s="764" t="s">
        <v>340</v>
      </c>
      <c r="D119" s="764"/>
      <c r="E119" s="765"/>
      <c r="F119" s="790" t="s">
        <v>146</v>
      </c>
      <c r="G119" s="791"/>
      <c r="H119" s="792"/>
      <c r="I119" s="48"/>
      <c r="J119" s="45">
        <f t="shared" si="3"/>
        <v>0</v>
      </c>
      <c r="K119" s="9"/>
      <c r="L119" s="9"/>
      <c r="M119" s="36"/>
      <c r="N119" s="36"/>
      <c r="O119" s="9"/>
      <c r="P119" s="36"/>
      <c r="Q119" s="1"/>
      <c r="R119" s="9">
        <f>B119</f>
        <v>0</v>
      </c>
      <c r="S119" s="37"/>
      <c r="T119" s="2"/>
      <c r="U119" s="2"/>
      <c r="V119" s="2"/>
      <c r="W119" s="64"/>
      <c r="X119" s="64"/>
      <c r="Y119" s="1"/>
      <c r="Z119" s="101"/>
    </row>
    <row r="120" spans="1:26" s="267" customFormat="1" ht="15.75" x14ac:dyDescent="0.2">
      <c r="A120" s="793" t="s">
        <v>341</v>
      </c>
      <c r="B120" s="794"/>
      <c r="C120" s="794"/>
      <c r="D120" s="795"/>
      <c r="E120" s="796"/>
      <c r="F120" s="797">
        <v>2007</v>
      </c>
      <c r="G120" s="798"/>
      <c r="H120" s="799"/>
      <c r="I120" s="48"/>
      <c r="J120" s="45">
        <f t="shared" si="3"/>
        <v>0</v>
      </c>
      <c r="K120" s="9"/>
      <c r="L120" s="9"/>
      <c r="M120" s="36"/>
      <c r="N120" s="36"/>
      <c r="O120" s="9"/>
      <c r="P120" s="36"/>
      <c r="Q120" s="1"/>
      <c r="R120" s="9">
        <f>B120</f>
        <v>0</v>
      </c>
      <c r="S120" s="37"/>
      <c r="T120" s="2"/>
      <c r="U120" s="2"/>
      <c r="V120" s="2"/>
      <c r="W120" s="64"/>
      <c r="X120" s="64"/>
      <c r="Y120" s="1"/>
      <c r="Z120" s="101"/>
    </row>
    <row r="121" spans="1:26" s="267" customFormat="1" ht="22.5" customHeight="1" x14ac:dyDescent="0.2">
      <c r="A121" s="772" t="s">
        <v>342</v>
      </c>
      <c r="B121" s="764"/>
      <c r="C121" s="765"/>
      <c r="D121" s="769" t="s">
        <v>850</v>
      </c>
      <c r="E121" s="770"/>
      <c r="F121" s="770"/>
      <c r="G121" s="770"/>
      <c r="H121" s="771"/>
      <c r="I121" s="48"/>
      <c r="J121" s="35"/>
      <c r="K121" s="9" t="str">
        <f>A121</f>
        <v xml:space="preserve">D10. Name of the list(s)
</v>
      </c>
      <c r="L121" s="9"/>
      <c r="M121" s="36"/>
      <c r="N121" s="36"/>
      <c r="O121" s="9" t="str">
        <f>D121</f>
        <v>National Essential Medicine list</v>
      </c>
      <c r="P121" s="36"/>
      <c r="Q121" s="1"/>
      <c r="R121" s="36"/>
      <c r="S121" s="37"/>
      <c r="T121" s="2"/>
      <c r="U121" s="2"/>
      <c r="V121" s="2"/>
      <c r="W121" s="64"/>
      <c r="X121" s="64"/>
      <c r="Y121" s="1"/>
      <c r="Z121" s="101"/>
    </row>
    <row r="122" spans="1:26" s="267" customFormat="1" ht="34.5" customHeight="1" x14ac:dyDescent="0.2">
      <c r="A122" s="772" t="s">
        <v>344</v>
      </c>
      <c r="B122" s="764"/>
      <c r="C122" s="765"/>
      <c r="D122" s="769"/>
      <c r="E122" s="770"/>
      <c r="F122" s="770"/>
      <c r="G122" s="770"/>
      <c r="H122" s="771"/>
      <c r="I122" s="48"/>
      <c r="J122" s="35"/>
      <c r="K122" s="9" t="str">
        <f>A122</f>
        <v xml:space="preserve">D11. Notes about the list(s)
</v>
      </c>
      <c r="L122" s="9"/>
      <c r="M122" s="36"/>
      <c r="N122" s="36"/>
      <c r="O122" s="9">
        <f>D122</f>
        <v>0</v>
      </c>
      <c r="P122" s="36"/>
      <c r="Q122" s="1"/>
      <c r="R122" s="36"/>
      <c r="S122" s="37"/>
      <c r="T122" s="2"/>
      <c r="U122" s="2"/>
      <c r="V122" s="2"/>
      <c r="W122" s="64"/>
      <c r="X122" s="64"/>
      <c r="Y122" s="1"/>
      <c r="Z122" s="101"/>
    </row>
    <row r="123" spans="1:26" s="159" customFormat="1" ht="21.75" customHeight="1" x14ac:dyDescent="0.2">
      <c r="A123" s="772" t="s">
        <v>351</v>
      </c>
      <c r="B123" s="764"/>
      <c r="C123" s="764"/>
      <c r="D123" s="764"/>
      <c r="E123" s="764"/>
      <c r="F123" s="764"/>
      <c r="G123" s="764"/>
      <c r="H123" s="773"/>
      <c r="I123" s="4"/>
      <c r="J123" s="45"/>
      <c r="K123" s="9"/>
      <c r="L123" s="36"/>
      <c r="M123" s="36"/>
      <c r="N123" s="36"/>
      <c r="O123" s="9"/>
      <c r="P123" s="36"/>
      <c r="Q123" s="36"/>
      <c r="R123" s="36"/>
      <c r="S123" s="36"/>
      <c r="T123" s="24"/>
      <c r="U123" s="24"/>
      <c r="V123" s="24"/>
      <c r="W123" s="76"/>
      <c r="X123" s="82" t="str">
        <f>A123</f>
        <v xml:space="preserve">D12.  Information on country's Poverty Reduction Strategy Paper (PRSP)
</v>
      </c>
      <c r="Y123" s="77"/>
      <c r="Z123" s="95"/>
    </row>
    <row r="124" spans="1:26" s="267" customFormat="1" ht="30.75" customHeight="1" x14ac:dyDescent="0.2">
      <c r="A124" s="385"/>
      <c r="B124" s="784" t="s">
        <v>196</v>
      </c>
      <c r="C124" s="785"/>
      <c r="D124" s="785"/>
      <c r="E124" s="786"/>
      <c r="F124" s="787">
        <v>2011</v>
      </c>
      <c r="G124" s="788"/>
      <c r="H124" s="789"/>
      <c r="I124" s="48"/>
      <c r="J124" s="45">
        <f>G124</f>
        <v>0</v>
      </c>
      <c r="K124" s="9"/>
      <c r="L124" s="9"/>
      <c r="M124" s="36"/>
      <c r="N124" s="36"/>
      <c r="O124" s="9"/>
      <c r="P124" s="36"/>
      <c r="Q124" s="1"/>
      <c r="R124" s="9" t="str">
        <f>B124</f>
        <v>a. What year is the Poverty Reduction Strategy Paper from? (most recent actual PRSP on IMF's site [not progress or summary report])</v>
      </c>
      <c r="S124" s="37"/>
      <c r="T124" s="2"/>
      <c r="U124" s="2"/>
      <c r="V124" s="2"/>
      <c r="W124" s="64"/>
      <c r="X124" s="64"/>
      <c r="Y124" s="1"/>
      <c r="Z124" s="101"/>
    </row>
    <row r="125" spans="1:26" s="267" customFormat="1" ht="15.75" customHeight="1" x14ac:dyDescent="0.2">
      <c r="A125" s="384"/>
      <c r="B125" s="764" t="s">
        <v>197</v>
      </c>
      <c r="C125" s="764"/>
      <c r="D125" s="764"/>
      <c r="E125" s="764"/>
      <c r="F125" s="765"/>
      <c r="G125" s="766" t="s">
        <v>166</v>
      </c>
      <c r="H125" s="767"/>
      <c r="I125" s="48"/>
      <c r="J125" s="45" t="str">
        <f>G125</f>
        <v>No</v>
      </c>
      <c r="K125" s="9"/>
      <c r="L125" s="9"/>
      <c r="M125" s="36"/>
      <c r="N125" s="36"/>
      <c r="O125" s="9"/>
      <c r="P125" s="36"/>
      <c r="Q125" s="1"/>
      <c r="R125" s="36"/>
      <c r="S125" s="37"/>
      <c r="T125" s="2"/>
      <c r="U125" s="2"/>
      <c r="V125" s="2"/>
      <c r="W125" s="64"/>
      <c r="X125" s="64"/>
      <c r="Y125" s="80" t="str">
        <f>B125</f>
        <v>b. Is family planning or reproductive health a priority in the PRSP?</v>
      </c>
      <c r="Z125" s="101"/>
    </row>
    <row r="126" spans="1:26" s="267" customFormat="1" ht="15.75" customHeight="1" x14ac:dyDescent="0.2">
      <c r="A126" s="384"/>
      <c r="B126" s="764" t="s">
        <v>198</v>
      </c>
      <c r="C126" s="764"/>
      <c r="D126" s="764"/>
      <c r="E126" s="764"/>
      <c r="F126" s="765"/>
      <c r="G126" s="766" t="s">
        <v>166</v>
      </c>
      <c r="H126" s="767"/>
      <c r="I126" s="48"/>
      <c r="J126" s="45" t="str">
        <f>G126</f>
        <v>No</v>
      </c>
      <c r="K126" s="9"/>
      <c r="L126" s="9"/>
      <c r="M126" s="36"/>
      <c r="N126" s="36"/>
      <c r="O126" s="9"/>
      <c r="P126" s="36"/>
      <c r="Q126" s="1"/>
      <c r="R126" s="36"/>
      <c r="S126" s="37"/>
      <c r="T126" s="2"/>
      <c r="U126" s="2"/>
      <c r="V126" s="2"/>
      <c r="W126" s="64"/>
      <c r="X126" s="64"/>
      <c r="Y126" s="80" t="str">
        <f>B126</f>
        <v>c. Is contraceptive security included in the PRSP?</v>
      </c>
      <c r="Z126" s="101"/>
    </row>
    <row r="127" spans="1:26" s="267" customFormat="1" ht="15.75" customHeight="1" x14ac:dyDescent="0.2">
      <c r="A127" s="384"/>
      <c r="B127" s="764" t="s">
        <v>72</v>
      </c>
      <c r="C127" s="764"/>
      <c r="D127" s="764"/>
      <c r="E127" s="764"/>
      <c r="F127" s="765"/>
      <c r="G127" s="766" t="s">
        <v>166</v>
      </c>
      <c r="H127" s="767"/>
      <c r="I127" s="48"/>
      <c r="J127" s="45" t="str">
        <f>G127</f>
        <v>No</v>
      </c>
      <c r="K127" s="9"/>
      <c r="L127" s="9"/>
      <c r="M127" s="36"/>
      <c r="N127" s="36"/>
      <c r="O127" s="9"/>
      <c r="P127" s="36"/>
      <c r="Q127" s="1"/>
      <c r="R127" s="36"/>
      <c r="S127" s="37"/>
      <c r="T127" s="2"/>
      <c r="U127" s="2"/>
      <c r="V127" s="2"/>
      <c r="W127" s="64"/>
      <c r="X127" s="64"/>
      <c r="Y127" s="80" t="str">
        <f>B127</f>
        <v>d. Is contraceptive prevalence rate (CPR) included as an indicator in the PRSP?</v>
      </c>
      <c r="Z127" s="101"/>
    </row>
    <row r="128" spans="1:26" s="267" customFormat="1" ht="15.75" customHeight="1" x14ac:dyDescent="0.2">
      <c r="A128" s="384"/>
      <c r="B128" s="764" t="s">
        <v>73</v>
      </c>
      <c r="C128" s="764"/>
      <c r="D128" s="764"/>
      <c r="E128" s="764"/>
      <c r="F128" s="765"/>
      <c r="G128" s="766" t="s">
        <v>166</v>
      </c>
      <c r="H128" s="767"/>
      <c r="I128" s="48"/>
      <c r="J128" s="45" t="str">
        <f>G128</f>
        <v>No</v>
      </c>
      <c r="K128" s="9"/>
      <c r="L128" s="9"/>
      <c r="M128" s="36"/>
      <c r="N128" s="36"/>
      <c r="O128" s="9"/>
      <c r="P128" s="36"/>
      <c r="Q128" s="1"/>
      <c r="R128" s="36"/>
      <c r="S128" s="37"/>
      <c r="T128" s="2"/>
      <c r="U128" s="2"/>
      <c r="V128" s="2"/>
      <c r="W128" s="64"/>
      <c r="X128" s="64"/>
      <c r="Y128" s="80" t="str">
        <f>B128</f>
        <v>e. Are contraceptive supply indicators included in the PRSP?</v>
      </c>
      <c r="Z128" s="101"/>
    </row>
    <row r="129" spans="1:26" s="267" customFormat="1" ht="39" customHeight="1" thickBot="1" x14ac:dyDescent="0.25">
      <c r="A129" s="262" t="s">
        <v>74</v>
      </c>
      <c r="B129" s="764" t="s">
        <v>75</v>
      </c>
      <c r="C129" s="765"/>
      <c r="D129" s="779" t="s">
        <v>1504</v>
      </c>
      <c r="E129" s="780"/>
      <c r="F129" s="780"/>
      <c r="G129" s="780"/>
      <c r="H129" s="781"/>
      <c r="I129" s="48"/>
      <c r="J129" s="35"/>
      <c r="K129" s="9" t="str">
        <f>B129</f>
        <v>f. Notes about the Poverty Reduction Strategy Paper</v>
      </c>
      <c r="L129" s="9"/>
      <c r="M129" s="36"/>
      <c r="N129" s="36"/>
      <c r="O129" s="9" t="str">
        <f>D129</f>
        <v>No mention of reproductive health, family planning, maternal health, condoms, contraceptive, commodity or contraceptive security.</v>
      </c>
      <c r="P129" s="36"/>
      <c r="Q129" s="1"/>
      <c r="R129" s="36"/>
      <c r="S129" s="37"/>
      <c r="T129" s="2"/>
      <c r="U129" s="2"/>
      <c r="V129" s="2"/>
      <c r="W129" s="64"/>
      <c r="X129" s="64"/>
      <c r="Y129" s="1"/>
      <c r="Z129" s="101"/>
    </row>
    <row r="130" spans="1:26" s="159" customFormat="1" ht="16.5" customHeight="1" thickBot="1" x14ac:dyDescent="0.25">
      <c r="A130" s="782" t="s">
        <v>28</v>
      </c>
      <c r="B130" s="783"/>
      <c r="C130" s="783"/>
      <c r="D130" s="783"/>
      <c r="E130" s="783"/>
      <c r="F130" s="783"/>
      <c r="G130" s="783"/>
      <c r="H130" s="386"/>
      <c r="I130" s="19"/>
      <c r="J130" s="45"/>
      <c r="K130" s="9"/>
      <c r="L130" s="36"/>
      <c r="M130" s="36"/>
      <c r="N130" s="36"/>
      <c r="O130" s="9"/>
      <c r="P130" s="36"/>
      <c r="Q130" s="36"/>
      <c r="R130" s="36"/>
      <c r="S130" s="36"/>
      <c r="T130" s="24"/>
      <c r="U130" s="24"/>
      <c r="V130" s="24"/>
      <c r="W130" s="76"/>
      <c r="X130" s="76"/>
      <c r="Y130" s="77"/>
      <c r="Z130" s="95"/>
    </row>
    <row r="131" spans="1:26" s="159" customFormat="1" ht="30" x14ac:dyDescent="0.2">
      <c r="A131" s="774" t="s">
        <v>345</v>
      </c>
      <c r="B131" s="775"/>
      <c r="C131" s="775"/>
      <c r="D131" s="775"/>
      <c r="E131" s="775"/>
      <c r="F131" s="776"/>
      <c r="G131" s="777" t="s">
        <v>165</v>
      </c>
      <c r="H131" s="778"/>
      <c r="I131" s="8"/>
      <c r="J131" s="45" t="str">
        <f>G131</f>
        <v>Yes</v>
      </c>
      <c r="K131" s="9"/>
      <c r="L131" s="36"/>
      <c r="M131" s="36"/>
      <c r="N131" s="36"/>
      <c r="O131" s="9"/>
      <c r="P131" s="36"/>
      <c r="Q131" s="36"/>
      <c r="R131" s="36"/>
      <c r="S131" s="36"/>
      <c r="T131" s="24"/>
      <c r="U131" s="24"/>
      <c r="V131" s="24"/>
      <c r="W131" s="76"/>
      <c r="X131" s="76"/>
      <c r="Y131" s="80" t="str">
        <f>A131</f>
        <v>E1. Have stockouts occurred for any contraceptive at the central* level in the last 12 months?  
*(The central level refers to the central level warehouse for the public sector.)</v>
      </c>
      <c r="Z131" s="95"/>
    </row>
    <row r="132" spans="1:26" s="159" customFormat="1" ht="45" x14ac:dyDescent="0.2">
      <c r="A132" s="772" t="s">
        <v>1509</v>
      </c>
      <c r="B132" s="764"/>
      <c r="C132" s="764"/>
      <c r="D132" s="764"/>
      <c r="E132" s="764"/>
      <c r="F132" s="764"/>
      <c r="G132" s="764"/>
      <c r="H132" s="773"/>
      <c r="I132" s="4"/>
      <c r="J132" s="45"/>
      <c r="K132" s="9"/>
      <c r="L132" s="36"/>
      <c r="M132" s="36"/>
      <c r="N132" s="36"/>
      <c r="O132" s="9"/>
      <c r="P132" s="36"/>
      <c r="Q132" s="36"/>
      <c r="R132" s="36"/>
      <c r="S132" s="36"/>
      <c r="T132" s="24"/>
      <c r="U132" s="24"/>
      <c r="V132" s="24"/>
      <c r="W132" s="76"/>
      <c r="X132" s="82"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Y132" s="77"/>
      <c r="Z132" s="95"/>
    </row>
    <row r="133" spans="1:26" s="159" customFormat="1" ht="15" customHeight="1" x14ac:dyDescent="0.2">
      <c r="A133" s="354"/>
      <c r="B133" s="764" t="s">
        <v>336</v>
      </c>
      <c r="C133" s="764"/>
      <c r="D133" s="764"/>
      <c r="E133" s="764"/>
      <c r="F133" s="765"/>
      <c r="G133" s="766" t="s">
        <v>166</v>
      </c>
      <c r="H133" s="767"/>
      <c r="I133" s="8"/>
      <c r="J133" s="45" t="str">
        <f t="shared" ref="J133:J141" si="5">G133</f>
        <v>No</v>
      </c>
      <c r="K133" s="9"/>
      <c r="L133" s="36"/>
      <c r="M133" s="36"/>
      <c r="N133" s="36"/>
      <c r="O133" s="9"/>
      <c r="P133" s="36"/>
      <c r="Q133" s="36"/>
      <c r="R133" s="36"/>
      <c r="S133" s="36"/>
      <c r="T133" s="24"/>
      <c r="U133" s="24"/>
      <c r="V133" s="24"/>
      <c r="W133" s="76"/>
      <c r="X133" s="76"/>
      <c r="Y133" s="80" t="str">
        <f t="shared" ref="Y133:Y141" si="6">B133</f>
        <v>a. Combined oral contraceptives</v>
      </c>
      <c r="Z133" s="95"/>
    </row>
    <row r="134" spans="1:26" s="159" customFormat="1" ht="15" customHeight="1" x14ac:dyDescent="0.2">
      <c r="A134" s="358"/>
      <c r="B134" s="764" t="s">
        <v>337</v>
      </c>
      <c r="C134" s="764"/>
      <c r="D134" s="764"/>
      <c r="E134" s="764"/>
      <c r="F134" s="765"/>
      <c r="G134" s="766" t="s">
        <v>166</v>
      </c>
      <c r="H134" s="767"/>
      <c r="I134" s="8"/>
      <c r="J134" s="45" t="str">
        <f t="shared" si="5"/>
        <v>No</v>
      </c>
      <c r="K134" s="9"/>
      <c r="L134" s="36"/>
      <c r="M134" s="36"/>
      <c r="N134" s="36"/>
      <c r="O134" s="36"/>
      <c r="P134" s="36"/>
      <c r="Q134" s="36"/>
      <c r="R134" s="36"/>
      <c r="S134" s="36"/>
      <c r="T134" s="24"/>
      <c r="U134" s="24"/>
      <c r="V134" s="24"/>
      <c r="W134" s="76"/>
      <c r="X134" s="76"/>
      <c r="Y134" s="80" t="str">
        <f t="shared" si="6"/>
        <v>b. Progestin-only pills</v>
      </c>
      <c r="Z134" s="95"/>
    </row>
    <row r="135" spans="1:26" s="159" customFormat="1" ht="15" customHeight="1" x14ac:dyDescent="0.2">
      <c r="A135" s="354"/>
      <c r="B135" s="764" t="s">
        <v>54</v>
      </c>
      <c r="C135" s="764"/>
      <c r="D135" s="764"/>
      <c r="E135" s="764"/>
      <c r="F135" s="765"/>
      <c r="G135" s="766" t="s">
        <v>166</v>
      </c>
      <c r="H135" s="767"/>
      <c r="I135" s="8"/>
      <c r="J135" s="45" t="str">
        <f t="shared" si="5"/>
        <v>No</v>
      </c>
      <c r="K135" s="9"/>
      <c r="L135" s="36"/>
      <c r="M135" s="36"/>
      <c r="N135" s="36"/>
      <c r="O135" s="36"/>
      <c r="P135" s="36"/>
      <c r="Q135" s="36"/>
      <c r="R135" s="36"/>
      <c r="S135" s="36"/>
      <c r="T135" s="24"/>
      <c r="U135" s="24"/>
      <c r="V135" s="24"/>
      <c r="W135" s="76"/>
      <c r="X135" s="76"/>
      <c r="Y135" s="80" t="str">
        <f t="shared" si="6"/>
        <v>c. Hormonal injections</v>
      </c>
      <c r="Z135" s="95"/>
    </row>
    <row r="136" spans="1:26" s="159" customFormat="1" ht="15" customHeight="1" x14ac:dyDescent="0.2">
      <c r="A136" s="354"/>
      <c r="B136" s="764" t="s">
        <v>55</v>
      </c>
      <c r="C136" s="764"/>
      <c r="D136" s="764"/>
      <c r="E136" s="764"/>
      <c r="F136" s="765"/>
      <c r="G136" s="766" t="s">
        <v>146</v>
      </c>
      <c r="H136" s="767"/>
      <c r="I136" s="8"/>
      <c r="J136" s="45" t="str">
        <f t="shared" si="5"/>
        <v>N/A</v>
      </c>
      <c r="K136" s="9"/>
      <c r="L136" s="36"/>
      <c r="M136" s="36"/>
      <c r="N136" s="36"/>
      <c r="O136" s="36"/>
      <c r="P136" s="36"/>
      <c r="Q136" s="36"/>
      <c r="R136" s="36"/>
      <c r="S136" s="36"/>
      <c r="T136" s="24"/>
      <c r="U136" s="24"/>
      <c r="V136" s="24"/>
      <c r="W136" s="76"/>
      <c r="X136" s="76"/>
      <c r="Y136" s="80" t="str">
        <f t="shared" si="6"/>
        <v>d. Hormonal implants</v>
      </c>
      <c r="Z136" s="95"/>
    </row>
    <row r="137" spans="1:26" s="159" customFormat="1" ht="15" customHeight="1" x14ac:dyDescent="0.2">
      <c r="A137" s="354"/>
      <c r="B137" s="764" t="s">
        <v>56</v>
      </c>
      <c r="C137" s="764"/>
      <c r="D137" s="764"/>
      <c r="E137" s="764"/>
      <c r="F137" s="765"/>
      <c r="G137" s="766" t="s">
        <v>165</v>
      </c>
      <c r="H137" s="767"/>
      <c r="I137" s="8"/>
      <c r="J137" s="45" t="str">
        <f t="shared" si="5"/>
        <v>Yes</v>
      </c>
      <c r="K137" s="9"/>
      <c r="L137" s="36"/>
      <c r="M137" s="36"/>
      <c r="N137" s="36"/>
      <c r="O137" s="36"/>
      <c r="P137" s="36"/>
      <c r="Q137" s="36"/>
      <c r="R137" s="36"/>
      <c r="S137" s="36"/>
      <c r="T137" s="24"/>
      <c r="U137" s="24"/>
      <c r="V137" s="24"/>
      <c r="W137" s="76"/>
      <c r="X137" s="76"/>
      <c r="Y137" s="80" t="str">
        <f t="shared" si="6"/>
        <v>e. Intrauterine devices (IUDs)</v>
      </c>
      <c r="Z137" s="95"/>
    </row>
    <row r="138" spans="1:26" s="159" customFormat="1" ht="15" customHeight="1" x14ac:dyDescent="0.2">
      <c r="A138" s="354"/>
      <c r="B138" s="764" t="s">
        <v>43</v>
      </c>
      <c r="C138" s="764"/>
      <c r="D138" s="764"/>
      <c r="E138" s="764"/>
      <c r="F138" s="765"/>
      <c r="G138" s="766" t="s">
        <v>166</v>
      </c>
      <c r="H138" s="767"/>
      <c r="I138" s="8"/>
      <c r="J138" s="45" t="str">
        <f t="shared" si="5"/>
        <v>No</v>
      </c>
      <c r="K138" s="9"/>
      <c r="L138" s="36"/>
      <c r="M138" s="36"/>
      <c r="N138" s="36"/>
      <c r="O138" s="36"/>
      <c r="P138" s="36"/>
      <c r="Q138" s="36"/>
      <c r="R138" s="36"/>
      <c r="S138" s="36"/>
      <c r="T138" s="24"/>
      <c r="U138" s="24"/>
      <c r="V138" s="24"/>
      <c r="W138" s="76"/>
      <c r="X138" s="76"/>
      <c r="Y138" s="80" t="str">
        <f t="shared" si="6"/>
        <v>f. Male condoms</v>
      </c>
      <c r="Z138" s="95"/>
    </row>
    <row r="139" spans="1:26" s="159" customFormat="1" ht="15" customHeight="1" x14ac:dyDescent="0.2">
      <c r="A139" s="354"/>
      <c r="B139" s="764" t="s">
        <v>44</v>
      </c>
      <c r="C139" s="764"/>
      <c r="D139" s="764"/>
      <c r="E139" s="764"/>
      <c r="F139" s="765"/>
      <c r="G139" s="766" t="s">
        <v>166</v>
      </c>
      <c r="H139" s="767"/>
      <c r="I139" s="8"/>
      <c r="J139" s="45" t="str">
        <f t="shared" si="5"/>
        <v>No</v>
      </c>
      <c r="K139" s="9"/>
      <c r="L139" s="36"/>
      <c r="M139" s="36"/>
      <c r="N139" s="36"/>
      <c r="O139" s="36"/>
      <c r="P139" s="36"/>
      <c r="Q139" s="36"/>
      <c r="R139" s="36"/>
      <c r="S139" s="36"/>
      <c r="T139" s="24"/>
      <c r="U139" s="24"/>
      <c r="V139" s="24"/>
      <c r="W139" s="76"/>
      <c r="X139" s="76"/>
      <c r="Y139" s="80" t="str">
        <f t="shared" si="6"/>
        <v>g. Female condoms</v>
      </c>
      <c r="Z139" s="95"/>
    </row>
    <row r="140" spans="1:26" s="159" customFormat="1" ht="15" customHeight="1" x14ac:dyDescent="0.2">
      <c r="A140" s="354"/>
      <c r="B140" s="764" t="s">
        <v>338</v>
      </c>
      <c r="C140" s="764"/>
      <c r="D140" s="764"/>
      <c r="E140" s="764"/>
      <c r="F140" s="765"/>
      <c r="G140" s="766" t="s">
        <v>146</v>
      </c>
      <c r="H140" s="767"/>
      <c r="I140" s="8"/>
      <c r="J140" s="45" t="str">
        <f t="shared" si="5"/>
        <v>N/A</v>
      </c>
      <c r="K140" s="9"/>
      <c r="L140" s="36"/>
      <c r="M140" s="36"/>
      <c r="N140" s="36"/>
      <c r="O140" s="36"/>
      <c r="P140" s="36"/>
      <c r="Q140" s="36"/>
      <c r="R140" s="36"/>
      <c r="S140" s="36"/>
      <c r="T140" s="24"/>
      <c r="U140" s="24"/>
      <c r="V140" s="24"/>
      <c r="W140" s="76"/>
      <c r="X140" s="76"/>
      <c r="Y140" s="80" t="str">
        <f t="shared" si="6"/>
        <v>h. Emergency contraceptive pills</v>
      </c>
      <c r="Z140" s="95"/>
    </row>
    <row r="141" spans="1:26" s="159" customFormat="1" ht="15" customHeight="1" x14ac:dyDescent="0.2">
      <c r="A141" s="354"/>
      <c r="B141" s="764" t="s">
        <v>245</v>
      </c>
      <c r="C141" s="764"/>
      <c r="D141" s="764"/>
      <c r="E141" s="764"/>
      <c r="F141" s="765"/>
      <c r="G141" s="766" t="s">
        <v>146</v>
      </c>
      <c r="H141" s="767"/>
      <c r="I141" s="8"/>
      <c r="J141" s="45" t="str">
        <f t="shared" si="5"/>
        <v>N/A</v>
      </c>
      <c r="K141" s="9"/>
      <c r="L141" s="36"/>
      <c r="M141" s="36"/>
      <c r="N141" s="36"/>
      <c r="O141" s="36"/>
      <c r="P141" s="36"/>
      <c r="Q141" s="36"/>
      <c r="R141" s="36"/>
      <c r="S141" s="36"/>
      <c r="T141" s="24"/>
      <c r="U141" s="24"/>
      <c r="V141" s="24"/>
      <c r="W141" s="76"/>
      <c r="X141" s="76"/>
      <c r="Y141" s="80" t="str">
        <f t="shared" si="6"/>
        <v>i. CycleBeads</v>
      </c>
      <c r="Z141" s="95"/>
    </row>
    <row r="142" spans="1:26" s="159" customFormat="1" ht="30" x14ac:dyDescent="0.2">
      <c r="A142" s="354"/>
      <c r="B142" s="764" t="s">
        <v>766</v>
      </c>
      <c r="C142" s="764"/>
      <c r="D142" s="764"/>
      <c r="E142" s="764"/>
      <c r="F142" s="769" t="s">
        <v>961</v>
      </c>
      <c r="G142" s="770"/>
      <c r="H142" s="771"/>
      <c r="I142" s="8"/>
      <c r="J142" s="45"/>
      <c r="K142" s="9"/>
      <c r="L142" s="36"/>
      <c r="M142" s="9"/>
      <c r="N142" s="36"/>
      <c r="O142" s="36"/>
      <c r="P142" s="36"/>
      <c r="Q142" s="9" t="str">
        <f>F142</f>
        <v>11/10 to 10/11</v>
      </c>
      <c r="R142" s="9" t="str">
        <f>B142</f>
        <v xml:space="preserve">j. Time period of reports reviewed
(mm/yy - mm/yy) (for example, reports from 1/11-12/11) </v>
      </c>
      <c r="S142" s="36"/>
      <c r="T142" s="24"/>
      <c r="U142" s="24"/>
      <c r="V142" s="24"/>
      <c r="W142" s="76"/>
      <c r="X142" s="76"/>
      <c r="Y142" s="77"/>
      <c r="Z142" s="95"/>
    </row>
    <row r="143" spans="1:26" s="159" customFormat="1" ht="45" x14ac:dyDescent="0.2">
      <c r="A143" s="262"/>
      <c r="B143" s="764" t="s">
        <v>346</v>
      </c>
      <c r="C143" s="764"/>
      <c r="D143" s="764"/>
      <c r="E143" s="764"/>
      <c r="F143" s="769" t="s">
        <v>492</v>
      </c>
      <c r="G143" s="770"/>
      <c r="H143" s="771"/>
      <c r="I143" s="8"/>
      <c r="J143" s="45"/>
      <c r="K143" s="9"/>
      <c r="L143" s="9"/>
      <c r="M143" s="36"/>
      <c r="N143" s="36"/>
      <c r="O143" s="36"/>
      <c r="P143" s="36"/>
      <c r="Q143" s="9" t="str">
        <f>F143</f>
        <v>Procurement Planning and Monitoring Report (PPMR)</v>
      </c>
      <c r="R143" s="9" t="str">
        <f>B143</f>
        <v>k. Data source
(for example: Procurement Planning and Monitoring Report, Logistics Management Information System, periodic physical inventory, warehouse reports)</v>
      </c>
      <c r="S143" s="36"/>
      <c r="T143" s="24"/>
      <c r="U143" s="24"/>
      <c r="V143" s="24"/>
      <c r="W143" s="76"/>
      <c r="X143" s="76"/>
      <c r="Y143" s="77"/>
      <c r="Z143" s="95"/>
    </row>
    <row r="144" spans="1:26" s="159" customFormat="1" x14ac:dyDescent="0.2">
      <c r="A144" s="772" t="s">
        <v>347</v>
      </c>
      <c r="B144" s="764"/>
      <c r="C144" s="764"/>
      <c r="D144" s="764"/>
      <c r="E144" s="764"/>
      <c r="F144" s="764"/>
      <c r="G144" s="764"/>
      <c r="H144" s="773"/>
      <c r="I144" s="4"/>
      <c r="J144" s="41"/>
      <c r="K144" s="9"/>
      <c r="L144" s="36"/>
      <c r="M144" s="36"/>
      <c r="N144" s="36"/>
      <c r="O144" s="9"/>
      <c r="P144" s="36"/>
      <c r="Q144" s="36"/>
      <c r="R144" s="36"/>
      <c r="S144" s="36"/>
      <c r="T144" s="24"/>
      <c r="U144" s="24"/>
      <c r="V144" s="24"/>
      <c r="W144" s="76"/>
      <c r="X144" s="76"/>
      <c r="Y144" s="77"/>
      <c r="Z144" s="95"/>
    </row>
    <row r="145" spans="1:26" s="159" customFormat="1" ht="15" customHeight="1" x14ac:dyDescent="0.2">
      <c r="A145" s="354"/>
      <c r="B145" s="764" t="s">
        <v>348</v>
      </c>
      <c r="C145" s="764"/>
      <c r="D145" s="764"/>
      <c r="E145" s="764"/>
      <c r="F145" s="765"/>
      <c r="G145" s="766" t="s">
        <v>166</v>
      </c>
      <c r="H145" s="767"/>
      <c r="I145" s="8"/>
      <c r="J145" s="45" t="str">
        <f>G145</f>
        <v>No</v>
      </c>
      <c r="K145" s="9"/>
      <c r="L145" s="36"/>
      <c r="M145" s="36"/>
      <c r="N145" s="36"/>
      <c r="O145" s="9"/>
      <c r="P145" s="36"/>
      <c r="Q145" s="36"/>
      <c r="R145" s="36"/>
      <c r="S145" s="36"/>
      <c r="T145" s="24"/>
      <c r="U145" s="24"/>
      <c r="V145" s="24"/>
      <c r="W145" s="76"/>
      <c r="X145" s="76"/>
      <c r="Y145" s="80" t="str">
        <f>B145</f>
        <v>a. service delivery point level (i.e., public sector health facilities)</v>
      </c>
      <c r="Z145" s="95"/>
    </row>
    <row r="146" spans="1:26" s="268" customFormat="1" ht="15.75" customHeight="1" thickBot="1" x14ac:dyDescent="0.25">
      <c r="A146" s="356"/>
      <c r="B146" s="753" t="s">
        <v>349</v>
      </c>
      <c r="C146" s="753"/>
      <c r="D146" s="753"/>
      <c r="E146" s="753"/>
      <c r="F146" s="754"/>
      <c r="G146" s="755" t="s">
        <v>166</v>
      </c>
      <c r="H146" s="756"/>
      <c r="I146" s="55"/>
      <c r="J146" s="89" t="str">
        <f>G146</f>
        <v>No</v>
      </c>
      <c r="K146" s="90"/>
      <c r="L146" s="91"/>
      <c r="M146" s="91"/>
      <c r="N146" s="91"/>
      <c r="O146" s="90"/>
      <c r="P146" s="91"/>
      <c r="Q146" s="91"/>
      <c r="R146" s="91"/>
      <c r="S146" s="91"/>
      <c r="T146" s="92"/>
      <c r="U146" s="92"/>
      <c r="V146" s="92"/>
      <c r="W146" s="93"/>
      <c r="X146" s="93"/>
      <c r="Y146" s="94" t="str">
        <f>B146</f>
        <v>b. central level (i.e., central level warehouse for the public sector)</v>
      </c>
      <c r="Z146" s="100"/>
    </row>
    <row r="147" spans="1:26" s="159" customFormat="1" ht="60.75" thickBot="1" x14ac:dyDescent="0.25">
      <c r="A147" s="757" t="s">
        <v>350</v>
      </c>
      <c r="B147" s="758"/>
      <c r="C147" s="759"/>
      <c r="D147" s="760" t="s">
        <v>956</v>
      </c>
      <c r="E147" s="761"/>
      <c r="F147" s="761"/>
      <c r="G147" s="761"/>
      <c r="H147" s="762"/>
      <c r="I147" s="8"/>
      <c r="J147" s="45"/>
      <c r="K147" s="9" t="str">
        <f>A147</f>
        <v xml:space="preserve">F. Please note any overall comments about challenges and/or successes with contraceptive security in your country.
</v>
      </c>
      <c r="L147" s="36"/>
      <c r="M147" s="36"/>
      <c r="N147" s="36"/>
      <c r="O147" s="9" t="str">
        <f>D147</f>
        <v>Contraceptive distribution to the lower level of the supply chain has been a challenge. At the SDP level, localized stockouts have been reported, when at the central level the commodities are in a full supply situation.</v>
      </c>
      <c r="P147" s="36"/>
      <c r="Q147" s="36"/>
      <c r="R147" s="36"/>
      <c r="S147" s="36"/>
      <c r="T147" s="24"/>
      <c r="U147" s="24"/>
      <c r="V147" s="24"/>
      <c r="W147" s="76"/>
      <c r="X147" s="76"/>
      <c r="Y147" s="77"/>
      <c r="Z147" s="95"/>
    </row>
    <row r="148" spans="1:26" s="1" customFormat="1" ht="15.75" x14ac:dyDescent="0.2">
      <c r="A148" s="763"/>
      <c r="B148" s="763"/>
      <c r="C148" s="763"/>
      <c r="D148" s="763"/>
      <c r="E148" s="763"/>
      <c r="F148" s="763"/>
      <c r="G148" s="763"/>
      <c r="H148" s="763"/>
      <c r="I148" s="48"/>
      <c r="J148" s="35"/>
      <c r="K148" s="9"/>
      <c r="L148" s="9"/>
      <c r="M148" s="36"/>
      <c r="N148" s="36"/>
      <c r="O148" s="9"/>
      <c r="P148" s="36"/>
      <c r="R148" s="36"/>
      <c r="S148" s="37"/>
      <c r="T148" s="2"/>
      <c r="U148" s="2"/>
      <c r="V148" s="2"/>
      <c r="W148" s="64"/>
      <c r="X148" s="64"/>
      <c r="Z148" s="101"/>
    </row>
    <row r="149" spans="1:26" s="23" customFormat="1" ht="72" customHeight="1" x14ac:dyDescent="0.2">
      <c r="A149" s="768"/>
      <c r="B149" s="768"/>
      <c r="C149" s="768"/>
      <c r="D149" s="768"/>
      <c r="E149" s="768"/>
      <c r="F149" s="768"/>
      <c r="G149" s="768"/>
      <c r="H149" s="768"/>
      <c r="I149" s="6"/>
      <c r="J149" s="40"/>
      <c r="K149" s="9"/>
      <c r="L149" s="36"/>
      <c r="M149" s="36"/>
      <c r="N149" s="36"/>
      <c r="O149" s="9"/>
      <c r="P149" s="36"/>
      <c r="Q149" s="36"/>
      <c r="R149" s="36"/>
      <c r="S149" s="37"/>
      <c r="T149" s="2"/>
      <c r="U149" s="2"/>
      <c r="V149" s="2"/>
      <c r="W149" s="64"/>
      <c r="X149" s="106">
        <f>A149</f>
        <v>0</v>
      </c>
      <c r="Z149" s="22"/>
    </row>
    <row r="150" spans="1:26" s="1" customFormat="1" ht="9.75" customHeight="1" x14ac:dyDescent="0.2">
      <c r="A150" s="387"/>
      <c r="B150" s="387"/>
      <c r="C150" s="387"/>
      <c r="D150" s="387"/>
      <c r="E150" s="387"/>
      <c r="F150" s="387"/>
      <c r="G150" s="387"/>
      <c r="H150" s="387"/>
      <c r="I150" s="9"/>
      <c r="J150" s="35"/>
      <c r="K150" s="9"/>
      <c r="L150" s="36"/>
      <c r="M150" s="36"/>
      <c r="N150" s="36"/>
      <c r="O150" s="9"/>
      <c r="P150" s="36"/>
      <c r="Q150" s="36"/>
      <c r="R150" s="36"/>
      <c r="S150" s="37"/>
      <c r="T150" s="2"/>
      <c r="U150" s="2"/>
      <c r="V150" s="2"/>
      <c r="W150" s="64"/>
      <c r="X150" s="64"/>
      <c r="Z150" s="101"/>
    </row>
    <row r="151" spans="1:26" s="1" customFormat="1" ht="15" customHeight="1" x14ac:dyDescent="0.2">
      <c r="A151" s="387"/>
      <c r="B151" s="387"/>
      <c r="C151" s="387"/>
      <c r="D151" s="387"/>
      <c r="E151" s="387"/>
      <c r="F151" s="387"/>
      <c r="G151" s="387"/>
      <c r="H151" s="387"/>
      <c r="I151" s="9"/>
      <c r="J151" s="40"/>
      <c r="K151" s="9"/>
      <c r="L151" s="36"/>
      <c r="M151" s="36"/>
      <c r="N151" s="36"/>
      <c r="O151" s="9"/>
      <c r="P151" s="36"/>
      <c r="Q151" s="36"/>
      <c r="R151" s="36"/>
      <c r="S151" s="37"/>
      <c r="T151" s="2"/>
      <c r="U151" s="2"/>
      <c r="V151" s="2"/>
      <c r="W151" s="64"/>
      <c r="X151" s="64"/>
      <c r="Z151" s="101"/>
    </row>
    <row r="152" spans="1:26" x14ac:dyDescent="0.2">
      <c r="A152" s="269"/>
      <c r="B152" s="270"/>
      <c r="C152" s="270"/>
      <c r="D152" s="270"/>
      <c r="E152" s="270"/>
      <c r="F152" s="270"/>
      <c r="G152" s="271"/>
      <c r="H152" s="217"/>
      <c r="I152" s="36"/>
      <c r="O152" s="9"/>
    </row>
    <row r="153" spans="1:26" x14ac:dyDescent="0.2">
      <c r="A153" s="215"/>
      <c r="B153" s="215"/>
      <c r="G153" s="272"/>
      <c r="H153" s="273"/>
      <c r="I153" s="36"/>
    </row>
    <row r="154" spans="1:26" x14ac:dyDescent="0.2">
      <c r="A154" s="215"/>
      <c r="B154" s="215"/>
      <c r="G154" s="272"/>
      <c r="H154" s="273"/>
      <c r="I154" s="36"/>
    </row>
    <row r="155" spans="1:26" x14ac:dyDescent="0.2">
      <c r="A155" s="215"/>
      <c r="B155" s="215"/>
      <c r="G155" s="272"/>
      <c r="H155" s="273"/>
      <c r="I155" s="36"/>
    </row>
    <row r="156" spans="1:26" x14ac:dyDescent="0.2">
      <c r="A156" s="215"/>
      <c r="B156" s="215"/>
      <c r="G156" s="272"/>
      <c r="H156" s="273"/>
      <c r="I156" s="36"/>
    </row>
    <row r="157" spans="1:26" x14ac:dyDescent="0.2">
      <c r="A157" s="215"/>
      <c r="B157" s="215"/>
      <c r="G157" s="272"/>
      <c r="H157" s="273"/>
      <c r="I157" s="36"/>
    </row>
    <row r="158" spans="1:26" x14ac:dyDescent="0.2">
      <c r="A158" s="215"/>
      <c r="B158" s="215"/>
      <c r="G158" s="272"/>
      <c r="H158" s="273"/>
      <c r="I158" s="36"/>
    </row>
    <row r="159" spans="1:26" x14ac:dyDescent="0.2">
      <c r="A159" s="215"/>
      <c r="B159" s="215"/>
      <c r="G159" s="272"/>
      <c r="H159" s="273"/>
      <c r="I159" s="36"/>
    </row>
    <row r="160" spans="1:26" x14ac:dyDescent="0.2">
      <c r="A160" s="215"/>
      <c r="B160" s="215"/>
      <c r="G160" s="272"/>
      <c r="H160" s="273"/>
      <c r="I160" s="36"/>
    </row>
    <row r="161" spans="1:134" x14ac:dyDescent="0.2">
      <c r="A161" s="215"/>
      <c r="B161" s="215"/>
      <c r="G161" s="272"/>
      <c r="H161" s="273"/>
      <c r="I161" s="36"/>
    </row>
    <row r="162" spans="1:134" x14ac:dyDescent="0.2">
      <c r="A162" s="215"/>
      <c r="B162" s="215"/>
      <c r="G162" s="272"/>
      <c r="H162" s="273"/>
      <c r="I162" s="36"/>
    </row>
    <row r="163" spans="1:134" x14ac:dyDescent="0.2">
      <c r="A163" s="215"/>
      <c r="B163" s="215"/>
      <c r="G163" s="272"/>
      <c r="H163" s="273"/>
      <c r="I163" s="36"/>
    </row>
    <row r="164" spans="1:134" x14ac:dyDescent="0.2">
      <c r="A164" s="215"/>
      <c r="B164" s="215"/>
      <c r="G164" s="272"/>
      <c r="H164" s="273"/>
      <c r="I164" s="36"/>
    </row>
    <row r="165" spans="1:134" x14ac:dyDescent="0.2">
      <c r="A165" s="215"/>
      <c r="B165" s="215"/>
      <c r="G165" s="272"/>
      <c r="H165" s="273"/>
      <c r="I165" s="36"/>
    </row>
    <row r="166" spans="1:134" s="215" customFormat="1" x14ac:dyDescent="0.2">
      <c r="G166" s="272"/>
      <c r="H166" s="273"/>
      <c r="I166" s="36"/>
      <c r="J166" s="40"/>
      <c r="K166" s="9"/>
      <c r="L166" s="36"/>
      <c r="M166" s="36"/>
      <c r="N166" s="36"/>
      <c r="O166" s="36"/>
      <c r="P166" s="36"/>
      <c r="Q166" s="36"/>
      <c r="R166" s="36"/>
      <c r="S166" s="37"/>
      <c r="T166" s="2"/>
      <c r="U166" s="2"/>
      <c r="V166" s="2"/>
      <c r="W166" s="64"/>
      <c r="X166" s="64"/>
      <c r="Y166" s="23"/>
      <c r="Z166" s="22"/>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36"/>
      <c r="J167" s="40"/>
      <c r="K167" s="9"/>
      <c r="L167" s="36"/>
      <c r="M167" s="36"/>
      <c r="N167" s="36"/>
      <c r="O167" s="36"/>
      <c r="P167" s="36"/>
      <c r="Q167" s="36"/>
      <c r="R167" s="36"/>
      <c r="S167" s="37"/>
      <c r="T167" s="2"/>
      <c r="U167" s="2"/>
      <c r="V167" s="2"/>
      <c r="W167" s="64"/>
      <c r="X167" s="64"/>
      <c r="Y167" s="23"/>
      <c r="Z167" s="22"/>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36"/>
      <c r="J168" s="40"/>
      <c r="K168" s="9"/>
      <c r="L168" s="36"/>
      <c r="M168" s="36"/>
      <c r="N168" s="36"/>
      <c r="O168" s="36"/>
      <c r="P168" s="36"/>
      <c r="Q168" s="36"/>
      <c r="R168" s="36"/>
      <c r="S168" s="37"/>
      <c r="T168" s="2"/>
      <c r="U168" s="2"/>
      <c r="V168" s="2"/>
      <c r="W168" s="64"/>
      <c r="X168" s="64"/>
      <c r="Y168" s="23"/>
      <c r="Z168" s="22"/>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36"/>
      <c r="J169" s="40"/>
      <c r="K169" s="9"/>
      <c r="L169" s="36"/>
      <c r="M169" s="36"/>
      <c r="N169" s="36"/>
      <c r="O169" s="36"/>
      <c r="P169" s="36"/>
      <c r="Q169" s="36"/>
      <c r="R169" s="36"/>
      <c r="S169" s="37"/>
      <c r="T169" s="2"/>
      <c r="U169" s="2"/>
      <c r="V169" s="2"/>
      <c r="W169" s="64"/>
      <c r="X169" s="64"/>
      <c r="Y169" s="23"/>
      <c r="Z169" s="22"/>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36"/>
      <c r="J170" s="40"/>
      <c r="K170" s="9"/>
      <c r="L170" s="36"/>
      <c r="M170" s="36"/>
      <c r="N170" s="36"/>
      <c r="O170" s="36"/>
      <c r="P170" s="36"/>
      <c r="Q170" s="36"/>
      <c r="R170" s="36"/>
      <c r="S170" s="37"/>
      <c r="T170" s="2"/>
      <c r="U170" s="2"/>
      <c r="V170" s="2"/>
      <c r="W170" s="64"/>
      <c r="X170" s="64"/>
      <c r="Y170" s="23"/>
      <c r="Z170" s="22"/>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36"/>
      <c r="J171" s="40"/>
      <c r="K171" s="9"/>
      <c r="L171" s="36"/>
      <c r="M171" s="36"/>
      <c r="N171" s="36"/>
      <c r="O171" s="36"/>
      <c r="P171" s="36"/>
      <c r="Q171" s="36"/>
      <c r="R171" s="36"/>
      <c r="S171" s="37"/>
      <c r="T171" s="2"/>
      <c r="U171" s="2"/>
      <c r="V171" s="2"/>
      <c r="W171" s="64"/>
      <c r="X171" s="64"/>
      <c r="Y171" s="23"/>
      <c r="Z171" s="22"/>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36"/>
      <c r="J172" s="40"/>
      <c r="K172" s="9"/>
      <c r="L172" s="36"/>
      <c r="M172" s="36"/>
      <c r="N172" s="36"/>
      <c r="O172" s="36"/>
      <c r="P172" s="36"/>
      <c r="Q172" s="36"/>
      <c r="R172" s="36"/>
      <c r="S172" s="37"/>
      <c r="T172" s="2"/>
      <c r="U172" s="2"/>
      <c r="V172" s="2"/>
      <c r="W172" s="64"/>
      <c r="X172" s="64"/>
      <c r="Y172" s="23"/>
      <c r="Z172" s="22"/>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36"/>
      <c r="J173" s="40"/>
      <c r="K173" s="9"/>
      <c r="L173" s="36"/>
      <c r="M173" s="36"/>
      <c r="N173" s="36"/>
      <c r="O173" s="36"/>
      <c r="P173" s="36"/>
      <c r="Q173" s="36"/>
      <c r="R173" s="36"/>
      <c r="S173" s="37"/>
      <c r="T173" s="2"/>
      <c r="U173" s="2"/>
      <c r="V173" s="2"/>
      <c r="W173" s="64"/>
      <c r="X173" s="64"/>
      <c r="Y173" s="23"/>
      <c r="Z173" s="22"/>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36"/>
      <c r="J174" s="40"/>
      <c r="K174" s="9"/>
      <c r="L174" s="36"/>
      <c r="M174" s="36"/>
      <c r="N174" s="36"/>
      <c r="O174" s="36"/>
      <c r="P174" s="36"/>
      <c r="Q174" s="36"/>
      <c r="R174" s="36"/>
      <c r="S174" s="37"/>
      <c r="T174" s="2"/>
      <c r="U174" s="2"/>
      <c r="V174" s="2"/>
      <c r="W174" s="64"/>
      <c r="X174" s="64"/>
      <c r="Y174" s="23"/>
      <c r="Z174" s="22"/>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36"/>
      <c r="J175" s="40"/>
      <c r="K175" s="9"/>
      <c r="L175" s="36"/>
      <c r="M175" s="36"/>
      <c r="N175" s="36"/>
      <c r="O175" s="36"/>
      <c r="P175" s="36"/>
      <c r="Q175" s="36"/>
      <c r="R175" s="36"/>
      <c r="S175" s="37"/>
      <c r="T175" s="2"/>
      <c r="U175" s="2"/>
      <c r="V175" s="2"/>
      <c r="W175" s="64"/>
      <c r="X175" s="64"/>
      <c r="Y175" s="23"/>
      <c r="Z175" s="22"/>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36"/>
      <c r="J176" s="40"/>
      <c r="K176" s="9"/>
      <c r="L176" s="36"/>
      <c r="M176" s="36"/>
      <c r="N176" s="36"/>
      <c r="O176" s="36"/>
      <c r="P176" s="36"/>
      <c r="Q176" s="36"/>
      <c r="R176" s="36"/>
      <c r="S176" s="37"/>
      <c r="T176" s="2"/>
      <c r="U176" s="2"/>
      <c r="V176" s="2"/>
      <c r="W176" s="64"/>
      <c r="X176" s="64"/>
      <c r="Y176" s="23"/>
      <c r="Z176" s="22"/>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6">
    <mergeCell ref="AB93:AC93"/>
    <mergeCell ref="AB94:AC94"/>
    <mergeCell ref="AB95:AC95"/>
    <mergeCell ref="B146:F146"/>
    <mergeCell ref="G146:H146"/>
    <mergeCell ref="A147:C147"/>
    <mergeCell ref="D147:H147"/>
    <mergeCell ref="B139:F139"/>
    <mergeCell ref="G139:H139"/>
    <mergeCell ref="B140:F140"/>
    <mergeCell ref="G140:H140"/>
    <mergeCell ref="B141:F141"/>
    <mergeCell ref="G141:H141"/>
    <mergeCell ref="B136:F136"/>
    <mergeCell ref="G136:H136"/>
    <mergeCell ref="B137:F137"/>
    <mergeCell ref="G137:H137"/>
    <mergeCell ref="B138:F138"/>
    <mergeCell ref="G138:H138"/>
    <mergeCell ref="B133:F133"/>
    <mergeCell ref="G133:H133"/>
    <mergeCell ref="B134:F134"/>
    <mergeCell ref="G134:H134"/>
    <mergeCell ref="B135:F135"/>
    <mergeCell ref="A148:H148"/>
    <mergeCell ref="A149:H149"/>
    <mergeCell ref="B142:E142"/>
    <mergeCell ref="F142:H142"/>
    <mergeCell ref="B143:E143"/>
    <mergeCell ref="F143:H143"/>
    <mergeCell ref="A144:H144"/>
    <mergeCell ref="B145:F145"/>
    <mergeCell ref="G145:H145"/>
    <mergeCell ref="G135:H135"/>
    <mergeCell ref="B129:C129"/>
    <mergeCell ref="D129:H129"/>
    <mergeCell ref="A130:G130"/>
    <mergeCell ref="A131:F131"/>
    <mergeCell ref="G131:H131"/>
    <mergeCell ref="A132:H132"/>
    <mergeCell ref="B126:F126"/>
    <mergeCell ref="G126:H126"/>
    <mergeCell ref="B127:F127"/>
    <mergeCell ref="G127:H127"/>
    <mergeCell ref="B128:F128"/>
    <mergeCell ref="G128:H128"/>
    <mergeCell ref="A122:C122"/>
    <mergeCell ref="D122:H122"/>
    <mergeCell ref="A123:H123"/>
    <mergeCell ref="B124:E124"/>
    <mergeCell ref="F124:H124"/>
    <mergeCell ref="B125:F125"/>
    <mergeCell ref="G125:H125"/>
    <mergeCell ref="C119:E119"/>
    <mergeCell ref="F119:H119"/>
    <mergeCell ref="A120:E120"/>
    <mergeCell ref="F120:H120"/>
    <mergeCell ref="A121:C121"/>
    <mergeCell ref="D121:H121"/>
    <mergeCell ref="B116:F116"/>
    <mergeCell ref="G116:H116"/>
    <mergeCell ref="B117:F117"/>
    <mergeCell ref="G117:H117"/>
    <mergeCell ref="B118:F118"/>
    <mergeCell ref="G118:H118"/>
    <mergeCell ref="B113:F113"/>
    <mergeCell ref="G113:H113"/>
    <mergeCell ref="B114:F114"/>
    <mergeCell ref="G114:H114"/>
    <mergeCell ref="B115:F115"/>
    <mergeCell ref="G115:H115"/>
    <mergeCell ref="B110:F110"/>
    <mergeCell ref="G110:H110"/>
    <mergeCell ref="B111:F111"/>
    <mergeCell ref="G111:H111"/>
    <mergeCell ref="B112:F112"/>
    <mergeCell ref="G112:H112"/>
    <mergeCell ref="B106:F106"/>
    <mergeCell ref="G106:H106"/>
    <mergeCell ref="D107:H107"/>
    <mergeCell ref="A108:H108"/>
    <mergeCell ref="B109:F109"/>
    <mergeCell ref="G109:H109"/>
    <mergeCell ref="A102:H102"/>
    <mergeCell ref="A103:H103"/>
    <mergeCell ref="B104:F104"/>
    <mergeCell ref="G104:H104"/>
    <mergeCell ref="B105:F105"/>
    <mergeCell ref="G105:H105"/>
    <mergeCell ref="B99:C99"/>
    <mergeCell ref="E99:G99"/>
    <mergeCell ref="B100:C100"/>
    <mergeCell ref="E100:G100"/>
    <mergeCell ref="B101:C101"/>
    <mergeCell ref="E101:G101"/>
    <mergeCell ref="C96:D96"/>
    <mergeCell ref="E96:F96"/>
    <mergeCell ref="A97:H97"/>
    <mergeCell ref="A98:C98"/>
    <mergeCell ref="E98:G98"/>
    <mergeCell ref="G95:H95"/>
    <mergeCell ref="C95:D95"/>
    <mergeCell ref="E95:F95"/>
    <mergeCell ref="G96:H96"/>
    <mergeCell ref="A91:G91"/>
    <mergeCell ref="B92:C92"/>
    <mergeCell ref="B93:D93"/>
    <mergeCell ref="E93:F93"/>
    <mergeCell ref="G93:H93"/>
    <mergeCell ref="C94:D94"/>
    <mergeCell ref="E94:F94"/>
    <mergeCell ref="G94:H94"/>
    <mergeCell ref="A87:G87"/>
    <mergeCell ref="B88:C88"/>
    <mergeCell ref="D88:H88"/>
    <mergeCell ref="A89:G89"/>
    <mergeCell ref="B90:C90"/>
    <mergeCell ref="D90:H90"/>
    <mergeCell ref="A84:E84"/>
    <mergeCell ref="F84:H84"/>
    <mergeCell ref="B85:D85"/>
    <mergeCell ref="E85:H85"/>
    <mergeCell ref="B86:D86"/>
    <mergeCell ref="E86:H86"/>
    <mergeCell ref="A79:G79"/>
    <mergeCell ref="A80:G80"/>
    <mergeCell ref="A81:C81"/>
    <mergeCell ref="A82:A83"/>
    <mergeCell ref="B82:C82"/>
    <mergeCell ref="D82:E82"/>
    <mergeCell ref="G82:H82"/>
    <mergeCell ref="D83:E83"/>
    <mergeCell ref="G83:H83"/>
    <mergeCell ref="B76:C76"/>
    <mergeCell ref="D76:E76"/>
    <mergeCell ref="B77:C77"/>
    <mergeCell ref="D77:E77"/>
    <mergeCell ref="A78:C78"/>
    <mergeCell ref="D78:H78"/>
    <mergeCell ref="B73:C73"/>
    <mergeCell ref="D73:E73"/>
    <mergeCell ref="B74:C74"/>
    <mergeCell ref="D74:E74"/>
    <mergeCell ref="B75:C75"/>
    <mergeCell ref="D75:E75"/>
    <mergeCell ref="B70:C70"/>
    <mergeCell ref="D70:E70"/>
    <mergeCell ref="B71:C71"/>
    <mergeCell ref="D71:E71"/>
    <mergeCell ref="B72:C72"/>
    <mergeCell ref="D72:E72"/>
    <mergeCell ref="B67:C67"/>
    <mergeCell ref="D67:E67"/>
    <mergeCell ref="B68:C68"/>
    <mergeCell ref="D68:E68"/>
    <mergeCell ref="B69:C69"/>
    <mergeCell ref="D69:E69"/>
    <mergeCell ref="A63:G63"/>
    <mergeCell ref="A64:H64"/>
    <mergeCell ref="A65:C65"/>
    <mergeCell ref="D65:E65"/>
    <mergeCell ref="B66:C66"/>
    <mergeCell ref="D66:E66"/>
    <mergeCell ref="B60:E60"/>
    <mergeCell ref="F60:H60"/>
    <mergeCell ref="C61:E61"/>
    <mergeCell ref="F61:H61"/>
    <mergeCell ref="A62:C62"/>
    <mergeCell ref="D62:H62"/>
    <mergeCell ref="A56:E56"/>
    <mergeCell ref="G56:H56"/>
    <mergeCell ref="A57:E57"/>
    <mergeCell ref="G57:H57"/>
    <mergeCell ref="A59:E59"/>
    <mergeCell ref="F59:H59"/>
    <mergeCell ref="B50:C50"/>
    <mergeCell ref="B51:C51"/>
    <mergeCell ref="B52:C52"/>
    <mergeCell ref="A54:H54"/>
    <mergeCell ref="A55:E55"/>
    <mergeCell ref="G55:H55"/>
    <mergeCell ref="D43:H43"/>
    <mergeCell ref="B44:C44"/>
    <mergeCell ref="A46:H46"/>
    <mergeCell ref="B47:C47"/>
    <mergeCell ref="B48:C48"/>
    <mergeCell ref="D49:H49"/>
    <mergeCell ref="A37:G37"/>
    <mergeCell ref="A38:H38"/>
    <mergeCell ref="B39:C39"/>
    <mergeCell ref="B40:C40"/>
    <mergeCell ref="D41:H41"/>
    <mergeCell ref="B42:C42"/>
    <mergeCell ref="A31:G31"/>
    <mergeCell ref="A32:G32"/>
    <mergeCell ref="A33:H33"/>
    <mergeCell ref="B34:D34"/>
    <mergeCell ref="B35:D35"/>
    <mergeCell ref="A36:H36"/>
    <mergeCell ref="A28:C28"/>
    <mergeCell ref="D28:E28"/>
    <mergeCell ref="A29:F29"/>
    <mergeCell ref="G29:H29"/>
    <mergeCell ref="A30:D30"/>
    <mergeCell ref="G30:H30"/>
    <mergeCell ref="B23:C23"/>
    <mergeCell ref="F23:H23"/>
    <mergeCell ref="A24:G24"/>
    <mergeCell ref="A25:G25"/>
    <mergeCell ref="A26:C26"/>
    <mergeCell ref="A27:G27"/>
    <mergeCell ref="B18:C18"/>
    <mergeCell ref="B19:C19"/>
    <mergeCell ref="B20:C20"/>
    <mergeCell ref="B21:C21"/>
    <mergeCell ref="F21:H21"/>
    <mergeCell ref="B22:C22"/>
    <mergeCell ref="F22:H22"/>
    <mergeCell ref="F18:H18"/>
    <mergeCell ref="F19:H19"/>
    <mergeCell ref="F20:H20"/>
    <mergeCell ref="B15:C15"/>
    <mergeCell ref="F15:H15"/>
    <mergeCell ref="B16:C16"/>
    <mergeCell ref="F16:H16"/>
    <mergeCell ref="B17:C17"/>
    <mergeCell ref="F17:H17"/>
    <mergeCell ref="A10:H10"/>
    <mergeCell ref="A11:G11"/>
    <mergeCell ref="A12:G12"/>
    <mergeCell ref="B13:C13"/>
    <mergeCell ref="A14:C14"/>
    <mergeCell ref="D14:H14"/>
    <mergeCell ref="D13:H13"/>
    <mergeCell ref="A5:C5"/>
    <mergeCell ref="A7:H7"/>
    <mergeCell ref="A8:C8"/>
    <mergeCell ref="D8:F8"/>
    <mergeCell ref="G8:H8"/>
    <mergeCell ref="A9:H9"/>
    <mergeCell ref="A1:H1"/>
    <mergeCell ref="A2:C2"/>
    <mergeCell ref="D2:E2"/>
    <mergeCell ref="A3:H3"/>
    <mergeCell ref="D4:E4"/>
    <mergeCell ref="F4:H4"/>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G140:H140 F84 F66:H76 D67:D76 H87 G109:G118 G104:G106 H99:H101 D99:D101 H91 H89 G145:G146 G125:G128 D26 D16:D23 H25 G133:G139 G141 F83:G83">
      <formula1>$W$1:$W$5</formula1>
    </dataValidation>
  </dataValidations>
  <hyperlinks>
    <hyperlink ref="A5:C5" location="Introduction!R10" display="To jump to the Introduction sheet, click here."/>
  </hyperlinks>
  <pageMargins left="0.7" right="0.7" top="0.75" bottom="0.75" header="0.3" footer="0.3"/>
  <pageSetup scale="59" fitToHeight="5" orientation="portrait" cellComments="atEnd" r:id="rId1"/>
  <rowBreaks count="4" manualBreakCount="4">
    <brk id="35" max="25" man="1"/>
    <brk id="62" max="25" man="1"/>
    <brk id="122" max="25" man="1"/>
    <brk id="149" max="7"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40" hidden="1" customWidth="1"/>
    <col min="10" max="10" width="38.5703125" style="40" hidden="1" customWidth="1"/>
    <col min="11" max="11" width="64.42578125" style="9" hidden="1" customWidth="1"/>
    <col min="12" max="12" width="87.7109375" style="36" hidden="1" customWidth="1"/>
    <col min="13" max="13" width="37.28515625" style="36" hidden="1" customWidth="1"/>
    <col min="14" max="14" width="75.28515625" style="36" hidden="1" customWidth="1"/>
    <col min="15" max="15" width="81.7109375" style="36" hidden="1" customWidth="1"/>
    <col min="16" max="16" width="69.42578125" style="36" hidden="1" customWidth="1"/>
    <col min="17" max="17" width="57" style="36" hidden="1" customWidth="1"/>
    <col min="18" max="18" width="87.7109375" style="36" hidden="1" customWidth="1"/>
    <col min="19" max="19" width="25.42578125" style="37" hidden="1" customWidth="1"/>
    <col min="20" max="20" width="43.7109375" style="2" hidden="1" customWidth="1"/>
    <col min="21" max="21" width="37.28515625" style="2" hidden="1" customWidth="1"/>
    <col min="22" max="22" width="56.28515625" style="2" hidden="1" customWidth="1"/>
    <col min="23" max="23" width="11.7109375" style="64" hidden="1" customWidth="1"/>
    <col min="24" max="24" width="146.85546875" style="64" hidden="1" customWidth="1"/>
    <col min="25" max="25" width="107.42578125" style="23" hidden="1" customWidth="1"/>
    <col min="26" max="26" width="1.28515625" style="22"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901"/>
      <c r="B1" s="901"/>
      <c r="C1" s="901"/>
      <c r="D1" s="901"/>
      <c r="E1" s="901"/>
      <c r="F1" s="901"/>
      <c r="G1" s="901"/>
      <c r="H1" s="901"/>
      <c r="I1" s="207" t="s">
        <v>526</v>
      </c>
      <c r="J1" s="36" t="s">
        <v>246</v>
      </c>
      <c r="K1" s="9"/>
      <c r="L1" s="36" t="s">
        <v>251</v>
      </c>
      <c r="M1" s="36" t="s">
        <v>62</v>
      </c>
      <c r="N1" s="9" t="s">
        <v>150</v>
      </c>
      <c r="O1" s="39" t="s">
        <v>33</v>
      </c>
      <c r="P1" s="36"/>
      <c r="Q1" s="36"/>
      <c r="R1" s="9" t="s">
        <v>25</v>
      </c>
      <c r="S1" s="36"/>
      <c r="T1" s="36"/>
      <c r="U1" s="36"/>
      <c r="V1" s="36"/>
      <c r="W1" s="132" t="s">
        <v>165</v>
      </c>
      <c r="X1" s="145" t="s">
        <v>149</v>
      </c>
      <c r="Y1" s="21" t="s">
        <v>262</v>
      </c>
      <c r="Z1" s="21"/>
    </row>
    <row r="2" spans="1:134" s="248" customFormat="1" ht="15.75" x14ac:dyDescent="0.2">
      <c r="A2" s="902"/>
      <c r="B2" s="902"/>
      <c r="C2" s="902"/>
      <c r="D2" s="903"/>
      <c r="E2" s="903"/>
      <c r="F2" s="276"/>
      <c r="G2" s="273"/>
      <c r="H2" s="273"/>
      <c r="I2" s="60"/>
      <c r="J2" s="40"/>
      <c r="K2" s="9" t="s">
        <v>248</v>
      </c>
      <c r="L2" s="36"/>
      <c r="M2" s="36"/>
      <c r="N2" s="9" t="s">
        <v>150</v>
      </c>
      <c r="O2" s="39" t="s">
        <v>164</v>
      </c>
      <c r="P2" s="36" t="s">
        <v>249</v>
      </c>
      <c r="Q2" s="36"/>
      <c r="R2" s="9" t="s">
        <v>169</v>
      </c>
      <c r="S2" s="36" t="s">
        <v>253</v>
      </c>
      <c r="T2" s="82" t="s">
        <v>254</v>
      </c>
      <c r="U2" s="24" t="s">
        <v>255</v>
      </c>
      <c r="V2" s="24" t="s">
        <v>256</v>
      </c>
      <c r="W2" s="76" t="s">
        <v>166</v>
      </c>
      <c r="X2" s="76"/>
      <c r="Y2" s="81" t="s">
        <v>263</v>
      </c>
      <c r="Z2" s="21"/>
    </row>
    <row r="3" spans="1:134" s="248" customFormat="1" ht="15.75" x14ac:dyDescent="0.2">
      <c r="A3" s="904"/>
      <c r="B3" s="904"/>
      <c r="C3" s="904"/>
      <c r="D3" s="904"/>
      <c r="E3" s="904"/>
      <c r="F3" s="904"/>
      <c r="G3" s="904"/>
      <c r="H3" s="904"/>
      <c r="I3" s="60"/>
      <c r="J3" s="40"/>
      <c r="K3" s="9"/>
      <c r="L3" s="36"/>
      <c r="M3" s="36"/>
      <c r="N3" s="9"/>
      <c r="O3" s="39" t="s">
        <v>168</v>
      </c>
      <c r="P3" s="36"/>
      <c r="Q3" s="36"/>
      <c r="R3" s="9" t="s">
        <v>147</v>
      </c>
      <c r="S3" s="36"/>
      <c r="T3" s="82"/>
      <c r="U3" s="24"/>
      <c r="V3" s="24"/>
      <c r="W3" s="76"/>
      <c r="X3" s="76"/>
      <c r="Y3" s="81" t="s">
        <v>264</v>
      </c>
      <c r="Z3" s="21"/>
    </row>
    <row r="4" spans="1:134" s="248" customFormat="1" ht="27.75" customHeight="1" x14ac:dyDescent="0.2">
      <c r="A4" s="286"/>
      <c r="B4" s="286"/>
      <c r="C4" s="286"/>
      <c r="D4" s="905"/>
      <c r="E4" s="905"/>
      <c r="F4" s="906"/>
      <c r="G4" s="906"/>
      <c r="H4" s="906"/>
      <c r="I4" s="10"/>
      <c r="J4" s="40"/>
      <c r="K4" s="9"/>
      <c r="L4" s="36"/>
      <c r="M4" s="36"/>
      <c r="N4" s="9"/>
      <c r="O4" s="9" t="s">
        <v>167</v>
      </c>
      <c r="P4" s="36"/>
      <c r="Q4" s="36"/>
      <c r="R4" s="76" t="s">
        <v>148</v>
      </c>
      <c r="S4" s="36"/>
      <c r="T4" s="82"/>
      <c r="U4" s="24"/>
      <c r="V4" s="24"/>
      <c r="W4" s="76" t="s">
        <v>146</v>
      </c>
      <c r="X4" s="76"/>
      <c r="Y4" s="81" t="s">
        <v>265</v>
      </c>
      <c r="Z4" s="21"/>
    </row>
    <row r="5" spans="1:134" s="248" customFormat="1" ht="15.75" customHeight="1" x14ac:dyDescent="0.2">
      <c r="A5" s="907" t="s">
        <v>182</v>
      </c>
      <c r="B5" s="907"/>
      <c r="C5" s="907"/>
      <c r="D5" s="276"/>
      <c r="E5" s="277"/>
      <c r="F5" s="276"/>
      <c r="G5" s="278"/>
      <c r="H5" s="282"/>
      <c r="I5" s="10"/>
      <c r="J5" s="40"/>
      <c r="K5" s="9"/>
      <c r="L5" s="36"/>
      <c r="M5" s="36"/>
      <c r="N5" s="9"/>
      <c r="O5" s="9"/>
      <c r="P5" s="36"/>
      <c r="Q5" s="36"/>
      <c r="R5" s="36"/>
      <c r="S5" s="36"/>
      <c r="T5" s="82"/>
      <c r="U5" s="24"/>
      <c r="V5" s="24"/>
      <c r="W5" s="76" t="s">
        <v>178</v>
      </c>
      <c r="X5" s="76"/>
      <c r="Y5" s="81" t="s">
        <v>266</v>
      </c>
      <c r="Z5" s="21"/>
    </row>
    <row r="6" spans="1:134" ht="15.75" customHeight="1" x14ac:dyDescent="0.2">
      <c r="A6" s="218"/>
      <c r="B6" s="219"/>
      <c r="C6" s="219"/>
      <c r="D6" s="279"/>
      <c r="E6" s="280"/>
      <c r="F6" s="279"/>
      <c r="G6" s="282"/>
      <c r="H6" s="282"/>
      <c r="I6" s="66"/>
      <c r="O6" s="9" t="s">
        <v>146</v>
      </c>
      <c r="R6" s="9" t="s">
        <v>146</v>
      </c>
      <c r="Y6" s="23" t="s">
        <v>267</v>
      </c>
    </row>
    <row r="7" spans="1:134" ht="24.75" customHeight="1" x14ac:dyDescent="0.2">
      <c r="A7" s="928" t="s">
        <v>1529</v>
      </c>
      <c r="B7" s="928"/>
      <c r="C7" s="928"/>
      <c r="D7" s="928"/>
      <c r="E7" s="928"/>
      <c r="F7" s="928"/>
      <c r="G7" s="928"/>
      <c r="H7" s="928"/>
      <c r="I7" s="10"/>
      <c r="N7" s="9"/>
      <c r="O7" s="9" t="s">
        <v>178</v>
      </c>
      <c r="R7" s="9" t="s">
        <v>178</v>
      </c>
      <c r="T7" s="149"/>
      <c r="X7" s="50" t="str">
        <f>A7</f>
        <v xml:space="preserve">Contraceptive Security (CS) Indicators 2012 Data </v>
      </c>
      <c r="Y7" s="23" t="s">
        <v>268</v>
      </c>
    </row>
    <row r="8" spans="1:134" ht="37.5" customHeight="1" x14ac:dyDescent="0.2">
      <c r="A8" s="930" t="s">
        <v>1555</v>
      </c>
      <c r="B8" s="930"/>
      <c r="C8" s="930"/>
      <c r="D8" s="894"/>
      <c r="E8" s="894"/>
      <c r="F8" s="894"/>
      <c r="G8" s="894"/>
      <c r="H8" s="894"/>
      <c r="I8" s="8"/>
      <c r="J8" s="60">
        <f>G8</f>
        <v>0</v>
      </c>
      <c r="K8" s="9" t="str">
        <f>A8</f>
        <v>Country: Nepal</v>
      </c>
      <c r="N8" s="9"/>
      <c r="P8" s="36" t="s">
        <v>250</v>
      </c>
      <c r="T8" s="149">
        <f>D8</f>
        <v>0</v>
      </c>
      <c r="Y8" s="23" t="s">
        <v>269</v>
      </c>
    </row>
    <row r="9" spans="1:134" ht="48" customHeight="1" x14ac:dyDescent="0.2">
      <c r="A9" s="929" t="s">
        <v>1528</v>
      </c>
      <c r="B9" s="929"/>
      <c r="C9" s="929"/>
      <c r="D9" s="929"/>
      <c r="E9" s="929"/>
      <c r="F9" s="929"/>
      <c r="G9" s="929"/>
      <c r="H9" s="929"/>
      <c r="J9" s="60">
        <f>G9</f>
        <v>0</v>
      </c>
      <c r="K9" s="9" t="str">
        <f>A9</f>
        <v>The CS Indicators are presented in the following sections:
               A. leadership &amp; cooordination               B. finance &amp; procurement               C. commodities               D. policies               E. supply chain</v>
      </c>
      <c r="O9" s="9" t="s">
        <v>151</v>
      </c>
      <c r="Q9" s="36" t="s">
        <v>252</v>
      </c>
      <c r="S9" s="50">
        <f>D9</f>
        <v>0</v>
      </c>
      <c r="Y9" s="23" t="s">
        <v>270</v>
      </c>
    </row>
    <row r="10" spans="1:134" s="284" customFormat="1" ht="162" customHeight="1" thickBot="1" x14ac:dyDescent="0.25">
      <c r="A10" s="918" t="s">
        <v>527</v>
      </c>
      <c r="B10" s="919"/>
      <c r="C10" s="919"/>
      <c r="D10" s="919"/>
      <c r="E10" s="919"/>
      <c r="F10" s="919"/>
      <c r="G10" s="919"/>
      <c r="H10" s="919"/>
      <c r="I10" s="104" t="s">
        <v>247</v>
      </c>
      <c r="J10" s="36"/>
      <c r="K10" s="9"/>
      <c r="L10" s="36"/>
      <c r="M10" s="36"/>
      <c r="N10" s="36"/>
      <c r="O10" s="9"/>
      <c r="P10" s="36"/>
      <c r="Q10" s="36"/>
      <c r="R10" s="36" t="s">
        <v>251</v>
      </c>
      <c r="S10" s="37"/>
      <c r="T10" s="37"/>
      <c r="U10" s="37"/>
      <c r="V10" s="37"/>
      <c r="W10" s="37"/>
      <c r="X10" s="285"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283" t="s">
        <v>271</v>
      </c>
      <c r="Z10" s="283"/>
    </row>
    <row r="11" spans="1:134" s="220" customFormat="1" ht="16.5" customHeight="1" thickBot="1" x14ac:dyDescent="0.25">
      <c r="A11" s="865" t="s">
        <v>29</v>
      </c>
      <c r="B11" s="866"/>
      <c r="C11" s="866"/>
      <c r="D11" s="866"/>
      <c r="E11" s="866"/>
      <c r="F11" s="866"/>
      <c r="G11" s="866"/>
      <c r="H11" s="350"/>
      <c r="I11" s="69"/>
      <c r="J11" s="70"/>
      <c r="K11" s="71"/>
      <c r="L11" s="72"/>
      <c r="M11" s="72"/>
      <c r="N11" s="72"/>
      <c r="O11" s="72"/>
      <c r="P11" s="72"/>
      <c r="Q11" s="72"/>
      <c r="R11" s="72"/>
      <c r="S11" s="72"/>
      <c r="T11" s="73"/>
      <c r="U11" s="73"/>
      <c r="V11" s="73"/>
      <c r="W11" s="74"/>
      <c r="X11" s="74"/>
      <c r="Y11" s="75" t="s">
        <v>272</v>
      </c>
      <c r="Z11" s="21"/>
    </row>
    <row r="12" spans="1:134" s="159" customFormat="1" ht="45" customHeight="1" x14ac:dyDescent="0.2">
      <c r="A12" s="774" t="s">
        <v>273</v>
      </c>
      <c r="B12" s="775"/>
      <c r="C12" s="775"/>
      <c r="D12" s="775"/>
      <c r="E12" s="775"/>
      <c r="F12" s="775"/>
      <c r="G12" s="776"/>
      <c r="H12" s="527" t="s">
        <v>165</v>
      </c>
      <c r="I12" s="34"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
      <c r="K12" s="9"/>
      <c r="L12" s="36"/>
      <c r="M12" s="36"/>
      <c r="N12" s="36"/>
      <c r="O12" s="36"/>
      <c r="P12" s="36"/>
      <c r="Q12" s="36"/>
      <c r="R12" s="36"/>
      <c r="S12" s="36"/>
      <c r="T12" s="24"/>
      <c r="U12" s="24"/>
      <c r="V12" s="24"/>
      <c r="W12" s="76"/>
      <c r="X12" s="76"/>
      <c r="Y12" s="77" t="s">
        <v>274</v>
      </c>
      <c r="Z12" s="95"/>
      <c r="DS12" s="222"/>
      <c r="DT12" s="222"/>
      <c r="DU12" s="222"/>
      <c r="DV12" s="222"/>
      <c r="DW12" s="222"/>
      <c r="DX12" s="222"/>
      <c r="DY12" s="222"/>
      <c r="DZ12" s="222"/>
      <c r="EA12" s="222"/>
      <c r="EB12" s="222"/>
      <c r="EC12" s="223"/>
      <c r="ED12" s="223"/>
    </row>
    <row r="13" spans="1:134" s="159" customFormat="1" ht="15" customHeight="1" x14ac:dyDescent="0.2">
      <c r="A13" s="352"/>
      <c r="B13" s="764" t="s">
        <v>38</v>
      </c>
      <c r="C13" s="765"/>
      <c r="D13" s="800" t="s">
        <v>466</v>
      </c>
      <c r="E13" s="801"/>
      <c r="F13" s="801"/>
      <c r="G13" s="801"/>
      <c r="H13" s="802"/>
      <c r="I13" s="8"/>
      <c r="J13" s="40"/>
      <c r="K13" s="9" t="str">
        <f>B13</f>
        <v>a. What is the name of the committee?</v>
      </c>
      <c r="L13" s="46" t="str">
        <f>D13</f>
        <v>Contraceptive Security Working Group</v>
      </c>
      <c r="M13" s="36"/>
      <c r="N13" s="36"/>
      <c r="O13" s="39" t="str">
        <f>D13</f>
        <v>Contraceptive Security Working Group</v>
      </c>
      <c r="P13" s="36"/>
      <c r="Q13" s="36"/>
      <c r="R13" s="36"/>
      <c r="S13" s="36"/>
      <c r="T13" s="24"/>
      <c r="U13" s="24"/>
      <c r="V13" s="24"/>
      <c r="W13" s="76"/>
      <c r="X13" s="76"/>
      <c r="Y13" s="77"/>
      <c r="Z13" s="95"/>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34"/>
      <c r="J14" s="40"/>
      <c r="K14" s="9" t="str">
        <f>A14</f>
        <v>A2. Are the following organizations represented on the committee?</v>
      </c>
      <c r="L14" s="36"/>
      <c r="M14" s="36"/>
      <c r="N14" s="36"/>
      <c r="O14" s="9"/>
      <c r="P14" s="36"/>
      <c r="Q14" s="36"/>
      <c r="R14" s="36"/>
      <c r="S14" s="36"/>
      <c r="T14" s="24"/>
      <c r="U14" s="24"/>
      <c r="V14" s="24"/>
      <c r="W14" s="76"/>
      <c r="X14" s="76"/>
      <c r="Y14" s="77" t="s">
        <v>178</v>
      </c>
      <c r="Z14" s="95"/>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165</v>
      </c>
      <c r="E15" s="225" t="s">
        <v>159</v>
      </c>
      <c r="F15" s="1154" t="s">
        <v>467</v>
      </c>
      <c r="G15" s="1154"/>
      <c r="H15" s="1155"/>
      <c r="I15" s="8"/>
      <c r="J15" s="40"/>
      <c r="K15" s="9" t="str">
        <f t="shared" ref="K15:K23" si="0">B15</f>
        <v>a. Social marketing</v>
      </c>
      <c r="L15" s="36"/>
      <c r="M15" s="36"/>
      <c r="N15" s="36"/>
      <c r="O15" s="9"/>
      <c r="P15" s="36"/>
      <c r="Q15" s="9" t="str">
        <f t="shared" ref="Q15:Q23" si="1">F15</f>
        <v>Contraceptives Retail Sales (CRS)</v>
      </c>
      <c r="R15" s="36"/>
      <c r="S15" s="36"/>
      <c r="T15" s="24"/>
      <c r="U15" s="24"/>
      <c r="V15" s="24"/>
      <c r="W15" s="76"/>
      <c r="X15" s="76"/>
      <c r="Y15" s="77"/>
      <c r="Z15" s="95"/>
      <c r="DS15" s="222"/>
      <c r="DT15" s="222"/>
      <c r="DU15" s="222"/>
      <c r="DV15" s="222"/>
      <c r="DW15" s="222"/>
      <c r="DX15" s="222"/>
      <c r="DY15" s="222"/>
      <c r="DZ15" s="222"/>
      <c r="EA15" s="222"/>
      <c r="EB15" s="222"/>
      <c r="EC15" s="223"/>
      <c r="ED15" s="223"/>
    </row>
    <row r="16" spans="1:134" s="159" customFormat="1" ht="45" x14ac:dyDescent="0.2">
      <c r="A16" s="262"/>
      <c r="B16" s="764" t="s">
        <v>275</v>
      </c>
      <c r="C16" s="765"/>
      <c r="D16" s="203" t="s">
        <v>165</v>
      </c>
      <c r="E16" s="226" t="s">
        <v>159</v>
      </c>
      <c r="F16" s="1154" t="s">
        <v>468</v>
      </c>
      <c r="G16" s="1154"/>
      <c r="H16" s="1155"/>
      <c r="I16" s="8"/>
      <c r="J16" s="40"/>
      <c r="K16" s="9" t="str">
        <f t="shared" si="0"/>
        <v>b. NGO (for example: service delivery, advocacy, Planned Parenthood affiliate, Marie Stopes affiliate, faith-based organizations, etc.)</v>
      </c>
      <c r="L16" s="36"/>
      <c r="M16" s="36"/>
      <c r="N16" s="36"/>
      <c r="O16" s="9"/>
      <c r="P16" s="36"/>
      <c r="Q16" s="9" t="str">
        <f t="shared" si="1"/>
        <v>Family Planning Association of Nepal (FPAN)</v>
      </c>
      <c r="R16" s="36"/>
      <c r="S16" s="36"/>
      <c r="T16" s="24"/>
      <c r="U16" s="24"/>
      <c r="V16" s="24"/>
      <c r="W16" s="76"/>
      <c r="X16" s="76"/>
      <c r="Y16" s="77"/>
      <c r="Z16" s="95"/>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166</v>
      </c>
      <c r="E17" s="226" t="s">
        <v>159</v>
      </c>
      <c r="F17" s="1154"/>
      <c r="G17" s="1154"/>
      <c r="H17" s="1155"/>
      <c r="I17" s="8"/>
      <c r="J17" s="40"/>
      <c r="K17" s="9" t="str">
        <f t="shared" si="0"/>
        <v>c. Commercial sector (for example: pharmacy associations, manufacturers, etc.)</v>
      </c>
      <c r="L17" s="36"/>
      <c r="M17" s="36"/>
      <c r="N17" s="36"/>
      <c r="O17" s="9"/>
      <c r="P17" s="36"/>
      <c r="Q17" s="9">
        <f t="shared" si="1"/>
        <v>0</v>
      </c>
      <c r="R17" s="36"/>
      <c r="S17" s="36"/>
      <c r="T17" s="24"/>
      <c r="U17" s="24"/>
      <c r="V17" s="24"/>
      <c r="W17" s="76"/>
      <c r="X17" s="76"/>
      <c r="Y17" s="77"/>
      <c r="Z17" s="95"/>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165</v>
      </c>
      <c r="E18" s="226" t="s">
        <v>160</v>
      </c>
      <c r="F18" s="1154" t="s">
        <v>469</v>
      </c>
      <c r="G18" s="1154"/>
      <c r="H18" s="1155"/>
      <c r="I18" s="8"/>
      <c r="J18" s="40"/>
      <c r="K18" s="9" t="str">
        <f t="shared" si="0"/>
        <v>d. Donors</v>
      </c>
      <c r="L18" s="36"/>
      <c r="M18" s="36"/>
      <c r="N18" s="36"/>
      <c r="O18" s="9"/>
      <c r="P18" s="36"/>
      <c r="Q18" s="9" t="str">
        <f t="shared" si="1"/>
        <v>DFID, KfW, USAID, World Bank, AusAID</v>
      </c>
      <c r="R18" s="36"/>
      <c r="S18" s="36"/>
      <c r="T18" s="24"/>
      <c r="U18" s="24"/>
      <c r="V18" s="24"/>
      <c r="W18" s="76"/>
      <c r="X18" s="76"/>
      <c r="Y18" s="77"/>
      <c r="Z18" s="95"/>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1154" t="s">
        <v>145</v>
      </c>
      <c r="G19" s="1154"/>
      <c r="H19" s="1155"/>
      <c r="I19" s="8"/>
      <c r="J19" s="40"/>
      <c r="K19" s="9" t="str">
        <f t="shared" si="0"/>
        <v>e. UN agencies</v>
      </c>
      <c r="L19" s="36"/>
      <c r="M19" s="36"/>
      <c r="N19" s="36"/>
      <c r="O19" s="9"/>
      <c r="P19" s="36"/>
      <c r="Q19" s="9" t="str">
        <f t="shared" si="1"/>
        <v>UNFPA, UNICEF</v>
      </c>
      <c r="R19" s="36"/>
      <c r="S19" s="36"/>
      <c r="T19" s="24"/>
      <c r="U19" s="24"/>
      <c r="V19" s="24"/>
      <c r="W19" s="76"/>
      <c r="X19" s="76"/>
      <c r="Y19" s="77"/>
      <c r="Z19" s="95"/>
      <c r="DS19" s="222"/>
      <c r="DT19" s="222"/>
      <c r="DU19" s="222"/>
      <c r="DV19" s="223"/>
      <c r="DW19" s="223"/>
      <c r="DX19" s="223"/>
      <c r="DY19" s="223"/>
      <c r="DZ19" s="223"/>
      <c r="EA19" s="223"/>
      <c r="EB19" s="223"/>
      <c r="EC19" s="223"/>
      <c r="ED19" s="223"/>
    </row>
    <row r="20" spans="1:134" s="159" customFormat="1" ht="60" x14ac:dyDescent="0.2">
      <c r="A20" s="262"/>
      <c r="B20" s="764" t="s">
        <v>277</v>
      </c>
      <c r="C20" s="765"/>
      <c r="D20" s="203" t="s">
        <v>165</v>
      </c>
      <c r="E20" s="226" t="s">
        <v>162</v>
      </c>
      <c r="F20" s="1154" t="s">
        <v>962</v>
      </c>
      <c r="G20" s="1154"/>
      <c r="H20" s="1155"/>
      <c r="I20" s="8"/>
      <c r="J20" s="40"/>
      <c r="K20" s="9" t="str">
        <f t="shared" si="0"/>
        <v>f. Ministry of Health (for example: logistics, reproductive health, family planning, maternal and child health, HIV/AIDS, pharmacy units, etc.)</v>
      </c>
      <c r="L20" s="36"/>
      <c r="M20" s="36"/>
      <c r="N20" s="36"/>
      <c r="O20" s="9"/>
      <c r="P20" s="36"/>
      <c r="Q20" s="33" t="str">
        <f t="shared" si="1"/>
        <v>Department of Health Services (DoHS), Family Health Division (FHD), Logistics Management Division (LMD), National Center for AIDS and STD Control (NCASC)</v>
      </c>
      <c r="R20" s="36"/>
      <c r="S20" s="36"/>
      <c r="T20" s="24"/>
      <c r="U20" s="24"/>
      <c r="V20" s="24"/>
      <c r="W20" s="76"/>
      <c r="X20" s="76"/>
      <c r="Y20" s="77"/>
      <c r="Z20" s="95"/>
      <c r="DS20" s="222"/>
      <c r="DT20" s="222"/>
      <c r="DU20" s="222"/>
      <c r="DV20" s="223"/>
      <c r="DW20" s="223"/>
      <c r="DX20" s="223"/>
      <c r="DY20" s="223"/>
      <c r="DZ20" s="223"/>
      <c r="EA20" s="223"/>
      <c r="ED20" s="223"/>
    </row>
    <row r="21" spans="1:134" s="159" customFormat="1" x14ac:dyDescent="0.2">
      <c r="A21" s="262"/>
      <c r="B21" s="835" t="s">
        <v>42</v>
      </c>
      <c r="C21" s="835"/>
      <c r="D21" s="203" t="s">
        <v>165</v>
      </c>
      <c r="E21" s="226" t="s">
        <v>163</v>
      </c>
      <c r="F21" s="1154" t="s">
        <v>851</v>
      </c>
      <c r="G21" s="1154"/>
      <c r="H21" s="1155"/>
      <c r="I21" s="8"/>
      <c r="J21" s="40"/>
      <c r="K21" s="9" t="str">
        <f t="shared" si="0"/>
        <v>g. Central Medical Store or Central Warehouse</v>
      </c>
      <c r="L21" s="36"/>
      <c r="M21" s="36"/>
      <c r="N21" s="36"/>
      <c r="O21" s="9"/>
      <c r="P21" s="36"/>
      <c r="Q21" s="9" t="str">
        <f t="shared" si="1"/>
        <v>Central Warehouse Teku and Pathalaiya/LMD</v>
      </c>
      <c r="R21" s="36"/>
      <c r="S21" s="36"/>
      <c r="T21" s="24"/>
      <c r="U21" s="24"/>
      <c r="V21" s="24"/>
      <c r="W21" s="76"/>
      <c r="X21" s="76"/>
      <c r="Y21" s="77"/>
      <c r="Z21" s="95"/>
    </row>
    <row r="22" spans="1:134" s="159" customFormat="1" ht="30" customHeight="1" x14ac:dyDescent="0.2">
      <c r="A22" s="262"/>
      <c r="B22" s="835" t="s">
        <v>68</v>
      </c>
      <c r="C22" s="835"/>
      <c r="D22" s="203" t="s">
        <v>165</v>
      </c>
      <c r="E22" s="226" t="s">
        <v>163</v>
      </c>
      <c r="F22" s="769" t="s">
        <v>470</v>
      </c>
      <c r="G22" s="770"/>
      <c r="H22" s="771"/>
      <c r="I22" s="8"/>
      <c r="J22" s="40"/>
      <c r="K22" s="9" t="str">
        <f t="shared" si="0"/>
        <v xml:space="preserve">h. Ministry of Finance or Ministry of Planning </v>
      </c>
      <c r="L22" s="36"/>
      <c r="M22" s="36"/>
      <c r="N22" s="36"/>
      <c r="O22" s="9"/>
      <c r="P22" s="36"/>
      <c r="Q22" s="9" t="str">
        <f t="shared" si="1"/>
        <v>National Planning Commission (NPC), Ministry of Finance (MoF)</v>
      </c>
      <c r="R22" s="36"/>
      <c r="S22" s="36"/>
      <c r="T22" s="24"/>
      <c r="U22" s="24"/>
      <c r="V22" s="24"/>
      <c r="W22" s="76"/>
      <c r="X22" s="76"/>
      <c r="Y22" s="77"/>
      <c r="Z22" s="95"/>
    </row>
    <row r="23" spans="1:134" s="158" customFormat="1" x14ac:dyDescent="0.2">
      <c r="A23" s="262"/>
      <c r="B23" s="835" t="s">
        <v>279</v>
      </c>
      <c r="C23" s="835"/>
      <c r="D23" s="203"/>
      <c r="E23" s="226" t="s">
        <v>163</v>
      </c>
      <c r="F23" s="769"/>
      <c r="G23" s="770"/>
      <c r="H23" s="771"/>
      <c r="I23" s="8"/>
      <c r="J23" s="40"/>
      <c r="K23" s="60" t="str">
        <f t="shared" si="0"/>
        <v>i. Other (for example: partners)</v>
      </c>
      <c r="L23" s="40"/>
      <c r="M23" s="40"/>
      <c r="N23" s="40"/>
      <c r="O23" s="60"/>
      <c r="P23" s="40"/>
      <c r="Q23" s="60">
        <f t="shared" si="1"/>
        <v>0</v>
      </c>
      <c r="R23" s="40"/>
      <c r="S23" s="40"/>
      <c r="T23" s="40"/>
      <c r="U23" s="40"/>
      <c r="V23" s="40"/>
      <c r="W23" s="131"/>
      <c r="X23" s="131"/>
      <c r="Y23" s="129"/>
      <c r="Z23" s="129"/>
    </row>
    <row r="24" spans="1:134" s="159" customFormat="1" x14ac:dyDescent="0.2">
      <c r="A24" s="772" t="s">
        <v>152</v>
      </c>
      <c r="B24" s="764"/>
      <c r="C24" s="764"/>
      <c r="D24" s="764"/>
      <c r="E24" s="764"/>
      <c r="F24" s="764"/>
      <c r="G24" s="764"/>
      <c r="H24" s="355" t="s">
        <v>168</v>
      </c>
      <c r="I24" s="30" t="str">
        <f>A24</f>
        <v>A3. How many times did the committee meet during the last year? (0, 1-2, 3-5, or 6+)  (Please select from the dropdown.)</v>
      </c>
      <c r="J24" s="40"/>
      <c r="K24" s="9"/>
      <c r="L24" s="36"/>
      <c r="M24" s="36"/>
      <c r="N24" s="36"/>
      <c r="O24" s="9"/>
      <c r="P24" s="36"/>
      <c r="Q24" s="36"/>
      <c r="R24" s="36"/>
      <c r="S24" s="36"/>
      <c r="T24" s="24"/>
      <c r="U24" s="24"/>
      <c r="V24" s="24"/>
      <c r="W24" s="76"/>
      <c r="X24" s="76"/>
      <c r="Y24" s="77"/>
      <c r="Z24" s="95"/>
    </row>
    <row r="25" spans="1:134" s="159" customFormat="1" x14ac:dyDescent="0.2">
      <c r="A25" s="827" t="s">
        <v>280</v>
      </c>
      <c r="B25" s="828"/>
      <c r="C25" s="828"/>
      <c r="D25" s="835"/>
      <c r="E25" s="835"/>
      <c r="F25" s="835"/>
      <c r="G25" s="836"/>
      <c r="H25" s="355" t="s">
        <v>165</v>
      </c>
      <c r="I25" s="30" t="str">
        <f>A25</f>
        <v xml:space="preserve">A4. Does the committee have legal status?  (Please select from the dropdown.)                                  </v>
      </c>
      <c r="J25" s="40"/>
      <c r="K25" s="9"/>
      <c r="L25" s="36"/>
      <c r="M25" s="36"/>
      <c r="N25" s="36"/>
      <c r="O25" s="9"/>
      <c r="P25" s="36"/>
      <c r="Q25" s="36"/>
      <c r="R25" s="36"/>
      <c r="S25" s="36"/>
      <c r="T25" s="24"/>
      <c r="U25" s="24"/>
      <c r="V25" s="24"/>
      <c r="W25" s="76"/>
      <c r="X25" s="76"/>
      <c r="Y25" s="77"/>
      <c r="Z25" s="95"/>
    </row>
    <row r="26" spans="1:134" s="159" customFormat="1" ht="45.75" thickBot="1" x14ac:dyDescent="0.25">
      <c r="A26" s="853" t="s">
        <v>281</v>
      </c>
      <c r="B26" s="822"/>
      <c r="C26" s="854"/>
      <c r="D26" s="228" t="s">
        <v>165</v>
      </c>
      <c r="E26" s="229" t="s">
        <v>157</v>
      </c>
      <c r="F26" s="153" t="s">
        <v>852</v>
      </c>
      <c r="G26" s="230" t="s">
        <v>63</v>
      </c>
      <c r="H26" s="357" t="s">
        <v>120</v>
      </c>
      <c r="I26" s="30"/>
      <c r="J26" s="40"/>
      <c r="K26" s="9" t="str">
        <f>A26</f>
        <v>A5. Is there a Contraceptive Security "champion"? (someone who consistently brings up and advocates for contraceptive supplies)</v>
      </c>
      <c r="L26" s="36"/>
      <c r="M26" s="36"/>
      <c r="N26" s="36"/>
      <c r="O26" s="9"/>
      <c r="P26" s="36"/>
      <c r="Q26" s="36"/>
      <c r="R26" s="36"/>
      <c r="S26" s="36"/>
      <c r="T26" s="24"/>
      <c r="U26" s="24"/>
      <c r="V26" s="24"/>
      <c r="W26" s="76"/>
      <c r="X26" s="76"/>
      <c r="Y26" s="77"/>
      <c r="Z26" s="95"/>
    </row>
    <row r="27" spans="1:134" s="231" customFormat="1" ht="16.5" customHeight="1" thickBot="1" x14ac:dyDescent="0.3">
      <c r="A27" s="865" t="s">
        <v>30</v>
      </c>
      <c r="B27" s="866"/>
      <c r="C27" s="866"/>
      <c r="D27" s="866"/>
      <c r="E27" s="866"/>
      <c r="F27" s="866"/>
      <c r="G27" s="866"/>
      <c r="H27" s="350"/>
      <c r="I27" s="14"/>
      <c r="J27" s="67"/>
      <c r="K27" s="11"/>
      <c r="L27" s="48"/>
      <c r="M27" s="48"/>
      <c r="N27" s="48"/>
      <c r="O27" s="48"/>
      <c r="P27" s="48"/>
      <c r="Q27" s="48"/>
      <c r="R27" s="48"/>
      <c r="S27" s="48"/>
      <c r="T27" s="67"/>
      <c r="U27" s="67"/>
      <c r="V27" s="67"/>
      <c r="W27" s="78"/>
      <c r="X27" s="78"/>
      <c r="Y27" s="79"/>
      <c r="Z27" s="96"/>
    </row>
    <row r="28" spans="1:134" s="159" customFormat="1" x14ac:dyDescent="0.2">
      <c r="A28" s="834" t="s">
        <v>741</v>
      </c>
      <c r="B28" s="835"/>
      <c r="C28" s="836"/>
      <c r="D28" s="887" t="s">
        <v>283</v>
      </c>
      <c r="E28" s="888"/>
      <c r="F28" s="221" t="s">
        <v>268</v>
      </c>
      <c r="G28" s="359" t="s">
        <v>284</v>
      </c>
      <c r="H28" s="351" t="s">
        <v>267</v>
      </c>
      <c r="I28" s="43"/>
      <c r="J28" s="41"/>
      <c r="K28" s="9">
        <f>B28</f>
        <v>0</v>
      </c>
      <c r="L28" s="36"/>
      <c r="M28" s="36"/>
      <c r="N28" s="36"/>
      <c r="O28" s="36"/>
      <c r="P28" s="36"/>
      <c r="Q28" s="36"/>
      <c r="R28" s="36"/>
      <c r="S28" s="36"/>
      <c r="T28" s="24"/>
      <c r="U28" s="24"/>
      <c r="V28" s="24"/>
      <c r="W28" s="76"/>
      <c r="X28" s="76"/>
      <c r="Y28" s="77"/>
      <c r="Z28" s="95"/>
    </row>
    <row r="29" spans="1:134" s="159" customFormat="1" ht="45" customHeight="1" x14ac:dyDescent="0.2">
      <c r="A29" s="772" t="s">
        <v>742</v>
      </c>
      <c r="B29" s="764"/>
      <c r="C29" s="764"/>
      <c r="D29" s="764"/>
      <c r="E29" s="764"/>
      <c r="F29" s="765"/>
      <c r="G29" s="889">
        <v>4254495</v>
      </c>
      <c r="H29" s="890"/>
      <c r="I29" s="12"/>
      <c r="J29" s="60">
        <f>G29</f>
        <v>4254495</v>
      </c>
      <c r="K29" s="9"/>
      <c r="L29" s="36"/>
      <c r="M29" s="56">
        <f>E29</f>
        <v>0</v>
      </c>
      <c r="N29" s="36"/>
      <c r="O29" s="36"/>
      <c r="P29" s="36"/>
      <c r="Q29" s="36"/>
      <c r="R29" s="36"/>
      <c r="S29" s="36"/>
      <c r="T29" s="24"/>
      <c r="U29" s="24"/>
      <c r="V29" s="24"/>
      <c r="W29" s="76"/>
      <c r="X29" s="76"/>
      <c r="Y29" s="80" t="str">
        <f>A29</f>
        <v>B2. What was the estimated dollar value of contraceptives needed to be procured for the public sector for the most recent complete fiscal year? (in USD currency)
(for example, to cover the needs for FY '10-'11)</v>
      </c>
      <c r="Z29" s="95"/>
    </row>
    <row r="30" spans="1:134" s="159" customFormat="1" ht="58.5" x14ac:dyDescent="0.2">
      <c r="A30" s="772" t="s">
        <v>743</v>
      </c>
      <c r="B30" s="764"/>
      <c r="C30" s="764"/>
      <c r="D30" s="764"/>
      <c r="E30" s="161" t="s">
        <v>853</v>
      </c>
      <c r="F30" s="232" t="s">
        <v>744</v>
      </c>
      <c r="G30" s="891" t="s">
        <v>854</v>
      </c>
      <c r="H30" s="892"/>
      <c r="I30" s="12"/>
      <c r="J30" s="60" t="str">
        <f>G30</f>
        <v>Logistics Management Division/Ministry of Health and Population</v>
      </c>
      <c r="K30" s="9"/>
      <c r="L30" s="36"/>
      <c r="M30" s="56" t="str">
        <f>E30</f>
        <v>07/10 - 06/11</v>
      </c>
      <c r="N30" s="36"/>
      <c r="O30" s="36"/>
      <c r="P30" s="36"/>
      <c r="Q30" s="36"/>
      <c r="R30" s="36"/>
      <c r="S30" s="36"/>
      <c r="T30" s="24"/>
      <c r="U30" s="24"/>
      <c r="V30" s="24"/>
      <c r="W30" s="76"/>
      <c r="X30" s="76"/>
      <c r="Y30" s="80" t="str">
        <f>A30</f>
        <v>B3. Time period covered by the forecast/quantification (mm/yy-mm/yy)
(should ideally be FY '10-'11)</v>
      </c>
      <c r="Z30" s="95"/>
    </row>
    <row r="31" spans="1:134" s="159" customFormat="1" ht="15" customHeight="1" x14ac:dyDescent="0.2">
      <c r="A31" s="772" t="s">
        <v>745</v>
      </c>
      <c r="B31" s="764"/>
      <c r="C31" s="764"/>
      <c r="D31" s="764"/>
      <c r="E31" s="764"/>
      <c r="F31" s="764"/>
      <c r="G31" s="765"/>
      <c r="H31" s="355" t="s">
        <v>165</v>
      </c>
      <c r="I31" s="30" t="str">
        <f>A31</f>
        <v>B4. Is there a government budget line item specifically for the procurement of contraceptives?  (Please select from the dropdown list.)</v>
      </c>
      <c r="J31" s="41"/>
      <c r="K31" s="9"/>
      <c r="L31" s="36"/>
      <c r="M31" s="36"/>
      <c r="N31" s="36"/>
      <c r="O31" s="36"/>
      <c r="P31" s="36"/>
      <c r="Q31" s="36"/>
      <c r="R31" s="36"/>
      <c r="S31" s="36"/>
      <c r="T31" s="24"/>
      <c r="U31" s="24"/>
      <c r="V31" s="24"/>
      <c r="W31" s="76"/>
      <c r="X31" s="76"/>
      <c r="Y31" s="77"/>
      <c r="Z31" s="95"/>
    </row>
    <row r="32" spans="1:134" s="159" customFormat="1" ht="90" customHeight="1" x14ac:dyDescent="0.2">
      <c r="A32" s="772" t="s">
        <v>746</v>
      </c>
      <c r="B32" s="764"/>
      <c r="C32" s="764"/>
      <c r="D32" s="764"/>
      <c r="E32" s="764"/>
      <c r="F32" s="764"/>
      <c r="G32" s="765"/>
      <c r="H32" s="355" t="s">
        <v>165</v>
      </c>
      <c r="I32" s="30"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41"/>
      <c r="K32" s="9"/>
      <c r="L32" s="36"/>
      <c r="M32" s="36"/>
      <c r="N32" s="36"/>
      <c r="O32" s="36"/>
      <c r="P32" s="36"/>
      <c r="Q32" s="36"/>
      <c r="R32" s="36"/>
      <c r="S32" s="36"/>
      <c r="T32" s="24"/>
      <c r="U32" s="24"/>
      <c r="V32" s="24"/>
      <c r="W32" s="76"/>
      <c r="X32" s="76"/>
      <c r="Y32" s="77"/>
      <c r="Z32" s="95"/>
    </row>
    <row r="33" spans="1:26" s="159" customFormat="1" ht="15.75" customHeight="1" thickBot="1" x14ac:dyDescent="0.25">
      <c r="A33" s="772" t="s">
        <v>285</v>
      </c>
      <c r="B33" s="764"/>
      <c r="C33" s="764"/>
      <c r="D33" s="764"/>
      <c r="E33" s="764"/>
      <c r="F33" s="764"/>
      <c r="G33" s="764"/>
      <c r="H33" s="773"/>
      <c r="I33" s="4"/>
      <c r="J33" s="41"/>
      <c r="K33" s="9"/>
      <c r="L33" s="36"/>
      <c r="M33" s="36"/>
      <c r="N33" s="36"/>
      <c r="O33" s="36"/>
      <c r="P33" s="36"/>
      <c r="Q33" s="36"/>
      <c r="R33" s="36"/>
      <c r="S33" s="36"/>
      <c r="T33" s="24"/>
      <c r="U33" s="24"/>
      <c r="V33" s="24"/>
      <c r="W33" s="76"/>
      <c r="X33" s="80" t="str">
        <f>A33</f>
        <v>B6. Please complete the table below regarding government allocations for contraceptive procurement.</v>
      </c>
      <c r="Y33" s="77"/>
      <c r="Z33" s="95"/>
    </row>
    <row r="34" spans="1:26" s="159" customFormat="1" ht="147" x14ac:dyDescent="0.2">
      <c r="A34" s="363"/>
      <c r="B34" s="884"/>
      <c r="C34" s="884"/>
      <c r="D34" s="927"/>
      <c r="E34" s="664" t="s">
        <v>286</v>
      </c>
      <c r="F34" s="237" t="s">
        <v>747</v>
      </c>
      <c r="G34" s="238" t="s">
        <v>287</v>
      </c>
      <c r="H34" s="364" t="s">
        <v>158</v>
      </c>
      <c r="I34" s="32"/>
      <c r="J34" s="42"/>
      <c r="K34" s="9">
        <f>A34</f>
        <v>0</v>
      </c>
      <c r="L34" s="36"/>
      <c r="M34" s="36"/>
      <c r="N34" s="36"/>
      <c r="O34" s="36"/>
      <c r="P34" s="36"/>
      <c r="Q34" s="36"/>
      <c r="R34" s="36"/>
      <c r="S34" s="36"/>
      <c r="T34" s="24"/>
      <c r="U34" s="24"/>
      <c r="V34" s="24"/>
      <c r="W34" s="76"/>
      <c r="X34" s="76"/>
      <c r="Y34" s="77"/>
      <c r="Z34" s="95"/>
    </row>
    <row r="35" spans="1:26" s="159" customFormat="1" ht="30" x14ac:dyDescent="0.2">
      <c r="A35" s="262"/>
      <c r="B35" s="764" t="s">
        <v>288</v>
      </c>
      <c r="C35" s="764"/>
      <c r="D35" s="765"/>
      <c r="E35" s="162">
        <v>2819473</v>
      </c>
      <c r="F35" s="168" t="s">
        <v>853</v>
      </c>
      <c r="G35" s="154" t="s">
        <v>963</v>
      </c>
      <c r="H35" s="362"/>
      <c r="I35" s="43"/>
      <c r="J35" s="41"/>
      <c r="K35" s="9" t="e">
        <f>#REF!</f>
        <v>#REF!</v>
      </c>
      <c r="L35" s="36"/>
      <c r="M35" s="36"/>
      <c r="N35" s="36"/>
      <c r="O35" s="36"/>
      <c r="P35" s="36"/>
      <c r="Q35" s="36"/>
      <c r="R35" s="36"/>
      <c r="S35" s="36"/>
      <c r="T35" s="24"/>
      <c r="U35" s="24"/>
      <c r="V35" s="24"/>
      <c r="W35" s="76"/>
      <c r="X35" s="76"/>
      <c r="Y35" s="77"/>
      <c r="Z35" s="95"/>
    </row>
    <row r="36" spans="1:26" s="159" customFormat="1" ht="15" hidden="1" customHeight="1" x14ac:dyDescent="0.2">
      <c r="A36" s="883"/>
      <c r="B36" s="884"/>
      <c r="C36" s="884"/>
      <c r="D36" s="884"/>
      <c r="E36" s="884"/>
      <c r="F36" s="884"/>
      <c r="G36" s="884"/>
      <c r="H36" s="885"/>
      <c r="I36" s="43"/>
      <c r="J36" s="41"/>
      <c r="K36" s="9"/>
      <c r="L36" s="36"/>
      <c r="M36" s="36"/>
      <c r="N36" s="36"/>
      <c r="O36" s="36"/>
      <c r="P36" s="36"/>
      <c r="Q36" s="36"/>
      <c r="R36" s="36"/>
      <c r="S36" s="36"/>
      <c r="T36" s="24"/>
      <c r="U36" s="24"/>
      <c r="V36" s="24"/>
      <c r="W36" s="76"/>
      <c r="X36" s="76"/>
      <c r="Y36" s="77"/>
      <c r="Z36" s="95"/>
    </row>
    <row r="37" spans="1:26" s="159" customFormat="1" ht="75" x14ac:dyDescent="0.2">
      <c r="A37" s="772" t="s">
        <v>749</v>
      </c>
      <c r="B37" s="764"/>
      <c r="C37" s="764"/>
      <c r="D37" s="764"/>
      <c r="E37" s="764"/>
      <c r="F37" s="764"/>
      <c r="G37" s="765"/>
      <c r="H37" s="355" t="s">
        <v>165</v>
      </c>
      <c r="I37" s="30"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41"/>
      <c r="K37" s="9"/>
      <c r="L37" s="36"/>
      <c r="M37" s="36"/>
      <c r="N37" s="36"/>
      <c r="O37" s="36"/>
      <c r="P37" s="36"/>
      <c r="Q37" s="36"/>
      <c r="R37" s="36"/>
      <c r="S37" s="36"/>
      <c r="T37" s="24"/>
      <c r="U37" s="24"/>
      <c r="V37" s="24"/>
      <c r="W37" s="76"/>
      <c r="X37" s="76"/>
      <c r="Y37" s="77"/>
      <c r="Z37" s="95"/>
    </row>
    <row r="38" spans="1:26" s="159" customFormat="1" ht="60.75" customHeight="1" thickBot="1" x14ac:dyDescent="0.25">
      <c r="A38" s="772" t="s">
        <v>750</v>
      </c>
      <c r="B38" s="764"/>
      <c r="C38" s="764"/>
      <c r="D38" s="764"/>
      <c r="E38" s="764"/>
      <c r="F38" s="764"/>
      <c r="G38" s="764"/>
      <c r="H38" s="773"/>
      <c r="I38" s="4"/>
      <c r="J38" s="41"/>
      <c r="K38" s="9"/>
      <c r="L38" s="36"/>
      <c r="M38" s="36"/>
      <c r="N38" s="36"/>
      <c r="O38" s="36"/>
      <c r="P38" s="36"/>
      <c r="Q38" s="36"/>
      <c r="R38" s="36"/>
      <c r="S38" s="36"/>
      <c r="T38" s="24"/>
      <c r="U38" s="24"/>
      <c r="V38" s="24"/>
      <c r="W38" s="76"/>
      <c r="X38" s="80"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Y38" s="77"/>
      <c r="Z38" s="95"/>
    </row>
    <row r="39" spans="1:26" s="159" customFormat="1" ht="129.75" x14ac:dyDescent="0.2">
      <c r="A39" s="363"/>
      <c r="B39" s="877" t="s">
        <v>751</v>
      </c>
      <c r="C39" s="886"/>
      <c r="D39" s="236" t="s">
        <v>290</v>
      </c>
      <c r="E39" s="237" t="s">
        <v>69</v>
      </c>
      <c r="F39" s="237" t="s">
        <v>752</v>
      </c>
      <c r="G39" s="238" t="s">
        <v>291</v>
      </c>
      <c r="H39" s="364" t="s">
        <v>158</v>
      </c>
      <c r="I39" s="32"/>
      <c r="J39" s="42"/>
      <c r="K39" s="9">
        <f>A39</f>
        <v>0</v>
      </c>
      <c r="L39" s="36"/>
      <c r="M39" s="36"/>
      <c r="N39" s="36"/>
      <c r="O39" s="36"/>
      <c r="P39" s="36"/>
      <c r="Q39" s="36"/>
      <c r="R39" s="36"/>
      <c r="S39" s="36"/>
      <c r="T39" s="24"/>
      <c r="U39" s="24"/>
      <c r="V39" s="24"/>
      <c r="W39" s="76"/>
      <c r="X39" s="76"/>
      <c r="Y39" s="77"/>
      <c r="Z39" s="95"/>
    </row>
    <row r="40" spans="1:26" s="159" customFormat="1" ht="30" x14ac:dyDescent="0.2">
      <c r="A40" s="363"/>
      <c r="B40" s="764" t="s">
        <v>292</v>
      </c>
      <c r="C40" s="765"/>
      <c r="D40" s="239" t="s">
        <v>165</v>
      </c>
      <c r="E40" s="162">
        <v>2255579</v>
      </c>
      <c r="F40" s="168" t="s">
        <v>853</v>
      </c>
      <c r="G40" s="154" t="s">
        <v>963</v>
      </c>
      <c r="H40" s="362"/>
      <c r="I40" s="43"/>
      <c r="J40" s="41"/>
      <c r="K40" s="9" t="str">
        <f>B40</f>
        <v>a. Internally generated funds spent on contraceptive procurement</v>
      </c>
      <c r="L40" s="36"/>
      <c r="M40" s="36"/>
      <c r="N40" s="36"/>
      <c r="O40" s="36"/>
      <c r="P40" s="36"/>
      <c r="Q40" s="36"/>
      <c r="R40" s="36"/>
      <c r="S40" s="36"/>
      <c r="T40" s="24"/>
      <c r="U40" s="24"/>
      <c r="V40" s="24"/>
      <c r="W40" s="76"/>
      <c r="X40" s="76"/>
      <c r="Y40" s="77"/>
      <c r="Z40" s="95"/>
    </row>
    <row r="41" spans="1:26" s="159" customFormat="1" ht="30" x14ac:dyDescent="0.2">
      <c r="A41" s="363"/>
      <c r="B41" s="241"/>
      <c r="C41" s="242" t="s">
        <v>293</v>
      </c>
      <c r="D41" s="800" t="s">
        <v>964</v>
      </c>
      <c r="E41" s="801"/>
      <c r="F41" s="801"/>
      <c r="G41" s="801"/>
      <c r="H41" s="802"/>
      <c r="I41" s="44"/>
      <c r="J41" s="41"/>
      <c r="K41" s="9" t="str">
        <f>C41</f>
        <v>i. Specify source(s) of internally generated funds spent (for example, from taxes or user fees)</v>
      </c>
      <c r="L41" s="36"/>
      <c r="M41" s="36"/>
      <c r="N41" s="36"/>
      <c r="O41" s="39" t="str">
        <f>D41</f>
        <v>Government of Nepal's Fund</v>
      </c>
      <c r="P41" s="36"/>
      <c r="Q41" s="36"/>
      <c r="R41" s="36"/>
      <c r="S41" s="36"/>
      <c r="T41" s="24"/>
      <c r="U41" s="24"/>
      <c r="V41" s="24"/>
      <c r="W41" s="76"/>
      <c r="X41" s="76"/>
      <c r="Y41" s="77"/>
      <c r="Z41" s="95"/>
    </row>
    <row r="42" spans="1:26" s="159" customFormat="1" ht="60" x14ac:dyDescent="0.2">
      <c r="A42" s="363"/>
      <c r="B42" s="764" t="s">
        <v>295</v>
      </c>
      <c r="C42" s="765"/>
      <c r="D42" s="239" t="s">
        <v>165</v>
      </c>
      <c r="E42" s="162">
        <v>563895</v>
      </c>
      <c r="F42" s="168" t="s">
        <v>853</v>
      </c>
      <c r="G42" s="154" t="s">
        <v>963</v>
      </c>
      <c r="H42" s="362"/>
      <c r="I42" s="43"/>
      <c r="J42" s="41"/>
      <c r="K42" s="9" t="str">
        <f>B42</f>
        <v>b. Total of all other government funds spent on contraceptive procurement (basket funds, World Bank credits or loans, and other funds donors gave to the government [e.g., direct budget support])</v>
      </c>
      <c r="L42" s="36"/>
      <c r="M42" s="36"/>
      <c r="N42" s="36"/>
      <c r="O42" s="36"/>
      <c r="P42" s="36"/>
      <c r="Q42" s="36"/>
      <c r="R42" s="36"/>
      <c r="S42" s="36"/>
      <c r="T42" s="24"/>
      <c r="U42" s="24"/>
      <c r="V42" s="24"/>
      <c r="W42" s="76"/>
      <c r="X42" s="76"/>
      <c r="Y42" s="77"/>
      <c r="Z42" s="95"/>
    </row>
    <row r="43" spans="1:26" s="159" customFormat="1" ht="30" x14ac:dyDescent="0.2">
      <c r="A43" s="363"/>
      <c r="B43" s="241"/>
      <c r="C43" s="242" t="s">
        <v>297</v>
      </c>
      <c r="D43" s="800" t="s">
        <v>855</v>
      </c>
      <c r="E43" s="801"/>
      <c r="F43" s="801"/>
      <c r="G43" s="801"/>
      <c r="H43" s="802"/>
      <c r="I43" s="44"/>
      <c r="J43" s="41"/>
      <c r="K43" s="9" t="str">
        <f>C43</f>
        <v>i. Specify source(s) of other government funds spent (for example: basket funding or specific donor)</v>
      </c>
      <c r="L43" s="36"/>
      <c r="M43" s="36"/>
      <c r="N43" s="36"/>
      <c r="O43" s="39" t="str">
        <f>D43</f>
        <v>Pool Fund from World Bank, DFID, and AusAID</v>
      </c>
      <c r="P43" s="36"/>
      <c r="Q43" s="36"/>
      <c r="R43" s="36"/>
      <c r="S43" s="36"/>
      <c r="T43" s="24"/>
      <c r="U43" s="24"/>
      <c r="V43" s="24"/>
      <c r="W43" s="76"/>
      <c r="X43" s="76"/>
      <c r="Y43" s="77"/>
      <c r="Z43" s="95"/>
    </row>
    <row r="44" spans="1:26" s="159" customFormat="1" ht="45" x14ac:dyDescent="0.2">
      <c r="A44" s="363"/>
      <c r="B44" s="764" t="s">
        <v>298</v>
      </c>
      <c r="C44" s="765"/>
      <c r="D44" s="243"/>
      <c r="E44" s="163">
        <f>E40+E42</f>
        <v>2819474</v>
      </c>
      <c r="F44" s="244"/>
      <c r="G44" s="244"/>
      <c r="H44" s="362"/>
      <c r="I44" s="43"/>
      <c r="J44" s="41"/>
      <c r="K44" s="9" t="str">
        <f>B44</f>
        <v>c. TOTAL government funds spent on contraceptive procurement
This will auto-calculate.  (It will sum a &amp; b above.)</v>
      </c>
      <c r="L44" s="36"/>
      <c r="M44" s="36"/>
      <c r="N44" s="36"/>
      <c r="O44" s="39"/>
      <c r="P44" s="36"/>
      <c r="Q44" s="36"/>
      <c r="R44" s="36"/>
      <c r="S44" s="36"/>
      <c r="T44" s="24"/>
      <c r="U44" s="24"/>
      <c r="V44" s="24"/>
      <c r="W44" s="76"/>
      <c r="X44" s="76"/>
      <c r="Y44" s="77"/>
      <c r="Z44" s="95"/>
    </row>
    <row r="45" spans="1:26" s="248" customFormat="1" x14ac:dyDescent="0.2">
      <c r="A45" s="365"/>
      <c r="B45" s="245"/>
      <c r="C45" s="245"/>
      <c r="D45" s="246"/>
      <c r="E45" s="164"/>
      <c r="F45" s="164"/>
      <c r="G45" s="247"/>
      <c r="H45" s="366"/>
      <c r="I45" s="68"/>
      <c r="J45" s="41"/>
      <c r="K45" s="9">
        <f>A45</f>
        <v>0</v>
      </c>
      <c r="L45" s="36"/>
      <c r="M45" s="36"/>
      <c r="N45" s="36"/>
      <c r="O45" s="39"/>
      <c r="P45" s="36"/>
      <c r="Q45" s="36"/>
      <c r="R45" s="36"/>
      <c r="S45" s="36"/>
      <c r="T45" s="24"/>
      <c r="U45" s="24"/>
      <c r="V45" s="24"/>
      <c r="W45" s="76"/>
      <c r="X45" s="76"/>
      <c r="Y45" s="81"/>
      <c r="Z45" s="21"/>
    </row>
    <row r="46" spans="1:26" s="159" customFormat="1" ht="30" customHeight="1" x14ac:dyDescent="0.2">
      <c r="A46" s="772" t="s">
        <v>753</v>
      </c>
      <c r="B46" s="764"/>
      <c r="C46" s="764"/>
      <c r="D46" s="764"/>
      <c r="E46" s="764"/>
      <c r="F46" s="764"/>
      <c r="G46" s="764"/>
      <c r="H46" s="773"/>
      <c r="I46" s="4"/>
      <c r="J46" s="41"/>
      <c r="K46" s="9"/>
      <c r="L46" s="36"/>
      <c r="M46" s="36"/>
      <c r="N46" s="36"/>
      <c r="O46" s="36"/>
      <c r="P46" s="36"/>
      <c r="Q46" s="36"/>
      <c r="R46" s="36"/>
      <c r="S46" s="36"/>
      <c r="T46" s="24"/>
      <c r="U46" s="24"/>
      <c r="V46" s="24"/>
      <c r="W46" s="76"/>
      <c r="X46" s="80" t="str">
        <f>A46</f>
        <v xml:space="preserve">B9. Please complete the table below to indicate donor expenditures on contraceptive procurement in the most recent complete fiscal year (FY '10-'11).
</v>
      </c>
      <c r="Y46" s="77"/>
      <c r="Z46" s="95"/>
    </row>
    <row r="47" spans="1:26" s="159" customFormat="1" ht="129.75" x14ac:dyDescent="0.2">
      <c r="A47" s="363" t="s">
        <v>199</v>
      </c>
      <c r="B47" s="877" t="s">
        <v>754</v>
      </c>
      <c r="C47" s="765"/>
      <c r="D47" s="236" t="s">
        <v>299</v>
      </c>
      <c r="E47" s="237" t="s">
        <v>300</v>
      </c>
      <c r="F47" s="237" t="s">
        <v>755</v>
      </c>
      <c r="G47" s="238" t="s">
        <v>301</v>
      </c>
      <c r="H47" s="364" t="s">
        <v>158</v>
      </c>
      <c r="I47" s="25"/>
      <c r="J47" s="41"/>
      <c r="K47" s="9" t="str">
        <f>A47</f>
        <v xml:space="preserve">
</v>
      </c>
      <c r="L47" s="36"/>
      <c r="M47" s="36"/>
      <c r="N47" s="36"/>
      <c r="O47" s="39"/>
      <c r="P47" s="36"/>
      <c r="Q47" s="36"/>
      <c r="R47" s="36"/>
      <c r="S47" s="36"/>
      <c r="T47" s="24"/>
      <c r="U47" s="24"/>
      <c r="V47" s="24"/>
      <c r="W47" s="76"/>
      <c r="X47" s="76"/>
      <c r="Y47" s="77"/>
      <c r="Z47" s="95"/>
    </row>
    <row r="48" spans="1:26" s="159" customFormat="1" ht="30" x14ac:dyDescent="0.2">
      <c r="A48" s="363"/>
      <c r="B48" s="764" t="s">
        <v>302</v>
      </c>
      <c r="C48" s="765"/>
      <c r="D48" s="239" t="s">
        <v>165</v>
      </c>
      <c r="E48" s="162">
        <v>1435021</v>
      </c>
      <c r="F48" s="168" t="s">
        <v>853</v>
      </c>
      <c r="G48" s="154" t="s">
        <v>963</v>
      </c>
      <c r="H48" s="367"/>
      <c r="I48" s="12"/>
      <c r="J48" s="41"/>
      <c r="K48" s="9" t="str">
        <f>B48</f>
        <v>a. In-kind donations of contraceptives</v>
      </c>
      <c r="L48" s="36"/>
      <c r="M48" s="36"/>
      <c r="N48" s="36"/>
      <c r="O48" s="39"/>
      <c r="P48" s="36"/>
      <c r="Q48" s="36"/>
      <c r="R48" s="36"/>
      <c r="S48" s="36"/>
      <c r="T48" s="24"/>
      <c r="U48" s="24"/>
      <c r="V48" s="24"/>
      <c r="W48" s="76"/>
      <c r="X48" s="76"/>
      <c r="Y48" s="77"/>
      <c r="Z48" s="95"/>
    </row>
    <row r="49" spans="1:26" s="159" customFormat="1" ht="32.25" customHeight="1" x14ac:dyDescent="0.2">
      <c r="A49" s="363"/>
      <c r="B49" s="241"/>
      <c r="C49" s="242" t="s">
        <v>303</v>
      </c>
      <c r="D49" s="878" t="s">
        <v>965</v>
      </c>
      <c r="E49" s="879"/>
      <c r="F49" s="879"/>
      <c r="G49" s="879"/>
      <c r="H49" s="880"/>
      <c r="I49" s="165"/>
      <c r="J49" s="41"/>
      <c r="K49" s="9" t="str">
        <f>C49</f>
        <v xml:space="preserve">i. Specify source(s) of in-kind donations </v>
      </c>
      <c r="L49" s="36"/>
      <c r="M49" s="36"/>
      <c r="N49" s="36"/>
      <c r="O49" s="39" t="str">
        <f>D49</f>
        <v>KfW ($1,015,501 for condoms and injectables) &amp; USAID ($419,520 for condoms).</v>
      </c>
      <c r="P49" s="36"/>
      <c r="Q49" s="36"/>
      <c r="R49" s="36"/>
      <c r="S49" s="36"/>
      <c r="T49" s="24"/>
      <c r="U49" s="24"/>
      <c r="V49" s="24"/>
      <c r="W49" s="76"/>
      <c r="X49" s="76"/>
      <c r="Y49" s="77"/>
      <c r="Z49" s="95"/>
    </row>
    <row r="50" spans="1:26" s="159" customFormat="1" ht="135" x14ac:dyDescent="0.2">
      <c r="A50" s="363"/>
      <c r="B50" s="764" t="s">
        <v>756</v>
      </c>
      <c r="C50" s="765"/>
      <c r="D50" s="239" t="s">
        <v>165</v>
      </c>
      <c r="E50" s="162">
        <v>61000</v>
      </c>
      <c r="F50" s="168" t="s">
        <v>853</v>
      </c>
      <c r="G50" s="156"/>
      <c r="H50" s="367" t="s">
        <v>1346</v>
      </c>
      <c r="I50" s="12"/>
      <c r="J50" s="41"/>
      <c r="K50" s="9" t="str">
        <f>B50</f>
        <v>b. Global Fund grants used to procure condoms</v>
      </c>
      <c r="L50" s="36"/>
      <c r="M50" s="36"/>
      <c r="N50" s="36"/>
      <c r="O50" s="39"/>
      <c r="P50" s="36"/>
      <c r="Q50" s="36"/>
      <c r="R50" s="36"/>
      <c r="S50" s="36"/>
      <c r="T50" s="24"/>
      <c r="U50" s="24"/>
      <c r="V50" s="24"/>
      <c r="W50" s="76"/>
      <c r="X50" s="76"/>
      <c r="Y50" s="77"/>
      <c r="Z50" s="95"/>
    </row>
    <row r="51" spans="1:26" s="159" customFormat="1" ht="30" x14ac:dyDescent="0.2">
      <c r="A51" s="363"/>
      <c r="B51" s="764" t="s">
        <v>757</v>
      </c>
      <c r="C51" s="765"/>
      <c r="D51" s="239" t="s">
        <v>166</v>
      </c>
      <c r="E51" s="162">
        <v>0</v>
      </c>
      <c r="F51" s="168" t="s">
        <v>853</v>
      </c>
      <c r="G51" s="156"/>
      <c r="H51" s="367"/>
      <c r="I51" s="12"/>
      <c r="J51" s="41"/>
      <c r="K51" s="9" t="str">
        <f>B51</f>
        <v>c. Global Fund grants used to procure contraceptives besides condoms</v>
      </c>
      <c r="L51" s="36"/>
      <c r="M51" s="36"/>
      <c r="N51" s="36"/>
      <c r="O51" s="39"/>
      <c r="P51" s="36"/>
      <c r="Q51" s="36"/>
      <c r="R51" s="36"/>
      <c r="S51" s="36"/>
      <c r="T51" s="24"/>
      <c r="U51" s="24"/>
      <c r="V51" s="24"/>
      <c r="W51" s="76"/>
      <c r="X51" s="76"/>
      <c r="Y51" s="77"/>
      <c r="Z51" s="95"/>
    </row>
    <row r="52" spans="1:26" s="159" customFormat="1" ht="45" x14ac:dyDescent="0.2">
      <c r="A52" s="363"/>
      <c r="B52" s="764" t="s">
        <v>758</v>
      </c>
      <c r="C52" s="765"/>
      <c r="D52" s="243"/>
      <c r="E52" s="163">
        <f>E48+E50+E51</f>
        <v>1496021</v>
      </c>
      <c r="F52" s="244"/>
      <c r="G52" s="244"/>
      <c r="H52" s="368"/>
      <c r="I52" s="43"/>
      <c r="J52" s="41"/>
      <c r="K52" s="9" t="str">
        <f>B52</f>
        <v>d. TOTAL value of in-kind donations and Global Fund grants spent on contraceptive procurement
This will auto-calculate.  (It will sum a-c above.)</v>
      </c>
      <c r="L52" s="36"/>
      <c r="M52" s="36"/>
      <c r="N52" s="36"/>
      <c r="O52" s="39"/>
      <c r="P52" s="36"/>
      <c r="Q52" s="36"/>
      <c r="R52" s="36"/>
      <c r="S52" s="36"/>
      <c r="T52" s="24"/>
      <c r="U52" s="24"/>
      <c r="V52" s="24"/>
      <c r="W52" s="76"/>
      <c r="X52" s="76"/>
      <c r="Y52" s="77"/>
      <c r="Z52" s="95"/>
    </row>
    <row r="53" spans="1:26" s="248" customFormat="1" x14ac:dyDescent="0.2">
      <c r="A53" s="365"/>
      <c r="B53" s="245"/>
      <c r="C53" s="245"/>
      <c r="D53" s="246"/>
      <c r="E53" s="164"/>
      <c r="F53" s="164"/>
      <c r="G53" s="247"/>
      <c r="H53" s="366"/>
      <c r="I53" s="68"/>
      <c r="J53" s="41"/>
      <c r="K53" s="9">
        <f>A53</f>
        <v>0</v>
      </c>
      <c r="L53" s="36"/>
      <c r="M53" s="36"/>
      <c r="N53" s="36"/>
      <c r="O53" s="39"/>
      <c r="P53" s="36"/>
      <c r="Q53" s="36"/>
      <c r="R53" s="36"/>
      <c r="S53" s="36"/>
      <c r="T53" s="24"/>
      <c r="U53" s="24"/>
      <c r="V53" s="24"/>
      <c r="W53" s="76"/>
      <c r="X53" s="76"/>
      <c r="Y53" s="81"/>
      <c r="Z53" s="21"/>
    </row>
    <row r="54" spans="1:26" s="159" customFormat="1" ht="75" customHeight="1" x14ac:dyDescent="0.2">
      <c r="A54" s="772" t="s">
        <v>759</v>
      </c>
      <c r="B54" s="764"/>
      <c r="C54" s="764"/>
      <c r="D54" s="764"/>
      <c r="E54" s="764"/>
      <c r="F54" s="764"/>
      <c r="G54" s="764"/>
      <c r="H54" s="773"/>
      <c r="I54" s="4"/>
      <c r="J54" s="41"/>
      <c r="K54" s="9"/>
      <c r="L54" s="36"/>
      <c r="M54" s="36"/>
      <c r="N54" s="36"/>
      <c r="O54" s="36"/>
      <c r="P54" s="36"/>
      <c r="Q54" s="36"/>
      <c r="R54" s="36"/>
      <c r="S54" s="36"/>
      <c r="T54" s="24"/>
      <c r="U54" s="24"/>
      <c r="V54" s="24"/>
      <c r="W54" s="76"/>
      <c r="X54" s="80"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4" s="77"/>
      <c r="Z54" s="95"/>
    </row>
    <row r="55" spans="1:26" s="159" customFormat="1" ht="150" x14ac:dyDescent="0.2">
      <c r="A55" s="867" t="s">
        <v>760</v>
      </c>
      <c r="B55" s="868"/>
      <c r="C55" s="868"/>
      <c r="D55" s="868"/>
      <c r="E55" s="869"/>
      <c r="F55" s="166">
        <f>E44/(E44+E52)</f>
        <v>0.65333733441934239</v>
      </c>
      <c r="G55" s="870"/>
      <c r="H55" s="871"/>
      <c r="I55" s="12"/>
      <c r="J55" s="45">
        <f>G55</f>
        <v>0</v>
      </c>
      <c r="K55" s="9"/>
      <c r="L55" s="36"/>
      <c r="M55" s="36"/>
      <c r="N55" s="36"/>
      <c r="O55" s="39"/>
      <c r="P55" s="36"/>
      <c r="Q55" s="36"/>
      <c r="R55" s="46"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36"/>
      <c r="T55" s="24"/>
      <c r="U55" s="24"/>
      <c r="V55" s="24"/>
      <c r="W55" s="76"/>
      <c r="X55" s="76"/>
      <c r="Y55" s="77"/>
      <c r="Z55" s="95"/>
    </row>
    <row r="56" spans="1:26" s="159" customFormat="1" ht="135" x14ac:dyDescent="0.2">
      <c r="A56" s="867" t="s">
        <v>761</v>
      </c>
      <c r="B56" s="872"/>
      <c r="C56" s="872"/>
      <c r="D56" s="872"/>
      <c r="E56" s="873"/>
      <c r="F56" s="166">
        <f>(E44+E52)/G29</f>
        <v>1.014337776868935</v>
      </c>
      <c r="G56" s="870" t="s">
        <v>1597</v>
      </c>
      <c r="H56" s="871"/>
      <c r="I56" s="12"/>
      <c r="J56" s="45" t="str">
        <f>G56</f>
        <v>(This was 100% before including the Global Fund procurement information.)</v>
      </c>
      <c r="K56" s="9"/>
      <c r="L56" s="36"/>
      <c r="M56" s="36"/>
      <c r="N56" s="36"/>
      <c r="O56" s="39"/>
      <c r="P56" s="36"/>
      <c r="Q56" s="36"/>
      <c r="R56" s="46"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36"/>
      <c r="T56" s="24"/>
      <c r="U56" s="24"/>
      <c r="V56" s="24"/>
      <c r="W56" s="76"/>
      <c r="X56" s="76"/>
      <c r="Y56" s="77"/>
      <c r="Z56" s="95"/>
    </row>
    <row r="57" spans="1:26" s="159" customFormat="1" ht="45" x14ac:dyDescent="0.2">
      <c r="A57" s="874" t="s">
        <v>762</v>
      </c>
      <c r="B57" s="875"/>
      <c r="C57" s="875"/>
      <c r="D57" s="875"/>
      <c r="E57" s="876"/>
      <c r="F57" s="152"/>
      <c r="G57" s="870"/>
      <c r="H57" s="871"/>
      <c r="I57" s="12"/>
      <c r="J57" s="45">
        <f>G57</f>
        <v>0</v>
      </c>
      <c r="K57" s="9"/>
      <c r="L57" s="36"/>
      <c r="M57" s="36"/>
      <c r="N57" s="36"/>
      <c r="O57" s="39"/>
      <c r="P57" s="36"/>
      <c r="Q57" s="36"/>
      <c r="R57" s="46" t="str">
        <f>A57</f>
        <v>B12. If B11 did not calculate automatically, please answer the following question:
Was there a funding gap for the public sector in the last complete fiscal year?
(Please select from the dropdown list.)</v>
      </c>
      <c r="S57" s="36"/>
      <c r="T57" s="24"/>
      <c r="U57" s="24"/>
      <c r="V57" s="24"/>
      <c r="W57" s="76"/>
      <c r="X57" s="76"/>
      <c r="Y57" s="77"/>
      <c r="Z57" s="95"/>
    </row>
    <row r="58" spans="1:26" s="248" customFormat="1" x14ac:dyDescent="0.2">
      <c r="A58" s="369"/>
      <c r="B58" s="249"/>
      <c r="C58" s="249"/>
      <c r="D58" s="250"/>
      <c r="E58" s="167"/>
      <c r="F58" s="167"/>
      <c r="G58" s="251"/>
      <c r="H58" s="370"/>
      <c r="I58" s="68"/>
      <c r="J58" s="41"/>
      <c r="K58" s="9">
        <f>A58</f>
        <v>0</v>
      </c>
      <c r="L58" s="36"/>
      <c r="M58" s="36"/>
      <c r="N58" s="36"/>
      <c r="O58" s="39"/>
      <c r="P58" s="36"/>
      <c r="Q58" s="36"/>
      <c r="R58" s="36"/>
      <c r="S58" s="36"/>
      <c r="T58" s="24"/>
      <c r="U58" s="24"/>
      <c r="V58" s="24"/>
      <c r="W58" s="76"/>
      <c r="X58" s="76"/>
      <c r="Y58" s="81"/>
      <c r="Z58" s="21"/>
    </row>
    <row r="59" spans="1:26" s="159" customFormat="1" ht="45" x14ac:dyDescent="0.2">
      <c r="A59" s="772" t="s">
        <v>305</v>
      </c>
      <c r="B59" s="764"/>
      <c r="C59" s="764"/>
      <c r="D59" s="764"/>
      <c r="E59" s="765"/>
      <c r="F59" s="1156" t="s">
        <v>25</v>
      </c>
      <c r="G59" s="1156"/>
      <c r="H59" s="1157"/>
      <c r="I59" s="13"/>
      <c r="J59" s="41"/>
      <c r="K59" s="9"/>
      <c r="L59" s="36"/>
      <c r="M59" s="36"/>
      <c r="N59" s="36"/>
      <c r="O59" s="36"/>
      <c r="P59" s="36"/>
      <c r="Q59" s="9" t="str">
        <f>F59</f>
        <v>The government (e.g., Central Medical Stores, MOH logistics unit, MOH procurement unit)</v>
      </c>
      <c r="R59" s="46" t="str">
        <f>A59</f>
        <v>B13. If the government financed any contraceptive procurement in the most recent complete fiscal year, which entity conducted the procurement(s)? (Please select from the dropdown.)</v>
      </c>
      <c r="S59" s="36"/>
      <c r="T59" s="24"/>
      <c r="U59" s="24"/>
      <c r="V59" s="24"/>
      <c r="W59" s="76"/>
      <c r="X59" s="76"/>
      <c r="Y59" s="77"/>
      <c r="Z59" s="95"/>
    </row>
    <row r="60" spans="1:26" s="159" customFormat="1" x14ac:dyDescent="0.2">
      <c r="A60" s="262"/>
      <c r="B60" s="764" t="s">
        <v>58</v>
      </c>
      <c r="C60" s="764"/>
      <c r="D60" s="764"/>
      <c r="E60" s="764"/>
      <c r="F60" s="1154" t="s">
        <v>471</v>
      </c>
      <c r="G60" s="1154"/>
      <c r="H60" s="1155"/>
      <c r="I60" s="12"/>
      <c r="J60" s="41"/>
      <c r="K60" s="9"/>
      <c r="L60" s="36"/>
      <c r="M60" s="57">
        <f>E60</f>
        <v>0</v>
      </c>
      <c r="N60" s="36"/>
      <c r="O60" s="36"/>
      <c r="P60" s="36"/>
      <c r="Q60" s="9" t="str">
        <f>F60</f>
        <v>Logistics Management Division/MOH</v>
      </c>
      <c r="R60" s="39" t="str">
        <f>B60</f>
        <v>a. Specify entity</v>
      </c>
      <c r="S60" s="36"/>
      <c r="T60" s="24"/>
      <c r="U60" s="24"/>
      <c r="V60" s="24"/>
      <c r="W60" s="76"/>
      <c r="X60" s="76"/>
      <c r="Y60" s="77"/>
      <c r="Z60" s="95"/>
    </row>
    <row r="61" spans="1:26" s="159" customFormat="1" x14ac:dyDescent="0.2">
      <c r="A61" s="356"/>
      <c r="B61" s="227"/>
      <c r="C61" s="764" t="s">
        <v>59</v>
      </c>
      <c r="D61" s="764"/>
      <c r="E61" s="765"/>
      <c r="F61" s="1156" t="s">
        <v>165</v>
      </c>
      <c r="G61" s="1156"/>
      <c r="H61" s="1157"/>
      <c r="I61" s="12"/>
      <c r="J61" s="41"/>
      <c r="K61" s="9"/>
      <c r="L61" s="36"/>
      <c r="M61" s="36"/>
      <c r="N61" s="36"/>
      <c r="O61" s="36"/>
      <c r="P61" s="36"/>
      <c r="Q61" s="9" t="str">
        <f>F61</f>
        <v>Yes</v>
      </c>
      <c r="R61" s="39" t="str">
        <f>C61</f>
        <v>i. Is this a parastatal?</v>
      </c>
      <c r="S61" s="36"/>
      <c r="T61" s="24"/>
      <c r="U61" s="24"/>
      <c r="V61" s="24"/>
      <c r="W61" s="76"/>
      <c r="X61" s="76"/>
      <c r="Y61" s="77"/>
      <c r="Z61" s="95"/>
    </row>
    <row r="62" spans="1:26" s="159" customFormat="1" ht="45.75" thickBot="1" x14ac:dyDescent="0.25">
      <c r="A62" s="864" t="s">
        <v>306</v>
      </c>
      <c r="B62" s="753"/>
      <c r="C62" s="754"/>
      <c r="D62" s="1154" t="s">
        <v>966</v>
      </c>
      <c r="E62" s="1154"/>
      <c r="F62" s="1154"/>
      <c r="G62" s="1154"/>
      <c r="H62" s="1155"/>
      <c r="I62" s="8"/>
      <c r="J62" s="41"/>
      <c r="K62" s="9" t="str">
        <f>A62</f>
        <v xml:space="preserve">B14. Please note any additional comments about finance and procurement.
</v>
      </c>
      <c r="L62" s="36"/>
      <c r="M62" s="36"/>
      <c r="N62" s="36"/>
      <c r="O62" s="9" t="str">
        <f>D62</f>
        <v>Due to various reasons, sometimes public-sector procurement gets delayed; in such circumstances USAID is providing contraceptives to MOH upon the request of MOH.</v>
      </c>
      <c r="P62" s="36"/>
      <c r="Q62" s="36"/>
      <c r="R62" s="9"/>
      <c r="S62" s="36"/>
      <c r="T62" s="24"/>
      <c r="U62" s="24"/>
      <c r="V62" s="24"/>
      <c r="W62" s="76"/>
      <c r="X62" s="76"/>
      <c r="Y62" s="77"/>
      <c r="Z62" s="95"/>
    </row>
    <row r="63" spans="1:26" s="159" customFormat="1" ht="16.5" customHeight="1" thickBot="1" x14ac:dyDescent="0.25">
      <c r="A63" s="865" t="s">
        <v>31</v>
      </c>
      <c r="B63" s="866"/>
      <c r="C63" s="866"/>
      <c r="D63" s="866"/>
      <c r="E63" s="866"/>
      <c r="F63" s="866"/>
      <c r="G63" s="866"/>
      <c r="H63" s="371"/>
      <c r="I63" s="14"/>
      <c r="J63" s="41"/>
      <c r="K63" s="9"/>
      <c r="L63" s="36"/>
      <c r="M63" s="36"/>
      <c r="N63" s="36"/>
      <c r="O63" s="36"/>
      <c r="P63" s="36"/>
      <c r="Q63" s="36"/>
      <c r="R63" s="9"/>
      <c r="S63" s="36"/>
      <c r="T63" s="24"/>
      <c r="U63" s="24"/>
      <c r="V63" s="24"/>
      <c r="W63" s="76"/>
      <c r="X63" s="76"/>
      <c r="Y63" s="77"/>
      <c r="Z63" s="95"/>
    </row>
    <row r="64" spans="1:26" s="159" customFormat="1" ht="45" customHeight="1" x14ac:dyDescent="0.2">
      <c r="A64" s="855" t="s">
        <v>763</v>
      </c>
      <c r="B64" s="856"/>
      <c r="C64" s="856"/>
      <c r="D64" s="856"/>
      <c r="E64" s="856"/>
      <c r="F64" s="856"/>
      <c r="G64" s="856"/>
      <c r="H64" s="857"/>
      <c r="I64" s="7"/>
      <c r="J64" s="41"/>
      <c r="K64" s="9"/>
      <c r="L64" s="36"/>
      <c r="M64" s="36"/>
      <c r="N64" s="36"/>
      <c r="O64" s="36"/>
      <c r="P64" s="36"/>
      <c r="Q64" s="36"/>
      <c r="R64" s="9"/>
      <c r="S64" s="36"/>
      <c r="T64" s="24"/>
      <c r="U64" s="24"/>
      <c r="V64" s="24"/>
      <c r="W64" s="76"/>
      <c r="X64" s="80" t="str">
        <f>A64</f>
        <v>C1. Are the following contraceptive methods offered through the commercial sector, public sector, NGOs, or social marketing? (Please indicate which methods are intended to be offered,not whether the method is currently in stock.) 
(Please select from the dropdown list.)</v>
      </c>
      <c r="Y64" s="77"/>
      <c r="Z64" s="95"/>
    </row>
    <row r="65" spans="1:26" s="254" customFormat="1" ht="15.75" x14ac:dyDescent="0.25">
      <c r="A65" s="858" t="s">
        <v>26</v>
      </c>
      <c r="B65" s="859"/>
      <c r="C65" s="860"/>
      <c r="D65" s="861" t="s">
        <v>261</v>
      </c>
      <c r="E65" s="862"/>
      <c r="F65" s="252" t="s">
        <v>307</v>
      </c>
      <c r="G65" s="253" t="s">
        <v>308</v>
      </c>
      <c r="H65" s="372" t="s">
        <v>309</v>
      </c>
      <c r="I65" s="15"/>
      <c r="J65" s="47"/>
      <c r="K65" s="9" t="str">
        <f>A65</f>
        <v>Contraceptive Method</v>
      </c>
      <c r="L65" s="48"/>
      <c r="M65" s="48"/>
      <c r="N65" s="48"/>
      <c r="O65" s="48"/>
      <c r="P65" s="48"/>
      <c r="Q65" s="48"/>
      <c r="R65" s="11"/>
      <c r="S65" s="48"/>
      <c r="T65" s="49"/>
      <c r="U65" s="49"/>
      <c r="V65" s="49"/>
      <c r="W65" s="65"/>
      <c r="X65" s="65"/>
      <c r="Y65" s="3"/>
      <c r="Z65" s="97"/>
    </row>
    <row r="66" spans="1:26" s="159" customFormat="1" ht="30" x14ac:dyDescent="0.2">
      <c r="A66" s="373"/>
      <c r="B66" s="848" t="s">
        <v>310</v>
      </c>
      <c r="C66" s="849"/>
      <c r="D66" s="1158" t="s">
        <v>165</v>
      </c>
      <c r="E66" s="1158"/>
      <c r="F66" s="170" t="s">
        <v>165</v>
      </c>
      <c r="G66" s="170" t="s">
        <v>165</v>
      </c>
      <c r="H66" s="528" t="s">
        <v>165</v>
      </c>
      <c r="I66" s="8"/>
      <c r="J66" s="41"/>
      <c r="K66" s="9" t="str">
        <f>B66</f>
        <v>a. Combined oral contraceptives (estrogen + progestin - for  example, LoFemenol, Microgynon)</v>
      </c>
      <c r="L66" s="36"/>
      <c r="M66" s="36"/>
      <c r="N66" s="36"/>
      <c r="O66" s="36"/>
      <c r="P66" s="36"/>
      <c r="Q66" s="36"/>
      <c r="R66" s="9"/>
      <c r="S66" s="36"/>
      <c r="T66" s="24"/>
      <c r="U66" s="24"/>
      <c r="V66" s="24"/>
      <c r="W66" s="76"/>
      <c r="X66" s="76"/>
      <c r="Y66" s="77"/>
      <c r="Z66" s="95"/>
    </row>
    <row r="67" spans="1:26" s="159" customFormat="1" x14ac:dyDescent="0.2">
      <c r="A67" s="375"/>
      <c r="B67" s="848" t="s">
        <v>311</v>
      </c>
      <c r="C67" s="849"/>
      <c r="D67" s="1158" t="s">
        <v>165</v>
      </c>
      <c r="E67" s="1158"/>
      <c r="F67" s="170" t="s">
        <v>166</v>
      </c>
      <c r="G67" s="170" t="s">
        <v>166</v>
      </c>
      <c r="H67" s="528" t="s">
        <v>166</v>
      </c>
      <c r="I67" s="8"/>
      <c r="J67" s="41"/>
      <c r="K67" s="9" t="str">
        <f t="shared" ref="K67:K77" si="2">B67</f>
        <v>b. Progestin-only pills (for example, Ovrette, Microlut)</v>
      </c>
      <c r="L67" s="36"/>
      <c r="M67" s="36"/>
      <c r="N67" s="36"/>
      <c r="O67" s="36"/>
      <c r="P67" s="36"/>
      <c r="Q67" s="36"/>
      <c r="R67" s="9"/>
      <c r="S67" s="36"/>
      <c r="T67" s="24"/>
      <c r="U67" s="24"/>
      <c r="V67" s="24"/>
      <c r="W67" s="76"/>
      <c r="X67" s="76"/>
      <c r="Y67" s="77"/>
      <c r="Z67" s="95"/>
    </row>
    <row r="68" spans="1:26" s="159" customFormat="1" x14ac:dyDescent="0.2">
      <c r="A68" s="375"/>
      <c r="B68" s="848" t="s">
        <v>312</v>
      </c>
      <c r="C68" s="849"/>
      <c r="D68" s="1158" t="s">
        <v>165</v>
      </c>
      <c r="E68" s="1158"/>
      <c r="F68" s="170" t="s">
        <v>165</v>
      </c>
      <c r="G68" s="170" t="s">
        <v>165</v>
      </c>
      <c r="H68" s="528" t="s">
        <v>165</v>
      </c>
      <c r="I68" s="8"/>
      <c r="J68" s="41"/>
      <c r="K68" s="9" t="str">
        <f t="shared" si="2"/>
        <v>c. Hormonal injections (for example, DepoProvera, Noristerat)</v>
      </c>
      <c r="L68" s="36"/>
      <c r="M68" s="36"/>
      <c r="N68" s="36"/>
      <c r="O68" s="36"/>
      <c r="P68" s="36"/>
      <c r="Q68" s="36"/>
      <c r="R68" s="9"/>
      <c r="S68" s="36"/>
      <c r="T68" s="24"/>
      <c r="U68" s="24"/>
      <c r="V68" s="24"/>
      <c r="W68" s="76"/>
      <c r="X68" s="76"/>
      <c r="Y68" s="77"/>
      <c r="Z68" s="95"/>
    </row>
    <row r="69" spans="1:26" s="159" customFormat="1" x14ac:dyDescent="0.2">
      <c r="A69" s="375"/>
      <c r="B69" s="848" t="s">
        <v>313</v>
      </c>
      <c r="C69" s="849"/>
      <c r="D69" s="1158" t="s">
        <v>165</v>
      </c>
      <c r="E69" s="1158"/>
      <c r="F69" s="170" t="s">
        <v>165</v>
      </c>
      <c r="G69" s="170" t="s">
        <v>165</v>
      </c>
      <c r="H69" s="528" t="s">
        <v>165</v>
      </c>
      <c r="I69" s="8"/>
      <c r="J69" s="41"/>
      <c r="K69" s="9" t="str">
        <f t="shared" si="2"/>
        <v>d. Hormonal implants (for example, Jadelle, Implanon)</v>
      </c>
      <c r="L69" s="36"/>
      <c r="M69" s="36"/>
      <c r="N69" s="36"/>
      <c r="O69" s="36"/>
      <c r="P69" s="36"/>
      <c r="Q69" s="36"/>
      <c r="R69" s="9"/>
      <c r="S69" s="36"/>
      <c r="T69" s="24"/>
      <c r="U69" s="24"/>
      <c r="V69" s="24"/>
      <c r="W69" s="76"/>
      <c r="X69" s="76"/>
      <c r="Y69" s="77"/>
      <c r="Z69" s="95"/>
    </row>
    <row r="70" spans="1:26" s="159" customFormat="1" x14ac:dyDescent="0.2">
      <c r="A70" s="375"/>
      <c r="B70" s="848" t="s">
        <v>314</v>
      </c>
      <c r="C70" s="849"/>
      <c r="D70" s="1158" t="s">
        <v>165</v>
      </c>
      <c r="E70" s="1158"/>
      <c r="F70" s="170" t="s">
        <v>165</v>
      </c>
      <c r="G70" s="170" t="s">
        <v>165</v>
      </c>
      <c r="H70" s="528" t="s">
        <v>165</v>
      </c>
      <c r="I70" s="8"/>
      <c r="J70" s="41"/>
      <c r="K70" s="9" t="str">
        <f t="shared" si="2"/>
        <v>e. Intrauterine devices (IUDs) (for example, Optima Copper T)</v>
      </c>
      <c r="L70" s="36"/>
      <c r="M70" s="36"/>
      <c r="N70" s="36"/>
      <c r="O70" s="36"/>
      <c r="P70" s="36"/>
      <c r="Q70" s="36"/>
      <c r="R70" s="9"/>
      <c r="S70" s="36"/>
      <c r="T70" s="24"/>
      <c r="U70" s="24"/>
      <c r="V70" s="24"/>
      <c r="W70" s="76"/>
      <c r="X70" s="76"/>
      <c r="Y70" s="77"/>
      <c r="Z70" s="95"/>
    </row>
    <row r="71" spans="1:26" s="159" customFormat="1" x14ac:dyDescent="0.2">
      <c r="A71" s="375"/>
      <c r="B71" s="848" t="s">
        <v>43</v>
      </c>
      <c r="C71" s="849"/>
      <c r="D71" s="1158" t="s">
        <v>165</v>
      </c>
      <c r="E71" s="1158"/>
      <c r="F71" s="170" t="s">
        <v>165</v>
      </c>
      <c r="G71" s="170" t="s">
        <v>165</v>
      </c>
      <c r="H71" s="528" t="s">
        <v>165</v>
      </c>
      <c r="I71" s="8"/>
      <c r="J71" s="41"/>
      <c r="K71" s="9" t="str">
        <f t="shared" si="2"/>
        <v>f. Male condoms</v>
      </c>
      <c r="L71" s="36"/>
      <c r="M71" s="36"/>
      <c r="N71" s="36"/>
      <c r="O71" s="36"/>
      <c r="P71" s="36"/>
      <c r="Q71" s="36"/>
      <c r="R71" s="9"/>
      <c r="S71" s="36"/>
      <c r="T71" s="24"/>
      <c r="U71" s="24"/>
      <c r="V71" s="24"/>
      <c r="W71" s="76"/>
      <c r="X71" s="76"/>
      <c r="Y71" s="77"/>
      <c r="Z71" s="95"/>
    </row>
    <row r="72" spans="1:26" s="159" customFormat="1" x14ac:dyDescent="0.2">
      <c r="A72" s="375"/>
      <c r="B72" s="848" t="s">
        <v>44</v>
      </c>
      <c r="C72" s="849"/>
      <c r="D72" s="1158" t="s">
        <v>165</v>
      </c>
      <c r="E72" s="1158"/>
      <c r="F72" s="170" t="s">
        <v>166</v>
      </c>
      <c r="G72" s="170" t="s">
        <v>166</v>
      </c>
      <c r="H72" s="528" t="s">
        <v>166</v>
      </c>
      <c r="I72" s="8"/>
      <c r="J72" s="41"/>
      <c r="K72" s="9" t="str">
        <f t="shared" si="2"/>
        <v>g. Female condoms</v>
      </c>
      <c r="L72" s="36"/>
      <c r="M72" s="36"/>
      <c r="N72" s="36"/>
      <c r="O72" s="36"/>
      <c r="P72" s="36"/>
      <c r="Q72" s="36"/>
      <c r="R72" s="9"/>
      <c r="S72" s="36"/>
      <c r="T72" s="24"/>
      <c r="U72" s="24"/>
      <c r="V72" s="24"/>
      <c r="W72" s="76"/>
      <c r="X72" s="76"/>
      <c r="Y72" s="77"/>
      <c r="Z72" s="95"/>
    </row>
    <row r="73" spans="1:26" s="159" customFormat="1" x14ac:dyDescent="0.2">
      <c r="A73" s="375"/>
      <c r="B73" s="848" t="s">
        <v>315</v>
      </c>
      <c r="C73" s="849"/>
      <c r="D73" s="1158" t="s">
        <v>165</v>
      </c>
      <c r="E73" s="1158"/>
      <c r="F73" s="170" t="s">
        <v>166</v>
      </c>
      <c r="G73" s="170" t="s">
        <v>165</v>
      </c>
      <c r="H73" s="528" t="s">
        <v>165</v>
      </c>
      <c r="I73" s="8"/>
      <c r="J73" s="41"/>
      <c r="K73" s="9" t="str">
        <f t="shared" si="2"/>
        <v>h. Emergency contraceptive pills (for example, Postinor)</v>
      </c>
      <c r="L73" s="36"/>
      <c r="M73" s="36"/>
      <c r="N73" s="36"/>
      <c r="O73" s="36"/>
      <c r="P73" s="36"/>
      <c r="Q73" s="36"/>
      <c r="R73" s="9"/>
      <c r="S73" s="36"/>
      <c r="T73" s="24"/>
      <c r="U73" s="24"/>
      <c r="V73" s="24"/>
      <c r="W73" s="76"/>
      <c r="X73" s="76"/>
      <c r="Y73" s="77"/>
      <c r="Z73" s="95"/>
    </row>
    <row r="74" spans="1:26" s="159" customFormat="1" x14ac:dyDescent="0.2">
      <c r="A74" s="375"/>
      <c r="B74" s="848" t="s">
        <v>316</v>
      </c>
      <c r="C74" s="849"/>
      <c r="D74" s="1158" t="s">
        <v>165</v>
      </c>
      <c r="E74" s="1158"/>
      <c r="F74" s="170" t="s">
        <v>165</v>
      </c>
      <c r="G74" s="170" t="s">
        <v>165</v>
      </c>
      <c r="H74" s="528" t="s">
        <v>165</v>
      </c>
      <c r="I74" s="8"/>
      <c r="J74" s="41"/>
      <c r="K74" s="9" t="str">
        <f t="shared" si="2"/>
        <v>i. Long-acting permanent method for males (vasectomy)</v>
      </c>
      <c r="L74" s="36"/>
      <c r="M74" s="36"/>
      <c r="N74" s="36"/>
      <c r="O74" s="36"/>
      <c r="P74" s="36"/>
      <c r="Q74" s="36"/>
      <c r="R74" s="9"/>
      <c r="S74" s="36"/>
      <c r="T74" s="24"/>
      <c r="U74" s="24"/>
      <c r="V74" s="24"/>
      <c r="W74" s="76"/>
      <c r="X74" s="76"/>
      <c r="Y74" s="77"/>
      <c r="Z74" s="95"/>
    </row>
    <row r="75" spans="1:26" s="159" customFormat="1" x14ac:dyDescent="0.2">
      <c r="A75" s="375"/>
      <c r="B75" s="848" t="s">
        <v>317</v>
      </c>
      <c r="C75" s="849"/>
      <c r="D75" s="1158" t="s">
        <v>165</v>
      </c>
      <c r="E75" s="1158"/>
      <c r="F75" s="170" t="s">
        <v>165</v>
      </c>
      <c r="G75" s="170" t="s">
        <v>165</v>
      </c>
      <c r="H75" s="528" t="s">
        <v>165</v>
      </c>
      <c r="I75" s="8"/>
      <c r="J75" s="41"/>
      <c r="K75" s="9" t="str">
        <f t="shared" si="2"/>
        <v>j. Long-acting permanent method for females (tubal ligation)</v>
      </c>
      <c r="L75" s="36"/>
      <c r="M75" s="36"/>
      <c r="N75" s="36"/>
      <c r="O75" s="36"/>
      <c r="P75" s="36"/>
      <c r="Q75" s="36"/>
      <c r="R75" s="9"/>
      <c r="S75" s="36"/>
      <c r="T75" s="24"/>
      <c r="U75" s="24"/>
      <c r="V75" s="24"/>
      <c r="W75" s="76"/>
      <c r="X75" s="76"/>
      <c r="Y75" s="77"/>
      <c r="Z75" s="95"/>
    </row>
    <row r="76" spans="1:26" s="159" customFormat="1" x14ac:dyDescent="0.2">
      <c r="A76" s="375"/>
      <c r="B76" s="848" t="s">
        <v>45</v>
      </c>
      <c r="C76" s="849"/>
      <c r="D76" s="1158" t="s">
        <v>166</v>
      </c>
      <c r="E76" s="1158"/>
      <c r="F76" s="170" t="s">
        <v>166</v>
      </c>
      <c r="G76" s="170" t="s">
        <v>166</v>
      </c>
      <c r="H76" s="528" t="s">
        <v>166</v>
      </c>
      <c r="I76" s="8"/>
      <c r="J76" s="41"/>
      <c r="K76" s="9" t="str">
        <f t="shared" si="2"/>
        <v>k. CycleBeads</v>
      </c>
      <c r="L76" s="36"/>
      <c r="M76" s="36"/>
      <c r="N76" s="36"/>
      <c r="O76" s="36"/>
      <c r="P76" s="36"/>
      <c r="Q76" s="36"/>
      <c r="R76" s="9"/>
      <c r="S76" s="36"/>
      <c r="T76" s="24"/>
      <c r="U76" s="24"/>
      <c r="V76" s="24"/>
      <c r="W76" s="76"/>
      <c r="X76" s="76"/>
      <c r="Y76" s="77"/>
      <c r="Z76" s="95"/>
    </row>
    <row r="77" spans="1:26" s="159" customFormat="1" ht="45" x14ac:dyDescent="0.2">
      <c r="A77" s="376"/>
      <c r="B77" s="851" t="s">
        <v>318</v>
      </c>
      <c r="C77" s="852"/>
      <c r="D77" s="850"/>
      <c r="E77" s="850"/>
      <c r="F77" s="255"/>
      <c r="G77" s="255"/>
      <c r="H77" s="374"/>
      <c r="I77" s="8"/>
      <c r="J77" s="41"/>
      <c r="K77" s="9" t="str">
        <f t="shared" si="2"/>
        <v>l. Other contraceptive methods - specify 
(Please provide the name of the other contraceptive(s) offered, by sector.)</v>
      </c>
      <c r="L77" s="36"/>
      <c r="M77" s="36"/>
      <c r="N77" s="36"/>
      <c r="O77" s="36"/>
      <c r="P77" s="36"/>
      <c r="Q77" s="36"/>
      <c r="R77" s="9"/>
      <c r="S77" s="36"/>
      <c r="T77" s="24"/>
      <c r="U77" s="24"/>
      <c r="V77" s="24"/>
      <c r="W77" s="76"/>
      <c r="X77" s="76"/>
      <c r="Y77" s="77"/>
      <c r="Z77" s="95"/>
    </row>
    <row r="78" spans="1:26" s="159" customFormat="1" ht="30.75" thickBot="1" x14ac:dyDescent="0.25">
      <c r="A78" s="853" t="s">
        <v>320</v>
      </c>
      <c r="B78" s="822"/>
      <c r="C78" s="854"/>
      <c r="D78" s="779"/>
      <c r="E78" s="780"/>
      <c r="F78" s="780"/>
      <c r="G78" s="780"/>
      <c r="H78" s="781"/>
      <c r="I78" s="8"/>
      <c r="J78" s="41"/>
      <c r="K78" s="9" t="str">
        <f>A78</f>
        <v>C2. Please note any comments about the commodities offered.</v>
      </c>
      <c r="L78" s="36"/>
      <c r="M78" s="36"/>
      <c r="N78" s="36"/>
      <c r="O78" s="9">
        <f>D78</f>
        <v>0</v>
      </c>
      <c r="P78" s="36"/>
      <c r="Q78" s="36"/>
      <c r="R78" s="9"/>
      <c r="S78" s="36"/>
      <c r="T78" s="24"/>
      <c r="U78" s="24"/>
      <c r="V78" s="24"/>
      <c r="W78" s="76"/>
      <c r="X78" s="76"/>
      <c r="Y78" s="77"/>
      <c r="Z78" s="95"/>
    </row>
    <row r="79" spans="1:26" s="256" customFormat="1" ht="16.5" customHeight="1" thickBot="1" x14ac:dyDescent="0.3">
      <c r="A79" s="832" t="s">
        <v>27</v>
      </c>
      <c r="B79" s="833"/>
      <c r="C79" s="833"/>
      <c r="D79" s="833"/>
      <c r="E79" s="833"/>
      <c r="F79" s="833"/>
      <c r="G79" s="833"/>
      <c r="H79" s="371"/>
      <c r="I79" s="14"/>
      <c r="J79" s="47"/>
      <c r="K79" s="9"/>
      <c r="L79" s="48"/>
      <c r="M79" s="48"/>
      <c r="N79" s="48"/>
      <c r="O79" s="48"/>
      <c r="P79" s="48"/>
      <c r="Q79" s="48"/>
      <c r="R79" s="11"/>
      <c r="S79" s="48"/>
      <c r="T79" s="49"/>
      <c r="U79" s="49"/>
      <c r="V79" s="49"/>
      <c r="W79" s="65"/>
      <c r="X79" s="65"/>
      <c r="Y79" s="83"/>
      <c r="Z79" s="98"/>
    </row>
    <row r="80" spans="1:26" s="159" customFormat="1" ht="30" customHeight="1" x14ac:dyDescent="0.2">
      <c r="A80" s="834" t="s">
        <v>321</v>
      </c>
      <c r="B80" s="835"/>
      <c r="C80" s="835"/>
      <c r="D80" s="835"/>
      <c r="E80" s="835"/>
      <c r="F80" s="835"/>
      <c r="G80" s="836"/>
      <c r="H80" s="351" t="s">
        <v>165</v>
      </c>
      <c r="I80" s="20" t="str">
        <f>A80</f>
        <v>D1. Is there a contraceptive security or reproductive health commodity security strategy or is contraceptive security explicitly included in a country strategy? (Please select from the dropdown list.)</v>
      </c>
      <c r="J80" s="41"/>
      <c r="K80" s="9"/>
      <c r="L80" s="36"/>
      <c r="M80" s="36"/>
      <c r="N80" s="36"/>
      <c r="O80" s="36"/>
      <c r="P80" s="36"/>
      <c r="Q80" s="36"/>
      <c r="R80" s="9"/>
      <c r="S80" s="36"/>
      <c r="T80" s="24"/>
      <c r="U80" s="24"/>
      <c r="V80" s="24"/>
      <c r="W80" s="76"/>
      <c r="X80" s="76"/>
      <c r="Y80" s="77"/>
      <c r="Z80" s="95"/>
    </row>
    <row r="81" spans="1:26" s="159" customFormat="1" ht="15.75" thickBot="1" x14ac:dyDescent="0.25">
      <c r="A81" s="837" t="s">
        <v>243</v>
      </c>
      <c r="B81" s="838"/>
      <c r="C81" s="838"/>
      <c r="D81" s="257"/>
      <c r="E81" s="257"/>
      <c r="F81" s="257"/>
      <c r="G81" s="257"/>
      <c r="H81" s="377"/>
      <c r="I81" s="5"/>
      <c r="J81" s="41"/>
      <c r="K81" s="9"/>
      <c r="L81" s="36"/>
      <c r="M81" s="36"/>
      <c r="N81" s="36"/>
      <c r="O81" s="36"/>
      <c r="P81" s="36"/>
      <c r="Q81" s="36"/>
      <c r="R81" s="9"/>
      <c r="S81" s="36"/>
      <c r="T81" s="24"/>
      <c r="U81" s="24"/>
      <c r="V81" s="24"/>
      <c r="W81" s="76"/>
      <c r="X81" s="76"/>
      <c r="Y81" s="77"/>
      <c r="Z81" s="95"/>
    </row>
    <row r="82" spans="1:26" s="159" customFormat="1" ht="60" x14ac:dyDescent="0.2">
      <c r="A82" s="839"/>
      <c r="B82" s="841" t="s">
        <v>66</v>
      </c>
      <c r="C82" s="842"/>
      <c r="D82" s="842" t="s">
        <v>322</v>
      </c>
      <c r="E82" s="842"/>
      <c r="F82" s="258" t="s">
        <v>64</v>
      </c>
      <c r="G82" s="842" t="s">
        <v>65</v>
      </c>
      <c r="H82" s="843"/>
      <c r="I82" s="20"/>
      <c r="J82" s="45" t="str">
        <f>G82</f>
        <v>Is the contraceptive security strategy being implemented?</v>
      </c>
      <c r="K82" s="9" t="str">
        <f>B82</f>
        <v>Strategy name</v>
      </c>
      <c r="L82" s="36"/>
      <c r="M82" s="46">
        <f>E82</f>
        <v>0</v>
      </c>
      <c r="N82" s="36"/>
      <c r="O82" s="36"/>
      <c r="P82" s="36"/>
      <c r="Q82" s="36"/>
      <c r="R82" s="9"/>
      <c r="S82" s="9" t="str">
        <f>D82</f>
        <v>Years Covered (including strategy updates)</v>
      </c>
      <c r="T82" s="24"/>
      <c r="U82" s="24"/>
      <c r="V82" s="24"/>
      <c r="W82" s="76"/>
      <c r="X82" s="76"/>
      <c r="Y82" s="77"/>
      <c r="Z82" s="95"/>
    </row>
    <row r="83" spans="1:26" s="159" customFormat="1" ht="30.75" thickBot="1" x14ac:dyDescent="0.25">
      <c r="A83" s="840"/>
      <c r="B83" s="259" t="s">
        <v>35</v>
      </c>
      <c r="C83" s="171" t="s">
        <v>170</v>
      </c>
      <c r="D83" s="1159" t="s">
        <v>171</v>
      </c>
      <c r="E83" s="1159"/>
      <c r="F83" s="172" t="s">
        <v>165</v>
      </c>
      <c r="G83" s="1160" t="s">
        <v>165</v>
      </c>
      <c r="H83" s="1161"/>
      <c r="I83" s="20"/>
      <c r="J83" s="45" t="str">
        <f>G83</f>
        <v>Yes</v>
      </c>
      <c r="K83" s="9" t="str">
        <f>B83</f>
        <v>a</v>
      </c>
      <c r="L83" s="36"/>
      <c r="M83" s="46">
        <f>E83</f>
        <v>0</v>
      </c>
      <c r="N83" s="36"/>
      <c r="O83" s="36"/>
      <c r="P83" s="36"/>
      <c r="Q83" s="36"/>
      <c r="R83" s="9"/>
      <c r="S83" s="9" t="str">
        <f>D83</f>
        <v>2007-2011</v>
      </c>
      <c r="T83" s="24"/>
      <c r="U83" s="24"/>
      <c r="V83" s="24"/>
      <c r="W83" s="76"/>
      <c r="X83" s="76"/>
      <c r="Y83" s="77"/>
      <c r="Z83" s="95"/>
    </row>
    <row r="84" spans="1:26" s="159" customFormat="1" ht="30" x14ac:dyDescent="0.2">
      <c r="A84" s="827" t="s">
        <v>244</v>
      </c>
      <c r="B84" s="828"/>
      <c r="C84" s="828"/>
      <c r="D84" s="828"/>
      <c r="E84" s="828"/>
      <c r="F84" s="829" t="s">
        <v>165</v>
      </c>
      <c r="G84" s="830"/>
      <c r="H84" s="831"/>
      <c r="I84" s="20"/>
      <c r="J84" s="45"/>
      <c r="K84" s="9"/>
      <c r="L84" s="36"/>
      <c r="M84" s="36"/>
      <c r="N84" s="36"/>
      <c r="O84" s="36"/>
      <c r="P84" s="36"/>
      <c r="Q84" s="39" t="str">
        <f>F84</f>
        <v>Yes</v>
      </c>
      <c r="R84" s="9" t="str">
        <f>A84</f>
        <v>D2. Are any family planning commodities subject to duties, import taxes, or other fees?</v>
      </c>
      <c r="S84" s="36"/>
      <c r="T84" s="24"/>
      <c r="U84" s="24"/>
      <c r="V84" s="24"/>
      <c r="W84" s="76"/>
      <c r="X84" s="76"/>
      <c r="Y84" s="77"/>
      <c r="Z84" s="95"/>
    </row>
    <row r="85" spans="1:26" s="159" customFormat="1" x14ac:dyDescent="0.2">
      <c r="A85" s="262"/>
      <c r="B85" s="764" t="s">
        <v>325</v>
      </c>
      <c r="C85" s="764"/>
      <c r="D85" s="765"/>
      <c r="E85" s="800" t="s">
        <v>143</v>
      </c>
      <c r="F85" s="801"/>
      <c r="G85" s="801"/>
      <c r="H85" s="802"/>
      <c r="I85" s="20"/>
      <c r="J85" s="45"/>
      <c r="K85" s="9"/>
      <c r="L85" s="36"/>
      <c r="M85" s="46" t="str">
        <f>E85</f>
        <v>Commercial sector</v>
      </c>
      <c r="N85" s="46" t="str">
        <f>E85</f>
        <v>Commercial sector</v>
      </c>
      <c r="O85" s="36"/>
      <c r="P85" s="9"/>
      <c r="Q85" s="36"/>
      <c r="R85" s="9" t="str">
        <f>B85</f>
        <v>a. If yes, for which sectors (public, NGO, social marketing, commercial)?</v>
      </c>
      <c r="S85" s="36"/>
      <c r="T85" s="24"/>
      <c r="U85" s="24"/>
      <c r="V85" s="24"/>
      <c r="W85" s="76"/>
      <c r="X85" s="76"/>
      <c r="Y85" s="77"/>
      <c r="Z85" s="95"/>
    </row>
    <row r="86" spans="1:26" s="159" customFormat="1" x14ac:dyDescent="0.2">
      <c r="A86" s="262"/>
      <c r="B86" s="764" t="s">
        <v>46</v>
      </c>
      <c r="C86" s="764"/>
      <c r="D86" s="765"/>
      <c r="E86" s="800" t="s">
        <v>890</v>
      </c>
      <c r="F86" s="801"/>
      <c r="G86" s="801"/>
      <c r="H86" s="802"/>
      <c r="I86" s="20"/>
      <c r="J86" s="45"/>
      <c r="K86" s="9"/>
      <c r="L86" s="36"/>
      <c r="M86" s="46" t="str">
        <f>E86</f>
        <v>About 1% tax is charged</v>
      </c>
      <c r="N86" s="46" t="str">
        <f>E86</f>
        <v>About 1% tax is charged</v>
      </c>
      <c r="O86" s="36"/>
      <c r="P86" s="9"/>
      <c r="Q86" s="36"/>
      <c r="R86" s="9" t="str">
        <f>B86</f>
        <v>b. If yes, how much are the duties, taxes, or fees?</v>
      </c>
      <c r="S86" s="36"/>
      <c r="T86" s="24"/>
      <c r="U86" s="24"/>
      <c r="V86" s="24"/>
      <c r="W86" s="76"/>
      <c r="X86" s="76"/>
      <c r="Y86" s="77"/>
      <c r="Z86" s="95"/>
    </row>
    <row r="87" spans="1:26" s="159" customFormat="1" ht="30" customHeight="1" x14ac:dyDescent="0.2">
      <c r="A87" s="772" t="s">
        <v>326</v>
      </c>
      <c r="B87" s="764"/>
      <c r="C87" s="764"/>
      <c r="D87" s="764"/>
      <c r="E87" s="764"/>
      <c r="F87" s="764"/>
      <c r="G87" s="765"/>
      <c r="H87" s="355" t="s">
        <v>166</v>
      </c>
      <c r="I87" s="20" t="str">
        <f>A87</f>
        <v>D3. Are there policies that hinder the ability of the private sector (commercial sector, NGOs, or social marketing) to provide contraceptive methods (for example: price controls, distribution limitations, taxes/duties, advertising bans, etc.)?</v>
      </c>
      <c r="J87" s="45"/>
      <c r="K87" s="9"/>
      <c r="L87" s="36"/>
      <c r="M87" s="36"/>
      <c r="N87" s="36"/>
      <c r="O87" s="36"/>
      <c r="P87" s="9"/>
      <c r="Q87" s="36"/>
      <c r="R87" s="9"/>
      <c r="S87" s="36"/>
      <c r="T87" s="24"/>
      <c r="U87" s="24"/>
      <c r="V87" s="24"/>
      <c r="W87" s="76"/>
      <c r="X87" s="76"/>
      <c r="Y87" s="77"/>
      <c r="Z87" s="95"/>
    </row>
    <row r="88" spans="1:26" s="159" customFormat="1" x14ac:dyDescent="0.2">
      <c r="A88" s="262"/>
      <c r="B88" s="764" t="s">
        <v>47</v>
      </c>
      <c r="C88" s="764"/>
      <c r="D88" s="800" t="s">
        <v>146</v>
      </c>
      <c r="E88" s="801"/>
      <c r="F88" s="801"/>
      <c r="G88" s="801"/>
      <c r="H88" s="802"/>
      <c r="I88" s="20"/>
      <c r="J88" s="45"/>
      <c r="K88" s="9" t="str">
        <f>B88</f>
        <v>a. If yes, describe the policies.</v>
      </c>
      <c r="L88" s="36"/>
      <c r="M88" s="36"/>
      <c r="N88" s="38"/>
      <c r="O88" s="39" t="str">
        <f>D88</f>
        <v>N/A</v>
      </c>
      <c r="P88" s="9"/>
      <c r="Q88" s="36"/>
      <c r="R88" s="36"/>
      <c r="S88" s="36"/>
      <c r="T88" s="24"/>
      <c r="U88" s="24"/>
      <c r="V88" s="24"/>
      <c r="W88" s="76"/>
      <c r="X88" s="76"/>
      <c r="Y88" s="77"/>
      <c r="Z88" s="95"/>
    </row>
    <row r="89" spans="1:26" s="159" customFormat="1" ht="30" customHeight="1" x14ac:dyDescent="0.2">
      <c r="A89" s="772" t="s">
        <v>327</v>
      </c>
      <c r="B89" s="764"/>
      <c r="C89" s="764"/>
      <c r="D89" s="764"/>
      <c r="E89" s="764"/>
      <c r="F89" s="764"/>
      <c r="G89" s="765"/>
      <c r="H89" s="355" t="s">
        <v>165</v>
      </c>
      <c r="I89" s="20" t="str">
        <f>A89</f>
        <v>D4. Are there policies that enable the private sector (commercial sector, NGOs, or social marketing) to provide contraceptive methods?</v>
      </c>
      <c r="J89" s="45"/>
      <c r="K89" s="9"/>
      <c r="L89" s="36"/>
      <c r="M89" s="36"/>
      <c r="N89" s="36"/>
      <c r="O89" s="36"/>
      <c r="P89" s="9"/>
      <c r="Q89" s="36"/>
      <c r="R89" s="9"/>
      <c r="S89" s="36"/>
      <c r="T89" s="24"/>
      <c r="U89" s="24"/>
      <c r="V89" s="24"/>
      <c r="W89" s="76"/>
      <c r="X89" s="76"/>
      <c r="Y89" s="77"/>
      <c r="Z89" s="95"/>
    </row>
    <row r="90" spans="1:26" s="159" customFormat="1" ht="32.25" customHeight="1" x14ac:dyDescent="0.2">
      <c r="A90" s="262"/>
      <c r="B90" s="764" t="s">
        <v>47</v>
      </c>
      <c r="C90" s="764"/>
      <c r="D90" s="800" t="s">
        <v>967</v>
      </c>
      <c r="E90" s="801"/>
      <c r="F90" s="801"/>
      <c r="G90" s="801"/>
      <c r="H90" s="802"/>
      <c r="I90" s="20"/>
      <c r="J90" s="45"/>
      <c r="K90" s="9" t="str">
        <f>B90</f>
        <v>a. If yes, describe the policies.</v>
      </c>
      <c r="L90" s="36"/>
      <c r="M90" s="36"/>
      <c r="N90" s="38"/>
      <c r="O90" s="39" t="str">
        <f>D90</f>
        <v>The policy promotes social marketing and NGOs to provide family planning services.</v>
      </c>
      <c r="P90" s="9"/>
      <c r="Q90" s="36"/>
      <c r="R90" s="36"/>
      <c r="S90" s="36"/>
      <c r="T90" s="24"/>
      <c r="U90" s="24"/>
      <c r="V90" s="24"/>
      <c r="W90" s="76"/>
      <c r="X90" s="76"/>
      <c r="Y90" s="77"/>
      <c r="Z90" s="95"/>
    </row>
    <row r="91" spans="1:26" s="159" customFormat="1" ht="30" customHeight="1" x14ac:dyDescent="0.2">
      <c r="A91" s="772" t="s">
        <v>328</v>
      </c>
      <c r="B91" s="764"/>
      <c r="C91" s="764"/>
      <c r="D91" s="764"/>
      <c r="E91" s="764"/>
      <c r="F91" s="764"/>
      <c r="G91" s="765"/>
      <c r="H91" s="355" t="s">
        <v>166</v>
      </c>
      <c r="I91" s="20" t="str">
        <f>A91</f>
        <v xml:space="preserve">D5. Do policies or regulations exist that restrict who can sell or dispense particular contraceptive methods?
</v>
      </c>
      <c r="J91" s="45"/>
      <c r="K91" s="9"/>
      <c r="L91" s="36"/>
      <c r="M91" s="36"/>
      <c r="N91" s="36"/>
      <c r="O91" s="9"/>
      <c r="P91" s="9"/>
      <c r="Q91" s="36"/>
      <c r="R91" s="36"/>
      <c r="S91" s="36"/>
      <c r="T91" s="24"/>
      <c r="U91" s="24"/>
      <c r="V91" s="24"/>
      <c r="W91" s="76"/>
      <c r="X91" s="76"/>
      <c r="Y91" s="77"/>
      <c r="Z91" s="95"/>
    </row>
    <row r="92" spans="1:26" s="159" customFormat="1" ht="15.75" thickBot="1" x14ac:dyDescent="0.25">
      <c r="A92" s="354"/>
      <c r="B92" s="822" t="s">
        <v>60</v>
      </c>
      <c r="C92" s="822"/>
      <c r="D92" s="260"/>
      <c r="E92" s="261"/>
      <c r="F92" s="261"/>
      <c r="G92" s="261"/>
      <c r="H92" s="378"/>
      <c r="I92" s="17"/>
      <c r="J92" s="45"/>
      <c r="K92" s="9"/>
      <c r="L92" s="36"/>
      <c r="M92" s="36"/>
      <c r="N92" s="36"/>
      <c r="O92" s="9"/>
      <c r="P92" s="9"/>
      <c r="Q92" s="36"/>
      <c r="R92" s="36"/>
      <c r="S92" s="36"/>
      <c r="T92" s="24"/>
      <c r="U92" s="24"/>
      <c r="V92" s="24"/>
      <c r="W92" s="76"/>
      <c r="X92" s="76"/>
      <c r="Y92" s="77"/>
      <c r="Z92" s="95"/>
    </row>
    <row r="93" spans="1:26" s="159" customFormat="1" ht="45" customHeight="1" x14ac:dyDescent="0.2">
      <c r="A93" s="379"/>
      <c r="B93" s="823" t="s">
        <v>156</v>
      </c>
      <c r="C93" s="824"/>
      <c r="D93" s="825"/>
      <c r="E93" s="819" t="s">
        <v>329</v>
      </c>
      <c r="F93" s="821"/>
      <c r="G93" s="819" t="s">
        <v>330</v>
      </c>
      <c r="H93" s="826"/>
      <c r="I93" s="18"/>
      <c r="J93" s="51" t="str">
        <f>G93</f>
        <v>Describe any private sector restriction on who is allowed to sell or dispense the method</v>
      </c>
      <c r="K93" s="9"/>
      <c r="L93" s="36"/>
      <c r="M93" s="36"/>
      <c r="N93" s="36"/>
      <c r="O93" s="9"/>
      <c r="P93" s="9" t="str">
        <f>B93</f>
        <v>Contraceptive Method(s)</v>
      </c>
      <c r="Q93" s="36"/>
      <c r="R93" s="36"/>
      <c r="S93" s="36"/>
      <c r="T93" s="24"/>
      <c r="U93" s="84" t="str">
        <f>E93</f>
        <v>Describe any public sector restriction on who is allowed to sell or dispense the method</v>
      </c>
      <c r="V93" s="24"/>
      <c r="W93" s="76"/>
      <c r="X93" s="76"/>
      <c r="Y93" s="77"/>
      <c r="Z93" s="95"/>
    </row>
    <row r="94" spans="1:26" s="159" customFormat="1" x14ac:dyDescent="0.2">
      <c r="A94" s="380"/>
      <c r="B94" s="262" t="s">
        <v>35</v>
      </c>
      <c r="C94" s="770"/>
      <c r="D94" s="810"/>
      <c r="E94" s="800"/>
      <c r="F94" s="803"/>
      <c r="G94" s="811"/>
      <c r="H94" s="812"/>
      <c r="I94" s="16"/>
      <c r="J94" s="45">
        <f>G94</f>
        <v>0</v>
      </c>
      <c r="K94" s="9"/>
      <c r="L94" s="36"/>
      <c r="M94" s="46">
        <f>E94</f>
        <v>0</v>
      </c>
      <c r="N94" s="36"/>
      <c r="O94" s="9"/>
      <c r="P94" s="9">
        <f>C94</f>
        <v>0</v>
      </c>
      <c r="Q94" s="36"/>
      <c r="R94" s="36"/>
      <c r="S94" s="36"/>
      <c r="T94" s="24"/>
      <c r="U94" s="84">
        <f>E94</f>
        <v>0</v>
      </c>
      <c r="V94" s="24"/>
      <c r="W94" s="76"/>
      <c r="X94" s="76"/>
      <c r="Y94" s="77"/>
      <c r="Z94" s="95"/>
    </row>
    <row r="95" spans="1:26" s="159" customFormat="1" x14ac:dyDescent="0.2">
      <c r="A95" s="380"/>
      <c r="B95" s="262" t="s">
        <v>36</v>
      </c>
      <c r="C95" s="770"/>
      <c r="D95" s="810"/>
      <c r="E95" s="800"/>
      <c r="F95" s="803"/>
      <c r="G95" s="811"/>
      <c r="H95" s="812"/>
      <c r="I95" s="16"/>
      <c r="J95" s="45">
        <f>G95</f>
        <v>0</v>
      </c>
      <c r="K95" s="9"/>
      <c r="L95" s="36"/>
      <c r="M95" s="46">
        <f>E95</f>
        <v>0</v>
      </c>
      <c r="N95" s="36"/>
      <c r="O95" s="9"/>
      <c r="P95" s="9">
        <f>C95</f>
        <v>0</v>
      </c>
      <c r="Q95" s="36"/>
      <c r="R95" s="36"/>
      <c r="S95" s="36"/>
      <c r="T95" s="24"/>
      <c r="U95" s="84">
        <f>E95</f>
        <v>0</v>
      </c>
      <c r="V95" s="24"/>
      <c r="W95" s="76"/>
      <c r="X95" s="76"/>
      <c r="Y95" s="77"/>
      <c r="Z95" s="95"/>
    </row>
    <row r="96" spans="1:26" s="159" customFormat="1" ht="15.75" thickBot="1" x14ac:dyDescent="0.25">
      <c r="A96" s="380"/>
      <c r="B96" s="263" t="s">
        <v>37</v>
      </c>
      <c r="C96" s="780"/>
      <c r="D96" s="813"/>
      <c r="E96" s="804"/>
      <c r="F96" s="806"/>
      <c r="G96" s="814"/>
      <c r="H96" s="815"/>
      <c r="I96" s="16"/>
      <c r="J96" s="45">
        <f>G96</f>
        <v>0</v>
      </c>
      <c r="K96" s="9"/>
      <c r="L96" s="36"/>
      <c r="M96" s="46">
        <f>E96</f>
        <v>0</v>
      </c>
      <c r="N96" s="36"/>
      <c r="O96" s="9"/>
      <c r="P96" s="9">
        <f>C96</f>
        <v>0</v>
      </c>
      <c r="Q96" s="36"/>
      <c r="R96" s="36"/>
      <c r="S96" s="36"/>
      <c r="T96" s="24"/>
      <c r="U96" s="84">
        <f>E96</f>
        <v>0</v>
      </c>
      <c r="V96" s="24"/>
      <c r="W96" s="76"/>
      <c r="X96" s="76"/>
      <c r="Y96" s="77"/>
      <c r="Z96" s="95"/>
    </row>
    <row r="97" spans="1:26" s="264" customFormat="1" ht="15.75" thickBot="1" x14ac:dyDescent="0.25">
      <c r="A97" s="816"/>
      <c r="B97" s="817"/>
      <c r="C97" s="817"/>
      <c r="D97" s="817"/>
      <c r="E97" s="817"/>
      <c r="F97" s="817"/>
      <c r="G97" s="817"/>
      <c r="H97" s="818"/>
      <c r="I97" s="28"/>
      <c r="J97" s="52"/>
      <c r="K97" s="27">
        <f>C97</f>
        <v>0</v>
      </c>
      <c r="L97" s="27"/>
      <c r="M97" s="27"/>
      <c r="N97" s="27"/>
      <c r="O97" s="27"/>
      <c r="P97" s="27"/>
      <c r="Q97" s="27"/>
      <c r="R97" s="27"/>
      <c r="S97" s="27"/>
      <c r="T97" s="27"/>
      <c r="U97" s="27"/>
      <c r="V97" s="27"/>
      <c r="W97" s="85"/>
      <c r="X97" s="85"/>
      <c r="Y97" s="86"/>
      <c r="Z97" s="99"/>
    </row>
    <row r="98" spans="1:26" s="159" customFormat="1" ht="45" customHeight="1" x14ac:dyDescent="0.2">
      <c r="A98" s="774" t="s">
        <v>332</v>
      </c>
      <c r="B98" s="775"/>
      <c r="C98" s="775"/>
      <c r="D98" s="265" t="s">
        <v>61</v>
      </c>
      <c r="E98" s="819" t="s">
        <v>67</v>
      </c>
      <c r="F98" s="820"/>
      <c r="G98" s="821"/>
      <c r="H98" s="381" t="s">
        <v>57</v>
      </c>
      <c r="I98" s="15"/>
      <c r="J98" s="45"/>
      <c r="K98" s="9" t="str">
        <f>A98</f>
        <v>D6. Does the country have laws, regulations, or policies that make it difficult for the following sub-populations to access effective family planning services?</v>
      </c>
      <c r="L98" s="36"/>
      <c r="M98" s="36"/>
      <c r="N98" s="36"/>
      <c r="O98" s="9"/>
      <c r="P98" s="36"/>
      <c r="Q98" s="36"/>
      <c r="R98" s="36"/>
      <c r="S98" s="36"/>
      <c r="T98" s="24"/>
      <c r="U98" s="24"/>
      <c r="V98" s="84" t="str">
        <f>E98</f>
        <v xml:space="preserve">If yes, describe laws/regulations/policies affecting access </v>
      </c>
      <c r="W98" s="76"/>
      <c r="X98" s="76"/>
      <c r="Y98" s="77"/>
      <c r="Z98" s="95"/>
    </row>
    <row r="99" spans="1:26" s="159" customFormat="1" x14ac:dyDescent="0.2">
      <c r="A99" s="262"/>
      <c r="B99" s="764" t="s">
        <v>333</v>
      </c>
      <c r="C99" s="764"/>
      <c r="D99" s="157" t="s">
        <v>166</v>
      </c>
      <c r="E99" s="800"/>
      <c r="F99" s="801"/>
      <c r="G99" s="803"/>
      <c r="H99" s="355"/>
      <c r="I99" s="13"/>
      <c r="J99" s="45"/>
      <c r="K99" s="9" t="str">
        <f>B99</f>
        <v>a. Unmarried people</v>
      </c>
      <c r="L99" s="36"/>
      <c r="M99" s="46">
        <f>E99</f>
        <v>0</v>
      </c>
      <c r="N99" s="36"/>
      <c r="O99" s="9"/>
      <c r="P99" s="36"/>
      <c r="Q99" s="36"/>
      <c r="R99" s="36"/>
      <c r="S99" s="36"/>
      <c r="T99" s="24"/>
      <c r="U99" s="24"/>
      <c r="V99" s="84">
        <f>E99</f>
        <v>0</v>
      </c>
      <c r="W99" s="76"/>
      <c r="X99" s="76"/>
      <c r="Y99" s="77"/>
      <c r="Z99" s="95"/>
    </row>
    <row r="100" spans="1:26" s="159" customFormat="1" x14ac:dyDescent="0.2">
      <c r="A100" s="262"/>
      <c r="B100" s="764" t="s">
        <v>48</v>
      </c>
      <c r="C100" s="764"/>
      <c r="D100" s="157" t="s">
        <v>166</v>
      </c>
      <c r="E100" s="800"/>
      <c r="F100" s="801"/>
      <c r="G100" s="803"/>
      <c r="H100" s="355"/>
      <c r="I100" s="13"/>
      <c r="J100" s="45"/>
      <c r="K100" s="9" t="str">
        <f>B100</f>
        <v>b. Young people</v>
      </c>
      <c r="L100" s="36"/>
      <c r="M100" s="46">
        <f>E100</f>
        <v>0</v>
      </c>
      <c r="N100" s="36"/>
      <c r="O100" s="9"/>
      <c r="P100" s="36"/>
      <c r="Q100" s="36"/>
      <c r="R100" s="36"/>
      <c r="S100" s="36"/>
      <c r="T100" s="24"/>
      <c r="U100" s="24"/>
      <c r="V100" s="84">
        <f>E100</f>
        <v>0</v>
      </c>
      <c r="W100" s="76"/>
      <c r="X100" s="76"/>
      <c r="Y100" s="77"/>
      <c r="Z100" s="95"/>
    </row>
    <row r="101" spans="1:26" s="159" customFormat="1" ht="15.75" thickBot="1" x14ac:dyDescent="0.25">
      <c r="A101" s="263"/>
      <c r="B101" s="753" t="s">
        <v>49</v>
      </c>
      <c r="C101" s="753"/>
      <c r="D101" s="382" t="s">
        <v>166</v>
      </c>
      <c r="E101" s="804"/>
      <c r="F101" s="805"/>
      <c r="G101" s="806"/>
      <c r="H101" s="383"/>
      <c r="I101" s="13"/>
      <c r="J101" s="45"/>
      <c r="K101" s="9" t="str">
        <f>B101</f>
        <v>c. Other</v>
      </c>
      <c r="L101" s="36"/>
      <c r="M101" s="46">
        <f>E101</f>
        <v>0</v>
      </c>
      <c r="N101" s="36"/>
      <c r="O101" s="9"/>
      <c r="P101" s="36"/>
      <c r="Q101" s="36"/>
      <c r="R101" s="36"/>
      <c r="S101" s="36"/>
      <c r="T101" s="24"/>
      <c r="U101" s="24"/>
      <c r="V101" s="84">
        <f>E101</f>
        <v>0</v>
      </c>
      <c r="W101" s="76"/>
      <c r="X101" s="76"/>
      <c r="Y101" s="77"/>
      <c r="Z101" s="95"/>
    </row>
    <row r="102" spans="1:26" s="266" customFormat="1" x14ac:dyDescent="0.2">
      <c r="A102" s="807"/>
      <c r="B102" s="808"/>
      <c r="C102" s="808"/>
      <c r="D102" s="808"/>
      <c r="E102" s="808"/>
      <c r="F102" s="808"/>
      <c r="G102" s="808"/>
      <c r="H102" s="809"/>
      <c r="I102" s="5"/>
      <c r="J102" s="53"/>
      <c r="K102" s="29">
        <f>C102</f>
        <v>0</v>
      </c>
      <c r="L102" s="54"/>
      <c r="M102" s="54"/>
      <c r="N102" s="54"/>
      <c r="O102" s="29"/>
      <c r="P102" s="54"/>
      <c r="Q102" s="54"/>
      <c r="R102" s="54"/>
      <c r="S102" s="54"/>
      <c r="T102" s="54"/>
      <c r="U102" s="54"/>
      <c r="V102" s="54"/>
      <c r="W102" s="87"/>
      <c r="X102" s="87"/>
      <c r="Y102" s="88"/>
      <c r="Z102" s="95"/>
    </row>
    <row r="103" spans="1:26" s="159" customFormat="1" ht="45" customHeight="1" x14ac:dyDescent="0.2">
      <c r="A103" s="772" t="s">
        <v>334</v>
      </c>
      <c r="B103" s="764"/>
      <c r="C103" s="764"/>
      <c r="D103" s="764"/>
      <c r="E103" s="764"/>
      <c r="F103" s="764"/>
      <c r="G103" s="764"/>
      <c r="H103" s="773"/>
      <c r="I103" s="15"/>
      <c r="J103" s="45"/>
      <c r="K103" s="9"/>
      <c r="L103" s="36"/>
      <c r="M103" s="36"/>
      <c r="N103" s="36"/>
      <c r="O103" s="9"/>
      <c r="P103" s="36"/>
      <c r="Q103" s="36"/>
      <c r="R103" s="36"/>
      <c r="S103" s="36"/>
      <c r="T103" s="24"/>
      <c r="U103" s="24"/>
      <c r="V103" s="24"/>
      <c r="W103" s="76"/>
      <c r="X103" s="82" t="str">
        <f>A103</f>
        <v xml:space="preserve">D7. Are there charges* to the client in the public sector for family planning:
*(This question refers to charges by policy, not under-the-table charges.)
</v>
      </c>
      <c r="Y103" s="77"/>
      <c r="Z103" s="95"/>
    </row>
    <row r="104" spans="1:26" s="159" customFormat="1" ht="15" customHeight="1" x14ac:dyDescent="0.2">
      <c r="A104" s="262"/>
      <c r="B104" s="764" t="s">
        <v>50</v>
      </c>
      <c r="C104" s="764"/>
      <c r="D104" s="764"/>
      <c r="E104" s="764"/>
      <c r="F104" s="765"/>
      <c r="G104" s="766" t="s">
        <v>166</v>
      </c>
      <c r="H104" s="767"/>
      <c r="I104" s="16"/>
      <c r="J104" s="45" t="str">
        <f>G104</f>
        <v>No</v>
      </c>
      <c r="K104" s="9"/>
      <c r="L104" s="36"/>
      <c r="M104" s="36"/>
      <c r="N104" s="36"/>
      <c r="O104" s="9"/>
      <c r="P104" s="36"/>
      <c r="Q104" s="36"/>
      <c r="R104" s="36"/>
      <c r="S104" s="36"/>
      <c r="T104" s="24"/>
      <c r="U104" s="24"/>
      <c r="V104" s="24"/>
      <c r="W104" s="76"/>
      <c r="X104" s="76"/>
      <c r="Y104" s="80" t="str">
        <f>B104</f>
        <v>a. Services?</v>
      </c>
      <c r="Z104" s="95"/>
    </row>
    <row r="105" spans="1:26" s="159" customFormat="1" ht="15" customHeight="1" x14ac:dyDescent="0.2">
      <c r="A105" s="262"/>
      <c r="B105" s="764" t="s">
        <v>51</v>
      </c>
      <c r="C105" s="764"/>
      <c r="D105" s="764"/>
      <c r="E105" s="764"/>
      <c r="F105" s="765"/>
      <c r="G105" s="766" t="s">
        <v>166</v>
      </c>
      <c r="H105" s="767"/>
      <c r="I105" s="16"/>
      <c r="J105" s="45" t="str">
        <f>G105</f>
        <v>No</v>
      </c>
      <c r="K105" s="9"/>
      <c r="L105" s="36"/>
      <c r="M105" s="36"/>
      <c r="N105" s="36"/>
      <c r="O105" s="9"/>
      <c r="P105" s="36"/>
      <c r="Q105" s="36"/>
      <c r="R105" s="36"/>
      <c r="S105" s="36"/>
      <c r="T105" s="24"/>
      <c r="U105" s="24"/>
      <c r="V105" s="24"/>
      <c r="W105" s="76"/>
      <c r="X105" s="76"/>
      <c r="Y105" s="80" t="str">
        <f>B105</f>
        <v>b. Commodities?</v>
      </c>
      <c r="Z105" s="95"/>
    </row>
    <row r="106" spans="1:26" s="159" customFormat="1" ht="15" customHeight="1" x14ac:dyDescent="0.2">
      <c r="A106" s="262"/>
      <c r="B106" s="764" t="s">
        <v>52</v>
      </c>
      <c r="C106" s="764"/>
      <c r="D106" s="764"/>
      <c r="E106" s="764"/>
      <c r="F106" s="765"/>
      <c r="G106" s="766" t="s">
        <v>146</v>
      </c>
      <c r="H106" s="767"/>
      <c r="I106" s="16"/>
      <c r="J106" s="45" t="str">
        <f>G106</f>
        <v>N/A</v>
      </c>
      <c r="K106" s="9"/>
      <c r="L106" s="36"/>
      <c r="M106" s="36"/>
      <c r="N106" s="36"/>
      <c r="O106" s="9"/>
      <c r="P106" s="36"/>
      <c r="Q106" s="36"/>
      <c r="R106" s="36"/>
      <c r="S106" s="36"/>
      <c r="T106" s="24"/>
      <c r="U106" s="24"/>
      <c r="V106" s="24"/>
      <c r="W106" s="76"/>
      <c r="X106" s="76"/>
      <c r="Y106" s="80" t="str">
        <f>B106</f>
        <v>c. If yes, are there exemptions for people who cannot afford to pay?</v>
      </c>
      <c r="Z106" s="95"/>
    </row>
    <row r="107" spans="1:26" s="159" customFormat="1" x14ac:dyDescent="0.2">
      <c r="A107" s="262"/>
      <c r="B107" s="241"/>
      <c r="C107" s="242" t="s">
        <v>53</v>
      </c>
      <c r="D107" s="800" t="s">
        <v>146</v>
      </c>
      <c r="E107" s="801"/>
      <c r="F107" s="801"/>
      <c r="G107" s="801"/>
      <c r="H107" s="802"/>
      <c r="I107" s="16"/>
      <c r="J107" s="45"/>
      <c r="K107" s="9" t="str">
        <f>C107</f>
        <v>i. If yes, describe the exemptions.</v>
      </c>
      <c r="L107" s="36"/>
      <c r="M107" s="36"/>
      <c r="N107" s="38"/>
      <c r="O107" s="39" t="str">
        <f>D107</f>
        <v>N/A</v>
      </c>
      <c r="P107" s="36"/>
      <c r="Q107" s="36"/>
      <c r="R107" s="36"/>
      <c r="S107" s="36"/>
      <c r="T107" s="24"/>
      <c r="U107" s="24"/>
      <c r="V107" s="24"/>
      <c r="W107" s="76"/>
      <c r="X107" s="76"/>
      <c r="Y107" s="77"/>
      <c r="Z107" s="95"/>
    </row>
    <row r="108" spans="1:26" s="267" customFormat="1" ht="15.75" customHeight="1" x14ac:dyDescent="0.2">
      <c r="A108" s="772" t="s">
        <v>335</v>
      </c>
      <c r="B108" s="764"/>
      <c r="C108" s="764"/>
      <c r="D108" s="764"/>
      <c r="E108" s="764"/>
      <c r="F108" s="764"/>
      <c r="G108" s="764"/>
      <c r="H108" s="773"/>
      <c r="I108" s="48"/>
      <c r="J108" s="35"/>
      <c r="K108" s="9"/>
      <c r="L108" s="9"/>
      <c r="M108" s="36"/>
      <c r="N108" s="36"/>
      <c r="O108" s="9"/>
      <c r="P108" s="36"/>
      <c r="Q108" s="1"/>
      <c r="R108" s="36"/>
      <c r="S108" s="37"/>
      <c r="T108" s="2"/>
      <c r="U108" s="2"/>
      <c r="V108" s="2"/>
      <c r="W108" s="64"/>
      <c r="X108" s="82" t="str">
        <f>A108</f>
        <v>D8. Are the following contraceptives included in the country's National Essential Medicine List (NEML) or other equivalent priority list?</v>
      </c>
      <c r="Y108" s="1"/>
      <c r="Z108" s="101"/>
    </row>
    <row r="109" spans="1:26" s="267" customFormat="1" ht="15.75" customHeight="1" x14ac:dyDescent="0.2">
      <c r="A109" s="384"/>
      <c r="B109" s="764" t="s">
        <v>336</v>
      </c>
      <c r="C109" s="764"/>
      <c r="D109" s="764"/>
      <c r="E109" s="764"/>
      <c r="F109" s="765"/>
      <c r="G109" s="1156" t="s">
        <v>165</v>
      </c>
      <c r="H109" s="1157"/>
      <c r="I109" s="48"/>
      <c r="J109" s="45" t="str">
        <f t="shared" ref="J109:J120" si="3">G109</f>
        <v>Yes</v>
      </c>
      <c r="K109" s="9"/>
      <c r="L109" s="9"/>
      <c r="M109" s="36"/>
      <c r="N109" s="36"/>
      <c r="O109" s="9"/>
      <c r="P109" s="36"/>
      <c r="Q109" s="1"/>
      <c r="R109" s="36"/>
      <c r="S109" s="37"/>
      <c r="T109" s="2"/>
      <c r="U109" s="2"/>
      <c r="V109" s="2"/>
      <c r="W109" s="64"/>
      <c r="X109" s="64"/>
      <c r="Y109" s="80" t="str">
        <f t="shared" ref="Y109:Y118" si="4">B109</f>
        <v>a. Combined oral contraceptives</v>
      </c>
      <c r="Z109" s="101"/>
    </row>
    <row r="110" spans="1:26" s="267" customFormat="1" ht="15.75" customHeight="1" x14ac:dyDescent="0.2">
      <c r="A110" s="384"/>
      <c r="B110" s="764" t="s">
        <v>337</v>
      </c>
      <c r="C110" s="764"/>
      <c r="D110" s="764"/>
      <c r="E110" s="764"/>
      <c r="F110" s="765"/>
      <c r="G110" s="1156" t="s">
        <v>165</v>
      </c>
      <c r="H110" s="1157"/>
      <c r="I110" s="48"/>
      <c r="J110" s="45" t="str">
        <f t="shared" si="3"/>
        <v>Yes</v>
      </c>
      <c r="K110" s="9"/>
      <c r="L110" s="9"/>
      <c r="M110" s="36"/>
      <c r="N110" s="36"/>
      <c r="O110" s="9"/>
      <c r="P110" s="36"/>
      <c r="Q110" s="1"/>
      <c r="R110" s="36"/>
      <c r="S110" s="37"/>
      <c r="T110" s="2"/>
      <c r="U110" s="2"/>
      <c r="V110" s="2"/>
      <c r="W110" s="64"/>
      <c r="X110" s="64"/>
      <c r="Y110" s="80" t="str">
        <f t="shared" si="4"/>
        <v>b. Progestin-only pills</v>
      </c>
      <c r="Z110" s="101"/>
    </row>
    <row r="111" spans="1:26" s="267" customFormat="1" ht="15.75" customHeight="1" x14ac:dyDescent="0.2">
      <c r="A111" s="384"/>
      <c r="B111" s="764" t="s">
        <v>54</v>
      </c>
      <c r="C111" s="764"/>
      <c r="D111" s="764"/>
      <c r="E111" s="764"/>
      <c r="F111" s="765"/>
      <c r="G111" s="1156" t="s">
        <v>165</v>
      </c>
      <c r="H111" s="1157"/>
      <c r="I111" s="48"/>
      <c r="J111" s="45" t="str">
        <f t="shared" si="3"/>
        <v>Yes</v>
      </c>
      <c r="K111" s="9"/>
      <c r="L111" s="9"/>
      <c r="M111" s="36"/>
      <c r="N111" s="36"/>
      <c r="O111" s="9"/>
      <c r="P111" s="36"/>
      <c r="Q111" s="1"/>
      <c r="R111" s="36"/>
      <c r="S111" s="37"/>
      <c r="T111" s="2"/>
      <c r="U111" s="2"/>
      <c r="V111" s="2"/>
      <c r="W111" s="64"/>
      <c r="X111" s="64"/>
      <c r="Y111" s="80" t="str">
        <f t="shared" si="4"/>
        <v>c. Hormonal injections</v>
      </c>
      <c r="Z111" s="101"/>
    </row>
    <row r="112" spans="1:26" s="267" customFormat="1" ht="15.75" customHeight="1" x14ac:dyDescent="0.2">
      <c r="A112" s="384"/>
      <c r="B112" s="764" t="s">
        <v>55</v>
      </c>
      <c r="C112" s="764"/>
      <c r="D112" s="764"/>
      <c r="E112" s="764"/>
      <c r="F112" s="765"/>
      <c r="G112" s="1156" t="s">
        <v>165</v>
      </c>
      <c r="H112" s="1157"/>
      <c r="I112" s="48"/>
      <c r="J112" s="45" t="str">
        <f t="shared" si="3"/>
        <v>Yes</v>
      </c>
      <c r="K112" s="9"/>
      <c r="L112" s="9"/>
      <c r="M112" s="36"/>
      <c r="N112" s="36"/>
      <c r="O112" s="9"/>
      <c r="P112" s="36"/>
      <c r="Q112" s="1"/>
      <c r="R112" s="36"/>
      <c r="S112" s="37"/>
      <c r="T112" s="2"/>
      <c r="U112" s="2"/>
      <c r="V112" s="2"/>
      <c r="W112" s="64"/>
      <c r="X112" s="64"/>
      <c r="Y112" s="80" t="str">
        <f t="shared" si="4"/>
        <v>d. Hormonal implants</v>
      </c>
      <c r="Z112" s="101"/>
    </row>
    <row r="113" spans="1:26" s="267" customFormat="1" ht="15.75" customHeight="1" x14ac:dyDescent="0.2">
      <c r="A113" s="384"/>
      <c r="B113" s="764" t="s">
        <v>56</v>
      </c>
      <c r="C113" s="764"/>
      <c r="D113" s="764"/>
      <c r="E113" s="764"/>
      <c r="F113" s="765"/>
      <c r="G113" s="1156" t="s">
        <v>165</v>
      </c>
      <c r="H113" s="1157"/>
      <c r="I113" s="48"/>
      <c r="J113" s="45" t="str">
        <f t="shared" si="3"/>
        <v>Yes</v>
      </c>
      <c r="K113" s="9"/>
      <c r="L113" s="9"/>
      <c r="M113" s="36"/>
      <c r="N113" s="36"/>
      <c r="O113" s="9"/>
      <c r="P113" s="36"/>
      <c r="Q113" s="1"/>
      <c r="R113" s="36"/>
      <c r="S113" s="37"/>
      <c r="T113" s="2"/>
      <c r="U113" s="2"/>
      <c r="V113" s="2"/>
      <c r="W113" s="64"/>
      <c r="X113" s="64"/>
      <c r="Y113" s="80" t="str">
        <f t="shared" si="4"/>
        <v>e. Intrauterine devices (IUDs)</v>
      </c>
      <c r="Z113" s="101"/>
    </row>
    <row r="114" spans="1:26" s="267" customFormat="1" ht="15.75" customHeight="1" x14ac:dyDescent="0.2">
      <c r="A114" s="384"/>
      <c r="B114" s="764" t="s">
        <v>43</v>
      </c>
      <c r="C114" s="764"/>
      <c r="D114" s="764"/>
      <c r="E114" s="764"/>
      <c r="F114" s="765"/>
      <c r="G114" s="1156" t="s">
        <v>165</v>
      </c>
      <c r="H114" s="1157"/>
      <c r="I114" s="48"/>
      <c r="J114" s="45" t="str">
        <f t="shared" si="3"/>
        <v>Yes</v>
      </c>
      <c r="K114" s="9"/>
      <c r="L114" s="9"/>
      <c r="M114" s="36"/>
      <c r="N114" s="36"/>
      <c r="O114" s="9"/>
      <c r="P114" s="36"/>
      <c r="Q114" s="1"/>
      <c r="R114" s="36"/>
      <c r="S114" s="37"/>
      <c r="T114" s="2"/>
      <c r="U114" s="2"/>
      <c r="V114" s="2"/>
      <c r="W114" s="64"/>
      <c r="X114" s="64"/>
      <c r="Y114" s="80" t="str">
        <f t="shared" si="4"/>
        <v>f. Male condoms</v>
      </c>
      <c r="Z114" s="101"/>
    </row>
    <row r="115" spans="1:26" s="267" customFormat="1" ht="15.75" customHeight="1" x14ac:dyDescent="0.2">
      <c r="A115" s="384"/>
      <c r="B115" s="764" t="s">
        <v>44</v>
      </c>
      <c r="C115" s="764"/>
      <c r="D115" s="764"/>
      <c r="E115" s="764"/>
      <c r="F115" s="765"/>
      <c r="G115" s="1156" t="s">
        <v>165</v>
      </c>
      <c r="H115" s="1157"/>
      <c r="I115" s="48"/>
      <c r="J115" s="45" t="str">
        <f t="shared" si="3"/>
        <v>Yes</v>
      </c>
      <c r="K115" s="9"/>
      <c r="L115" s="9"/>
      <c r="M115" s="36"/>
      <c r="N115" s="36"/>
      <c r="O115" s="9"/>
      <c r="P115" s="36"/>
      <c r="Q115" s="1"/>
      <c r="R115" s="36"/>
      <c r="S115" s="37"/>
      <c r="T115" s="2"/>
      <c r="U115" s="2"/>
      <c r="V115" s="2"/>
      <c r="W115" s="64"/>
      <c r="X115" s="64"/>
      <c r="Y115" s="80" t="str">
        <f t="shared" si="4"/>
        <v>g. Female condoms</v>
      </c>
      <c r="Z115" s="101"/>
    </row>
    <row r="116" spans="1:26" s="267" customFormat="1" ht="15.75" customHeight="1" x14ac:dyDescent="0.2">
      <c r="A116" s="384"/>
      <c r="B116" s="764" t="s">
        <v>338</v>
      </c>
      <c r="C116" s="764"/>
      <c r="D116" s="764"/>
      <c r="E116" s="764"/>
      <c r="F116" s="765"/>
      <c r="G116" s="1156" t="s">
        <v>165</v>
      </c>
      <c r="H116" s="1157"/>
      <c r="I116" s="48"/>
      <c r="J116" s="45" t="str">
        <f t="shared" si="3"/>
        <v>Yes</v>
      </c>
      <c r="K116" s="9"/>
      <c r="L116" s="9"/>
      <c r="M116" s="36"/>
      <c r="N116" s="36"/>
      <c r="O116" s="9"/>
      <c r="P116" s="36"/>
      <c r="Q116" s="1"/>
      <c r="R116" s="36"/>
      <c r="S116" s="37"/>
      <c r="T116" s="2"/>
      <c r="U116" s="2"/>
      <c r="V116" s="2"/>
      <c r="W116" s="64"/>
      <c r="X116" s="64"/>
      <c r="Y116" s="80" t="str">
        <f t="shared" si="4"/>
        <v>h. Emergency contraceptive pills</v>
      </c>
      <c r="Z116" s="101"/>
    </row>
    <row r="117" spans="1:26" s="267" customFormat="1" ht="15.75" customHeight="1" x14ac:dyDescent="0.2">
      <c r="A117" s="384"/>
      <c r="B117" s="764" t="s">
        <v>245</v>
      </c>
      <c r="C117" s="764"/>
      <c r="D117" s="764"/>
      <c r="E117" s="764"/>
      <c r="F117" s="765"/>
      <c r="G117" s="1156" t="s">
        <v>166</v>
      </c>
      <c r="H117" s="1157"/>
      <c r="I117" s="48"/>
      <c r="J117" s="45" t="str">
        <f>G117</f>
        <v>No</v>
      </c>
      <c r="K117" s="9"/>
      <c r="L117" s="9"/>
      <c r="M117" s="36"/>
      <c r="N117" s="36"/>
      <c r="O117" s="9"/>
      <c r="P117" s="36"/>
      <c r="Q117" s="1"/>
      <c r="R117" s="36"/>
      <c r="S117" s="37"/>
      <c r="T117" s="2"/>
      <c r="U117" s="2"/>
      <c r="V117" s="2"/>
      <c r="W117" s="64"/>
      <c r="X117" s="64"/>
      <c r="Y117" s="80" t="str">
        <f>B117</f>
        <v>i. CycleBeads</v>
      </c>
      <c r="Z117" s="101"/>
    </row>
    <row r="118" spans="1:26" s="267" customFormat="1" ht="15.75" customHeight="1" x14ac:dyDescent="0.2">
      <c r="A118" s="384"/>
      <c r="B118" s="764" t="s">
        <v>339</v>
      </c>
      <c r="C118" s="764"/>
      <c r="D118" s="764"/>
      <c r="E118" s="764"/>
      <c r="F118" s="765"/>
      <c r="G118" s="1156" t="s">
        <v>166</v>
      </c>
      <c r="H118" s="1157"/>
      <c r="I118" s="48"/>
      <c r="J118" s="45" t="str">
        <f t="shared" si="3"/>
        <v>No</v>
      </c>
      <c r="K118" s="9"/>
      <c r="L118" s="9"/>
      <c r="M118" s="36"/>
      <c r="N118" s="36"/>
      <c r="O118" s="9"/>
      <c r="P118" s="36"/>
      <c r="Q118" s="1"/>
      <c r="R118" s="36"/>
      <c r="S118" s="37"/>
      <c r="T118" s="2"/>
      <c r="U118" s="2"/>
      <c r="V118" s="2"/>
      <c r="W118" s="64"/>
      <c r="X118" s="64"/>
      <c r="Y118" s="80" t="str">
        <f t="shared" si="4"/>
        <v>j. Any other contraceptive(s)?</v>
      </c>
      <c r="Z118" s="101"/>
    </row>
    <row r="119" spans="1:26" s="267" customFormat="1" ht="15.75" x14ac:dyDescent="0.2">
      <c r="A119" s="384"/>
      <c r="B119" s="224"/>
      <c r="C119" s="764" t="s">
        <v>340</v>
      </c>
      <c r="D119" s="764"/>
      <c r="E119" s="765"/>
      <c r="F119" s="790" t="s">
        <v>146</v>
      </c>
      <c r="G119" s="791"/>
      <c r="H119" s="792"/>
      <c r="I119" s="48"/>
      <c r="J119" s="45">
        <f t="shared" si="3"/>
        <v>0</v>
      </c>
      <c r="K119" s="9"/>
      <c r="L119" s="9"/>
      <c r="M119" s="36"/>
      <c r="N119" s="36"/>
      <c r="O119" s="9"/>
      <c r="P119" s="36"/>
      <c r="Q119" s="1"/>
      <c r="R119" s="9">
        <f>B119</f>
        <v>0</v>
      </c>
      <c r="S119" s="37"/>
      <c r="T119" s="2"/>
      <c r="U119" s="2"/>
      <c r="V119" s="2"/>
      <c r="W119" s="64"/>
      <c r="X119" s="64"/>
      <c r="Y119" s="1"/>
      <c r="Z119" s="101"/>
    </row>
    <row r="120" spans="1:26" s="267" customFormat="1" ht="15.75" x14ac:dyDescent="0.2">
      <c r="A120" s="793" t="s">
        <v>341</v>
      </c>
      <c r="B120" s="794"/>
      <c r="C120" s="794"/>
      <c r="D120" s="795"/>
      <c r="E120" s="796"/>
      <c r="F120" s="797">
        <v>2011</v>
      </c>
      <c r="G120" s="798"/>
      <c r="H120" s="799"/>
      <c r="I120" s="48"/>
      <c r="J120" s="45">
        <f t="shared" si="3"/>
        <v>0</v>
      </c>
      <c r="K120" s="9"/>
      <c r="L120" s="9"/>
      <c r="M120" s="36"/>
      <c r="N120" s="36"/>
      <c r="O120" s="9"/>
      <c r="P120" s="36"/>
      <c r="Q120" s="1"/>
      <c r="R120" s="9">
        <f>B120</f>
        <v>0</v>
      </c>
      <c r="S120" s="37"/>
      <c r="T120" s="2"/>
      <c r="U120" s="2"/>
      <c r="V120" s="2"/>
      <c r="W120" s="64"/>
      <c r="X120" s="64"/>
      <c r="Y120" s="1"/>
      <c r="Z120" s="101"/>
    </row>
    <row r="121" spans="1:26" s="267" customFormat="1" ht="22.5" customHeight="1" x14ac:dyDescent="0.2">
      <c r="A121" s="772" t="s">
        <v>342</v>
      </c>
      <c r="B121" s="764"/>
      <c r="C121" s="765"/>
      <c r="D121" s="769" t="s">
        <v>891</v>
      </c>
      <c r="E121" s="770"/>
      <c r="F121" s="770"/>
      <c r="G121" s="770"/>
      <c r="H121" s="771"/>
      <c r="I121" s="48"/>
      <c r="J121" s="35"/>
      <c r="K121" s="9" t="str">
        <f>A121</f>
        <v xml:space="preserve">D10. Name of the list(s)
</v>
      </c>
      <c r="L121" s="9"/>
      <c r="M121" s="36"/>
      <c r="N121" s="36"/>
      <c r="O121" s="9" t="str">
        <f>D121</f>
        <v>National List of Essential Medicines Nepal</v>
      </c>
      <c r="P121" s="36"/>
      <c r="Q121" s="1"/>
      <c r="R121" s="36"/>
      <c r="S121" s="37"/>
      <c r="T121" s="2"/>
      <c r="U121" s="2"/>
      <c r="V121" s="2"/>
      <c r="W121" s="64"/>
      <c r="X121" s="64"/>
      <c r="Y121" s="1"/>
      <c r="Z121" s="101"/>
    </row>
    <row r="122" spans="1:26" s="267" customFormat="1" ht="34.5" customHeight="1" x14ac:dyDescent="0.2">
      <c r="A122" s="772" t="s">
        <v>344</v>
      </c>
      <c r="B122" s="764"/>
      <c r="C122" s="765"/>
      <c r="D122" s="769"/>
      <c r="E122" s="770"/>
      <c r="F122" s="770"/>
      <c r="G122" s="770"/>
      <c r="H122" s="771"/>
      <c r="I122" s="48"/>
      <c r="J122" s="35"/>
      <c r="K122" s="9" t="str">
        <f>A122</f>
        <v xml:space="preserve">D11. Notes about the list(s)
</v>
      </c>
      <c r="L122" s="9"/>
      <c r="M122" s="36"/>
      <c r="N122" s="36"/>
      <c r="O122" s="9">
        <f>D122</f>
        <v>0</v>
      </c>
      <c r="P122" s="36"/>
      <c r="Q122" s="1"/>
      <c r="R122" s="36"/>
      <c r="S122" s="37"/>
      <c r="T122" s="2"/>
      <c r="U122" s="2"/>
      <c r="V122" s="2"/>
      <c r="W122" s="64"/>
      <c r="X122" s="64"/>
      <c r="Y122" s="1"/>
      <c r="Z122" s="101"/>
    </row>
    <row r="123" spans="1:26" s="159" customFormat="1" ht="21.75" customHeight="1" x14ac:dyDescent="0.2">
      <c r="A123" s="772" t="s">
        <v>351</v>
      </c>
      <c r="B123" s="764"/>
      <c r="C123" s="764"/>
      <c r="D123" s="764"/>
      <c r="E123" s="764"/>
      <c r="F123" s="764"/>
      <c r="G123" s="764"/>
      <c r="H123" s="773"/>
      <c r="I123" s="4"/>
      <c r="J123" s="45"/>
      <c r="K123" s="9"/>
      <c r="L123" s="36"/>
      <c r="M123" s="36"/>
      <c r="N123" s="36"/>
      <c r="O123" s="9"/>
      <c r="P123" s="36"/>
      <c r="Q123" s="36"/>
      <c r="R123" s="36"/>
      <c r="S123" s="36"/>
      <c r="T123" s="24"/>
      <c r="U123" s="24"/>
      <c r="V123" s="24"/>
      <c r="W123" s="76"/>
      <c r="X123" s="82" t="str">
        <f>A123</f>
        <v xml:space="preserve">D12.  Information on country's Poverty Reduction Strategy Paper (PRSP)
</v>
      </c>
      <c r="Y123" s="77"/>
      <c r="Z123" s="95"/>
    </row>
    <row r="124" spans="1:26" s="267" customFormat="1" ht="30.75" customHeight="1" x14ac:dyDescent="0.2">
      <c r="A124" s="385"/>
      <c r="B124" s="784" t="s">
        <v>196</v>
      </c>
      <c r="C124" s="785"/>
      <c r="D124" s="785"/>
      <c r="E124" s="786"/>
      <c r="F124" s="787">
        <v>2003</v>
      </c>
      <c r="G124" s="788"/>
      <c r="H124" s="789"/>
      <c r="I124" s="48"/>
      <c r="J124" s="45">
        <f>G124</f>
        <v>0</v>
      </c>
      <c r="K124" s="9"/>
      <c r="L124" s="9"/>
      <c r="M124" s="36"/>
      <c r="N124" s="36"/>
      <c r="O124" s="9"/>
      <c r="P124" s="36"/>
      <c r="Q124" s="1"/>
      <c r="R124" s="9" t="str">
        <f>B124</f>
        <v>a. What year is the Poverty Reduction Strategy Paper from? (most recent actual PRSP on IMF's site [not progress or summary report])</v>
      </c>
      <c r="S124" s="37"/>
      <c r="T124" s="2"/>
      <c r="U124" s="2"/>
      <c r="V124" s="2"/>
      <c r="W124" s="64"/>
      <c r="X124" s="64"/>
      <c r="Y124" s="1"/>
      <c r="Z124" s="101"/>
    </row>
    <row r="125" spans="1:26" s="267" customFormat="1" ht="15.75" customHeight="1" x14ac:dyDescent="0.2">
      <c r="A125" s="384"/>
      <c r="B125" s="764" t="s">
        <v>197</v>
      </c>
      <c r="C125" s="764"/>
      <c r="D125" s="764"/>
      <c r="E125" s="764"/>
      <c r="F125" s="765"/>
      <c r="G125" s="766" t="s">
        <v>165</v>
      </c>
      <c r="H125" s="767"/>
      <c r="I125" s="48"/>
      <c r="J125" s="45" t="str">
        <f>G125</f>
        <v>Yes</v>
      </c>
      <c r="K125" s="9"/>
      <c r="L125" s="9"/>
      <c r="M125" s="36"/>
      <c r="N125" s="36"/>
      <c r="O125" s="9"/>
      <c r="P125" s="36"/>
      <c r="Q125" s="1"/>
      <c r="R125" s="36"/>
      <c r="S125" s="37"/>
      <c r="T125" s="2"/>
      <c r="U125" s="2"/>
      <c r="V125" s="2"/>
      <c r="W125" s="64"/>
      <c r="X125" s="64"/>
      <c r="Y125" s="80" t="str">
        <f>B125</f>
        <v>b. Is family planning or reproductive health a priority in the PRSP?</v>
      </c>
      <c r="Z125" s="101"/>
    </row>
    <row r="126" spans="1:26" s="267" customFormat="1" ht="15.75" customHeight="1" x14ac:dyDescent="0.2">
      <c r="A126" s="384"/>
      <c r="B126" s="764" t="s">
        <v>198</v>
      </c>
      <c r="C126" s="764"/>
      <c r="D126" s="764"/>
      <c r="E126" s="764"/>
      <c r="F126" s="765"/>
      <c r="G126" s="766" t="s">
        <v>166</v>
      </c>
      <c r="H126" s="767"/>
      <c r="I126" s="48"/>
      <c r="J126" s="45" t="str">
        <f>G126</f>
        <v>No</v>
      </c>
      <c r="K126" s="9"/>
      <c r="L126" s="9"/>
      <c r="M126" s="36"/>
      <c r="N126" s="36"/>
      <c r="O126" s="9"/>
      <c r="P126" s="36"/>
      <c r="Q126" s="1"/>
      <c r="R126" s="36"/>
      <c r="S126" s="37"/>
      <c r="T126" s="2"/>
      <c r="U126" s="2"/>
      <c r="V126" s="2"/>
      <c r="W126" s="64"/>
      <c r="X126" s="64"/>
      <c r="Y126" s="80" t="str">
        <f>B126</f>
        <v>c. Is contraceptive security included in the PRSP?</v>
      </c>
      <c r="Z126" s="101"/>
    </row>
    <row r="127" spans="1:26" s="267" customFormat="1" ht="15.75" customHeight="1" x14ac:dyDescent="0.2">
      <c r="A127" s="384"/>
      <c r="B127" s="764" t="s">
        <v>72</v>
      </c>
      <c r="C127" s="764"/>
      <c r="D127" s="764"/>
      <c r="E127" s="764"/>
      <c r="F127" s="765"/>
      <c r="G127" s="766" t="s">
        <v>165</v>
      </c>
      <c r="H127" s="767"/>
      <c r="I127" s="48"/>
      <c r="J127" s="45" t="str">
        <f>G127</f>
        <v>Yes</v>
      </c>
      <c r="K127" s="9"/>
      <c r="L127" s="9"/>
      <c r="M127" s="36"/>
      <c r="N127" s="36"/>
      <c r="O127" s="9"/>
      <c r="P127" s="36"/>
      <c r="Q127" s="1"/>
      <c r="R127" s="36"/>
      <c r="S127" s="37"/>
      <c r="T127" s="2"/>
      <c r="U127" s="2"/>
      <c r="V127" s="2"/>
      <c r="W127" s="64"/>
      <c r="X127" s="64"/>
      <c r="Y127" s="80" t="str">
        <f>B127</f>
        <v>d. Is contraceptive prevalence rate (CPR) included as an indicator in the PRSP?</v>
      </c>
      <c r="Z127" s="101"/>
    </row>
    <row r="128" spans="1:26" s="267" customFormat="1" ht="15.75" customHeight="1" x14ac:dyDescent="0.2">
      <c r="A128" s="384"/>
      <c r="B128" s="764" t="s">
        <v>73</v>
      </c>
      <c r="C128" s="764"/>
      <c r="D128" s="764"/>
      <c r="E128" s="764"/>
      <c r="F128" s="765"/>
      <c r="G128" s="766" t="s">
        <v>166</v>
      </c>
      <c r="H128" s="767"/>
      <c r="I128" s="48"/>
      <c r="J128" s="45" t="str">
        <f>G128</f>
        <v>No</v>
      </c>
      <c r="K128" s="9"/>
      <c r="L128" s="9"/>
      <c r="M128" s="36"/>
      <c r="N128" s="36"/>
      <c r="O128" s="9"/>
      <c r="P128" s="36"/>
      <c r="Q128" s="1"/>
      <c r="R128" s="36"/>
      <c r="S128" s="37"/>
      <c r="T128" s="2"/>
      <c r="U128" s="2"/>
      <c r="V128" s="2"/>
      <c r="W128" s="64"/>
      <c r="X128" s="64"/>
      <c r="Y128" s="80" t="str">
        <f>B128</f>
        <v>e. Are contraceptive supply indicators included in the PRSP?</v>
      </c>
      <c r="Z128" s="101"/>
    </row>
    <row r="129" spans="1:26" s="267" customFormat="1" ht="15.75" customHeight="1" thickBot="1" x14ac:dyDescent="0.25">
      <c r="A129" s="262" t="s">
        <v>74</v>
      </c>
      <c r="B129" s="764" t="s">
        <v>75</v>
      </c>
      <c r="C129" s="765"/>
      <c r="D129" s="779"/>
      <c r="E129" s="780"/>
      <c r="F129" s="780"/>
      <c r="G129" s="780"/>
      <c r="H129" s="781"/>
      <c r="I129" s="48"/>
      <c r="J129" s="35"/>
      <c r="K129" s="9" t="str">
        <f>B129</f>
        <v>f. Notes about the Poverty Reduction Strategy Paper</v>
      </c>
      <c r="L129" s="9"/>
      <c r="M129" s="36"/>
      <c r="N129" s="36"/>
      <c r="O129" s="9">
        <f>D129</f>
        <v>0</v>
      </c>
      <c r="P129" s="36"/>
      <c r="Q129" s="1"/>
      <c r="R129" s="36"/>
      <c r="S129" s="37"/>
      <c r="T129" s="2"/>
      <c r="U129" s="2"/>
      <c r="V129" s="2"/>
      <c r="W129" s="64"/>
      <c r="X129" s="64"/>
      <c r="Y129" s="1"/>
      <c r="Z129" s="101"/>
    </row>
    <row r="130" spans="1:26" s="159" customFormat="1" ht="16.5" customHeight="1" thickBot="1" x14ac:dyDescent="0.25">
      <c r="A130" s="782" t="s">
        <v>28</v>
      </c>
      <c r="B130" s="783"/>
      <c r="C130" s="783"/>
      <c r="D130" s="783"/>
      <c r="E130" s="783"/>
      <c r="F130" s="783"/>
      <c r="G130" s="783"/>
      <c r="H130" s="386"/>
      <c r="I130" s="19"/>
      <c r="J130" s="45"/>
      <c r="K130" s="9"/>
      <c r="L130" s="36"/>
      <c r="M130" s="36"/>
      <c r="N130" s="36"/>
      <c r="O130" s="9"/>
      <c r="P130" s="36"/>
      <c r="Q130" s="36"/>
      <c r="R130" s="36"/>
      <c r="S130" s="36"/>
      <c r="T130" s="24"/>
      <c r="U130" s="24"/>
      <c r="V130" s="24"/>
      <c r="W130" s="76"/>
      <c r="X130" s="76"/>
      <c r="Y130" s="77"/>
      <c r="Z130" s="95"/>
    </row>
    <row r="131" spans="1:26" s="159" customFormat="1" ht="30" customHeight="1" x14ac:dyDescent="0.2">
      <c r="A131" s="774" t="s">
        <v>345</v>
      </c>
      <c r="B131" s="775"/>
      <c r="C131" s="775"/>
      <c r="D131" s="775"/>
      <c r="E131" s="775"/>
      <c r="F131" s="776"/>
      <c r="G131" s="777" t="s">
        <v>166</v>
      </c>
      <c r="H131" s="778"/>
      <c r="I131" s="8"/>
      <c r="J131" s="45" t="str">
        <f>G131</f>
        <v>No</v>
      </c>
      <c r="K131" s="9"/>
      <c r="L131" s="36"/>
      <c r="M131" s="36"/>
      <c r="N131" s="36"/>
      <c r="O131" s="9"/>
      <c r="P131" s="36"/>
      <c r="Q131" s="36"/>
      <c r="R131" s="36"/>
      <c r="S131" s="36"/>
      <c r="T131" s="24"/>
      <c r="U131" s="24"/>
      <c r="V131" s="24"/>
      <c r="W131" s="76"/>
      <c r="X131" s="76"/>
      <c r="Y131" s="80" t="str">
        <f>A131</f>
        <v>E1. Have stockouts occurred for any contraceptive at the central* level in the last 12 months?  
*(The central level refers to the central level warehouse for the public sector.)</v>
      </c>
      <c r="Z131" s="95"/>
    </row>
    <row r="132" spans="1:26" s="159" customFormat="1" ht="45" x14ac:dyDescent="0.2">
      <c r="A132" s="772" t="s">
        <v>1507</v>
      </c>
      <c r="B132" s="764"/>
      <c r="C132" s="764"/>
      <c r="D132" s="764"/>
      <c r="E132" s="764"/>
      <c r="F132" s="764"/>
      <c r="G132" s="764"/>
      <c r="H132" s="773"/>
      <c r="I132" s="4"/>
      <c r="J132" s="45"/>
      <c r="K132" s="9"/>
      <c r="L132" s="36"/>
      <c r="M132" s="36"/>
      <c r="N132" s="36"/>
      <c r="O132" s="9"/>
      <c r="P132" s="36"/>
      <c r="Q132" s="36"/>
      <c r="R132" s="36"/>
      <c r="S132" s="36"/>
      <c r="T132" s="24"/>
      <c r="U132" s="24"/>
      <c r="V132" s="24"/>
      <c r="W132" s="76"/>
      <c r="X132" s="82"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Y132" s="77"/>
      <c r="Z132" s="95"/>
    </row>
    <row r="133" spans="1:26" s="159" customFormat="1" ht="15" customHeight="1" x14ac:dyDescent="0.2">
      <c r="A133" s="354"/>
      <c r="B133" s="764" t="s">
        <v>336</v>
      </c>
      <c r="C133" s="764"/>
      <c r="D133" s="764"/>
      <c r="E133" s="764"/>
      <c r="F133" s="765"/>
      <c r="G133" s="1156" t="s">
        <v>166</v>
      </c>
      <c r="H133" s="1157"/>
      <c r="I133" s="8"/>
      <c r="J133" s="45" t="str">
        <f t="shared" ref="J133:J141" si="5">G133</f>
        <v>No</v>
      </c>
      <c r="K133" s="9"/>
      <c r="L133" s="36"/>
      <c r="M133" s="36"/>
      <c r="N133" s="36"/>
      <c r="O133" s="9"/>
      <c r="P133" s="36"/>
      <c r="Q133" s="36"/>
      <c r="R133" s="36"/>
      <c r="S133" s="36"/>
      <c r="T133" s="24"/>
      <c r="U133" s="24"/>
      <c r="V133" s="24"/>
      <c r="W133" s="76"/>
      <c r="X133" s="76"/>
      <c r="Y133" s="80" t="str">
        <f t="shared" ref="Y133:Y141" si="6">B133</f>
        <v>a. Combined oral contraceptives</v>
      </c>
      <c r="Z133" s="95"/>
    </row>
    <row r="134" spans="1:26" s="159" customFormat="1" ht="15" customHeight="1" x14ac:dyDescent="0.2">
      <c r="A134" s="358"/>
      <c r="B134" s="764" t="s">
        <v>337</v>
      </c>
      <c r="C134" s="764"/>
      <c r="D134" s="764"/>
      <c r="E134" s="764"/>
      <c r="F134" s="765"/>
      <c r="G134" s="1156" t="s">
        <v>146</v>
      </c>
      <c r="H134" s="1157"/>
      <c r="I134" s="8"/>
      <c r="J134" s="45" t="str">
        <f t="shared" si="5"/>
        <v>N/A</v>
      </c>
      <c r="K134" s="9"/>
      <c r="L134" s="36"/>
      <c r="M134" s="36"/>
      <c r="N134" s="36"/>
      <c r="O134" s="36"/>
      <c r="P134" s="36"/>
      <c r="Q134" s="36"/>
      <c r="R134" s="36"/>
      <c r="S134" s="36"/>
      <c r="T134" s="24"/>
      <c r="U134" s="24"/>
      <c r="V134" s="24"/>
      <c r="W134" s="76"/>
      <c r="X134" s="76"/>
      <c r="Y134" s="80" t="str">
        <f t="shared" si="6"/>
        <v>b. Progestin-only pills</v>
      </c>
      <c r="Z134" s="95"/>
    </row>
    <row r="135" spans="1:26" s="159" customFormat="1" ht="15" customHeight="1" x14ac:dyDescent="0.2">
      <c r="A135" s="354"/>
      <c r="B135" s="764" t="s">
        <v>54</v>
      </c>
      <c r="C135" s="764"/>
      <c r="D135" s="764"/>
      <c r="E135" s="764"/>
      <c r="F135" s="765"/>
      <c r="G135" s="1156" t="s">
        <v>166</v>
      </c>
      <c r="H135" s="1157"/>
      <c r="I135" s="8"/>
      <c r="J135" s="45" t="str">
        <f t="shared" si="5"/>
        <v>No</v>
      </c>
      <c r="K135" s="9"/>
      <c r="L135" s="36"/>
      <c r="M135" s="36"/>
      <c r="N135" s="36"/>
      <c r="O135" s="36"/>
      <c r="P135" s="36"/>
      <c r="Q135" s="36"/>
      <c r="R135" s="36"/>
      <c r="S135" s="36"/>
      <c r="T135" s="24"/>
      <c r="U135" s="24"/>
      <c r="V135" s="24"/>
      <c r="W135" s="76"/>
      <c r="X135" s="76"/>
      <c r="Y135" s="80" t="str">
        <f t="shared" si="6"/>
        <v>c. Hormonal injections</v>
      </c>
      <c r="Z135" s="95"/>
    </row>
    <row r="136" spans="1:26" s="159" customFormat="1" ht="15" customHeight="1" x14ac:dyDescent="0.2">
      <c r="A136" s="354"/>
      <c r="B136" s="764" t="s">
        <v>55</v>
      </c>
      <c r="C136" s="764"/>
      <c r="D136" s="764"/>
      <c r="E136" s="764"/>
      <c r="F136" s="765"/>
      <c r="G136" s="1156" t="s">
        <v>166</v>
      </c>
      <c r="H136" s="1157"/>
      <c r="I136" s="8"/>
      <c r="J136" s="45" t="str">
        <f t="shared" si="5"/>
        <v>No</v>
      </c>
      <c r="K136" s="9"/>
      <c r="L136" s="36"/>
      <c r="M136" s="36"/>
      <c r="N136" s="36"/>
      <c r="O136" s="36"/>
      <c r="P136" s="36"/>
      <c r="Q136" s="36"/>
      <c r="R136" s="36"/>
      <c r="S136" s="36"/>
      <c r="T136" s="24"/>
      <c r="U136" s="24"/>
      <c r="V136" s="24"/>
      <c r="W136" s="76"/>
      <c r="X136" s="76"/>
      <c r="Y136" s="80" t="str">
        <f t="shared" si="6"/>
        <v>d. Hormonal implants</v>
      </c>
      <c r="Z136" s="95"/>
    </row>
    <row r="137" spans="1:26" s="159" customFormat="1" ht="15" customHeight="1" x14ac:dyDescent="0.2">
      <c r="A137" s="354"/>
      <c r="B137" s="764" t="s">
        <v>56</v>
      </c>
      <c r="C137" s="764"/>
      <c r="D137" s="764"/>
      <c r="E137" s="764"/>
      <c r="F137" s="765"/>
      <c r="G137" s="1156" t="s">
        <v>166</v>
      </c>
      <c r="H137" s="1157"/>
      <c r="I137" s="8"/>
      <c r="J137" s="45" t="str">
        <f t="shared" si="5"/>
        <v>No</v>
      </c>
      <c r="K137" s="9"/>
      <c r="L137" s="36"/>
      <c r="M137" s="36"/>
      <c r="N137" s="36"/>
      <c r="O137" s="36"/>
      <c r="P137" s="36"/>
      <c r="Q137" s="36"/>
      <c r="R137" s="36"/>
      <c r="S137" s="36"/>
      <c r="T137" s="24"/>
      <c r="U137" s="24"/>
      <c r="V137" s="24"/>
      <c r="W137" s="76"/>
      <c r="X137" s="76"/>
      <c r="Y137" s="80" t="str">
        <f t="shared" si="6"/>
        <v>e. Intrauterine devices (IUDs)</v>
      </c>
      <c r="Z137" s="95"/>
    </row>
    <row r="138" spans="1:26" s="159" customFormat="1" ht="15" customHeight="1" x14ac:dyDescent="0.2">
      <c r="A138" s="354"/>
      <c r="B138" s="764" t="s">
        <v>43</v>
      </c>
      <c r="C138" s="764"/>
      <c r="D138" s="764"/>
      <c r="E138" s="764"/>
      <c r="F138" s="765"/>
      <c r="G138" s="1156" t="s">
        <v>166</v>
      </c>
      <c r="H138" s="1157"/>
      <c r="I138" s="8"/>
      <c r="J138" s="45" t="str">
        <f t="shared" si="5"/>
        <v>No</v>
      </c>
      <c r="K138" s="9"/>
      <c r="L138" s="36"/>
      <c r="M138" s="36"/>
      <c r="N138" s="36"/>
      <c r="O138" s="36"/>
      <c r="P138" s="36"/>
      <c r="Q138" s="36"/>
      <c r="R138" s="36"/>
      <c r="S138" s="36"/>
      <c r="T138" s="24"/>
      <c r="U138" s="24"/>
      <c r="V138" s="24"/>
      <c r="W138" s="76"/>
      <c r="X138" s="76"/>
      <c r="Y138" s="80" t="str">
        <f t="shared" si="6"/>
        <v>f. Male condoms</v>
      </c>
      <c r="Z138" s="95"/>
    </row>
    <row r="139" spans="1:26" s="159" customFormat="1" ht="15" customHeight="1" x14ac:dyDescent="0.2">
      <c r="A139" s="354"/>
      <c r="B139" s="764" t="s">
        <v>44</v>
      </c>
      <c r="C139" s="764"/>
      <c r="D139" s="764"/>
      <c r="E139" s="764"/>
      <c r="F139" s="765"/>
      <c r="G139" s="1156" t="s">
        <v>146</v>
      </c>
      <c r="H139" s="1157"/>
      <c r="I139" s="8"/>
      <c r="J139" s="45" t="str">
        <f t="shared" si="5"/>
        <v>N/A</v>
      </c>
      <c r="K139" s="9"/>
      <c r="L139" s="36"/>
      <c r="M139" s="36"/>
      <c r="N139" s="36"/>
      <c r="O139" s="36"/>
      <c r="P139" s="36"/>
      <c r="Q139" s="36"/>
      <c r="R139" s="36"/>
      <c r="S139" s="36"/>
      <c r="T139" s="24"/>
      <c r="U139" s="24"/>
      <c r="V139" s="24"/>
      <c r="W139" s="76"/>
      <c r="X139" s="76"/>
      <c r="Y139" s="80" t="str">
        <f t="shared" si="6"/>
        <v>g. Female condoms</v>
      </c>
      <c r="Z139" s="95"/>
    </row>
    <row r="140" spans="1:26" s="159" customFormat="1" ht="15" customHeight="1" x14ac:dyDescent="0.2">
      <c r="A140" s="354"/>
      <c r="B140" s="764" t="s">
        <v>338</v>
      </c>
      <c r="C140" s="764"/>
      <c r="D140" s="764"/>
      <c r="E140" s="764"/>
      <c r="F140" s="765"/>
      <c r="G140" s="1156" t="s">
        <v>146</v>
      </c>
      <c r="H140" s="1157"/>
      <c r="I140" s="8"/>
      <c r="J140" s="45" t="str">
        <f t="shared" si="5"/>
        <v>N/A</v>
      </c>
      <c r="K140" s="9"/>
      <c r="L140" s="36"/>
      <c r="M140" s="36"/>
      <c r="N140" s="36"/>
      <c r="O140" s="36"/>
      <c r="P140" s="36"/>
      <c r="Q140" s="36"/>
      <c r="R140" s="36"/>
      <c r="S140" s="36"/>
      <c r="T140" s="24"/>
      <c r="U140" s="24"/>
      <c r="V140" s="24"/>
      <c r="W140" s="76"/>
      <c r="X140" s="76"/>
      <c r="Y140" s="80" t="str">
        <f t="shared" si="6"/>
        <v>h. Emergency contraceptive pills</v>
      </c>
      <c r="Z140" s="95"/>
    </row>
    <row r="141" spans="1:26" s="159" customFormat="1" ht="15" customHeight="1" x14ac:dyDescent="0.2">
      <c r="A141" s="354"/>
      <c r="B141" s="764" t="s">
        <v>245</v>
      </c>
      <c r="C141" s="764"/>
      <c r="D141" s="764"/>
      <c r="E141" s="764"/>
      <c r="F141" s="765"/>
      <c r="G141" s="1156" t="s">
        <v>146</v>
      </c>
      <c r="H141" s="1157"/>
      <c r="I141" s="8"/>
      <c r="J141" s="45" t="str">
        <f t="shared" si="5"/>
        <v>N/A</v>
      </c>
      <c r="K141" s="9"/>
      <c r="L141" s="36"/>
      <c r="M141" s="36"/>
      <c r="N141" s="36"/>
      <c r="O141" s="36"/>
      <c r="P141" s="36"/>
      <c r="Q141" s="36"/>
      <c r="R141" s="36"/>
      <c r="S141" s="36"/>
      <c r="T141" s="24"/>
      <c r="U141" s="24"/>
      <c r="V141" s="24"/>
      <c r="W141" s="76"/>
      <c r="X141" s="76"/>
      <c r="Y141" s="80" t="str">
        <f t="shared" si="6"/>
        <v>i. CycleBeads</v>
      </c>
      <c r="Z141" s="95"/>
    </row>
    <row r="142" spans="1:26" s="159" customFormat="1" ht="30" x14ac:dyDescent="0.2">
      <c r="A142" s="354"/>
      <c r="B142" s="764" t="s">
        <v>766</v>
      </c>
      <c r="C142" s="764"/>
      <c r="D142" s="764"/>
      <c r="E142" s="764"/>
      <c r="F142" s="769" t="s">
        <v>853</v>
      </c>
      <c r="G142" s="770"/>
      <c r="H142" s="771"/>
      <c r="I142" s="8"/>
      <c r="J142" s="45"/>
      <c r="K142" s="9"/>
      <c r="L142" s="36"/>
      <c r="M142" s="9"/>
      <c r="N142" s="36"/>
      <c r="O142" s="36"/>
      <c r="P142" s="36"/>
      <c r="Q142" s="9" t="str">
        <f>F142</f>
        <v>07/10 - 06/11</v>
      </c>
      <c r="R142" s="9" t="str">
        <f>B142</f>
        <v xml:space="preserve">j. Time period of reports reviewed
(mm/yy - mm/yy) (for example, reports from 1/11-12/11) </v>
      </c>
      <c r="S142" s="36"/>
      <c r="T142" s="24"/>
      <c r="U142" s="24"/>
      <c r="V142" s="24"/>
      <c r="W142" s="76"/>
      <c r="X142" s="76"/>
      <c r="Y142" s="77"/>
      <c r="Z142" s="95"/>
    </row>
    <row r="143" spans="1:26" s="159" customFormat="1" ht="45" x14ac:dyDescent="0.2">
      <c r="A143" s="262"/>
      <c r="B143" s="764" t="s">
        <v>346</v>
      </c>
      <c r="C143" s="764"/>
      <c r="D143" s="764"/>
      <c r="E143" s="764"/>
      <c r="F143" s="769" t="s">
        <v>180</v>
      </c>
      <c r="G143" s="770"/>
      <c r="H143" s="771"/>
      <c r="I143" s="8"/>
      <c r="J143" s="45"/>
      <c r="K143" s="9"/>
      <c r="L143" s="9"/>
      <c r="M143" s="36"/>
      <c r="N143" s="36"/>
      <c r="O143" s="36"/>
      <c r="P143" s="36"/>
      <c r="Q143" s="9" t="str">
        <f>F143</f>
        <v>LMIS</v>
      </c>
      <c r="R143" s="9" t="str">
        <f>B143</f>
        <v>k. Data source
(for example: Procurement Planning and Monitoring Report, Logistics Management Information System, periodic physical inventory, warehouse reports)</v>
      </c>
      <c r="S143" s="36"/>
      <c r="T143" s="24"/>
      <c r="U143" s="24"/>
      <c r="V143" s="24"/>
      <c r="W143" s="76"/>
      <c r="X143" s="76"/>
      <c r="Y143" s="77"/>
      <c r="Z143" s="95"/>
    </row>
    <row r="144" spans="1:26" s="159" customFormat="1" x14ac:dyDescent="0.2">
      <c r="A144" s="772" t="s">
        <v>347</v>
      </c>
      <c r="B144" s="764"/>
      <c r="C144" s="764"/>
      <c r="D144" s="764"/>
      <c r="E144" s="764"/>
      <c r="F144" s="764"/>
      <c r="G144" s="764"/>
      <c r="H144" s="773"/>
      <c r="I144" s="4"/>
      <c r="J144" s="41"/>
      <c r="K144" s="9"/>
      <c r="L144" s="36"/>
      <c r="M144" s="36"/>
      <c r="N144" s="36"/>
      <c r="O144" s="9"/>
      <c r="P144" s="36"/>
      <c r="Q144" s="36"/>
      <c r="R144" s="36"/>
      <c r="S144" s="36"/>
      <c r="T144" s="24"/>
      <c r="U144" s="24"/>
      <c r="V144" s="24"/>
      <c r="W144" s="76"/>
      <c r="X144" s="76"/>
      <c r="Y144" s="77"/>
      <c r="Z144" s="95"/>
    </row>
    <row r="145" spans="1:26" s="159" customFormat="1" ht="15" customHeight="1" x14ac:dyDescent="0.2">
      <c r="A145" s="354"/>
      <c r="B145" s="764" t="s">
        <v>348</v>
      </c>
      <c r="C145" s="764"/>
      <c r="D145" s="764"/>
      <c r="E145" s="764"/>
      <c r="F145" s="765"/>
      <c r="G145" s="766" t="s">
        <v>166</v>
      </c>
      <c r="H145" s="767"/>
      <c r="I145" s="8"/>
      <c r="J145" s="45" t="str">
        <f>G145</f>
        <v>No</v>
      </c>
      <c r="K145" s="9"/>
      <c r="L145" s="36"/>
      <c r="M145" s="36"/>
      <c r="N145" s="36"/>
      <c r="O145" s="9"/>
      <c r="P145" s="36"/>
      <c r="Q145" s="36"/>
      <c r="R145" s="36"/>
      <c r="S145" s="36"/>
      <c r="T145" s="24"/>
      <c r="U145" s="24"/>
      <c r="V145" s="24"/>
      <c r="W145" s="76"/>
      <c r="X145" s="76"/>
      <c r="Y145" s="80" t="str">
        <f>B145</f>
        <v>a. service delivery point level (i.e., public sector health facilities)</v>
      </c>
      <c r="Z145" s="95"/>
    </row>
    <row r="146" spans="1:26" s="268" customFormat="1" ht="15.75" customHeight="1" thickBot="1" x14ac:dyDescent="0.25">
      <c r="A146" s="356"/>
      <c r="B146" s="753" t="s">
        <v>349</v>
      </c>
      <c r="C146" s="753"/>
      <c r="D146" s="753"/>
      <c r="E146" s="753"/>
      <c r="F146" s="754"/>
      <c r="G146" s="755" t="s">
        <v>166</v>
      </c>
      <c r="H146" s="756"/>
      <c r="I146" s="55"/>
      <c r="J146" s="89" t="str">
        <f>G146</f>
        <v>No</v>
      </c>
      <c r="K146" s="90"/>
      <c r="L146" s="91"/>
      <c r="M146" s="91"/>
      <c r="N146" s="91"/>
      <c r="O146" s="90"/>
      <c r="P146" s="91"/>
      <c r="Q146" s="91"/>
      <c r="R146" s="91"/>
      <c r="S146" s="91"/>
      <c r="T146" s="92"/>
      <c r="U146" s="92"/>
      <c r="V146" s="92"/>
      <c r="W146" s="93"/>
      <c r="X146" s="93"/>
      <c r="Y146" s="94" t="str">
        <f>B146</f>
        <v>b. central level (i.e., central level warehouse for the public sector)</v>
      </c>
      <c r="Z146" s="100"/>
    </row>
    <row r="147" spans="1:26" s="159" customFormat="1" ht="90.75" thickBot="1" x14ac:dyDescent="0.25">
      <c r="A147" s="757" t="s">
        <v>350</v>
      </c>
      <c r="B147" s="758"/>
      <c r="C147" s="759"/>
      <c r="D147" s="760" t="s">
        <v>968</v>
      </c>
      <c r="E147" s="761"/>
      <c r="F147" s="761"/>
      <c r="G147" s="761"/>
      <c r="H147" s="762"/>
      <c r="I147" s="8"/>
      <c r="J147" s="45"/>
      <c r="K147" s="9" t="str">
        <f>A147</f>
        <v xml:space="preserve">F. Please note any overall comments about challenges and/or successes with contraceptive security in your country.
</v>
      </c>
      <c r="L147" s="36"/>
      <c r="M147" s="36"/>
      <c r="N147" s="36"/>
      <c r="O147" s="9" t="str">
        <f>D147</f>
        <v>The Ministry of Health and Population is increasing its funds to procure contraceptives. Logistics Management Division/MOH has already started multi-year procurement for condoms, injectables, and oral pills to assure the supply for longer period and saving time of every years bidding process. Since last year LMD started to procure implants directly from manufacturers through Limited International Competitive Bidding in coordination with the World Bank.</v>
      </c>
      <c r="P147" s="36"/>
      <c r="Q147" s="36"/>
      <c r="R147" s="36"/>
      <c r="S147" s="36"/>
      <c r="T147" s="24"/>
      <c r="U147" s="24"/>
      <c r="V147" s="24"/>
      <c r="W147" s="76"/>
      <c r="X147" s="76"/>
      <c r="Y147" s="77"/>
      <c r="Z147" s="95"/>
    </row>
    <row r="148" spans="1:26" s="1" customFormat="1" ht="15.75" x14ac:dyDescent="0.2">
      <c r="A148" s="763"/>
      <c r="B148" s="763"/>
      <c r="C148" s="763"/>
      <c r="D148" s="763"/>
      <c r="E148" s="763"/>
      <c r="F148" s="763"/>
      <c r="G148" s="763"/>
      <c r="H148" s="763"/>
      <c r="I148" s="48"/>
      <c r="J148" s="35"/>
      <c r="K148" s="9"/>
      <c r="L148" s="9"/>
      <c r="M148" s="36"/>
      <c r="N148" s="36"/>
      <c r="O148" s="9"/>
      <c r="P148" s="36"/>
      <c r="R148" s="36"/>
      <c r="S148" s="37"/>
      <c r="T148" s="2"/>
      <c r="U148" s="2"/>
      <c r="V148" s="2"/>
      <c r="W148" s="64"/>
      <c r="X148" s="64"/>
      <c r="Z148" s="101"/>
    </row>
    <row r="149" spans="1:26" s="23" customFormat="1" ht="72" customHeight="1" x14ac:dyDescent="0.2">
      <c r="A149" s="768"/>
      <c r="B149" s="768"/>
      <c r="C149" s="768"/>
      <c r="D149" s="768"/>
      <c r="E149" s="768"/>
      <c r="F149" s="768"/>
      <c r="G149" s="768"/>
      <c r="H149" s="768"/>
      <c r="I149" s="6"/>
      <c r="J149" s="40"/>
      <c r="K149" s="9"/>
      <c r="L149" s="36"/>
      <c r="M149" s="36"/>
      <c r="N149" s="36"/>
      <c r="O149" s="9"/>
      <c r="P149" s="36"/>
      <c r="Q149" s="36"/>
      <c r="R149" s="36"/>
      <c r="S149" s="37"/>
      <c r="T149" s="2"/>
      <c r="U149" s="2"/>
      <c r="V149" s="2"/>
      <c r="W149" s="64"/>
      <c r="X149" s="106">
        <f>A149</f>
        <v>0</v>
      </c>
      <c r="Z149" s="22"/>
    </row>
    <row r="150" spans="1:26" s="1" customFormat="1" ht="9.75" customHeight="1" x14ac:dyDescent="0.2">
      <c r="A150" s="387"/>
      <c r="B150" s="387"/>
      <c r="C150" s="387"/>
      <c r="D150" s="387"/>
      <c r="E150" s="387"/>
      <c r="F150" s="387"/>
      <c r="G150" s="387"/>
      <c r="H150" s="387"/>
      <c r="I150" s="9"/>
      <c r="J150" s="35"/>
      <c r="K150" s="9"/>
      <c r="L150" s="36"/>
      <c r="M150" s="36"/>
      <c r="N150" s="36"/>
      <c r="O150" s="9"/>
      <c r="P150" s="36"/>
      <c r="Q150" s="36"/>
      <c r="R150" s="36"/>
      <c r="S150" s="37"/>
      <c r="T150" s="2"/>
      <c r="U150" s="2"/>
      <c r="V150" s="2"/>
      <c r="W150" s="64"/>
      <c r="X150" s="64"/>
      <c r="Z150" s="101"/>
    </row>
    <row r="151" spans="1:26" s="1" customFormat="1" ht="15" customHeight="1" x14ac:dyDescent="0.2">
      <c r="A151" s="387"/>
      <c r="B151" s="387"/>
      <c r="C151" s="387"/>
      <c r="D151" s="387"/>
      <c r="E151" s="387"/>
      <c r="F151" s="387"/>
      <c r="G151" s="387"/>
      <c r="H151" s="387"/>
      <c r="I151" s="9"/>
      <c r="J151" s="40"/>
      <c r="K151" s="9"/>
      <c r="L151" s="36"/>
      <c r="M151" s="36"/>
      <c r="N151" s="36"/>
      <c r="O151" s="9"/>
      <c r="P151" s="36"/>
      <c r="Q151" s="36"/>
      <c r="R151" s="36"/>
      <c r="S151" s="37"/>
      <c r="T151" s="2"/>
      <c r="U151" s="2"/>
      <c r="V151" s="2"/>
      <c r="W151" s="64"/>
      <c r="X151" s="64"/>
      <c r="Z151" s="101"/>
    </row>
    <row r="152" spans="1:26" x14ac:dyDescent="0.2">
      <c r="A152" s="269"/>
      <c r="B152" s="270"/>
      <c r="C152" s="270"/>
      <c r="D152" s="270"/>
      <c r="E152" s="270"/>
      <c r="F152" s="270"/>
      <c r="G152" s="271"/>
      <c r="H152" s="217"/>
      <c r="I152" s="36"/>
      <c r="O152" s="9"/>
    </row>
    <row r="153" spans="1:26" x14ac:dyDescent="0.2">
      <c r="A153" s="215"/>
      <c r="B153" s="215"/>
      <c r="G153" s="272"/>
      <c r="H153" s="273"/>
      <c r="I153" s="36"/>
    </row>
    <row r="154" spans="1:26" x14ac:dyDescent="0.2">
      <c r="A154" s="215"/>
      <c r="B154" s="215"/>
      <c r="G154" s="272"/>
      <c r="H154" s="273"/>
      <c r="I154" s="36"/>
    </row>
    <row r="155" spans="1:26" x14ac:dyDescent="0.2">
      <c r="A155" s="215"/>
      <c r="B155" s="215"/>
      <c r="G155" s="272"/>
      <c r="H155" s="273"/>
      <c r="I155" s="36"/>
    </row>
    <row r="156" spans="1:26" x14ac:dyDescent="0.2">
      <c r="A156" s="215"/>
      <c r="B156" s="215"/>
      <c r="G156" s="272"/>
      <c r="H156" s="273"/>
      <c r="I156" s="36"/>
    </row>
    <row r="157" spans="1:26" x14ac:dyDescent="0.2">
      <c r="A157" s="215"/>
      <c r="B157" s="215"/>
      <c r="G157" s="272"/>
      <c r="H157" s="273"/>
      <c r="I157" s="36"/>
    </row>
    <row r="158" spans="1:26" x14ac:dyDescent="0.2">
      <c r="A158" s="215"/>
      <c r="B158" s="215"/>
      <c r="G158" s="272"/>
      <c r="H158" s="273"/>
      <c r="I158" s="36"/>
    </row>
    <row r="159" spans="1:26" x14ac:dyDescent="0.2">
      <c r="A159" s="215"/>
      <c r="B159" s="215"/>
      <c r="G159" s="272"/>
      <c r="H159" s="273"/>
      <c r="I159" s="36"/>
    </row>
    <row r="160" spans="1:26" x14ac:dyDescent="0.2">
      <c r="A160" s="215"/>
      <c r="B160" s="215"/>
      <c r="G160" s="272"/>
      <c r="H160" s="273"/>
      <c r="I160" s="36"/>
    </row>
    <row r="161" spans="1:134" x14ac:dyDescent="0.2">
      <c r="A161" s="215"/>
      <c r="B161" s="215"/>
      <c r="G161" s="272"/>
      <c r="H161" s="273"/>
      <c r="I161" s="36"/>
    </row>
    <row r="162" spans="1:134" x14ac:dyDescent="0.2">
      <c r="A162" s="215"/>
      <c r="B162" s="215"/>
      <c r="G162" s="272"/>
      <c r="H162" s="273"/>
      <c r="I162" s="36"/>
    </row>
    <row r="163" spans="1:134" x14ac:dyDescent="0.2">
      <c r="A163" s="215"/>
      <c r="B163" s="215"/>
      <c r="G163" s="272"/>
      <c r="H163" s="273"/>
      <c r="I163" s="36"/>
    </row>
    <row r="164" spans="1:134" x14ac:dyDescent="0.2">
      <c r="A164" s="215"/>
      <c r="B164" s="215"/>
      <c r="G164" s="272"/>
      <c r="H164" s="273"/>
      <c r="I164" s="36"/>
    </row>
    <row r="165" spans="1:134" x14ac:dyDescent="0.2">
      <c r="A165" s="215"/>
      <c r="B165" s="215"/>
      <c r="G165" s="272"/>
      <c r="H165" s="273"/>
      <c r="I165" s="36"/>
    </row>
    <row r="166" spans="1:134" s="215" customFormat="1" x14ac:dyDescent="0.2">
      <c r="G166" s="272"/>
      <c r="H166" s="273"/>
      <c r="I166" s="36"/>
      <c r="J166" s="40"/>
      <c r="K166" s="9"/>
      <c r="L166" s="36"/>
      <c r="M166" s="36"/>
      <c r="N166" s="36"/>
      <c r="O166" s="36"/>
      <c r="P166" s="36"/>
      <c r="Q166" s="36"/>
      <c r="R166" s="36"/>
      <c r="S166" s="37"/>
      <c r="T166" s="2"/>
      <c r="U166" s="2"/>
      <c r="V166" s="2"/>
      <c r="W166" s="64"/>
      <c r="X166" s="64"/>
      <c r="Y166" s="23"/>
      <c r="Z166" s="22"/>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36"/>
      <c r="J167" s="40"/>
      <c r="K167" s="9"/>
      <c r="L167" s="36"/>
      <c r="M167" s="36"/>
      <c r="N167" s="36"/>
      <c r="O167" s="36"/>
      <c r="P167" s="36"/>
      <c r="Q167" s="36"/>
      <c r="R167" s="36"/>
      <c r="S167" s="37"/>
      <c r="T167" s="2"/>
      <c r="U167" s="2"/>
      <c r="V167" s="2"/>
      <c r="W167" s="64"/>
      <c r="X167" s="64"/>
      <c r="Y167" s="23"/>
      <c r="Z167" s="22"/>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36"/>
      <c r="J168" s="40"/>
      <c r="K168" s="9"/>
      <c r="L168" s="36"/>
      <c r="M168" s="36"/>
      <c r="N168" s="36"/>
      <c r="O168" s="36"/>
      <c r="P168" s="36"/>
      <c r="Q168" s="36"/>
      <c r="R168" s="36"/>
      <c r="S168" s="37"/>
      <c r="T168" s="2"/>
      <c r="U168" s="2"/>
      <c r="V168" s="2"/>
      <c r="W168" s="64"/>
      <c r="X168" s="64"/>
      <c r="Y168" s="23"/>
      <c r="Z168" s="22"/>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36"/>
      <c r="J169" s="40"/>
      <c r="K169" s="9"/>
      <c r="L169" s="36"/>
      <c r="M169" s="36"/>
      <c r="N169" s="36"/>
      <c r="O169" s="36"/>
      <c r="P169" s="36"/>
      <c r="Q169" s="36"/>
      <c r="R169" s="36"/>
      <c r="S169" s="37"/>
      <c r="T169" s="2"/>
      <c r="U169" s="2"/>
      <c r="V169" s="2"/>
      <c r="W169" s="64"/>
      <c r="X169" s="64"/>
      <c r="Y169" s="23"/>
      <c r="Z169" s="22"/>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36"/>
      <c r="J170" s="40"/>
      <c r="K170" s="9"/>
      <c r="L170" s="36"/>
      <c r="M170" s="36"/>
      <c r="N170" s="36"/>
      <c r="O170" s="36"/>
      <c r="P170" s="36"/>
      <c r="Q170" s="36"/>
      <c r="R170" s="36"/>
      <c r="S170" s="37"/>
      <c r="T170" s="2"/>
      <c r="U170" s="2"/>
      <c r="V170" s="2"/>
      <c r="W170" s="64"/>
      <c r="X170" s="64"/>
      <c r="Y170" s="23"/>
      <c r="Z170" s="22"/>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36"/>
      <c r="J171" s="40"/>
      <c r="K171" s="9"/>
      <c r="L171" s="36"/>
      <c r="M171" s="36"/>
      <c r="N171" s="36"/>
      <c r="O171" s="36"/>
      <c r="P171" s="36"/>
      <c r="Q171" s="36"/>
      <c r="R171" s="36"/>
      <c r="S171" s="37"/>
      <c r="T171" s="2"/>
      <c r="U171" s="2"/>
      <c r="V171" s="2"/>
      <c r="W171" s="64"/>
      <c r="X171" s="64"/>
      <c r="Y171" s="23"/>
      <c r="Z171" s="22"/>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36"/>
      <c r="J172" s="40"/>
      <c r="K172" s="9"/>
      <c r="L172" s="36"/>
      <c r="M172" s="36"/>
      <c r="N172" s="36"/>
      <c r="O172" s="36"/>
      <c r="P172" s="36"/>
      <c r="Q172" s="36"/>
      <c r="R172" s="36"/>
      <c r="S172" s="37"/>
      <c r="T172" s="2"/>
      <c r="U172" s="2"/>
      <c r="V172" s="2"/>
      <c r="W172" s="64"/>
      <c r="X172" s="64"/>
      <c r="Y172" s="23"/>
      <c r="Z172" s="22"/>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36"/>
      <c r="J173" s="40"/>
      <c r="K173" s="9"/>
      <c r="L173" s="36"/>
      <c r="M173" s="36"/>
      <c r="N173" s="36"/>
      <c r="O173" s="36"/>
      <c r="P173" s="36"/>
      <c r="Q173" s="36"/>
      <c r="R173" s="36"/>
      <c r="S173" s="37"/>
      <c r="T173" s="2"/>
      <c r="U173" s="2"/>
      <c r="V173" s="2"/>
      <c r="W173" s="64"/>
      <c r="X173" s="64"/>
      <c r="Y173" s="23"/>
      <c r="Z173" s="22"/>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36"/>
      <c r="J174" s="40"/>
      <c r="K174" s="9"/>
      <c r="L174" s="36"/>
      <c r="M174" s="36"/>
      <c r="N174" s="36"/>
      <c r="O174" s="36"/>
      <c r="P174" s="36"/>
      <c r="Q174" s="36"/>
      <c r="R174" s="36"/>
      <c r="S174" s="37"/>
      <c r="T174" s="2"/>
      <c r="U174" s="2"/>
      <c r="V174" s="2"/>
      <c r="W174" s="64"/>
      <c r="X174" s="64"/>
      <c r="Y174" s="23"/>
      <c r="Z174" s="22"/>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36"/>
      <c r="J175" s="40"/>
      <c r="K175" s="9"/>
      <c r="L175" s="36"/>
      <c r="M175" s="36"/>
      <c r="N175" s="36"/>
      <c r="O175" s="36"/>
      <c r="P175" s="36"/>
      <c r="Q175" s="36"/>
      <c r="R175" s="36"/>
      <c r="S175" s="37"/>
      <c r="T175" s="2"/>
      <c r="U175" s="2"/>
      <c r="V175" s="2"/>
      <c r="W175" s="64"/>
      <c r="X175" s="64"/>
      <c r="Y175" s="23"/>
      <c r="Z175" s="22"/>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36"/>
      <c r="J176" s="40"/>
      <c r="K176" s="9"/>
      <c r="L176" s="36"/>
      <c r="M176" s="36"/>
      <c r="N176" s="36"/>
      <c r="O176" s="36"/>
      <c r="P176" s="36"/>
      <c r="Q176" s="36"/>
      <c r="R176" s="36"/>
      <c r="S176" s="37"/>
      <c r="T176" s="2"/>
      <c r="U176" s="2"/>
      <c r="V176" s="2"/>
      <c r="W176" s="64"/>
      <c r="X176" s="64"/>
      <c r="Y176" s="23"/>
      <c r="Z176" s="22"/>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B146:F146"/>
    <mergeCell ref="G146:H146"/>
    <mergeCell ref="A147:C147"/>
    <mergeCell ref="D147:H147"/>
    <mergeCell ref="A148:H148"/>
    <mergeCell ref="A149:H149"/>
    <mergeCell ref="B142:E142"/>
    <mergeCell ref="F142:H142"/>
    <mergeCell ref="B143:E143"/>
    <mergeCell ref="F143:H143"/>
    <mergeCell ref="A144:H144"/>
    <mergeCell ref="B145:F145"/>
    <mergeCell ref="G145:H145"/>
    <mergeCell ref="B139:F139"/>
    <mergeCell ref="G139:H139"/>
    <mergeCell ref="B140:F140"/>
    <mergeCell ref="G140:H140"/>
    <mergeCell ref="B141:F141"/>
    <mergeCell ref="G141:H141"/>
    <mergeCell ref="B136:F136"/>
    <mergeCell ref="G136:H136"/>
    <mergeCell ref="B137:F137"/>
    <mergeCell ref="G137:H137"/>
    <mergeCell ref="B138:F138"/>
    <mergeCell ref="G138:H138"/>
    <mergeCell ref="A132:H132"/>
    <mergeCell ref="B133:F133"/>
    <mergeCell ref="G133:H133"/>
    <mergeCell ref="B134:F134"/>
    <mergeCell ref="G134:H134"/>
    <mergeCell ref="B135:F135"/>
    <mergeCell ref="G135:H135"/>
    <mergeCell ref="B128:F128"/>
    <mergeCell ref="G128:H128"/>
    <mergeCell ref="B129:C129"/>
    <mergeCell ref="D129:H129"/>
    <mergeCell ref="A130:G130"/>
    <mergeCell ref="A131:F131"/>
    <mergeCell ref="G131:H131"/>
    <mergeCell ref="B125:F125"/>
    <mergeCell ref="G125:H125"/>
    <mergeCell ref="B126:F126"/>
    <mergeCell ref="G126:H126"/>
    <mergeCell ref="B127:F127"/>
    <mergeCell ref="G127:H127"/>
    <mergeCell ref="A121:C121"/>
    <mergeCell ref="D121:H121"/>
    <mergeCell ref="A122:C122"/>
    <mergeCell ref="D122:H122"/>
    <mergeCell ref="A123:H123"/>
    <mergeCell ref="B124:E124"/>
    <mergeCell ref="F124:H124"/>
    <mergeCell ref="B118:F118"/>
    <mergeCell ref="G118:H118"/>
    <mergeCell ref="C119:E119"/>
    <mergeCell ref="F119:H119"/>
    <mergeCell ref="A120:E120"/>
    <mergeCell ref="F120:H120"/>
    <mergeCell ref="B115:F115"/>
    <mergeCell ref="G115:H115"/>
    <mergeCell ref="B116:F116"/>
    <mergeCell ref="G116:H116"/>
    <mergeCell ref="B117:F117"/>
    <mergeCell ref="G117:H117"/>
    <mergeCell ref="B112:F112"/>
    <mergeCell ref="G112:H112"/>
    <mergeCell ref="B113:F113"/>
    <mergeCell ref="G113:H113"/>
    <mergeCell ref="B114:F114"/>
    <mergeCell ref="G114:H114"/>
    <mergeCell ref="B109:F109"/>
    <mergeCell ref="G109:H109"/>
    <mergeCell ref="B110:F110"/>
    <mergeCell ref="G110:H110"/>
    <mergeCell ref="B111:F111"/>
    <mergeCell ref="G111:H111"/>
    <mergeCell ref="B105:F105"/>
    <mergeCell ref="G105:H105"/>
    <mergeCell ref="B106:F106"/>
    <mergeCell ref="G106:H106"/>
    <mergeCell ref="D107:H107"/>
    <mergeCell ref="A108:H108"/>
    <mergeCell ref="B101:C101"/>
    <mergeCell ref="E101:G101"/>
    <mergeCell ref="A102:H102"/>
    <mergeCell ref="A103:H103"/>
    <mergeCell ref="B104:F104"/>
    <mergeCell ref="G104:H104"/>
    <mergeCell ref="A97:H97"/>
    <mergeCell ref="A98:C98"/>
    <mergeCell ref="E98:G98"/>
    <mergeCell ref="B99:C99"/>
    <mergeCell ref="E99:G99"/>
    <mergeCell ref="B100:C100"/>
    <mergeCell ref="E100:G100"/>
    <mergeCell ref="C95:D95"/>
    <mergeCell ref="E95:F95"/>
    <mergeCell ref="G95:H95"/>
    <mergeCell ref="C96:D96"/>
    <mergeCell ref="E96:F96"/>
    <mergeCell ref="G96:H96"/>
    <mergeCell ref="A91:G91"/>
    <mergeCell ref="B92:C92"/>
    <mergeCell ref="B93:D93"/>
    <mergeCell ref="E93:F93"/>
    <mergeCell ref="G93:H93"/>
    <mergeCell ref="C94:D94"/>
    <mergeCell ref="E94:F94"/>
    <mergeCell ref="G94:H94"/>
    <mergeCell ref="A87:G87"/>
    <mergeCell ref="B88:C88"/>
    <mergeCell ref="D88:H88"/>
    <mergeCell ref="A89:G89"/>
    <mergeCell ref="B90:C90"/>
    <mergeCell ref="D90:H90"/>
    <mergeCell ref="A84:E84"/>
    <mergeCell ref="F84:H84"/>
    <mergeCell ref="B85:D85"/>
    <mergeCell ref="E85:H85"/>
    <mergeCell ref="B86:D86"/>
    <mergeCell ref="E86:H86"/>
    <mergeCell ref="A81:C81"/>
    <mergeCell ref="A82:A83"/>
    <mergeCell ref="B82:C82"/>
    <mergeCell ref="D82:E82"/>
    <mergeCell ref="G82:H82"/>
    <mergeCell ref="D83:E83"/>
    <mergeCell ref="G83:H83"/>
    <mergeCell ref="B77:C77"/>
    <mergeCell ref="D77:E77"/>
    <mergeCell ref="A78:C78"/>
    <mergeCell ref="D78:H78"/>
    <mergeCell ref="A79:G79"/>
    <mergeCell ref="A80:G80"/>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A65:C65"/>
    <mergeCell ref="D65:E65"/>
    <mergeCell ref="B66:C66"/>
    <mergeCell ref="D66:E66"/>
    <mergeCell ref="B67:C67"/>
    <mergeCell ref="D67:E67"/>
    <mergeCell ref="C61:E61"/>
    <mergeCell ref="F61:H61"/>
    <mergeCell ref="A62:C62"/>
    <mergeCell ref="D62:H62"/>
    <mergeCell ref="A63:G63"/>
    <mergeCell ref="A64:H64"/>
    <mergeCell ref="A57:E57"/>
    <mergeCell ref="G57:H57"/>
    <mergeCell ref="A59:E59"/>
    <mergeCell ref="F59:H59"/>
    <mergeCell ref="B60:E60"/>
    <mergeCell ref="F60:H60"/>
    <mergeCell ref="B52:C52"/>
    <mergeCell ref="A54:H54"/>
    <mergeCell ref="A55:E55"/>
    <mergeCell ref="G55:H55"/>
    <mergeCell ref="A56:E56"/>
    <mergeCell ref="G56:H56"/>
    <mergeCell ref="A46:H46"/>
    <mergeCell ref="B47:C47"/>
    <mergeCell ref="B48:C48"/>
    <mergeCell ref="D49:H49"/>
    <mergeCell ref="B50:C50"/>
    <mergeCell ref="B51:C51"/>
    <mergeCell ref="B39:C39"/>
    <mergeCell ref="B40:C40"/>
    <mergeCell ref="D41:H41"/>
    <mergeCell ref="B42:C42"/>
    <mergeCell ref="D43:H43"/>
    <mergeCell ref="B44:C44"/>
    <mergeCell ref="A33:H33"/>
    <mergeCell ref="B34:D34"/>
    <mergeCell ref="B35:D35"/>
    <mergeCell ref="A36:H36"/>
    <mergeCell ref="A37:G37"/>
    <mergeCell ref="A38:H38"/>
    <mergeCell ref="A29:F29"/>
    <mergeCell ref="G29:H29"/>
    <mergeCell ref="A30:D30"/>
    <mergeCell ref="G30:H30"/>
    <mergeCell ref="A31:G31"/>
    <mergeCell ref="A32:G32"/>
    <mergeCell ref="A24:G24"/>
    <mergeCell ref="A25:G25"/>
    <mergeCell ref="A26:C26"/>
    <mergeCell ref="A27:G27"/>
    <mergeCell ref="A28:C28"/>
    <mergeCell ref="D28:E28"/>
    <mergeCell ref="B21:C21"/>
    <mergeCell ref="F21:H21"/>
    <mergeCell ref="B22:C22"/>
    <mergeCell ref="F22:H22"/>
    <mergeCell ref="B23:C23"/>
    <mergeCell ref="F23:H23"/>
    <mergeCell ref="B18:C18"/>
    <mergeCell ref="F18:H18"/>
    <mergeCell ref="B19:C19"/>
    <mergeCell ref="F19:H19"/>
    <mergeCell ref="B20:C20"/>
    <mergeCell ref="F20:H20"/>
    <mergeCell ref="B15:C15"/>
    <mergeCell ref="F15:H15"/>
    <mergeCell ref="B16:C16"/>
    <mergeCell ref="F16:H16"/>
    <mergeCell ref="B17:C17"/>
    <mergeCell ref="F17:H17"/>
    <mergeCell ref="B13:C13"/>
    <mergeCell ref="D13:H13"/>
    <mergeCell ref="A14:C14"/>
    <mergeCell ref="D14:H14"/>
    <mergeCell ref="A5:C5"/>
    <mergeCell ref="A7:H7"/>
    <mergeCell ref="A8:C8"/>
    <mergeCell ref="D8:F8"/>
    <mergeCell ref="G8:H8"/>
    <mergeCell ref="A9:H9"/>
    <mergeCell ref="A1:H1"/>
    <mergeCell ref="A2:C2"/>
    <mergeCell ref="D2:E2"/>
    <mergeCell ref="A3:H3"/>
    <mergeCell ref="D4:E4"/>
    <mergeCell ref="F4:H4"/>
    <mergeCell ref="A10:H10"/>
    <mergeCell ref="A11:G11"/>
    <mergeCell ref="A12:G12"/>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F83:G83 F84 F66:H76 D67:D76 H87 G109:G118 G104:G106 H99:H101 D99:D101 H91 H89 G145:G146 G125:G128 D26 D16:D23 H25 G133:G139 G141 G140:H140">
      <formula1>$W$1:$W$5</formula1>
    </dataValidation>
  </dataValidations>
  <hyperlinks>
    <hyperlink ref="A5:C5" location="Introduction!R10" display="To jump to the Introduction sheet, click here."/>
  </hyperlinks>
  <pageMargins left="0.7" right="0.7" top="0.75" bottom="0.75" header="0.3" footer="0.3"/>
  <pageSetup scale="58" fitToHeight="4" orientation="portrait" cellComments="atEnd" r:id="rId1"/>
  <rowBreaks count="4" manualBreakCount="4">
    <brk id="35" max="25" man="1"/>
    <brk id="62" max="25" man="1"/>
    <brk id="122" max="25" man="1"/>
    <brk id="149" max="7" man="1"/>
  </row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40" hidden="1" customWidth="1"/>
    <col min="10" max="10" width="38.5703125" style="40" hidden="1" customWidth="1"/>
    <col min="11" max="11" width="64.42578125" style="9" hidden="1" customWidth="1"/>
    <col min="12" max="12" width="87.7109375" style="36" hidden="1" customWidth="1"/>
    <col min="13" max="13" width="37.28515625" style="36" hidden="1" customWidth="1"/>
    <col min="14" max="14" width="75.28515625" style="36" hidden="1" customWidth="1"/>
    <col min="15" max="15" width="81.7109375" style="36" hidden="1" customWidth="1"/>
    <col min="16" max="16" width="69.42578125" style="36" hidden="1" customWidth="1"/>
    <col min="17" max="17" width="57" style="36" hidden="1" customWidth="1"/>
    <col min="18" max="18" width="87.7109375" style="36" hidden="1" customWidth="1"/>
    <col min="19" max="19" width="25.42578125" style="37" hidden="1" customWidth="1"/>
    <col min="20" max="20" width="43.7109375" style="2" hidden="1" customWidth="1"/>
    <col min="21" max="21" width="37.28515625" style="2" hidden="1" customWidth="1"/>
    <col min="22" max="22" width="56.28515625" style="2" hidden="1" customWidth="1"/>
    <col min="23" max="23" width="11.7109375" style="64" hidden="1" customWidth="1"/>
    <col min="24" max="24" width="146.85546875" style="64" hidden="1" customWidth="1"/>
    <col min="25" max="25" width="107.42578125" style="23" hidden="1" customWidth="1"/>
    <col min="26" max="26" width="1.28515625" style="22"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901"/>
      <c r="B1" s="901"/>
      <c r="C1" s="901"/>
      <c r="D1" s="901"/>
      <c r="E1" s="901"/>
      <c r="F1" s="901"/>
      <c r="G1" s="901"/>
      <c r="H1" s="901"/>
      <c r="I1" s="207" t="s">
        <v>526</v>
      </c>
      <c r="J1" s="36" t="s">
        <v>246</v>
      </c>
      <c r="K1" s="9"/>
      <c r="L1" s="36" t="s">
        <v>251</v>
      </c>
      <c r="M1" s="36" t="s">
        <v>62</v>
      </c>
      <c r="N1" s="9" t="s">
        <v>150</v>
      </c>
      <c r="O1" s="39" t="s">
        <v>33</v>
      </c>
      <c r="P1" s="36"/>
      <c r="Q1" s="36"/>
      <c r="R1" s="9" t="s">
        <v>25</v>
      </c>
      <c r="S1" s="36"/>
      <c r="T1" s="36"/>
      <c r="U1" s="36"/>
      <c r="V1" s="36"/>
      <c r="W1" s="132" t="s">
        <v>165</v>
      </c>
      <c r="X1" s="145" t="s">
        <v>149</v>
      </c>
      <c r="Y1" s="21" t="s">
        <v>262</v>
      </c>
      <c r="Z1" s="21"/>
    </row>
    <row r="2" spans="1:134" s="248" customFormat="1" ht="15.75" x14ac:dyDescent="0.2">
      <c r="A2" s="902"/>
      <c r="B2" s="902"/>
      <c r="C2" s="902"/>
      <c r="D2" s="903"/>
      <c r="E2" s="903"/>
      <c r="F2" s="276"/>
      <c r="G2" s="273"/>
      <c r="H2" s="273"/>
      <c r="I2" s="60"/>
      <c r="J2" s="40"/>
      <c r="K2" s="9" t="s">
        <v>248</v>
      </c>
      <c r="L2" s="36"/>
      <c r="M2" s="36"/>
      <c r="N2" s="9" t="s">
        <v>150</v>
      </c>
      <c r="O2" s="39" t="s">
        <v>164</v>
      </c>
      <c r="P2" s="36" t="s">
        <v>249</v>
      </c>
      <c r="Q2" s="36"/>
      <c r="R2" s="9" t="s">
        <v>169</v>
      </c>
      <c r="S2" s="36" t="s">
        <v>253</v>
      </c>
      <c r="T2" s="82" t="s">
        <v>254</v>
      </c>
      <c r="U2" s="24" t="s">
        <v>255</v>
      </c>
      <c r="V2" s="24" t="s">
        <v>256</v>
      </c>
      <c r="W2" s="76" t="s">
        <v>166</v>
      </c>
      <c r="X2" s="76"/>
      <c r="Y2" s="81" t="s">
        <v>263</v>
      </c>
      <c r="Z2" s="21"/>
    </row>
    <row r="3" spans="1:134" s="248" customFormat="1" ht="15.75" x14ac:dyDescent="0.2">
      <c r="A3" s="904"/>
      <c r="B3" s="904"/>
      <c r="C3" s="904"/>
      <c r="D3" s="904"/>
      <c r="E3" s="904"/>
      <c r="F3" s="904"/>
      <c r="G3" s="904"/>
      <c r="H3" s="904"/>
      <c r="I3" s="60"/>
      <c r="J3" s="40"/>
      <c r="K3" s="9"/>
      <c r="L3" s="36"/>
      <c r="M3" s="36"/>
      <c r="N3" s="9"/>
      <c r="O3" s="39" t="s">
        <v>168</v>
      </c>
      <c r="P3" s="36"/>
      <c r="Q3" s="36"/>
      <c r="R3" s="9" t="s">
        <v>147</v>
      </c>
      <c r="S3" s="36"/>
      <c r="T3" s="82"/>
      <c r="U3" s="24"/>
      <c r="V3" s="24"/>
      <c r="W3" s="76"/>
      <c r="X3" s="76"/>
      <c r="Y3" s="81" t="s">
        <v>264</v>
      </c>
      <c r="Z3" s="21"/>
    </row>
    <row r="4" spans="1:134" s="248" customFormat="1" ht="27.75" customHeight="1" x14ac:dyDescent="0.2">
      <c r="A4" s="286"/>
      <c r="B4" s="286"/>
      <c r="C4" s="286"/>
      <c r="D4" s="905"/>
      <c r="E4" s="905"/>
      <c r="F4" s="906"/>
      <c r="G4" s="906"/>
      <c r="H4" s="906"/>
      <c r="I4" s="10"/>
      <c r="J4" s="40"/>
      <c r="K4" s="9"/>
      <c r="L4" s="36"/>
      <c r="M4" s="36"/>
      <c r="N4" s="9"/>
      <c r="O4" s="9" t="s">
        <v>167</v>
      </c>
      <c r="P4" s="36"/>
      <c r="Q4" s="36"/>
      <c r="R4" s="76" t="s">
        <v>148</v>
      </c>
      <c r="S4" s="36"/>
      <c r="T4" s="82"/>
      <c r="U4" s="24"/>
      <c r="V4" s="24"/>
      <c r="W4" s="76" t="s">
        <v>146</v>
      </c>
      <c r="X4" s="76"/>
      <c r="Y4" s="81" t="s">
        <v>265</v>
      </c>
      <c r="Z4" s="21"/>
    </row>
    <row r="5" spans="1:134" s="248" customFormat="1" ht="15.75" customHeight="1" x14ac:dyDescent="0.2">
      <c r="A5" s="907" t="s">
        <v>182</v>
      </c>
      <c r="B5" s="907"/>
      <c r="C5" s="907"/>
      <c r="D5" s="276"/>
      <c r="E5" s="277"/>
      <c r="F5" s="276"/>
      <c r="G5" s="278"/>
      <c r="H5" s="282"/>
      <c r="I5" s="10"/>
      <c r="J5" s="40"/>
      <c r="K5" s="9"/>
      <c r="L5" s="36"/>
      <c r="M5" s="36"/>
      <c r="N5" s="9"/>
      <c r="O5" s="9"/>
      <c r="P5" s="36"/>
      <c r="Q5" s="36"/>
      <c r="R5" s="36"/>
      <c r="S5" s="36"/>
      <c r="T5" s="82"/>
      <c r="U5" s="24"/>
      <c r="V5" s="24"/>
      <c r="W5" s="76" t="s">
        <v>178</v>
      </c>
      <c r="X5" s="76"/>
      <c r="Y5" s="81" t="s">
        <v>266</v>
      </c>
      <c r="Z5" s="21"/>
    </row>
    <row r="6" spans="1:134" ht="15.75" customHeight="1" x14ac:dyDescent="0.2">
      <c r="A6" s="218"/>
      <c r="B6" s="219"/>
      <c r="C6" s="219"/>
      <c r="D6" s="279"/>
      <c r="E6" s="280"/>
      <c r="F6" s="279"/>
      <c r="G6" s="282"/>
      <c r="H6" s="282"/>
      <c r="I6" s="66"/>
      <c r="O6" s="9" t="s">
        <v>146</v>
      </c>
      <c r="R6" s="9" t="s">
        <v>146</v>
      </c>
      <c r="Y6" s="23" t="s">
        <v>267</v>
      </c>
    </row>
    <row r="7" spans="1:134" ht="24.75" customHeight="1" x14ac:dyDescent="0.2">
      <c r="A7" s="928" t="s">
        <v>1529</v>
      </c>
      <c r="B7" s="928"/>
      <c r="C7" s="928"/>
      <c r="D7" s="928"/>
      <c r="E7" s="928"/>
      <c r="F7" s="928"/>
      <c r="G7" s="928"/>
      <c r="H7" s="928"/>
      <c r="I7" s="10"/>
      <c r="N7" s="9"/>
      <c r="O7" s="9" t="s">
        <v>178</v>
      </c>
      <c r="R7" s="9" t="s">
        <v>178</v>
      </c>
      <c r="T7" s="149"/>
      <c r="X7" s="50" t="str">
        <f>A7</f>
        <v xml:space="preserve">Contraceptive Security (CS) Indicators 2012 Data </v>
      </c>
      <c r="Y7" s="23" t="s">
        <v>268</v>
      </c>
    </row>
    <row r="8" spans="1:134" ht="37.5" customHeight="1" x14ac:dyDescent="0.2">
      <c r="A8" s="930" t="s">
        <v>1556</v>
      </c>
      <c r="B8" s="930"/>
      <c r="C8" s="930"/>
      <c r="D8" s="894"/>
      <c r="E8" s="894"/>
      <c r="F8" s="894"/>
      <c r="G8" s="894"/>
      <c r="H8" s="894"/>
      <c r="I8" s="8"/>
      <c r="J8" s="60">
        <f>G8</f>
        <v>0</v>
      </c>
      <c r="K8" s="9" t="str">
        <f>A8</f>
        <v xml:space="preserve">Country: Nicaragua </v>
      </c>
      <c r="N8" s="9"/>
      <c r="P8" s="36" t="s">
        <v>250</v>
      </c>
      <c r="T8" s="149">
        <f>D8</f>
        <v>0</v>
      </c>
      <c r="Y8" s="23" t="s">
        <v>269</v>
      </c>
    </row>
    <row r="9" spans="1:134" ht="48" customHeight="1" x14ac:dyDescent="0.2">
      <c r="A9" s="929" t="s">
        <v>1528</v>
      </c>
      <c r="B9" s="929"/>
      <c r="C9" s="929"/>
      <c r="D9" s="929"/>
      <c r="E9" s="929"/>
      <c r="F9" s="929"/>
      <c r="G9" s="929"/>
      <c r="H9" s="929"/>
      <c r="J9" s="60">
        <f>G9</f>
        <v>0</v>
      </c>
      <c r="K9" s="9" t="str">
        <f>A9</f>
        <v>The CS Indicators are presented in the following sections:
               A. leadership &amp; cooordination               B. finance &amp; procurement               C. commodities               D. policies               E. supply chain</v>
      </c>
      <c r="O9" s="9" t="s">
        <v>151</v>
      </c>
      <c r="Q9" s="36" t="s">
        <v>252</v>
      </c>
      <c r="S9" s="50">
        <f>D9</f>
        <v>0</v>
      </c>
      <c r="Y9" s="23" t="s">
        <v>270</v>
      </c>
    </row>
    <row r="10" spans="1:134" s="284" customFormat="1" ht="162" customHeight="1" thickBot="1" x14ac:dyDescent="0.25">
      <c r="A10" s="918" t="s">
        <v>527</v>
      </c>
      <c r="B10" s="919"/>
      <c r="C10" s="919"/>
      <c r="D10" s="919"/>
      <c r="E10" s="919"/>
      <c r="F10" s="919"/>
      <c r="G10" s="919"/>
      <c r="H10" s="919"/>
      <c r="I10" s="104" t="s">
        <v>247</v>
      </c>
      <c r="J10" s="36"/>
      <c r="K10" s="9"/>
      <c r="L10" s="36"/>
      <c r="M10" s="36"/>
      <c r="N10" s="36"/>
      <c r="O10" s="9"/>
      <c r="P10" s="36"/>
      <c r="Q10" s="36"/>
      <c r="R10" s="36" t="s">
        <v>251</v>
      </c>
      <c r="S10" s="37"/>
      <c r="T10" s="37"/>
      <c r="U10" s="37"/>
      <c r="V10" s="37"/>
      <c r="W10" s="37"/>
      <c r="X10" s="285"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283" t="s">
        <v>271</v>
      </c>
      <c r="Z10" s="283"/>
    </row>
    <row r="11" spans="1:134" s="220" customFormat="1" ht="16.5" customHeight="1" thickBot="1" x14ac:dyDescent="0.25">
      <c r="A11" s="865" t="s">
        <v>29</v>
      </c>
      <c r="B11" s="866"/>
      <c r="C11" s="866"/>
      <c r="D11" s="866"/>
      <c r="E11" s="866"/>
      <c r="F11" s="866"/>
      <c r="G11" s="866"/>
      <c r="H11" s="350"/>
      <c r="I11" s="69"/>
      <c r="J11" s="70"/>
      <c r="K11" s="71"/>
      <c r="L11" s="72"/>
      <c r="M11" s="72"/>
      <c r="N11" s="72"/>
      <c r="O11" s="72"/>
      <c r="P11" s="72"/>
      <c r="Q11" s="72"/>
      <c r="R11" s="72"/>
      <c r="S11" s="72"/>
      <c r="T11" s="73"/>
      <c r="U11" s="73"/>
      <c r="V11" s="73"/>
      <c r="W11" s="74"/>
      <c r="X11" s="74"/>
      <c r="Y11" s="75" t="s">
        <v>272</v>
      </c>
      <c r="Z11" s="21"/>
    </row>
    <row r="12" spans="1:134" s="159" customFormat="1" ht="45" customHeight="1" x14ac:dyDescent="0.2">
      <c r="A12" s="774" t="s">
        <v>273</v>
      </c>
      <c r="B12" s="775"/>
      <c r="C12" s="775"/>
      <c r="D12" s="775"/>
      <c r="E12" s="775"/>
      <c r="F12" s="775"/>
      <c r="G12" s="776"/>
      <c r="H12" s="351" t="s">
        <v>165</v>
      </c>
      <c r="I12" s="34"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
      <c r="K12" s="9"/>
      <c r="L12" s="36"/>
      <c r="M12" s="36"/>
      <c r="N12" s="36"/>
      <c r="O12" s="36"/>
      <c r="P12" s="36"/>
      <c r="Q12" s="36"/>
      <c r="R12" s="36"/>
      <c r="S12" s="36"/>
      <c r="T12" s="24"/>
      <c r="U12" s="24"/>
      <c r="V12" s="24"/>
      <c r="W12" s="76"/>
      <c r="X12" s="76"/>
      <c r="Y12" s="77" t="s">
        <v>274</v>
      </c>
      <c r="Z12" s="95"/>
      <c r="DS12" s="222"/>
      <c r="DT12" s="222"/>
      <c r="DU12" s="222"/>
      <c r="DV12" s="222"/>
      <c r="DW12" s="222"/>
      <c r="DX12" s="222"/>
      <c r="DY12" s="222"/>
      <c r="DZ12" s="222"/>
      <c r="EA12" s="222"/>
      <c r="EB12" s="222"/>
      <c r="EC12" s="223"/>
      <c r="ED12" s="223"/>
    </row>
    <row r="13" spans="1:134" s="159" customFormat="1" ht="30" x14ac:dyDescent="0.2">
      <c r="A13" s="352"/>
      <c r="B13" s="764" t="s">
        <v>38</v>
      </c>
      <c r="C13" s="765"/>
      <c r="D13" s="800" t="s">
        <v>1441</v>
      </c>
      <c r="E13" s="801"/>
      <c r="F13" s="801"/>
      <c r="G13" s="801"/>
      <c r="H13" s="802"/>
      <c r="I13" s="8"/>
      <c r="J13" s="40"/>
      <c r="K13" s="9" t="str">
        <f>B13</f>
        <v>a. What is the name of the committee?</v>
      </c>
      <c r="L13" s="46" t="str">
        <f>D13</f>
        <v>Comité DAIA (Comité para la Disponibilidad Asegurada de Insumos Anticonceptivos - Contraceptive Security Committee)</v>
      </c>
      <c r="M13" s="36"/>
      <c r="N13" s="36"/>
      <c r="O13" s="39" t="str">
        <f>D13</f>
        <v>Comité DAIA (Comité para la Disponibilidad Asegurada de Insumos Anticonceptivos - Contraceptive Security Committee)</v>
      </c>
      <c r="P13" s="36"/>
      <c r="Q13" s="36"/>
      <c r="R13" s="36"/>
      <c r="S13" s="36"/>
      <c r="T13" s="24"/>
      <c r="U13" s="24"/>
      <c r="V13" s="24"/>
      <c r="W13" s="76"/>
      <c r="X13" s="76"/>
      <c r="Y13" s="77"/>
      <c r="Z13" s="95"/>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34"/>
      <c r="J14" s="40"/>
      <c r="K14" s="9" t="str">
        <f>A14</f>
        <v>A2. Are the following organizations represented on the committee?</v>
      </c>
      <c r="L14" s="36"/>
      <c r="M14" s="36"/>
      <c r="N14" s="36"/>
      <c r="O14" s="9"/>
      <c r="P14" s="36"/>
      <c r="Q14" s="36"/>
      <c r="R14" s="36"/>
      <c r="S14" s="36"/>
      <c r="T14" s="24"/>
      <c r="U14" s="24"/>
      <c r="V14" s="24"/>
      <c r="W14" s="76"/>
      <c r="X14" s="76"/>
      <c r="Y14" s="77" t="s">
        <v>178</v>
      </c>
      <c r="Z14" s="95"/>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165</v>
      </c>
      <c r="E15" s="225" t="s">
        <v>159</v>
      </c>
      <c r="F15" s="769" t="s">
        <v>1437</v>
      </c>
      <c r="G15" s="770"/>
      <c r="H15" s="771"/>
      <c r="I15" s="8"/>
      <c r="J15" s="40"/>
      <c r="K15" s="9" t="str">
        <f t="shared" ref="K15:K23" si="0">B15</f>
        <v>a. Social marketing</v>
      </c>
      <c r="L15" s="36"/>
      <c r="M15" s="36"/>
      <c r="N15" s="36"/>
      <c r="O15" s="9"/>
      <c r="P15" s="36"/>
      <c r="Q15" s="9" t="str">
        <f t="shared" ref="Q15:Q23" si="1">F15</f>
        <v>PASMO (Pan American Social Marketing Organization) PSI (Population Services International)</v>
      </c>
      <c r="R15" s="36"/>
      <c r="S15" s="36"/>
      <c r="T15" s="24"/>
      <c r="U15" s="24"/>
      <c r="V15" s="24"/>
      <c r="W15" s="76"/>
      <c r="X15" s="76"/>
      <c r="Y15" s="77"/>
      <c r="Z15" s="95"/>
      <c r="DS15" s="222"/>
      <c r="DT15" s="222"/>
      <c r="DU15" s="222"/>
      <c r="DV15" s="222"/>
      <c r="DW15" s="222"/>
      <c r="DX15" s="222"/>
      <c r="DY15" s="222"/>
      <c r="DZ15" s="222"/>
      <c r="EA15" s="222"/>
      <c r="EB15" s="222"/>
      <c r="EC15" s="223"/>
      <c r="ED15" s="223"/>
    </row>
    <row r="16" spans="1:134" s="159" customFormat="1" ht="45" x14ac:dyDescent="0.2">
      <c r="A16" s="262"/>
      <c r="B16" s="764" t="s">
        <v>275</v>
      </c>
      <c r="C16" s="765"/>
      <c r="D16" s="203" t="s">
        <v>165</v>
      </c>
      <c r="E16" s="226" t="s">
        <v>159</v>
      </c>
      <c r="F16" s="769" t="s">
        <v>1436</v>
      </c>
      <c r="G16" s="770"/>
      <c r="H16" s="771"/>
      <c r="I16" s="8"/>
      <c r="J16" s="40"/>
      <c r="K16" s="9" t="str">
        <f t="shared" si="0"/>
        <v>b. NGO (for example: service delivery, advocacy, Planned Parenthood affiliate, Marie Stopes affiliate, faith-based organizations, etc.)</v>
      </c>
      <c r="L16" s="36"/>
      <c r="M16" s="36"/>
      <c r="N16" s="36"/>
      <c r="O16" s="9"/>
      <c r="P16" s="36"/>
      <c r="Q16" s="9" t="str">
        <f t="shared" si="1"/>
        <v>PROFAMILIA (Asociación Pro-Bienestar de la Familia Nicaragüense - Nicaraguan Pro Family Wellbeing Association)</v>
      </c>
      <c r="R16" s="36"/>
      <c r="S16" s="36"/>
      <c r="T16" s="24"/>
      <c r="U16" s="24"/>
      <c r="V16" s="24"/>
      <c r="W16" s="76"/>
      <c r="X16" s="76"/>
      <c r="Y16" s="77"/>
      <c r="Z16" s="95"/>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166</v>
      </c>
      <c r="E17" s="226" t="s">
        <v>159</v>
      </c>
      <c r="F17" s="769"/>
      <c r="G17" s="770"/>
      <c r="H17" s="771"/>
      <c r="I17" s="8"/>
      <c r="J17" s="40"/>
      <c r="K17" s="9" t="str">
        <f t="shared" si="0"/>
        <v>c. Commercial sector (for example: pharmacy associations, manufacturers, etc.)</v>
      </c>
      <c r="L17" s="36"/>
      <c r="M17" s="36"/>
      <c r="N17" s="36"/>
      <c r="O17" s="9"/>
      <c r="P17" s="36"/>
      <c r="Q17" s="9">
        <f t="shared" si="1"/>
        <v>0</v>
      </c>
      <c r="R17" s="36"/>
      <c r="S17" s="36"/>
      <c r="T17" s="24"/>
      <c r="U17" s="24"/>
      <c r="V17" s="24"/>
      <c r="W17" s="76"/>
      <c r="X17" s="76"/>
      <c r="Y17" s="77"/>
      <c r="Z17" s="95"/>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165</v>
      </c>
      <c r="E18" s="226" t="s">
        <v>160</v>
      </c>
      <c r="F18" s="769" t="s">
        <v>832</v>
      </c>
      <c r="G18" s="770"/>
      <c r="H18" s="771"/>
      <c r="I18" s="8"/>
      <c r="J18" s="40"/>
      <c r="K18" s="9" t="str">
        <f t="shared" si="0"/>
        <v>d. Donors</v>
      </c>
      <c r="L18" s="36"/>
      <c r="M18" s="36"/>
      <c r="N18" s="36"/>
      <c r="O18" s="9"/>
      <c r="P18" s="36"/>
      <c r="Q18" s="9" t="str">
        <f t="shared" si="1"/>
        <v>UNFPA, USAID</v>
      </c>
      <c r="R18" s="36"/>
      <c r="S18" s="36"/>
      <c r="T18" s="24"/>
      <c r="U18" s="24"/>
      <c r="V18" s="24"/>
      <c r="W18" s="76"/>
      <c r="X18" s="76"/>
      <c r="Y18" s="77"/>
      <c r="Z18" s="95"/>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769" t="s">
        <v>76</v>
      </c>
      <c r="G19" s="770"/>
      <c r="H19" s="771"/>
      <c r="I19" s="8"/>
      <c r="J19" s="40"/>
      <c r="K19" s="9" t="str">
        <f t="shared" si="0"/>
        <v>e. UN agencies</v>
      </c>
      <c r="L19" s="36"/>
      <c r="M19" s="36"/>
      <c r="N19" s="36"/>
      <c r="O19" s="9"/>
      <c r="P19" s="36"/>
      <c r="Q19" s="9" t="str">
        <f t="shared" si="1"/>
        <v>UNFPA</v>
      </c>
      <c r="R19" s="36"/>
      <c r="S19" s="36"/>
      <c r="T19" s="24"/>
      <c r="U19" s="24"/>
      <c r="V19" s="24"/>
      <c r="W19" s="76"/>
      <c r="X19" s="76"/>
      <c r="Y19" s="77"/>
      <c r="Z19" s="95"/>
      <c r="DS19" s="222"/>
      <c r="DT19" s="222"/>
      <c r="DU19" s="222"/>
      <c r="DV19" s="223"/>
      <c r="DW19" s="223"/>
      <c r="DX19" s="223"/>
      <c r="DY19" s="223"/>
      <c r="DZ19" s="223"/>
      <c r="EA19" s="223"/>
      <c r="EB19" s="223"/>
      <c r="EC19" s="223"/>
      <c r="ED19" s="223"/>
    </row>
    <row r="20" spans="1:134" s="159" customFormat="1" ht="60" x14ac:dyDescent="0.2">
      <c r="A20" s="262"/>
      <c r="B20" s="764" t="s">
        <v>277</v>
      </c>
      <c r="C20" s="765"/>
      <c r="D20" s="203" t="s">
        <v>165</v>
      </c>
      <c r="E20" s="226" t="s">
        <v>162</v>
      </c>
      <c r="F20" s="769" t="s">
        <v>1428</v>
      </c>
      <c r="G20" s="770"/>
      <c r="H20" s="771"/>
      <c r="I20" s="8"/>
      <c r="J20" s="40"/>
      <c r="K20" s="9" t="str">
        <f t="shared" si="0"/>
        <v>f. Ministry of Health (for example: logistics, reproductive health, family planning, maternal and child health, HIV/AIDS, pharmacy units, etc.)</v>
      </c>
      <c r="L20" s="36"/>
      <c r="M20" s="36"/>
      <c r="N20" s="36"/>
      <c r="O20" s="9"/>
      <c r="P20" s="36"/>
      <c r="Q20" s="33" t="str">
        <f t="shared" si="1"/>
        <v xml:space="preserve">Medical Supplies Directorate, General Directorate for the Extension of Quality of Care, Planning and Development Division, External Cooperation Directorate </v>
      </c>
      <c r="R20" s="36"/>
      <c r="S20" s="36"/>
      <c r="T20" s="24"/>
      <c r="U20" s="24"/>
      <c r="V20" s="24"/>
      <c r="W20" s="76"/>
      <c r="X20" s="76"/>
      <c r="Y20" s="77"/>
      <c r="Z20" s="95"/>
      <c r="DS20" s="222"/>
      <c r="DT20" s="222"/>
      <c r="DU20" s="222"/>
      <c r="DV20" s="223"/>
      <c r="DW20" s="223"/>
      <c r="DX20" s="223"/>
      <c r="DY20" s="223"/>
      <c r="DZ20" s="223"/>
      <c r="EA20" s="223"/>
      <c r="ED20" s="223"/>
    </row>
    <row r="21" spans="1:134" s="159" customFormat="1" x14ac:dyDescent="0.2">
      <c r="A21" s="262"/>
      <c r="B21" s="835" t="s">
        <v>42</v>
      </c>
      <c r="C21" s="835"/>
      <c r="D21" s="203" t="s">
        <v>166</v>
      </c>
      <c r="E21" s="226" t="s">
        <v>163</v>
      </c>
      <c r="F21" s="769"/>
      <c r="G21" s="770"/>
      <c r="H21" s="771"/>
      <c r="I21" s="8"/>
      <c r="J21" s="40"/>
      <c r="K21" s="9" t="str">
        <f t="shared" si="0"/>
        <v>g. Central Medical Store or Central Warehouse</v>
      </c>
      <c r="L21" s="36"/>
      <c r="M21" s="36"/>
      <c r="N21" s="36"/>
      <c r="O21" s="9"/>
      <c r="P21" s="36"/>
      <c r="Q21" s="9">
        <f t="shared" si="1"/>
        <v>0</v>
      </c>
      <c r="R21" s="36"/>
      <c r="S21" s="36"/>
      <c r="T21" s="24"/>
      <c r="U21" s="24"/>
      <c r="V21" s="24"/>
      <c r="W21" s="76"/>
      <c r="X21" s="76"/>
      <c r="Y21" s="77"/>
      <c r="Z21" s="95"/>
    </row>
    <row r="22" spans="1:134" s="159" customFormat="1" x14ac:dyDescent="0.2">
      <c r="A22" s="262"/>
      <c r="B22" s="835" t="s">
        <v>68</v>
      </c>
      <c r="C22" s="835"/>
      <c r="D22" s="203" t="s">
        <v>166</v>
      </c>
      <c r="E22" s="226" t="s">
        <v>163</v>
      </c>
      <c r="F22" s="769"/>
      <c r="G22" s="770"/>
      <c r="H22" s="771"/>
      <c r="I22" s="8"/>
      <c r="J22" s="40"/>
      <c r="K22" s="9" t="str">
        <f t="shared" si="0"/>
        <v xml:space="preserve">h. Ministry of Finance or Ministry of Planning </v>
      </c>
      <c r="L22" s="36"/>
      <c r="M22" s="36"/>
      <c r="N22" s="36"/>
      <c r="O22" s="9"/>
      <c r="P22" s="36"/>
      <c r="Q22" s="9">
        <f t="shared" si="1"/>
        <v>0</v>
      </c>
      <c r="R22" s="36"/>
      <c r="S22" s="36"/>
      <c r="T22" s="24"/>
      <c r="U22" s="24"/>
      <c r="V22" s="24"/>
      <c r="W22" s="76"/>
      <c r="X22" s="76"/>
      <c r="Y22" s="77"/>
      <c r="Z22" s="95"/>
    </row>
    <row r="23" spans="1:134" s="158" customFormat="1" x14ac:dyDescent="0.2">
      <c r="A23" s="262"/>
      <c r="B23" s="835" t="s">
        <v>279</v>
      </c>
      <c r="C23" s="835"/>
      <c r="D23" s="203" t="s">
        <v>165</v>
      </c>
      <c r="E23" s="226" t="s">
        <v>163</v>
      </c>
      <c r="F23" s="769" t="s">
        <v>1442</v>
      </c>
      <c r="G23" s="770"/>
      <c r="H23" s="771"/>
      <c r="I23" s="8"/>
      <c r="J23" s="40"/>
      <c r="K23" s="60" t="str">
        <f t="shared" si="0"/>
        <v>i. Other (for example: partners)</v>
      </c>
      <c r="L23" s="40"/>
      <c r="M23" s="40"/>
      <c r="N23" s="40"/>
      <c r="O23" s="60"/>
      <c r="P23" s="40"/>
      <c r="Q23" s="60" t="str">
        <f t="shared" si="1"/>
        <v>PATH</v>
      </c>
      <c r="R23" s="40"/>
      <c r="S23" s="40"/>
      <c r="T23" s="40"/>
      <c r="U23" s="40"/>
      <c r="V23" s="40"/>
      <c r="W23" s="131"/>
      <c r="X23" s="131"/>
      <c r="Y23" s="129"/>
      <c r="Z23" s="129"/>
    </row>
    <row r="24" spans="1:134" s="159" customFormat="1" x14ac:dyDescent="0.2">
      <c r="A24" s="772" t="s">
        <v>152</v>
      </c>
      <c r="B24" s="764"/>
      <c r="C24" s="764"/>
      <c r="D24" s="764"/>
      <c r="E24" s="764"/>
      <c r="F24" s="764"/>
      <c r="G24" s="764"/>
      <c r="H24" s="355" t="s">
        <v>168</v>
      </c>
      <c r="I24" s="30" t="str">
        <f>A24</f>
        <v>A3. How many times did the committee meet during the last year? (0, 1-2, 3-5, or 6+)  (Please select from the dropdown.)</v>
      </c>
      <c r="J24" s="40"/>
      <c r="K24" s="9"/>
      <c r="L24" s="36"/>
      <c r="M24" s="36"/>
      <c r="N24" s="36"/>
      <c r="O24" s="9"/>
      <c r="P24" s="36"/>
      <c r="Q24" s="36"/>
      <c r="R24" s="36"/>
      <c r="S24" s="36"/>
      <c r="T24" s="24"/>
      <c r="U24" s="24"/>
      <c r="V24" s="24"/>
      <c r="W24" s="76"/>
      <c r="X24" s="76"/>
      <c r="Y24" s="77"/>
      <c r="Z24" s="95"/>
    </row>
    <row r="25" spans="1:134" s="159" customFormat="1" x14ac:dyDescent="0.2">
      <c r="A25" s="827" t="s">
        <v>280</v>
      </c>
      <c r="B25" s="828"/>
      <c r="C25" s="828"/>
      <c r="D25" s="835"/>
      <c r="E25" s="835"/>
      <c r="F25" s="835"/>
      <c r="G25" s="836"/>
      <c r="H25" s="355" t="s">
        <v>166</v>
      </c>
      <c r="I25" s="30" t="str">
        <f>A25</f>
        <v xml:space="preserve">A4. Does the committee have legal status?  (Please select from the dropdown.)                                  </v>
      </c>
      <c r="J25" s="40"/>
      <c r="K25" s="9"/>
      <c r="L25" s="36"/>
      <c r="M25" s="36"/>
      <c r="N25" s="36"/>
      <c r="O25" s="9"/>
      <c r="P25" s="36"/>
      <c r="Q25" s="36"/>
      <c r="R25" s="36"/>
      <c r="S25" s="36"/>
      <c r="T25" s="24"/>
      <c r="U25" s="24"/>
      <c r="V25" s="24"/>
      <c r="W25" s="76"/>
      <c r="X25" s="76"/>
      <c r="Y25" s="77"/>
      <c r="Z25" s="95"/>
    </row>
    <row r="26" spans="1:134" s="159" customFormat="1" ht="135.75" thickBot="1" x14ac:dyDescent="0.25">
      <c r="A26" s="853" t="s">
        <v>281</v>
      </c>
      <c r="B26" s="822"/>
      <c r="C26" s="854"/>
      <c r="D26" s="228" t="s">
        <v>165</v>
      </c>
      <c r="E26" s="229" t="s">
        <v>157</v>
      </c>
      <c r="F26" s="153" t="s">
        <v>1605</v>
      </c>
      <c r="G26" s="230" t="s">
        <v>63</v>
      </c>
      <c r="H26" s="357"/>
      <c r="I26" s="30"/>
      <c r="J26" s="40"/>
      <c r="K26" s="9" t="str">
        <f>A26</f>
        <v>A5. Is there a Contraceptive Security "champion"? (someone who consistently brings up and advocates for contraceptive supplies)</v>
      </c>
      <c r="L26" s="36"/>
      <c r="M26" s="36"/>
      <c r="N26" s="36"/>
      <c r="O26" s="9"/>
      <c r="P26" s="36"/>
      <c r="Q26" s="36"/>
      <c r="R26" s="36"/>
      <c r="S26" s="36"/>
      <c r="T26" s="24"/>
      <c r="U26" s="24"/>
      <c r="V26" s="24"/>
      <c r="W26" s="76"/>
      <c r="X26" s="76"/>
      <c r="Y26" s="77"/>
      <c r="Z26" s="95"/>
    </row>
    <row r="27" spans="1:134" s="231" customFormat="1" ht="16.5" customHeight="1" thickBot="1" x14ac:dyDescent="0.3">
      <c r="A27" s="865" t="s">
        <v>30</v>
      </c>
      <c r="B27" s="866"/>
      <c r="C27" s="866"/>
      <c r="D27" s="866"/>
      <c r="E27" s="866"/>
      <c r="F27" s="866"/>
      <c r="G27" s="866"/>
      <c r="H27" s="350"/>
      <c r="I27" s="14"/>
      <c r="J27" s="67"/>
      <c r="K27" s="11"/>
      <c r="L27" s="48"/>
      <c r="M27" s="48"/>
      <c r="N27" s="48"/>
      <c r="O27" s="48"/>
      <c r="P27" s="48"/>
      <c r="Q27" s="48"/>
      <c r="R27" s="48"/>
      <c r="S27" s="48"/>
      <c r="T27" s="67"/>
      <c r="U27" s="67"/>
      <c r="V27" s="67"/>
      <c r="W27" s="78"/>
      <c r="X27" s="78"/>
      <c r="Y27" s="79"/>
      <c r="Z27" s="96"/>
    </row>
    <row r="28" spans="1:134" s="159" customFormat="1" x14ac:dyDescent="0.2">
      <c r="A28" s="834" t="s">
        <v>741</v>
      </c>
      <c r="B28" s="835"/>
      <c r="C28" s="836"/>
      <c r="D28" s="887" t="s">
        <v>283</v>
      </c>
      <c r="E28" s="888"/>
      <c r="F28" s="221" t="s">
        <v>262</v>
      </c>
      <c r="G28" s="359" t="s">
        <v>284</v>
      </c>
      <c r="H28" s="351" t="s">
        <v>274</v>
      </c>
      <c r="I28" s="43"/>
      <c r="J28" s="41"/>
      <c r="K28" s="9">
        <f>B28</f>
        <v>0</v>
      </c>
      <c r="L28" s="36"/>
      <c r="M28" s="36"/>
      <c r="N28" s="36"/>
      <c r="O28" s="36"/>
      <c r="P28" s="36"/>
      <c r="Q28" s="36"/>
      <c r="R28" s="36"/>
      <c r="S28" s="36"/>
      <c r="T28" s="24"/>
      <c r="U28" s="24"/>
      <c r="V28" s="24"/>
      <c r="W28" s="76"/>
      <c r="X28" s="76"/>
      <c r="Y28" s="77"/>
      <c r="Z28" s="95"/>
    </row>
    <row r="29" spans="1:134" s="159" customFormat="1" ht="45" customHeight="1" x14ac:dyDescent="0.2">
      <c r="A29" s="772" t="s">
        <v>742</v>
      </c>
      <c r="B29" s="764"/>
      <c r="C29" s="764"/>
      <c r="D29" s="764"/>
      <c r="E29" s="764"/>
      <c r="F29" s="765"/>
      <c r="G29" s="1162">
        <v>2740890</v>
      </c>
      <c r="H29" s="1163"/>
      <c r="I29" s="12"/>
      <c r="J29" s="60">
        <f>G29</f>
        <v>2740890</v>
      </c>
      <c r="K29" s="9"/>
      <c r="L29" s="36"/>
      <c r="M29" s="56">
        <f>E29</f>
        <v>0</v>
      </c>
      <c r="N29" s="36"/>
      <c r="O29" s="36"/>
      <c r="P29" s="36"/>
      <c r="Q29" s="36"/>
      <c r="R29" s="36"/>
      <c r="S29" s="36"/>
      <c r="T29" s="24"/>
      <c r="U29" s="24"/>
      <c r="V29" s="24"/>
      <c r="W29" s="76"/>
      <c r="X29" s="76"/>
      <c r="Y29" s="80" t="str">
        <f>A29</f>
        <v>B2. What was the estimated dollar value of contraceptives needed to be procured for the public sector for the most recent complete fiscal year? (in USD currency)
(for example, to cover the needs for FY '10-'11)</v>
      </c>
      <c r="Z29" s="95"/>
    </row>
    <row r="30" spans="1:134" s="159" customFormat="1" ht="58.5" x14ac:dyDescent="0.2">
      <c r="A30" s="772" t="s">
        <v>743</v>
      </c>
      <c r="B30" s="764"/>
      <c r="C30" s="764"/>
      <c r="D30" s="764"/>
      <c r="E30" s="637" t="s">
        <v>1102</v>
      </c>
      <c r="F30" s="232" t="s">
        <v>744</v>
      </c>
      <c r="G30" s="891" t="s">
        <v>1429</v>
      </c>
      <c r="H30" s="892"/>
      <c r="I30" s="12"/>
      <c r="J30" s="60" t="str">
        <f>G30</f>
        <v>Ministry of Health, CS Committee</v>
      </c>
      <c r="K30" s="9"/>
      <c r="L30" s="36"/>
      <c r="M30" s="56" t="str">
        <f>E30</f>
        <v xml:space="preserve">01/11 - 12/11 </v>
      </c>
      <c r="N30" s="36"/>
      <c r="O30" s="36"/>
      <c r="P30" s="36"/>
      <c r="Q30" s="36"/>
      <c r="R30" s="36"/>
      <c r="S30" s="36"/>
      <c r="T30" s="24"/>
      <c r="U30" s="24"/>
      <c r="V30" s="24"/>
      <c r="W30" s="76"/>
      <c r="X30" s="76"/>
      <c r="Y30" s="80" t="str">
        <f>A30</f>
        <v>B3. Time period covered by the forecast/quantification (mm/yy-mm/yy)
(should ideally be FY '10-'11)</v>
      </c>
      <c r="Z30" s="95"/>
    </row>
    <row r="31" spans="1:134" s="159" customFormat="1" ht="15" customHeight="1" x14ac:dyDescent="0.2">
      <c r="A31" s="772" t="s">
        <v>745</v>
      </c>
      <c r="B31" s="764"/>
      <c r="C31" s="764"/>
      <c r="D31" s="764"/>
      <c r="E31" s="764"/>
      <c r="F31" s="764"/>
      <c r="G31" s="765"/>
      <c r="H31" s="355" t="s">
        <v>165</v>
      </c>
      <c r="I31" s="30" t="str">
        <f>A31</f>
        <v>B4. Is there a government budget line item specifically for the procurement of contraceptives?  (Please select from the dropdown list.)</v>
      </c>
      <c r="J31" s="41"/>
      <c r="K31" s="9"/>
      <c r="L31" s="36"/>
      <c r="M31" s="36"/>
      <c r="N31" s="36"/>
      <c r="O31" s="36"/>
      <c r="P31" s="36"/>
      <c r="Q31" s="36"/>
      <c r="R31" s="36"/>
      <c r="S31" s="36"/>
      <c r="T31" s="24"/>
      <c r="U31" s="24"/>
      <c r="V31" s="24"/>
      <c r="W31" s="76"/>
      <c r="X31" s="76"/>
      <c r="Y31" s="77"/>
      <c r="Z31" s="95"/>
    </row>
    <row r="32" spans="1:134" s="159" customFormat="1" ht="90" customHeight="1" x14ac:dyDescent="0.2">
      <c r="A32" s="772" t="s">
        <v>746</v>
      </c>
      <c r="B32" s="764"/>
      <c r="C32" s="764"/>
      <c r="D32" s="764"/>
      <c r="E32" s="764"/>
      <c r="F32" s="764"/>
      <c r="G32" s="765"/>
      <c r="H32" s="355" t="s">
        <v>165</v>
      </c>
      <c r="I32" s="30"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41"/>
      <c r="K32" s="9"/>
      <c r="L32" s="36"/>
      <c r="M32" s="36"/>
      <c r="N32" s="36"/>
      <c r="O32" s="36"/>
      <c r="P32" s="36"/>
      <c r="Q32" s="36"/>
      <c r="R32" s="36"/>
      <c r="S32" s="36"/>
      <c r="T32" s="24"/>
      <c r="U32" s="24"/>
      <c r="V32" s="24"/>
      <c r="W32" s="76"/>
      <c r="X32" s="76"/>
      <c r="Y32" s="77"/>
      <c r="Z32" s="95"/>
    </row>
    <row r="33" spans="1:26" s="159" customFormat="1" ht="15.75" customHeight="1" thickBot="1" x14ac:dyDescent="0.25">
      <c r="A33" s="772" t="s">
        <v>285</v>
      </c>
      <c r="B33" s="764"/>
      <c r="C33" s="764"/>
      <c r="D33" s="764"/>
      <c r="E33" s="764"/>
      <c r="F33" s="764"/>
      <c r="G33" s="764"/>
      <c r="H33" s="773"/>
      <c r="I33" s="4"/>
      <c r="J33" s="41"/>
      <c r="K33" s="9"/>
      <c r="L33" s="36"/>
      <c r="M33" s="36"/>
      <c r="N33" s="36"/>
      <c r="O33" s="36"/>
      <c r="P33" s="36"/>
      <c r="Q33" s="36"/>
      <c r="R33" s="36"/>
      <c r="S33" s="36"/>
      <c r="T33" s="24"/>
      <c r="U33" s="24"/>
      <c r="V33" s="24"/>
      <c r="W33" s="76"/>
      <c r="X33" s="80" t="str">
        <f>A33</f>
        <v>B6. Please complete the table below regarding government allocations for contraceptive procurement.</v>
      </c>
      <c r="Y33" s="77"/>
      <c r="Z33" s="95"/>
    </row>
    <row r="34" spans="1:26" s="159" customFormat="1" ht="147" x14ac:dyDescent="0.2">
      <c r="A34" s="363"/>
      <c r="B34" s="884"/>
      <c r="C34" s="884"/>
      <c r="D34" s="927"/>
      <c r="E34" s="664" t="s">
        <v>286</v>
      </c>
      <c r="F34" s="237" t="s">
        <v>747</v>
      </c>
      <c r="G34" s="238" t="s">
        <v>287</v>
      </c>
      <c r="H34" s="364" t="s">
        <v>158</v>
      </c>
      <c r="I34" s="32"/>
      <c r="J34" s="42"/>
      <c r="K34" s="9">
        <f>A34</f>
        <v>0</v>
      </c>
      <c r="L34" s="36"/>
      <c r="M34" s="36"/>
      <c r="N34" s="36"/>
      <c r="O34" s="36"/>
      <c r="P34" s="36"/>
      <c r="Q34" s="36"/>
      <c r="R34" s="36"/>
      <c r="S34" s="36"/>
      <c r="T34" s="24"/>
      <c r="U34" s="24"/>
      <c r="V34" s="24"/>
      <c r="W34" s="76"/>
      <c r="X34" s="76"/>
      <c r="Y34" s="77"/>
      <c r="Z34" s="95"/>
    </row>
    <row r="35" spans="1:26" s="159" customFormat="1" ht="30" x14ac:dyDescent="0.2">
      <c r="A35" s="262"/>
      <c r="B35" s="764" t="s">
        <v>288</v>
      </c>
      <c r="C35" s="764"/>
      <c r="D35" s="765"/>
      <c r="E35" s="661">
        <v>2025890</v>
      </c>
      <c r="F35" s="168" t="s">
        <v>835</v>
      </c>
      <c r="G35" s="154" t="s">
        <v>1430</v>
      </c>
      <c r="H35" s="362"/>
      <c r="I35" s="43"/>
      <c r="J35" s="41"/>
      <c r="K35" s="9" t="e">
        <f>#REF!</f>
        <v>#REF!</v>
      </c>
      <c r="L35" s="36"/>
      <c r="M35" s="36"/>
      <c r="N35" s="36"/>
      <c r="O35" s="36"/>
      <c r="P35" s="36"/>
      <c r="Q35" s="36"/>
      <c r="R35" s="36"/>
      <c r="S35" s="36"/>
      <c r="T35" s="24"/>
      <c r="U35" s="24"/>
      <c r="V35" s="24"/>
      <c r="W35" s="76"/>
      <c r="X35" s="76"/>
      <c r="Y35" s="77"/>
      <c r="Z35" s="95"/>
    </row>
    <row r="36" spans="1:26" s="159" customFormat="1" ht="15" hidden="1" customHeight="1" x14ac:dyDescent="0.2">
      <c r="A36" s="883"/>
      <c r="B36" s="884"/>
      <c r="C36" s="884"/>
      <c r="D36" s="884"/>
      <c r="E36" s="884"/>
      <c r="F36" s="884"/>
      <c r="G36" s="884"/>
      <c r="H36" s="885"/>
      <c r="I36" s="43"/>
      <c r="J36" s="41"/>
      <c r="K36" s="9"/>
      <c r="L36" s="36"/>
      <c r="M36" s="36"/>
      <c r="N36" s="36"/>
      <c r="O36" s="36"/>
      <c r="P36" s="36"/>
      <c r="Q36" s="36"/>
      <c r="R36" s="36"/>
      <c r="S36" s="36"/>
      <c r="T36" s="24"/>
      <c r="U36" s="24"/>
      <c r="V36" s="24"/>
      <c r="W36" s="76"/>
      <c r="X36" s="76"/>
      <c r="Y36" s="77"/>
      <c r="Z36" s="95"/>
    </row>
    <row r="37" spans="1:26" s="159" customFormat="1" ht="75" x14ac:dyDescent="0.2">
      <c r="A37" s="772" t="s">
        <v>749</v>
      </c>
      <c r="B37" s="764"/>
      <c r="C37" s="764"/>
      <c r="D37" s="764"/>
      <c r="E37" s="764"/>
      <c r="F37" s="764"/>
      <c r="G37" s="765"/>
      <c r="H37" s="355" t="s">
        <v>165</v>
      </c>
      <c r="I37" s="30"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41"/>
      <c r="K37" s="9"/>
      <c r="L37" s="36"/>
      <c r="M37" s="36"/>
      <c r="N37" s="36"/>
      <c r="O37" s="36"/>
      <c r="P37" s="36"/>
      <c r="Q37" s="36"/>
      <c r="R37" s="36"/>
      <c r="S37" s="36"/>
      <c r="T37" s="24"/>
      <c r="U37" s="24"/>
      <c r="V37" s="24"/>
      <c r="W37" s="76"/>
      <c r="X37" s="76"/>
      <c r="Y37" s="77"/>
      <c r="Z37" s="95"/>
    </row>
    <row r="38" spans="1:26" s="159" customFormat="1" ht="60.75" customHeight="1" thickBot="1" x14ac:dyDescent="0.25">
      <c r="A38" s="772" t="s">
        <v>750</v>
      </c>
      <c r="B38" s="764"/>
      <c r="C38" s="764"/>
      <c r="D38" s="764"/>
      <c r="E38" s="764"/>
      <c r="F38" s="764"/>
      <c r="G38" s="764"/>
      <c r="H38" s="773"/>
      <c r="I38" s="4"/>
      <c r="J38" s="41"/>
      <c r="K38" s="9"/>
      <c r="L38" s="36"/>
      <c r="M38" s="36"/>
      <c r="N38" s="36"/>
      <c r="O38" s="36"/>
      <c r="P38" s="36"/>
      <c r="Q38" s="36"/>
      <c r="R38" s="36"/>
      <c r="S38" s="36"/>
      <c r="T38" s="24"/>
      <c r="U38" s="24"/>
      <c r="V38" s="24"/>
      <c r="W38" s="76"/>
      <c r="X38" s="80"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Y38" s="77"/>
      <c r="Z38" s="95"/>
    </row>
    <row r="39" spans="1:26" s="159" customFormat="1" ht="129.75" x14ac:dyDescent="0.2">
      <c r="A39" s="363"/>
      <c r="B39" s="877" t="s">
        <v>751</v>
      </c>
      <c r="C39" s="886"/>
      <c r="D39" s="236" t="s">
        <v>290</v>
      </c>
      <c r="E39" s="237" t="s">
        <v>69</v>
      </c>
      <c r="F39" s="237" t="s">
        <v>752</v>
      </c>
      <c r="G39" s="238" t="s">
        <v>291</v>
      </c>
      <c r="H39" s="364" t="s">
        <v>158</v>
      </c>
      <c r="I39" s="32"/>
      <c r="J39" s="42"/>
      <c r="K39" s="9">
        <f>A39</f>
        <v>0</v>
      </c>
      <c r="L39" s="36"/>
      <c r="M39" s="36"/>
      <c r="N39" s="36"/>
      <c r="O39" s="36"/>
      <c r="P39" s="36"/>
      <c r="Q39" s="36"/>
      <c r="R39" s="36"/>
      <c r="S39" s="36"/>
      <c r="T39" s="24"/>
      <c r="U39" s="24"/>
      <c r="V39" s="24"/>
      <c r="W39" s="76"/>
      <c r="X39" s="76"/>
      <c r="Y39" s="77"/>
      <c r="Z39" s="95"/>
    </row>
    <row r="40" spans="1:26" s="159" customFormat="1" ht="45" x14ac:dyDescent="0.2">
      <c r="A40" s="363"/>
      <c r="B40" s="764" t="s">
        <v>292</v>
      </c>
      <c r="C40" s="765"/>
      <c r="D40" s="239" t="s">
        <v>165</v>
      </c>
      <c r="E40" s="162">
        <v>2025890</v>
      </c>
      <c r="F40" s="155" t="s">
        <v>835</v>
      </c>
      <c r="G40" s="240" t="s">
        <v>1606</v>
      </c>
      <c r="H40" s="362"/>
      <c r="I40" s="43"/>
      <c r="J40" s="41"/>
      <c r="K40" s="9" t="str">
        <f>B40</f>
        <v>a. Internally generated funds spent on contraceptive procurement</v>
      </c>
      <c r="L40" s="36"/>
      <c r="M40" s="36"/>
      <c r="N40" s="36"/>
      <c r="O40" s="36"/>
      <c r="P40" s="36"/>
      <c r="Q40" s="36"/>
      <c r="R40" s="36"/>
      <c r="S40" s="36"/>
      <c r="T40" s="24"/>
      <c r="U40" s="24"/>
      <c r="V40" s="24"/>
      <c r="W40" s="76"/>
      <c r="X40" s="76"/>
      <c r="Y40" s="77"/>
      <c r="Z40" s="95"/>
    </row>
    <row r="41" spans="1:26" s="159" customFormat="1" ht="30" x14ac:dyDescent="0.2">
      <c r="A41" s="363"/>
      <c r="B41" s="241"/>
      <c r="C41" s="242" t="s">
        <v>293</v>
      </c>
      <c r="D41" s="800" t="s">
        <v>294</v>
      </c>
      <c r="E41" s="801"/>
      <c r="F41" s="801"/>
      <c r="G41" s="801"/>
      <c r="H41" s="802"/>
      <c r="I41" s="44"/>
      <c r="J41" s="41"/>
      <c r="K41" s="9" t="str">
        <f>C41</f>
        <v>i. Specify source(s) of internally generated funds spent (for example, from taxes or user fees)</v>
      </c>
      <c r="L41" s="36"/>
      <c r="M41" s="36"/>
      <c r="N41" s="36"/>
      <c r="O41" s="39" t="str">
        <f>D41</f>
        <v>Taxes</v>
      </c>
      <c r="P41" s="36"/>
      <c r="Q41" s="36"/>
      <c r="R41" s="36"/>
      <c r="S41" s="36"/>
      <c r="T41" s="24"/>
      <c r="U41" s="24"/>
      <c r="V41" s="24"/>
      <c r="W41" s="76"/>
      <c r="X41" s="76"/>
      <c r="Y41" s="77"/>
      <c r="Z41" s="95"/>
    </row>
    <row r="42" spans="1:26" s="159" customFormat="1" ht="60" x14ac:dyDescent="0.2">
      <c r="A42" s="363"/>
      <c r="B42" s="764" t="s">
        <v>295</v>
      </c>
      <c r="C42" s="765"/>
      <c r="D42" s="239"/>
      <c r="E42" s="162"/>
      <c r="F42" s="155"/>
      <c r="G42" s="240"/>
      <c r="H42" s="362"/>
      <c r="I42" s="43"/>
      <c r="J42" s="41"/>
      <c r="K42" s="9" t="str">
        <f>B42</f>
        <v>b. Total of all other government funds spent on contraceptive procurement (basket funds, World Bank credits or loans, and other funds donors gave to the government [e.g., direct budget support])</v>
      </c>
      <c r="L42" s="36"/>
      <c r="M42" s="36"/>
      <c r="N42" s="36"/>
      <c r="O42" s="36"/>
      <c r="P42" s="36"/>
      <c r="Q42" s="36"/>
      <c r="R42" s="36"/>
      <c r="S42" s="36"/>
      <c r="T42" s="24"/>
      <c r="U42" s="24"/>
      <c r="V42" s="24"/>
      <c r="W42" s="76"/>
      <c r="X42" s="76"/>
      <c r="Y42" s="77"/>
      <c r="Z42" s="95"/>
    </row>
    <row r="43" spans="1:26" s="159" customFormat="1" ht="30" x14ac:dyDescent="0.2">
      <c r="A43" s="363"/>
      <c r="B43" s="241"/>
      <c r="C43" s="242" t="s">
        <v>297</v>
      </c>
      <c r="D43" s="800"/>
      <c r="E43" s="801"/>
      <c r="F43" s="801"/>
      <c r="G43" s="801"/>
      <c r="H43" s="802"/>
      <c r="I43" s="44"/>
      <c r="J43" s="41"/>
      <c r="K43" s="9" t="str">
        <f>C43</f>
        <v>i. Specify source(s) of other government funds spent (for example: basket funding or specific donor)</v>
      </c>
      <c r="L43" s="36"/>
      <c r="M43" s="36"/>
      <c r="N43" s="36"/>
      <c r="O43" s="39">
        <f>D43</f>
        <v>0</v>
      </c>
      <c r="P43" s="36"/>
      <c r="Q43" s="36"/>
      <c r="R43" s="36"/>
      <c r="S43" s="36"/>
      <c r="T43" s="24"/>
      <c r="U43" s="24"/>
      <c r="V43" s="24"/>
      <c r="W43" s="76"/>
      <c r="X43" s="76"/>
      <c r="Y43" s="77"/>
      <c r="Z43" s="95"/>
    </row>
    <row r="44" spans="1:26" s="159" customFormat="1" ht="45" x14ac:dyDescent="0.2">
      <c r="A44" s="363"/>
      <c r="B44" s="764" t="s">
        <v>298</v>
      </c>
      <c r="C44" s="765"/>
      <c r="D44" s="243"/>
      <c r="E44" s="163">
        <f>E40+E42</f>
        <v>2025890</v>
      </c>
      <c r="F44" s="244"/>
      <c r="G44" s="244"/>
      <c r="H44" s="362"/>
      <c r="I44" s="43"/>
      <c r="J44" s="41"/>
      <c r="K44" s="9" t="str">
        <f>B44</f>
        <v>c. TOTAL government funds spent on contraceptive procurement
This will auto-calculate.  (It will sum a &amp; b above.)</v>
      </c>
      <c r="L44" s="36"/>
      <c r="M44" s="36"/>
      <c r="N44" s="36"/>
      <c r="O44" s="39"/>
      <c r="P44" s="36"/>
      <c r="Q44" s="36"/>
      <c r="R44" s="36"/>
      <c r="S44" s="36"/>
      <c r="T44" s="24"/>
      <c r="U44" s="24"/>
      <c r="V44" s="24"/>
      <c r="W44" s="76"/>
      <c r="X44" s="76"/>
      <c r="Y44" s="77"/>
      <c r="Z44" s="95"/>
    </row>
    <row r="45" spans="1:26" s="248" customFormat="1" x14ac:dyDescent="0.2">
      <c r="A45" s="365"/>
      <c r="B45" s="245"/>
      <c r="C45" s="245"/>
      <c r="D45" s="246"/>
      <c r="E45" s="164"/>
      <c r="F45" s="164"/>
      <c r="G45" s="247"/>
      <c r="H45" s="366"/>
      <c r="I45" s="68"/>
      <c r="J45" s="41"/>
      <c r="K45" s="9">
        <f>A45</f>
        <v>0</v>
      </c>
      <c r="L45" s="36"/>
      <c r="M45" s="36"/>
      <c r="N45" s="36"/>
      <c r="O45" s="39"/>
      <c r="P45" s="36"/>
      <c r="Q45" s="36"/>
      <c r="R45" s="36"/>
      <c r="S45" s="36"/>
      <c r="T45" s="24"/>
      <c r="U45" s="24"/>
      <c r="V45" s="24"/>
      <c r="W45" s="76"/>
      <c r="X45" s="76"/>
      <c r="Y45" s="81"/>
      <c r="Z45" s="21"/>
    </row>
    <row r="46" spans="1:26" s="159" customFormat="1" ht="30" customHeight="1" x14ac:dyDescent="0.2">
      <c r="A46" s="772" t="s">
        <v>753</v>
      </c>
      <c r="B46" s="764"/>
      <c r="C46" s="764"/>
      <c r="D46" s="764"/>
      <c r="E46" s="764"/>
      <c r="F46" s="764"/>
      <c r="G46" s="764"/>
      <c r="H46" s="773"/>
      <c r="I46" s="4"/>
      <c r="J46" s="41"/>
      <c r="K46" s="9"/>
      <c r="L46" s="36"/>
      <c r="M46" s="36"/>
      <c r="N46" s="36"/>
      <c r="O46" s="36"/>
      <c r="P46" s="36"/>
      <c r="Q46" s="36"/>
      <c r="R46" s="36"/>
      <c r="S46" s="36"/>
      <c r="T46" s="24"/>
      <c r="U46" s="24"/>
      <c r="V46" s="24"/>
      <c r="W46" s="76"/>
      <c r="X46" s="80" t="str">
        <f>A46</f>
        <v xml:space="preserve">B9. Please complete the table below to indicate donor expenditures on contraceptive procurement in the most recent complete fiscal year (FY '10-'11).
</v>
      </c>
      <c r="Y46" s="77"/>
      <c r="Z46" s="95"/>
    </row>
    <row r="47" spans="1:26" s="159" customFormat="1" ht="129.75" x14ac:dyDescent="0.2">
      <c r="A47" s="363" t="s">
        <v>199</v>
      </c>
      <c r="B47" s="877" t="s">
        <v>754</v>
      </c>
      <c r="C47" s="765"/>
      <c r="D47" s="236" t="s">
        <v>299</v>
      </c>
      <c r="E47" s="237" t="s">
        <v>300</v>
      </c>
      <c r="F47" s="237" t="s">
        <v>755</v>
      </c>
      <c r="G47" s="238" t="s">
        <v>301</v>
      </c>
      <c r="H47" s="364" t="s">
        <v>158</v>
      </c>
      <c r="I47" s="25"/>
      <c r="J47" s="41"/>
      <c r="K47" s="9" t="str">
        <f>A47</f>
        <v xml:space="preserve">
</v>
      </c>
      <c r="L47" s="36"/>
      <c r="M47" s="36"/>
      <c r="N47" s="36"/>
      <c r="O47" s="39"/>
      <c r="P47" s="36"/>
      <c r="Q47" s="36"/>
      <c r="R47" s="36"/>
      <c r="S47" s="36"/>
      <c r="T47" s="24"/>
      <c r="U47" s="24"/>
      <c r="V47" s="24"/>
      <c r="W47" s="76"/>
      <c r="X47" s="76"/>
      <c r="Y47" s="77"/>
      <c r="Z47" s="95"/>
    </row>
    <row r="48" spans="1:26" s="159" customFormat="1" ht="45" x14ac:dyDescent="0.2">
      <c r="A48" s="363"/>
      <c r="B48" s="764" t="s">
        <v>302</v>
      </c>
      <c r="C48" s="765"/>
      <c r="D48" s="239" t="s">
        <v>165</v>
      </c>
      <c r="E48" s="162">
        <v>715000</v>
      </c>
      <c r="F48" s="155" t="s">
        <v>835</v>
      </c>
      <c r="G48" s="156" t="s">
        <v>1431</v>
      </c>
      <c r="H48" s="367"/>
      <c r="I48" s="12"/>
      <c r="J48" s="41"/>
      <c r="K48" s="9" t="str">
        <f>B48</f>
        <v>a. In-kind donations of contraceptives</v>
      </c>
      <c r="L48" s="36"/>
      <c r="M48" s="36"/>
      <c r="N48" s="36"/>
      <c r="O48" s="39"/>
      <c r="P48" s="36"/>
      <c r="Q48" s="36"/>
      <c r="R48" s="36"/>
      <c r="S48" s="36"/>
      <c r="T48" s="24"/>
      <c r="U48" s="24"/>
      <c r="V48" s="24"/>
      <c r="W48" s="76"/>
      <c r="X48" s="76"/>
      <c r="Y48" s="77"/>
      <c r="Z48" s="95"/>
    </row>
    <row r="49" spans="1:26" s="159" customFormat="1" x14ac:dyDescent="0.2">
      <c r="A49" s="363"/>
      <c r="B49" s="241"/>
      <c r="C49" s="242" t="s">
        <v>303</v>
      </c>
      <c r="D49" s="878" t="s">
        <v>76</v>
      </c>
      <c r="E49" s="879"/>
      <c r="F49" s="879"/>
      <c r="G49" s="879"/>
      <c r="H49" s="880"/>
      <c r="I49" s="165"/>
      <c r="J49" s="41"/>
      <c r="K49" s="9" t="str">
        <f>C49</f>
        <v xml:space="preserve">i. Specify source(s) of in-kind donations </v>
      </c>
      <c r="L49" s="36"/>
      <c r="M49" s="36"/>
      <c r="N49" s="36"/>
      <c r="O49" s="39" t="str">
        <f>D49</f>
        <v>UNFPA</v>
      </c>
      <c r="P49" s="36"/>
      <c r="Q49" s="36"/>
      <c r="R49" s="36"/>
      <c r="S49" s="36"/>
      <c r="T49" s="24"/>
      <c r="U49" s="24"/>
      <c r="V49" s="24"/>
      <c r="W49" s="76"/>
      <c r="X49" s="76"/>
      <c r="Y49" s="77"/>
      <c r="Z49" s="95"/>
    </row>
    <row r="50" spans="1:26" s="159" customFormat="1" ht="30" x14ac:dyDescent="0.2">
      <c r="A50" s="363"/>
      <c r="B50" s="764" t="s">
        <v>756</v>
      </c>
      <c r="C50" s="765"/>
      <c r="D50" s="239" t="s">
        <v>178</v>
      </c>
      <c r="E50" s="162"/>
      <c r="F50" s="155" t="s">
        <v>835</v>
      </c>
      <c r="G50" s="156"/>
      <c r="H50" s="367"/>
      <c r="I50" s="12"/>
      <c r="J50" s="41"/>
      <c r="K50" s="9" t="str">
        <f>B50</f>
        <v>b. Global Fund grants used to procure condoms</v>
      </c>
      <c r="L50" s="36"/>
      <c r="M50" s="36"/>
      <c r="N50" s="36"/>
      <c r="O50" s="39"/>
      <c r="P50" s="36"/>
      <c r="Q50" s="36"/>
      <c r="R50" s="36"/>
      <c r="S50" s="36"/>
      <c r="T50" s="24"/>
      <c r="U50" s="24"/>
      <c r="V50" s="24"/>
      <c r="W50" s="76"/>
      <c r="X50" s="76"/>
      <c r="Y50" s="77"/>
      <c r="Z50" s="95"/>
    </row>
    <row r="51" spans="1:26" s="159" customFormat="1" ht="30" x14ac:dyDescent="0.2">
      <c r="A51" s="363"/>
      <c r="B51" s="764" t="s">
        <v>757</v>
      </c>
      <c r="C51" s="765"/>
      <c r="D51" s="239" t="s">
        <v>178</v>
      </c>
      <c r="E51" s="162"/>
      <c r="F51" s="155" t="s">
        <v>835</v>
      </c>
      <c r="G51" s="156"/>
      <c r="H51" s="367"/>
      <c r="I51" s="12"/>
      <c r="J51" s="41"/>
      <c r="K51" s="9" t="str">
        <f>B51</f>
        <v>c. Global Fund grants used to procure contraceptives besides condoms</v>
      </c>
      <c r="L51" s="36"/>
      <c r="M51" s="36"/>
      <c r="N51" s="36"/>
      <c r="O51" s="39"/>
      <c r="P51" s="36"/>
      <c r="Q51" s="36"/>
      <c r="R51" s="36"/>
      <c r="S51" s="36"/>
      <c r="T51" s="24"/>
      <c r="U51" s="24"/>
      <c r="V51" s="24"/>
      <c r="W51" s="76"/>
      <c r="X51" s="76"/>
      <c r="Y51" s="77"/>
      <c r="Z51" s="95"/>
    </row>
    <row r="52" spans="1:26" s="159" customFormat="1" ht="75" x14ac:dyDescent="0.2">
      <c r="A52" s="363"/>
      <c r="B52" s="764" t="s">
        <v>758</v>
      </c>
      <c r="C52" s="765"/>
      <c r="D52" s="243"/>
      <c r="E52" s="163">
        <f>E48+E50+E51</f>
        <v>715000</v>
      </c>
      <c r="F52" s="244"/>
      <c r="G52" s="244"/>
      <c r="H52" s="368" t="s">
        <v>1075</v>
      </c>
      <c r="I52" s="43"/>
      <c r="J52" s="41"/>
      <c r="K52" s="9" t="str">
        <f>B52</f>
        <v>d. TOTAL value of in-kind donations and Global Fund grants spent on contraceptive procurement
This will auto-calculate.  (It will sum a-c above.)</v>
      </c>
      <c r="L52" s="36"/>
      <c r="M52" s="36"/>
      <c r="N52" s="36"/>
      <c r="O52" s="39"/>
      <c r="P52" s="36"/>
      <c r="Q52" s="36"/>
      <c r="R52" s="36"/>
      <c r="S52" s="36"/>
      <c r="T52" s="24"/>
      <c r="U52" s="24"/>
      <c r="V52" s="24"/>
      <c r="W52" s="76"/>
      <c r="X52" s="76"/>
      <c r="Y52" s="77"/>
      <c r="Z52" s="95"/>
    </row>
    <row r="53" spans="1:26" s="248" customFormat="1" x14ac:dyDescent="0.2">
      <c r="A53" s="365"/>
      <c r="B53" s="245"/>
      <c r="C53" s="245"/>
      <c r="D53" s="246"/>
      <c r="E53" s="164"/>
      <c r="F53" s="164"/>
      <c r="G53" s="247"/>
      <c r="H53" s="366"/>
      <c r="I53" s="68"/>
      <c r="J53" s="41"/>
      <c r="K53" s="9">
        <f>A53</f>
        <v>0</v>
      </c>
      <c r="L53" s="36"/>
      <c r="M53" s="36"/>
      <c r="N53" s="36"/>
      <c r="O53" s="39"/>
      <c r="P53" s="36"/>
      <c r="Q53" s="36"/>
      <c r="R53" s="36"/>
      <c r="S53" s="36"/>
      <c r="T53" s="24"/>
      <c r="U53" s="24"/>
      <c r="V53" s="24"/>
      <c r="W53" s="76"/>
      <c r="X53" s="76"/>
      <c r="Y53" s="81"/>
      <c r="Z53" s="21"/>
    </row>
    <row r="54" spans="1:26" s="159" customFormat="1" ht="75" customHeight="1" x14ac:dyDescent="0.2">
      <c r="A54" s="772" t="s">
        <v>759</v>
      </c>
      <c r="B54" s="764"/>
      <c r="C54" s="764"/>
      <c r="D54" s="764"/>
      <c r="E54" s="764"/>
      <c r="F54" s="764"/>
      <c r="G54" s="764"/>
      <c r="H54" s="773"/>
      <c r="I54" s="4"/>
      <c r="J54" s="41"/>
      <c r="K54" s="9"/>
      <c r="L54" s="36"/>
      <c r="M54" s="36"/>
      <c r="N54" s="36"/>
      <c r="O54" s="36"/>
      <c r="P54" s="36"/>
      <c r="Q54" s="36"/>
      <c r="R54" s="36"/>
      <c r="S54" s="36"/>
      <c r="T54" s="24"/>
      <c r="U54" s="24"/>
      <c r="V54" s="24"/>
      <c r="W54" s="76"/>
      <c r="X54" s="80"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4" s="77"/>
      <c r="Z54" s="95"/>
    </row>
    <row r="55" spans="1:26" s="159" customFormat="1" ht="150" x14ac:dyDescent="0.2">
      <c r="A55" s="867" t="s">
        <v>760</v>
      </c>
      <c r="B55" s="868"/>
      <c r="C55" s="868"/>
      <c r="D55" s="868"/>
      <c r="E55" s="869"/>
      <c r="F55" s="166">
        <f>E44/(E44+E52)</f>
        <v>0.73913582814341328</v>
      </c>
      <c r="G55" s="870"/>
      <c r="H55" s="871"/>
      <c r="I55" s="12"/>
      <c r="J55" s="45">
        <f>G55</f>
        <v>0</v>
      </c>
      <c r="K55" s="9"/>
      <c r="L55" s="36"/>
      <c r="M55" s="36"/>
      <c r="N55" s="36"/>
      <c r="O55" s="39"/>
      <c r="P55" s="36"/>
      <c r="Q55" s="36"/>
      <c r="R55" s="46"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36"/>
      <c r="T55" s="24"/>
      <c r="U55" s="24"/>
      <c r="V55" s="24"/>
      <c r="W55" s="76"/>
      <c r="X55" s="76"/>
      <c r="Y55" s="77"/>
      <c r="Z55" s="95"/>
    </row>
    <row r="56" spans="1:26" s="159" customFormat="1" ht="135" x14ac:dyDescent="0.2">
      <c r="A56" s="867" t="s">
        <v>761</v>
      </c>
      <c r="B56" s="872"/>
      <c r="C56" s="872"/>
      <c r="D56" s="872"/>
      <c r="E56" s="873"/>
      <c r="F56" s="166">
        <f>(E44+E52)/G29</f>
        <v>1</v>
      </c>
      <c r="G56" s="870"/>
      <c r="H56" s="871"/>
      <c r="I56" s="12"/>
      <c r="J56" s="45">
        <f>G56</f>
        <v>0</v>
      </c>
      <c r="K56" s="9"/>
      <c r="L56" s="36"/>
      <c r="M56" s="36"/>
      <c r="N56" s="36"/>
      <c r="O56" s="39"/>
      <c r="P56" s="36"/>
      <c r="Q56" s="36"/>
      <c r="R56" s="46"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36"/>
      <c r="T56" s="24"/>
      <c r="U56" s="24"/>
      <c r="V56" s="24"/>
      <c r="W56" s="76"/>
      <c r="X56" s="76"/>
      <c r="Y56" s="77"/>
      <c r="Z56" s="95"/>
    </row>
    <row r="57" spans="1:26" s="159" customFormat="1" ht="45" x14ac:dyDescent="0.2">
      <c r="A57" s="874" t="s">
        <v>762</v>
      </c>
      <c r="B57" s="875"/>
      <c r="C57" s="875"/>
      <c r="D57" s="875"/>
      <c r="E57" s="876"/>
      <c r="F57" s="152"/>
      <c r="G57" s="870"/>
      <c r="H57" s="871"/>
      <c r="I57" s="12"/>
      <c r="J57" s="45">
        <f>G57</f>
        <v>0</v>
      </c>
      <c r="K57" s="9"/>
      <c r="L57" s="36"/>
      <c r="M57" s="36"/>
      <c r="N57" s="36"/>
      <c r="O57" s="39"/>
      <c r="P57" s="36"/>
      <c r="Q57" s="36"/>
      <c r="R57" s="46" t="str">
        <f>A57</f>
        <v>B12. If B11 did not calculate automatically, please answer the following question:
Was there a funding gap for the public sector in the last complete fiscal year?
(Please select from the dropdown list.)</v>
      </c>
      <c r="S57" s="36"/>
      <c r="T57" s="24"/>
      <c r="U57" s="24"/>
      <c r="V57" s="24"/>
      <c r="W57" s="76"/>
      <c r="X57" s="76"/>
      <c r="Y57" s="77"/>
      <c r="Z57" s="95"/>
    </row>
    <row r="58" spans="1:26" s="248" customFormat="1" x14ac:dyDescent="0.2">
      <c r="A58" s="369"/>
      <c r="B58" s="249"/>
      <c r="C58" s="249"/>
      <c r="D58" s="250"/>
      <c r="E58" s="167"/>
      <c r="F58" s="167"/>
      <c r="G58" s="251"/>
      <c r="H58" s="370"/>
      <c r="I58" s="68"/>
      <c r="J58" s="41"/>
      <c r="K58" s="9">
        <f>A58</f>
        <v>0</v>
      </c>
      <c r="L58" s="36"/>
      <c r="M58" s="36"/>
      <c r="N58" s="36"/>
      <c r="O58" s="39"/>
      <c r="P58" s="36"/>
      <c r="Q58" s="36"/>
      <c r="R58" s="36"/>
      <c r="S58" s="36"/>
      <c r="T58" s="24"/>
      <c r="U58" s="24"/>
      <c r="V58" s="24"/>
      <c r="W58" s="76"/>
      <c r="X58" s="76"/>
      <c r="Y58" s="81"/>
      <c r="Z58" s="21"/>
    </row>
    <row r="59" spans="1:26" s="159" customFormat="1" ht="45" x14ac:dyDescent="0.2">
      <c r="A59" s="772" t="s">
        <v>305</v>
      </c>
      <c r="B59" s="764"/>
      <c r="C59" s="764"/>
      <c r="D59" s="764"/>
      <c r="E59" s="765"/>
      <c r="F59" s="1094" t="s">
        <v>25</v>
      </c>
      <c r="G59" s="1095"/>
      <c r="H59" s="1124"/>
      <c r="I59" s="13"/>
      <c r="J59" s="41"/>
      <c r="K59" s="9"/>
      <c r="L59" s="36"/>
      <c r="M59" s="36"/>
      <c r="N59" s="36"/>
      <c r="O59" s="36"/>
      <c r="P59" s="36"/>
      <c r="Q59" s="9" t="str">
        <f>F59</f>
        <v>The government (e.g., Central Medical Stores, MOH logistics unit, MOH procurement unit)</v>
      </c>
      <c r="R59" s="46" t="str">
        <f>A59</f>
        <v>B13. If the government financed any contraceptive procurement in the most recent complete fiscal year, which entity conducted the procurement(s)? (Please select from the dropdown.)</v>
      </c>
      <c r="S59" s="36"/>
      <c r="T59" s="24"/>
      <c r="U59" s="24"/>
      <c r="V59" s="24"/>
      <c r="W59" s="76"/>
      <c r="X59" s="76"/>
      <c r="Y59" s="77"/>
      <c r="Z59" s="95"/>
    </row>
    <row r="60" spans="1:26" s="159" customFormat="1" ht="30" x14ac:dyDescent="0.2">
      <c r="A60" s="262"/>
      <c r="B60" s="764" t="s">
        <v>58</v>
      </c>
      <c r="C60" s="764"/>
      <c r="D60" s="764"/>
      <c r="E60" s="764"/>
      <c r="F60" s="920" t="s">
        <v>373</v>
      </c>
      <c r="G60" s="921"/>
      <c r="H60" s="993"/>
      <c r="I60" s="12"/>
      <c r="J60" s="41"/>
      <c r="K60" s="9"/>
      <c r="L60" s="36"/>
      <c r="M60" s="57">
        <f>E60</f>
        <v>0</v>
      </c>
      <c r="N60" s="36"/>
      <c r="O60" s="36"/>
      <c r="P60" s="36"/>
      <c r="Q60" s="9" t="str">
        <f>F60</f>
        <v>DCAIS (Central Directorate for Contraceptives and Health Supplies)</v>
      </c>
      <c r="R60" s="39" t="str">
        <f>B60</f>
        <v>a. Specify entity</v>
      </c>
      <c r="S60" s="36"/>
      <c r="T60" s="24"/>
      <c r="U60" s="24"/>
      <c r="V60" s="24"/>
      <c r="W60" s="76"/>
      <c r="X60" s="76"/>
      <c r="Y60" s="77"/>
      <c r="Z60" s="95"/>
    </row>
    <row r="61" spans="1:26" s="159" customFormat="1" x14ac:dyDescent="0.2">
      <c r="A61" s="356"/>
      <c r="B61" s="227"/>
      <c r="C61" s="764" t="s">
        <v>59</v>
      </c>
      <c r="D61" s="764"/>
      <c r="E61" s="765"/>
      <c r="F61" s="766" t="s">
        <v>165</v>
      </c>
      <c r="G61" s="863"/>
      <c r="H61" s="767"/>
      <c r="I61" s="12"/>
      <c r="J61" s="41"/>
      <c r="K61" s="9"/>
      <c r="L61" s="36"/>
      <c r="M61" s="36"/>
      <c r="N61" s="36"/>
      <c r="O61" s="36"/>
      <c r="P61" s="36"/>
      <c r="Q61" s="9" t="str">
        <f>F61</f>
        <v>Yes</v>
      </c>
      <c r="R61" s="39" t="str">
        <f>C61</f>
        <v>i. Is this a parastatal?</v>
      </c>
      <c r="S61" s="36"/>
      <c r="T61" s="24"/>
      <c r="U61" s="24"/>
      <c r="V61" s="24"/>
      <c r="W61" s="76"/>
      <c r="X61" s="76"/>
      <c r="Y61" s="77"/>
      <c r="Z61" s="95"/>
    </row>
    <row r="62" spans="1:26" s="159" customFormat="1" ht="45.75" thickBot="1" x14ac:dyDescent="0.25">
      <c r="A62" s="864" t="s">
        <v>306</v>
      </c>
      <c r="B62" s="753"/>
      <c r="C62" s="754"/>
      <c r="D62" s="1164" t="s">
        <v>443</v>
      </c>
      <c r="E62" s="1165"/>
      <c r="F62" s="1165"/>
      <c r="G62" s="1165"/>
      <c r="H62" s="1166"/>
      <c r="I62" s="8"/>
      <c r="J62" s="41"/>
      <c r="K62" s="9" t="str">
        <f>A62</f>
        <v xml:space="preserve">B14. Please note any additional comments about finance and procurement.
</v>
      </c>
      <c r="L62" s="36"/>
      <c r="M62" s="36"/>
      <c r="N62" s="36"/>
      <c r="O62" s="9" t="str">
        <f>D62</f>
        <v>Contraceptives are procured via a third-party agreement with UNFPA.</v>
      </c>
      <c r="P62" s="36"/>
      <c r="Q62" s="36"/>
      <c r="R62" s="9"/>
      <c r="S62" s="36"/>
      <c r="T62" s="24"/>
      <c r="U62" s="24"/>
      <c r="V62" s="24"/>
      <c r="W62" s="76"/>
      <c r="X62" s="76"/>
      <c r="Y62" s="77"/>
      <c r="Z62" s="95"/>
    </row>
    <row r="63" spans="1:26" s="159" customFormat="1" ht="16.5" customHeight="1" thickBot="1" x14ac:dyDescent="0.25">
      <c r="A63" s="865" t="s">
        <v>31</v>
      </c>
      <c r="B63" s="866"/>
      <c r="C63" s="866"/>
      <c r="D63" s="866"/>
      <c r="E63" s="866"/>
      <c r="F63" s="866"/>
      <c r="G63" s="866"/>
      <c r="H63" s="371"/>
      <c r="I63" s="14"/>
      <c r="J63" s="41"/>
      <c r="K63" s="9"/>
      <c r="L63" s="36"/>
      <c r="M63" s="36"/>
      <c r="N63" s="36"/>
      <c r="O63" s="36"/>
      <c r="P63" s="36"/>
      <c r="Q63" s="36"/>
      <c r="R63" s="9"/>
      <c r="S63" s="36"/>
      <c r="T63" s="24"/>
      <c r="U63" s="24"/>
      <c r="V63" s="24"/>
      <c r="W63" s="76"/>
      <c r="X63" s="76"/>
      <c r="Y63" s="77"/>
      <c r="Z63" s="95"/>
    </row>
    <row r="64" spans="1:26" s="159" customFormat="1" ht="45" customHeight="1" x14ac:dyDescent="0.2">
      <c r="A64" s="855" t="s">
        <v>763</v>
      </c>
      <c r="B64" s="856"/>
      <c r="C64" s="856"/>
      <c r="D64" s="856"/>
      <c r="E64" s="856"/>
      <c r="F64" s="856"/>
      <c r="G64" s="856"/>
      <c r="H64" s="857"/>
      <c r="I64" s="7"/>
      <c r="J64" s="41"/>
      <c r="K64" s="9"/>
      <c r="L64" s="36"/>
      <c r="M64" s="36"/>
      <c r="N64" s="36"/>
      <c r="O64" s="36"/>
      <c r="P64" s="36"/>
      <c r="Q64" s="36"/>
      <c r="R64" s="9"/>
      <c r="S64" s="36"/>
      <c r="T64" s="24"/>
      <c r="U64" s="24"/>
      <c r="V64" s="24"/>
      <c r="W64" s="76"/>
      <c r="X64" s="80" t="str">
        <f>A64</f>
        <v>C1. Are the following contraceptive methods offered through the commercial sector, public sector, NGOs, or social marketing? (Please indicate which methods are intended to be offered,not whether the method is currently in stock.) 
(Please select from the dropdown list.)</v>
      </c>
      <c r="Y64" s="77"/>
      <c r="Z64" s="95"/>
    </row>
    <row r="65" spans="1:26" s="254" customFormat="1" ht="15.75" x14ac:dyDescent="0.25">
      <c r="A65" s="858" t="s">
        <v>26</v>
      </c>
      <c r="B65" s="859"/>
      <c r="C65" s="860"/>
      <c r="D65" s="861" t="s">
        <v>261</v>
      </c>
      <c r="E65" s="862"/>
      <c r="F65" s="252" t="s">
        <v>307</v>
      </c>
      <c r="G65" s="253" t="s">
        <v>308</v>
      </c>
      <c r="H65" s="372" t="s">
        <v>309</v>
      </c>
      <c r="I65" s="15"/>
      <c r="J65" s="47"/>
      <c r="K65" s="9" t="str">
        <f>A65</f>
        <v>Contraceptive Method</v>
      </c>
      <c r="L65" s="48"/>
      <c r="M65" s="48"/>
      <c r="N65" s="48"/>
      <c r="O65" s="48"/>
      <c r="P65" s="48"/>
      <c r="Q65" s="48"/>
      <c r="R65" s="11"/>
      <c r="S65" s="48"/>
      <c r="T65" s="49"/>
      <c r="U65" s="49"/>
      <c r="V65" s="49"/>
      <c r="W65" s="65"/>
      <c r="X65" s="65"/>
      <c r="Y65" s="3"/>
      <c r="Z65" s="97"/>
    </row>
    <row r="66" spans="1:26" s="159" customFormat="1" ht="30" x14ac:dyDescent="0.2">
      <c r="A66" s="373"/>
      <c r="B66" s="848" t="s">
        <v>310</v>
      </c>
      <c r="C66" s="849"/>
      <c r="D66" s="850" t="s">
        <v>165</v>
      </c>
      <c r="E66" s="850"/>
      <c r="F66" s="255" t="s">
        <v>165</v>
      </c>
      <c r="G66" s="255" t="s">
        <v>165</v>
      </c>
      <c r="H66" s="374" t="s">
        <v>165</v>
      </c>
      <c r="I66" s="8"/>
      <c r="J66" s="41"/>
      <c r="K66" s="9" t="str">
        <f>B66</f>
        <v>a. Combined oral contraceptives (estrogen + progestin - for  example, LoFemenol, Microgynon)</v>
      </c>
      <c r="L66" s="36"/>
      <c r="M66" s="36"/>
      <c r="N66" s="36"/>
      <c r="O66" s="36"/>
      <c r="P66" s="36"/>
      <c r="Q66" s="36"/>
      <c r="R66" s="9"/>
      <c r="S66" s="36"/>
      <c r="T66" s="24"/>
      <c r="U66" s="24"/>
      <c r="V66" s="24"/>
      <c r="W66" s="76"/>
      <c r="X66" s="76"/>
      <c r="Y66" s="77"/>
      <c r="Z66" s="95"/>
    </row>
    <row r="67" spans="1:26" s="159" customFormat="1" x14ac:dyDescent="0.2">
      <c r="A67" s="375"/>
      <c r="B67" s="848" t="s">
        <v>311</v>
      </c>
      <c r="C67" s="849"/>
      <c r="D67" s="850" t="s">
        <v>165</v>
      </c>
      <c r="E67" s="850"/>
      <c r="F67" s="255" t="s">
        <v>166</v>
      </c>
      <c r="G67" s="255" t="s">
        <v>166</v>
      </c>
      <c r="H67" s="374" t="s">
        <v>166</v>
      </c>
      <c r="I67" s="8"/>
      <c r="J67" s="41"/>
      <c r="K67" s="9" t="str">
        <f t="shared" ref="K67:K77" si="2">B67</f>
        <v>b. Progestin-only pills (for example, Ovrette, Microlut)</v>
      </c>
      <c r="L67" s="36"/>
      <c r="M67" s="36"/>
      <c r="N67" s="36"/>
      <c r="O67" s="36"/>
      <c r="P67" s="36"/>
      <c r="Q67" s="36"/>
      <c r="R67" s="9"/>
      <c r="S67" s="36"/>
      <c r="T67" s="24"/>
      <c r="U67" s="24"/>
      <c r="V67" s="24"/>
      <c r="W67" s="76"/>
      <c r="X67" s="76"/>
      <c r="Y67" s="77"/>
      <c r="Z67" s="95"/>
    </row>
    <row r="68" spans="1:26" s="159" customFormat="1" x14ac:dyDescent="0.2">
      <c r="A68" s="375"/>
      <c r="B68" s="848" t="s">
        <v>312</v>
      </c>
      <c r="C68" s="849"/>
      <c r="D68" s="850" t="s">
        <v>165</v>
      </c>
      <c r="E68" s="850"/>
      <c r="F68" s="255" t="s">
        <v>165</v>
      </c>
      <c r="G68" s="255" t="s">
        <v>165</v>
      </c>
      <c r="H68" s="374" t="s">
        <v>165</v>
      </c>
      <c r="I68" s="8"/>
      <c r="J68" s="41"/>
      <c r="K68" s="9" t="str">
        <f t="shared" si="2"/>
        <v>c. Hormonal injections (for example, DepoProvera, Noristerat)</v>
      </c>
      <c r="L68" s="36"/>
      <c r="M68" s="36"/>
      <c r="N68" s="36"/>
      <c r="O68" s="36"/>
      <c r="P68" s="36"/>
      <c r="Q68" s="36"/>
      <c r="R68" s="9"/>
      <c r="S68" s="36"/>
      <c r="T68" s="24"/>
      <c r="U68" s="24"/>
      <c r="V68" s="24"/>
      <c r="W68" s="76"/>
      <c r="X68" s="76"/>
      <c r="Y68" s="77"/>
      <c r="Z68" s="95"/>
    </row>
    <row r="69" spans="1:26" s="159" customFormat="1" x14ac:dyDescent="0.2">
      <c r="A69" s="375"/>
      <c r="B69" s="848" t="s">
        <v>313</v>
      </c>
      <c r="C69" s="849"/>
      <c r="D69" s="850" t="s">
        <v>165</v>
      </c>
      <c r="E69" s="850"/>
      <c r="F69" s="255" t="s">
        <v>166</v>
      </c>
      <c r="G69" s="255" t="s">
        <v>166</v>
      </c>
      <c r="H69" s="374" t="s">
        <v>165</v>
      </c>
      <c r="I69" s="8"/>
      <c r="J69" s="41"/>
      <c r="K69" s="9" t="str">
        <f t="shared" si="2"/>
        <v>d. Hormonal implants (for example, Jadelle, Implanon)</v>
      </c>
      <c r="L69" s="36"/>
      <c r="M69" s="36"/>
      <c r="N69" s="36"/>
      <c r="O69" s="36"/>
      <c r="P69" s="36"/>
      <c r="Q69" s="36"/>
      <c r="R69" s="9"/>
      <c r="S69" s="36"/>
      <c r="T69" s="24"/>
      <c r="U69" s="24"/>
      <c r="V69" s="24"/>
      <c r="W69" s="76"/>
      <c r="X69" s="76"/>
      <c r="Y69" s="77"/>
      <c r="Z69" s="95"/>
    </row>
    <row r="70" spans="1:26" s="159" customFormat="1" x14ac:dyDescent="0.2">
      <c r="A70" s="375"/>
      <c r="B70" s="848" t="s">
        <v>314</v>
      </c>
      <c r="C70" s="849"/>
      <c r="D70" s="850" t="s">
        <v>165</v>
      </c>
      <c r="E70" s="850"/>
      <c r="F70" s="255" t="s">
        <v>165</v>
      </c>
      <c r="G70" s="255" t="s">
        <v>165</v>
      </c>
      <c r="H70" s="374" t="s">
        <v>165</v>
      </c>
      <c r="I70" s="8"/>
      <c r="J70" s="41"/>
      <c r="K70" s="9" t="str">
        <f t="shared" si="2"/>
        <v>e. Intrauterine devices (IUDs) (for example, Optima Copper T)</v>
      </c>
      <c r="L70" s="36"/>
      <c r="M70" s="36"/>
      <c r="N70" s="36"/>
      <c r="O70" s="36"/>
      <c r="P70" s="36"/>
      <c r="Q70" s="36"/>
      <c r="R70" s="9"/>
      <c r="S70" s="36"/>
      <c r="T70" s="24"/>
      <c r="U70" s="24"/>
      <c r="V70" s="24"/>
      <c r="W70" s="76"/>
      <c r="X70" s="76"/>
      <c r="Y70" s="77"/>
      <c r="Z70" s="95"/>
    </row>
    <row r="71" spans="1:26" s="159" customFormat="1" x14ac:dyDescent="0.2">
      <c r="A71" s="375"/>
      <c r="B71" s="848" t="s">
        <v>43</v>
      </c>
      <c r="C71" s="849"/>
      <c r="D71" s="850" t="s">
        <v>165</v>
      </c>
      <c r="E71" s="850"/>
      <c r="F71" s="255" t="s">
        <v>165</v>
      </c>
      <c r="G71" s="255" t="s">
        <v>165</v>
      </c>
      <c r="H71" s="374" t="s">
        <v>165</v>
      </c>
      <c r="I71" s="8"/>
      <c r="J71" s="41"/>
      <c r="K71" s="9" t="str">
        <f t="shared" si="2"/>
        <v>f. Male condoms</v>
      </c>
      <c r="L71" s="36"/>
      <c r="M71" s="36"/>
      <c r="N71" s="36"/>
      <c r="O71" s="36"/>
      <c r="P71" s="36"/>
      <c r="Q71" s="36"/>
      <c r="R71" s="9"/>
      <c r="S71" s="36"/>
      <c r="T71" s="24"/>
      <c r="U71" s="24"/>
      <c r="V71" s="24"/>
      <c r="W71" s="76"/>
      <c r="X71" s="76"/>
      <c r="Y71" s="77"/>
      <c r="Z71" s="95"/>
    </row>
    <row r="72" spans="1:26" s="159" customFormat="1" x14ac:dyDescent="0.2">
      <c r="A72" s="375"/>
      <c r="B72" s="848" t="s">
        <v>44</v>
      </c>
      <c r="C72" s="849"/>
      <c r="D72" s="850" t="s">
        <v>166</v>
      </c>
      <c r="E72" s="850"/>
      <c r="F72" s="255" t="s">
        <v>166</v>
      </c>
      <c r="G72" s="255" t="s">
        <v>166</v>
      </c>
      <c r="H72" s="374" t="s">
        <v>166</v>
      </c>
      <c r="I72" s="8"/>
      <c r="J72" s="41"/>
      <c r="K72" s="9" t="str">
        <f t="shared" si="2"/>
        <v>g. Female condoms</v>
      </c>
      <c r="L72" s="36"/>
      <c r="M72" s="36"/>
      <c r="N72" s="36"/>
      <c r="O72" s="36"/>
      <c r="P72" s="36"/>
      <c r="Q72" s="36"/>
      <c r="R72" s="9"/>
      <c r="S72" s="36"/>
      <c r="T72" s="24"/>
      <c r="U72" s="24"/>
      <c r="V72" s="24"/>
      <c r="W72" s="76"/>
      <c r="X72" s="76"/>
      <c r="Y72" s="77"/>
      <c r="Z72" s="95"/>
    </row>
    <row r="73" spans="1:26" s="159" customFormat="1" x14ac:dyDescent="0.2">
      <c r="A73" s="375"/>
      <c r="B73" s="848" t="s">
        <v>315</v>
      </c>
      <c r="C73" s="849"/>
      <c r="D73" s="850" t="s">
        <v>165</v>
      </c>
      <c r="E73" s="850"/>
      <c r="F73" s="255" t="s">
        <v>166</v>
      </c>
      <c r="G73" s="255" t="s">
        <v>166</v>
      </c>
      <c r="H73" s="374" t="s">
        <v>166</v>
      </c>
      <c r="I73" s="8"/>
      <c r="J73" s="41"/>
      <c r="K73" s="9" t="str">
        <f t="shared" si="2"/>
        <v>h. Emergency contraceptive pills (for example, Postinor)</v>
      </c>
      <c r="L73" s="36"/>
      <c r="M73" s="36"/>
      <c r="N73" s="36"/>
      <c r="O73" s="36"/>
      <c r="P73" s="36"/>
      <c r="Q73" s="36"/>
      <c r="R73" s="9"/>
      <c r="S73" s="36"/>
      <c r="T73" s="24"/>
      <c r="U73" s="24"/>
      <c r="V73" s="24"/>
      <c r="W73" s="76"/>
      <c r="X73" s="76"/>
      <c r="Y73" s="77"/>
      <c r="Z73" s="95"/>
    </row>
    <row r="74" spans="1:26" s="159" customFormat="1" x14ac:dyDescent="0.2">
      <c r="A74" s="375"/>
      <c r="B74" s="848" t="s">
        <v>316</v>
      </c>
      <c r="C74" s="849"/>
      <c r="D74" s="850" t="s">
        <v>165</v>
      </c>
      <c r="E74" s="850"/>
      <c r="F74" s="255" t="s">
        <v>165</v>
      </c>
      <c r="G74" s="255" t="s">
        <v>165</v>
      </c>
      <c r="H74" s="374" t="s">
        <v>165</v>
      </c>
      <c r="I74" s="8"/>
      <c r="J74" s="41"/>
      <c r="K74" s="9" t="str">
        <f t="shared" si="2"/>
        <v>i. Long-acting permanent method for males (vasectomy)</v>
      </c>
      <c r="L74" s="36"/>
      <c r="M74" s="36"/>
      <c r="N74" s="36"/>
      <c r="O74" s="36"/>
      <c r="P74" s="36"/>
      <c r="Q74" s="36"/>
      <c r="R74" s="9"/>
      <c r="S74" s="36"/>
      <c r="T74" s="24"/>
      <c r="U74" s="24"/>
      <c r="V74" s="24"/>
      <c r="W74" s="76"/>
      <c r="X74" s="76"/>
      <c r="Y74" s="77"/>
      <c r="Z74" s="95"/>
    </row>
    <row r="75" spans="1:26" s="159" customFormat="1" x14ac:dyDescent="0.2">
      <c r="A75" s="375"/>
      <c r="B75" s="848" t="s">
        <v>317</v>
      </c>
      <c r="C75" s="849"/>
      <c r="D75" s="850" t="s">
        <v>165</v>
      </c>
      <c r="E75" s="850"/>
      <c r="F75" s="255" t="s">
        <v>165</v>
      </c>
      <c r="G75" s="255" t="s">
        <v>165</v>
      </c>
      <c r="H75" s="374" t="s">
        <v>165</v>
      </c>
      <c r="I75" s="8"/>
      <c r="J75" s="41"/>
      <c r="K75" s="9" t="str">
        <f t="shared" si="2"/>
        <v>j. Long-acting permanent method for females (tubal ligation)</v>
      </c>
      <c r="L75" s="36"/>
      <c r="M75" s="36"/>
      <c r="N75" s="36"/>
      <c r="O75" s="36"/>
      <c r="P75" s="36"/>
      <c r="Q75" s="36"/>
      <c r="R75" s="9"/>
      <c r="S75" s="36"/>
      <c r="T75" s="24"/>
      <c r="U75" s="24"/>
      <c r="V75" s="24"/>
      <c r="W75" s="76"/>
      <c r="X75" s="76"/>
      <c r="Y75" s="77"/>
      <c r="Z75" s="95"/>
    </row>
    <row r="76" spans="1:26" s="159" customFormat="1" x14ac:dyDescent="0.2">
      <c r="A76" s="375"/>
      <c r="B76" s="848" t="s">
        <v>45</v>
      </c>
      <c r="C76" s="849"/>
      <c r="D76" s="850" t="s">
        <v>166</v>
      </c>
      <c r="E76" s="850"/>
      <c r="F76" s="255" t="s">
        <v>165</v>
      </c>
      <c r="G76" s="255" t="s">
        <v>166</v>
      </c>
      <c r="H76" s="374" t="s">
        <v>166</v>
      </c>
      <c r="I76" s="8"/>
      <c r="J76" s="41"/>
      <c r="K76" s="9" t="str">
        <f t="shared" si="2"/>
        <v>k. CycleBeads</v>
      </c>
      <c r="L76" s="36"/>
      <c r="M76" s="36"/>
      <c r="N76" s="36"/>
      <c r="O76" s="36"/>
      <c r="P76" s="36"/>
      <c r="Q76" s="36"/>
      <c r="R76" s="9"/>
      <c r="S76" s="36"/>
      <c r="T76" s="24"/>
      <c r="U76" s="24"/>
      <c r="V76" s="24"/>
      <c r="W76" s="76"/>
      <c r="X76" s="76"/>
      <c r="Y76" s="77"/>
      <c r="Z76" s="95"/>
    </row>
    <row r="77" spans="1:26" s="159" customFormat="1" ht="45" x14ac:dyDescent="0.2">
      <c r="A77" s="376"/>
      <c r="B77" s="851" t="s">
        <v>318</v>
      </c>
      <c r="C77" s="852"/>
      <c r="D77" s="850"/>
      <c r="E77" s="850"/>
      <c r="F77" s="255"/>
      <c r="G77" s="255"/>
      <c r="H77" s="374"/>
      <c r="I77" s="8"/>
      <c r="J77" s="41"/>
      <c r="K77" s="9" t="str">
        <f t="shared" si="2"/>
        <v>l. Other contraceptive methods - specify 
(Please provide the name of the other contraceptive(s) offered, by sector.)</v>
      </c>
      <c r="L77" s="36"/>
      <c r="M77" s="36"/>
      <c r="N77" s="36"/>
      <c r="O77" s="36"/>
      <c r="P77" s="36"/>
      <c r="Q77" s="36"/>
      <c r="R77" s="9"/>
      <c r="S77" s="36"/>
      <c r="T77" s="24"/>
      <c r="U77" s="24"/>
      <c r="V77" s="24"/>
      <c r="W77" s="76"/>
      <c r="X77" s="76"/>
      <c r="Y77" s="77"/>
      <c r="Z77" s="95"/>
    </row>
    <row r="78" spans="1:26" s="159" customFormat="1" ht="30.75" thickBot="1" x14ac:dyDescent="0.25">
      <c r="A78" s="853" t="s">
        <v>320</v>
      </c>
      <c r="B78" s="822"/>
      <c r="C78" s="854"/>
      <c r="D78" s="779"/>
      <c r="E78" s="780"/>
      <c r="F78" s="780"/>
      <c r="G78" s="780"/>
      <c r="H78" s="781"/>
      <c r="I78" s="8"/>
      <c r="J78" s="41"/>
      <c r="K78" s="9" t="str">
        <f>A78</f>
        <v>C2. Please note any comments about the commodities offered.</v>
      </c>
      <c r="L78" s="36"/>
      <c r="M78" s="36"/>
      <c r="N78" s="36"/>
      <c r="O78" s="9">
        <f>D78</f>
        <v>0</v>
      </c>
      <c r="P78" s="36"/>
      <c r="Q78" s="36"/>
      <c r="R78" s="9"/>
      <c r="S78" s="36"/>
      <c r="T78" s="24"/>
      <c r="U78" s="24"/>
      <c r="V78" s="24"/>
      <c r="W78" s="76"/>
      <c r="X78" s="76"/>
      <c r="Y78" s="77"/>
      <c r="Z78" s="95"/>
    </row>
    <row r="79" spans="1:26" s="256" customFormat="1" ht="16.5" customHeight="1" thickBot="1" x14ac:dyDescent="0.3">
      <c r="A79" s="832" t="s">
        <v>27</v>
      </c>
      <c r="B79" s="833"/>
      <c r="C79" s="833"/>
      <c r="D79" s="833"/>
      <c r="E79" s="833"/>
      <c r="F79" s="833"/>
      <c r="G79" s="833"/>
      <c r="H79" s="371"/>
      <c r="I79" s="14"/>
      <c r="J79" s="47"/>
      <c r="K79" s="9"/>
      <c r="L79" s="48"/>
      <c r="M79" s="48"/>
      <c r="N79" s="48"/>
      <c r="O79" s="48"/>
      <c r="P79" s="48"/>
      <c r="Q79" s="48"/>
      <c r="R79" s="11"/>
      <c r="S79" s="48"/>
      <c r="T79" s="49"/>
      <c r="U79" s="49"/>
      <c r="V79" s="49"/>
      <c r="W79" s="65"/>
      <c r="X79" s="65"/>
      <c r="Y79" s="83"/>
      <c r="Z79" s="98"/>
    </row>
    <row r="80" spans="1:26" s="159" customFormat="1" ht="30" customHeight="1" x14ac:dyDescent="0.2">
      <c r="A80" s="834" t="s">
        <v>321</v>
      </c>
      <c r="B80" s="835"/>
      <c r="C80" s="835"/>
      <c r="D80" s="835"/>
      <c r="E80" s="835"/>
      <c r="F80" s="835"/>
      <c r="G80" s="836"/>
      <c r="H80" s="351" t="s">
        <v>165</v>
      </c>
      <c r="I80" s="20" t="str">
        <f>A80</f>
        <v>D1. Is there a contraceptive security or reproductive health commodity security strategy or is contraceptive security explicitly included in a country strategy? (Please select from the dropdown list.)</v>
      </c>
      <c r="J80" s="41"/>
      <c r="K80" s="9"/>
      <c r="L80" s="36"/>
      <c r="M80" s="36"/>
      <c r="N80" s="36"/>
      <c r="O80" s="36"/>
      <c r="P80" s="36"/>
      <c r="Q80" s="36"/>
      <c r="R80" s="9"/>
      <c r="S80" s="36"/>
      <c r="T80" s="24"/>
      <c r="U80" s="24"/>
      <c r="V80" s="24"/>
      <c r="W80" s="76"/>
      <c r="X80" s="76"/>
      <c r="Y80" s="77"/>
      <c r="Z80" s="95"/>
    </row>
    <row r="81" spans="1:26" s="159" customFormat="1" ht="15.75" thickBot="1" x14ac:dyDescent="0.25">
      <c r="A81" s="837" t="s">
        <v>243</v>
      </c>
      <c r="B81" s="838"/>
      <c r="C81" s="838"/>
      <c r="D81" s="257"/>
      <c r="E81" s="257"/>
      <c r="F81" s="257"/>
      <c r="G81" s="257"/>
      <c r="H81" s="377"/>
      <c r="I81" s="5"/>
      <c r="J81" s="41"/>
      <c r="K81" s="9"/>
      <c r="L81" s="36"/>
      <c r="M81" s="36"/>
      <c r="N81" s="36"/>
      <c r="O81" s="36"/>
      <c r="P81" s="36"/>
      <c r="Q81" s="36"/>
      <c r="R81" s="9"/>
      <c r="S81" s="36"/>
      <c r="T81" s="24"/>
      <c r="U81" s="24"/>
      <c r="V81" s="24"/>
      <c r="W81" s="76"/>
      <c r="X81" s="76"/>
      <c r="Y81" s="77"/>
      <c r="Z81" s="95"/>
    </row>
    <row r="82" spans="1:26" s="159" customFormat="1" ht="60" x14ac:dyDescent="0.2">
      <c r="A82" s="839"/>
      <c r="B82" s="841" t="s">
        <v>66</v>
      </c>
      <c r="C82" s="842"/>
      <c r="D82" s="842" t="s">
        <v>322</v>
      </c>
      <c r="E82" s="842"/>
      <c r="F82" s="258" t="s">
        <v>64</v>
      </c>
      <c r="G82" s="842" t="s">
        <v>65</v>
      </c>
      <c r="H82" s="843"/>
      <c r="I82" s="20"/>
      <c r="J82" s="45" t="str">
        <f>G82</f>
        <v>Is the contraceptive security strategy being implemented?</v>
      </c>
      <c r="K82" s="9" t="str">
        <f>B82</f>
        <v>Strategy name</v>
      </c>
      <c r="L82" s="36"/>
      <c r="M82" s="46">
        <f>E82</f>
        <v>0</v>
      </c>
      <c r="N82" s="36"/>
      <c r="O82" s="36"/>
      <c r="P82" s="36"/>
      <c r="Q82" s="36"/>
      <c r="R82" s="9"/>
      <c r="S82" s="9" t="str">
        <f>D82</f>
        <v>Years Covered (including strategy updates)</v>
      </c>
      <c r="T82" s="24"/>
      <c r="U82" s="24"/>
      <c r="V82" s="24"/>
      <c r="W82" s="76"/>
      <c r="X82" s="76"/>
      <c r="Y82" s="77"/>
      <c r="Z82" s="95"/>
    </row>
    <row r="83" spans="1:26" s="159" customFormat="1" ht="30.75" thickBot="1" x14ac:dyDescent="0.25">
      <c r="A83" s="840"/>
      <c r="B83" s="259" t="s">
        <v>35</v>
      </c>
      <c r="C83" s="150" t="s">
        <v>1432</v>
      </c>
      <c r="D83" s="844" t="s">
        <v>239</v>
      </c>
      <c r="E83" s="845"/>
      <c r="F83" s="673" t="s">
        <v>165</v>
      </c>
      <c r="G83" s="846" t="s">
        <v>165</v>
      </c>
      <c r="H83" s="847"/>
      <c r="I83" s="20"/>
      <c r="J83" s="45" t="str">
        <f>G83</f>
        <v>Yes</v>
      </c>
      <c r="K83" s="9" t="str">
        <f>B83</f>
        <v>a</v>
      </c>
      <c r="L83" s="36"/>
      <c r="M83" s="46">
        <f>E83</f>
        <v>0</v>
      </c>
      <c r="N83" s="36"/>
      <c r="O83" s="36"/>
      <c r="P83" s="36"/>
      <c r="Q83" s="36"/>
      <c r="R83" s="9"/>
      <c r="S83" s="9" t="str">
        <f>D83</f>
        <v>2008-2012</v>
      </c>
      <c r="T83" s="24"/>
      <c r="U83" s="24"/>
      <c r="V83" s="24"/>
      <c r="W83" s="76"/>
      <c r="X83" s="76"/>
      <c r="Y83" s="77"/>
      <c r="Z83" s="95"/>
    </row>
    <row r="84" spans="1:26" s="159" customFormat="1" ht="30" x14ac:dyDescent="0.2">
      <c r="A84" s="827" t="s">
        <v>244</v>
      </c>
      <c r="B84" s="828"/>
      <c r="C84" s="828"/>
      <c r="D84" s="828"/>
      <c r="E84" s="828"/>
      <c r="F84" s="829" t="s">
        <v>165</v>
      </c>
      <c r="G84" s="830"/>
      <c r="H84" s="831"/>
      <c r="I84" s="20"/>
      <c r="J84" s="45"/>
      <c r="K84" s="9"/>
      <c r="L84" s="36"/>
      <c r="M84" s="36"/>
      <c r="N84" s="36"/>
      <c r="O84" s="36"/>
      <c r="P84" s="36"/>
      <c r="Q84" s="39" t="str">
        <f>F84</f>
        <v>Yes</v>
      </c>
      <c r="R84" s="9" t="str">
        <f>A84</f>
        <v>D2. Are any family planning commodities subject to duties, import taxes, or other fees?</v>
      </c>
      <c r="S84" s="36"/>
      <c r="T84" s="24"/>
      <c r="U84" s="24"/>
      <c r="V84" s="24"/>
      <c r="W84" s="76"/>
      <c r="X84" s="76"/>
      <c r="Y84" s="77"/>
      <c r="Z84" s="95"/>
    </row>
    <row r="85" spans="1:26" s="159" customFormat="1" x14ac:dyDescent="0.2">
      <c r="A85" s="262"/>
      <c r="B85" s="764" t="s">
        <v>325</v>
      </c>
      <c r="C85" s="764"/>
      <c r="D85" s="765"/>
      <c r="E85" s="800" t="s">
        <v>1433</v>
      </c>
      <c r="F85" s="801"/>
      <c r="G85" s="801"/>
      <c r="H85" s="802"/>
      <c r="I85" s="20"/>
      <c r="J85" s="45"/>
      <c r="K85" s="9"/>
      <c r="L85" s="36"/>
      <c r="M85" s="46" t="str">
        <f>E85</f>
        <v xml:space="preserve">NGO, social marketing, commercial </v>
      </c>
      <c r="N85" s="46" t="str">
        <f>E85</f>
        <v xml:space="preserve">NGO, social marketing, commercial </v>
      </c>
      <c r="O85" s="36"/>
      <c r="P85" s="9"/>
      <c r="Q85" s="36"/>
      <c r="R85" s="9" t="str">
        <f>B85</f>
        <v>a. If yes, for which sectors (public, NGO, social marketing, commercial)?</v>
      </c>
      <c r="S85" s="36"/>
      <c r="T85" s="24"/>
      <c r="U85" s="24"/>
      <c r="V85" s="24"/>
      <c r="W85" s="76"/>
      <c r="X85" s="76"/>
      <c r="Y85" s="77"/>
      <c r="Z85" s="95"/>
    </row>
    <row r="86" spans="1:26" s="159" customFormat="1" x14ac:dyDescent="0.2">
      <c r="A86" s="262"/>
      <c r="B86" s="764" t="s">
        <v>46</v>
      </c>
      <c r="C86" s="764"/>
      <c r="D86" s="765"/>
      <c r="E86" s="800">
        <v>0.15</v>
      </c>
      <c r="F86" s="801"/>
      <c r="G86" s="801"/>
      <c r="H86" s="802"/>
      <c r="I86" s="20"/>
      <c r="J86" s="45"/>
      <c r="K86" s="9"/>
      <c r="L86" s="36"/>
      <c r="M86" s="46">
        <f>E86</f>
        <v>0.15</v>
      </c>
      <c r="N86" s="46">
        <f>E86</f>
        <v>0.15</v>
      </c>
      <c r="O86" s="36"/>
      <c r="P86" s="9"/>
      <c r="Q86" s="36"/>
      <c r="R86" s="9" t="str">
        <f>B86</f>
        <v>b. If yes, how much are the duties, taxes, or fees?</v>
      </c>
      <c r="S86" s="36"/>
      <c r="T86" s="24"/>
      <c r="U86" s="24"/>
      <c r="V86" s="24"/>
      <c r="W86" s="76"/>
      <c r="X86" s="76"/>
      <c r="Y86" s="77"/>
      <c r="Z86" s="95"/>
    </row>
    <row r="87" spans="1:26" s="159" customFormat="1" ht="30" customHeight="1" x14ac:dyDescent="0.2">
      <c r="A87" s="772" t="s">
        <v>326</v>
      </c>
      <c r="B87" s="764"/>
      <c r="C87" s="764"/>
      <c r="D87" s="764"/>
      <c r="E87" s="764"/>
      <c r="F87" s="764"/>
      <c r="G87" s="765"/>
      <c r="H87" s="355" t="s">
        <v>166</v>
      </c>
      <c r="I87" s="20" t="str">
        <f>A87</f>
        <v>D3. Are there policies that hinder the ability of the private sector (commercial sector, NGOs, or social marketing) to provide contraceptive methods (for example: price controls, distribution limitations, taxes/duties, advertising bans, etc.)?</v>
      </c>
      <c r="J87" s="45"/>
      <c r="K87" s="9"/>
      <c r="L87" s="36"/>
      <c r="M87" s="36"/>
      <c r="N87" s="36"/>
      <c r="O87" s="36"/>
      <c r="P87" s="9"/>
      <c r="Q87" s="36"/>
      <c r="R87" s="9"/>
      <c r="S87" s="36"/>
      <c r="T87" s="24"/>
      <c r="U87" s="24"/>
      <c r="V87" s="24"/>
      <c r="W87" s="76"/>
      <c r="X87" s="76"/>
      <c r="Y87" s="77"/>
      <c r="Z87" s="95"/>
    </row>
    <row r="88" spans="1:26" s="159" customFormat="1" x14ac:dyDescent="0.2">
      <c r="A88" s="262"/>
      <c r="B88" s="764" t="s">
        <v>47</v>
      </c>
      <c r="C88" s="764"/>
      <c r="D88" s="800" t="s">
        <v>146</v>
      </c>
      <c r="E88" s="801"/>
      <c r="F88" s="801"/>
      <c r="G88" s="801"/>
      <c r="H88" s="802"/>
      <c r="I88" s="20"/>
      <c r="J88" s="45"/>
      <c r="K88" s="9" t="str">
        <f>B88</f>
        <v>a. If yes, describe the policies.</v>
      </c>
      <c r="L88" s="36"/>
      <c r="M88" s="36"/>
      <c r="N88" s="38"/>
      <c r="O88" s="39" t="str">
        <f>D88</f>
        <v>N/A</v>
      </c>
      <c r="P88" s="9"/>
      <c r="Q88" s="36"/>
      <c r="R88" s="36"/>
      <c r="S88" s="36"/>
      <c r="T88" s="24"/>
      <c r="U88" s="24"/>
      <c r="V88" s="24"/>
      <c r="W88" s="76"/>
      <c r="X88" s="76"/>
      <c r="Y88" s="77"/>
      <c r="Z88" s="95"/>
    </row>
    <row r="89" spans="1:26" s="159" customFormat="1" ht="30" customHeight="1" x14ac:dyDescent="0.2">
      <c r="A89" s="772" t="s">
        <v>327</v>
      </c>
      <c r="B89" s="764"/>
      <c r="C89" s="764"/>
      <c r="D89" s="764"/>
      <c r="E89" s="764"/>
      <c r="F89" s="764"/>
      <c r="G89" s="765"/>
      <c r="H89" s="355" t="s">
        <v>165</v>
      </c>
      <c r="I89" s="20" t="str">
        <f>A89</f>
        <v>D4. Are there policies that enable the private sector (commercial sector, NGOs, or social marketing) to provide contraceptive methods?</v>
      </c>
      <c r="J89" s="45"/>
      <c r="K89" s="9"/>
      <c r="L89" s="36"/>
      <c r="M89" s="36"/>
      <c r="N89" s="36"/>
      <c r="O89" s="36"/>
      <c r="P89" s="9"/>
      <c r="Q89" s="36"/>
      <c r="R89" s="9"/>
      <c r="S89" s="36"/>
      <c r="T89" s="24"/>
      <c r="U89" s="24"/>
      <c r="V89" s="24"/>
      <c r="W89" s="76"/>
      <c r="X89" s="76"/>
      <c r="Y89" s="77"/>
      <c r="Z89" s="95"/>
    </row>
    <row r="90" spans="1:26" s="159" customFormat="1" ht="30" x14ac:dyDescent="0.2">
      <c r="A90" s="262"/>
      <c r="B90" s="764" t="s">
        <v>47</v>
      </c>
      <c r="C90" s="764"/>
      <c r="D90" s="800" t="s">
        <v>1607</v>
      </c>
      <c r="E90" s="801"/>
      <c r="F90" s="801"/>
      <c r="G90" s="801"/>
      <c r="H90" s="802"/>
      <c r="I90" s="20"/>
      <c r="J90" s="45"/>
      <c r="K90" s="9" t="str">
        <f>B90</f>
        <v>a. If yes, describe the policies.</v>
      </c>
      <c r="L90" s="36"/>
      <c r="M90" s="36"/>
      <c r="N90" s="38"/>
      <c r="O90" s="39" t="str">
        <f>D90</f>
        <v>Politica general de salud, norma de planificación familiar (general health policy, family planning norm) support all sectors.</v>
      </c>
      <c r="P90" s="9"/>
      <c r="Q90" s="36"/>
      <c r="R90" s="36"/>
      <c r="S90" s="36"/>
      <c r="T90" s="24"/>
      <c r="U90" s="24"/>
      <c r="V90" s="24"/>
      <c r="W90" s="76"/>
      <c r="X90" s="76"/>
      <c r="Y90" s="77"/>
      <c r="Z90" s="95"/>
    </row>
    <row r="91" spans="1:26" s="159" customFormat="1" ht="30" customHeight="1" x14ac:dyDescent="0.2">
      <c r="A91" s="772" t="s">
        <v>328</v>
      </c>
      <c r="B91" s="764"/>
      <c r="C91" s="764"/>
      <c r="D91" s="764"/>
      <c r="E91" s="764"/>
      <c r="F91" s="764"/>
      <c r="G91" s="765"/>
      <c r="H91" s="355" t="s">
        <v>166</v>
      </c>
      <c r="I91" s="20" t="str">
        <f>A91</f>
        <v xml:space="preserve">D5. Do policies or regulations exist that restrict who can sell or dispense particular contraceptive methods?
</v>
      </c>
      <c r="J91" s="45"/>
      <c r="K91" s="9"/>
      <c r="L91" s="36"/>
      <c r="M91" s="36"/>
      <c r="N91" s="36"/>
      <c r="O91" s="9"/>
      <c r="P91" s="9"/>
      <c r="Q91" s="36"/>
      <c r="R91" s="36"/>
      <c r="S91" s="36"/>
      <c r="T91" s="24"/>
      <c r="U91" s="24"/>
      <c r="V91" s="24"/>
      <c r="W91" s="76"/>
      <c r="X91" s="76"/>
      <c r="Y91" s="77"/>
      <c r="Z91" s="95"/>
    </row>
    <row r="92" spans="1:26" s="159" customFormat="1" ht="15.75" thickBot="1" x14ac:dyDescent="0.25">
      <c r="A92" s="354"/>
      <c r="B92" s="822" t="s">
        <v>60</v>
      </c>
      <c r="C92" s="822"/>
      <c r="D92" s="260"/>
      <c r="E92" s="261"/>
      <c r="F92" s="261"/>
      <c r="G92" s="261"/>
      <c r="H92" s="378"/>
      <c r="I92" s="17"/>
      <c r="J92" s="45"/>
      <c r="K92" s="9"/>
      <c r="L92" s="36"/>
      <c r="M92" s="36"/>
      <c r="N92" s="36"/>
      <c r="O92" s="9"/>
      <c r="P92" s="9"/>
      <c r="Q92" s="36"/>
      <c r="R92" s="36"/>
      <c r="S92" s="36"/>
      <c r="T92" s="24"/>
      <c r="U92" s="24"/>
      <c r="V92" s="24"/>
      <c r="W92" s="76"/>
      <c r="X92" s="76"/>
      <c r="Y92" s="77"/>
      <c r="Z92" s="95"/>
    </row>
    <row r="93" spans="1:26" s="159" customFormat="1" ht="45" customHeight="1" x14ac:dyDescent="0.2">
      <c r="A93" s="379"/>
      <c r="B93" s="823" t="s">
        <v>156</v>
      </c>
      <c r="C93" s="824"/>
      <c r="D93" s="825"/>
      <c r="E93" s="819" t="s">
        <v>329</v>
      </c>
      <c r="F93" s="821"/>
      <c r="G93" s="819" t="s">
        <v>330</v>
      </c>
      <c r="H93" s="826"/>
      <c r="I93" s="18"/>
      <c r="J93" s="51" t="str">
        <f>G93</f>
        <v>Describe any private sector restriction on who is allowed to sell or dispense the method</v>
      </c>
      <c r="K93" s="9"/>
      <c r="L93" s="36"/>
      <c r="M93" s="36"/>
      <c r="N93" s="36"/>
      <c r="O93" s="9"/>
      <c r="P93" s="9" t="str">
        <f>B93</f>
        <v>Contraceptive Method(s)</v>
      </c>
      <c r="Q93" s="36"/>
      <c r="R93" s="36"/>
      <c r="S93" s="36"/>
      <c r="T93" s="24"/>
      <c r="U93" s="84" t="str">
        <f>E93</f>
        <v>Describe any public sector restriction on who is allowed to sell or dispense the method</v>
      </c>
      <c r="V93" s="24"/>
      <c r="W93" s="76"/>
      <c r="X93" s="76"/>
      <c r="Y93" s="77"/>
      <c r="Z93" s="95"/>
    </row>
    <row r="94" spans="1:26" s="159" customFormat="1" x14ac:dyDescent="0.2">
      <c r="A94" s="380"/>
      <c r="B94" s="262" t="s">
        <v>35</v>
      </c>
      <c r="C94" s="770"/>
      <c r="D94" s="810"/>
      <c r="E94" s="800"/>
      <c r="F94" s="803"/>
      <c r="G94" s="811"/>
      <c r="H94" s="812"/>
      <c r="I94" s="16"/>
      <c r="J94" s="45">
        <f>G94</f>
        <v>0</v>
      </c>
      <c r="K94" s="9"/>
      <c r="L94" s="36"/>
      <c r="M94" s="46">
        <f>E94</f>
        <v>0</v>
      </c>
      <c r="N94" s="36"/>
      <c r="O94" s="9"/>
      <c r="P94" s="9">
        <f>C94</f>
        <v>0</v>
      </c>
      <c r="Q94" s="36"/>
      <c r="R94" s="36"/>
      <c r="S94" s="36"/>
      <c r="T94" s="24"/>
      <c r="U94" s="84">
        <f>E94</f>
        <v>0</v>
      </c>
      <c r="V94" s="24"/>
      <c r="W94" s="76"/>
      <c r="X94" s="76"/>
      <c r="Y94" s="77"/>
      <c r="Z94" s="95"/>
    </row>
    <row r="95" spans="1:26" s="159" customFormat="1" x14ac:dyDescent="0.2">
      <c r="A95" s="380"/>
      <c r="B95" s="262" t="s">
        <v>36</v>
      </c>
      <c r="C95" s="770"/>
      <c r="D95" s="810"/>
      <c r="E95" s="800"/>
      <c r="F95" s="803"/>
      <c r="G95" s="811"/>
      <c r="H95" s="812"/>
      <c r="I95" s="16"/>
      <c r="J95" s="45">
        <f>G95</f>
        <v>0</v>
      </c>
      <c r="K95" s="9"/>
      <c r="L95" s="36"/>
      <c r="M95" s="46">
        <f>E95</f>
        <v>0</v>
      </c>
      <c r="N95" s="36"/>
      <c r="O95" s="9"/>
      <c r="P95" s="9">
        <f>C95</f>
        <v>0</v>
      </c>
      <c r="Q95" s="36"/>
      <c r="R95" s="36"/>
      <c r="S95" s="36"/>
      <c r="T95" s="24"/>
      <c r="U95" s="84">
        <f>E95</f>
        <v>0</v>
      </c>
      <c r="V95" s="24"/>
      <c r="W95" s="76"/>
      <c r="X95" s="76"/>
      <c r="Y95" s="77"/>
      <c r="Z95" s="95"/>
    </row>
    <row r="96" spans="1:26" s="159" customFormat="1" ht="15.75" thickBot="1" x14ac:dyDescent="0.25">
      <c r="A96" s="380"/>
      <c r="B96" s="263" t="s">
        <v>37</v>
      </c>
      <c r="C96" s="780"/>
      <c r="D96" s="813"/>
      <c r="E96" s="804"/>
      <c r="F96" s="806"/>
      <c r="G96" s="814"/>
      <c r="H96" s="815"/>
      <c r="I96" s="16"/>
      <c r="J96" s="45">
        <f>G96</f>
        <v>0</v>
      </c>
      <c r="K96" s="9"/>
      <c r="L96" s="36"/>
      <c r="M96" s="46">
        <f>E96</f>
        <v>0</v>
      </c>
      <c r="N96" s="36"/>
      <c r="O96" s="9"/>
      <c r="P96" s="9">
        <f>C96</f>
        <v>0</v>
      </c>
      <c r="Q96" s="36"/>
      <c r="R96" s="36"/>
      <c r="S96" s="36"/>
      <c r="T96" s="24"/>
      <c r="U96" s="84">
        <f>E96</f>
        <v>0</v>
      </c>
      <c r="V96" s="24"/>
      <c r="W96" s="76"/>
      <c r="X96" s="76"/>
      <c r="Y96" s="77"/>
      <c r="Z96" s="95"/>
    </row>
    <row r="97" spans="1:26" s="264" customFormat="1" ht="15.75" thickBot="1" x14ac:dyDescent="0.25">
      <c r="A97" s="816"/>
      <c r="B97" s="817"/>
      <c r="C97" s="817"/>
      <c r="D97" s="817"/>
      <c r="E97" s="817"/>
      <c r="F97" s="817"/>
      <c r="G97" s="817"/>
      <c r="H97" s="818"/>
      <c r="I97" s="28"/>
      <c r="J97" s="52"/>
      <c r="K97" s="27">
        <f>C97</f>
        <v>0</v>
      </c>
      <c r="L97" s="27"/>
      <c r="M97" s="27"/>
      <c r="N97" s="27"/>
      <c r="O97" s="27"/>
      <c r="P97" s="27"/>
      <c r="Q97" s="27"/>
      <c r="R97" s="27"/>
      <c r="S97" s="27"/>
      <c r="T97" s="27"/>
      <c r="U97" s="27"/>
      <c r="V97" s="27"/>
      <c r="W97" s="85"/>
      <c r="X97" s="85"/>
      <c r="Y97" s="86"/>
      <c r="Z97" s="99"/>
    </row>
    <row r="98" spans="1:26" s="159" customFormat="1" ht="45" customHeight="1" x14ac:dyDescent="0.2">
      <c r="A98" s="774" t="s">
        <v>332</v>
      </c>
      <c r="B98" s="775"/>
      <c r="C98" s="775"/>
      <c r="D98" s="265" t="s">
        <v>61</v>
      </c>
      <c r="E98" s="819" t="s">
        <v>67</v>
      </c>
      <c r="F98" s="820"/>
      <c r="G98" s="821"/>
      <c r="H98" s="381" t="s">
        <v>57</v>
      </c>
      <c r="I98" s="15"/>
      <c r="J98" s="45"/>
      <c r="K98" s="9" t="str">
        <f>A98</f>
        <v>D6. Does the country have laws, regulations, or policies that make it difficult for the following sub-populations to access effective family planning services?</v>
      </c>
      <c r="L98" s="36"/>
      <c r="M98" s="36"/>
      <c r="N98" s="36"/>
      <c r="O98" s="9"/>
      <c r="P98" s="36"/>
      <c r="Q98" s="36"/>
      <c r="R98" s="36"/>
      <c r="S98" s="36"/>
      <c r="T98" s="24"/>
      <c r="U98" s="24"/>
      <c r="V98" s="84" t="str">
        <f>E98</f>
        <v xml:space="preserve">If yes, describe laws/regulations/policies affecting access </v>
      </c>
      <c r="W98" s="76"/>
      <c r="X98" s="76"/>
      <c r="Y98" s="77"/>
      <c r="Z98" s="95"/>
    </row>
    <row r="99" spans="1:26" s="159" customFormat="1" x14ac:dyDescent="0.2">
      <c r="A99" s="262"/>
      <c r="B99" s="764" t="s">
        <v>333</v>
      </c>
      <c r="C99" s="764"/>
      <c r="D99" s="157" t="s">
        <v>166</v>
      </c>
      <c r="E99" s="800"/>
      <c r="F99" s="801"/>
      <c r="G99" s="803"/>
      <c r="H99" s="355"/>
      <c r="I99" s="13"/>
      <c r="J99" s="45"/>
      <c r="K99" s="9" t="str">
        <f>B99</f>
        <v>a. Unmarried people</v>
      </c>
      <c r="L99" s="36"/>
      <c r="M99" s="46">
        <f>E99</f>
        <v>0</v>
      </c>
      <c r="N99" s="36"/>
      <c r="O99" s="9"/>
      <c r="P99" s="36"/>
      <c r="Q99" s="36"/>
      <c r="R99" s="36"/>
      <c r="S99" s="36"/>
      <c r="T99" s="24"/>
      <c r="U99" s="24"/>
      <c r="V99" s="84">
        <f>E99</f>
        <v>0</v>
      </c>
      <c r="W99" s="76"/>
      <c r="X99" s="76"/>
      <c r="Y99" s="77"/>
      <c r="Z99" s="95"/>
    </row>
    <row r="100" spans="1:26" s="159" customFormat="1" x14ac:dyDescent="0.2">
      <c r="A100" s="262"/>
      <c r="B100" s="764" t="s">
        <v>48</v>
      </c>
      <c r="C100" s="764"/>
      <c r="D100" s="157" t="s">
        <v>166</v>
      </c>
      <c r="E100" s="800"/>
      <c r="F100" s="801"/>
      <c r="G100" s="803"/>
      <c r="H100" s="355"/>
      <c r="I100" s="13"/>
      <c r="J100" s="45"/>
      <c r="K100" s="9" t="str">
        <f>B100</f>
        <v>b. Young people</v>
      </c>
      <c r="L100" s="36"/>
      <c r="M100" s="46">
        <f>E100</f>
        <v>0</v>
      </c>
      <c r="N100" s="36"/>
      <c r="O100" s="9"/>
      <c r="P100" s="36"/>
      <c r="Q100" s="36"/>
      <c r="R100" s="36"/>
      <c r="S100" s="36"/>
      <c r="T100" s="24"/>
      <c r="U100" s="24"/>
      <c r="V100" s="84">
        <f>E100</f>
        <v>0</v>
      </c>
      <c r="W100" s="76"/>
      <c r="X100" s="76"/>
      <c r="Y100" s="77"/>
      <c r="Z100" s="95"/>
    </row>
    <row r="101" spans="1:26" s="159" customFormat="1" ht="15.75" thickBot="1" x14ac:dyDescent="0.25">
      <c r="A101" s="263"/>
      <c r="B101" s="753" t="s">
        <v>49</v>
      </c>
      <c r="C101" s="753"/>
      <c r="D101" s="382" t="s">
        <v>166</v>
      </c>
      <c r="E101" s="804"/>
      <c r="F101" s="805"/>
      <c r="G101" s="806"/>
      <c r="H101" s="383"/>
      <c r="I101" s="13"/>
      <c r="J101" s="45"/>
      <c r="K101" s="9" t="str">
        <f>B101</f>
        <v>c. Other</v>
      </c>
      <c r="L101" s="36"/>
      <c r="M101" s="46">
        <f>E101</f>
        <v>0</v>
      </c>
      <c r="N101" s="36"/>
      <c r="O101" s="9"/>
      <c r="P101" s="36"/>
      <c r="Q101" s="36"/>
      <c r="R101" s="36"/>
      <c r="S101" s="36"/>
      <c r="T101" s="24"/>
      <c r="U101" s="24"/>
      <c r="V101" s="84">
        <f>E101</f>
        <v>0</v>
      </c>
      <c r="W101" s="76"/>
      <c r="X101" s="76"/>
      <c r="Y101" s="77"/>
      <c r="Z101" s="95"/>
    </row>
    <row r="102" spans="1:26" s="266" customFormat="1" x14ac:dyDescent="0.2">
      <c r="A102" s="807"/>
      <c r="B102" s="808"/>
      <c r="C102" s="808"/>
      <c r="D102" s="808"/>
      <c r="E102" s="808"/>
      <c r="F102" s="808"/>
      <c r="G102" s="808"/>
      <c r="H102" s="809"/>
      <c r="I102" s="5"/>
      <c r="J102" s="53"/>
      <c r="K102" s="29">
        <f>C102</f>
        <v>0</v>
      </c>
      <c r="L102" s="54"/>
      <c r="M102" s="54"/>
      <c r="N102" s="54"/>
      <c r="O102" s="29"/>
      <c r="P102" s="54"/>
      <c r="Q102" s="54"/>
      <c r="R102" s="54"/>
      <c r="S102" s="54"/>
      <c r="T102" s="54"/>
      <c r="U102" s="54"/>
      <c r="V102" s="54"/>
      <c r="W102" s="87"/>
      <c r="X102" s="87"/>
      <c r="Y102" s="88"/>
      <c r="Z102" s="95"/>
    </row>
    <row r="103" spans="1:26" s="159" customFormat="1" ht="45" customHeight="1" x14ac:dyDescent="0.2">
      <c r="A103" s="772" t="s">
        <v>334</v>
      </c>
      <c r="B103" s="764"/>
      <c r="C103" s="764"/>
      <c r="D103" s="764"/>
      <c r="E103" s="764"/>
      <c r="F103" s="764"/>
      <c r="G103" s="764"/>
      <c r="H103" s="773"/>
      <c r="I103" s="15"/>
      <c r="J103" s="45"/>
      <c r="K103" s="9"/>
      <c r="L103" s="36"/>
      <c r="M103" s="36"/>
      <c r="N103" s="36"/>
      <c r="O103" s="9"/>
      <c r="P103" s="36"/>
      <c r="Q103" s="36"/>
      <c r="R103" s="36"/>
      <c r="S103" s="36"/>
      <c r="T103" s="24"/>
      <c r="U103" s="24"/>
      <c r="V103" s="24"/>
      <c r="W103" s="76"/>
      <c r="X103" s="82" t="str">
        <f>A103</f>
        <v xml:space="preserve">D7. Are there charges* to the client in the public sector for family planning:
*(This question refers to charges by policy, not under-the-table charges.)
</v>
      </c>
      <c r="Y103" s="77"/>
      <c r="Z103" s="95"/>
    </row>
    <row r="104" spans="1:26" s="159" customFormat="1" ht="15" customHeight="1" x14ac:dyDescent="0.2">
      <c r="A104" s="262"/>
      <c r="B104" s="764" t="s">
        <v>50</v>
      </c>
      <c r="C104" s="764"/>
      <c r="D104" s="764"/>
      <c r="E104" s="764"/>
      <c r="F104" s="765"/>
      <c r="G104" s="766" t="s">
        <v>166</v>
      </c>
      <c r="H104" s="767"/>
      <c r="I104" s="16"/>
      <c r="J104" s="45" t="str">
        <f>G104</f>
        <v>No</v>
      </c>
      <c r="K104" s="9"/>
      <c r="L104" s="36"/>
      <c r="M104" s="36"/>
      <c r="N104" s="36"/>
      <c r="O104" s="9"/>
      <c r="P104" s="36"/>
      <c r="Q104" s="36"/>
      <c r="R104" s="36"/>
      <c r="S104" s="36"/>
      <c r="T104" s="24"/>
      <c r="U104" s="24"/>
      <c r="V104" s="24"/>
      <c r="W104" s="76"/>
      <c r="X104" s="76"/>
      <c r="Y104" s="80" t="str">
        <f>B104</f>
        <v>a. Services?</v>
      </c>
      <c r="Z104" s="95"/>
    </row>
    <row r="105" spans="1:26" s="159" customFormat="1" ht="15" customHeight="1" x14ac:dyDescent="0.2">
      <c r="A105" s="262"/>
      <c r="B105" s="764" t="s">
        <v>51</v>
      </c>
      <c r="C105" s="764"/>
      <c r="D105" s="764"/>
      <c r="E105" s="764"/>
      <c r="F105" s="765"/>
      <c r="G105" s="766" t="s">
        <v>166</v>
      </c>
      <c r="H105" s="767"/>
      <c r="I105" s="16"/>
      <c r="J105" s="45" t="str">
        <f>G105</f>
        <v>No</v>
      </c>
      <c r="K105" s="9"/>
      <c r="L105" s="36"/>
      <c r="M105" s="36"/>
      <c r="N105" s="36"/>
      <c r="O105" s="9"/>
      <c r="P105" s="36"/>
      <c r="Q105" s="36"/>
      <c r="R105" s="36"/>
      <c r="S105" s="36"/>
      <c r="T105" s="24"/>
      <c r="U105" s="24"/>
      <c r="V105" s="24"/>
      <c r="W105" s="76"/>
      <c r="X105" s="76"/>
      <c r="Y105" s="80" t="str">
        <f>B105</f>
        <v>b. Commodities?</v>
      </c>
      <c r="Z105" s="95"/>
    </row>
    <row r="106" spans="1:26" s="159" customFormat="1" ht="15" customHeight="1" x14ac:dyDescent="0.2">
      <c r="A106" s="262"/>
      <c r="B106" s="764" t="s">
        <v>52</v>
      </c>
      <c r="C106" s="764"/>
      <c r="D106" s="764"/>
      <c r="E106" s="764"/>
      <c r="F106" s="765"/>
      <c r="G106" s="766" t="s">
        <v>146</v>
      </c>
      <c r="H106" s="767"/>
      <c r="I106" s="16"/>
      <c r="J106" s="45" t="str">
        <f>G106</f>
        <v>N/A</v>
      </c>
      <c r="K106" s="9"/>
      <c r="L106" s="36"/>
      <c r="M106" s="36"/>
      <c r="N106" s="36"/>
      <c r="O106" s="9"/>
      <c r="P106" s="36"/>
      <c r="Q106" s="36"/>
      <c r="R106" s="36"/>
      <c r="S106" s="36"/>
      <c r="T106" s="24"/>
      <c r="U106" s="24"/>
      <c r="V106" s="24"/>
      <c r="W106" s="76"/>
      <c r="X106" s="76"/>
      <c r="Y106" s="80" t="str">
        <f>B106</f>
        <v>c. If yes, are there exemptions for people who cannot afford to pay?</v>
      </c>
      <c r="Z106" s="95"/>
    </row>
    <row r="107" spans="1:26" s="159" customFormat="1" x14ac:dyDescent="0.2">
      <c r="A107" s="262"/>
      <c r="B107" s="241"/>
      <c r="C107" s="242" t="s">
        <v>53</v>
      </c>
      <c r="D107" s="800" t="s">
        <v>146</v>
      </c>
      <c r="E107" s="801"/>
      <c r="F107" s="801"/>
      <c r="G107" s="801"/>
      <c r="H107" s="802"/>
      <c r="I107" s="16"/>
      <c r="J107" s="45"/>
      <c r="K107" s="9" t="str">
        <f>C107</f>
        <v>i. If yes, describe the exemptions.</v>
      </c>
      <c r="L107" s="36"/>
      <c r="M107" s="36"/>
      <c r="N107" s="38"/>
      <c r="O107" s="39" t="str">
        <f>D107</f>
        <v>N/A</v>
      </c>
      <c r="P107" s="36"/>
      <c r="Q107" s="36"/>
      <c r="R107" s="36"/>
      <c r="S107" s="36"/>
      <c r="T107" s="24"/>
      <c r="U107" s="24"/>
      <c r="V107" s="24"/>
      <c r="W107" s="76"/>
      <c r="X107" s="76"/>
      <c r="Y107" s="77"/>
      <c r="Z107" s="95"/>
    </row>
    <row r="108" spans="1:26" s="267" customFormat="1" ht="15.75" customHeight="1" x14ac:dyDescent="0.2">
      <c r="A108" s="772" t="s">
        <v>335</v>
      </c>
      <c r="B108" s="764"/>
      <c r="C108" s="764"/>
      <c r="D108" s="764"/>
      <c r="E108" s="764"/>
      <c r="F108" s="764"/>
      <c r="G108" s="764"/>
      <c r="H108" s="773"/>
      <c r="I108" s="48"/>
      <c r="J108" s="35"/>
      <c r="K108" s="9"/>
      <c r="L108" s="9"/>
      <c r="M108" s="36"/>
      <c r="N108" s="36"/>
      <c r="O108" s="9"/>
      <c r="P108" s="36"/>
      <c r="Q108" s="1"/>
      <c r="R108" s="36"/>
      <c r="S108" s="37"/>
      <c r="T108" s="2"/>
      <c r="U108" s="2"/>
      <c r="V108" s="2"/>
      <c r="W108" s="64"/>
      <c r="X108" s="82" t="str">
        <f>A108</f>
        <v>D8. Are the following contraceptives included in the country's National Essential Medicine List (NEML) or other equivalent priority list?</v>
      </c>
      <c r="Y108" s="1"/>
      <c r="Z108" s="101"/>
    </row>
    <row r="109" spans="1:26" s="267" customFormat="1" ht="15.75" customHeight="1" x14ac:dyDescent="0.2">
      <c r="A109" s="384"/>
      <c r="B109" s="764" t="s">
        <v>336</v>
      </c>
      <c r="C109" s="764"/>
      <c r="D109" s="764"/>
      <c r="E109" s="764"/>
      <c r="F109" s="765"/>
      <c r="G109" s="766" t="s">
        <v>165</v>
      </c>
      <c r="H109" s="767"/>
      <c r="I109" s="48"/>
      <c r="J109" s="45" t="str">
        <f t="shared" ref="J109:J120" si="3">G109</f>
        <v>Yes</v>
      </c>
      <c r="K109" s="9"/>
      <c r="L109" s="9"/>
      <c r="M109" s="36"/>
      <c r="N109" s="36"/>
      <c r="O109" s="9"/>
      <c r="P109" s="36"/>
      <c r="Q109" s="1"/>
      <c r="R109" s="36"/>
      <c r="S109" s="37"/>
      <c r="T109" s="2"/>
      <c r="U109" s="2"/>
      <c r="V109" s="2"/>
      <c r="W109" s="64"/>
      <c r="X109" s="64"/>
      <c r="Y109" s="80" t="str">
        <f t="shared" ref="Y109:Y118" si="4">B109</f>
        <v>a. Combined oral contraceptives</v>
      </c>
      <c r="Z109" s="101"/>
    </row>
    <row r="110" spans="1:26" s="267" customFormat="1" ht="15.75" customHeight="1" x14ac:dyDescent="0.2">
      <c r="A110" s="384"/>
      <c r="B110" s="764" t="s">
        <v>337</v>
      </c>
      <c r="C110" s="764"/>
      <c r="D110" s="764"/>
      <c r="E110" s="764"/>
      <c r="F110" s="765"/>
      <c r="G110" s="766" t="s">
        <v>165</v>
      </c>
      <c r="H110" s="767"/>
      <c r="I110" s="48"/>
      <c r="J110" s="45" t="str">
        <f t="shared" si="3"/>
        <v>Yes</v>
      </c>
      <c r="K110" s="9"/>
      <c r="L110" s="9"/>
      <c r="M110" s="36"/>
      <c r="N110" s="36"/>
      <c r="O110" s="9"/>
      <c r="P110" s="36"/>
      <c r="Q110" s="1"/>
      <c r="R110" s="36"/>
      <c r="S110" s="37"/>
      <c r="T110" s="2"/>
      <c r="U110" s="2"/>
      <c r="V110" s="2"/>
      <c r="W110" s="64"/>
      <c r="X110" s="64"/>
      <c r="Y110" s="80" t="str">
        <f t="shared" si="4"/>
        <v>b. Progestin-only pills</v>
      </c>
      <c r="Z110" s="101"/>
    </row>
    <row r="111" spans="1:26" s="267" customFormat="1" ht="15.75" customHeight="1" x14ac:dyDescent="0.2">
      <c r="A111" s="384"/>
      <c r="B111" s="764" t="s">
        <v>54</v>
      </c>
      <c r="C111" s="764"/>
      <c r="D111" s="764"/>
      <c r="E111" s="764"/>
      <c r="F111" s="765"/>
      <c r="G111" s="766" t="s">
        <v>165</v>
      </c>
      <c r="H111" s="767"/>
      <c r="I111" s="48"/>
      <c r="J111" s="45" t="str">
        <f t="shared" si="3"/>
        <v>Yes</v>
      </c>
      <c r="K111" s="9"/>
      <c r="L111" s="9"/>
      <c r="M111" s="36"/>
      <c r="N111" s="36"/>
      <c r="O111" s="9"/>
      <c r="P111" s="36"/>
      <c r="Q111" s="1"/>
      <c r="R111" s="36"/>
      <c r="S111" s="37"/>
      <c r="T111" s="2"/>
      <c r="U111" s="2"/>
      <c r="V111" s="2"/>
      <c r="W111" s="64"/>
      <c r="X111" s="64"/>
      <c r="Y111" s="80" t="str">
        <f t="shared" si="4"/>
        <v>c. Hormonal injections</v>
      </c>
      <c r="Z111" s="101"/>
    </row>
    <row r="112" spans="1:26" s="267" customFormat="1" ht="15.75" customHeight="1" x14ac:dyDescent="0.2">
      <c r="A112" s="384"/>
      <c r="B112" s="764" t="s">
        <v>55</v>
      </c>
      <c r="C112" s="764"/>
      <c r="D112" s="764"/>
      <c r="E112" s="764"/>
      <c r="F112" s="765"/>
      <c r="G112" s="766" t="s">
        <v>166</v>
      </c>
      <c r="H112" s="767"/>
      <c r="I112" s="48"/>
      <c r="J112" s="45" t="str">
        <f t="shared" si="3"/>
        <v>No</v>
      </c>
      <c r="K112" s="9"/>
      <c r="L112" s="9"/>
      <c r="M112" s="36"/>
      <c r="N112" s="36"/>
      <c r="O112" s="9"/>
      <c r="P112" s="36"/>
      <c r="Q112" s="1"/>
      <c r="R112" s="36"/>
      <c r="S112" s="37"/>
      <c r="T112" s="2"/>
      <c r="U112" s="2"/>
      <c r="V112" s="2"/>
      <c r="W112" s="64"/>
      <c r="X112" s="64"/>
      <c r="Y112" s="80" t="str">
        <f t="shared" si="4"/>
        <v>d. Hormonal implants</v>
      </c>
      <c r="Z112" s="101"/>
    </row>
    <row r="113" spans="1:26" s="267" customFormat="1" ht="15.75" customHeight="1" x14ac:dyDescent="0.2">
      <c r="A113" s="384"/>
      <c r="B113" s="764" t="s">
        <v>56</v>
      </c>
      <c r="C113" s="764"/>
      <c r="D113" s="764"/>
      <c r="E113" s="764"/>
      <c r="F113" s="765"/>
      <c r="G113" s="766" t="s">
        <v>165</v>
      </c>
      <c r="H113" s="767"/>
      <c r="I113" s="48"/>
      <c r="J113" s="45" t="str">
        <f t="shared" si="3"/>
        <v>Yes</v>
      </c>
      <c r="K113" s="9"/>
      <c r="L113" s="9"/>
      <c r="M113" s="36"/>
      <c r="N113" s="36"/>
      <c r="O113" s="9"/>
      <c r="P113" s="36"/>
      <c r="Q113" s="1"/>
      <c r="R113" s="36"/>
      <c r="S113" s="37"/>
      <c r="T113" s="2"/>
      <c r="U113" s="2"/>
      <c r="V113" s="2"/>
      <c r="W113" s="64"/>
      <c r="X113" s="64"/>
      <c r="Y113" s="80" t="str">
        <f t="shared" si="4"/>
        <v>e. Intrauterine devices (IUDs)</v>
      </c>
      <c r="Z113" s="101"/>
    </row>
    <row r="114" spans="1:26" s="267" customFormat="1" ht="15.75" customHeight="1" x14ac:dyDescent="0.2">
      <c r="A114" s="384"/>
      <c r="B114" s="764" t="s">
        <v>43</v>
      </c>
      <c r="C114" s="764"/>
      <c r="D114" s="764"/>
      <c r="E114" s="764"/>
      <c r="F114" s="765"/>
      <c r="G114" s="766" t="s">
        <v>165</v>
      </c>
      <c r="H114" s="767"/>
      <c r="I114" s="48"/>
      <c r="J114" s="45" t="str">
        <f t="shared" si="3"/>
        <v>Yes</v>
      </c>
      <c r="K114" s="9"/>
      <c r="L114" s="9"/>
      <c r="M114" s="36"/>
      <c r="N114" s="36"/>
      <c r="O114" s="9"/>
      <c r="P114" s="36"/>
      <c r="Q114" s="1"/>
      <c r="R114" s="36"/>
      <c r="S114" s="37"/>
      <c r="T114" s="2"/>
      <c r="U114" s="2"/>
      <c r="V114" s="2"/>
      <c r="W114" s="64"/>
      <c r="X114" s="64"/>
      <c r="Y114" s="80" t="str">
        <f t="shared" si="4"/>
        <v>f. Male condoms</v>
      </c>
      <c r="Z114" s="101"/>
    </row>
    <row r="115" spans="1:26" s="267" customFormat="1" ht="15.75" customHeight="1" x14ac:dyDescent="0.2">
      <c r="A115" s="384"/>
      <c r="B115" s="764" t="s">
        <v>44</v>
      </c>
      <c r="C115" s="764"/>
      <c r="D115" s="764"/>
      <c r="E115" s="764"/>
      <c r="F115" s="765"/>
      <c r="G115" s="766" t="s">
        <v>166</v>
      </c>
      <c r="H115" s="767"/>
      <c r="I115" s="48"/>
      <c r="J115" s="45" t="str">
        <f t="shared" si="3"/>
        <v>No</v>
      </c>
      <c r="K115" s="9"/>
      <c r="L115" s="9"/>
      <c r="M115" s="36"/>
      <c r="N115" s="36"/>
      <c r="O115" s="9"/>
      <c r="P115" s="36"/>
      <c r="Q115" s="1"/>
      <c r="R115" s="36"/>
      <c r="S115" s="37"/>
      <c r="T115" s="2"/>
      <c r="U115" s="2"/>
      <c r="V115" s="2"/>
      <c r="W115" s="64"/>
      <c r="X115" s="64"/>
      <c r="Y115" s="80" t="str">
        <f t="shared" si="4"/>
        <v>g. Female condoms</v>
      </c>
      <c r="Z115" s="101"/>
    </row>
    <row r="116" spans="1:26" s="267" customFormat="1" ht="15.75" customHeight="1" x14ac:dyDescent="0.2">
      <c r="A116" s="384"/>
      <c r="B116" s="764" t="s">
        <v>338</v>
      </c>
      <c r="C116" s="764"/>
      <c r="D116" s="764"/>
      <c r="E116" s="764"/>
      <c r="F116" s="765"/>
      <c r="G116" s="766" t="s">
        <v>166</v>
      </c>
      <c r="H116" s="767"/>
      <c r="I116" s="48"/>
      <c r="J116" s="45" t="str">
        <f t="shared" si="3"/>
        <v>No</v>
      </c>
      <c r="K116" s="9"/>
      <c r="L116" s="9"/>
      <c r="M116" s="36"/>
      <c r="N116" s="36"/>
      <c r="O116" s="9"/>
      <c r="P116" s="36"/>
      <c r="Q116" s="1"/>
      <c r="R116" s="36"/>
      <c r="S116" s="37"/>
      <c r="T116" s="2"/>
      <c r="U116" s="2"/>
      <c r="V116" s="2"/>
      <c r="W116" s="64"/>
      <c r="X116" s="64"/>
      <c r="Y116" s="80" t="str">
        <f t="shared" si="4"/>
        <v>h. Emergency contraceptive pills</v>
      </c>
      <c r="Z116" s="101"/>
    </row>
    <row r="117" spans="1:26" s="267" customFormat="1" ht="15.75" customHeight="1" x14ac:dyDescent="0.2">
      <c r="A117" s="384"/>
      <c r="B117" s="764" t="s">
        <v>245</v>
      </c>
      <c r="C117" s="764"/>
      <c r="D117" s="764"/>
      <c r="E117" s="764"/>
      <c r="F117" s="765"/>
      <c r="G117" s="766" t="s">
        <v>165</v>
      </c>
      <c r="H117" s="767"/>
      <c r="I117" s="48"/>
      <c r="J117" s="45" t="str">
        <f>G117</f>
        <v>Yes</v>
      </c>
      <c r="K117" s="9"/>
      <c r="L117" s="9"/>
      <c r="M117" s="36"/>
      <c r="N117" s="36"/>
      <c r="O117" s="9"/>
      <c r="P117" s="36"/>
      <c r="Q117" s="1"/>
      <c r="R117" s="36"/>
      <c r="S117" s="37"/>
      <c r="T117" s="2"/>
      <c r="U117" s="2"/>
      <c r="V117" s="2"/>
      <c r="W117" s="64"/>
      <c r="X117" s="64"/>
      <c r="Y117" s="80" t="str">
        <f>B117</f>
        <v>i. CycleBeads</v>
      </c>
      <c r="Z117" s="101"/>
    </row>
    <row r="118" spans="1:26" s="267" customFormat="1" ht="15.75" customHeight="1" x14ac:dyDescent="0.2">
      <c r="A118" s="384"/>
      <c r="B118" s="764" t="s">
        <v>339</v>
      </c>
      <c r="C118" s="764"/>
      <c r="D118" s="764"/>
      <c r="E118" s="764"/>
      <c r="F118" s="765"/>
      <c r="G118" s="766" t="s">
        <v>178</v>
      </c>
      <c r="H118" s="767"/>
      <c r="I118" s="48"/>
      <c r="J118" s="45" t="str">
        <f t="shared" si="3"/>
        <v>Don't know</v>
      </c>
      <c r="K118" s="9"/>
      <c r="L118" s="9"/>
      <c r="M118" s="36"/>
      <c r="N118" s="36"/>
      <c r="O118" s="9"/>
      <c r="P118" s="36"/>
      <c r="Q118" s="1"/>
      <c r="R118" s="36"/>
      <c r="S118" s="37"/>
      <c r="T118" s="2"/>
      <c r="U118" s="2"/>
      <c r="V118" s="2"/>
      <c r="W118" s="64"/>
      <c r="X118" s="64"/>
      <c r="Y118" s="80" t="str">
        <f t="shared" si="4"/>
        <v>j. Any other contraceptive(s)?</v>
      </c>
      <c r="Z118" s="101"/>
    </row>
    <row r="119" spans="1:26" s="267" customFormat="1" ht="15.75" x14ac:dyDescent="0.2">
      <c r="A119" s="384"/>
      <c r="B119" s="224"/>
      <c r="C119" s="764" t="s">
        <v>340</v>
      </c>
      <c r="D119" s="764"/>
      <c r="E119" s="765"/>
      <c r="F119" s="790" t="s">
        <v>178</v>
      </c>
      <c r="G119" s="791"/>
      <c r="H119" s="792"/>
      <c r="I119" s="48"/>
      <c r="J119" s="45">
        <f t="shared" si="3"/>
        <v>0</v>
      </c>
      <c r="K119" s="9"/>
      <c r="L119" s="9"/>
      <c r="M119" s="36"/>
      <c r="N119" s="36"/>
      <c r="O119" s="9"/>
      <c r="P119" s="36"/>
      <c r="Q119" s="1"/>
      <c r="R119" s="9">
        <f>B119</f>
        <v>0</v>
      </c>
      <c r="S119" s="37"/>
      <c r="T119" s="2"/>
      <c r="U119" s="2"/>
      <c r="V119" s="2"/>
      <c r="W119" s="64"/>
      <c r="X119" s="64"/>
      <c r="Y119" s="1"/>
      <c r="Z119" s="101"/>
    </row>
    <row r="120" spans="1:26" s="267" customFormat="1" ht="15.75" x14ac:dyDescent="0.2">
      <c r="A120" s="793" t="s">
        <v>341</v>
      </c>
      <c r="B120" s="794"/>
      <c r="C120" s="794"/>
      <c r="D120" s="795"/>
      <c r="E120" s="796"/>
      <c r="F120" s="797">
        <v>2011</v>
      </c>
      <c r="G120" s="798"/>
      <c r="H120" s="799"/>
      <c r="I120" s="48"/>
      <c r="J120" s="45">
        <f t="shared" si="3"/>
        <v>0</v>
      </c>
      <c r="K120" s="9"/>
      <c r="L120" s="9"/>
      <c r="M120" s="36"/>
      <c r="N120" s="36"/>
      <c r="O120" s="9"/>
      <c r="P120" s="36"/>
      <c r="Q120" s="1"/>
      <c r="R120" s="9">
        <f>B120</f>
        <v>0</v>
      </c>
      <c r="S120" s="37"/>
      <c r="T120" s="2"/>
      <c r="U120" s="2"/>
      <c r="V120" s="2"/>
      <c r="W120" s="64"/>
      <c r="X120" s="64"/>
      <c r="Y120" s="1"/>
      <c r="Z120" s="101"/>
    </row>
    <row r="121" spans="1:26" s="267" customFormat="1" ht="22.5" customHeight="1" x14ac:dyDescent="0.2">
      <c r="A121" s="772" t="s">
        <v>342</v>
      </c>
      <c r="B121" s="764"/>
      <c r="C121" s="765"/>
      <c r="D121" s="769" t="s">
        <v>1434</v>
      </c>
      <c r="E121" s="770"/>
      <c r="F121" s="770"/>
      <c r="G121" s="770"/>
      <c r="H121" s="771"/>
      <c r="I121" s="48"/>
      <c r="J121" s="35"/>
      <c r="K121" s="9" t="str">
        <f>A121</f>
        <v xml:space="preserve">D10. Name of the list(s)
</v>
      </c>
      <c r="L121" s="9"/>
      <c r="M121" s="36"/>
      <c r="N121" s="36"/>
      <c r="O121" s="9" t="str">
        <f>D121</f>
        <v>Lista básica de medicamentos (basic medicine list)</v>
      </c>
      <c r="P121" s="36"/>
      <c r="Q121" s="1"/>
      <c r="R121" s="36"/>
      <c r="S121" s="37"/>
      <c r="T121" s="2"/>
      <c r="U121" s="2"/>
      <c r="V121" s="2"/>
      <c r="W121" s="64"/>
      <c r="X121" s="64"/>
      <c r="Y121" s="1"/>
      <c r="Z121" s="101"/>
    </row>
    <row r="122" spans="1:26" s="267" customFormat="1" ht="34.5" customHeight="1" x14ac:dyDescent="0.2">
      <c r="A122" s="772" t="s">
        <v>344</v>
      </c>
      <c r="B122" s="764"/>
      <c r="C122" s="765"/>
      <c r="D122" s="769"/>
      <c r="E122" s="770"/>
      <c r="F122" s="770"/>
      <c r="G122" s="770"/>
      <c r="H122" s="771"/>
      <c r="I122" s="48"/>
      <c r="J122" s="35"/>
      <c r="K122" s="9" t="str">
        <f>A122</f>
        <v xml:space="preserve">D11. Notes about the list(s)
</v>
      </c>
      <c r="L122" s="9"/>
      <c r="M122" s="36"/>
      <c r="N122" s="36"/>
      <c r="O122" s="9">
        <f>D122</f>
        <v>0</v>
      </c>
      <c r="P122" s="36"/>
      <c r="Q122" s="1"/>
      <c r="R122" s="36"/>
      <c r="S122" s="37"/>
      <c r="T122" s="2"/>
      <c r="U122" s="2"/>
      <c r="V122" s="2"/>
      <c r="W122" s="64"/>
      <c r="X122" s="64"/>
      <c r="Y122" s="1"/>
      <c r="Z122" s="101"/>
    </row>
    <row r="123" spans="1:26" s="159" customFormat="1" ht="21.75" customHeight="1" x14ac:dyDescent="0.2">
      <c r="A123" s="772" t="s">
        <v>351</v>
      </c>
      <c r="B123" s="764"/>
      <c r="C123" s="764"/>
      <c r="D123" s="764"/>
      <c r="E123" s="764"/>
      <c r="F123" s="764"/>
      <c r="G123" s="764"/>
      <c r="H123" s="773"/>
      <c r="I123" s="4"/>
      <c r="J123" s="45"/>
      <c r="K123" s="9"/>
      <c r="L123" s="36"/>
      <c r="M123" s="36"/>
      <c r="N123" s="36"/>
      <c r="O123" s="9"/>
      <c r="P123" s="36"/>
      <c r="Q123" s="36"/>
      <c r="R123" s="36"/>
      <c r="S123" s="36"/>
      <c r="T123" s="24"/>
      <c r="U123" s="24"/>
      <c r="V123" s="24"/>
      <c r="W123" s="76"/>
      <c r="X123" s="82" t="str">
        <f>A123</f>
        <v xml:space="preserve">D12.  Information on country's Poverty Reduction Strategy Paper (PRSP)
</v>
      </c>
      <c r="Y123" s="77"/>
      <c r="Z123" s="95"/>
    </row>
    <row r="124" spans="1:26" s="267" customFormat="1" ht="30.75" customHeight="1" x14ac:dyDescent="0.2">
      <c r="A124" s="385"/>
      <c r="B124" s="784" t="s">
        <v>196</v>
      </c>
      <c r="C124" s="785"/>
      <c r="D124" s="785"/>
      <c r="E124" s="786"/>
      <c r="F124" s="787">
        <v>2009</v>
      </c>
      <c r="G124" s="788"/>
      <c r="H124" s="789"/>
      <c r="I124" s="48"/>
      <c r="J124" s="45">
        <f>G124</f>
        <v>0</v>
      </c>
      <c r="K124" s="9"/>
      <c r="L124" s="9"/>
      <c r="M124" s="36"/>
      <c r="N124" s="36"/>
      <c r="O124" s="9"/>
      <c r="P124" s="36"/>
      <c r="Q124" s="1"/>
      <c r="R124" s="9" t="str">
        <f>B124</f>
        <v>a. What year is the Poverty Reduction Strategy Paper from? (most recent actual PRSP on IMF's site [not progress or summary report])</v>
      </c>
      <c r="S124" s="37"/>
      <c r="T124" s="2"/>
      <c r="U124" s="2"/>
      <c r="V124" s="2"/>
      <c r="W124" s="64"/>
      <c r="X124" s="64"/>
      <c r="Y124" s="1"/>
      <c r="Z124" s="101"/>
    </row>
    <row r="125" spans="1:26" s="267" customFormat="1" ht="15.75" customHeight="1" x14ac:dyDescent="0.2">
      <c r="A125" s="384"/>
      <c r="B125" s="764" t="s">
        <v>197</v>
      </c>
      <c r="C125" s="764"/>
      <c r="D125" s="764"/>
      <c r="E125" s="764"/>
      <c r="F125" s="765"/>
      <c r="G125" s="766" t="s">
        <v>166</v>
      </c>
      <c r="H125" s="767"/>
      <c r="I125" s="48"/>
      <c r="J125" s="45" t="str">
        <f>G125</f>
        <v>No</v>
      </c>
      <c r="K125" s="9"/>
      <c r="L125" s="9"/>
      <c r="M125" s="36"/>
      <c r="N125" s="36"/>
      <c r="O125" s="9"/>
      <c r="P125" s="36"/>
      <c r="Q125" s="1"/>
      <c r="R125" s="36"/>
      <c r="S125" s="37"/>
      <c r="T125" s="2"/>
      <c r="U125" s="2"/>
      <c r="V125" s="2"/>
      <c r="W125" s="64"/>
      <c r="X125" s="64"/>
      <c r="Y125" s="80" t="str">
        <f>B125</f>
        <v>b. Is family planning or reproductive health a priority in the PRSP?</v>
      </c>
      <c r="Z125" s="101"/>
    </row>
    <row r="126" spans="1:26" s="267" customFormat="1" ht="15.75" customHeight="1" x14ac:dyDescent="0.2">
      <c r="A126" s="384"/>
      <c r="B126" s="764" t="s">
        <v>198</v>
      </c>
      <c r="C126" s="764"/>
      <c r="D126" s="764"/>
      <c r="E126" s="764"/>
      <c r="F126" s="765"/>
      <c r="G126" s="766" t="s">
        <v>166</v>
      </c>
      <c r="H126" s="767"/>
      <c r="I126" s="48"/>
      <c r="J126" s="45" t="str">
        <f>G126</f>
        <v>No</v>
      </c>
      <c r="K126" s="9"/>
      <c r="L126" s="9"/>
      <c r="M126" s="36"/>
      <c r="N126" s="36"/>
      <c r="O126" s="9"/>
      <c r="P126" s="36"/>
      <c r="Q126" s="1"/>
      <c r="R126" s="36"/>
      <c r="S126" s="37"/>
      <c r="T126" s="2"/>
      <c r="U126" s="2"/>
      <c r="V126" s="2"/>
      <c r="W126" s="64"/>
      <c r="X126" s="64"/>
      <c r="Y126" s="80" t="str">
        <f>B126</f>
        <v>c. Is contraceptive security included in the PRSP?</v>
      </c>
      <c r="Z126" s="101"/>
    </row>
    <row r="127" spans="1:26" s="267" customFormat="1" ht="15.75" customHeight="1" x14ac:dyDescent="0.2">
      <c r="A127" s="384"/>
      <c r="B127" s="764" t="s">
        <v>72</v>
      </c>
      <c r="C127" s="764"/>
      <c r="D127" s="764"/>
      <c r="E127" s="764"/>
      <c r="F127" s="765"/>
      <c r="G127" s="766" t="s">
        <v>166</v>
      </c>
      <c r="H127" s="767"/>
      <c r="I127" s="48"/>
      <c r="J127" s="45" t="str">
        <f>G127</f>
        <v>No</v>
      </c>
      <c r="K127" s="9"/>
      <c r="L127" s="9"/>
      <c r="M127" s="36"/>
      <c r="N127" s="36"/>
      <c r="O127" s="9"/>
      <c r="P127" s="36"/>
      <c r="Q127" s="1"/>
      <c r="R127" s="36"/>
      <c r="S127" s="37"/>
      <c r="T127" s="2"/>
      <c r="U127" s="2"/>
      <c r="V127" s="2"/>
      <c r="W127" s="64"/>
      <c r="X127" s="64"/>
      <c r="Y127" s="80" t="str">
        <f>B127</f>
        <v>d. Is contraceptive prevalence rate (CPR) included as an indicator in the PRSP?</v>
      </c>
      <c r="Z127" s="101"/>
    </row>
    <row r="128" spans="1:26" s="267" customFormat="1" ht="15.75" customHeight="1" x14ac:dyDescent="0.2">
      <c r="A128" s="384"/>
      <c r="B128" s="764" t="s">
        <v>73</v>
      </c>
      <c r="C128" s="764"/>
      <c r="D128" s="764"/>
      <c r="E128" s="764"/>
      <c r="F128" s="765"/>
      <c r="G128" s="766" t="s">
        <v>166</v>
      </c>
      <c r="H128" s="767"/>
      <c r="I128" s="48"/>
      <c r="J128" s="45" t="str">
        <f>G128</f>
        <v>No</v>
      </c>
      <c r="K128" s="9"/>
      <c r="L128" s="9"/>
      <c r="M128" s="36"/>
      <c r="N128" s="36"/>
      <c r="O128" s="9"/>
      <c r="P128" s="36"/>
      <c r="Q128" s="1"/>
      <c r="R128" s="36"/>
      <c r="S128" s="37"/>
      <c r="T128" s="2"/>
      <c r="U128" s="2"/>
      <c r="V128" s="2"/>
      <c r="W128" s="64"/>
      <c r="X128" s="64"/>
      <c r="Y128" s="80" t="str">
        <f>B128</f>
        <v>e. Are contraceptive supply indicators included in the PRSP?</v>
      </c>
      <c r="Z128" s="101"/>
    </row>
    <row r="129" spans="1:26" s="267" customFormat="1" ht="15.75" customHeight="1" thickBot="1" x14ac:dyDescent="0.25">
      <c r="A129" s="262" t="s">
        <v>74</v>
      </c>
      <c r="B129" s="764" t="s">
        <v>75</v>
      </c>
      <c r="C129" s="765"/>
      <c r="D129" s="779"/>
      <c r="E129" s="780"/>
      <c r="F129" s="780"/>
      <c r="G129" s="780"/>
      <c r="H129" s="781"/>
      <c r="I129" s="48"/>
      <c r="J129" s="35"/>
      <c r="K129" s="9" t="str">
        <f>B129</f>
        <v>f. Notes about the Poverty Reduction Strategy Paper</v>
      </c>
      <c r="L129" s="9"/>
      <c r="M129" s="36"/>
      <c r="N129" s="36"/>
      <c r="O129" s="9">
        <f>D129</f>
        <v>0</v>
      </c>
      <c r="P129" s="36"/>
      <c r="Q129" s="1"/>
      <c r="R129" s="36"/>
      <c r="S129" s="37"/>
      <c r="T129" s="2"/>
      <c r="U129" s="2"/>
      <c r="V129" s="2"/>
      <c r="W129" s="64"/>
      <c r="X129" s="64"/>
      <c r="Y129" s="1"/>
      <c r="Z129" s="101"/>
    </row>
    <row r="130" spans="1:26" s="159" customFormat="1" ht="16.5" customHeight="1" thickBot="1" x14ac:dyDescent="0.25">
      <c r="A130" s="782" t="s">
        <v>28</v>
      </c>
      <c r="B130" s="783"/>
      <c r="C130" s="783"/>
      <c r="D130" s="783"/>
      <c r="E130" s="783"/>
      <c r="F130" s="783"/>
      <c r="G130" s="783"/>
      <c r="H130" s="386"/>
      <c r="I130" s="19"/>
      <c r="J130" s="45"/>
      <c r="K130" s="9"/>
      <c r="L130" s="36"/>
      <c r="M130" s="36"/>
      <c r="N130" s="36"/>
      <c r="O130" s="9"/>
      <c r="P130" s="36"/>
      <c r="Q130" s="36"/>
      <c r="R130" s="36"/>
      <c r="S130" s="36"/>
      <c r="T130" s="24"/>
      <c r="U130" s="24"/>
      <c r="V130" s="24"/>
      <c r="W130" s="76"/>
      <c r="X130" s="76"/>
      <c r="Y130" s="77"/>
      <c r="Z130" s="95"/>
    </row>
    <row r="131" spans="1:26" s="159" customFormat="1" ht="30" customHeight="1" x14ac:dyDescent="0.2">
      <c r="A131" s="774" t="s">
        <v>345</v>
      </c>
      <c r="B131" s="775"/>
      <c r="C131" s="775"/>
      <c r="D131" s="775"/>
      <c r="E131" s="775"/>
      <c r="F131" s="776"/>
      <c r="G131" s="777" t="s">
        <v>166</v>
      </c>
      <c r="H131" s="778"/>
      <c r="I131" s="8"/>
      <c r="J131" s="45" t="str">
        <f>G131</f>
        <v>No</v>
      </c>
      <c r="K131" s="9"/>
      <c r="L131" s="36"/>
      <c r="M131" s="36"/>
      <c r="N131" s="36"/>
      <c r="O131" s="9"/>
      <c r="P131" s="36"/>
      <c r="Q131" s="36"/>
      <c r="R131" s="36"/>
      <c r="S131" s="36"/>
      <c r="T131" s="24"/>
      <c r="U131" s="24"/>
      <c r="V131" s="24"/>
      <c r="W131" s="76"/>
      <c r="X131" s="76"/>
      <c r="Y131" s="80" t="str">
        <f>A131</f>
        <v>E1. Have stockouts occurred for any contraceptive at the central* level in the last 12 months?  
*(The central level refers to the central level warehouse for the public sector.)</v>
      </c>
      <c r="Z131" s="95"/>
    </row>
    <row r="132" spans="1:26" s="159" customFormat="1" ht="45" x14ac:dyDescent="0.2">
      <c r="A132" s="772" t="s">
        <v>1507</v>
      </c>
      <c r="B132" s="764"/>
      <c r="C132" s="764"/>
      <c r="D132" s="764"/>
      <c r="E132" s="764"/>
      <c r="F132" s="764"/>
      <c r="G132" s="764"/>
      <c r="H132" s="773"/>
      <c r="I132" s="4"/>
      <c r="J132" s="45"/>
      <c r="K132" s="9"/>
      <c r="L132" s="36"/>
      <c r="M132" s="36"/>
      <c r="N132" s="36"/>
      <c r="O132" s="9"/>
      <c r="P132" s="36"/>
      <c r="Q132" s="36"/>
      <c r="R132" s="36"/>
      <c r="S132" s="36"/>
      <c r="T132" s="24"/>
      <c r="U132" s="24"/>
      <c r="V132" s="24"/>
      <c r="W132" s="76"/>
      <c r="X132" s="82"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Y132" s="77"/>
      <c r="Z132" s="95"/>
    </row>
    <row r="133" spans="1:26" s="159" customFormat="1" ht="15" customHeight="1" x14ac:dyDescent="0.2">
      <c r="A133" s="354"/>
      <c r="B133" s="764" t="s">
        <v>336</v>
      </c>
      <c r="C133" s="764"/>
      <c r="D133" s="764"/>
      <c r="E133" s="764"/>
      <c r="F133" s="765"/>
      <c r="G133" s="766" t="s">
        <v>166</v>
      </c>
      <c r="H133" s="767"/>
      <c r="I133" s="8"/>
      <c r="J133" s="45" t="str">
        <f t="shared" ref="J133:J141" si="5">G133</f>
        <v>No</v>
      </c>
      <c r="K133" s="9"/>
      <c r="L133" s="36"/>
      <c r="M133" s="36"/>
      <c r="N133" s="36"/>
      <c r="O133" s="9"/>
      <c r="P133" s="36"/>
      <c r="Q133" s="36"/>
      <c r="R133" s="36"/>
      <c r="S133" s="36"/>
      <c r="T133" s="24"/>
      <c r="U133" s="24"/>
      <c r="V133" s="24"/>
      <c r="W133" s="76"/>
      <c r="X133" s="76"/>
      <c r="Y133" s="80" t="str">
        <f t="shared" ref="Y133:Y141" si="6">B133</f>
        <v>a. Combined oral contraceptives</v>
      </c>
      <c r="Z133" s="95"/>
    </row>
    <row r="134" spans="1:26" s="159" customFormat="1" ht="15" customHeight="1" x14ac:dyDescent="0.2">
      <c r="A134" s="358"/>
      <c r="B134" s="764" t="s">
        <v>337</v>
      </c>
      <c r="C134" s="764"/>
      <c r="D134" s="764"/>
      <c r="E134" s="764"/>
      <c r="F134" s="765"/>
      <c r="G134" s="766" t="s">
        <v>146</v>
      </c>
      <c r="H134" s="767"/>
      <c r="I134" s="8"/>
      <c r="J134" s="45" t="str">
        <f t="shared" si="5"/>
        <v>N/A</v>
      </c>
      <c r="K134" s="9"/>
      <c r="L134" s="36"/>
      <c r="M134" s="36"/>
      <c r="N134" s="36"/>
      <c r="O134" s="36"/>
      <c r="P134" s="36"/>
      <c r="Q134" s="36"/>
      <c r="R134" s="36"/>
      <c r="S134" s="36"/>
      <c r="T134" s="24"/>
      <c r="U134" s="24"/>
      <c r="V134" s="24"/>
      <c r="W134" s="76"/>
      <c r="X134" s="76"/>
      <c r="Y134" s="80" t="str">
        <f t="shared" si="6"/>
        <v>b. Progestin-only pills</v>
      </c>
      <c r="Z134" s="95"/>
    </row>
    <row r="135" spans="1:26" s="159" customFormat="1" ht="15" customHeight="1" x14ac:dyDescent="0.2">
      <c r="A135" s="354"/>
      <c r="B135" s="764" t="s">
        <v>54</v>
      </c>
      <c r="C135" s="764"/>
      <c r="D135" s="764"/>
      <c r="E135" s="764"/>
      <c r="F135" s="765"/>
      <c r="G135" s="766" t="s">
        <v>166</v>
      </c>
      <c r="H135" s="767"/>
      <c r="I135" s="8"/>
      <c r="J135" s="45" t="str">
        <f t="shared" si="5"/>
        <v>No</v>
      </c>
      <c r="K135" s="9"/>
      <c r="L135" s="36"/>
      <c r="M135" s="36"/>
      <c r="N135" s="36"/>
      <c r="O135" s="36"/>
      <c r="P135" s="36"/>
      <c r="Q135" s="36"/>
      <c r="R135" s="36"/>
      <c r="S135" s="36"/>
      <c r="T135" s="24"/>
      <c r="U135" s="24"/>
      <c r="V135" s="24"/>
      <c r="W135" s="76"/>
      <c r="X135" s="76"/>
      <c r="Y135" s="80" t="str">
        <f t="shared" si="6"/>
        <v>c. Hormonal injections</v>
      </c>
      <c r="Z135" s="95"/>
    </row>
    <row r="136" spans="1:26" s="159" customFormat="1" ht="15" customHeight="1" x14ac:dyDescent="0.2">
      <c r="A136" s="354"/>
      <c r="B136" s="764" t="s">
        <v>55</v>
      </c>
      <c r="C136" s="764"/>
      <c r="D136" s="764"/>
      <c r="E136" s="764"/>
      <c r="F136" s="765"/>
      <c r="G136" s="766" t="s">
        <v>146</v>
      </c>
      <c r="H136" s="767"/>
      <c r="I136" s="8"/>
      <c r="J136" s="45" t="str">
        <f t="shared" si="5"/>
        <v>N/A</v>
      </c>
      <c r="K136" s="9"/>
      <c r="L136" s="36"/>
      <c r="M136" s="36"/>
      <c r="N136" s="36"/>
      <c r="O136" s="36"/>
      <c r="P136" s="36"/>
      <c r="Q136" s="36"/>
      <c r="R136" s="36"/>
      <c r="S136" s="36"/>
      <c r="T136" s="24"/>
      <c r="U136" s="24"/>
      <c r="V136" s="24"/>
      <c r="W136" s="76"/>
      <c r="X136" s="76"/>
      <c r="Y136" s="80" t="str">
        <f t="shared" si="6"/>
        <v>d. Hormonal implants</v>
      </c>
      <c r="Z136" s="95"/>
    </row>
    <row r="137" spans="1:26" s="159" customFormat="1" ht="15" customHeight="1" x14ac:dyDescent="0.2">
      <c r="A137" s="354"/>
      <c r="B137" s="764" t="s">
        <v>56</v>
      </c>
      <c r="C137" s="764"/>
      <c r="D137" s="764"/>
      <c r="E137" s="764"/>
      <c r="F137" s="765"/>
      <c r="G137" s="766" t="s">
        <v>166</v>
      </c>
      <c r="H137" s="767"/>
      <c r="I137" s="8"/>
      <c r="J137" s="45" t="str">
        <f t="shared" si="5"/>
        <v>No</v>
      </c>
      <c r="K137" s="9"/>
      <c r="L137" s="36"/>
      <c r="M137" s="36"/>
      <c r="N137" s="36"/>
      <c r="O137" s="36"/>
      <c r="P137" s="36"/>
      <c r="Q137" s="36"/>
      <c r="R137" s="36"/>
      <c r="S137" s="36"/>
      <c r="T137" s="24"/>
      <c r="U137" s="24"/>
      <c r="V137" s="24"/>
      <c r="W137" s="76"/>
      <c r="X137" s="76"/>
      <c r="Y137" s="80" t="str">
        <f t="shared" si="6"/>
        <v>e. Intrauterine devices (IUDs)</v>
      </c>
      <c r="Z137" s="95"/>
    </row>
    <row r="138" spans="1:26" s="159" customFormat="1" ht="15" customHeight="1" x14ac:dyDescent="0.2">
      <c r="A138" s="354"/>
      <c r="B138" s="764" t="s">
        <v>43</v>
      </c>
      <c r="C138" s="764"/>
      <c r="D138" s="764"/>
      <c r="E138" s="764"/>
      <c r="F138" s="765"/>
      <c r="G138" s="766" t="s">
        <v>166</v>
      </c>
      <c r="H138" s="767"/>
      <c r="I138" s="8"/>
      <c r="J138" s="45" t="str">
        <f t="shared" si="5"/>
        <v>No</v>
      </c>
      <c r="K138" s="9"/>
      <c r="L138" s="36"/>
      <c r="M138" s="36"/>
      <c r="N138" s="36"/>
      <c r="O138" s="36"/>
      <c r="P138" s="36"/>
      <c r="Q138" s="36"/>
      <c r="R138" s="36"/>
      <c r="S138" s="36"/>
      <c r="T138" s="24"/>
      <c r="U138" s="24"/>
      <c r="V138" s="24"/>
      <c r="W138" s="76"/>
      <c r="X138" s="76"/>
      <c r="Y138" s="80" t="str">
        <f t="shared" si="6"/>
        <v>f. Male condoms</v>
      </c>
      <c r="Z138" s="95"/>
    </row>
    <row r="139" spans="1:26" s="159" customFormat="1" ht="15" customHeight="1" x14ac:dyDescent="0.2">
      <c r="A139" s="354"/>
      <c r="B139" s="764" t="s">
        <v>44</v>
      </c>
      <c r="C139" s="764"/>
      <c r="D139" s="764"/>
      <c r="E139" s="764"/>
      <c r="F139" s="765"/>
      <c r="G139" s="766" t="s">
        <v>146</v>
      </c>
      <c r="H139" s="767"/>
      <c r="I139" s="8"/>
      <c r="J139" s="45" t="str">
        <f t="shared" si="5"/>
        <v>N/A</v>
      </c>
      <c r="K139" s="9"/>
      <c r="L139" s="36"/>
      <c r="M139" s="36"/>
      <c r="N139" s="36"/>
      <c r="O139" s="36"/>
      <c r="P139" s="36"/>
      <c r="Q139" s="36"/>
      <c r="R139" s="36"/>
      <c r="S139" s="36"/>
      <c r="T139" s="24"/>
      <c r="U139" s="24"/>
      <c r="V139" s="24"/>
      <c r="W139" s="76"/>
      <c r="X139" s="76"/>
      <c r="Y139" s="80" t="str">
        <f t="shared" si="6"/>
        <v>g. Female condoms</v>
      </c>
      <c r="Z139" s="95"/>
    </row>
    <row r="140" spans="1:26" s="159" customFormat="1" ht="15" customHeight="1" x14ac:dyDescent="0.2">
      <c r="A140" s="354"/>
      <c r="B140" s="764" t="s">
        <v>338</v>
      </c>
      <c r="C140" s="764"/>
      <c r="D140" s="764"/>
      <c r="E140" s="764"/>
      <c r="F140" s="765"/>
      <c r="G140" s="766" t="s">
        <v>146</v>
      </c>
      <c r="H140" s="767"/>
      <c r="I140" s="8"/>
      <c r="J140" s="45" t="str">
        <f t="shared" si="5"/>
        <v>N/A</v>
      </c>
      <c r="K140" s="9"/>
      <c r="L140" s="36"/>
      <c r="M140" s="36"/>
      <c r="N140" s="36"/>
      <c r="O140" s="36"/>
      <c r="P140" s="36"/>
      <c r="Q140" s="36"/>
      <c r="R140" s="36"/>
      <c r="S140" s="36"/>
      <c r="T140" s="24"/>
      <c r="U140" s="24"/>
      <c r="V140" s="24"/>
      <c r="W140" s="76"/>
      <c r="X140" s="76"/>
      <c r="Y140" s="80" t="str">
        <f t="shared" si="6"/>
        <v>h. Emergency contraceptive pills</v>
      </c>
      <c r="Z140" s="95"/>
    </row>
    <row r="141" spans="1:26" s="159" customFormat="1" ht="15" customHeight="1" x14ac:dyDescent="0.2">
      <c r="A141" s="354"/>
      <c r="B141" s="764" t="s">
        <v>245</v>
      </c>
      <c r="C141" s="764"/>
      <c r="D141" s="764"/>
      <c r="E141" s="764"/>
      <c r="F141" s="765"/>
      <c r="G141" s="766" t="s">
        <v>166</v>
      </c>
      <c r="H141" s="767"/>
      <c r="I141" s="8"/>
      <c r="J141" s="45" t="str">
        <f t="shared" si="5"/>
        <v>No</v>
      </c>
      <c r="K141" s="9"/>
      <c r="L141" s="36"/>
      <c r="M141" s="36"/>
      <c r="N141" s="36"/>
      <c r="O141" s="36"/>
      <c r="P141" s="36"/>
      <c r="Q141" s="36"/>
      <c r="R141" s="36"/>
      <c r="S141" s="36"/>
      <c r="T141" s="24"/>
      <c r="U141" s="24"/>
      <c r="V141" s="24"/>
      <c r="W141" s="76"/>
      <c r="X141" s="76"/>
      <c r="Y141" s="80" t="str">
        <f t="shared" si="6"/>
        <v>i. CycleBeads</v>
      </c>
      <c r="Z141" s="95"/>
    </row>
    <row r="142" spans="1:26" s="159" customFormat="1" ht="30" x14ac:dyDescent="0.2">
      <c r="A142" s="354"/>
      <c r="B142" s="764" t="s">
        <v>766</v>
      </c>
      <c r="C142" s="764"/>
      <c r="D142" s="764"/>
      <c r="E142" s="764"/>
      <c r="F142" s="769" t="s">
        <v>803</v>
      </c>
      <c r="G142" s="770"/>
      <c r="H142" s="771"/>
      <c r="I142" s="8"/>
      <c r="J142" s="45"/>
      <c r="K142" s="9"/>
      <c r="L142" s="36"/>
      <c r="M142" s="9"/>
      <c r="N142" s="36"/>
      <c r="O142" s="36"/>
      <c r="P142" s="36"/>
      <c r="Q142" s="9" t="str">
        <f>F142</f>
        <v>1/11 - 12/11</v>
      </c>
      <c r="R142" s="9" t="str">
        <f>B142</f>
        <v xml:space="preserve">j. Time period of reports reviewed
(mm/yy - mm/yy) (for example, reports from 1/11-12/11) </v>
      </c>
      <c r="S142" s="36"/>
      <c r="T142" s="24"/>
      <c r="U142" s="24"/>
      <c r="V142" s="24"/>
      <c r="W142" s="76"/>
      <c r="X142" s="76"/>
      <c r="Y142" s="77"/>
      <c r="Z142" s="95"/>
    </row>
    <row r="143" spans="1:26" s="159" customFormat="1" ht="45" x14ac:dyDescent="0.2">
      <c r="A143" s="262"/>
      <c r="B143" s="764" t="s">
        <v>346</v>
      </c>
      <c r="C143" s="764"/>
      <c r="D143" s="764"/>
      <c r="E143" s="764"/>
      <c r="F143" s="769" t="s">
        <v>1435</v>
      </c>
      <c r="G143" s="770"/>
      <c r="H143" s="771"/>
      <c r="I143" s="8"/>
      <c r="J143" s="45"/>
      <c r="K143" s="9"/>
      <c r="L143" s="9"/>
      <c r="M143" s="36"/>
      <c r="N143" s="36"/>
      <c r="O143" s="36"/>
      <c r="P143" s="36"/>
      <c r="Q143" s="9" t="str">
        <f>F143</f>
        <v xml:space="preserve">Warehouse reports </v>
      </c>
      <c r="R143" s="9" t="str">
        <f>B143</f>
        <v>k. Data source
(for example: Procurement Planning and Monitoring Report, Logistics Management Information System, periodic physical inventory, warehouse reports)</v>
      </c>
      <c r="S143" s="36"/>
      <c r="T143" s="24"/>
      <c r="U143" s="24"/>
      <c r="V143" s="24"/>
      <c r="W143" s="76"/>
      <c r="X143" s="76"/>
      <c r="Y143" s="77"/>
      <c r="Z143" s="95"/>
    </row>
    <row r="144" spans="1:26" s="159" customFormat="1" x14ac:dyDescent="0.2">
      <c r="A144" s="772" t="s">
        <v>347</v>
      </c>
      <c r="B144" s="764"/>
      <c r="C144" s="764"/>
      <c r="D144" s="764"/>
      <c r="E144" s="764"/>
      <c r="F144" s="764"/>
      <c r="G144" s="764"/>
      <c r="H144" s="773"/>
      <c r="I144" s="4"/>
      <c r="J144" s="41"/>
      <c r="K144" s="9"/>
      <c r="L144" s="36"/>
      <c r="M144" s="36"/>
      <c r="N144" s="36"/>
      <c r="O144" s="9"/>
      <c r="P144" s="36"/>
      <c r="Q144" s="36"/>
      <c r="R144" s="36"/>
      <c r="S144" s="36"/>
      <c r="T144" s="24"/>
      <c r="U144" s="24"/>
      <c r="V144" s="24"/>
      <c r="W144" s="76"/>
      <c r="X144" s="76"/>
      <c r="Y144" s="77"/>
      <c r="Z144" s="95"/>
    </row>
    <row r="145" spans="1:26" s="159" customFormat="1" ht="15" customHeight="1" x14ac:dyDescent="0.2">
      <c r="A145" s="354"/>
      <c r="B145" s="764" t="s">
        <v>348</v>
      </c>
      <c r="C145" s="764"/>
      <c r="D145" s="764"/>
      <c r="E145" s="764"/>
      <c r="F145" s="765"/>
      <c r="G145" s="766" t="s">
        <v>166</v>
      </c>
      <c r="H145" s="767"/>
      <c r="I145" s="8"/>
      <c r="J145" s="45" t="str">
        <f>G145</f>
        <v>No</v>
      </c>
      <c r="K145" s="9"/>
      <c r="L145" s="36"/>
      <c r="M145" s="36"/>
      <c r="N145" s="36"/>
      <c r="O145" s="9"/>
      <c r="P145" s="36"/>
      <c r="Q145" s="36"/>
      <c r="R145" s="36"/>
      <c r="S145" s="36"/>
      <c r="T145" s="24"/>
      <c r="U145" s="24"/>
      <c r="V145" s="24"/>
      <c r="W145" s="76"/>
      <c r="X145" s="76"/>
      <c r="Y145" s="80" t="str">
        <f>B145</f>
        <v>a. service delivery point level (i.e., public sector health facilities)</v>
      </c>
      <c r="Z145" s="95"/>
    </row>
    <row r="146" spans="1:26" s="268" customFormat="1" ht="15.75" customHeight="1" thickBot="1" x14ac:dyDescent="0.25">
      <c r="A146" s="356"/>
      <c r="B146" s="753" t="s">
        <v>349</v>
      </c>
      <c r="C146" s="753"/>
      <c r="D146" s="753"/>
      <c r="E146" s="753"/>
      <c r="F146" s="754"/>
      <c r="G146" s="755" t="s">
        <v>166</v>
      </c>
      <c r="H146" s="756"/>
      <c r="I146" s="55"/>
      <c r="J146" s="89" t="str">
        <f>G146</f>
        <v>No</v>
      </c>
      <c r="K146" s="90"/>
      <c r="L146" s="91"/>
      <c r="M146" s="91"/>
      <c r="N146" s="91"/>
      <c r="O146" s="90"/>
      <c r="P146" s="91"/>
      <c r="Q146" s="91"/>
      <c r="R146" s="91"/>
      <c r="S146" s="91"/>
      <c r="T146" s="92"/>
      <c r="U146" s="92"/>
      <c r="V146" s="92"/>
      <c r="W146" s="93"/>
      <c r="X146" s="93"/>
      <c r="Y146" s="94" t="str">
        <f>B146</f>
        <v>b. central level (i.e., central level warehouse for the public sector)</v>
      </c>
      <c r="Z146" s="100"/>
    </row>
    <row r="147" spans="1:26" s="159" customFormat="1" ht="60.75" thickBot="1" x14ac:dyDescent="0.25">
      <c r="A147" s="757" t="s">
        <v>350</v>
      </c>
      <c r="B147" s="758"/>
      <c r="C147" s="759"/>
      <c r="D147" s="760"/>
      <c r="E147" s="761"/>
      <c r="F147" s="761"/>
      <c r="G147" s="761"/>
      <c r="H147" s="762"/>
      <c r="I147" s="8"/>
      <c r="J147" s="45"/>
      <c r="K147" s="9" t="str">
        <f>A147</f>
        <v xml:space="preserve">F. Please note any overall comments about challenges and/or successes with contraceptive security in your country.
</v>
      </c>
      <c r="L147" s="36"/>
      <c r="M147" s="36"/>
      <c r="N147" s="36"/>
      <c r="O147" s="9">
        <f>D147</f>
        <v>0</v>
      </c>
      <c r="P147" s="36"/>
      <c r="Q147" s="36"/>
      <c r="R147" s="36"/>
      <c r="S147" s="36"/>
      <c r="T147" s="24"/>
      <c r="U147" s="24"/>
      <c r="V147" s="24"/>
      <c r="W147" s="76"/>
      <c r="X147" s="76"/>
      <c r="Y147" s="77"/>
      <c r="Z147" s="95"/>
    </row>
    <row r="148" spans="1:26" s="1" customFormat="1" ht="15.75" x14ac:dyDescent="0.2">
      <c r="A148" s="763"/>
      <c r="B148" s="763"/>
      <c r="C148" s="763"/>
      <c r="D148" s="763"/>
      <c r="E148" s="763"/>
      <c r="F148" s="763"/>
      <c r="G148" s="763"/>
      <c r="H148" s="763"/>
      <c r="I148" s="48"/>
      <c r="J148" s="35"/>
      <c r="K148" s="9"/>
      <c r="L148" s="9"/>
      <c r="M148" s="36"/>
      <c r="N148" s="36"/>
      <c r="O148" s="9"/>
      <c r="P148" s="36"/>
      <c r="R148" s="36"/>
      <c r="S148" s="37"/>
      <c r="T148" s="2"/>
      <c r="U148" s="2"/>
      <c r="V148" s="2"/>
      <c r="W148" s="64"/>
      <c r="X148" s="64"/>
      <c r="Z148" s="101"/>
    </row>
    <row r="149" spans="1:26" s="23" customFormat="1" ht="72" customHeight="1" x14ac:dyDescent="0.2">
      <c r="A149" s="768"/>
      <c r="B149" s="768"/>
      <c r="C149" s="768"/>
      <c r="D149" s="768"/>
      <c r="E149" s="768"/>
      <c r="F149" s="768"/>
      <c r="G149" s="768"/>
      <c r="H149" s="768"/>
      <c r="I149" s="6"/>
      <c r="J149" s="40"/>
      <c r="K149" s="9"/>
      <c r="L149" s="36"/>
      <c r="M149" s="36"/>
      <c r="N149" s="36"/>
      <c r="O149" s="9"/>
      <c r="P149" s="36"/>
      <c r="Q149" s="36"/>
      <c r="R149" s="36"/>
      <c r="S149" s="37"/>
      <c r="T149" s="2"/>
      <c r="U149" s="2"/>
      <c r="V149" s="2"/>
      <c r="W149" s="64"/>
      <c r="X149" s="106">
        <f>A149</f>
        <v>0</v>
      </c>
      <c r="Z149" s="22"/>
    </row>
    <row r="150" spans="1:26" s="1" customFormat="1" ht="9.75" customHeight="1" x14ac:dyDescent="0.2">
      <c r="A150" s="387"/>
      <c r="B150" s="387"/>
      <c r="C150" s="387"/>
      <c r="D150" s="387"/>
      <c r="E150" s="387"/>
      <c r="F150" s="387"/>
      <c r="G150" s="387"/>
      <c r="H150" s="387"/>
      <c r="I150" s="9"/>
      <c r="J150" s="35"/>
      <c r="K150" s="9"/>
      <c r="L150" s="36"/>
      <c r="M150" s="36"/>
      <c r="N150" s="36"/>
      <c r="O150" s="9"/>
      <c r="P150" s="36"/>
      <c r="Q150" s="36"/>
      <c r="R150" s="36"/>
      <c r="S150" s="37"/>
      <c r="T150" s="2"/>
      <c r="U150" s="2"/>
      <c r="V150" s="2"/>
      <c r="W150" s="64"/>
      <c r="X150" s="64"/>
      <c r="Z150" s="101"/>
    </row>
    <row r="151" spans="1:26" s="1" customFormat="1" ht="15" customHeight="1" x14ac:dyDescent="0.2">
      <c r="A151" s="387"/>
      <c r="B151" s="387"/>
      <c r="C151" s="387"/>
      <c r="D151" s="387"/>
      <c r="E151" s="387"/>
      <c r="F151" s="387"/>
      <c r="G151" s="387"/>
      <c r="H151" s="387"/>
      <c r="I151" s="9"/>
      <c r="J151" s="40"/>
      <c r="K151" s="9"/>
      <c r="L151" s="36"/>
      <c r="M151" s="36"/>
      <c r="N151" s="36"/>
      <c r="O151" s="9"/>
      <c r="P151" s="36"/>
      <c r="Q151" s="36"/>
      <c r="R151" s="36"/>
      <c r="S151" s="37"/>
      <c r="T151" s="2"/>
      <c r="U151" s="2"/>
      <c r="V151" s="2"/>
      <c r="W151" s="64"/>
      <c r="X151" s="64"/>
      <c r="Z151" s="101"/>
    </row>
    <row r="152" spans="1:26" x14ac:dyDescent="0.2">
      <c r="A152" s="269"/>
      <c r="B152" s="270"/>
      <c r="C152" s="270"/>
      <c r="D152" s="270"/>
      <c r="E152" s="270"/>
      <c r="F152" s="270"/>
      <c r="G152" s="271"/>
      <c r="H152" s="217"/>
      <c r="I152" s="36"/>
      <c r="O152" s="9"/>
    </row>
    <row r="153" spans="1:26" x14ac:dyDescent="0.2">
      <c r="A153" s="215"/>
      <c r="B153" s="215"/>
      <c r="G153" s="272"/>
      <c r="H153" s="273"/>
      <c r="I153" s="36"/>
    </row>
    <row r="154" spans="1:26" x14ac:dyDescent="0.2">
      <c r="A154" s="215"/>
      <c r="B154" s="215"/>
      <c r="G154" s="272"/>
      <c r="H154" s="273"/>
      <c r="I154" s="36"/>
    </row>
    <row r="155" spans="1:26" x14ac:dyDescent="0.2">
      <c r="A155" s="215"/>
      <c r="B155" s="215"/>
      <c r="G155" s="272"/>
      <c r="H155" s="273"/>
      <c r="I155" s="36"/>
    </row>
    <row r="156" spans="1:26" x14ac:dyDescent="0.2">
      <c r="A156" s="215"/>
      <c r="B156" s="215"/>
      <c r="G156" s="272"/>
      <c r="H156" s="273"/>
      <c r="I156" s="36"/>
    </row>
    <row r="157" spans="1:26" x14ac:dyDescent="0.2">
      <c r="A157" s="215"/>
      <c r="B157" s="215"/>
      <c r="G157" s="272"/>
      <c r="H157" s="273"/>
      <c r="I157" s="36"/>
    </row>
    <row r="158" spans="1:26" x14ac:dyDescent="0.2">
      <c r="A158" s="215"/>
      <c r="B158" s="215"/>
      <c r="G158" s="272"/>
      <c r="H158" s="273"/>
      <c r="I158" s="36"/>
    </row>
    <row r="159" spans="1:26" x14ac:dyDescent="0.2">
      <c r="A159" s="215"/>
      <c r="B159" s="215"/>
      <c r="G159" s="272"/>
      <c r="H159" s="273"/>
      <c r="I159" s="36"/>
    </row>
    <row r="160" spans="1:26" x14ac:dyDescent="0.2">
      <c r="A160" s="215"/>
      <c r="B160" s="215"/>
      <c r="G160" s="272"/>
      <c r="H160" s="273"/>
      <c r="I160" s="36"/>
    </row>
    <row r="161" spans="1:134" x14ac:dyDescent="0.2">
      <c r="A161" s="215"/>
      <c r="B161" s="215"/>
      <c r="G161" s="272"/>
      <c r="H161" s="273"/>
      <c r="I161" s="36"/>
    </row>
    <row r="162" spans="1:134" x14ac:dyDescent="0.2">
      <c r="A162" s="215"/>
      <c r="B162" s="215"/>
      <c r="G162" s="272"/>
      <c r="H162" s="273"/>
      <c r="I162" s="36"/>
    </row>
    <row r="163" spans="1:134" x14ac:dyDescent="0.2">
      <c r="A163" s="215"/>
      <c r="B163" s="215"/>
      <c r="G163" s="272"/>
      <c r="H163" s="273"/>
      <c r="I163" s="36"/>
    </row>
    <row r="164" spans="1:134" x14ac:dyDescent="0.2">
      <c r="A164" s="215"/>
      <c r="B164" s="215"/>
      <c r="G164" s="272"/>
      <c r="H164" s="273"/>
      <c r="I164" s="36"/>
    </row>
    <row r="165" spans="1:134" x14ac:dyDescent="0.2">
      <c r="A165" s="215"/>
      <c r="B165" s="215"/>
      <c r="G165" s="272"/>
      <c r="H165" s="273"/>
      <c r="I165" s="36"/>
    </row>
    <row r="166" spans="1:134" s="215" customFormat="1" x14ac:dyDescent="0.2">
      <c r="G166" s="272"/>
      <c r="H166" s="273"/>
      <c r="I166" s="36"/>
      <c r="J166" s="40"/>
      <c r="K166" s="9"/>
      <c r="L166" s="36"/>
      <c r="M166" s="36"/>
      <c r="N166" s="36"/>
      <c r="O166" s="36"/>
      <c r="P166" s="36"/>
      <c r="Q166" s="36"/>
      <c r="R166" s="36"/>
      <c r="S166" s="37"/>
      <c r="T166" s="2"/>
      <c r="U166" s="2"/>
      <c r="V166" s="2"/>
      <c r="W166" s="64"/>
      <c r="X166" s="64"/>
      <c r="Y166" s="23"/>
      <c r="Z166" s="22"/>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36"/>
      <c r="J167" s="40"/>
      <c r="K167" s="9"/>
      <c r="L167" s="36"/>
      <c r="M167" s="36"/>
      <c r="N167" s="36"/>
      <c r="O167" s="36"/>
      <c r="P167" s="36"/>
      <c r="Q167" s="36"/>
      <c r="R167" s="36"/>
      <c r="S167" s="37"/>
      <c r="T167" s="2"/>
      <c r="U167" s="2"/>
      <c r="V167" s="2"/>
      <c r="W167" s="64"/>
      <c r="X167" s="64"/>
      <c r="Y167" s="23"/>
      <c r="Z167" s="22"/>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36"/>
      <c r="J168" s="40"/>
      <c r="K168" s="9"/>
      <c r="L168" s="36"/>
      <c r="M168" s="36"/>
      <c r="N168" s="36"/>
      <c r="O168" s="36"/>
      <c r="P168" s="36"/>
      <c r="Q168" s="36"/>
      <c r="R168" s="36"/>
      <c r="S168" s="37"/>
      <c r="T168" s="2"/>
      <c r="U168" s="2"/>
      <c r="V168" s="2"/>
      <c r="W168" s="64"/>
      <c r="X168" s="64"/>
      <c r="Y168" s="23"/>
      <c r="Z168" s="22"/>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36"/>
      <c r="J169" s="40"/>
      <c r="K169" s="9"/>
      <c r="L169" s="36"/>
      <c r="M169" s="36"/>
      <c r="N169" s="36"/>
      <c r="O169" s="36"/>
      <c r="P169" s="36"/>
      <c r="Q169" s="36"/>
      <c r="R169" s="36"/>
      <c r="S169" s="37"/>
      <c r="T169" s="2"/>
      <c r="U169" s="2"/>
      <c r="V169" s="2"/>
      <c r="W169" s="64"/>
      <c r="X169" s="64"/>
      <c r="Y169" s="23"/>
      <c r="Z169" s="22"/>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36"/>
      <c r="J170" s="40"/>
      <c r="K170" s="9"/>
      <c r="L170" s="36"/>
      <c r="M170" s="36"/>
      <c r="N170" s="36"/>
      <c r="O170" s="36"/>
      <c r="P170" s="36"/>
      <c r="Q170" s="36"/>
      <c r="R170" s="36"/>
      <c r="S170" s="37"/>
      <c r="T170" s="2"/>
      <c r="U170" s="2"/>
      <c r="V170" s="2"/>
      <c r="W170" s="64"/>
      <c r="X170" s="64"/>
      <c r="Y170" s="23"/>
      <c r="Z170" s="22"/>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36"/>
      <c r="J171" s="40"/>
      <c r="K171" s="9"/>
      <c r="L171" s="36"/>
      <c r="M171" s="36"/>
      <c r="N171" s="36"/>
      <c r="O171" s="36"/>
      <c r="P171" s="36"/>
      <c r="Q171" s="36"/>
      <c r="R171" s="36"/>
      <c r="S171" s="37"/>
      <c r="T171" s="2"/>
      <c r="U171" s="2"/>
      <c r="V171" s="2"/>
      <c r="W171" s="64"/>
      <c r="X171" s="64"/>
      <c r="Y171" s="23"/>
      <c r="Z171" s="22"/>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36"/>
      <c r="J172" s="40"/>
      <c r="K172" s="9"/>
      <c r="L172" s="36"/>
      <c r="M172" s="36"/>
      <c r="N172" s="36"/>
      <c r="O172" s="36"/>
      <c r="P172" s="36"/>
      <c r="Q172" s="36"/>
      <c r="R172" s="36"/>
      <c r="S172" s="37"/>
      <c r="T172" s="2"/>
      <c r="U172" s="2"/>
      <c r="V172" s="2"/>
      <c r="W172" s="64"/>
      <c r="X172" s="64"/>
      <c r="Y172" s="23"/>
      <c r="Z172" s="22"/>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36"/>
      <c r="J173" s="40"/>
      <c r="K173" s="9"/>
      <c r="L173" s="36"/>
      <c r="M173" s="36"/>
      <c r="N173" s="36"/>
      <c r="O173" s="36"/>
      <c r="P173" s="36"/>
      <c r="Q173" s="36"/>
      <c r="R173" s="36"/>
      <c r="S173" s="37"/>
      <c r="T173" s="2"/>
      <c r="U173" s="2"/>
      <c r="V173" s="2"/>
      <c r="W173" s="64"/>
      <c r="X173" s="64"/>
      <c r="Y173" s="23"/>
      <c r="Z173" s="22"/>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36"/>
      <c r="J174" s="40"/>
      <c r="K174" s="9"/>
      <c r="L174" s="36"/>
      <c r="M174" s="36"/>
      <c r="N174" s="36"/>
      <c r="O174" s="36"/>
      <c r="P174" s="36"/>
      <c r="Q174" s="36"/>
      <c r="R174" s="36"/>
      <c r="S174" s="37"/>
      <c r="T174" s="2"/>
      <c r="U174" s="2"/>
      <c r="V174" s="2"/>
      <c r="W174" s="64"/>
      <c r="X174" s="64"/>
      <c r="Y174" s="23"/>
      <c r="Z174" s="22"/>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36"/>
      <c r="J175" s="40"/>
      <c r="K175" s="9"/>
      <c r="L175" s="36"/>
      <c r="M175" s="36"/>
      <c r="N175" s="36"/>
      <c r="O175" s="36"/>
      <c r="P175" s="36"/>
      <c r="Q175" s="36"/>
      <c r="R175" s="36"/>
      <c r="S175" s="37"/>
      <c r="T175" s="2"/>
      <c r="U175" s="2"/>
      <c r="V175" s="2"/>
      <c r="W175" s="64"/>
      <c r="X175" s="64"/>
      <c r="Y175" s="23"/>
      <c r="Z175" s="22"/>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36"/>
      <c r="J176" s="40"/>
      <c r="K176" s="9"/>
      <c r="L176" s="36"/>
      <c r="M176" s="36"/>
      <c r="N176" s="36"/>
      <c r="O176" s="36"/>
      <c r="P176" s="36"/>
      <c r="Q176" s="36"/>
      <c r="R176" s="36"/>
      <c r="S176" s="37"/>
      <c r="T176" s="2"/>
      <c r="U176" s="2"/>
      <c r="V176" s="2"/>
      <c r="W176" s="64"/>
      <c r="X176" s="64"/>
      <c r="Y176" s="23"/>
      <c r="Z176" s="22"/>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B146:F146"/>
    <mergeCell ref="G146:H146"/>
    <mergeCell ref="A147:C147"/>
    <mergeCell ref="D147:H147"/>
    <mergeCell ref="A148:H148"/>
    <mergeCell ref="A149:H149"/>
    <mergeCell ref="B142:E142"/>
    <mergeCell ref="F142:H142"/>
    <mergeCell ref="B143:E143"/>
    <mergeCell ref="F143:H143"/>
    <mergeCell ref="A144:H144"/>
    <mergeCell ref="B145:F145"/>
    <mergeCell ref="G145:H145"/>
    <mergeCell ref="B139:F139"/>
    <mergeCell ref="G139:H139"/>
    <mergeCell ref="B140:F140"/>
    <mergeCell ref="G140:H140"/>
    <mergeCell ref="B141:F141"/>
    <mergeCell ref="G141:H141"/>
    <mergeCell ref="B136:F136"/>
    <mergeCell ref="G136:H136"/>
    <mergeCell ref="B137:F137"/>
    <mergeCell ref="G137:H137"/>
    <mergeCell ref="B138:F138"/>
    <mergeCell ref="G138:H138"/>
    <mergeCell ref="A132:H132"/>
    <mergeCell ref="B133:F133"/>
    <mergeCell ref="G133:H133"/>
    <mergeCell ref="B134:F134"/>
    <mergeCell ref="G134:H134"/>
    <mergeCell ref="B135:F135"/>
    <mergeCell ref="G135:H135"/>
    <mergeCell ref="B128:F128"/>
    <mergeCell ref="G128:H128"/>
    <mergeCell ref="B129:C129"/>
    <mergeCell ref="D129:H129"/>
    <mergeCell ref="A130:G130"/>
    <mergeCell ref="A131:F131"/>
    <mergeCell ref="G131:H131"/>
    <mergeCell ref="B125:F125"/>
    <mergeCell ref="G125:H125"/>
    <mergeCell ref="B126:F126"/>
    <mergeCell ref="G126:H126"/>
    <mergeCell ref="B127:F127"/>
    <mergeCell ref="G127:H127"/>
    <mergeCell ref="A121:C121"/>
    <mergeCell ref="D121:H121"/>
    <mergeCell ref="A122:C122"/>
    <mergeCell ref="D122:H122"/>
    <mergeCell ref="A123:H123"/>
    <mergeCell ref="B124:E124"/>
    <mergeCell ref="F124:H124"/>
    <mergeCell ref="B118:F118"/>
    <mergeCell ref="G118:H118"/>
    <mergeCell ref="C119:E119"/>
    <mergeCell ref="F119:H119"/>
    <mergeCell ref="A120:E120"/>
    <mergeCell ref="F120:H120"/>
    <mergeCell ref="B115:F115"/>
    <mergeCell ref="G115:H115"/>
    <mergeCell ref="B116:F116"/>
    <mergeCell ref="G116:H116"/>
    <mergeCell ref="B117:F117"/>
    <mergeCell ref="G117:H117"/>
    <mergeCell ref="B112:F112"/>
    <mergeCell ref="G112:H112"/>
    <mergeCell ref="B113:F113"/>
    <mergeCell ref="G113:H113"/>
    <mergeCell ref="B114:F114"/>
    <mergeCell ref="G114:H114"/>
    <mergeCell ref="B109:F109"/>
    <mergeCell ref="G109:H109"/>
    <mergeCell ref="B110:F110"/>
    <mergeCell ref="G110:H110"/>
    <mergeCell ref="B111:F111"/>
    <mergeCell ref="G111:H111"/>
    <mergeCell ref="B105:F105"/>
    <mergeCell ref="G105:H105"/>
    <mergeCell ref="B106:F106"/>
    <mergeCell ref="G106:H106"/>
    <mergeCell ref="D107:H107"/>
    <mergeCell ref="A108:H108"/>
    <mergeCell ref="B101:C101"/>
    <mergeCell ref="E101:G101"/>
    <mergeCell ref="A102:H102"/>
    <mergeCell ref="A103:H103"/>
    <mergeCell ref="B104:F104"/>
    <mergeCell ref="G104:H104"/>
    <mergeCell ref="A97:H97"/>
    <mergeCell ref="A98:C98"/>
    <mergeCell ref="E98:G98"/>
    <mergeCell ref="B99:C99"/>
    <mergeCell ref="E99:G99"/>
    <mergeCell ref="B100:C100"/>
    <mergeCell ref="E100:G100"/>
    <mergeCell ref="C95:D95"/>
    <mergeCell ref="E95:F95"/>
    <mergeCell ref="G95:H95"/>
    <mergeCell ref="C96:D96"/>
    <mergeCell ref="E96:F96"/>
    <mergeCell ref="G96:H96"/>
    <mergeCell ref="A91:G91"/>
    <mergeCell ref="B92:C92"/>
    <mergeCell ref="B93:D93"/>
    <mergeCell ref="E93:F93"/>
    <mergeCell ref="G93:H93"/>
    <mergeCell ref="C94:D94"/>
    <mergeCell ref="E94:F94"/>
    <mergeCell ref="G94:H94"/>
    <mergeCell ref="A87:G87"/>
    <mergeCell ref="B88:C88"/>
    <mergeCell ref="D88:H88"/>
    <mergeCell ref="A89:G89"/>
    <mergeCell ref="B90:C90"/>
    <mergeCell ref="D90:H90"/>
    <mergeCell ref="A84:E84"/>
    <mergeCell ref="F84:H84"/>
    <mergeCell ref="B85:D85"/>
    <mergeCell ref="E85:H85"/>
    <mergeCell ref="B86:D86"/>
    <mergeCell ref="E86:H86"/>
    <mergeCell ref="A81:C81"/>
    <mergeCell ref="A82:A83"/>
    <mergeCell ref="B82:C82"/>
    <mergeCell ref="D82:E82"/>
    <mergeCell ref="G82:H82"/>
    <mergeCell ref="D83:E83"/>
    <mergeCell ref="G83:H83"/>
    <mergeCell ref="B77:C77"/>
    <mergeCell ref="D77:E77"/>
    <mergeCell ref="A78:C78"/>
    <mergeCell ref="D78:H78"/>
    <mergeCell ref="A79:G79"/>
    <mergeCell ref="A80:G80"/>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A65:C65"/>
    <mergeCell ref="D65:E65"/>
    <mergeCell ref="B66:C66"/>
    <mergeCell ref="D66:E66"/>
    <mergeCell ref="B67:C67"/>
    <mergeCell ref="D67:E67"/>
    <mergeCell ref="C61:E61"/>
    <mergeCell ref="F61:H61"/>
    <mergeCell ref="A62:C62"/>
    <mergeCell ref="D62:H62"/>
    <mergeCell ref="A63:G63"/>
    <mergeCell ref="A64:H64"/>
    <mergeCell ref="A57:E57"/>
    <mergeCell ref="G57:H57"/>
    <mergeCell ref="A59:E59"/>
    <mergeCell ref="F59:H59"/>
    <mergeCell ref="B60:E60"/>
    <mergeCell ref="F60:H60"/>
    <mergeCell ref="B52:C52"/>
    <mergeCell ref="A54:H54"/>
    <mergeCell ref="A55:E55"/>
    <mergeCell ref="G55:H55"/>
    <mergeCell ref="A56:E56"/>
    <mergeCell ref="G56:H56"/>
    <mergeCell ref="A46:H46"/>
    <mergeCell ref="B47:C47"/>
    <mergeCell ref="B48:C48"/>
    <mergeCell ref="D49:H49"/>
    <mergeCell ref="B50:C50"/>
    <mergeCell ref="B51:C51"/>
    <mergeCell ref="B39:C39"/>
    <mergeCell ref="B40:C40"/>
    <mergeCell ref="D41:H41"/>
    <mergeCell ref="B42:C42"/>
    <mergeCell ref="D43:H43"/>
    <mergeCell ref="B44:C44"/>
    <mergeCell ref="A33:H33"/>
    <mergeCell ref="B34:D34"/>
    <mergeCell ref="B35:D35"/>
    <mergeCell ref="A36:H36"/>
    <mergeCell ref="A37:G37"/>
    <mergeCell ref="A38:H38"/>
    <mergeCell ref="A29:F29"/>
    <mergeCell ref="G29:H29"/>
    <mergeCell ref="A30:D30"/>
    <mergeCell ref="G30:H30"/>
    <mergeCell ref="A31:G31"/>
    <mergeCell ref="A32:G32"/>
    <mergeCell ref="A24:G24"/>
    <mergeCell ref="A25:G25"/>
    <mergeCell ref="A26:C26"/>
    <mergeCell ref="A27:G27"/>
    <mergeCell ref="A28:C28"/>
    <mergeCell ref="D28:E28"/>
    <mergeCell ref="B21:C21"/>
    <mergeCell ref="F21:H21"/>
    <mergeCell ref="B22:C22"/>
    <mergeCell ref="F22:H22"/>
    <mergeCell ref="B23:C23"/>
    <mergeCell ref="F23:H23"/>
    <mergeCell ref="B18:C18"/>
    <mergeCell ref="F18:H18"/>
    <mergeCell ref="B19:C19"/>
    <mergeCell ref="F19:H19"/>
    <mergeCell ref="B20:C20"/>
    <mergeCell ref="F20:H20"/>
    <mergeCell ref="B15:C15"/>
    <mergeCell ref="F15:H15"/>
    <mergeCell ref="B16:C16"/>
    <mergeCell ref="F16:H16"/>
    <mergeCell ref="B17:C17"/>
    <mergeCell ref="F17:H17"/>
    <mergeCell ref="B13:C13"/>
    <mergeCell ref="D13:H13"/>
    <mergeCell ref="A14:C14"/>
    <mergeCell ref="D14:H14"/>
    <mergeCell ref="A5:C5"/>
    <mergeCell ref="A7:H7"/>
    <mergeCell ref="A8:C8"/>
    <mergeCell ref="D8:F8"/>
    <mergeCell ref="G8:H8"/>
    <mergeCell ref="A9:H9"/>
    <mergeCell ref="A1:H1"/>
    <mergeCell ref="A2:C2"/>
    <mergeCell ref="D2:E2"/>
    <mergeCell ref="A3:H3"/>
    <mergeCell ref="D4:E4"/>
    <mergeCell ref="F4:H4"/>
    <mergeCell ref="A10:H10"/>
    <mergeCell ref="A11:G11"/>
    <mergeCell ref="A12:G12"/>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F83:G83 F84 F66:H76 D67:D76 H87 G109:G118 G104:G106 H99:H101 D99:D101 H91 H89 G145:G146 G140:H140 D26 D16:D23 H25 G133:G139 G141 G125:G128">
      <formula1>$W$1:$W$5</formula1>
    </dataValidation>
  </dataValidations>
  <hyperlinks>
    <hyperlink ref="A5:C5" location="Introduction!R10" display="To jump to the Introduction sheet, click here."/>
  </hyperlinks>
  <pageMargins left="0.7" right="0.7" top="0.75" bottom="0.75" header="0.3" footer="0.3"/>
  <pageSetup scale="58" fitToHeight="4" orientation="portrait" cellComments="atEnd" r:id="rId1"/>
  <rowBreaks count="4" manualBreakCount="4">
    <brk id="35" max="25" man="1"/>
    <brk id="62" max="25" man="1"/>
    <brk id="122" max="25" man="1"/>
    <brk id="149" max="7" man="1"/>
  </rowBreaks>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29.42578125" style="275" customWidth="1"/>
    <col min="9" max="9" width="127.7109375" style="537" hidden="1" customWidth="1"/>
    <col min="10" max="10" width="38.5703125" style="537" hidden="1" customWidth="1"/>
    <col min="11" max="11" width="64.42578125" style="532" hidden="1" customWidth="1"/>
    <col min="12" max="12" width="87.7109375" style="531" hidden="1" customWidth="1"/>
    <col min="13" max="13" width="37.28515625" style="531" hidden="1" customWidth="1"/>
    <col min="14" max="14" width="75.28515625" style="531" hidden="1" customWidth="1"/>
    <col min="15" max="15" width="81.7109375" style="531" hidden="1" customWidth="1"/>
    <col min="16" max="16" width="69.42578125" style="531" hidden="1" customWidth="1"/>
    <col min="17" max="17" width="57" style="531" hidden="1" customWidth="1"/>
    <col min="18" max="18" width="87.7109375" style="531" hidden="1" customWidth="1"/>
    <col min="19" max="19" width="25.42578125" style="542" hidden="1" customWidth="1"/>
    <col min="20" max="20" width="43.7109375" style="543" hidden="1" customWidth="1"/>
    <col min="21" max="21" width="37.28515625" style="543" hidden="1" customWidth="1"/>
    <col min="22" max="22" width="56.28515625" style="543" hidden="1" customWidth="1"/>
    <col min="23" max="23" width="11.7109375" style="544" hidden="1" customWidth="1"/>
    <col min="24" max="24" width="0.5703125" style="544" hidden="1" customWidth="1"/>
    <col min="25" max="25" width="8.5703125" style="216" hidden="1" customWidth="1"/>
    <col min="26" max="26" width="1.28515625" style="215"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1081"/>
      <c r="B1" s="1081"/>
      <c r="C1" s="1081"/>
      <c r="D1" s="1081"/>
      <c r="E1" s="1081"/>
      <c r="F1" s="1081"/>
      <c r="G1" s="1081"/>
      <c r="H1" s="1081"/>
      <c r="I1" s="530" t="s">
        <v>526</v>
      </c>
      <c r="J1" s="531" t="s">
        <v>246</v>
      </c>
      <c r="K1" s="532"/>
      <c r="L1" s="531" t="s">
        <v>251</v>
      </c>
      <c r="M1" s="531" t="s">
        <v>62</v>
      </c>
      <c r="N1" s="532" t="s">
        <v>150</v>
      </c>
      <c r="O1" s="533" t="s">
        <v>33</v>
      </c>
      <c r="P1" s="531"/>
      <c r="Q1" s="531"/>
      <c r="R1" s="532" t="s">
        <v>25</v>
      </c>
      <c r="S1" s="531"/>
      <c r="T1" s="531"/>
      <c r="U1" s="531"/>
      <c r="V1" s="531"/>
      <c r="W1" s="534" t="s">
        <v>165</v>
      </c>
      <c r="X1" s="535" t="s">
        <v>149</v>
      </c>
      <c r="Y1" s="286" t="s">
        <v>262</v>
      </c>
      <c r="Z1" s="286"/>
    </row>
    <row r="2" spans="1:134" s="248" customFormat="1" ht="15.75" x14ac:dyDescent="0.2">
      <c r="A2" s="902"/>
      <c r="B2" s="902"/>
      <c r="C2" s="902"/>
      <c r="D2" s="903"/>
      <c r="E2" s="903"/>
      <c r="F2" s="276"/>
      <c r="G2" s="273"/>
      <c r="H2" s="273"/>
      <c r="I2" s="536"/>
      <c r="J2" s="537"/>
      <c r="K2" s="532" t="s">
        <v>248</v>
      </c>
      <c r="L2" s="531"/>
      <c r="M2" s="531"/>
      <c r="N2" s="532" t="s">
        <v>150</v>
      </c>
      <c r="O2" s="533" t="s">
        <v>164</v>
      </c>
      <c r="P2" s="531" t="s">
        <v>249</v>
      </c>
      <c r="Q2" s="531"/>
      <c r="R2" s="532" t="s">
        <v>169</v>
      </c>
      <c r="S2" s="531" t="s">
        <v>253</v>
      </c>
      <c r="T2" s="538" t="s">
        <v>254</v>
      </c>
      <c r="U2" s="222" t="s">
        <v>255</v>
      </c>
      <c r="V2" s="222" t="s">
        <v>256</v>
      </c>
      <c r="W2" s="539" t="s">
        <v>166</v>
      </c>
      <c r="X2" s="539"/>
      <c r="Y2" s="248" t="s">
        <v>263</v>
      </c>
      <c r="Z2" s="286"/>
    </row>
    <row r="3" spans="1:134" s="248" customFormat="1" ht="15.75" x14ac:dyDescent="0.2">
      <c r="A3" s="904"/>
      <c r="B3" s="904"/>
      <c r="C3" s="904"/>
      <c r="D3" s="904"/>
      <c r="E3" s="904"/>
      <c r="F3" s="904"/>
      <c r="G3" s="904"/>
      <c r="H3" s="904"/>
      <c r="I3" s="536"/>
      <c r="J3" s="537"/>
      <c r="K3" s="532"/>
      <c r="L3" s="531"/>
      <c r="M3" s="531"/>
      <c r="N3" s="532"/>
      <c r="O3" s="533" t="s">
        <v>168</v>
      </c>
      <c r="P3" s="531"/>
      <c r="Q3" s="531"/>
      <c r="R3" s="532" t="s">
        <v>147</v>
      </c>
      <c r="S3" s="531"/>
      <c r="T3" s="538"/>
      <c r="U3" s="222"/>
      <c r="V3" s="222"/>
      <c r="W3" s="539"/>
      <c r="X3" s="539"/>
      <c r="Y3" s="248" t="s">
        <v>264</v>
      </c>
      <c r="Z3" s="286"/>
    </row>
    <row r="4" spans="1:134" s="248" customFormat="1" ht="27.75" customHeight="1" x14ac:dyDescent="0.2">
      <c r="A4" s="286"/>
      <c r="B4" s="286"/>
      <c r="C4" s="286"/>
      <c r="D4" s="905"/>
      <c r="E4" s="905"/>
      <c r="F4" s="906"/>
      <c r="G4" s="906"/>
      <c r="H4" s="906"/>
      <c r="I4" s="540"/>
      <c r="J4" s="537"/>
      <c r="K4" s="532"/>
      <c r="L4" s="531"/>
      <c r="M4" s="531"/>
      <c r="N4" s="532"/>
      <c r="O4" s="532" t="s">
        <v>167</v>
      </c>
      <c r="P4" s="531"/>
      <c r="Q4" s="531"/>
      <c r="R4" s="539" t="s">
        <v>148</v>
      </c>
      <c r="S4" s="531"/>
      <c r="T4" s="538"/>
      <c r="U4" s="222"/>
      <c r="V4" s="222"/>
      <c r="W4" s="539" t="s">
        <v>146</v>
      </c>
      <c r="X4" s="539"/>
      <c r="Y4" s="248" t="s">
        <v>265</v>
      </c>
      <c r="Z4" s="286"/>
    </row>
    <row r="5" spans="1:134" s="248" customFormat="1" ht="15.75" customHeight="1" x14ac:dyDescent="0.2">
      <c r="A5" s="907" t="s">
        <v>182</v>
      </c>
      <c r="B5" s="907"/>
      <c r="C5" s="907"/>
      <c r="D5" s="276"/>
      <c r="E5" s="277"/>
      <c r="F5" s="276"/>
      <c r="G5" s="618"/>
      <c r="H5" s="282"/>
      <c r="I5" s="540"/>
      <c r="J5" s="537"/>
      <c r="K5" s="532"/>
      <c r="L5" s="531"/>
      <c r="M5" s="531"/>
      <c r="N5" s="532"/>
      <c r="O5" s="532"/>
      <c r="P5" s="531"/>
      <c r="Q5" s="531"/>
      <c r="R5" s="531"/>
      <c r="S5" s="531"/>
      <c r="T5" s="538"/>
      <c r="U5" s="222"/>
      <c r="V5" s="222"/>
      <c r="W5" s="539" t="s">
        <v>178</v>
      </c>
      <c r="X5" s="539"/>
      <c r="Y5" s="248" t="s">
        <v>266</v>
      </c>
      <c r="Z5" s="286"/>
    </row>
    <row r="6" spans="1:134" ht="15.75" customHeight="1" x14ac:dyDescent="0.2">
      <c r="A6" s="218"/>
      <c r="B6" s="219"/>
      <c r="C6" s="219"/>
      <c r="D6" s="279"/>
      <c r="E6" s="280"/>
      <c r="F6" s="279"/>
      <c r="G6" s="282"/>
      <c r="H6" s="282"/>
      <c r="I6" s="541"/>
      <c r="O6" s="532" t="s">
        <v>146</v>
      </c>
      <c r="R6" s="532" t="s">
        <v>146</v>
      </c>
      <c r="Y6" s="216" t="s">
        <v>267</v>
      </c>
    </row>
    <row r="7" spans="1:134" ht="24.75" customHeight="1" x14ac:dyDescent="0.2">
      <c r="A7" s="928" t="s">
        <v>1529</v>
      </c>
      <c r="B7" s="928"/>
      <c r="C7" s="928"/>
      <c r="D7" s="928"/>
      <c r="E7" s="928"/>
      <c r="F7" s="928"/>
      <c r="G7" s="928"/>
      <c r="H7" s="928"/>
      <c r="I7" s="540"/>
      <c r="N7" s="532"/>
      <c r="O7" s="532" t="s">
        <v>178</v>
      </c>
      <c r="R7" s="532" t="s">
        <v>178</v>
      </c>
      <c r="T7" s="545"/>
      <c r="X7" s="546" t="str">
        <f>A7</f>
        <v xml:space="preserve">Contraceptive Security (CS) Indicators 2012 Data </v>
      </c>
      <c r="Y7" s="216" t="s">
        <v>268</v>
      </c>
    </row>
    <row r="8" spans="1:134" ht="37.5" customHeight="1" x14ac:dyDescent="0.2">
      <c r="A8" s="930" t="s">
        <v>1557</v>
      </c>
      <c r="B8" s="930"/>
      <c r="C8" s="930"/>
      <c r="D8" s="894"/>
      <c r="E8" s="894"/>
      <c r="F8" s="894"/>
      <c r="G8" s="894"/>
      <c r="H8" s="894"/>
      <c r="I8" s="547"/>
      <c r="J8" s="536">
        <f>G8</f>
        <v>0</v>
      </c>
      <c r="K8" s="532" t="str">
        <f>A8</f>
        <v>Country: Nigeria</v>
      </c>
      <c r="N8" s="532"/>
      <c r="P8" s="531" t="s">
        <v>250</v>
      </c>
      <c r="T8" s="545">
        <f>D8</f>
        <v>0</v>
      </c>
      <c r="Y8" s="216" t="s">
        <v>269</v>
      </c>
    </row>
    <row r="9" spans="1:134" ht="48" customHeight="1" x14ac:dyDescent="0.2">
      <c r="A9" s="929" t="s">
        <v>1528</v>
      </c>
      <c r="B9" s="929"/>
      <c r="C9" s="929"/>
      <c r="D9" s="929"/>
      <c r="E9" s="929"/>
      <c r="F9" s="929"/>
      <c r="G9" s="929"/>
      <c r="H9" s="929"/>
      <c r="J9" s="536">
        <f>G9</f>
        <v>0</v>
      </c>
      <c r="K9" s="532" t="str">
        <f>A9</f>
        <v>The CS Indicators are presented in the following sections:
               A. leadership &amp; cooordination               B. finance &amp; procurement               C. commodities               D. policies               E. supply chain</v>
      </c>
      <c r="O9" s="532" t="s">
        <v>151</v>
      </c>
      <c r="Q9" s="531" t="s">
        <v>252</v>
      </c>
      <c r="S9" s="546">
        <f>D9</f>
        <v>0</v>
      </c>
      <c r="Y9" s="216" t="s">
        <v>270</v>
      </c>
    </row>
    <row r="10" spans="1:134" s="284" customFormat="1" ht="162" customHeight="1" thickBot="1" x14ac:dyDescent="0.25">
      <c r="A10" s="918" t="s">
        <v>527</v>
      </c>
      <c r="B10" s="919"/>
      <c r="C10" s="919"/>
      <c r="D10" s="919"/>
      <c r="E10" s="919"/>
      <c r="F10" s="919"/>
      <c r="G10" s="919"/>
      <c r="H10" s="919"/>
      <c r="I10" s="548" t="s">
        <v>247</v>
      </c>
      <c r="J10" s="531"/>
      <c r="K10" s="532"/>
      <c r="L10" s="531"/>
      <c r="M10" s="531"/>
      <c r="N10" s="531"/>
      <c r="O10" s="532"/>
      <c r="P10" s="531"/>
      <c r="Q10" s="531"/>
      <c r="R10" s="531" t="s">
        <v>251</v>
      </c>
      <c r="S10" s="542"/>
      <c r="T10" s="542"/>
      <c r="U10" s="542"/>
      <c r="V10" s="542"/>
      <c r="W10" s="542"/>
      <c r="X10" s="549"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550" t="s">
        <v>271</v>
      </c>
      <c r="Z10" s="550"/>
    </row>
    <row r="11" spans="1:134" s="220" customFormat="1" ht="16.5" customHeight="1" thickBot="1" x14ac:dyDescent="0.25">
      <c r="A11" s="865" t="s">
        <v>29</v>
      </c>
      <c r="B11" s="866"/>
      <c r="C11" s="866"/>
      <c r="D11" s="866"/>
      <c r="E11" s="866"/>
      <c r="F11" s="866"/>
      <c r="G11" s="866"/>
      <c r="H11" s="350"/>
      <c r="I11" s="551"/>
      <c r="J11" s="552"/>
      <c r="K11" s="553"/>
      <c r="L11" s="554"/>
      <c r="M11" s="554"/>
      <c r="N11" s="554"/>
      <c r="O11" s="554"/>
      <c r="P11" s="554"/>
      <c r="Q11" s="554"/>
      <c r="R11" s="554"/>
      <c r="S11" s="554"/>
      <c r="T11" s="555"/>
      <c r="U11" s="555"/>
      <c r="V11" s="555"/>
      <c r="W11" s="556"/>
      <c r="X11" s="556"/>
      <c r="Y11" s="220" t="s">
        <v>272</v>
      </c>
      <c r="Z11" s="286"/>
    </row>
    <row r="12" spans="1:134" s="159" customFormat="1" ht="45" customHeight="1" x14ac:dyDescent="0.2">
      <c r="A12" s="774" t="s">
        <v>273</v>
      </c>
      <c r="B12" s="775"/>
      <c r="C12" s="775"/>
      <c r="D12" s="775"/>
      <c r="E12" s="775"/>
      <c r="F12" s="775"/>
      <c r="G12" s="776"/>
      <c r="H12" s="351" t="s">
        <v>165</v>
      </c>
      <c r="I12" s="557"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537"/>
      <c r="K12" s="532"/>
      <c r="L12" s="531"/>
      <c r="M12" s="531"/>
      <c r="N12" s="531"/>
      <c r="O12" s="531"/>
      <c r="P12" s="531"/>
      <c r="Q12" s="531"/>
      <c r="R12" s="531"/>
      <c r="S12" s="531"/>
      <c r="T12" s="222"/>
      <c r="U12" s="222"/>
      <c r="V12" s="222"/>
      <c r="W12" s="539"/>
      <c r="X12" s="539"/>
      <c r="Y12" s="159" t="s">
        <v>274</v>
      </c>
      <c r="Z12" s="558"/>
      <c r="DS12" s="222"/>
      <c r="DT12" s="222"/>
      <c r="DU12" s="222"/>
      <c r="DV12" s="222"/>
      <c r="DW12" s="222"/>
      <c r="DX12" s="222"/>
      <c r="DY12" s="222"/>
      <c r="DZ12" s="222"/>
      <c r="EA12" s="222"/>
      <c r="EB12" s="222"/>
      <c r="EC12" s="223"/>
      <c r="ED12" s="223"/>
    </row>
    <row r="13" spans="1:134" s="159" customFormat="1" ht="15" customHeight="1" x14ac:dyDescent="0.2">
      <c r="A13" s="352"/>
      <c r="B13" s="764" t="s">
        <v>38</v>
      </c>
      <c r="C13" s="765"/>
      <c r="D13" s="800" t="s">
        <v>1052</v>
      </c>
      <c r="E13" s="801"/>
      <c r="F13" s="801"/>
      <c r="G13" s="801"/>
      <c r="H13" s="803"/>
      <c r="I13" s="547"/>
      <c r="J13" s="537"/>
      <c r="K13" s="532" t="str">
        <f>B13</f>
        <v>a. What is the name of the committee?</v>
      </c>
      <c r="L13" s="559" t="str">
        <f>D13</f>
        <v>Reproductive Health Commodity Security (RHCS) Stakeholders' Committee</v>
      </c>
      <c r="M13" s="531"/>
      <c r="N13" s="531"/>
      <c r="O13" s="533" t="str">
        <f>D13</f>
        <v>Reproductive Health Commodity Security (RHCS) Stakeholders' Committee</v>
      </c>
      <c r="P13" s="531"/>
      <c r="Q13" s="531"/>
      <c r="R13" s="531"/>
      <c r="S13" s="531"/>
      <c r="T13" s="222"/>
      <c r="U13" s="222"/>
      <c r="V13" s="222"/>
      <c r="W13" s="539"/>
      <c r="X13" s="539"/>
      <c r="Z13" s="558"/>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557"/>
      <c r="J14" s="537"/>
      <c r="K14" s="532" t="str">
        <f>A14</f>
        <v>A2. Are the following organizations represented on the committee?</v>
      </c>
      <c r="L14" s="531"/>
      <c r="M14" s="531"/>
      <c r="N14" s="531"/>
      <c r="O14" s="532"/>
      <c r="P14" s="531"/>
      <c r="Q14" s="531"/>
      <c r="R14" s="531"/>
      <c r="S14" s="531"/>
      <c r="T14" s="222"/>
      <c r="U14" s="222"/>
      <c r="V14" s="222"/>
      <c r="W14" s="539"/>
      <c r="X14" s="539"/>
      <c r="Y14" s="159" t="s">
        <v>178</v>
      </c>
      <c r="Z14" s="558"/>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165</v>
      </c>
      <c r="E15" s="225" t="s">
        <v>159</v>
      </c>
      <c r="F15" s="769" t="s">
        <v>172</v>
      </c>
      <c r="G15" s="770"/>
      <c r="H15" s="810"/>
      <c r="I15" s="547"/>
      <c r="J15" s="537"/>
      <c r="K15" s="532" t="str">
        <f t="shared" ref="K15:K23" si="0">B15</f>
        <v>a. Social marketing</v>
      </c>
      <c r="L15" s="531"/>
      <c r="M15" s="531"/>
      <c r="N15" s="531"/>
      <c r="O15" s="532"/>
      <c r="P15" s="531"/>
      <c r="Q15" s="532" t="str">
        <f t="shared" ref="Q15:Q23" si="1">F15</f>
        <v>Society for Family Health</v>
      </c>
      <c r="R15" s="531"/>
      <c r="S15" s="531"/>
      <c r="T15" s="222"/>
      <c r="U15" s="222"/>
      <c r="V15" s="222"/>
      <c r="W15" s="539"/>
      <c r="X15" s="539"/>
      <c r="Z15" s="558"/>
      <c r="DS15" s="222"/>
      <c r="DT15" s="222"/>
      <c r="DU15" s="222"/>
      <c r="DV15" s="222"/>
      <c r="DW15" s="222"/>
      <c r="DX15" s="222"/>
      <c r="DY15" s="222"/>
      <c r="DZ15" s="222"/>
      <c r="EA15" s="222"/>
      <c r="EB15" s="222"/>
      <c r="EC15" s="223"/>
      <c r="ED15" s="223"/>
    </row>
    <row r="16" spans="1:134" s="159" customFormat="1" ht="45" x14ac:dyDescent="0.2">
      <c r="A16" s="262"/>
      <c r="B16" s="764" t="s">
        <v>275</v>
      </c>
      <c r="C16" s="765"/>
      <c r="D16" s="203" t="s">
        <v>165</v>
      </c>
      <c r="E16" s="226" t="s">
        <v>159</v>
      </c>
      <c r="F16" s="769" t="s">
        <v>414</v>
      </c>
      <c r="G16" s="770"/>
      <c r="H16" s="810"/>
      <c r="I16" s="547"/>
      <c r="J16" s="537"/>
      <c r="K16" s="532" t="str">
        <f t="shared" si="0"/>
        <v>b. NGO (for example: service delivery, advocacy, Planned Parenthood affiliate, Marie Stopes affiliate, faith-based organizations, etc.)</v>
      </c>
      <c r="L16" s="531"/>
      <c r="M16" s="531"/>
      <c r="N16" s="531"/>
      <c r="O16" s="532"/>
      <c r="P16" s="531"/>
      <c r="Q16" s="532" t="str">
        <f t="shared" si="1"/>
        <v>Planned Parenthood Federation, Nigeria Urban Reproductive Health Initiative, Association for Reproductive and Family Health</v>
      </c>
      <c r="R16" s="531"/>
      <c r="S16" s="531"/>
      <c r="T16" s="222"/>
      <c r="U16" s="222"/>
      <c r="V16" s="222"/>
      <c r="W16" s="539"/>
      <c r="X16" s="539"/>
      <c r="Z16" s="558"/>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165</v>
      </c>
      <c r="E17" s="226" t="s">
        <v>159</v>
      </c>
      <c r="F17" s="769" t="s">
        <v>1053</v>
      </c>
      <c r="G17" s="770"/>
      <c r="H17" s="810"/>
      <c r="I17" s="547"/>
      <c r="J17" s="537"/>
      <c r="K17" s="532" t="str">
        <f t="shared" si="0"/>
        <v>c. Commercial sector (for example: pharmacy associations, manufacturers, etc.)</v>
      </c>
      <c r="L17" s="531"/>
      <c r="M17" s="531"/>
      <c r="N17" s="531"/>
      <c r="O17" s="532"/>
      <c r="P17" s="531"/>
      <c r="Q17" s="532" t="str">
        <f t="shared" si="1"/>
        <v>Pharmaceutical Society of Nigeria (PSN), Society of Gynaecologists and Obstetricians of Nigeria (SOGON), Nigeria Medical Association</v>
      </c>
      <c r="R17" s="531"/>
      <c r="S17" s="531"/>
      <c r="T17" s="222"/>
      <c r="U17" s="222"/>
      <c r="V17" s="222"/>
      <c r="W17" s="539"/>
      <c r="X17" s="539"/>
      <c r="Z17" s="558"/>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165</v>
      </c>
      <c r="E18" s="226" t="s">
        <v>160</v>
      </c>
      <c r="F18" s="769" t="s">
        <v>415</v>
      </c>
      <c r="G18" s="770"/>
      <c r="H18" s="810"/>
      <c r="I18" s="547"/>
      <c r="J18" s="537"/>
      <c r="K18" s="532" t="str">
        <f t="shared" si="0"/>
        <v>d. Donors</v>
      </c>
      <c r="L18" s="531"/>
      <c r="M18" s="531"/>
      <c r="N18" s="531"/>
      <c r="O18" s="532"/>
      <c r="P18" s="531"/>
      <c r="Q18" s="532" t="str">
        <f t="shared" si="1"/>
        <v>USAID, DfID, CIDA</v>
      </c>
      <c r="R18" s="531"/>
      <c r="S18" s="531"/>
      <c r="T18" s="222"/>
      <c r="U18" s="222"/>
      <c r="V18" s="222"/>
      <c r="W18" s="539"/>
      <c r="X18" s="539"/>
      <c r="Z18" s="558"/>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769" t="s">
        <v>76</v>
      </c>
      <c r="G19" s="770"/>
      <c r="H19" s="810"/>
      <c r="I19" s="547"/>
      <c r="J19" s="537"/>
      <c r="K19" s="532" t="str">
        <f t="shared" si="0"/>
        <v>e. UN agencies</v>
      </c>
      <c r="L19" s="531"/>
      <c r="M19" s="531"/>
      <c r="N19" s="531"/>
      <c r="O19" s="532"/>
      <c r="P19" s="531"/>
      <c r="Q19" s="532" t="str">
        <f t="shared" si="1"/>
        <v>UNFPA</v>
      </c>
      <c r="R19" s="531"/>
      <c r="S19" s="531"/>
      <c r="T19" s="222"/>
      <c r="U19" s="222"/>
      <c r="V19" s="222"/>
      <c r="W19" s="539"/>
      <c r="X19" s="539"/>
      <c r="Z19" s="558"/>
      <c r="DS19" s="222"/>
      <c r="DT19" s="222"/>
      <c r="DU19" s="222"/>
      <c r="DV19" s="223"/>
      <c r="DW19" s="223"/>
      <c r="DX19" s="223"/>
      <c r="DY19" s="223"/>
      <c r="DZ19" s="223"/>
      <c r="EA19" s="223"/>
      <c r="EB19" s="223"/>
      <c r="EC19" s="223"/>
      <c r="ED19" s="223"/>
    </row>
    <row r="20" spans="1:134" s="159" customFormat="1" ht="45" x14ac:dyDescent="0.2">
      <c r="A20" s="262"/>
      <c r="B20" s="764" t="s">
        <v>277</v>
      </c>
      <c r="C20" s="765"/>
      <c r="D20" s="203" t="s">
        <v>165</v>
      </c>
      <c r="E20" s="226" t="s">
        <v>162</v>
      </c>
      <c r="F20" s="769" t="s">
        <v>1054</v>
      </c>
      <c r="G20" s="770"/>
      <c r="H20" s="810"/>
      <c r="I20" s="547"/>
      <c r="J20" s="537"/>
      <c r="K20" s="532" t="str">
        <f t="shared" si="0"/>
        <v>f. Ministry of Health (for example: logistics, reproductive health, family planning, maternal and child health, HIV/AIDS, pharmacy units, etc.)</v>
      </c>
      <c r="L20" s="531"/>
      <c r="M20" s="531"/>
      <c r="N20" s="531"/>
      <c r="O20" s="532"/>
      <c r="P20" s="531"/>
      <c r="Q20" s="560" t="str">
        <f t="shared" si="1"/>
        <v>Family Health Department, National Agency for Food and Drug Administration and Control (NAFDAC), National Health Insurance Services</v>
      </c>
      <c r="R20" s="531"/>
      <c r="S20" s="531"/>
      <c r="T20" s="222"/>
      <c r="U20" s="222"/>
      <c r="V20" s="222"/>
      <c r="W20" s="539"/>
      <c r="X20" s="539"/>
      <c r="Z20" s="558"/>
      <c r="DS20" s="222"/>
      <c r="DT20" s="222"/>
      <c r="DU20" s="222"/>
      <c r="DV20" s="223"/>
      <c r="DW20" s="223"/>
      <c r="DX20" s="223"/>
      <c r="DY20" s="223"/>
      <c r="DZ20" s="223"/>
      <c r="EA20" s="223"/>
      <c r="ED20" s="223"/>
    </row>
    <row r="21" spans="1:134" s="159" customFormat="1" x14ac:dyDescent="0.2">
      <c r="A21" s="262"/>
      <c r="B21" s="835" t="s">
        <v>42</v>
      </c>
      <c r="C21" s="835"/>
      <c r="D21" s="203" t="s">
        <v>165</v>
      </c>
      <c r="E21" s="226" t="s">
        <v>163</v>
      </c>
      <c r="F21" s="769" t="s">
        <v>416</v>
      </c>
      <c r="G21" s="770"/>
      <c r="H21" s="810"/>
      <c r="I21" s="547"/>
      <c r="J21" s="537"/>
      <c r="K21" s="532" t="str">
        <f t="shared" si="0"/>
        <v>g. Central Medical Store or Central Warehouse</v>
      </c>
      <c r="L21" s="531"/>
      <c r="M21" s="531"/>
      <c r="N21" s="531"/>
      <c r="O21" s="532"/>
      <c r="P21" s="531"/>
      <c r="Q21" s="532" t="str">
        <f t="shared" si="1"/>
        <v>Central Contraceptives Warehouse (CCW)</v>
      </c>
      <c r="R21" s="531"/>
      <c r="S21" s="531"/>
      <c r="T21" s="222"/>
      <c r="U21" s="222"/>
      <c r="V21" s="222"/>
      <c r="W21" s="539"/>
      <c r="X21" s="539"/>
      <c r="Z21" s="558"/>
    </row>
    <row r="22" spans="1:134" s="159" customFormat="1" ht="30" x14ac:dyDescent="0.2">
      <c r="A22" s="262"/>
      <c r="B22" s="835" t="s">
        <v>68</v>
      </c>
      <c r="C22" s="835"/>
      <c r="D22" s="203" t="s">
        <v>165</v>
      </c>
      <c r="E22" s="226" t="s">
        <v>163</v>
      </c>
      <c r="F22" s="769" t="s">
        <v>417</v>
      </c>
      <c r="G22" s="770"/>
      <c r="H22" s="810"/>
      <c r="I22" s="547"/>
      <c r="J22" s="537"/>
      <c r="K22" s="532" t="str">
        <f t="shared" si="0"/>
        <v xml:space="preserve">h. Ministry of Finance or Ministry of Planning </v>
      </c>
      <c r="L22" s="531"/>
      <c r="M22" s="531"/>
      <c r="N22" s="531"/>
      <c r="O22" s="532"/>
      <c r="P22" s="531"/>
      <c r="Q22" s="532" t="str">
        <f t="shared" si="1"/>
        <v>Federal Ministry of Finance and Department of Planning, Research and Statistics</v>
      </c>
      <c r="R22" s="531"/>
      <c r="S22" s="531"/>
      <c r="T22" s="222"/>
      <c r="U22" s="222"/>
      <c r="V22" s="222"/>
      <c r="W22" s="539"/>
      <c r="X22" s="539"/>
      <c r="Z22" s="558"/>
    </row>
    <row r="23" spans="1:134" s="158" customFormat="1" ht="30" x14ac:dyDescent="0.2">
      <c r="A23" s="262"/>
      <c r="B23" s="835" t="s">
        <v>279</v>
      </c>
      <c r="C23" s="835"/>
      <c r="D23" s="203" t="s">
        <v>165</v>
      </c>
      <c r="E23" s="226" t="s">
        <v>163</v>
      </c>
      <c r="F23" s="769" t="s">
        <v>418</v>
      </c>
      <c r="G23" s="770"/>
      <c r="H23" s="810"/>
      <c r="I23" s="547"/>
      <c r="J23" s="537"/>
      <c r="K23" s="536" t="str">
        <f t="shared" si="0"/>
        <v>i. Other (for example: partners)</v>
      </c>
      <c r="L23" s="537"/>
      <c r="M23" s="537"/>
      <c r="N23" s="537"/>
      <c r="O23" s="536"/>
      <c r="P23" s="537"/>
      <c r="Q23" s="536" t="str">
        <f t="shared" si="1"/>
        <v>USAID I DELIVER PROJECT, USAID Targeted States High  Impact Project (TSHIP), FHI</v>
      </c>
      <c r="R23" s="537"/>
      <c r="S23" s="537"/>
      <c r="T23" s="537"/>
      <c r="U23" s="537"/>
      <c r="V23" s="537"/>
      <c r="W23" s="561"/>
      <c r="X23" s="561"/>
    </row>
    <row r="24" spans="1:134" s="159" customFormat="1" x14ac:dyDescent="0.2">
      <c r="A24" s="772" t="s">
        <v>152</v>
      </c>
      <c r="B24" s="764"/>
      <c r="C24" s="764"/>
      <c r="D24" s="764"/>
      <c r="E24" s="764"/>
      <c r="F24" s="764"/>
      <c r="G24" s="764"/>
      <c r="H24" s="355" t="s">
        <v>164</v>
      </c>
      <c r="I24" s="562" t="str">
        <f>A24</f>
        <v>A3. How many times did the committee meet during the last year? (0, 1-2, 3-5, or 6+)  (Please select from the dropdown.)</v>
      </c>
      <c r="J24" s="537"/>
      <c r="K24" s="532"/>
      <c r="L24" s="531"/>
      <c r="M24" s="531"/>
      <c r="N24" s="531"/>
      <c r="O24" s="532"/>
      <c r="P24" s="531"/>
      <c r="Q24" s="531"/>
      <c r="R24" s="531"/>
      <c r="S24" s="531"/>
      <c r="T24" s="222"/>
      <c r="U24" s="222"/>
      <c r="V24" s="222"/>
      <c r="W24" s="539"/>
      <c r="X24" s="539"/>
      <c r="Z24" s="558"/>
    </row>
    <row r="25" spans="1:134" s="159" customFormat="1" x14ac:dyDescent="0.2">
      <c r="A25" s="827" t="s">
        <v>280</v>
      </c>
      <c r="B25" s="828"/>
      <c r="C25" s="828"/>
      <c r="D25" s="835"/>
      <c r="E25" s="835"/>
      <c r="F25" s="835"/>
      <c r="G25" s="836"/>
      <c r="H25" s="355" t="s">
        <v>166</v>
      </c>
      <c r="I25" s="562" t="str">
        <f>A25</f>
        <v xml:space="preserve">A4. Does the committee have legal status?  (Please select from the dropdown.)                                  </v>
      </c>
      <c r="J25" s="537"/>
      <c r="K25" s="532"/>
      <c r="L25" s="531"/>
      <c r="M25" s="531"/>
      <c r="N25" s="531"/>
      <c r="O25" s="532"/>
      <c r="P25" s="531"/>
      <c r="Q25" s="531"/>
      <c r="R25" s="531"/>
      <c r="S25" s="531"/>
      <c r="T25" s="222"/>
      <c r="U25" s="222"/>
      <c r="V25" s="222"/>
      <c r="W25" s="539"/>
      <c r="X25" s="539"/>
      <c r="Z25" s="558"/>
    </row>
    <row r="26" spans="1:134" s="159" customFormat="1" ht="45.75" thickBot="1" x14ac:dyDescent="0.25">
      <c r="A26" s="853" t="s">
        <v>281</v>
      </c>
      <c r="B26" s="822"/>
      <c r="C26" s="854"/>
      <c r="D26" s="228" t="s">
        <v>165</v>
      </c>
      <c r="E26" s="229" t="s">
        <v>157</v>
      </c>
      <c r="F26" s="153" t="s">
        <v>183</v>
      </c>
      <c r="G26" s="230" t="s">
        <v>63</v>
      </c>
      <c r="H26" s="357" t="s">
        <v>1055</v>
      </c>
      <c r="I26" s="562"/>
      <c r="J26" s="537"/>
      <c r="K26" s="532" t="str">
        <f>A26</f>
        <v>A5. Is there a Contraceptive Security "champion"? (someone who consistently brings up and advocates for contraceptive supplies)</v>
      </c>
      <c r="L26" s="531"/>
      <c r="M26" s="531"/>
      <c r="N26" s="531"/>
      <c r="O26" s="532"/>
      <c r="P26" s="531"/>
      <c r="Q26" s="531"/>
      <c r="R26" s="531"/>
      <c r="S26" s="531"/>
      <c r="T26" s="222"/>
      <c r="U26" s="222"/>
      <c r="V26" s="222"/>
      <c r="W26" s="539"/>
      <c r="X26" s="539"/>
      <c r="Z26" s="558"/>
    </row>
    <row r="27" spans="1:134" s="231" customFormat="1" ht="16.5" customHeight="1" thickBot="1" x14ac:dyDescent="0.3">
      <c r="A27" s="865" t="s">
        <v>30</v>
      </c>
      <c r="B27" s="866"/>
      <c r="C27" s="866"/>
      <c r="D27" s="866"/>
      <c r="E27" s="866"/>
      <c r="F27" s="866"/>
      <c r="G27" s="866"/>
      <c r="H27" s="350"/>
      <c r="I27" s="563"/>
      <c r="J27" s="564"/>
      <c r="K27" s="565"/>
      <c r="L27" s="282"/>
      <c r="M27" s="282"/>
      <c r="N27" s="282"/>
      <c r="O27" s="282"/>
      <c r="P27" s="282"/>
      <c r="Q27" s="282"/>
      <c r="R27" s="282"/>
      <c r="S27" s="282"/>
      <c r="T27" s="564"/>
      <c r="U27" s="564"/>
      <c r="V27" s="564"/>
      <c r="W27" s="566"/>
      <c r="X27" s="566"/>
      <c r="Z27" s="567"/>
    </row>
    <row r="28" spans="1:134" s="159" customFormat="1" x14ac:dyDescent="0.2">
      <c r="A28" s="834" t="s">
        <v>741</v>
      </c>
      <c r="B28" s="835"/>
      <c r="C28" s="836"/>
      <c r="D28" s="887" t="s">
        <v>283</v>
      </c>
      <c r="E28" s="888"/>
      <c r="F28" s="221" t="s">
        <v>262</v>
      </c>
      <c r="G28" s="359" t="s">
        <v>284</v>
      </c>
      <c r="H28" s="351" t="s">
        <v>274</v>
      </c>
      <c r="I28" s="568"/>
      <c r="J28" s="569"/>
      <c r="K28" s="532">
        <f>B28</f>
        <v>0</v>
      </c>
      <c r="L28" s="531"/>
      <c r="M28" s="531"/>
      <c r="N28" s="531"/>
      <c r="O28" s="531"/>
      <c r="P28" s="531"/>
      <c r="Q28" s="531"/>
      <c r="R28" s="531"/>
      <c r="S28" s="531"/>
      <c r="T28" s="222"/>
      <c r="U28" s="222"/>
      <c r="V28" s="222"/>
      <c r="W28" s="539"/>
      <c r="X28" s="539"/>
      <c r="Z28" s="558"/>
    </row>
    <row r="29" spans="1:134" s="159" customFormat="1" ht="45" customHeight="1" x14ac:dyDescent="0.2">
      <c r="A29" s="772" t="s">
        <v>742</v>
      </c>
      <c r="B29" s="764"/>
      <c r="C29" s="764"/>
      <c r="D29" s="764"/>
      <c r="E29" s="764"/>
      <c r="F29" s="765"/>
      <c r="G29" s="889">
        <v>9030358.2599999998</v>
      </c>
      <c r="H29" s="890"/>
      <c r="I29" s="570"/>
      <c r="J29" s="536">
        <f>G29</f>
        <v>9030358.2599999998</v>
      </c>
      <c r="K29" s="532"/>
      <c r="L29" s="531"/>
      <c r="M29" s="571">
        <f>E29</f>
        <v>0</v>
      </c>
      <c r="N29" s="531"/>
      <c r="O29" s="531"/>
      <c r="P29" s="531"/>
      <c r="Q29" s="531"/>
      <c r="R29" s="531"/>
      <c r="S29" s="531"/>
      <c r="T29" s="222"/>
      <c r="U29" s="222"/>
      <c r="V29" s="222"/>
      <c r="W29" s="539"/>
      <c r="X29" s="539"/>
      <c r="Y29" s="572" t="str">
        <f>A29</f>
        <v>B2. What was the estimated dollar value of contraceptives needed to be procured for the public sector for the most recent complete fiscal year? (in USD currency)
(for example, to cover the needs for FY '10-'11)</v>
      </c>
      <c r="Z29" s="558"/>
    </row>
    <row r="30" spans="1:134" s="159" customFormat="1" ht="42.75" customHeight="1" x14ac:dyDescent="0.2">
      <c r="A30" s="772" t="s">
        <v>743</v>
      </c>
      <c r="B30" s="764"/>
      <c r="C30" s="764"/>
      <c r="D30" s="764"/>
      <c r="E30" s="161" t="s">
        <v>835</v>
      </c>
      <c r="F30" s="232" t="s">
        <v>744</v>
      </c>
      <c r="G30" s="891" t="s">
        <v>413</v>
      </c>
      <c r="H30" s="1167"/>
      <c r="I30" s="570"/>
      <c r="J30" s="536" t="str">
        <f>G30</f>
        <v>USAID I DELIVER PROJECT</v>
      </c>
      <c r="K30" s="532"/>
      <c r="L30" s="531"/>
      <c r="M30" s="571" t="str">
        <f>E30</f>
        <v>01/11 - 12/11</v>
      </c>
      <c r="N30" s="531"/>
      <c r="O30" s="531"/>
      <c r="P30" s="531"/>
      <c r="Q30" s="531"/>
      <c r="R30" s="531"/>
      <c r="S30" s="531"/>
      <c r="T30" s="222"/>
      <c r="U30" s="222"/>
      <c r="V30" s="222"/>
      <c r="W30" s="539"/>
      <c r="X30" s="539"/>
      <c r="Y30" s="572" t="str">
        <f>A30</f>
        <v>B3. Time period covered by the forecast/quantification (mm/yy-mm/yy)
(should ideally be FY '10-'11)</v>
      </c>
      <c r="Z30" s="558"/>
    </row>
    <row r="31" spans="1:134" s="159" customFormat="1" ht="15" customHeight="1" x14ac:dyDescent="0.2">
      <c r="A31" s="772" t="s">
        <v>745</v>
      </c>
      <c r="B31" s="764"/>
      <c r="C31" s="764"/>
      <c r="D31" s="764"/>
      <c r="E31" s="764"/>
      <c r="F31" s="764"/>
      <c r="G31" s="765"/>
      <c r="H31" s="355" t="s">
        <v>165</v>
      </c>
      <c r="I31" s="562" t="str">
        <f>A31</f>
        <v>B4. Is there a government budget line item specifically for the procurement of contraceptives?  (Please select from the dropdown list.)</v>
      </c>
      <c r="J31" s="569"/>
      <c r="K31" s="532"/>
      <c r="L31" s="531"/>
      <c r="M31" s="531"/>
      <c r="N31" s="531"/>
      <c r="O31" s="531"/>
      <c r="P31" s="531"/>
      <c r="Q31" s="531"/>
      <c r="R31" s="531"/>
      <c r="S31" s="531"/>
      <c r="T31" s="222"/>
      <c r="U31" s="222"/>
      <c r="V31" s="222"/>
      <c r="W31" s="539"/>
      <c r="X31" s="539"/>
      <c r="Z31" s="558"/>
    </row>
    <row r="32" spans="1:134" s="159" customFormat="1" ht="90" customHeight="1" x14ac:dyDescent="0.2">
      <c r="A32" s="772" t="s">
        <v>746</v>
      </c>
      <c r="B32" s="764"/>
      <c r="C32" s="764"/>
      <c r="D32" s="764"/>
      <c r="E32" s="764"/>
      <c r="F32" s="764"/>
      <c r="G32" s="765"/>
      <c r="H32" s="355" t="s">
        <v>165</v>
      </c>
      <c r="I32" s="562"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569"/>
      <c r="K32" s="532"/>
      <c r="L32" s="531"/>
      <c r="M32" s="531"/>
      <c r="N32" s="531"/>
      <c r="O32" s="531"/>
      <c r="P32" s="531"/>
      <c r="Q32" s="531"/>
      <c r="R32" s="531"/>
      <c r="S32" s="531"/>
      <c r="T32" s="222"/>
      <c r="U32" s="222"/>
      <c r="V32" s="222"/>
      <c r="W32" s="539"/>
      <c r="X32" s="539"/>
      <c r="Z32" s="558"/>
    </row>
    <row r="33" spans="1:26" s="159" customFormat="1" ht="15.75" customHeight="1" thickBot="1" x14ac:dyDescent="0.25">
      <c r="A33" s="772" t="s">
        <v>285</v>
      </c>
      <c r="B33" s="764"/>
      <c r="C33" s="764"/>
      <c r="D33" s="764"/>
      <c r="E33" s="764"/>
      <c r="F33" s="764"/>
      <c r="G33" s="764"/>
      <c r="H33" s="773"/>
      <c r="I33" s="227"/>
      <c r="J33" s="569"/>
      <c r="K33" s="532"/>
      <c r="L33" s="531"/>
      <c r="M33" s="531"/>
      <c r="N33" s="531"/>
      <c r="O33" s="531"/>
      <c r="P33" s="531"/>
      <c r="Q33" s="531"/>
      <c r="R33" s="531"/>
      <c r="S33" s="531"/>
      <c r="T33" s="222"/>
      <c r="U33" s="222"/>
      <c r="V33" s="222"/>
      <c r="W33" s="539"/>
      <c r="X33" s="572" t="str">
        <f>A33</f>
        <v>B6. Please complete the table below regarding government allocations for contraceptive procurement.</v>
      </c>
      <c r="Z33" s="558"/>
    </row>
    <row r="34" spans="1:26" s="159" customFormat="1" ht="147" x14ac:dyDescent="0.2">
      <c r="A34" s="363"/>
      <c r="B34" s="884"/>
      <c r="C34" s="884"/>
      <c r="D34" s="927"/>
      <c r="E34" s="664" t="s">
        <v>286</v>
      </c>
      <c r="F34" s="237" t="s">
        <v>747</v>
      </c>
      <c r="G34" s="238" t="s">
        <v>287</v>
      </c>
      <c r="H34" s="364" t="s">
        <v>158</v>
      </c>
      <c r="I34" s="573"/>
      <c r="J34" s="574"/>
      <c r="K34" s="532">
        <f>A34</f>
        <v>0</v>
      </c>
      <c r="L34" s="531"/>
      <c r="M34" s="531"/>
      <c r="N34" s="531"/>
      <c r="O34" s="531"/>
      <c r="P34" s="531"/>
      <c r="Q34" s="531"/>
      <c r="R34" s="531"/>
      <c r="S34" s="531"/>
      <c r="T34" s="222"/>
      <c r="U34" s="222"/>
      <c r="V34" s="222"/>
      <c r="W34" s="539"/>
      <c r="X34" s="539"/>
      <c r="Z34" s="558"/>
    </row>
    <row r="35" spans="1:26" s="159" customFormat="1" ht="47.25" customHeight="1" x14ac:dyDescent="0.2">
      <c r="A35" s="262"/>
      <c r="B35" s="764" t="s">
        <v>288</v>
      </c>
      <c r="C35" s="764"/>
      <c r="D35" s="765"/>
      <c r="E35" s="162">
        <v>10700000</v>
      </c>
      <c r="F35" s="168" t="s">
        <v>835</v>
      </c>
      <c r="G35" s="240" t="s">
        <v>1056</v>
      </c>
      <c r="H35" s="652" t="s">
        <v>1057</v>
      </c>
      <c r="I35" s="568"/>
      <c r="J35" s="569"/>
      <c r="K35" s="532" t="e">
        <f>#REF!</f>
        <v>#REF!</v>
      </c>
      <c r="L35" s="531"/>
      <c r="M35" s="531"/>
      <c r="N35" s="531"/>
      <c r="O35" s="531"/>
      <c r="P35" s="531"/>
      <c r="Q35" s="531"/>
      <c r="R35" s="531"/>
      <c r="S35" s="531"/>
      <c r="T35" s="222"/>
      <c r="U35" s="222"/>
      <c r="V35" s="222"/>
      <c r="W35" s="539"/>
      <c r="X35" s="539"/>
      <c r="Z35" s="558"/>
    </row>
    <row r="36" spans="1:26" s="159" customFormat="1" ht="15" hidden="1" customHeight="1" x14ac:dyDescent="0.2">
      <c r="A36" s="883"/>
      <c r="B36" s="884"/>
      <c r="C36" s="884"/>
      <c r="D36" s="884"/>
      <c r="E36" s="884"/>
      <c r="F36" s="884"/>
      <c r="G36" s="884"/>
      <c r="H36" s="885"/>
      <c r="I36" s="568"/>
      <c r="J36" s="569"/>
      <c r="K36" s="532"/>
      <c r="L36" s="531"/>
      <c r="M36" s="531"/>
      <c r="N36" s="531"/>
      <c r="O36" s="531"/>
      <c r="P36" s="531"/>
      <c r="Q36" s="531"/>
      <c r="R36" s="531"/>
      <c r="S36" s="531"/>
      <c r="T36" s="222"/>
      <c r="U36" s="222"/>
      <c r="V36" s="222"/>
      <c r="W36" s="539"/>
      <c r="X36" s="539"/>
      <c r="Z36" s="558"/>
    </row>
    <row r="37" spans="1:26" s="159" customFormat="1" ht="75" x14ac:dyDescent="0.2">
      <c r="A37" s="772" t="s">
        <v>749</v>
      </c>
      <c r="B37" s="764"/>
      <c r="C37" s="764"/>
      <c r="D37" s="764"/>
      <c r="E37" s="764"/>
      <c r="F37" s="764"/>
      <c r="G37" s="765"/>
      <c r="H37" s="355" t="s">
        <v>165</v>
      </c>
      <c r="I37" s="562"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569"/>
      <c r="K37" s="532"/>
      <c r="L37" s="531"/>
      <c r="M37" s="531"/>
      <c r="N37" s="531"/>
      <c r="O37" s="531"/>
      <c r="P37" s="531"/>
      <c r="Q37" s="531"/>
      <c r="R37" s="531"/>
      <c r="S37" s="531"/>
      <c r="T37" s="222"/>
      <c r="U37" s="222"/>
      <c r="V37" s="222"/>
      <c r="W37" s="539"/>
      <c r="X37" s="539"/>
      <c r="Z37" s="558"/>
    </row>
    <row r="38" spans="1:26" s="159" customFormat="1" ht="60.75" customHeight="1" thickBot="1" x14ac:dyDescent="0.25">
      <c r="A38" s="772" t="s">
        <v>750</v>
      </c>
      <c r="B38" s="764"/>
      <c r="C38" s="764"/>
      <c r="D38" s="764"/>
      <c r="E38" s="764"/>
      <c r="F38" s="764"/>
      <c r="G38" s="764"/>
      <c r="H38" s="773"/>
      <c r="I38" s="227"/>
      <c r="J38" s="569"/>
      <c r="K38" s="532"/>
      <c r="L38" s="531"/>
      <c r="M38" s="531"/>
      <c r="N38" s="531"/>
      <c r="O38" s="531"/>
      <c r="P38" s="531"/>
      <c r="Q38" s="531"/>
      <c r="R38" s="531"/>
      <c r="S38" s="531"/>
      <c r="T38" s="222"/>
      <c r="U38" s="222"/>
      <c r="V38" s="222"/>
      <c r="W38" s="539"/>
      <c r="X38" s="572"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Z38" s="558"/>
    </row>
    <row r="39" spans="1:26" s="159" customFormat="1" ht="129.75" x14ac:dyDescent="0.2">
      <c r="A39" s="363"/>
      <c r="B39" s="877" t="s">
        <v>751</v>
      </c>
      <c r="C39" s="886"/>
      <c r="D39" s="236" t="s">
        <v>290</v>
      </c>
      <c r="E39" s="237" t="s">
        <v>69</v>
      </c>
      <c r="F39" s="237" t="s">
        <v>752</v>
      </c>
      <c r="G39" s="238" t="s">
        <v>291</v>
      </c>
      <c r="H39" s="364" t="s">
        <v>158</v>
      </c>
      <c r="I39" s="573"/>
      <c r="J39" s="574"/>
      <c r="K39" s="532">
        <f>A39</f>
        <v>0</v>
      </c>
      <c r="L39" s="531"/>
      <c r="M39" s="531"/>
      <c r="N39" s="531"/>
      <c r="O39" s="531"/>
      <c r="P39" s="531"/>
      <c r="Q39" s="531"/>
      <c r="R39" s="531"/>
      <c r="S39" s="531"/>
      <c r="T39" s="222"/>
      <c r="U39" s="222"/>
      <c r="V39" s="222"/>
      <c r="W39" s="539"/>
      <c r="X39" s="539"/>
      <c r="Z39" s="558"/>
    </row>
    <row r="40" spans="1:26" s="159" customFormat="1" ht="60" x14ac:dyDescent="0.2">
      <c r="A40" s="363"/>
      <c r="B40" s="764" t="s">
        <v>292</v>
      </c>
      <c r="C40" s="765"/>
      <c r="D40" s="239" t="s">
        <v>166</v>
      </c>
      <c r="E40" s="162">
        <v>0</v>
      </c>
      <c r="F40" s="155" t="s">
        <v>835</v>
      </c>
      <c r="G40" s="240" t="s">
        <v>1058</v>
      </c>
      <c r="H40" s="362"/>
      <c r="I40" s="568"/>
      <c r="J40" s="569"/>
      <c r="K40" s="532" t="str">
        <f>B40</f>
        <v>a. Internally generated funds spent on contraceptive procurement</v>
      </c>
      <c r="L40" s="531"/>
      <c r="M40" s="531"/>
      <c r="N40" s="531"/>
      <c r="O40" s="531"/>
      <c r="P40" s="531"/>
      <c r="Q40" s="531"/>
      <c r="R40" s="531"/>
      <c r="S40" s="531"/>
      <c r="T40" s="222"/>
      <c r="U40" s="222"/>
      <c r="V40" s="222"/>
      <c r="W40" s="539"/>
      <c r="X40" s="539"/>
      <c r="Z40" s="558"/>
    </row>
    <row r="41" spans="1:26" s="159" customFormat="1" ht="30" x14ac:dyDescent="0.2">
      <c r="A41" s="363"/>
      <c r="B41" s="241"/>
      <c r="C41" s="242" t="s">
        <v>293</v>
      </c>
      <c r="D41" s="800" t="s">
        <v>146</v>
      </c>
      <c r="E41" s="801"/>
      <c r="F41" s="801"/>
      <c r="G41" s="801"/>
      <c r="H41" s="802"/>
      <c r="I41" s="575"/>
      <c r="J41" s="569"/>
      <c r="K41" s="532" t="str">
        <f>C41</f>
        <v>i. Specify source(s) of internally generated funds spent (for example, from taxes or user fees)</v>
      </c>
      <c r="L41" s="531"/>
      <c r="M41" s="531"/>
      <c r="N41" s="531"/>
      <c r="O41" s="533" t="str">
        <f>D41</f>
        <v>N/A</v>
      </c>
      <c r="P41" s="531"/>
      <c r="Q41" s="531"/>
      <c r="R41" s="531"/>
      <c r="S41" s="531"/>
      <c r="T41" s="222"/>
      <c r="U41" s="222"/>
      <c r="V41" s="222"/>
      <c r="W41" s="539"/>
      <c r="X41" s="539"/>
      <c r="Z41" s="558"/>
    </row>
    <row r="42" spans="1:26" s="159" customFormat="1" ht="120" x14ac:dyDescent="0.2">
      <c r="A42" s="363"/>
      <c r="B42" s="764" t="s">
        <v>295</v>
      </c>
      <c r="C42" s="765"/>
      <c r="D42" s="239" t="s">
        <v>165</v>
      </c>
      <c r="E42" s="162">
        <v>3200000</v>
      </c>
      <c r="F42" s="155" t="s">
        <v>835</v>
      </c>
      <c r="G42" s="240" t="s">
        <v>1059</v>
      </c>
      <c r="H42" s="368" t="s">
        <v>1060</v>
      </c>
      <c r="I42" s="568"/>
      <c r="J42" s="569"/>
      <c r="K42" s="532" t="str">
        <f>B42</f>
        <v>b. Total of all other government funds spent on contraceptive procurement (basket funds, World Bank credits or loans, and other funds donors gave to the government [e.g., direct budget support])</v>
      </c>
      <c r="L42" s="531"/>
      <c r="M42" s="531"/>
      <c r="N42" s="531"/>
      <c r="O42" s="531"/>
      <c r="P42" s="531"/>
      <c r="Q42" s="531"/>
      <c r="R42" s="531"/>
      <c r="S42" s="531"/>
      <c r="T42" s="222"/>
      <c r="U42" s="222"/>
      <c r="V42" s="222"/>
      <c r="W42" s="539"/>
      <c r="X42" s="539"/>
      <c r="Z42" s="558"/>
    </row>
    <row r="43" spans="1:26" s="159" customFormat="1" ht="30" customHeight="1" x14ac:dyDescent="0.2">
      <c r="A43" s="363"/>
      <c r="B43" s="241"/>
      <c r="C43" s="242" t="s">
        <v>297</v>
      </c>
      <c r="D43" s="800" t="s">
        <v>1061</v>
      </c>
      <c r="E43" s="801"/>
      <c r="F43" s="801"/>
      <c r="G43" s="801"/>
      <c r="H43" s="802"/>
      <c r="I43" s="575"/>
      <c r="J43" s="569"/>
      <c r="K43" s="532" t="str">
        <f>C43</f>
        <v>i. Specify source(s) of other government funds spent (for example: basket funding or specific donor)</v>
      </c>
      <c r="L43" s="531"/>
      <c r="M43" s="531"/>
      <c r="N43" s="531"/>
      <c r="O43" s="533" t="str">
        <f>D43</f>
        <v>$1.2 million from Canadian International Development Agency and $2 million from UNFPA (likely spent in 2011)</v>
      </c>
      <c r="P43" s="531"/>
      <c r="Q43" s="531"/>
      <c r="R43" s="531"/>
      <c r="S43" s="531"/>
      <c r="T43" s="222"/>
      <c r="U43" s="222"/>
      <c r="V43" s="222"/>
      <c r="W43" s="539"/>
      <c r="X43" s="539"/>
      <c r="Z43" s="558"/>
    </row>
    <row r="44" spans="1:26" s="159" customFormat="1" ht="45" x14ac:dyDescent="0.2">
      <c r="A44" s="363"/>
      <c r="B44" s="764" t="s">
        <v>298</v>
      </c>
      <c r="C44" s="765"/>
      <c r="D44" s="243"/>
      <c r="E44" s="163">
        <f>E40+E42</f>
        <v>3200000</v>
      </c>
      <c r="F44" s="244"/>
      <c r="G44" s="244"/>
      <c r="H44" s="362"/>
      <c r="I44" s="568"/>
      <c r="J44" s="569"/>
      <c r="K44" s="532" t="str">
        <f>B44</f>
        <v>c. TOTAL government funds spent on contraceptive procurement
This will auto-calculate.  (It will sum a &amp; b above.)</v>
      </c>
      <c r="L44" s="531"/>
      <c r="M44" s="531"/>
      <c r="N44" s="531"/>
      <c r="O44" s="533"/>
      <c r="P44" s="531"/>
      <c r="Q44" s="531"/>
      <c r="R44" s="531"/>
      <c r="S44" s="531"/>
      <c r="T44" s="222"/>
      <c r="U44" s="222"/>
      <c r="V44" s="222"/>
      <c r="W44" s="539"/>
      <c r="X44" s="539"/>
      <c r="Z44" s="558"/>
    </row>
    <row r="45" spans="1:26" s="248" customFormat="1" x14ac:dyDescent="0.2">
      <c r="A45" s="365"/>
      <c r="B45" s="245"/>
      <c r="C45" s="245"/>
      <c r="D45" s="246"/>
      <c r="E45" s="164"/>
      <c r="F45" s="164"/>
      <c r="G45" s="247"/>
      <c r="H45" s="366"/>
      <c r="I45" s="576"/>
      <c r="J45" s="569"/>
      <c r="K45" s="532">
        <f>A45</f>
        <v>0</v>
      </c>
      <c r="L45" s="531"/>
      <c r="M45" s="531"/>
      <c r="N45" s="531"/>
      <c r="O45" s="533"/>
      <c r="P45" s="531"/>
      <c r="Q45" s="531"/>
      <c r="R45" s="531"/>
      <c r="S45" s="531"/>
      <c r="T45" s="222"/>
      <c r="U45" s="222"/>
      <c r="V45" s="222"/>
      <c r="W45" s="539"/>
      <c r="X45" s="539"/>
      <c r="Z45" s="286"/>
    </row>
    <row r="46" spans="1:26" s="159" customFormat="1" ht="30" customHeight="1" x14ac:dyDescent="0.2">
      <c r="A46" s="772" t="s">
        <v>753</v>
      </c>
      <c r="B46" s="764"/>
      <c r="C46" s="764"/>
      <c r="D46" s="764"/>
      <c r="E46" s="764"/>
      <c r="F46" s="764"/>
      <c r="G46" s="764"/>
      <c r="H46" s="773"/>
      <c r="I46" s="227"/>
      <c r="J46" s="569"/>
      <c r="K46" s="532"/>
      <c r="L46" s="531"/>
      <c r="M46" s="531"/>
      <c r="N46" s="531"/>
      <c r="O46" s="531"/>
      <c r="P46" s="531"/>
      <c r="Q46" s="531"/>
      <c r="R46" s="531"/>
      <c r="S46" s="531"/>
      <c r="T46" s="222"/>
      <c r="U46" s="222"/>
      <c r="V46" s="222"/>
      <c r="W46" s="539"/>
      <c r="X46" s="572" t="str">
        <f>A46</f>
        <v xml:space="preserve">B9. Please complete the table below to indicate donor expenditures on contraceptive procurement in the most recent complete fiscal year (FY '10-'11).
</v>
      </c>
      <c r="Z46" s="558"/>
    </row>
    <row r="47" spans="1:26" s="159" customFormat="1" ht="129.75" x14ac:dyDescent="0.2">
      <c r="A47" s="363" t="s">
        <v>199</v>
      </c>
      <c r="B47" s="877" t="s">
        <v>754</v>
      </c>
      <c r="C47" s="765"/>
      <c r="D47" s="236" t="s">
        <v>299</v>
      </c>
      <c r="E47" s="237" t="s">
        <v>300</v>
      </c>
      <c r="F47" s="237" t="s">
        <v>755</v>
      </c>
      <c r="G47" s="238" t="s">
        <v>301</v>
      </c>
      <c r="H47" s="364" t="s">
        <v>158</v>
      </c>
      <c r="I47" s="577"/>
      <c r="J47" s="569"/>
      <c r="K47" s="532" t="str">
        <f>A47</f>
        <v xml:space="preserve">
</v>
      </c>
      <c r="L47" s="531"/>
      <c r="M47" s="531"/>
      <c r="N47" s="531"/>
      <c r="O47" s="533"/>
      <c r="P47" s="531"/>
      <c r="Q47" s="531"/>
      <c r="R47" s="531"/>
      <c r="S47" s="531"/>
      <c r="T47" s="222"/>
      <c r="U47" s="222"/>
      <c r="V47" s="222"/>
      <c r="W47" s="539"/>
      <c r="X47" s="539"/>
      <c r="Z47" s="558"/>
    </row>
    <row r="48" spans="1:26" s="159" customFormat="1" x14ac:dyDescent="0.2">
      <c r="A48" s="363"/>
      <c r="B48" s="764" t="s">
        <v>302</v>
      </c>
      <c r="C48" s="765"/>
      <c r="D48" s="239" t="s">
        <v>166</v>
      </c>
      <c r="E48" s="162">
        <v>0</v>
      </c>
      <c r="F48" s="155" t="s">
        <v>835</v>
      </c>
      <c r="G48" s="156"/>
      <c r="H48" s="367"/>
      <c r="I48" s="570"/>
      <c r="J48" s="569"/>
      <c r="K48" s="532" t="str">
        <f>B48</f>
        <v>a. In-kind donations of contraceptives</v>
      </c>
      <c r="L48" s="531"/>
      <c r="M48" s="531"/>
      <c r="N48" s="531"/>
      <c r="O48" s="533"/>
      <c r="P48" s="531"/>
      <c r="Q48" s="531"/>
      <c r="R48" s="531"/>
      <c r="S48" s="531"/>
      <c r="T48" s="222"/>
      <c r="U48" s="222"/>
      <c r="V48" s="222"/>
      <c r="W48" s="539"/>
      <c r="X48" s="539"/>
      <c r="Z48" s="558"/>
    </row>
    <row r="49" spans="1:26" s="159" customFormat="1" x14ac:dyDescent="0.2">
      <c r="A49" s="363"/>
      <c r="B49" s="241"/>
      <c r="C49" s="242" t="s">
        <v>303</v>
      </c>
      <c r="D49" s="878" t="s">
        <v>146</v>
      </c>
      <c r="E49" s="879"/>
      <c r="F49" s="879"/>
      <c r="G49" s="879"/>
      <c r="H49" s="880"/>
      <c r="I49" s="165"/>
      <c r="J49" s="569"/>
      <c r="K49" s="532" t="str">
        <f>C49</f>
        <v xml:space="preserve">i. Specify source(s) of in-kind donations </v>
      </c>
      <c r="L49" s="531"/>
      <c r="M49" s="531"/>
      <c r="N49" s="531"/>
      <c r="O49" s="533" t="str">
        <f>D49</f>
        <v>N/A</v>
      </c>
      <c r="P49" s="531"/>
      <c r="Q49" s="531"/>
      <c r="R49" s="531"/>
      <c r="S49" s="531"/>
      <c r="T49" s="222"/>
      <c r="U49" s="222"/>
      <c r="V49" s="222"/>
      <c r="W49" s="539"/>
      <c r="X49" s="539"/>
      <c r="Z49" s="558"/>
    </row>
    <row r="50" spans="1:26" s="159" customFormat="1" x14ac:dyDescent="0.2">
      <c r="A50" s="363"/>
      <c r="B50" s="764" t="s">
        <v>756</v>
      </c>
      <c r="C50" s="765"/>
      <c r="D50" s="239" t="s">
        <v>166</v>
      </c>
      <c r="E50" s="162">
        <v>0</v>
      </c>
      <c r="F50" s="155" t="s">
        <v>835</v>
      </c>
      <c r="G50" s="156"/>
      <c r="H50" s="367"/>
      <c r="I50" s="570"/>
      <c r="J50" s="569"/>
      <c r="K50" s="532" t="str">
        <f>B50</f>
        <v>b. Global Fund grants used to procure condoms</v>
      </c>
      <c r="L50" s="531"/>
      <c r="M50" s="531"/>
      <c r="N50" s="531"/>
      <c r="O50" s="533"/>
      <c r="P50" s="531"/>
      <c r="Q50" s="531"/>
      <c r="R50" s="531"/>
      <c r="S50" s="531"/>
      <c r="T50" s="222"/>
      <c r="U50" s="222"/>
      <c r="V50" s="222"/>
      <c r="W50" s="539"/>
      <c r="X50" s="539"/>
      <c r="Z50" s="558"/>
    </row>
    <row r="51" spans="1:26" s="159" customFormat="1" ht="30" x14ac:dyDescent="0.2">
      <c r="A51" s="363"/>
      <c r="B51" s="764" t="s">
        <v>757</v>
      </c>
      <c r="C51" s="765"/>
      <c r="D51" s="239" t="s">
        <v>166</v>
      </c>
      <c r="E51" s="162">
        <v>0</v>
      </c>
      <c r="F51" s="155" t="s">
        <v>835</v>
      </c>
      <c r="G51" s="156"/>
      <c r="H51" s="367"/>
      <c r="I51" s="570"/>
      <c r="J51" s="569"/>
      <c r="K51" s="532" t="str">
        <f>B51</f>
        <v>c. Global Fund grants used to procure contraceptives besides condoms</v>
      </c>
      <c r="L51" s="531"/>
      <c r="M51" s="531"/>
      <c r="N51" s="531"/>
      <c r="O51" s="533"/>
      <c r="P51" s="531"/>
      <c r="Q51" s="531"/>
      <c r="R51" s="531"/>
      <c r="S51" s="531"/>
      <c r="T51" s="222"/>
      <c r="U51" s="222"/>
      <c r="V51" s="222"/>
      <c r="W51" s="539"/>
      <c r="X51" s="539"/>
      <c r="Z51" s="558"/>
    </row>
    <row r="52" spans="1:26" s="159" customFormat="1" ht="45" x14ac:dyDescent="0.2">
      <c r="A52" s="363"/>
      <c r="B52" s="764" t="s">
        <v>758</v>
      </c>
      <c r="C52" s="765"/>
      <c r="D52" s="243"/>
      <c r="E52" s="163">
        <f>E48+E50+E51</f>
        <v>0</v>
      </c>
      <c r="F52" s="244"/>
      <c r="G52" s="244"/>
      <c r="H52" s="368"/>
      <c r="I52" s="568"/>
      <c r="J52" s="569"/>
      <c r="K52" s="532" t="str">
        <f>B52</f>
        <v>d. TOTAL value of in-kind donations and Global Fund grants spent on contraceptive procurement
This will auto-calculate.  (It will sum a-c above.)</v>
      </c>
      <c r="L52" s="531"/>
      <c r="M52" s="531"/>
      <c r="N52" s="531"/>
      <c r="O52" s="533"/>
      <c r="P52" s="531"/>
      <c r="Q52" s="531"/>
      <c r="R52" s="531"/>
      <c r="S52" s="531"/>
      <c r="T52" s="222"/>
      <c r="U52" s="222"/>
      <c r="V52" s="222"/>
      <c r="W52" s="539"/>
      <c r="X52" s="539"/>
      <c r="Z52" s="558"/>
    </row>
    <row r="53" spans="1:26" s="248" customFormat="1" x14ac:dyDescent="0.2">
      <c r="A53" s="365"/>
      <c r="B53" s="245"/>
      <c r="C53" s="245"/>
      <c r="D53" s="246"/>
      <c r="E53" s="164"/>
      <c r="F53" s="164"/>
      <c r="G53" s="247"/>
      <c r="H53" s="366"/>
      <c r="I53" s="576"/>
      <c r="J53" s="569"/>
      <c r="K53" s="532">
        <f>A53</f>
        <v>0</v>
      </c>
      <c r="L53" s="531"/>
      <c r="M53" s="531"/>
      <c r="N53" s="531"/>
      <c r="O53" s="533"/>
      <c r="P53" s="531"/>
      <c r="Q53" s="531"/>
      <c r="R53" s="531"/>
      <c r="S53" s="531"/>
      <c r="T53" s="222"/>
      <c r="U53" s="222"/>
      <c r="V53" s="222"/>
      <c r="W53" s="539"/>
      <c r="X53" s="539"/>
      <c r="Z53" s="286"/>
    </row>
    <row r="54" spans="1:26" s="159" customFormat="1" ht="75" customHeight="1" x14ac:dyDescent="0.2">
      <c r="A54" s="772" t="s">
        <v>759</v>
      </c>
      <c r="B54" s="764"/>
      <c r="C54" s="764"/>
      <c r="D54" s="764"/>
      <c r="E54" s="764"/>
      <c r="F54" s="764"/>
      <c r="G54" s="764"/>
      <c r="H54" s="773"/>
      <c r="I54" s="227"/>
      <c r="J54" s="569"/>
      <c r="K54" s="532"/>
      <c r="L54" s="531"/>
      <c r="M54" s="531"/>
      <c r="N54" s="531"/>
      <c r="O54" s="531"/>
      <c r="P54" s="531"/>
      <c r="Q54" s="531"/>
      <c r="R54" s="531"/>
      <c r="S54" s="531"/>
      <c r="T54" s="222"/>
      <c r="U54" s="222"/>
      <c r="V54" s="222"/>
      <c r="W54" s="539"/>
      <c r="X54" s="572"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Z54" s="558"/>
    </row>
    <row r="55" spans="1:26" s="159" customFormat="1" ht="150" x14ac:dyDescent="0.2">
      <c r="A55" s="867" t="s">
        <v>760</v>
      </c>
      <c r="B55" s="868"/>
      <c r="C55" s="868"/>
      <c r="D55" s="868"/>
      <c r="E55" s="869"/>
      <c r="F55" s="166">
        <f>E44/(E44+E52)</f>
        <v>1</v>
      </c>
      <c r="G55" s="870"/>
      <c r="H55" s="871"/>
      <c r="I55" s="570"/>
      <c r="J55" s="578">
        <f>G55</f>
        <v>0</v>
      </c>
      <c r="K55" s="532"/>
      <c r="L55" s="531"/>
      <c r="M55" s="531"/>
      <c r="N55" s="531"/>
      <c r="O55" s="533"/>
      <c r="P55" s="531"/>
      <c r="Q55" s="531"/>
      <c r="R55" s="559"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531"/>
      <c r="T55" s="222"/>
      <c r="U55" s="222"/>
      <c r="V55" s="222"/>
      <c r="W55" s="539"/>
      <c r="X55" s="539"/>
      <c r="Z55" s="558"/>
    </row>
    <row r="56" spans="1:26" s="159" customFormat="1" ht="135" x14ac:dyDescent="0.2">
      <c r="A56" s="867" t="s">
        <v>761</v>
      </c>
      <c r="B56" s="872"/>
      <c r="C56" s="872"/>
      <c r="D56" s="872"/>
      <c r="E56" s="873"/>
      <c r="F56" s="166">
        <f>(E44+E52)/G29</f>
        <v>0.35436024882583123</v>
      </c>
      <c r="G56" s="870"/>
      <c r="H56" s="871"/>
      <c r="I56" s="570"/>
      <c r="J56" s="578">
        <f>G56</f>
        <v>0</v>
      </c>
      <c r="K56" s="532"/>
      <c r="L56" s="531"/>
      <c r="M56" s="531"/>
      <c r="N56" s="531"/>
      <c r="O56" s="533"/>
      <c r="P56" s="531"/>
      <c r="Q56" s="531"/>
      <c r="R56" s="559"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531"/>
      <c r="T56" s="222"/>
      <c r="U56" s="222"/>
      <c r="V56" s="222"/>
      <c r="W56" s="539"/>
      <c r="X56" s="539"/>
      <c r="Z56" s="558"/>
    </row>
    <row r="57" spans="1:26" s="159" customFormat="1" ht="45" x14ac:dyDescent="0.2">
      <c r="A57" s="874" t="s">
        <v>762</v>
      </c>
      <c r="B57" s="875"/>
      <c r="C57" s="875"/>
      <c r="D57" s="875"/>
      <c r="E57" s="876"/>
      <c r="F57" s="152"/>
      <c r="G57" s="870"/>
      <c r="H57" s="871"/>
      <c r="I57" s="570"/>
      <c r="J57" s="578">
        <f>G57</f>
        <v>0</v>
      </c>
      <c r="K57" s="532"/>
      <c r="L57" s="531"/>
      <c r="M57" s="531"/>
      <c r="N57" s="531"/>
      <c r="O57" s="533"/>
      <c r="P57" s="531"/>
      <c r="Q57" s="531"/>
      <c r="R57" s="559" t="str">
        <f>A57</f>
        <v>B12. If B11 did not calculate automatically, please answer the following question:
Was there a funding gap for the public sector in the last complete fiscal year?
(Please select from the dropdown list.)</v>
      </c>
      <c r="S57" s="531"/>
      <c r="T57" s="222"/>
      <c r="U57" s="222"/>
      <c r="V57" s="222"/>
      <c r="W57" s="539"/>
      <c r="X57" s="539"/>
      <c r="Z57" s="558"/>
    </row>
    <row r="58" spans="1:26" s="248" customFormat="1" x14ac:dyDescent="0.2">
      <c r="A58" s="369"/>
      <c r="B58" s="249"/>
      <c r="C58" s="249"/>
      <c r="D58" s="250"/>
      <c r="E58" s="167"/>
      <c r="F58" s="167"/>
      <c r="G58" s="251"/>
      <c r="H58" s="370"/>
      <c r="I58" s="576"/>
      <c r="J58" s="569"/>
      <c r="K58" s="532">
        <f>A58</f>
        <v>0</v>
      </c>
      <c r="L58" s="531"/>
      <c r="M58" s="531"/>
      <c r="N58" s="531"/>
      <c r="O58" s="533"/>
      <c r="P58" s="531"/>
      <c r="Q58" s="531"/>
      <c r="R58" s="531"/>
      <c r="S58" s="531"/>
      <c r="T58" s="222"/>
      <c r="U58" s="222"/>
      <c r="V58" s="222"/>
      <c r="W58" s="539"/>
      <c r="X58" s="539"/>
      <c r="Z58" s="286"/>
    </row>
    <row r="59" spans="1:26" s="159" customFormat="1" ht="45" x14ac:dyDescent="0.2">
      <c r="A59" s="772" t="s">
        <v>305</v>
      </c>
      <c r="B59" s="764"/>
      <c r="C59" s="764"/>
      <c r="D59" s="764"/>
      <c r="E59" s="765"/>
      <c r="F59" s="766" t="s">
        <v>169</v>
      </c>
      <c r="G59" s="863"/>
      <c r="H59" s="767"/>
      <c r="I59" s="579"/>
      <c r="J59" s="569"/>
      <c r="K59" s="532"/>
      <c r="L59" s="531"/>
      <c r="M59" s="531"/>
      <c r="N59" s="531"/>
      <c r="O59" s="531"/>
      <c r="P59" s="531"/>
      <c r="Q59" s="532" t="str">
        <f>F59</f>
        <v>Third-party agent (e.g., UNFPA, Crown Agents)</v>
      </c>
      <c r="R59" s="559" t="str">
        <f>A59</f>
        <v>B13. If the government financed any contraceptive procurement in the most recent complete fiscal year, which entity conducted the procurement(s)? (Please select from the dropdown.)</v>
      </c>
      <c r="S59" s="531"/>
      <c r="T59" s="222"/>
      <c r="U59" s="222"/>
      <c r="V59" s="222"/>
      <c r="W59" s="539"/>
      <c r="X59" s="539"/>
      <c r="Z59" s="558"/>
    </row>
    <row r="60" spans="1:26" s="159" customFormat="1" x14ac:dyDescent="0.2">
      <c r="A60" s="262"/>
      <c r="B60" s="764" t="s">
        <v>58</v>
      </c>
      <c r="C60" s="764"/>
      <c r="D60" s="764"/>
      <c r="E60" s="764"/>
      <c r="F60" s="769" t="s">
        <v>76</v>
      </c>
      <c r="G60" s="770"/>
      <c r="H60" s="771"/>
      <c r="I60" s="570"/>
      <c r="J60" s="569"/>
      <c r="K60" s="532"/>
      <c r="L60" s="531"/>
      <c r="M60" s="580">
        <f>E60</f>
        <v>0</v>
      </c>
      <c r="N60" s="531"/>
      <c r="O60" s="531"/>
      <c r="P60" s="531"/>
      <c r="Q60" s="532" t="str">
        <f>F60</f>
        <v>UNFPA</v>
      </c>
      <c r="R60" s="533" t="str">
        <f>B60</f>
        <v>a. Specify entity</v>
      </c>
      <c r="S60" s="531"/>
      <c r="T60" s="222"/>
      <c r="U60" s="222"/>
      <c r="V60" s="222"/>
      <c r="W60" s="539"/>
      <c r="X60" s="539"/>
      <c r="Z60" s="558"/>
    </row>
    <row r="61" spans="1:26" s="159" customFormat="1" x14ac:dyDescent="0.2">
      <c r="A61" s="356"/>
      <c r="B61" s="227"/>
      <c r="C61" s="764" t="s">
        <v>59</v>
      </c>
      <c r="D61" s="764"/>
      <c r="E61" s="765"/>
      <c r="F61" s="766" t="s">
        <v>166</v>
      </c>
      <c r="G61" s="863"/>
      <c r="H61" s="767"/>
      <c r="I61" s="570"/>
      <c r="J61" s="569"/>
      <c r="K61" s="532"/>
      <c r="L61" s="531"/>
      <c r="M61" s="531"/>
      <c r="N61" s="531"/>
      <c r="O61" s="531"/>
      <c r="P61" s="531"/>
      <c r="Q61" s="532" t="str">
        <f>F61</f>
        <v>No</v>
      </c>
      <c r="R61" s="533" t="str">
        <f>C61</f>
        <v>i. Is this a parastatal?</v>
      </c>
      <c r="S61" s="531"/>
      <c r="T61" s="222"/>
      <c r="U61" s="222"/>
      <c r="V61" s="222"/>
      <c r="W61" s="539"/>
      <c r="X61" s="539"/>
      <c r="Z61" s="558"/>
    </row>
    <row r="62" spans="1:26" s="159" customFormat="1" ht="45.75" thickBot="1" x14ac:dyDescent="0.25">
      <c r="A62" s="864" t="s">
        <v>306</v>
      </c>
      <c r="B62" s="753"/>
      <c r="C62" s="754"/>
      <c r="D62" s="779"/>
      <c r="E62" s="780"/>
      <c r="F62" s="780"/>
      <c r="G62" s="780"/>
      <c r="H62" s="781"/>
      <c r="I62" s="547"/>
      <c r="J62" s="569"/>
      <c r="K62" s="532" t="str">
        <f>A62</f>
        <v xml:space="preserve">B14. Please note any additional comments about finance and procurement.
</v>
      </c>
      <c r="L62" s="531"/>
      <c r="M62" s="531"/>
      <c r="N62" s="531"/>
      <c r="O62" s="532">
        <f>D62</f>
        <v>0</v>
      </c>
      <c r="P62" s="531"/>
      <c r="Q62" s="531"/>
      <c r="R62" s="532"/>
      <c r="S62" s="531"/>
      <c r="T62" s="222"/>
      <c r="U62" s="222"/>
      <c r="V62" s="222"/>
      <c r="W62" s="539"/>
      <c r="X62" s="539"/>
      <c r="Z62" s="558"/>
    </row>
    <row r="63" spans="1:26" s="159" customFormat="1" ht="16.5" customHeight="1" thickBot="1" x14ac:dyDescent="0.25">
      <c r="A63" s="865" t="s">
        <v>31</v>
      </c>
      <c r="B63" s="866"/>
      <c r="C63" s="866"/>
      <c r="D63" s="866"/>
      <c r="E63" s="866"/>
      <c r="F63" s="866"/>
      <c r="G63" s="866"/>
      <c r="H63" s="371"/>
      <c r="I63" s="563"/>
      <c r="J63" s="569"/>
      <c r="K63" s="532"/>
      <c r="L63" s="531"/>
      <c r="M63" s="531"/>
      <c r="N63" s="531"/>
      <c r="O63" s="531"/>
      <c r="P63" s="531"/>
      <c r="Q63" s="531"/>
      <c r="R63" s="532"/>
      <c r="S63" s="531"/>
      <c r="T63" s="222"/>
      <c r="U63" s="222"/>
      <c r="V63" s="222"/>
      <c r="W63" s="539"/>
      <c r="X63" s="539"/>
      <c r="Z63" s="558"/>
    </row>
    <row r="64" spans="1:26" s="159" customFormat="1" ht="45" customHeight="1" x14ac:dyDescent="0.2">
      <c r="A64" s="855" t="s">
        <v>763</v>
      </c>
      <c r="B64" s="856"/>
      <c r="C64" s="856"/>
      <c r="D64" s="856"/>
      <c r="E64" s="856"/>
      <c r="F64" s="856"/>
      <c r="G64" s="856"/>
      <c r="H64" s="857"/>
      <c r="I64" s="581"/>
      <c r="J64" s="569"/>
      <c r="K64" s="532"/>
      <c r="L64" s="531"/>
      <c r="M64" s="531"/>
      <c r="N64" s="531"/>
      <c r="O64" s="531"/>
      <c r="P64" s="531"/>
      <c r="Q64" s="531"/>
      <c r="R64" s="532"/>
      <c r="S64" s="531"/>
      <c r="T64" s="222"/>
      <c r="U64" s="222"/>
      <c r="V64" s="222"/>
      <c r="W64" s="539"/>
      <c r="X64" s="572" t="str">
        <f>A64</f>
        <v>C1. Are the following contraceptive methods offered through the commercial sector, public sector, NGOs, or social marketing? (Please indicate which methods are intended to be offered,not whether the method is currently in stock.) 
(Please select from the dropdown list.)</v>
      </c>
      <c r="Z64" s="558"/>
    </row>
    <row r="65" spans="1:26" s="254" customFormat="1" ht="15.75" x14ac:dyDescent="0.25">
      <c r="A65" s="858" t="s">
        <v>26</v>
      </c>
      <c r="B65" s="859"/>
      <c r="C65" s="860"/>
      <c r="D65" s="861" t="s">
        <v>261</v>
      </c>
      <c r="E65" s="862"/>
      <c r="F65" s="252" t="s">
        <v>307</v>
      </c>
      <c r="G65" s="253" t="s">
        <v>308</v>
      </c>
      <c r="H65" s="372" t="s">
        <v>309</v>
      </c>
      <c r="I65" s="582"/>
      <c r="J65" s="583"/>
      <c r="K65" s="532" t="str">
        <f>A65</f>
        <v>Contraceptive Method</v>
      </c>
      <c r="L65" s="282"/>
      <c r="M65" s="282"/>
      <c r="N65" s="282"/>
      <c r="O65" s="282"/>
      <c r="P65" s="282"/>
      <c r="Q65" s="282"/>
      <c r="R65" s="565"/>
      <c r="S65" s="282"/>
      <c r="T65" s="584"/>
      <c r="U65" s="584"/>
      <c r="V65" s="584"/>
      <c r="W65" s="585"/>
      <c r="X65" s="585"/>
      <c r="Z65" s="586"/>
    </row>
    <row r="66" spans="1:26" s="159" customFormat="1" ht="30" x14ac:dyDescent="0.2">
      <c r="A66" s="373"/>
      <c r="B66" s="848" t="s">
        <v>310</v>
      </c>
      <c r="C66" s="849"/>
      <c r="D66" s="850" t="s">
        <v>165</v>
      </c>
      <c r="E66" s="850"/>
      <c r="F66" s="255" t="s">
        <v>165</v>
      </c>
      <c r="G66" s="255" t="s">
        <v>165</v>
      </c>
      <c r="H66" s="374" t="s">
        <v>165</v>
      </c>
      <c r="I66" s="547"/>
      <c r="J66" s="569"/>
      <c r="K66" s="532" t="str">
        <f>B66</f>
        <v>a. Combined oral contraceptives (estrogen + progestin - for  example, LoFemenol, Microgynon)</v>
      </c>
      <c r="L66" s="531"/>
      <c r="M66" s="531"/>
      <c r="N66" s="531"/>
      <c r="O66" s="531"/>
      <c r="P66" s="531"/>
      <c r="Q66" s="531"/>
      <c r="R66" s="532"/>
      <c r="S66" s="531"/>
      <c r="T66" s="222"/>
      <c r="U66" s="222"/>
      <c r="V66" s="222"/>
      <c r="W66" s="539"/>
      <c r="X66" s="539"/>
      <c r="Z66" s="558"/>
    </row>
    <row r="67" spans="1:26" s="159" customFormat="1" x14ac:dyDescent="0.2">
      <c r="A67" s="375"/>
      <c r="B67" s="848" t="s">
        <v>311</v>
      </c>
      <c r="C67" s="849"/>
      <c r="D67" s="850" t="s">
        <v>165</v>
      </c>
      <c r="E67" s="850"/>
      <c r="F67" s="255" t="s">
        <v>165</v>
      </c>
      <c r="G67" s="255" t="s">
        <v>165</v>
      </c>
      <c r="H67" s="374" t="s">
        <v>165</v>
      </c>
      <c r="I67" s="547"/>
      <c r="J67" s="569"/>
      <c r="K67" s="532" t="str">
        <f t="shared" ref="K67:K77" si="2">B67</f>
        <v>b. Progestin-only pills (for example, Ovrette, Microlut)</v>
      </c>
      <c r="L67" s="531"/>
      <c r="M67" s="531"/>
      <c r="N67" s="531"/>
      <c r="O67" s="531"/>
      <c r="P67" s="531"/>
      <c r="Q67" s="531"/>
      <c r="R67" s="532"/>
      <c r="S67" s="531"/>
      <c r="T67" s="222"/>
      <c r="U67" s="222"/>
      <c r="V67" s="222"/>
      <c r="W67" s="539"/>
      <c r="X67" s="539"/>
      <c r="Z67" s="558"/>
    </row>
    <row r="68" spans="1:26" s="159" customFormat="1" x14ac:dyDescent="0.2">
      <c r="A68" s="375"/>
      <c r="B68" s="848" t="s">
        <v>312</v>
      </c>
      <c r="C68" s="849"/>
      <c r="D68" s="850" t="s">
        <v>165</v>
      </c>
      <c r="E68" s="850"/>
      <c r="F68" s="255" t="s">
        <v>165</v>
      </c>
      <c r="G68" s="255" t="s">
        <v>165</v>
      </c>
      <c r="H68" s="374" t="s">
        <v>165</v>
      </c>
      <c r="I68" s="547"/>
      <c r="J68" s="569"/>
      <c r="K68" s="532" t="str">
        <f t="shared" si="2"/>
        <v>c. Hormonal injections (for example, DepoProvera, Noristerat)</v>
      </c>
      <c r="L68" s="531"/>
      <c r="M68" s="531"/>
      <c r="N68" s="531"/>
      <c r="O68" s="531"/>
      <c r="P68" s="531"/>
      <c r="Q68" s="531"/>
      <c r="R68" s="532"/>
      <c r="S68" s="531"/>
      <c r="T68" s="222"/>
      <c r="U68" s="222"/>
      <c r="V68" s="222"/>
      <c r="W68" s="539"/>
      <c r="X68" s="539"/>
      <c r="Z68" s="558"/>
    </row>
    <row r="69" spans="1:26" s="159" customFormat="1" x14ac:dyDescent="0.2">
      <c r="A69" s="375"/>
      <c r="B69" s="848" t="s">
        <v>313</v>
      </c>
      <c r="C69" s="849"/>
      <c r="D69" s="850" t="s">
        <v>165</v>
      </c>
      <c r="E69" s="850"/>
      <c r="F69" s="255" t="s">
        <v>165</v>
      </c>
      <c r="G69" s="255" t="s">
        <v>165</v>
      </c>
      <c r="H69" s="374" t="s">
        <v>165</v>
      </c>
      <c r="I69" s="547"/>
      <c r="J69" s="569"/>
      <c r="K69" s="532" t="str">
        <f t="shared" si="2"/>
        <v>d. Hormonal implants (for example, Jadelle, Implanon)</v>
      </c>
      <c r="L69" s="531"/>
      <c r="M69" s="531"/>
      <c r="N69" s="531"/>
      <c r="O69" s="531"/>
      <c r="P69" s="531"/>
      <c r="Q69" s="531"/>
      <c r="R69" s="532"/>
      <c r="S69" s="531"/>
      <c r="T69" s="222"/>
      <c r="U69" s="222"/>
      <c r="V69" s="222"/>
      <c r="W69" s="539"/>
      <c r="X69" s="539"/>
      <c r="Z69" s="558"/>
    </row>
    <row r="70" spans="1:26" s="159" customFormat="1" x14ac:dyDescent="0.2">
      <c r="A70" s="375"/>
      <c r="B70" s="848" t="s">
        <v>314</v>
      </c>
      <c r="C70" s="849"/>
      <c r="D70" s="850" t="s">
        <v>165</v>
      </c>
      <c r="E70" s="850"/>
      <c r="F70" s="255" t="s">
        <v>165</v>
      </c>
      <c r="G70" s="255" t="s">
        <v>165</v>
      </c>
      <c r="H70" s="374" t="s">
        <v>165</v>
      </c>
      <c r="I70" s="547"/>
      <c r="J70" s="569"/>
      <c r="K70" s="532" t="str">
        <f t="shared" si="2"/>
        <v>e. Intrauterine devices (IUDs) (for example, Optima Copper T)</v>
      </c>
      <c r="L70" s="531"/>
      <c r="M70" s="531"/>
      <c r="N70" s="531"/>
      <c r="O70" s="531"/>
      <c r="P70" s="531"/>
      <c r="Q70" s="531"/>
      <c r="R70" s="532"/>
      <c r="S70" s="531"/>
      <c r="T70" s="222"/>
      <c r="U70" s="222"/>
      <c r="V70" s="222"/>
      <c r="W70" s="539"/>
      <c r="X70" s="539"/>
      <c r="Z70" s="558"/>
    </row>
    <row r="71" spans="1:26" s="159" customFormat="1" x14ac:dyDescent="0.2">
      <c r="A71" s="375"/>
      <c r="B71" s="848" t="s">
        <v>43</v>
      </c>
      <c r="C71" s="849"/>
      <c r="D71" s="850" t="s">
        <v>165</v>
      </c>
      <c r="E71" s="850"/>
      <c r="F71" s="255" t="s">
        <v>165</v>
      </c>
      <c r="G71" s="255" t="s">
        <v>165</v>
      </c>
      <c r="H71" s="374" t="s">
        <v>165</v>
      </c>
      <c r="I71" s="547"/>
      <c r="J71" s="569"/>
      <c r="K71" s="532" t="str">
        <f t="shared" si="2"/>
        <v>f. Male condoms</v>
      </c>
      <c r="L71" s="531"/>
      <c r="M71" s="531"/>
      <c r="N71" s="531"/>
      <c r="O71" s="531"/>
      <c r="P71" s="531"/>
      <c r="Q71" s="531"/>
      <c r="R71" s="532"/>
      <c r="S71" s="531"/>
      <c r="T71" s="222"/>
      <c r="U71" s="222"/>
      <c r="V71" s="222"/>
      <c r="W71" s="539"/>
      <c r="X71" s="539"/>
      <c r="Z71" s="558"/>
    </row>
    <row r="72" spans="1:26" s="159" customFormat="1" x14ac:dyDescent="0.2">
      <c r="A72" s="375"/>
      <c r="B72" s="848" t="s">
        <v>44</v>
      </c>
      <c r="C72" s="849"/>
      <c r="D72" s="850" t="s">
        <v>165</v>
      </c>
      <c r="E72" s="850"/>
      <c r="F72" s="255" t="s">
        <v>165</v>
      </c>
      <c r="G72" s="255" t="s">
        <v>165</v>
      </c>
      <c r="H72" s="374" t="s">
        <v>165</v>
      </c>
      <c r="I72" s="547"/>
      <c r="J72" s="569"/>
      <c r="K72" s="532" t="str">
        <f t="shared" si="2"/>
        <v>g. Female condoms</v>
      </c>
      <c r="L72" s="531"/>
      <c r="M72" s="531"/>
      <c r="N72" s="531"/>
      <c r="O72" s="531"/>
      <c r="P72" s="531"/>
      <c r="Q72" s="531"/>
      <c r="R72" s="532"/>
      <c r="S72" s="531"/>
      <c r="T72" s="222"/>
      <c r="U72" s="222"/>
      <c r="V72" s="222"/>
      <c r="W72" s="539"/>
      <c r="X72" s="539"/>
      <c r="Z72" s="558"/>
    </row>
    <row r="73" spans="1:26" s="159" customFormat="1" x14ac:dyDescent="0.2">
      <c r="A73" s="375"/>
      <c r="B73" s="848" t="s">
        <v>315</v>
      </c>
      <c r="C73" s="849"/>
      <c r="D73" s="850" t="s">
        <v>165</v>
      </c>
      <c r="E73" s="850"/>
      <c r="F73" s="255" t="s">
        <v>166</v>
      </c>
      <c r="G73" s="255" t="s">
        <v>165</v>
      </c>
      <c r="H73" s="374" t="s">
        <v>165</v>
      </c>
      <c r="I73" s="547"/>
      <c r="J73" s="569"/>
      <c r="K73" s="532" t="str">
        <f t="shared" si="2"/>
        <v>h. Emergency contraceptive pills (for example, Postinor)</v>
      </c>
      <c r="L73" s="531"/>
      <c r="M73" s="531"/>
      <c r="N73" s="531"/>
      <c r="O73" s="531"/>
      <c r="P73" s="531"/>
      <c r="Q73" s="531"/>
      <c r="R73" s="532"/>
      <c r="S73" s="531"/>
      <c r="T73" s="222"/>
      <c r="U73" s="222"/>
      <c r="V73" s="222"/>
      <c r="W73" s="539"/>
      <c r="X73" s="539"/>
      <c r="Z73" s="558"/>
    </row>
    <row r="74" spans="1:26" s="159" customFormat="1" x14ac:dyDescent="0.2">
      <c r="A74" s="375"/>
      <c r="B74" s="848" t="s">
        <v>316</v>
      </c>
      <c r="C74" s="849"/>
      <c r="D74" s="850" t="s">
        <v>165</v>
      </c>
      <c r="E74" s="850"/>
      <c r="F74" s="255" t="s">
        <v>165</v>
      </c>
      <c r="G74" s="255" t="s">
        <v>165</v>
      </c>
      <c r="H74" s="374" t="s">
        <v>166</v>
      </c>
      <c r="I74" s="547"/>
      <c r="J74" s="569"/>
      <c r="K74" s="532" t="str">
        <f t="shared" si="2"/>
        <v>i. Long-acting permanent method for males (vasectomy)</v>
      </c>
      <c r="L74" s="531"/>
      <c r="M74" s="531"/>
      <c r="N74" s="531"/>
      <c r="O74" s="531"/>
      <c r="P74" s="531"/>
      <c r="Q74" s="531"/>
      <c r="R74" s="532"/>
      <c r="S74" s="531"/>
      <c r="T74" s="222"/>
      <c r="U74" s="222"/>
      <c r="V74" s="222"/>
      <c r="W74" s="539"/>
      <c r="X74" s="539"/>
      <c r="Z74" s="558"/>
    </row>
    <row r="75" spans="1:26" s="159" customFormat="1" x14ac:dyDescent="0.2">
      <c r="A75" s="375"/>
      <c r="B75" s="848" t="s">
        <v>317</v>
      </c>
      <c r="C75" s="849"/>
      <c r="D75" s="850" t="s">
        <v>165</v>
      </c>
      <c r="E75" s="850"/>
      <c r="F75" s="255" t="s">
        <v>165</v>
      </c>
      <c r="G75" s="255" t="s">
        <v>165</v>
      </c>
      <c r="H75" s="374" t="s">
        <v>166</v>
      </c>
      <c r="I75" s="547"/>
      <c r="J75" s="569"/>
      <c r="K75" s="532" t="str">
        <f t="shared" si="2"/>
        <v>j. Long-acting permanent method for females (tubal ligation)</v>
      </c>
      <c r="L75" s="531"/>
      <c r="M75" s="531"/>
      <c r="N75" s="531"/>
      <c r="O75" s="531"/>
      <c r="P75" s="531"/>
      <c r="Q75" s="531"/>
      <c r="R75" s="532"/>
      <c r="S75" s="531"/>
      <c r="T75" s="222"/>
      <c r="U75" s="222"/>
      <c r="V75" s="222"/>
      <c r="W75" s="539"/>
      <c r="X75" s="539"/>
      <c r="Z75" s="558"/>
    </row>
    <row r="76" spans="1:26" s="159" customFormat="1" x14ac:dyDescent="0.2">
      <c r="A76" s="375"/>
      <c r="B76" s="848" t="s">
        <v>45</v>
      </c>
      <c r="C76" s="849"/>
      <c r="D76" s="850" t="s">
        <v>165</v>
      </c>
      <c r="E76" s="850"/>
      <c r="F76" s="255" t="s">
        <v>166</v>
      </c>
      <c r="G76" s="255" t="s">
        <v>165</v>
      </c>
      <c r="H76" s="374" t="s">
        <v>165</v>
      </c>
      <c r="I76" s="547"/>
      <c r="J76" s="569"/>
      <c r="K76" s="532" t="str">
        <f t="shared" si="2"/>
        <v>k. CycleBeads</v>
      </c>
      <c r="L76" s="531"/>
      <c r="M76" s="531"/>
      <c r="N76" s="531"/>
      <c r="O76" s="531"/>
      <c r="P76" s="531"/>
      <c r="Q76" s="531"/>
      <c r="R76" s="532"/>
      <c r="S76" s="531"/>
      <c r="T76" s="222"/>
      <c r="U76" s="222"/>
      <c r="V76" s="222"/>
      <c r="W76" s="539"/>
      <c r="X76" s="539"/>
      <c r="Z76" s="558"/>
    </row>
    <row r="77" spans="1:26" s="159" customFormat="1" ht="45" x14ac:dyDescent="0.2">
      <c r="A77" s="376"/>
      <c r="B77" s="851" t="s">
        <v>318</v>
      </c>
      <c r="C77" s="852"/>
      <c r="D77" s="850" t="s">
        <v>166</v>
      </c>
      <c r="E77" s="850"/>
      <c r="F77" s="255"/>
      <c r="G77" s="255"/>
      <c r="H77" s="374" t="s">
        <v>166</v>
      </c>
      <c r="I77" s="547"/>
      <c r="J77" s="569"/>
      <c r="K77" s="532" t="str">
        <f t="shared" si="2"/>
        <v>l. Other contraceptive methods - specify 
(Please provide the name of the other contraceptive(s) offered, by sector.)</v>
      </c>
      <c r="L77" s="531"/>
      <c r="M77" s="531"/>
      <c r="N77" s="531"/>
      <c r="O77" s="531"/>
      <c r="P77" s="531"/>
      <c r="Q77" s="531"/>
      <c r="R77" s="532"/>
      <c r="S77" s="531"/>
      <c r="T77" s="222"/>
      <c r="U77" s="222"/>
      <c r="V77" s="222"/>
      <c r="W77" s="539"/>
      <c r="X77" s="539"/>
      <c r="Z77" s="558"/>
    </row>
    <row r="78" spans="1:26" s="159" customFormat="1" ht="30.75" thickBot="1" x14ac:dyDescent="0.25">
      <c r="A78" s="853" t="s">
        <v>320</v>
      </c>
      <c r="B78" s="822"/>
      <c r="C78" s="854"/>
      <c r="D78" s="779"/>
      <c r="E78" s="780"/>
      <c r="F78" s="780"/>
      <c r="G78" s="780"/>
      <c r="H78" s="781"/>
      <c r="I78" s="547"/>
      <c r="J78" s="569"/>
      <c r="K78" s="532" t="str">
        <f>A78</f>
        <v>C2. Please note any comments about the commodities offered.</v>
      </c>
      <c r="L78" s="531"/>
      <c r="M78" s="531"/>
      <c r="N78" s="531"/>
      <c r="O78" s="532">
        <f>D78</f>
        <v>0</v>
      </c>
      <c r="P78" s="531"/>
      <c r="Q78" s="531"/>
      <c r="R78" s="532"/>
      <c r="S78" s="531"/>
      <c r="T78" s="222"/>
      <c r="U78" s="222"/>
      <c r="V78" s="222"/>
      <c r="W78" s="539"/>
      <c r="X78" s="539"/>
      <c r="Z78" s="558"/>
    </row>
    <row r="79" spans="1:26" s="256" customFormat="1" ht="16.5" customHeight="1" thickBot="1" x14ac:dyDescent="0.3">
      <c r="A79" s="832" t="s">
        <v>27</v>
      </c>
      <c r="B79" s="833"/>
      <c r="C79" s="833"/>
      <c r="D79" s="833"/>
      <c r="E79" s="833"/>
      <c r="F79" s="833"/>
      <c r="G79" s="833"/>
      <c r="H79" s="371"/>
      <c r="I79" s="563"/>
      <c r="J79" s="583"/>
      <c r="K79" s="532"/>
      <c r="L79" s="282"/>
      <c r="M79" s="282"/>
      <c r="N79" s="282"/>
      <c r="O79" s="282"/>
      <c r="P79" s="282"/>
      <c r="Q79" s="282"/>
      <c r="R79" s="565"/>
      <c r="S79" s="282"/>
      <c r="T79" s="584"/>
      <c r="U79" s="584"/>
      <c r="V79" s="584"/>
      <c r="W79" s="585"/>
      <c r="X79" s="585"/>
      <c r="Z79" s="587"/>
    </row>
    <row r="80" spans="1:26" s="159" customFormat="1" ht="30" customHeight="1" x14ac:dyDescent="0.2">
      <c r="A80" s="834" t="s">
        <v>321</v>
      </c>
      <c r="B80" s="835"/>
      <c r="C80" s="835"/>
      <c r="D80" s="835"/>
      <c r="E80" s="835"/>
      <c r="F80" s="835"/>
      <c r="G80" s="836"/>
      <c r="H80" s="351" t="s">
        <v>165</v>
      </c>
      <c r="I80" s="588" t="str">
        <f>A80</f>
        <v>D1. Is there a contraceptive security or reproductive health commodity security strategy or is contraceptive security explicitly included in a country strategy? (Please select from the dropdown list.)</v>
      </c>
      <c r="J80" s="569"/>
      <c r="K80" s="532"/>
      <c r="L80" s="531"/>
      <c r="M80" s="531"/>
      <c r="N80" s="531"/>
      <c r="O80" s="531"/>
      <c r="P80" s="531"/>
      <c r="Q80" s="531"/>
      <c r="R80" s="532"/>
      <c r="S80" s="531"/>
      <c r="T80" s="222"/>
      <c r="U80" s="222"/>
      <c r="V80" s="222"/>
      <c r="W80" s="539"/>
      <c r="X80" s="539"/>
      <c r="Z80" s="558"/>
    </row>
    <row r="81" spans="1:26" s="159" customFormat="1" ht="15.75" thickBot="1" x14ac:dyDescent="0.25">
      <c r="A81" s="837" t="s">
        <v>243</v>
      </c>
      <c r="B81" s="838"/>
      <c r="C81" s="838"/>
      <c r="D81" s="257"/>
      <c r="E81" s="257"/>
      <c r="F81" s="257"/>
      <c r="G81" s="257"/>
      <c r="H81" s="377"/>
      <c r="I81" s="257"/>
      <c r="J81" s="569"/>
      <c r="K81" s="532"/>
      <c r="L81" s="531"/>
      <c r="M81" s="531"/>
      <c r="N81" s="531"/>
      <c r="O81" s="531"/>
      <c r="P81" s="531"/>
      <c r="Q81" s="531"/>
      <c r="R81" s="532"/>
      <c r="S81" s="531"/>
      <c r="T81" s="222"/>
      <c r="U81" s="222"/>
      <c r="V81" s="222"/>
      <c r="W81" s="539"/>
      <c r="X81" s="539"/>
      <c r="Z81" s="558"/>
    </row>
    <row r="82" spans="1:26" s="159" customFormat="1" ht="60" x14ac:dyDescent="0.2">
      <c r="A82" s="839"/>
      <c r="B82" s="841" t="s">
        <v>66</v>
      </c>
      <c r="C82" s="842"/>
      <c r="D82" s="842" t="s">
        <v>322</v>
      </c>
      <c r="E82" s="842"/>
      <c r="F82" s="258" t="s">
        <v>64</v>
      </c>
      <c r="G82" s="842" t="s">
        <v>65</v>
      </c>
      <c r="H82" s="843"/>
      <c r="I82" s="588"/>
      <c r="J82" s="578" t="str">
        <f>G82</f>
        <v>Is the contraceptive security strategy being implemented?</v>
      </c>
      <c r="K82" s="532" t="str">
        <f>B82</f>
        <v>Strategy name</v>
      </c>
      <c r="L82" s="531"/>
      <c r="M82" s="559">
        <f>E82</f>
        <v>0</v>
      </c>
      <c r="N82" s="531"/>
      <c r="O82" s="531"/>
      <c r="P82" s="531"/>
      <c r="Q82" s="531"/>
      <c r="R82" s="532"/>
      <c r="S82" s="532" t="str">
        <f>D82</f>
        <v>Years Covered (including strategy updates)</v>
      </c>
      <c r="T82" s="222"/>
      <c r="U82" s="222"/>
      <c r="V82" s="222"/>
      <c r="W82" s="539"/>
      <c r="X82" s="539"/>
      <c r="Z82" s="558"/>
    </row>
    <row r="83" spans="1:26" s="159" customFormat="1" ht="30.75" thickBot="1" x14ac:dyDescent="0.25">
      <c r="A83" s="840"/>
      <c r="B83" s="259" t="s">
        <v>35</v>
      </c>
      <c r="C83" s="150" t="s">
        <v>137</v>
      </c>
      <c r="D83" s="844" t="s">
        <v>379</v>
      </c>
      <c r="E83" s="845"/>
      <c r="F83" s="151" t="s">
        <v>165</v>
      </c>
      <c r="G83" s="846" t="s">
        <v>165</v>
      </c>
      <c r="H83" s="847"/>
      <c r="I83" s="588"/>
      <c r="J83" s="578" t="str">
        <f>G83</f>
        <v>Yes</v>
      </c>
      <c r="K83" s="532" t="str">
        <f>B83</f>
        <v>a</v>
      </c>
      <c r="L83" s="531"/>
      <c r="M83" s="559">
        <f>E83</f>
        <v>0</v>
      </c>
      <c r="N83" s="531"/>
      <c r="O83" s="531"/>
      <c r="P83" s="531"/>
      <c r="Q83" s="531"/>
      <c r="R83" s="532"/>
      <c r="S83" s="532" t="str">
        <f>D83</f>
        <v>2011-2015</v>
      </c>
      <c r="T83" s="222"/>
      <c r="U83" s="222"/>
      <c r="V83" s="222"/>
      <c r="W83" s="539"/>
      <c r="X83" s="539"/>
      <c r="Z83" s="558"/>
    </row>
    <row r="84" spans="1:26" s="159" customFormat="1" ht="30" x14ac:dyDescent="0.2">
      <c r="A84" s="827" t="s">
        <v>244</v>
      </c>
      <c r="B84" s="828"/>
      <c r="C84" s="828"/>
      <c r="D84" s="828"/>
      <c r="E84" s="828"/>
      <c r="F84" s="829" t="s">
        <v>166</v>
      </c>
      <c r="G84" s="830"/>
      <c r="H84" s="831"/>
      <c r="I84" s="588"/>
      <c r="J84" s="578"/>
      <c r="K84" s="532"/>
      <c r="L84" s="531"/>
      <c r="M84" s="531"/>
      <c r="N84" s="531"/>
      <c r="O84" s="531"/>
      <c r="P84" s="531"/>
      <c r="Q84" s="533" t="str">
        <f>F84</f>
        <v>No</v>
      </c>
      <c r="R84" s="532" t="str">
        <f>A84</f>
        <v>D2. Are any family planning commodities subject to duties, import taxes, or other fees?</v>
      </c>
      <c r="S84" s="531"/>
      <c r="T84" s="222"/>
      <c r="U84" s="222"/>
      <c r="V84" s="222"/>
      <c r="W84" s="539"/>
      <c r="X84" s="539"/>
      <c r="Z84" s="558"/>
    </row>
    <row r="85" spans="1:26" s="159" customFormat="1" x14ac:dyDescent="0.2">
      <c r="A85" s="262"/>
      <c r="B85" s="764" t="s">
        <v>325</v>
      </c>
      <c r="C85" s="764"/>
      <c r="D85" s="765"/>
      <c r="E85" s="800" t="s">
        <v>146</v>
      </c>
      <c r="F85" s="801"/>
      <c r="G85" s="801"/>
      <c r="H85" s="802"/>
      <c r="I85" s="588"/>
      <c r="J85" s="578"/>
      <c r="K85" s="532"/>
      <c r="L85" s="531"/>
      <c r="M85" s="559" t="str">
        <f>E85</f>
        <v>N/A</v>
      </c>
      <c r="N85" s="559" t="str">
        <f>E85</f>
        <v>N/A</v>
      </c>
      <c r="O85" s="531"/>
      <c r="P85" s="532"/>
      <c r="Q85" s="531"/>
      <c r="R85" s="532" t="str">
        <f>B85</f>
        <v>a. If yes, for which sectors (public, NGO, social marketing, commercial)?</v>
      </c>
      <c r="S85" s="531"/>
      <c r="T85" s="222"/>
      <c r="U85" s="222"/>
      <c r="V85" s="222"/>
      <c r="W85" s="539"/>
      <c r="X85" s="539"/>
      <c r="Z85" s="558"/>
    </row>
    <row r="86" spans="1:26" s="159" customFormat="1" x14ac:dyDescent="0.2">
      <c r="A86" s="262"/>
      <c r="B86" s="764" t="s">
        <v>46</v>
      </c>
      <c r="C86" s="764"/>
      <c r="D86" s="765"/>
      <c r="E86" s="800" t="s">
        <v>146</v>
      </c>
      <c r="F86" s="801"/>
      <c r="G86" s="801"/>
      <c r="H86" s="802"/>
      <c r="I86" s="588"/>
      <c r="J86" s="578"/>
      <c r="K86" s="532"/>
      <c r="L86" s="531"/>
      <c r="M86" s="559" t="str">
        <f>E86</f>
        <v>N/A</v>
      </c>
      <c r="N86" s="559" t="str">
        <f>E86</f>
        <v>N/A</v>
      </c>
      <c r="O86" s="531"/>
      <c r="P86" s="532"/>
      <c r="Q86" s="531"/>
      <c r="R86" s="532" t="str">
        <f>B86</f>
        <v>b. If yes, how much are the duties, taxes, or fees?</v>
      </c>
      <c r="S86" s="531"/>
      <c r="T86" s="222"/>
      <c r="U86" s="222"/>
      <c r="V86" s="222"/>
      <c r="W86" s="539"/>
      <c r="X86" s="539"/>
      <c r="Z86" s="558"/>
    </row>
    <row r="87" spans="1:26" s="159" customFormat="1" ht="30" customHeight="1" x14ac:dyDescent="0.2">
      <c r="A87" s="772" t="s">
        <v>326</v>
      </c>
      <c r="B87" s="764"/>
      <c r="C87" s="764"/>
      <c r="D87" s="764"/>
      <c r="E87" s="764"/>
      <c r="F87" s="764"/>
      <c r="G87" s="765"/>
      <c r="H87" s="355" t="s">
        <v>166</v>
      </c>
      <c r="I87" s="588" t="str">
        <f>A87</f>
        <v>D3. Are there policies that hinder the ability of the private sector (commercial sector, NGOs, or social marketing) to provide contraceptive methods (for example: price controls, distribution limitations, taxes/duties, advertising bans, etc.)?</v>
      </c>
      <c r="J87" s="578"/>
      <c r="K87" s="532"/>
      <c r="L87" s="531"/>
      <c r="M87" s="531"/>
      <c r="N87" s="531"/>
      <c r="O87" s="531"/>
      <c r="P87" s="532"/>
      <c r="Q87" s="531"/>
      <c r="R87" s="532"/>
      <c r="S87" s="531"/>
      <c r="T87" s="222"/>
      <c r="U87" s="222"/>
      <c r="V87" s="222"/>
      <c r="W87" s="539"/>
      <c r="X87" s="539"/>
      <c r="Z87" s="558"/>
    </row>
    <row r="88" spans="1:26" s="159" customFormat="1" x14ac:dyDescent="0.2">
      <c r="A88" s="262"/>
      <c r="B88" s="764" t="s">
        <v>47</v>
      </c>
      <c r="C88" s="764"/>
      <c r="D88" s="800" t="s">
        <v>146</v>
      </c>
      <c r="E88" s="801"/>
      <c r="F88" s="801"/>
      <c r="G88" s="801"/>
      <c r="H88" s="802"/>
      <c r="I88" s="588"/>
      <c r="J88" s="578"/>
      <c r="K88" s="532" t="str">
        <f>B88</f>
        <v>a. If yes, describe the policies.</v>
      </c>
      <c r="L88" s="531"/>
      <c r="M88" s="531"/>
      <c r="N88" s="589"/>
      <c r="O88" s="533" t="str">
        <f>D88</f>
        <v>N/A</v>
      </c>
      <c r="P88" s="532"/>
      <c r="Q88" s="531"/>
      <c r="R88" s="531"/>
      <c r="S88" s="531"/>
      <c r="T88" s="222"/>
      <c r="U88" s="222"/>
      <c r="V88" s="222"/>
      <c r="W88" s="539"/>
      <c r="X88" s="539"/>
      <c r="Z88" s="558"/>
    </row>
    <row r="89" spans="1:26" s="159" customFormat="1" ht="30" customHeight="1" x14ac:dyDescent="0.2">
      <c r="A89" s="772" t="s">
        <v>327</v>
      </c>
      <c r="B89" s="764"/>
      <c r="C89" s="764"/>
      <c r="D89" s="764"/>
      <c r="E89" s="764"/>
      <c r="F89" s="764"/>
      <c r="G89" s="765"/>
      <c r="H89" s="355" t="s">
        <v>165</v>
      </c>
      <c r="I89" s="588" t="str">
        <f>A89</f>
        <v>D4. Are there policies that enable the private sector (commercial sector, NGOs, or social marketing) to provide contraceptive methods?</v>
      </c>
      <c r="J89" s="578"/>
      <c r="K89" s="532"/>
      <c r="L89" s="531"/>
      <c r="M89" s="531"/>
      <c r="N89" s="531"/>
      <c r="O89" s="531"/>
      <c r="P89" s="532"/>
      <c r="Q89" s="531"/>
      <c r="R89" s="532"/>
      <c r="S89" s="531"/>
      <c r="T89" s="222"/>
      <c r="U89" s="222"/>
      <c r="V89" s="222"/>
      <c r="W89" s="539"/>
      <c r="X89" s="539"/>
      <c r="Z89" s="558"/>
    </row>
    <row r="90" spans="1:26" s="159" customFormat="1" ht="45" x14ac:dyDescent="0.2">
      <c r="A90" s="262"/>
      <c r="B90" s="764" t="s">
        <v>47</v>
      </c>
      <c r="C90" s="764"/>
      <c r="D90" s="800" t="s">
        <v>1062</v>
      </c>
      <c r="E90" s="801"/>
      <c r="F90" s="801"/>
      <c r="G90" s="801"/>
      <c r="H90" s="802"/>
      <c r="I90" s="588"/>
      <c r="J90" s="578"/>
      <c r="K90" s="532" t="str">
        <f>B90</f>
        <v>a. If yes, describe the policies.</v>
      </c>
      <c r="L90" s="531"/>
      <c r="M90" s="531"/>
      <c r="N90" s="589"/>
      <c r="O90" s="533" t="str">
        <f>D90</f>
        <v>Contraceptives service provision protocol; Service providers minimum qualification and skills set; presence of the contraceptives in the Essential Medicines Lists</v>
      </c>
      <c r="P90" s="532"/>
      <c r="Q90" s="531"/>
      <c r="R90" s="531"/>
      <c r="S90" s="531"/>
      <c r="T90" s="222"/>
      <c r="U90" s="222"/>
      <c r="V90" s="222"/>
      <c r="W90" s="539"/>
      <c r="X90" s="539"/>
      <c r="Z90" s="558"/>
    </row>
    <row r="91" spans="1:26" s="159" customFormat="1" ht="30" customHeight="1" x14ac:dyDescent="0.2">
      <c r="A91" s="772" t="s">
        <v>328</v>
      </c>
      <c r="B91" s="764"/>
      <c r="C91" s="764"/>
      <c r="D91" s="764"/>
      <c r="E91" s="764"/>
      <c r="F91" s="764"/>
      <c r="G91" s="765"/>
      <c r="H91" s="355" t="s">
        <v>165</v>
      </c>
      <c r="I91" s="588" t="str">
        <f>A91</f>
        <v xml:space="preserve">D5. Do policies or regulations exist that restrict who can sell or dispense particular contraceptive methods?
</v>
      </c>
      <c r="J91" s="578"/>
      <c r="K91" s="532"/>
      <c r="L91" s="531"/>
      <c r="M91" s="531"/>
      <c r="N91" s="531"/>
      <c r="O91" s="532"/>
      <c r="P91" s="532"/>
      <c r="Q91" s="531"/>
      <c r="R91" s="531"/>
      <c r="S91" s="531"/>
      <c r="T91" s="222"/>
      <c r="U91" s="222"/>
      <c r="V91" s="222"/>
      <c r="W91" s="539"/>
      <c r="X91" s="539"/>
      <c r="Z91" s="558"/>
    </row>
    <row r="92" spans="1:26" s="159" customFormat="1" ht="15.75" thickBot="1" x14ac:dyDescent="0.25">
      <c r="A92" s="354"/>
      <c r="B92" s="822" t="s">
        <v>60</v>
      </c>
      <c r="C92" s="822"/>
      <c r="D92" s="260"/>
      <c r="E92" s="261"/>
      <c r="F92" s="261"/>
      <c r="G92" s="261"/>
      <c r="H92" s="378"/>
      <c r="I92" s="590"/>
      <c r="J92" s="578"/>
      <c r="K92" s="532"/>
      <c r="L92" s="531"/>
      <c r="M92" s="531"/>
      <c r="N92" s="531"/>
      <c r="O92" s="532"/>
      <c r="P92" s="532"/>
      <c r="Q92" s="531"/>
      <c r="R92" s="531"/>
      <c r="S92" s="531"/>
      <c r="T92" s="222"/>
      <c r="U92" s="222"/>
      <c r="V92" s="222"/>
      <c r="W92" s="539"/>
      <c r="X92" s="539"/>
      <c r="Z92" s="558"/>
    </row>
    <row r="93" spans="1:26" s="159" customFormat="1" ht="45" customHeight="1" x14ac:dyDescent="0.2">
      <c r="A93" s="379"/>
      <c r="B93" s="823" t="s">
        <v>156</v>
      </c>
      <c r="C93" s="824"/>
      <c r="D93" s="825"/>
      <c r="E93" s="819" t="s">
        <v>329</v>
      </c>
      <c r="F93" s="821"/>
      <c r="G93" s="819" t="s">
        <v>330</v>
      </c>
      <c r="H93" s="826"/>
      <c r="I93" s="591"/>
      <c r="J93" s="592" t="str">
        <f>G93</f>
        <v>Describe any private sector restriction on who is allowed to sell or dispense the method</v>
      </c>
      <c r="K93" s="532"/>
      <c r="L93" s="531"/>
      <c r="M93" s="531"/>
      <c r="N93" s="531"/>
      <c r="O93" s="532"/>
      <c r="P93" s="532" t="str">
        <f>B93</f>
        <v>Contraceptive Method(s)</v>
      </c>
      <c r="Q93" s="531"/>
      <c r="R93" s="531"/>
      <c r="S93" s="531"/>
      <c r="T93" s="222"/>
      <c r="U93" s="593" t="str">
        <f>E93</f>
        <v>Describe any public sector restriction on who is allowed to sell or dispense the method</v>
      </c>
      <c r="V93" s="222"/>
      <c r="W93" s="539"/>
      <c r="X93" s="539"/>
      <c r="Z93" s="558"/>
    </row>
    <row r="94" spans="1:26" s="159" customFormat="1" ht="60" customHeight="1" x14ac:dyDescent="0.2">
      <c r="A94" s="380"/>
      <c r="B94" s="262" t="s">
        <v>35</v>
      </c>
      <c r="C94" s="770" t="s">
        <v>204</v>
      </c>
      <c r="D94" s="810"/>
      <c r="E94" s="811" t="s">
        <v>419</v>
      </c>
      <c r="F94" s="811"/>
      <c r="G94" s="811" t="s">
        <v>138</v>
      </c>
      <c r="H94" s="811"/>
      <c r="I94" s="594"/>
      <c r="J94" s="578" t="str">
        <f>G94</f>
        <v>Only trained personnel are allowed to administer injections.</v>
      </c>
      <c r="K94" s="532"/>
      <c r="L94" s="531"/>
      <c r="M94" s="559" t="str">
        <f>E94</f>
        <v>Only trained personnel such as nurses and community health extension workers are allowed to administer injections.</v>
      </c>
      <c r="N94" s="531"/>
      <c r="O94" s="532"/>
      <c r="P94" s="532" t="str">
        <f>C94</f>
        <v>Injectables</v>
      </c>
      <c r="Q94" s="531"/>
      <c r="R94" s="531"/>
      <c r="S94" s="531"/>
      <c r="T94" s="222"/>
      <c r="U94" s="593" t="str">
        <f>E94</f>
        <v>Only trained personnel such as nurses and community health extension workers are allowed to administer injections.</v>
      </c>
      <c r="V94" s="222"/>
      <c r="W94" s="539"/>
      <c r="X94" s="539"/>
      <c r="Z94" s="558"/>
    </row>
    <row r="95" spans="1:26" s="159" customFormat="1" ht="45" customHeight="1" x14ac:dyDescent="0.2">
      <c r="A95" s="380"/>
      <c r="B95" s="262" t="s">
        <v>36</v>
      </c>
      <c r="C95" s="770" t="s">
        <v>179</v>
      </c>
      <c r="D95" s="810"/>
      <c r="E95" s="811" t="s">
        <v>242</v>
      </c>
      <c r="F95" s="811"/>
      <c r="G95" s="811" t="s">
        <v>139</v>
      </c>
      <c r="H95" s="811"/>
      <c r="I95" s="594"/>
      <c r="J95" s="578" t="str">
        <f>G95</f>
        <v>Only trained personnel are allowed to administer implants.</v>
      </c>
      <c r="K95" s="532"/>
      <c r="L95" s="531"/>
      <c r="M95" s="559" t="str">
        <f>E95</f>
        <v>Only trained nurses and doctors are allowed to administer implants.</v>
      </c>
      <c r="N95" s="531"/>
      <c r="O95" s="532"/>
      <c r="P95" s="532" t="str">
        <f>C95</f>
        <v>Implants</v>
      </c>
      <c r="Q95" s="531"/>
      <c r="R95" s="531"/>
      <c r="S95" s="531"/>
      <c r="T95" s="222"/>
      <c r="U95" s="593" t="str">
        <f>E95</f>
        <v>Only trained nurses and doctors are allowed to administer implants.</v>
      </c>
      <c r="V95" s="222"/>
      <c r="W95" s="539"/>
      <c r="X95" s="539"/>
      <c r="Z95" s="558"/>
    </row>
    <row r="96" spans="1:26" s="159" customFormat="1" ht="30.75" customHeight="1" thickBot="1" x14ac:dyDescent="0.25">
      <c r="A96" s="380"/>
      <c r="B96" s="263" t="s">
        <v>37</v>
      </c>
      <c r="C96" s="780" t="s">
        <v>203</v>
      </c>
      <c r="D96" s="813"/>
      <c r="E96" s="814" t="s">
        <v>420</v>
      </c>
      <c r="F96" s="814"/>
      <c r="G96" s="814" t="s">
        <v>421</v>
      </c>
      <c r="H96" s="814"/>
      <c r="I96" s="594"/>
      <c r="J96" s="578" t="str">
        <f>G96</f>
        <v>Only trained personnel are allowed to administer IUDs.</v>
      </c>
      <c r="K96" s="532"/>
      <c r="L96" s="531"/>
      <c r="M96" s="559" t="str">
        <f>E96</f>
        <v>Only trained midwives and doctors are permitted to insert IUDs.</v>
      </c>
      <c r="N96" s="531"/>
      <c r="O96" s="532"/>
      <c r="P96" s="532" t="str">
        <f>C96</f>
        <v>IUDs</v>
      </c>
      <c r="Q96" s="531"/>
      <c r="R96" s="531"/>
      <c r="S96" s="531"/>
      <c r="T96" s="222"/>
      <c r="U96" s="593" t="str">
        <f>E96</f>
        <v>Only trained midwives and doctors are permitted to insert IUDs.</v>
      </c>
      <c r="V96" s="222"/>
      <c r="W96" s="539"/>
      <c r="X96" s="539"/>
      <c r="Z96" s="558"/>
    </row>
    <row r="97" spans="1:26" s="264" customFormat="1" ht="15.75" thickBot="1" x14ac:dyDescent="0.25">
      <c r="A97" s="816"/>
      <c r="B97" s="817"/>
      <c r="C97" s="817"/>
      <c r="D97" s="817"/>
      <c r="E97" s="817"/>
      <c r="F97" s="817"/>
      <c r="G97" s="817"/>
      <c r="H97" s="818"/>
      <c r="I97" s="595"/>
      <c r="J97" s="596"/>
      <c r="K97" s="597">
        <f>C97</f>
        <v>0</v>
      </c>
      <c r="L97" s="597"/>
      <c r="M97" s="597"/>
      <c r="N97" s="597"/>
      <c r="O97" s="597"/>
      <c r="P97" s="597"/>
      <c r="Q97" s="597"/>
      <c r="R97" s="597"/>
      <c r="S97" s="597"/>
      <c r="T97" s="597"/>
      <c r="U97" s="597"/>
      <c r="V97" s="597"/>
      <c r="W97" s="598"/>
      <c r="X97" s="598"/>
      <c r="Z97" s="599"/>
    </row>
    <row r="98" spans="1:26" s="159" customFormat="1" ht="45" customHeight="1" x14ac:dyDescent="0.2">
      <c r="A98" s="774" t="s">
        <v>332</v>
      </c>
      <c r="B98" s="775"/>
      <c r="C98" s="775"/>
      <c r="D98" s="265" t="s">
        <v>61</v>
      </c>
      <c r="E98" s="819" t="s">
        <v>67</v>
      </c>
      <c r="F98" s="820"/>
      <c r="G98" s="821"/>
      <c r="H98" s="381" t="s">
        <v>57</v>
      </c>
      <c r="I98" s="582"/>
      <c r="J98" s="578"/>
      <c r="K98" s="532" t="str">
        <f>A98</f>
        <v>D6. Does the country have laws, regulations, or policies that make it difficult for the following sub-populations to access effective family planning services?</v>
      </c>
      <c r="L98" s="531"/>
      <c r="M98" s="531"/>
      <c r="N98" s="531"/>
      <c r="O98" s="532"/>
      <c r="P98" s="531"/>
      <c r="Q98" s="531"/>
      <c r="R98" s="531"/>
      <c r="S98" s="531"/>
      <c r="T98" s="222"/>
      <c r="U98" s="222"/>
      <c r="V98" s="593" t="str">
        <f>E98</f>
        <v xml:space="preserve">If yes, describe laws/regulations/policies affecting access </v>
      </c>
      <c r="W98" s="539"/>
      <c r="X98" s="539"/>
      <c r="Z98" s="558"/>
    </row>
    <row r="99" spans="1:26" s="159" customFormat="1" x14ac:dyDescent="0.2">
      <c r="A99" s="262"/>
      <c r="B99" s="764" t="s">
        <v>333</v>
      </c>
      <c r="C99" s="764"/>
      <c r="D99" s="157" t="s">
        <v>166</v>
      </c>
      <c r="E99" s="800"/>
      <c r="F99" s="801"/>
      <c r="G99" s="803"/>
      <c r="H99" s="355"/>
      <c r="I99" s="579"/>
      <c r="J99" s="578"/>
      <c r="K99" s="532" t="str">
        <f>B99</f>
        <v>a. Unmarried people</v>
      </c>
      <c r="L99" s="531"/>
      <c r="M99" s="559">
        <f>E99</f>
        <v>0</v>
      </c>
      <c r="N99" s="531"/>
      <c r="O99" s="532"/>
      <c r="P99" s="531"/>
      <c r="Q99" s="531"/>
      <c r="R99" s="531"/>
      <c r="S99" s="531"/>
      <c r="T99" s="222"/>
      <c r="U99" s="222"/>
      <c r="V99" s="593">
        <f>E99</f>
        <v>0</v>
      </c>
      <c r="W99" s="539"/>
      <c r="X99" s="539"/>
      <c r="Z99" s="558"/>
    </row>
    <row r="100" spans="1:26" s="159" customFormat="1" x14ac:dyDescent="0.2">
      <c r="A100" s="262"/>
      <c r="B100" s="764" t="s">
        <v>48</v>
      </c>
      <c r="C100" s="764"/>
      <c r="D100" s="157" t="s">
        <v>166</v>
      </c>
      <c r="E100" s="800"/>
      <c r="F100" s="801"/>
      <c r="G100" s="803"/>
      <c r="H100" s="355"/>
      <c r="I100" s="579"/>
      <c r="J100" s="578"/>
      <c r="K100" s="532" t="str">
        <f>B100</f>
        <v>b. Young people</v>
      </c>
      <c r="L100" s="531"/>
      <c r="M100" s="559">
        <f>E100</f>
        <v>0</v>
      </c>
      <c r="N100" s="531"/>
      <c r="O100" s="532"/>
      <c r="P100" s="531"/>
      <c r="Q100" s="531"/>
      <c r="R100" s="531"/>
      <c r="S100" s="531"/>
      <c r="T100" s="222"/>
      <c r="U100" s="222"/>
      <c r="V100" s="593">
        <f>E100</f>
        <v>0</v>
      </c>
      <c r="W100" s="539"/>
      <c r="X100" s="539"/>
      <c r="Z100" s="558"/>
    </row>
    <row r="101" spans="1:26" s="159" customFormat="1" ht="15.75" thickBot="1" x14ac:dyDescent="0.25">
      <c r="A101" s="263"/>
      <c r="B101" s="753" t="s">
        <v>49</v>
      </c>
      <c r="C101" s="753"/>
      <c r="D101" s="382" t="s">
        <v>166</v>
      </c>
      <c r="E101" s="804"/>
      <c r="F101" s="805"/>
      <c r="G101" s="806"/>
      <c r="H101" s="383"/>
      <c r="I101" s="579"/>
      <c r="J101" s="578"/>
      <c r="K101" s="532" t="str">
        <f>B101</f>
        <v>c. Other</v>
      </c>
      <c r="L101" s="531"/>
      <c r="M101" s="559">
        <f>E101</f>
        <v>0</v>
      </c>
      <c r="N101" s="531"/>
      <c r="O101" s="532"/>
      <c r="P101" s="531"/>
      <c r="Q101" s="531"/>
      <c r="R101" s="531"/>
      <c r="S101" s="531"/>
      <c r="T101" s="222"/>
      <c r="U101" s="222"/>
      <c r="V101" s="593">
        <f>E101</f>
        <v>0</v>
      </c>
      <c r="W101" s="539"/>
      <c r="X101" s="539"/>
      <c r="Z101" s="558"/>
    </row>
    <row r="102" spans="1:26" s="266" customFormat="1" x14ac:dyDescent="0.2">
      <c r="A102" s="807"/>
      <c r="B102" s="808"/>
      <c r="C102" s="808"/>
      <c r="D102" s="808"/>
      <c r="E102" s="808"/>
      <c r="F102" s="808"/>
      <c r="G102" s="808"/>
      <c r="H102" s="809"/>
      <c r="I102" s="257"/>
      <c r="J102" s="600"/>
      <c r="K102" s="601">
        <f>C102</f>
        <v>0</v>
      </c>
      <c r="L102" s="602"/>
      <c r="M102" s="602"/>
      <c r="N102" s="602"/>
      <c r="O102" s="601"/>
      <c r="P102" s="602"/>
      <c r="Q102" s="602"/>
      <c r="R102" s="602"/>
      <c r="S102" s="602"/>
      <c r="T102" s="602"/>
      <c r="U102" s="602"/>
      <c r="V102" s="602"/>
      <c r="W102" s="603"/>
      <c r="X102" s="603"/>
      <c r="Z102" s="558"/>
    </row>
    <row r="103" spans="1:26" s="159" customFormat="1" ht="45" customHeight="1" x14ac:dyDescent="0.2">
      <c r="A103" s="772" t="s">
        <v>334</v>
      </c>
      <c r="B103" s="764"/>
      <c r="C103" s="764"/>
      <c r="D103" s="764"/>
      <c r="E103" s="764"/>
      <c r="F103" s="764"/>
      <c r="G103" s="764"/>
      <c r="H103" s="773"/>
      <c r="I103" s="582"/>
      <c r="J103" s="578"/>
      <c r="K103" s="532"/>
      <c r="L103" s="531"/>
      <c r="M103" s="531"/>
      <c r="N103" s="531"/>
      <c r="O103" s="532"/>
      <c r="P103" s="531"/>
      <c r="Q103" s="531"/>
      <c r="R103" s="531"/>
      <c r="S103" s="531"/>
      <c r="T103" s="222"/>
      <c r="U103" s="222"/>
      <c r="V103" s="222"/>
      <c r="W103" s="539"/>
      <c r="X103" s="538" t="str">
        <f>A103</f>
        <v xml:space="preserve">D7. Are there charges* to the client in the public sector for family planning:
*(This question refers to charges by policy, not under-the-table charges.)
</v>
      </c>
      <c r="Z103" s="558"/>
    </row>
    <row r="104" spans="1:26" s="159" customFormat="1" ht="15" customHeight="1" x14ac:dyDescent="0.2">
      <c r="A104" s="262"/>
      <c r="B104" s="764" t="s">
        <v>50</v>
      </c>
      <c r="C104" s="764"/>
      <c r="D104" s="764"/>
      <c r="E104" s="764"/>
      <c r="F104" s="765"/>
      <c r="G104" s="766" t="s">
        <v>166</v>
      </c>
      <c r="H104" s="767"/>
      <c r="I104" s="594"/>
      <c r="J104" s="578" t="str">
        <f>G104</f>
        <v>No</v>
      </c>
      <c r="K104" s="532"/>
      <c r="L104" s="531"/>
      <c r="M104" s="531"/>
      <c r="N104" s="531"/>
      <c r="O104" s="532"/>
      <c r="P104" s="531"/>
      <c r="Q104" s="531"/>
      <c r="R104" s="531"/>
      <c r="S104" s="531"/>
      <c r="T104" s="222"/>
      <c r="U104" s="222"/>
      <c r="V104" s="222"/>
      <c r="W104" s="539"/>
      <c r="X104" s="539"/>
      <c r="Y104" s="572" t="str">
        <f>B104</f>
        <v>a. Services?</v>
      </c>
      <c r="Z104" s="558"/>
    </row>
    <row r="105" spans="1:26" s="159" customFormat="1" ht="15" customHeight="1" x14ac:dyDescent="0.2">
      <c r="A105" s="262"/>
      <c r="B105" s="764" t="s">
        <v>51</v>
      </c>
      <c r="C105" s="764"/>
      <c r="D105" s="764"/>
      <c r="E105" s="764"/>
      <c r="F105" s="765"/>
      <c r="G105" s="766" t="s">
        <v>166</v>
      </c>
      <c r="H105" s="767"/>
      <c r="I105" s="594"/>
      <c r="J105" s="578" t="str">
        <f>G105</f>
        <v>No</v>
      </c>
      <c r="K105" s="532"/>
      <c r="L105" s="531"/>
      <c r="M105" s="531"/>
      <c r="N105" s="531"/>
      <c r="O105" s="532"/>
      <c r="P105" s="531"/>
      <c r="Q105" s="531"/>
      <c r="R105" s="531"/>
      <c r="S105" s="531"/>
      <c r="T105" s="222"/>
      <c r="U105" s="222"/>
      <c r="V105" s="222"/>
      <c r="W105" s="539"/>
      <c r="X105" s="539"/>
      <c r="Y105" s="572" t="str">
        <f>B105</f>
        <v>b. Commodities?</v>
      </c>
      <c r="Z105" s="558"/>
    </row>
    <row r="106" spans="1:26" s="159" customFormat="1" ht="15" customHeight="1" x14ac:dyDescent="0.2">
      <c r="A106" s="262"/>
      <c r="B106" s="764" t="s">
        <v>52</v>
      </c>
      <c r="C106" s="764"/>
      <c r="D106" s="764"/>
      <c r="E106" s="764"/>
      <c r="F106" s="765"/>
      <c r="G106" s="766" t="s">
        <v>146</v>
      </c>
      <c r="H106" s="767"/>
      <c r="I106" s="594"/>
      <c r="J106" s="578" t="str">
        <f>G106</f>
        <v>N/A</v>
      </c>
      <c r="K106" s="532"/>
      <c r="L106" s="531"/>
      <c r="M106" s="531"/>
      <c r="N106" s="531"/>
      <c r="O106" s="532"/>
      <c r="P106" s="531"/>
      <c r="Q106" s="531"/>
      <c r="R106" s="531"/>
      <c r="S106" s="531"/>
      <c r="T106" s="222"/>
      <c r="U106" s="222"/>
      <c r="V106" s="222"/>
      <c r="W106" s="539"/>
      <c r="X106" s="539"/>
      <c r="Y106" s="572" t="str">
        <f>B106</f>
        <v>c. If yes, are there exemptions for people who cannot afford to pay?</v>
      </c>
      <c r="Z106" s="558"/>
    </row>
    <row r="107" spans="1:26" s="159" customFormat="1" x14ac:dyDescent="0.2">
      <c r="A107" s="262"/>
      <c r="B107" s="241"/>
      <c r="C107" s="242" t="s">
        <v>53</v>
      </c>
      <c r="D107" s="800" t="s">
        <v>146</v>
      </c>
      <c r="E107" s="801"/>
      <c r="F107" s="801"/>
      <c r="G107" s="801"/>
      <c r="H107" s="802"/>
      <c r="I107" s="594"/>
      <c r="J107" s="578"/>
      <c r="K107" s="532" t="str">
        <f>C107</f>
        <v>i. If yes, describe the exemptions.</v>
      </c>
      <c r="L107" s="531"/>
      <c r="M107" s="531"/>
      <c r="N107" s="589"/>
      <c r="O107" s="533" t="str">
        <f>D107</f>
        <v>N/A</v>
      </c>
      <c r="P107" s="531"/>
      <c r="Q107" s="531"/>
      <c r="R107" s="531"/>
      <c r="S107" s="531"/>
      <c r="T107" s="222"/>
      <c r="U107" s="222"/>
      <c r="V107" s="222"/>
      <c r="W107" s="539"/>
      <c r="X107" s="539"/>
      <c r="Z107" s="558"/>
    </row>
    <row r="108" spans="1:26" s="267" customFormat="1" ht="15.75" customHeight="1" x14ac:dyDescent="0.2">
      <c r="A108" s="772" t="s">
        <v>335</v>
      </c>
      <c r="B108" s="764"/>
      <c r="C108" s="764"/>
      <c r="D108" s="764"/>
      <c r="E108" s="764"/>
      <c r="F108" s="764"/>
      <c r="G108" s="764"/>
      <c r="H108" s="773"/>
      <c r="I108" s="282"/>
      <c r="J108" s="604"/>
      <c r="K108" s="532"/>
      <c r="L108" s="532"/>
      <c r="M108" s="531"/>
      <c r="N108" s="531"/>
      <c r="O108" s="532"/>
      <c r="P108" s="531"/>
      <c r="R108" s="531"/>
      <c r="S108" s="542"/>
      <c r="T108" s="543"/>
      <c r="U108" s="543"/>
      <c r="V108" s="543"/>
      <c r="W108" s="544"/>
      <c r="X108" s="538" t="str">
        <f>A108</f>
        <v>D8. Are the following contraceptives included in the country's National Essential Medicine List (NEML) or other equivalent priority list?</v>
      </c>
      <c r="Z108" s="605"/>
    </row>
    <row r="109" spans="1:26" s="267" customFormat="1" ht="15.75" customHeight="1" x14ac:dyDescent="0.2">
      <c r="A109" s="384"/>
      <c r="B109" s="764" t="s">
        <v>336</v>
      </c>
      <c r="C109" s="764"/>
      <c r="D109" s="764"/>
      <c r="E109" s="764"/>
      <c r="F109" s="765"/>
      <c r="G109" s="766" t="s">
        <v>165</v>
      </c>
      <c r="H109" s="767"/>
      <c r="I109" s="282"/>
      <c r="J109" s="578" t="str">
        <f t="shared" ref="J109:J120" si="3">G109</f>
        <v>Yes</v>
      </c>
      <c r="K109" s="532"/>
      <c r="L109" s="532"/>
      <c r="M109" s="531"/>
      <c r="N109" s="531"/>
      <c r="O109" s="532"/>
      <c r="P109" s="531"/>
      <c r="R109" s="531"/>
      <c r="S109" s="542"/>
      <c r="T109" s="543"/>
      <c r="U109" s="543"/>
      <c r="V109" s="543"/>
      <c r="W109" s="544"/>
      <c r="X109" s="544"/>
      <c r="Y109" s="572" t="str">
        <f t="shared" ref="Y109:Y118" si="4">B109</f>
        <v>a. Combined oral contraceptives</v>
      </c>
      <c r="Z109" s="605"/>
    </row>
    <row r="110" spans="1:26" s="267" customFormat="1" ht="15.75" customHeight="1" x14ac:dyDescent="0.2">
      <c r="A110" s="384"/>
      <c r="B110" s="764" t="s">
        <v>337</v>
      </c>
      <c r="C110" s="764"/>
      <c r="D110" s="764"/>
      <c r="E110" s="764"/>
      <c r="F110" s="765"/>
      <c r="G110" s="766" t="s">
        <v>165</v>
      </c>
      <c r="H110" s="767"/>
      <c r="I110" s="282"/>
      <c r="J110" s="578" t="str">
        <f t="shared" si="3"/>
        <v>Yes</v>
      </c>
      <c r="K110" s="532"/>
      <c r="L110" s="532"/>
      <c r="M110" s="531"/>
      <c r="N110" s="531"/>
      <c r="O110" s="532"/>
      <c r="P110" s="531"/>
      <c r="R110" s="531"/>
      <c r="S110" s="542"/>
      <c r="T110" s="543"/>
      <c r="U110" s="543"/>
      <c r="V110" s="543"/>
      <c r="W110" s="544"/>
      <c r="X110" s="544"/>
      <c r="Y110" s="572" t="str">
        <f t="shared" si="4"/>
        <v>b. Progestin-only pills</v>
      </c>
      <c r="Z110" s="605"/>
    </row>
    <row r="111" spans="1:26" s="267" customFormat="1" ht="15.75" customHeight="1" x14ac:dyDescent="0.2">
      <c r="A111" s="384"/>
      <c r="B111" s="764" t="s">
        <v>54</v>
      </c>
      <c r="C111" s="764"/>
      <c r="D111" s="764"/>
      <c r="E111" s="764"/>
      <c r="F111" s="765"/>
      <c r="G111" s="766" t="s">
        <v>165</v>
      </c>
      <c r="H111" s="767"/>
      <c r="I111" s="282"/>
      <c r="J111" s="578" t="str">
        <f t="shared" si="3"/>
        <v>Yes</v>
      </c>
      <c r="K111" s="532"/>
      <c r="L111" s="532"/>
      <c r="M111" s="531"/>
      <c r="N111" s="531"/>
      <c r="O111" s="532"/>
      <c r="P111" s="531"/>
      <c r="R111" s="531"/>
      <c r="S111" s="542"/>
      <c r="T111" s="543"/>
      <c r="U111" s="543"/>
      <c r="V111" s="543"/>
      <c r="W111" s="544"/>
      <c r="X111" s="544"/>
      <c r="Y111" s="572" t="str">
        <f t="shared" si="4"/>
        <v>c. Hormonal injections</v>
      </c>
      <c r="Z111" s="605"/>
    </row>
    <row r="112" spans="1:26" s="267" customFormat="1" ht="15.75" customHeight="1" x14ac:dyDescent="0.2">
      <c r="A112" s="384"/>
      <c r="B112" s="764" t="s">
        <v>55</v>
      </c>
      <c r="C112" s="764"/>
      <c r="D112" s="764"/>
      <c r="E112" s="764"/>
      <c r="F112" s="765"/>
      <c r="G112" s="766" t="s">
        <v>165</v>
      </c>
      <c r="H112" s="767"/>
      <c r="I112" s="282"/>
      <c r="J112" s="578" t="str">
        <f t="shared" si="3"/>
        <v>Yes</v>
      </c>
      <c r="K112" s="532"/>
      <c r="L112" s="532"/>
      <c r="M112" s="531"/>
      <c r="N112" s="531"/>
      <c r="O112" s="532"/>
      <c r="P112" s="531"/>
      <c r="R112" s="531"/>
      <c r="S112" s="542"/>
      <c r="T112" s="543"/>
      <c r="U112" s="543"/>
      <c r="V112" s="543"/>
      <c r="W112" s="544"/>
      <c r="X112" s="544"/>
      <c r="Y112" s="572" t="str">
        <f t="shared" si="4"/>
        <v>d. Hormonal implants</v>
      </c>
      <c r="Z112" s="605"/>
    </row>
    <row r="113" spans="1:26" s="267" customFormat="1" ht="15.75" customHeight="1" x14ac:dyDescent="0.2">
      <c r="A113" s="384"/>
      <c r="B113" s="764" t="s">
        <v>56</v>
      </c>
      <c r="C113" s="764"/>
      <c r="D113" s="764"/>
      <c r="E113" s="764"/>
      <c r="F113" s="765"/>
      <c r="G113" s="766" t="s">
        <v>165</v>
      </c>
      <c r="H113" s="767"/>
      <c r="I113" s="282"/>
      <c r="J113" s="578" t="str">
        <f t="shared" si="3"/>
        <v>Yes</v>
      </c>
      <c r="K113" s="532"/>
      <c r="L113" s="532"/>
      <c r="M113" s="531"/>
      <c r="N113" s="531"/>
      <c r="O113" s="532"/>
      <c r="P113" s="531"/>
      <c r="R113" s="531"/>
      <c r="S113" s="542"/>
      <c r="T113" s="543"/>
      <c r="U113" s="543"/>
      <c r="V113" s="543"/>
      <c r="W113" s="544"/>
      <c r="X113" s="544"/>
      <c r="Y113" s="572" t="str">
        <f t="shared" si="4"/>
        <v>e. Intrauterine devices (IUDs)</v>
      </c>
      <c r="Z113" s="605"/>
    </row>
    <row r="114" spans="1:26" s="267" customFormat="1" ht="15.75" customHeight="1" x14ac:dyDescent="0.2">
      <c r="A114" s="384"/>
      <c r="B114" s="764" t="s">
        <v>43</v>
      </c>
      <c r="C114" s="764"/>
      <c r="D114" s="764"/>
      <c r="E114" s="764"/>
      <c r="F114" s="765"/>
      <c r="G114" s="766" t="s">
        <v>165</v>
      </c>
      <c r="H114" s="767"/>
      <c r="I114" s="282"/>
      <c r="J114" s="578" t="str">
        <f t="shared" si="3"/>
        <v>Yes</v>
      </c>
      <c r="K114" s="532"/>
      <c r="L114" s="532"/>
      <c r="M114" s="531"/>
      <c r="N114" s="531"/>
      <c r="O114" s="532"/>
      <c r="P114" s="531"/>
      <c r="R114" s="531"/>
      <c r="S114" s="542"/>
      <c r="T114" s="543"/>
      <c r="U114" s="543"/>
      <c r="V114" s="543"/>
      <c r="W114" s="544"/>
      <c r="X114" s="544"/>
      <c r="Y114" s="572" t="str">
        <f t="shared" si="4"/>
        <v>f. Male condoms</v>
      </c>
      <c r="Z114" s="605"/>
    </row>
    <row r="115" spans="1:26" s="267" customFormat="1" ht="15.75" customHeight="1" x14ac:dyDescent="0.2">
      <c r="A115" s="384"/>
      <c r="B115" s="764" t="s">
        <v>44</v>
      </c>
      <c r="C115" s="764"/>
      <c r="D115" s="764"/>
      <c r="E115" s="764"/>
      <c r="F115" s="765"/>
      <c r="G115" s="766" t="s">
        <v>165</v>
      </c>
      <c r="H115" s="767"/>
      <c r="I115" s="282"/>
      <c r="J115" s="578" t="str">
        <f t="shared" si="3"/>
        <v>Yes</v>
      </c>
      <c r="K115" s="532"/>
      <c r="L115" s="532"/>
      <c r="M115" s="531"/>
      <c r="N115" s="531"/>
      <c r="O115" s="532"/>
      <c r="P115" s="531"/>
      <c r="R115" s="531"/>
      <c r="S115" s="542"/>
      <c r="T115" s="543"/>
      <c r="U115" s="543"/>
      <c r="V115" s="543"/>
      <c r="W115" s="544"/>
      <c r="X115" s="544"/>
      <c r="Y115" s="572" t="str">
        <f t="shared" si="4"/>
        <v>g. Female condoms</v>
      </c>
      <c r="Z115" s="605"/>
    </row>
    <row r="116" spans="1:26" s="267" customFormat="1" ht="15.75" customHeight="1" x14ac:dyDescent="0.2">
      <c r="A116" s="384"/>
      <c r="B116" s="764" t="s">
        <v>338</v>
      </c>
      <c r="C116" s="764"/>
      <c r="D116" s="764"/>
      <c r="E116" s="764"/>
      <c r="F116" s="765"/>
      <c r="G116" s="766" t="s">
        <v>166</v>
      </c>
      <c r="H116" s="767"/>
      <c r="I116" s="282"/>
      <c r="J116" s="578" t="str">
        <f t="shared" si="3"/>
        <v>No</v>
      </c>
      <c r="K116" s="532"/>
      <c r="L116" s="532"/>
      <c r="M116" s="531"/>
      <c r="N116" s="531"/>
      <c r="O116" s="532"/>
      <c r="P116" s="531"/>
      <c r="R116" s="531"/>
      <c r="S116" s="542"/>
      <c r="T116" s="543"/>
      <c r="U116" s="543"/>
      <c r="V116" s="543"/>
      <c r="W116" s="544"/>
      <c r="X116" s="544"/>
      <c r="Y116" s="572" t="str">
        <f t="shared" si="4"/>
        <v>h. Emergency contraceptive pills</v>
      </c>
      <c r="Z116" s="605"/>
    </row>
    <row r="117" spans="1:26" s="267" customFormat="1" ht="15.75" customHeight="1" x14ac:dyDescent="0.2">
      <c r="A117" s="384"/>
      <c r="B117" s="764" t="s">
        <v>245</v>
      </c>
      <c r="C117" s="764"/>
      <c r="D117" s="764"/>
      <c r="E117" s="764"/>
      <c r="F117" s="765"/>
      <c r="G117" s="766" t="s">
        <v>178</v>
      </c>
      <c r="H117" s="767"/>
      <c r="I117" s="282"/>
      <c r="J117" s="578" t="str">
        <f>G117</f>
        <v>Don't know</v>
      </c>
      <c r="K117" s="532"/>
      <c r="L117" s="532"/>
      <c r="M117" s="531"/>
      <c r="N117" s="531"/>
      <c r="O117" s="532"/>
      <c r="P117" s="531"/>
      <c r="R117" s="531"/>
      <c r="S117" s="542"/>
      <c r="T117" s="543"/>
      <c r="U117" s="543"/>
      <c r="V117" s="543"/>
      <c r="W117" s="544"/>
      <c r="X117" s="544"/>
      <c r="Y117" s="572" t="str">
        <f>B117</f>
        <v>i. CycleBeads</v>
      </c>
      <c r="Z117" s="605"/>
    </row>
    <row r="118" spans="1:26" s="267" customFormat="1" ht="15.75" customHeight="1" x14ac:dyDescent="0.2">
      <c r="A118" s="384"/>
      <c r="B118" s="764" t="s">
        <v>339</v>
      </c>
      <c r="C118" s="764"/>
      <c r="D118" s="764"/>
      <c r="E118" s="764"/>
      <c r="F118" s="765"/>
      <c r="G118" s="766" t="s">
        <v>178</v>
      </c>
      <c r="H118" s="767"/>
      <c r="I118" s="282"/>
      <c r="J118" s="578" t="str">
        <f t="shared" si="3"/>
        <v>Don't know</v>
      </c>
      <c r="K118" s="532"/>
      <c r="L118" s="532"/>
      <c r="M118" s="531"/>
      <c r="N118" s="531"/>
      <c r="O118" s="532"/>
      <c r="P118" s="531"/>
      <c r="R118" s="531"/>
      <c r="S118" s="542"/>
      <c r="T118" s="543"/>
      <c r="U118" s="543"/>
      <c r="V118" s="543"/>
      <c r="W118" s="544"/>
      <c r="X118" s="544"/>
      <c r="Y118" s="572" t="str">
        <f t="shared" si="4"/>
        <v>j. Any other contraceptive(s)?</v>
      </c>
      <c r="Z118" s="605"/>
    </row>
    <row r="119" spans="1:26" s="267" customFormat="1" ht="15.75" x14ac:dyDescent="0.2">
      <c r="A119" s="384"/>
      <c r="B119" s="224"/>
      <c r="C119" s="764" t="s">
        <v>340</v>
      </c>
      <c r="D119" s="764"/>
      <c r="E119" s="765"/>
      <c r="F119" s="790" t="s">
        <v>178</v>
      </c>
      <c r="G119" s="791"/>
      <c r="H119" s="792"/>
      <c r="I119" s="282"/>
      <c r="J119" s="578">
        <f t="shared" si="3"/>
        <v>0</v>
      </c>
      <c r="K119" s="532"/>
      <c r="L119" s="532"/>
      <c r="M119" s="531"/>
      <c r="N119" s="531"/>
      <c r="O119" s="532"/>
      <c r="P119" s="531"/>
      <c r="R119" s="532">
        <f>B119</f>
        <v>0</v>
      </c>
      <c r="S119" s="542"/>
      <c r="T119" s="543"/>
      <c r="U119" s="543"/>
      <c r="V119" s="543"/>
      <c r="W119" s="544"/>
      <c r="X119" s="544"/>
      <c r="Z119" s="605"/>
    </row>
    <row r="120" spans="1:26" s="267" customFormat="1" ht="15.75" x14ac:dyDescent="0.2">
      <c r="A120" s="793" t="s">
        <v>341</v>
      </c>
      <c r="B120" s="794"/>
      <c r="C120" s="794"/>
      <c r="D120" s="795"/>
      <c r="E120" s="796"/>
      <c r="F120" s="797">
        <v>2010</v>
      </c>
      <c r="G120" s="798"/>
      <c r="H120" s="799"/>
      <c r="I120" s="282"/>
      <c r="J120" s="578">
        <f t="shared" si="3"/>
        <v>0</v>
      </c>
      <c r="K120" s="532"/>
      <c r="L120" s="532"/>
      <c r="M120" s="531"/>
      <c r="N120" s="531"/>
      <c r="O120" s="532"/>
      <c r="P120" s="531"/>
      <c r="R120" s="532">
        <f>B120</f>
        <v>0</v>
      </c>
      <c r="S120" s="542"/>
      <c r="T120" s="543"/>
      <c r="U120" s="543"/>
      <c r="V120" s="543"/>
      <c r="W120" s="544"/>
      <c r="X120" s="544"/>
      <c r="Z120" s="605"/>
    </row>
    <row r="121" spans="1:26" s="267" customFormat="1" ht="22.5" customHeight="1" x14ac:dyDescent="0.2">
      <c r="A121" s="772" t="s">
        <v>342</v>
      </c>
      <c r="B121" s="764"/>
      <c r="C121" s="765"/>
      <c r="D121" s="769" t="s">
        <v>1063</v>
      </c>
      <c r="E121" s="770"/>
      <c r="F121" s="770"/>
      <c r="G121" s="770"/>
      <c r="H121" s="771"/>
      <c r="I121" s="282"/>
      <c r="J121" s="604"/>
      <c r="K121" s="532" t="str">
        <f>A121</f>
        <v xml:space="preserve">D10. Name of the list(s)
</v>
      </c>
      <c r="L121" s="532"/>
      <c r="M121" s="531"/>
      <c r="N121" s="531"/>
      <c r="O121" s="532" t="str">
        <f>D121</f>
        <v>Essential Drugs List - Fifth Revision</v>
      </c>
      <c r="P121" s="531"/>
      <c r="R121" s="531"/>
      <c r="S121" s="542"/>
      <c r="T121" s="543"/>
      <c r="U121" s="543"/>
      <c r="V121" s="543"/>
      <c r="W121" s="544"/>
      <c r="X121" s="544"/>
      <c r="Z121" s="605"/>
    </row>
    <row r="122" spans="1:26" s="267" customFormat="1" ht="34.5" customHeight="1" x14ac:dyDescent="0.2">
      <c r="A122" s="772" t="s">
        <v>344</v>
      </c>
      <c r="B122" s="764"/>
      <c r="C122" s="765"/>
      <c r="D122" s="769"/>
      <c r="E122" s="770"/>
      <c r="F122" s="770"/>
      <c r="G122" s="770"/>
      <c r="H122" s="771"/>
      <c r="I122" s="282"/>
      <c r="J122" s="604"/>
      <c r="K122" s="532" t="str">
        <f>A122</f>
        <v xml:space="preserve">D11. Notes about the list(s)
</v>
      </c>
      <c r="L122" s="532"/>
      <c r="M122" s="531"/>
      <c r="N122" s="531"/>
      <c r="O122" s="532">
        <f>D122</f>
        <v>0</v>
      </c>
      <c r="P122" s="531"/>
      <c r="R122" s="531"/>
      <c r="S122" s="542"/>
      <c r="T122" s="543"/>
      <c r="U122" s="543"/>
      <c r="V122" s="543"/>
      <c r="W122" s="544"/>
      <c r="X122" s="544"/>
      <c r="Z122" s="605"/>
    </row>
    <row r="123" spans="1:26" s="159" customFormat="1" ht="21.75" customHeight="1" x14ac:dyDescent="0.2">
      <c r="A123" s="772" t="s">
        <v>351</v>
      </c>
      <c r="B123" s="764"/>
      <c r="C123" s="764"/>
      <c r="D123" s="764"/>
      <c r="E123" s="764"/>
      <c r="F123" s="764"/>
      <c r="G123" s="764"/>
      <c r="H123" s="773"/>
      <c r="I123" s="227"/>
      <c r="J123" s="578"/>
      <c r="K123" s="532"/>
      <c r="L123" s="531"/>
      <c r="M123" s="531"/>
      <c r="N123" s="531"/>
      <c r="O123" s="532"/>
      <c r="P123" s="531"/>
      <c r="Q123" s="531"/>
      <c r="R123" s="531"/>
      <c r="S123" s="531"/>
      <c r="T123" s="222"/>
      <c r="U123" s="222"/>
      <c r="V123" s="222"/>
      <c r="W123" s="539"/>
      <c r="X123" s="538" t="str">
        <f>A123</f>
        <v xml:space="preserve">D12.  Information on country's Poverty Reduction Strategy Paper (PRSP)
</v>
      </c>
      <c r="Z123" s="558"/>
    </row>
    <row r="124" spans="1:26" s="267" customFormat="1" ht="30.75" customHeight="1" x14ac:dyDescent="0.2">
      <c r="A124" s="385"/>
      <c r="B124" s="784" t="s">
        <v>196</v>
      </c>
      <c r="C124" s="785"/>
      <c r="D124" s="785"/>
      <c r="E124" s="786"/>
      <c r="F124" s="787">
        <v>2004</v>
      </c>
      <c r="G124" s="788"/>
      <c r="H124" s="789"/>
      <c r="I124" s="282"/>
      <c r="J124" s="578">
        <f>G124</f>
        <v>0</v>
      </c>
      <c r="K124" s="532"/>
      <c r="L124" s="532"/>
      <c r="M124" s="531"/>
      <c r="N124" s="531"/>
      <c r="O124" s="532"/>
      <c r="P124" s="531"/>
      <c r="R124" s="532" t="str">
        <f>B124</f>
        <v>a. What year is the Poverty Reduction Strategy Paper from? (most recent actual PRSP on IMF's site [not progress or summary report])</v>
      </c>
      <c r="S124" s="542"/>
      <c r="T124" s="543"/>
      <c r="U124" s="543"/>
      <c r="V124" s="543"/>
      <c r="W124" s="544"/>
      <c r="X124" s="544"/>
      <c r="Z124" s="605"/>
    </row>
    <row r="125" spans="1:26" s="267" customFormat="1" ht="15.75" customHeight="1" x14ac:dyDescent="0.2">
      <c r="A125" s="384"/>
      <c r="B125" s="764" t="s">
        <v>197</v>
      </c>
      <c r="C125" s="764"/>
      <c r="D125" s="764"/>
      <c r="E125" s="764"/>
      <c r="F125" s="765"/>
      <c r="G125" s="766" t="s">
        <v>166</v>
      </c>
      <c r="H125" s="767"/>
      <c r="I125" s="282"/>
      <c r="J125" s="578" t="str">
        <f>G125</f>
        <v>No</v>
      </c>
      <c r="K125" s="532"/>
      <c r="L125" s="532"/>
      <c r="M125" s="531"/>
      <c r="N125" s="531"/>
      <c r="O125" s="532"/>
      <c r="P125" s="531"/>
      <c r="R125" s="531"/>
      <c r="S125" s="542"/>
      <c r="T125" s="543"/>
      <c r="U125" s="543"/>
      <c r="V125" s="543"/>
      <c r="W125" s="544"/>
      <c r="X125" s="544"/>
      <c r="Y125" s="572" t="str">
        <f>B125</f>
        <v>b. Is family planning or reproductive health a priority in the PRSP?</v>
      </c>
      <c r="Z125" s="605"/>
    </row>
    <row r="126" spans="1:26" s="267" customFormat="1" ht="15.75" customHeight="1" x14ac:dyDescent="0.2">
      <c r="A126" s="384"/>
      <c r="B126" s="764" t="s">
        <v>198</v>
      </c>
      <c r="C126" s="764"/>
      <c r="D126" s="764"/>
      <c r="E126" s="764"/>
      <c r="F126" s="765"/>
      <c r="G126" s="766" t="s">
        <v>166</v>
      </c>
      <c r="H126" s="767"/>
      <c r="I126" s="282"/>
      <c r="J126" s="578" t="str">
        <f>G126</f>
        <v>No</v>
      </c>
      <c r="K126" s="532"/>
      <c r="L126" s="532"/>
      <c r="M126" s="531"/>
      <c r="N126" s="531"/>
      <c r="O126" s="532"/>
      <c r="P126" s="531"/>
      <c r="R126" s="531"/>
      <c r="S126" s="542"/>
      <c r="T126" s="543"/>
      <c r="U126" s="543"/>
      <c r="V126" s="543"/>
      <c r="W126" s="544"/>
      <c r="X126" s="544"/>
      <c r="Y126" s="572" t="str">
        <f>B126</f>
        <v>c. Is contraceptive security included in the PRSP?</v>
      </c>
      <c r="Z126" s="605"/>
    </row>
    <row r="127" spans="1:26" s="267" customFormat="1" ht="15.75" customHeight="1" x14ac:dyDescent="0.2">
      <c r="A127" s="384"/>
      <c r="B127" s="764" t="s">
        <v>72</v>
      </c>
      <c r="C127" s="764"/>
      <c r="D127" s="764"/>
      <c r="E127" s="764"/>
      <c r="F127" s="765"/>
      <c r="G127" s="766" t="s">
        <v>166</v>
      </c>
      <c r="H127" s="767"/>
      <c r="I127" s="282"/>
      <c r="J127" s="578" t="str">
        <f>G127</f>
        <v>No</v>
      </c>
      <c r="K127" s="532"/>
      <c r="L127" s="532"/>
      <c r="M127" s="531"/>
      <c r="N127" s="531"/>
      <c r="O127" s="532"/>
      <c r="P127" s="531"/>
      <c r="R127" s="531"/>
      <c r="S127" s="542"/>
      <c r="T127" s="543"/>
      <c r="U127" s="543"/>
      <c r="V127" s="543"/>
      <c r="W127" s="544"/>
      <c r="X127" s="544"/>
      <c r="Y127" s="572" t="str">
        <f>B127</f>
        <v>d. Is contraceptive prevalence rate (CPR) included as an indicator in the PRSP?</v>
      </c>
      <c r="Z127" s="605"/>
    </row>
    <row r="128" spans="1:26" s="267" customFormat="1" ht="15.75" customHeight="1" x14ac:dyDescent="0.2">
      <c r="A128" s="384"/>
      <c r="B128" s="764" t="s">
        <v>73</v>
      </c>
      <c r="C128" s="764"/>
      <c r="D128" s="764"/>
      <c r="E128" s="764"/>
      <c r="F128" s="765"/>
      <c r="G128" s="766" t="s">
        <v>166</v>
      </c>
      <c r="H128" s="767"/>
      <c r="I128" s="282"/>
      <c r="J128" s="578" t="str">
        <f>G128</f>
        <v>No</v>
      </c>
      <c r="K128" s="532"/>
      <c r="L128" s="532"/>
      <c r="M128" s="531"/>
      <c r="N128" s="531"/>
      <c r="O128" s="532"/>
      <c r="P128" s="531"/>
      <c r="R128" s="531"/>
      <c r="S128" s="542"/>
      <c r="T128" s="543"/>
      <c r="U128" s="543"/>
      <c r="V128" s="543"/>
      <c r="W128" s="544"/>
      <c r="X128" s="544"/>
      <c r="Y128" s="572" t="str">
        <f>B128</f>
        <v>e. Are contraceptive supply indicators included in the PRSP?</v>
      </c>
      <c r="Z128" s="605"/>
    </row>
    <row r="129" spans="1:26" s="267" customFormat="1" ht="15.75" customHeight="1" thickBot="1" x14ac:dyDescent="0.25">
      <c r="A129" s="262" t="s">
        <v>74</v>
      </c>
      <c r="B129" s="764" t="s">
        <v>75</v>
      </c>
      <c r="C129" s="765"/>
      <c r="D129" s="779"/>
      <c r="E129" s="780"/>
      <c r="F129" s="780"/>
      <c r="G129" s="780"/>
      <c r="H129" s="781"/>
      <c r="I129" s="282"/>
      <c r="J129" s="604"/>
      <c r="K129" s="532" t="str">
        <f>B129</f>
        <v>f. Notes about the Poverty Reduction Strategy Paper</v>
      </c>
      <c r="L129" s="532"/>
      <c r="M129" s="531"/>
      <c r="N129" s="531"/>
      <c r="O129" s="532">
        <f>D129</f>
        <v>0</v>
      </c>
      <c r="P129" s="531"/>
      <c r="R129" s="531"/>
      <c r="S129" s="542"/>
      <c r="T129" s="543"/>
      <c r="U129" s="543"/>
      <c r="V129" s="543"/>
      <c r="W129" s="544"/>
      <c r="X129" s="544"/>
      <c r="Z129" s="605"/>
    </row>
    <row r="130" spans="1:26" s="159" customFormat="1" ht="16.5" customHeight="1" thickBot="1" x14ac:dyDescent="0.25">
      <c r="A130" s="782" t="s">
        <v>28</v>
      </c>
      <c r="B130" s="783"/>
      <c r="C130" s="783"/>
      <c r="D130" s="783"/>
      <c r="E130" s="783"/>
      <c r="F130" s="783"/>
      <c r="G130" s="783"/>
      <c r="H130" s="386"/>
      <c r="I130" s="606"/>
      <c r="J130" s="578"/>
      <c r="K130" s="532"/>
      <c r="L130" s="531"/>
      <c r="M130" s="531"/>
      <c r="N130" s="531"/>
      <c r="O130" s="532"/>
      <c r="P130" s="531"/>
      <c r="Q130" s="531"/>
      <c r="R130" s="531"/>
      <c r="S130" s="531"/>
      <c r="T130" s="222"/>
      <c r="U130" s="222"/>
      <c r="V130" s="222"/>
      <c r="W130" s="539"/>
      <c r="X130" s="539"/>
      <c r="Z130" s="558"/>
    </row>
    <row r="131" spans="1:26" s="159" customFormat="1" ht="30" customHeight="1" x14ac:dyDescent="0.2">
      <c r="A131" s="774" t="s">
        <v>345</v>
      </c>
      <c r="B131" s="775"/>
      <c r="C131" s="775"/>
      <c r="D131" s="775"/>
      <c r="E131" s="775"/>
      <c r="F131" s="776"/>
      <c r="G131" s="777" t="s">
        <v>165</v>
      </c>
      <c r="H131" s="778"/>
      <c r="I131" s="547"/>
      <c r="J131" s="578" t="str">
        <f>G131</f>
        <v>Yes</v>
      </c>
      <c r="K131" s="532"/>
      <c r="L131" s="531"/>
      <c r="M131" s="531"/>
      <c r="N131" s="531"/>
      <c r="O131" s="532"/>
      <c r="P131" s="531"/>
      <c r="Q131" s="531"/>
      <c r="R131" s="531"/>
      <c r="S131" s="531"/>
      <c r="T131" s="222"/>
      <c r="U131" s="222"/>
      <c r="V131" s="222"/>
      <c r="W131" s="539"/>
      <c r="X131" s="539"/>
      <c r="Y131" s="572" t="str">
        <f>A131</f>
        <v>E1. Have stockouts occurred for any contraceptive at the central* level in the last 12 months?  
*(The central level refers to the central level warehouse for the public sector.)</v>
      </c>
      <c r="Z131" s="558"/>
    </row>
    <row r="132" spans="1:26" s="159" customFormat="1" ht="42" customHeight="1" x14ac:dyDescent="0.2">
      <c r="A132" s="772" t="s">
        <v>1507</v>
      </c>
      <c r="B132" s="764"/>
      <c r="C132" s="764"/>
      <c r="D132" s="764"/>
      <c r="E132" s="764"/>
      <c r="F132" s="764"/>
      <c r="G132" s="764"/>
      <c r="H132" s="773"/>
      <c r="I132" s="227"/>
      <c r="J132" s="578"/>
      <c r="K132" s="532"/>
      <c r="L132" s="531"/>
      <c r="M132" s="531"/>
      <c r="N132" s="531"/>
      <c r="O132" s="532"/>
      <c r="P132" s="531"/>
      <c r="Q132" s="531"/>
      <c r="R132" s="531"/>
      <c r="S132" s="531"/>
      <c r="T132" s="222"/>
      <c r="U132" s="222"/>
      <c r="V132" s="222"/>
      <c r="W132" s="539"/>
      <c r="X132" s="538"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Z132" s="558"/>
    </row>
    <row r="133" spans="1:26" s="159" customFormat="1" ht="15" customHeight="1" x14ac:dyDescent="0.2">
      <c r="A133" s="354"/>
      <c r="B133" s="764" t="s">
        <v>336</v>
      </c>
      <c r="C133" s="764"/>
      <c r="D133" s="764"/>
      <c r="E133" s="764"/>
      <c r="F133" s="765"/>
      <c r="G133" s="766" t="s">
        <v>166</v>
      </c>
      <c r="H133" s="767"/>
      <c r="I133" s="547"/>
      <c r="J133" s="578" t="str">
        <f t="shared" ref="J133:J141" si="5">G133</f>
        <v>No</v>
      </c>
      <c r="K133" s="532"/>
      <c r="L133" s="531"/>
      <c r="M133" s="531"/>
      <c r="N133" s="531"/>
      <c r="O133" s="532"/>
      <c r="P133" s="531"/>
      <c r="Q133" s="531"/>
      <c r="R133" s="531"/>
      <c r="S133" s="531"/>
      <c r="T133" s="222"/>
      <c r="U133" s="222"/>
      <c r="V133" s="222"/>
      <c r="W133" s="539"/>
      <c r="X133" s="539"/>
      <c r="Y133" s="572" t="str">
        <f t="shared" ref="Y133:Y141" si="6">B133</f>
        <v>a. Combined oral contraceptives</v>
      </c>
      <c r="Z133" s="558"/>
    </row>
    <row r="134" spans="1:26" s="159" customFormat="1" ht="15" customHeight="1" x14ac:dyDescent="0.2">
      <c r="A134" s="358"/>
      <c r="B134" s="764" t="s">
        <v>337</v>
      </c>
      <c r="C134" s="764"/>
      <c r="D134" s="764"/>
      <c r="E134" s="764"/>
      <c r="F134" s="765"/>
      <c r="G134" s="766" t="s">
        <v>165</v>
      </c>
      <c r="H134" s="767"/>
      <c r="I134" s="547"/>
      <c r="J134" s="578" t="str">
        <f t="shared" si="5"/>
        <v>Yes</v>
      </c>
      <c r="K134" s="532"/>
      <c r="L134" s="531"/>
      <c r="M134" s="531"/>
      <c r="N134" s="531"/>
      <c r="O134" s="531"/>
      <c r="P134" s="531"/>
      <c r="Q134" s="531"/>
      <c r="R134" s="531"/>
      <c r="S134" s="531"/>
      <c r="T134" s="222"/>
      <c r="U134" s="222"/>
      <c r="V134" s="222"/>
      <c r="W134" s="539"/>
      <c r="X134" s="539"/>
      <c r="Y134" s="572" t="str">
        <f t="shared" si="6"/>
        <v>b. Progestin-only pills</v>
      </c>
      <c r="Z134" s="558"/>
    </row>
    <row r="135" spans="1:26" s="159" customFormat="1" ht="15" customHeight="1" x14ac:dyDescent="0.2">
      <c r="A135" s="354"/>
      <c r="B135" s="764" t="s">
        <v>54</v>
      </c>
      <c r="C135" s="764"/>
      <c r="D135" s="764"/>
      <c r="E135" s="764"/>
      <c r="F135" s="765"/>
      <c r="G135" s="766" t="s">
        <v>165</v>
      </c>
      <c r="H135" s="767"/>
      <c r="I135" s="547"/>
      <c r="J135" s="578" t="str">
        <f t="shared" si="5"/>
        <v>Yes</v>
      </c>
      <c r="K135" s="532"/>
      <c r="L135" s="531"/>
      <c r="M135" s="531"/>
      <c r="N135" s="531"/>
      <c r="O135" s="531"/>
      <c r="P135" s="531"/>
      <c r="Q135" s="531"/>
      <c r="R135" s="531"/>
      <c r="S135" s="531"/>
      <c r="T135" s="222"/>
      <c r="U135" s="222"/>
      <c r="V135" s="222"/>
      <c r="W135" s="539"/>
      <c r="X135" s="539"/>
      <c r="Y135" s="572" t="str">
        <f t="shared" si="6"/>
        <v>c. Hormonal injections</v>
      </c>
      <c r="Z135" s="558"/>
    </row>
    <row r="136" spans="1:26" s="159" customFormat="1" ht="15" customHeight="1" x14ac:dyDescent="0.2">
      <c r="A136" s="354"/>
      <c r="B136" s="764" t="s">
        <v>55</v>
      </c>
      <c r="C136" s="764"/>
      <c r="D136" s="764"/>
      <c r="E136" s="764"/>
      <c r="F136" s="765"/>
      <c r="G136" s="766" t="s">
        <v>165</v>
      </c>
      <c r="H136" s="767"/>
      <c r="I136" s="547"/>
      <c r="J136" s="578" t="str">
        <f t="shared" si="5"/>
        <v>Yes</v>
      </c>
      <c r="K136" s="532"/>
      <c r="L136" s="531"/>
      <c r="M136" s="531"/>
      <c r="N136" s="531"/>
      <c r="O136" s="531"/>
      <c r="P136" s="531"/>
      <c r="Q136" s="531"/>
      <c r="R136" s="531"/>
      <c r="S136" s="531"/>
      <c r="T136" s="222"/>
      <c r="U136" s="222"/>
      <c r="V136" s="222"/>
      <c r="W136" s="539"/>
      <c r="X136" s="539"/>
      <c r="Y136" s="572" t="str">
        <f t="shared" si="6"/>
        <v>d. Hormonal implants</v>
      </c>
      <c r="Z136" s="558"/>
    </row>
    <row r="137" spans="1:26" s="159" customFormat="1" ht="15" customHeight="1" x14ac:dyDescent="0.2">
      <c r="A137" s="354"/>
      <c r="B137" s="764" t="s">
        <v>56</v>
      </c>
      <c r="C137" s="764"/>
      <c r="D137" s="764"/>
      <c r="E137" s="764"/>
      <c r="F137" s="765"/>
      <c r="G137" s="766" t="s">
        <v>165</v>
      </c>
      <c r="H137" s="767"/>
      <c r="I137" s="547"/>
      <c r="J137" s="578" t="str">
        <f t="shared" si="5"/>
        <v>Yes</v>
      </c>
      <c r="K137" s="532"/>
      <c r="L137" s="531"/>
      <c r="M137" s="531"/>
      <c r="N137" s="531"/>
      <c r="O137" s="531"/>
      <c r="P137" s="531"/>
      <c r="Q137" s="531"/>
      <c r="R137" s="531"/>
      <c r="S137" s="531"/>
      <c r="T137" s="222"/>
      <c r="U137" s="222"/>
      <c r="V137" s="222"/>
      <c r="W137" s="539"/>
      <c r="X137" s="539"/>
      <c r="Y137" s="572" t="str">
        <f t="shared" si="6"/>
        <v>e. Intrauterine devices (IUDs)</v>
      </c>
      <c r="Z137" s="558"/>
    </row>
    <row r="138" spans="1:26" s="159" customFormat="1" ht="15" customHeight="1" x14ac:dyDescent="0.2">
      <c r="A138" s="354"/>
      <c r="B138" s="764" t="s">
        <v>43</v>
      </c>
      <c r="C138" s="764"/>
      <c r="D138" s="764"/>
      <c r="E138" s="764"/>
      <c r="F138" s="765"/>
      <c r="G138" s="766" t="s">
        <v>165</v>
      </c>
      <c r="H138" s="767"/>
      <c r="I138" s="547"/>
      <c r="J138" s="578" t="str">
        <f t="shared" si="5"/>
        <v>Yes</v>
      </c>
      <c r="K138" s="532"/>
      <c r="L138" s="531"/>
      <c r="M138" s="531"/>
      <c r="N138" s="531"/>
      <c r="O138" s="531"/>
      <c r="P138" s="531"/>
      <c r="Q138" s="531"/>
      <c r="R138" s="531"/>
      <c r="S138" s="531"/>
      <c r="T138" s="222"/>
      <c r="U138" s="222"/>
      <c r="V138" s="222"/>
      <c r="W138" s="539"/>
      <c r="X138" s="539"/>
      <c r="Y138" s="572" t="str">
        <f t="shared" si="6"/>
        <v>f. Male condoms</v>
      </c>
      <c r="Z138" s="558"/>
    </row>
    <row r="139" spans="1:26" s="159" customFormat="1" ht="15" customHeight="1" x14ac:dyDescent="0.2">
      <c r="A139" s="354"/>
      <c r="B139" s="764" t="s">
        <v>44</v>
      </c>
      <c r="C139" s="764"/>
      <c r="D139" s="764"/>
      <c r="E139" s="764"/>
      <c r="F139" s="765"/>
      <c r="G139" s="766" t="s">
        <v>165</v>
      </c>
      <c r="H139" s="767"/>
      <c r="I139" s="547"/>
      <c r="J139" s="578" t="str">
        <f t="shared" si="5"/>
        <v>Yes</v>
      </c>
      <c r="K139" s="532"/>
      <c r="L139" s="531"/>
      <c r="M139" s="531"/>
      <c r="N139" s="531"/>
      <c r="O139" s="531"/>
      <c r="P139" s="531"/>
      <c r="Q139" s="531"/>
      <c r="R139" s="531"/>
      <c r="S139" s="531"/>
      <c r="T139" s="222"/>
      <c r="U139" s="222"/>
      <c r="V139" s="222"/>
      <c r="W139" s="539"/>
      <c r="X139" s="539"/>
      <c r="Y139" s="572" t="str">
        <f t="shared" si="6"/>
        <v>g. Female condoms</v>
      </c>
      <c r="Z139" s="558"/>
    </row>
    <row r="140" spans="1:26" s="159" customFormat="1" ht="15" customHeight="1" x14ac:dyDescent="0.2">
      <c r="A140" s="354"/>
      <c r="B140" s="764" t="s">
        <v>338</v>
      </c>
      <c r="C140" s="764"/>
      <c r="D140" s="764"/>
      <c r="E140" s="764"/>
      <c r="F140" s="765"/>
      <c r="G140" s="766" t="s">
        <v>146</v>
      </c>
      <c r="H140" s="767"/>
      <c r="I140" s="547"/>
      <c r="J140" s="578" t="str">
        <f t="shared" si="5"/>
        <v>N/A</v>
      </c>
      <c r="K140" s="532"/>
      <c r="L140" s="531"/>
      <c r="M140" s="531"/>
      <c r="N140" s="531"/>
      <c r="O140" s="531"/>
      <c r="P140" s="531"/>
      <c r="Q140" s="531"/>
      <c r="R140" s="531"/>
      <c r="S140" s="531"/>
      <c r="T140" s="222"/>
      <c r="U140" s="222"/>
      <c r="V140" s="222"/>
      <c r="W140" s="539"/>
      <c r="X140" s="539"/>
      <c r="Y140" s="572" t="str">
        <f t="shared" si="6"/>
        <v>h. Emergency contraceptive pills</v>
      </c>
      <c r="Z140" s="558"/>
    </row>
    <row r="141" spans="1:26" s="159" customFormat="1" ht="15" customHeight="1" x14ac:dyDescent="0.2">
      <c r="A141" s="354"/>
      <c r="B141" s="764" t="s">
        <v>245</v>
      </c>
      <c r="C141" s="764"/>
      <c r="D141" s="764"/>
      <c r="E141" s="764"/>
      <c r="F141" s="765"/>
      <c r="G141" s="766" t="s">
        <v>146</v>
      </c>
      <c r="H141" s="767"/>
      <c r="I141" s="547"/>
      <c r="J141" s="578" t="str">
        <f t="shared" si="5"/>
        <v>N/A</v>
      </c>
      <c r="K141" s="532"/>
      <c r="L141" s="531"/>
      <c r="M141" s="531"/>
      <c r="N141" s="531"/>
      <c r="O141" s="531"/>
      <c r="P141" s="531"/>
      <c r="Q141" s="531"/>
      <c r="R141" s="531"/>
      <c r="S141" s="531"/>
      <c r="T141" s="222"/>
      <c r="U141" s="222"/>
      <c r="V141" s="222"/>
      <c r="W141" s="539"/>
      <c r="X141" s="539"/>
      <c r="Y141" s="572" t="str">
        <f t="shared" si="6"/>
        <v>i. CycleBeads</v>
      </c>
      <c r="Z141" s="558"/>
    </row>
    <row r="142" spans="1:26" s="159" customFormat="1" ht="30" x14ac:dyDescent="0.2">
      <c r="A142" s="354"/>
      <c r="B142" s="764" t="s">
        <v>766</v>
      </c>
      <c r="C142" s="764"/>
      <c r="D142" s="764"/>
      <c r="E142" s="764"/>
      <c r="F142" s="769" t="s">
        <v>748</v>
      </c>
      <c r="G142" s="770"/>
      <c r="H142" s="771"/>
      <c r="I142" s="547"/>
      <c r="J142" s="578"/>
      <c r="K142" s="532"/>
      <c r="L142" s="531"/>
      <c r="M142" s="532"/>
      <c r="N142" s="531"/>
      <c r="O142" s="531"/>
      <c r="P142" s="531"/>
      <c r="Q142" s="532" t="str">
        <f>F142</f>
        <v>01/11-12/11</v>
      </c>
      <c r="R142" s="532" t="str">
        <f>B142</f>
        <v xml:space="preserve">j. Time period of reports reviewed
(mm/yy - mm/yy) (for example, reports from 1/11-12/11) </v>
      </c>
      <c r="S142" s="531"/>
      <c r="T142" s="222"/>
      <c r="U142" s="222"/>
      <c r="V142" s="222"/>
      <c r="W142" s="539"/>
      <c r="X142" s="539"/>
      <c r="Z142" s="558"/>
    </row>
    <row r="143" spans="1:26" s="159" customFormat="1" ht="45" x14ac:dyDescent="0.2">
      <c r="A143" s="262"/>
      <c r="B143" s="764" t="s">
        <v>346</v>
      </c>
      <c r="C143" s="764"/>
      <c r="D143" s="764"/>
      <c r="E143" s="764"/>
      <c r="F143" s="769" t="s">
        <v>492</v>
      </c>
      <c r="G143" s="770"/>
      <c r="H143" s="771"/>
      <c r="I143" s="547"/>
      <c r="J143" s="578"/>
      <c r="K143" s="532"/>
      <c r="L143" s="532"/>
      <c r="M143" s="531"/>
      <c r="N143" s="531"/>
      <c r="O143" s="531"/>
      <c r="P143" s="531"/>
      <c r="Q143" s="532" t="str">
        <f>F143</f>
        <v>Procurement Planning and Monitoring Report (PPMR)</v>
      </c>
      <c r="R143" s="532" t="str">
        <f>B143</f>
        <v>k. Data source
(for example: Procurement Planning and Monitoring Report, Logistics Management Information System, periodic physical inventory, warehouse reports)</v>
      </c>
      <c r="S143" s="531"/>
      <c r="T143" s="222"/>
      <c r="U143" s="222"/>
      <c r="V143" s="222"/>
      <c r="W143" s="539"/>
      <c r="X143" s="539"/>
      <c r="Z143" s="558"/>
    </row>
    <row r="144" spans="1:26" s="159" customFormat="1" x14ac:dyDescent="0.2">
      <c r="A144" s="772" t="s">
        <v>347</v>
      </c>
      <c r="B144" s="764"/>
      <c r="C144" s="764"/>
      <c r="D144" s="764"/>
      <c r="E144" s="764"/>
      <c r="F144" s="764"/>
      <c r="G144" s="764"/>
      <c r="H144" s="773"/>
      <c r="I144" s="227"/>
      <c r="J144" s="569"/>
      <c r="K144" s="532"/>
      <c r="L144" s="531"/>
      <c r="M144" s="531"/>
      <c r="N144" s="531"/>
      <c r="O144" s="532"/>
      <c r="P144" s="531"/>
      <c r="Q144" s="531"/>
      <c r="R144" s="531"/>
      <c r="S144" s="531"/>
      <c r="T144" s="222"/>
      <c r="U144" s="222"/>
      <c r="V144" s="222"/>
      <c r="W144" s="539"/>
      <c r="X144" s="539"/>
      <c r="Z144" s="558"/>
    </row>
    <row r="145" spans="1:26" s="159" customFormat="1" ht="15" customHeight="1" x14ac:dyDescent="0.2">
      <c r="A145" s="354"/>
      <c r="B145" s="764" t="s">
        <v>348</v>
      </c>
      <c r="C145" s="764"/>
      <c r="D145" s="764"/>
      <c r="E145" s="764"/>
      <c r="F145" s="765"/>
      <c r="G145" s="766" t="s">
        <v>165</v>
      </c>
      <c r="H145" s="767"/>
      <c r="I145" s="547"/>
      <c r="J145" s="578" t="str">
        <f>G145</f>
        <v>Yes</v>
      </c>
      <c r="K145" s="532"/>
      <c r="L145" s="531"/>
      <c r="M145" s="531"/>
      <c r="N145" s="531"/>
      <c r="O145" s="532"/>
      <c r="P145" s="531"/>
      <c r="Q145" s="531"/>
      <c r="R145" s="531"/>
      <c r="S145" s="531"/>
      <c r="T145" s="222"/>
      <c r="U145" s="222"/>
      <c r="V145" s="222"/>
      <c r="W145" s="539"/>
      <c r="X145" s="539"/>
      <c r="Y145" s="572" t="str">
        <f>B145</f>
        <v>a. service delivery point level (i.e., public sector health facilities)</v>
      </c>
      <c r="Z145" s="558"/>
    </row>
    <row r="146" spans="1:26" s="268" customFormat="1" ht="15.75" customHeight="1" thickBot="1" x14ac:dyDescent="0.25">
      <c r="A146" s="356"/>
      <c r="B146" s="753" t="s">
        <v>349</v>
      </c>
      <c r="C146" s="753"/>
      <c r="D146" s="753"/>
      <c r="E146" s="753"/>
      <c r="F146" s="754"/>
      <c r="G146" s="755" t="s">
        <v>165</v>
      </c>
      <c r="H146" s="756"/>
      <c r="I146" s="607"/>
      <c r="J146" s="608" t="str">
        <f>G146</f>
        <v>Yes</v>
      </c>
      <c r="K146" s="609"/>
      <c r="L146" s="610"/>
      <c r="M146" s="610"/>
      <c r="N146" s="610"/>
      <c r="O146" s="609"/>
      <c r="P146" s="610"/>
      <c r="Q146" s="610"/>
      <c r="R146" s="610"/>
      <c r="S146" s="610"/>
      <c r="T146" s="611"/>
      <c r="U146" s="611"/>
      <c r="V146" s="611"/>
      <c r="W146" s="612"/>
      <c r="X146" s="612"/>
      <c r="Y146" s="613" t="str">
        <f>B146</f>
        <v>b. central level (i.e., central level warehouse for the public sector)</v>
      </c>
      <c r="Z146" s="614"/>
    </row>
    <row r="147" spans="1:26" s="159" customFormat="1" ht="135.75" thickBot="1" x14ac:dyDescent="0.25">
      <c r="A147" s="757" t="s">
        <v>350</v>
      </c>
      <c r="B147" s="758"/>
      <c r="C147" s="759"/>
      <c r="D147" s="760" t="s">
        <v>1064</v>
      </c>
      <c r="E147" s="761"/>
      <c r="F147" s="761"/>
      <c r="G147" s="761"/>
      <c r="H147" s="762"/>
      <c r="I147" s="547"/>
      <c r="J147" s="578"/>
      <c r="K147" s="532" t="str">
        <f>A147</f>
        <v xml:space="preserve">F. Please note any overall comments about challenges and/or successes with contraceptive security in your country.
</v>
      </c>
      <c r="L147" s="531"/>
      <c r="M147" s="531"/>
      <c r="N147" s="531"/>
      <c r="O147" s="532" t="str">
        <f>D147</f>
        <v>Since April 2011, MCH commodities are being provided free of charge to everyone, which has resulted in a spike in the demand and higher rate of stockouts for certain contraceptives. Also, delays with procurement and with clearance at the port have resulted in increased stockouts of certain contraceptives. The USAID | DELIVER PROJECT has initiated a Procurement and Supply Management (PSM) committee which brings visibility and focus to PSM activities for contraceptives. As a result, more than half of all expected procurements for 2011 and 2012 have been placed (as of April 2012), and some have been delivered to the Central Contraceptives Warehouse (CCW).</v>
      </c>
      <c r="P147" s="531"/>
      <c r="Q147" s="531"/>
      <c r="R147" s="531"/>
      <c r="S147" s="531"/>
      <c r="T147" s="222"/>
      <c r="U147" s="222"/>
      <c r="V147" s="222"/>
      <c r="W147" s="539"/>
      <c r="X147" s="539"/>
      <c r="Z147" s="558"/>
    </row>
    <row r="148" spans="1:26" s="267" customFormat="1" ht="15.75" x14ac:dyDescent="0.2">
      <c r="A148" s="904"/>
      <c r="B148" s="904"/>
      <c r="C148" s="904"/>
      <c r="D148" s="904"/>
      <c r="E148" s="904"/>
      <c r="F148" s="904"/>
      <c r="G148" s="904"/>
      <c r="H148" s="904"/>
      <c r="I148" s="282"/>
      <c r="J148" s="604"/>
      <c r="K148" s="532"/>
      <c r="L148" s="532"/>
      <c r="M148" s="531"/>
      <c r="N148" s="531"/>
      <c r="O148" s="532"/>
      <c r="P148" s="531"/>
      <c r="R148" s="531"/>
      <c r="S148" s="542"/>
      <c r="T148" s="543"/>
      <c r="U148" s="543"/>
      <c r="V148" s="543"/>
      <c r="W148" s="544"/>
      <c r="X148" s="544"/>
      <c r="Z148" s="605"/>
    </row>
    <row r="149" spans="1:26" ht="72" customHeight="1" x14ac:dyDescent="0.2">
      <c r="A149" s="1084"/>
      <c r="B149" s="1084"/>
      <c r="C149" s="1084"/>
      <c r="D149" s="1084"/>
      <c r="E149" s="1084"/>
      <c r="F149" s="1084"/>
      <c r="G149" s="1084"/>
      <c r="H149" s="1084"/>
      <c r="I149" s="615"/>
      <c r="O149" s="532"/>
      <c r="X149" s="616">
        <f>A149</f>
        <v>0</v>
      </c>
    </row>
    <row r="150" spans="1:26" s="267" customFormat="1" ht="9.75" customHeight="1" x14ac:dyDescent="0.2">
      <c r="A150" s="617"/>
      <c r="B150" s="617"/>
      <c r="C150" s="617"/>
      <c r="D150" s="617"/>
      <c r="E150" s="617"/>
      <c r="F150" s="617"/>
      <c r="G150" s="617"/>
      <c r="H150" s="617"/>
      <c r="I150" s="532"/>
      <c r="J150" s="604"/>
      <c r="K150" s="532"/>
      <c r="L150" s="531"/>
      <c r="M150" s="531"/>
      <c r="N150" s="531"/>
      <c r="O150" s="532"/>
      <c r="P150" s="531"/>
      <c r="Q150" s="531"/>
      <c r="R150" s="531"/>
      <c r="S150" s="542"/>
      <c r="T150" s="543"/>
      <c r="U150" s="543"/>
      <c r="V150" s="543"/>
      <c r="W150" s="544"/>
      <c r="X150" s="544"/>
      <c r="Z150" s="605"/>
    </row>
    <row r="151" spans="1:26" s="267" customFormat="1" ht="15" customHeight="1" x14ac:dyDescent="0.2">
      <c r="A151" s="617"/>
      <c r="B151" s="617"/>
      <c r="C151" s="617"/>
      <c r="D151" s="617"/>
      <c r="E151" s="617"/>
      <c r="F151" s="617"/>
      <c r="G151" s="617"/>
      <c r="H151" s="617"/>
      <c r="I151" s="532"/>
      <c r="J151" s="537"/>
      <c r="K151" s="532"/>
      <c r="L151" s="531"/>
      <c r="M151" s="531"/>
      <c r="N151" s="531"/>
      <c r="O151" s="532"/>
      <c r="P151" s="531"/>
      <c r="Q151" s="531"/>
      <c r="R151" s="531"/>
      <c r="S151" s="542"/>
      <c r="T151" s="543"/>
      <c r="U151" s="543"/>
      <c r="V151" s="543"/>
      <c r="W151" s="544"/>
      <c r="X151" s="544"/>
      <c r="Z151" s="605"/>
    </row>
    <row r="152" spans="1:26" x14ac:dyDescent="0.2">
      <c r="A152" s="269"/>
      <c r="B152" s="270"/>
      <c r="C152" s="270"/>
      <c r="D152" s="270"/>
      <c r="E152" s="270"/>
      <c r="F152" s="270"/>
      <c r="G152" s="271"/>
      <c r="H152" s="217"/>
      <c r="I152" s="531"/>
      <c r="O152" s="532"/>
    </row>
    <row r="153" spans="1:26" x14ac:dyDescent="0.2">
      <c r="A153" s="215"/>
      <c r="B153" s="215"/>
      <c r="G153" s="272"/>
      <c r="H153" s="273"/>
      <c r="I153" s="531"/>
    </row>
    <row r="154" spans="1:26" x14ac:dyDescent="0.2">
      <c r="A154" s="215"/>
      <c r="B154" s="215"/>
      <c r="G154" s="272"/>
      <c r="H154" s="273"/>
      <c r="I154" s="531"/>
    </row>
    <row r="155" spans="1:26" x14ac:dyDescent="0.2">
      <c r="A155" s="215"/>
      <c r="B155" s="215"/>
      <c r="G155" s="272"/>
      <c r="H155" s="273"/>
      <c r="I155" s="531"/>
    </row>
    <row r="156" spans="1:26" x14ac:dyDescent="0.2">
      <c r="A156" s="215"/>
      <c r="B156" s="215"/>
      <c r="G156" s="272"/>
      <c r="H156" s="273"/>
      <c r="I156" s="531"/>
    </row>
    <row r="157" spans="1:26" x14ac:dyDescent="0.2">
      <c r="A157" s="215"/>
      <c r="B157" s="215"/>
      <c r="G157" s="272"/>
      <c r="H157" s="273"/>
      <c r="I157" s="531"/>
    </row>
    <row r="158" spans="1:26" x14ac:dyDescent="0.2">
      <c r="A158" s="215"/>
      <c r="B158" s="215"/>
      <c r="G158" s="272"/>
      <c r="H158" s="273"/>
      <c r="I158" s="531"/>
    </row>
    <row r="159" spans="1:26" x14ac:dyDescent="0.2">
      <c r="A159" s="215"/>
      <c r="B159" s="215"/>
      <c r="G159" s="272"/>
      <c r="H159" s="273"/>
      <c r="I159" s="531"/>
    </row>
    <row r="160" spans="1:26" x14ac:dyDescent="0.2">
      <c r="A160" s="215"/>
      <c r="B160" s="215"/>
      <c r="G160" s="272"/>
      <c r="H160" s="273"/>
      <c r="I160" s="531"/>
    </row>
    <row r="161" spans="1:134" x14ac:dyDescent="0.2">
      <c r="A161" s="215"/>
      <c r="B161" s="215"/>
      <c r="G161" s="272"/>
      <c r="H161" s="273"/>
      <c r="I161" s="531"/>
    </row>
    <row r="162" spans="1:134" x14ac:dyDescent="0.2">
      <c r="A162" s="215"/>
      <c r="B162" s="215"/>
      <c r="G162" s="272"/>
      <c r="H162" s="273"/>
      <c r="I162" s="531"/>
    </row>
    <row r="163" spans="1:134" x14ac:dyDescent="0.2">
      <c r="A163" s="215"/>
      <c r="B163" s="215"/>
      <c r="G163" s="272"/>
      <c r="H163" s="273"/>
      <c r="I163" s="531"/>
    </row>
    <row r="164" spans="1:134" x14ac:dyDescent="0.2">
      <c r="A164" s="215"/>
      <c r="B164" s="215"/>
      <c r="G164" s="272"/>
      <c r="H164" s="273"/>
      <c r="I164" s="531"/>
    </row>
    <row r="165" spans="1:134" x14ac:dyDescent="0.2">
      <c r="A165" s="215"/>
      <c r="B165" s="215"/>
      <c r="G165" s="272"/>
      <c r="H165" s="273"/>
      <c r="I165" s="531"/>
    </row>
    <row r="166" spans="1:134" s="215" customFormat="1" x14ac:dyDescent="0.2">
      <c r="G166" s="272"/>
      <c r="H166" s="273"/>
      <c r="I166" s="531"/>
      <c r="J166" s="537"/>
      <c r="K166" s="532"/>
      <c r="L166" s="531"/>
      <c r="M166" s="531"/>
      <c r="N166" s="531"/>
      <c r="O166" s="531"/>
      <c r="P166" s="531"/>
      <c r="Q166" s="531"/>
      <c r="R166" s="531"/>
      <c r="S166" s="542"/>
      <c r="T166" s="543"/>
      <c r="U166" s="543"/>
      <c r="V166" s="543"/>
      <c r="W166" s="544"/>
      <c r="X166" s="544"/>
      <c r="Y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531"/>
      <c r="J167" s="537"/>
      <c r="K167" s="532"/>
      <c r="L167" s="531"/>
      <c r="M167" s="531"/>
      <c r="N167" s="531"/>
      <c r="O167" s="531"/>
      <c r="P167" s="531"/>
      <c r="Q167" s="531"/>
      <c r="R167" s="531"/>
      <c r="S167" s="542"/>
      <c r="T167" s="543"/>
      <c r="U167" s="543"/>
      <c r="V167" s="543"/>
      <c r="W167" s="544"/>
      <c r="X167" s="544"/>
      <c r="Y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531"/>
      <c r="J168" s="537"/>
      <c r="K168" s="532"/>
      <c r="L168" s="531"/>
      <c r="M168" s="531"/>
      <c r="N168" s="531"/>
      <c r="O168" s="531"/>
      <c r="P168" s="531"/>
      <c r="Q168" s="531"/>
      <c r="R168" s="531"/>
      <c r="S168" s="542"/>
      <c r="T168" s="543"/>
      <c r="U168" s="543"/>
      <c r="V168" s="543"/>
      <c r="W168" s="544"/>
      <c r="X168" s="544"/>
      <c r="Y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531"/>
      <c r="J169" s="537"/>
      <c r="K169" s="532"/>
      <c r="L169" s="531"/>
      <c r="M169" s="531"/>
      <c r="N169" s="531"/>
      <c r="O169" s="531"/>
      <c r="P169" s="531"/>
      <c r="Q169" s="531"/>
      <c r="R169" s="531"/>
      <c r="S169" s="542"/>
      <c r="T169" s="543"/>
      <c r="U169" s="543"/>
      <c r="V169" s="543"/>
      <c r="W169" s="544"/>
      <c r="X169" s="544"/>
      <c r="Y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531"/>
      <c r="J170" s="537"/>
      <c r="K170" s="532"/>
      <c r="L170" s="531"/>
      <c r="M170" s="531"/>
      <c r="N170" s="531"/>
      <c r="O170" s="531"/>
      <c r="P170" s="531"/>
      <c r="Q170" s="531"/>
      <c r="R170" s="531"/>
      <c r="S170" s="542"/>
      <c r="T170" s="543"/>
      <c r="U170" s="543"/>
      <c r="V170" s="543"/>
      <c r="W170" s="544"/>
      <c r="X170" s="544"/>
      <c r="Y170" s="21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531"/>
      <c r="J171" s="537"/>
      <c r="K171" s="532"/>
      <c r="L171" s="531"/>
      <c r="M171" s="531"/>
      <c r="N171" s="531"/>
      <c r="O171" s="531"/>
      <c r="P171" s="531"/>
      <c r="Q171" s="531"/>
      <c r="R171" s="531"/>
      <c r="S171" s="542"/>
      <c r="T171" s="543"/>
      <c r="U171" s="543"/>
      <c r="V171" s="543"/>
      <c r="W171" s="544"/>
      <c r="X171" s="544"/>
      <c r="Y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531"/>
      <c r="J172" s="537"/>
      <c r="K172" s="532"/>
      <c r="L172" s="531"/>
      <c r="M172" s="531"/>
      <c r="N172" s="531"/>
      <c r="O172" s="531"/>
      <c r="P172" s="531"/>
      <c r="Q172" s="531"/>
      <c r="R172" s="531"/>
      <c r="S172" s="542"/>
      <c r="T172" s="543"/>
      <c r="U172" s="543"/>
      <c r="V172" s="543"/>
      <c r="W172" s="544"/>
      <c r="X172" s="544"/>
      <c r="Y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531"/>
      <c r="J173" s="537"/>
      <c r="K173" s="532"/>
      <c r="L173" s="531"/>
      <c r="M173" s="531"/>
      <c r="N173" s="531"/>
      <c r="O173" s="531"/>
      <c r="P173" s="531"/>
      <c r="Q173" s="531"/>
      <c r="R173" s="531"/>
      <c r="S173" s="542"/>
      <c r="T173" s="543"/>
      <c r="U173" s="543"/>
      <c r="V173" s="543"/>
      <c r="W173" s="544"/>
      <c r="X173" s="544"/>
      <c r="Y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531"/>
      <c r="J174" s="537"/>
      <c r="K174" s="532"/>
      <c r="L174" s="531"/>
      <c r="M174" s="531"/>
      <c r="N174" s="531"/>
      <c r="O174" s="531"/>
      <c r="P174" s="531"/>
      <c r="Q174" s="531"/>
      <c r="R174" s="531"/>
      <c r="S174" s="542"/>
      <c r="T174" s="543"/>
      <c r="U174" s="543"/>
      <c r="V174" s="543"/>
      <c r="W174" s="544"/>
      <c r="X174" s="544"/>
      <c r="Y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531"/>
      <c r="J175" s="537"/>
      <c r="K175" s="532"/>
      <c r="L175" s="531"/>
      <c r="M175" s="531"/>
      <c r="N175" s="531"/>
      <c r="O175" s="531"/>
      <c r="P175" s="531"/>
      <c r="Q175" s="531"/>
      <c r="R175" s="531"/>
      <c r="S175" s="542"/>
      <c r="T175" s="543"/>
      <c r="U175" s="543"/>
      <c r="V175" s="543"/>
      <c r="W175" s="544"/>
      <c r="X175" s="544"/>
      <c r="Y175" s="216"/>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531"/>
      <c r="J176" s="537"/>
      <c r="K176" s="532"/>
      <c r="L176" s="531"/>
      <c r="M176" s="531"/>
      <c r="N176" s="531"/>
      <c r="O176" s="531"/>
      <c r="P176" s="531"/>
      <c r="Q176" s="531"/>
      <c r="R176" s="531"/>
      <c r="S176" s="542"/>
      <c r="T176" s="543"/>
      <c r="U176" s="543"/>
      <c r="V176" s="543"/>
      <c r="W176" s="544"/>
      <c r="X176" s="544"/>
      <c r="Y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B146:F146"/>
    <mergeCell ref="G146:H146"/>
    <mergeCell ref="A147:C147"/>
    <mergeCell ref="D147:H147"/>
    <mergeCell ref="A148:H148"/>
    <mergeCell ref="A149:H149"/>
    <mergeCell ref="B142:E142"/>
    <mergeCell ref="F142:H142"/>
    <mergeCell ref="B143:E143"/>
    <mergeCell ref="F143:H143"/>
    <mergeCell ref="A144:H144"/>
    <mergeCell ref="B145:F145"/>
    <mergeCell ref="G145:H145"/>
    <mergeCell ref="B139:F139"/>
    <mergeCell ref="G139:H139"/>
    <mergeCell ref="B140:F140"/>
    <mergeCell ref="G140:H140"/>
    <mergeCell ref="B141:F141"/>
    <mergeCell ref="G141:H141"/>
    <mergeCell ref="B136:F136"/>
    <mergeCell ref="G136:H136"/>
    <mergeCell ref="B137:F137"/>
    <mergeCell ref="G137:H137"/>
    <mergeCell ref="B138:F138"/>
    <mergeCell ref="G138:H138"/>
    <mergeCell ref="A132:H132"/>
    <mergeCell ref="B133:F133"/>
    <mergeCell ref="G133:H133"/>
    <mergeCell ref="B134:F134"/>
    <mergeCell ref="G134:H134"/>
    <mergeCell ref="B135:F135"/>
    <mergeCell ref="G135:H135"/>
    <mergeCell ref="B128:F128"/>
    <mergeCell ref="G128:H128"/>
    <mergeCell ref="B129:C129"/>
    <mergeCell ref="D129:H129"/>
    <mergeCell ref="A130:G130"/>
    <mergeCell ref="A131:F131"/>
    <mergeCell ref="G131:H131"/>
    <mergeCell ref="B125:F125"/>
    <mergeCell ref="G125:H125"/>
    <mergeCell ref="B126:F126"/>
    <mergeCell ref="G126:H126"/>
    <mergeCell ref="B127:F127"/>
    <mergeCell ref="G127:H127"/>
    <mergeCell ref="A121:C121"/>
    <mergeCell ref="D121:H121"/>
    <mergeCell ref="A122:C122"/>
    <mergeCell ref="D122:H122"/>
    <mergeCell ref="A123:H123"/>
    <mergeCell ref="B124:E124"/>
    <mergeCell ref="F124:H124"/>
    <mergeCell ref="B118:F118"/>
    <mergeCell ref="G118:H118"/>
    <mergeCell ref="C119:E119"/>
    <mergeCell ref="F119:H119"/>
    <mergeCell ref="A120:E120"/>
    <mergeCell ref="F120:H120"/>
    <mergeCell ref="B115:F115"/>
    <mergeCell ref="G115:H115"/>
    <mergeCell ref="B116:F116"/>
    <mergeCell ref="G116:H116"/>
    <mergeCell ref="B117:F117"/>
    <mergeCell ref="G117:H117"/>
    <mergeCell ref="B112:F112"/>
    <mergeCell ref="G112:H112"/>
    <mergeCell ref="B113:F113"/>
    <mergeCell ref="G113:H113"/>
    <mergeCell ref="B114:F114"/>
    <mergeCell ref="G114:H114"/>
    <mergeCell ref="B109:F109"/>
    <mergeCell ref="G109:H109"/>
    <mergeCell ref="B110:F110"/>
    <mergeCell ref="G110:H110"/>
    <mergeCell ref="B111:F111"/>
    <mergeCell ref="G111:H111"/>
    <mergeCell ref="B105:F105"/>
    <mergeCell ref="G105:H105"/>
    <mergeCell ref="B106:F106"/>
    <mergeCell ref="G106:H106"/>
    <mergeCell ref="D107:H107"/>
    <mergeCell ref="A108:H108"/>
    <mergeCell ref="B101:C101"/>
    <mergeCell ref="E101:G101"/>
    <mergeCell ref="A102:H102"/>
    <mergeCell ref="A103:H103"/>
    <mergeCell ref="B104:F104"/>
    <mergeCell ref="G104:H104"/>
    <mergeCell ref="A97:H97"/>
    <mergeCell ref="A98:C98"/>
    <mergeCell ref="E98:G98"/>
    <mergeCell ref="B99:C99"/>
    <mergeCell ref="E99:G99"/>
    <mergeCell ref="B100:C100"/>
    <mergeCell ref="E100:G100"/>
    <mergeCell ref="C95:D95"/>
    <mergeCell ref="E95:F95"/>
    <mergeCell ref="G95:H95"/>
    <mergeCell ref="C96:D96"/>
    <mergeCell ref="E96:F96"/>
    <mergeCell ref="G96:H96"/>
    <mergeCell ref="A91:G91"/>
    <mergeCell ref="B92:C92"/>
    <mergeCell ref="B93:D93"/>
    <mergeCell ref="E93:F93"/>
    <mergeCell ref="G93:H93"/>
    <mergeCell ref="C94:D94"/>
    <mergeCell ref="E94:F94"/>
    <mergeCell ref="G94:H94"/>
    <mergeCell ref="A87:G87"/>
    <mergeCell ref="B88:C88"/>
    <mergeCell ref="D88:H88"/>
    <mergeCell ref="A89:G89"/>
    <mergeCell ref="B90:C90"/>
    <mergeCell ref="D90:H90"/>
    <mergeCell ref="A84:E84"/>
    <mergeCell ref="F84:H84"/>
    <mergeCell ref="B85:D85"/>
    <mergeCell ref="E85:H85"/>
    <mergeCell ref="B86:D86"/>
    <mergeCell ref="E86:H86"/>
    <mergeCell ref="A81:C81"/>
    <mergeCell ref="A82:A83"/>
    <mergeCell ref="B82:C82"/>
    <mergeCell ref="D82:E82"/>
    <mergeCell ref="G82:H82"/>
    <mergeCell ref="D83:E83"/>
    <mergeCell ref="G83:H83"/>
    <mergeCell ref="B77:C77"/>
    <mergeCell ref="D77:E77"/>
    <mergeCell ref="A78:C78"/>
    <mergeCell ref="D78:H78"/>
    <mergeCell ref="A79:G79"/>
    <mergeCell ref="A80:G80"/>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A65:C65"/>
    <mergeCell ref="D65:E65"/>
    <mergeCell ref="B66:C66"/>
    <mergeCell ref="D66:E66"/>
    <mergeCell ref="B67:C67"/>
    <mergeCell ref="D67:E67"/>
    <mergeCell ref="C61:E61"/>
    <mergeCell ref="F61:H61"/>
    <mergeCell ref="A62:C62"/>
    <mergeCell ref="D62:H62"/>
    <mergeCell ref="A63:G63"/>
    <mergeCell ref="A64:H64"/>
    <mergeCell ref="A57:E57"/>
    <mergeCell ref="G57:H57"/>
    <mergeCell ref="A59:E59"/>
    <mergeCell ref="F59:H59"/>
    <mergeCell ref="B60:E60"/>
    <mergeCell ref="F60:H60"/>
    <mergeCell ref="B52:C52"/>
    <mergeCell ref="A54:H54"/>
    <mergeCell ref="A55:E55"/>
    <mergeCell ref="G55:H55"/>
    <mergeCell ref="A56:E56"/>
    <mergeCell ref="G56:H56"/>
    <mergeCell ref="A46:H46"/>
    <mergeCell ref="B47:C47"/>
    <mergeCell ref="B48:C48"/>
    <mergeCell ref="D49:H49"/>
    <mergeCell ref="B50:C50"/>
    <mergeCell ref="B51:C51"/>
    <mergeCell ref="B39:C39"/>
    <mergeCell ref="B40:C40"/>
    <mergeCell ref="D41:H41"/>
    <mergeCell ref="B42:C42"/>
    <mergeCell ref="D43:H43"/>
    <mergeCell ref="B44:C44"/>
    <mergeCell ref="A33:H33"/>
    <mergeCell ref="B34:D34"/>
    <mergeCell ref="B35:D35"/>
    <mergeCell ref="A36:H36"/>
    <mergeCell ref="A37:G37"/>
    <mergeCell ref="A38:H38"/>
    <mergeCell ref="A29:F29"/>
    <mergeCell ref="G29:H29"/>
    <mergeCell ref="A30:D30"/>
    <mergeCell ref="G30:H30"/>
    <mergeCell ref="A31:G31"/>
    <mergeCell ref="A32:G32"/>
    <mergeCell ref="A24:G24"/>
    <mergeCell ref="A25:G25"/>
    <mergeCell ref="A26:C26"/>
    <mergeCell ref="A27:G27"/>
    <mergeCell ref="A28:C28"/>
    <mergeCell ref="D28:E28"/>
    <mergeCell ref="B21:C21"/>
    <mergeCell ref="F21:H21"/>
    <mergeCell ref="B22:C22"/>
    <mergeCell ref="F22:H22"/>
    <mergeCell ref="B23:C23"/>
    <mergeCell ref="F23:H23"/>
    <mergeCell ref="B18:C18"/>
    <mergeCell ref="F18:H18"/>
    <mergeCell ref="B19:C19"/>
    <mergeCell ref="F19:H19"/>
    <mergeCell ref="B20:C20"/>
    <mergeCell ref="F20:H20"/>
    <mergeCell ref="B15:C15"/>
    <mergeCell ref="F15:H15"/>
    <mergeCell ref="B16:C16"/>
    <mergeCell ref="F16:H16"/>
    <mergeCell ref="B17:C17"/>
    <mergeCell ref="F17:H17"/>
    <mergeCell ref="B13:C13"/>
    <mergeCell ref="D13:H13"/>
    <mergeCell ref="A14:C14"/>
    <mergeCell ref="D14:H14"/>
    <mergeCell ref="A5:C5"/>
    <mergeCell ref="A7:H7"/>
    <mergeCell ref="A8:C8"/>
    <mergeCell ref="D8:F8"/>
    <mergeCell ref="G8:H8"/>
    <mergeCell ref="A9:H9"/>
    <mergeCell ref="A1:H1"/>
    <mergeCell ref="A2:C2"/>
    <mergeCell ref="D2:E2"/>
    <mergeCell ref="A3:H3"/>
    <mergeCell ref="D4:E4"/>
    <mergeCell ref="F4:H4"/>
    <mergeCell ref="A10:H10"/>
    <mergeCell ref="A11:G11"/>
    <mergeCell ref="A12:G12"/>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D76 H12 D15">
      <formula1>$W$1:$W$5</formula1>
    </dataValidation>
    <dataValidation type="list" allowBlank="1" showInputMessage="1" showErrorMessage="1" error="Please choose from the dropdown list." sqref="F57 D42 D48 H37 D50:D51 D40 H31:H32 F61 F83:G83 F84 G141 G109:G118 H87 G140:H140 G104:G106 H99:H101 D99:D101 H91 H89 G145:G146 G125:G128 D26 D16:D23 H25 G133:G139 F66:H76">
      <formula1>$W$1:$W$5</formula1>
    </dataValidation>
  </dataValidations>
  <hyperlinks>
    <hyperlink ref="A5:C5" location="Introduction!R10" display="To jump to the Introduction sheet, click here."/>
  </hyperlinks>
  <pageMargins left="0.7" right="0.7" top="0.75" bottom="0.75" header="0.3" footer="0.3"/>
  <pageSetup scale="55" fitToHeight="4" orientation="portrait" cellComments="atEnd" r:id="rId1"/>
  <rowBreaks count="5" manualBreakCount="5">
    <brk id="35" max="25" man="1"/>
    <brk id="60" max="25" man="1"/>
    <brk id="62" max="25" man="1"/>
    <brk id="122" max="25" man="1"/>
    <brk id="149" max="7" man="1"/>
  </rowBreaks>
  <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8">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40" hidden="1" customWidth="1"/>
    <col min="10" max="10" width="38.5703125" style="40" hidden="1" customWidth="1"/>
    <col min="11" max="11" width="64.42578125" style="9" hidden="1" customWidth="1"/>
    <col min="12" max="12" width="87.7109375" style="36" hidden="1" customWidth="1"/>
    <col min="13" max="13" width="37.28515625" style="36" hidden="1" customWidth="1"/>
    <col min="14" max="14" width="75.28515625" style="36" hidden="1" customWidth="1"/>
    <col min="15" max="15" width="81.7109375" style="36" hidden="1" customWidth="1"/>
    <col min="16" max="16" width="69.42578125" style="36" hidden="1" customWidth="1"/>
    <col min="17" max="17" width="57" style="36" hidden="1" customWidth="1"/>
    <col min="18" max="18" width="87.7109375" style="36" hidden="1" customWidth="1"/>
    <col min="19" max="19" width="25.42578125" style="37" hidden="1" customWidth="1"/>
    <col min="20" max="20" width="43.7109375" style="2" hidden="1" customWidth="1"/>
    <col min="21" max="21" width="37.28515625" style="2" hidden="1" customWidth="1"/>
    <col min="22" max="22" width="56.28515625" style="2" hidden="1" customWidth="1"/>
    <col min="23" max="23" width="11.7109375" style="64" hidden="1" customWidth="1"/>
    <col min="24" max="24" width="146.85546875" style="64" hidden="1" customWidth="1"/>
    <col min="25" max="25" width="107.42578125" style="23" hidden="1" customWidth="1"/>
    <col min="26" max="26" width="1.28515625" style="22"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901"/>
      <c r="B1" s="901"/>
      <c r="C1" s="901"/>
      <c r="D1" s="901"/>
      <c r="E1" s="901"/>
      <c r="F1" s="901"/>
      <c r="G1" s="901"/>
      <c r="H1" s="901"/>
      <c r="I1" s="207" t="s">
        <v>526</v>
      </c>
      <c r="J1" s="36" t="s">
        <v>246</v>
      </c>
      <c r="K1" s="9"/>
      <c r="L1" s="36" t="s">
        <v>251</v>
      </c>
      <c r="M1" s="36" t="s">
        <v>62</v>
      </c>
      <c r="N1" s="9" t="s">
        <v>150</v>
      </c>
      <c r="O1" s="39" t="s">
        <v>33</v>
      </c>
      <c r="P1" s="36"/>
      <c r="Q1" s="36"/>
      <c r="R1" s="9" t="s">
        <v>25</v>
      </c>
      <c r="S1" s="36"/>
      <c r="T1" s="36"/>
      <c r="U1" s="36"/>
      <c r="V1" s="36"/>
      <c r="W1" s="132" t="s">
        <v>165</v>
      </c>
      <c r="X1" s="145" t="s">
        <v>149</v>
      </c>
      <c r="Y1" s="21" t="s">
        <v>262</v>
      </c>
      <c r="Z1" s="21"/>
    </row>
    <row r="2" spans="1:134" s="248" customFormat="1" ht="15.75" x14ac:dyDescent="0.2">
      <c r="A2" s="902"/>
      <c r="B2" s="902"/>
      <c r="C2" s="902"/>
      <c r="D2" s="903"/>
      <c r="E2" s="903"/>
      <c r="F2" s="276"/>
      <c r="G2" s="273"/>
      <c r="H2" s="273"/>
      <c r="I2" s="60"/>
      <c r="J2" s="40"/>
      <c r="K2" s="9" t="s">
        <v>248</v>
      </c>
      <c r="L2" s="36"/>
      <c r="M2" s="36"/>
      <c r="N2" s="9" t="s">
        <v>150</v>
      </c>
      <c r="O2" s="39" t="s">
        <v>164</v>
      </c>
      <c r="P2" s="36" t="s">
        <v>249</v>
      </c>
      <c r="Q2" s="36"/>
      <c r="R2" s="9" t="s">
        <v>169</v>
      </c>
      <c r="S2" s="36" t="s">
        <v>253</v>
      </c>
      <c r="T2" s="82" t="s">
        <v>254</v>
      </c>
      <c r="U2" s="24" t="s">
        <v>255</v>
      </c>
      <c r="V2" s="24" t="s">
        <v>256</v>
      </c>
      <c r="W2" s="76" t="s">
        <v>166</v>
      </c>
      <c r="X2" s="76"/>
      <c r="Y2" s="81" t="s">
        <v>263</v>
      </c>
      <c r="Z2" s="21"/>
    </row>
    <row r="3" spans="1:134" s="248" customFormat="1" ht="15.75" x14ac:dyDescent="0.2">
      <c r="A3" s="904"/>
      <c r="B3" s="904"/>
      <c r="C3" s="904"/>
      <c r="D3" s="904"/>
      <c r="E3" s="904"/>
      <c r="F3" s="904"/>
      <c r="G3" s="904"/>
      <c r="H3" s="904"/>
      <c r="I3" s="60"/>
      <c r="J3" s="40"/>
      <c r="K3" s="9"/>
      <c r="L3" s="36"/>
      <c r="M3" s="36"/>
      <c r="N3" s="9"/>
      <c r="O3" s="39" t="s">
        <v>168</v>
      </c>
      <c r="P3" s="36"/>
      <c r="Q3" s="36"/>
      <c r="R3" s="9" t="s">
        <v>147</v>
      </c>
      <c r="S3" s="36"/>
      <c r="T3" s="82"/>
      <c r="U3" s="24"/>
      <c r="V3" s="24"/>
      <c r="W3" s="76"/>
      <c r="X3" s="76"/>
      <c r="Y3" s="81" t="s">
        <v>264</v>
      </c>
      <c r="Z3" s="21"/>
    </row>
    <row r="4" spans="1:134" s="248" customFormat="1" ht="27.75" customHeight="1" x14ac:dyDescent="0.2">
      <c r="A4" s="286"/>
      <c r="B4" s="286"/>
      <c r="C4" s="286"/>
      <c r="D4" s="905"/>
      <c r="E4" s="905"/>
      <c r="F4" s="906"/>
      <c r="G4" s="906"/>
      <c r="H4" s="906"/>
      <c r="I4" s="10"/>
      <c r="J4" s="40"/>
      <c r="K4" s="9"/>
      <c r="L4" s="36"/>
      <c r="M4" s="36"/>
      <c r="N4" s="9"/>
      <c r="O4" s="9" t="s">
        <v>167</v>
      </c>
      <c r="P4" s="36"/>
      <c r="Q4" s="36"/>
      <c r="R4" s="76" t="s">
        <v>148</v>
      </c>
      <c r="S4" s="36"/>
      <c r="T4" s="82"/>
      <c r="U4" s="24"/>
      <c r="V4" s="24"/>
      <c r="W4" s="76" t="s">
        <v>146</v>
      </c>
      <c r="X4" s="76"/>
      <c r="Y4" s="81" t="s">
        <v>265</v>
      </c>
      <c r="Z4" s="21"/>
    </row>
    <row r="5" spans="1:134" s="248" customFormat="1" ht="15.75" customHeight="1" x14ac:dyDescent="0.2">
      <c r="A5" s="907" t="s">
        <v>182</v>
      </c>
      <c r="B5" s="907"/>
      <c r="C5" s="907"/>
      <c r="D5" s="276"/>
      <c r="E5" s="277"/>
      <c r="F5" s="276"/>
      <c r="G5" s="278"/>
      <c r="H5" s="282"/>
      <c r="I5" s="10"/>
      <c r="J5" s="40"/>
      <c r="K5" s="9"/>
      <c r="L5" s="36"/>
      <c r="M5" s="36"/>
      <c r="N5" s="9"/>
      <c r="O5" s="9"/>
      <c r="P5" s="36"/>
      <c r="Q5" s="36"/>
      <c r="R5" s="36"/>
      <c r="S5" s="36"/>
      <c r="T5" s="82"/>
      <c r="U5" s="24"/>
      <c r="V5" s="24"/>
      <c r="W5" s="76" t="s">
        <v>178</v>
      </c>
      <c r="X5" s="76"/>
      <c r="Y5" s="81" t="s">
        <v>266</v>
      </c>
      <c r="Z5" s="21"/>
    </row>
    <row r="6" spans="1:134" ht="15.75" customHeight="1" x14ac:dyDescent="0.2">
      <c r="A6" s="218"/>
      <c r="B6" s="219"/>
      <c r="C6" s="219"/>
      <c r="D6" s="279"/>
      <c r="E6" s="280"/>
      <c r="F6" s="279"/>
      <c r="G6" s="282"/>
      <c r="H6" s="282"/>
      <c r="I6" s="66"/>
      <c r="O6" s="9" t="s">
        <v>146</v>
      </c>
      <c r="R6" s="9" t="s">
        <v>146</v>
      </c>
      <c r="Y6" s="23" t="s">
        <v>267</v>
      </c>
    </row>
    <row r="7" spans="1:134" ht="24.75" customHeight="1" x14ac:dyDescent="0.2">
      <c r="A7" s="928" t="s">
        <v>1529</v>
      </c>
      <c r="B7" s="928"/>
      <c r="C7" s="928"/>
      <c r="D7" s="928"/>
      <c r="E7" s="928"/>
      <c r="F7" s="928"/>
      <c r="G7" s="928"/>
      <c r="H7" s="928"/>
      <c r="I7" s="10"/>
      <c r="N7" s="9"/>
      <c r="O7" s="9" t="s">
        <v>178</v>
      </c>
      <c r="R7" s="9" t="s">
        <v>178</v>
      </c>
      <c r="T7" s="149"/>
      <c r="X7" s="50" t="str">
        <f>A7</f>
        <v xml:space="preserve">Contraceptive Security (CS) Indicators 2012 Data </v>
      </c>
      <c r="Y7" s="23" t="s">
        <v>268</v>
      </c>
    </row>
    <row r="8" spans="1:134" ht="37.5" customHeight="1" x14ac:dyDescent="0.2">
      <c r="A8" s="930" t="s">
        <v>1558</v>
      </c>
      <c r="B8" s="930"/>
      <c r="C8" s="930"/>
      <c r="D8" s="894"/>
      <c r="E8" s="894"/>
      <c r="F8" s="894"/>
      <c r="G8" s="894"/>
      <c r="H8" s="894"/>
      <c r="I8" s="8"/>
      <c r="J8" s="60">
        <f>G8</f>
        <v>0</v>
      </c>
      <c r="K8" s="9" t="str">
        <f>A8</f>
        <v>Country: Pakistan</v>
      </c>
      <c r="N8" s="9"/>
      <c r="P8" s="36" t="s">
        <v>250</v>
      </c>
      <c r="T8" s="149">
        <f>D8</f>
        <v>0</v>
      </c>
      <c r="Y8" s="23" t="s">
        <v>269</v>
      </c>
    </row>
    <row r="9" spans="1:134" ht="48" customHeight="1" x14ac:dyDescent="0.2">
      <c r="A9" s="929" t="s">
        <v>1528</v>
      </c>
      <c r="B9" s="929"/>
      <c r="C9" s="929"/>
      <c r="D9" s="929"/>
      <c r="E9" s="929"/>
      <c r="F9" s="929"/>
      <c r="G9" s="929"/>
      <c r="H9" s="929"/>
      <c r="J9" s="60">
        <f>G9</f>
        <v>0</v>
      </c>
      <c r="K9" s="9" t="str">
        <f>A9</f>
        <v>The CS Indicators are presented in the following sections:
               A. leadership &amp; cooordination               B. finance &amp; procurement               C. commodities               D. policies               E. supply chain</v>
      </c>
      <c r="O9" s="9" t="s">
        <v>151</v>
      </c>
      <c r="Q9" s="36" t="s">
        <v>252</v>
      </c>
      <c r="S9" s="50">
        <f>D9</f>
        <v>0</v>
      </c>
      <c r="Y9" s="23" t="s">
        <v>270</v>
      </c>
    </row>
    <row r="10" spans="1:134" s="284" customFormat="1" ht="162" customHeight="1" thickBot="1" x14ac:dyDescent="0.25">
      <c r="A10" s="918" t="s">
        <v>527</v>
      </c>
      <c r="B10" s="919"/>
      <c r="C10" s="919"/>
      <c r="D10" s="919"/>
      <c r="E10" s="919"/>
      <c r="F10" s="919"/>
      <c r="G10" s="919"/>
      <c r="H10" s="919"/>
      <c r="I10" s="104" t="s">
        <v>247</v>
      </c>
      <c r="J10" s="36"/>
      <c r="K10" s="9"/>
      <c r="L10" s="36"/>
      <c r="M10" s="36"/>
      <c r="N10" s="36"/>
      <c r="O10" s="9"/>
      <c r="P10" s="36"/>
      <c r="Q10" s="36"/>
      <c r="R10" s="36" t="s">
        <v>251</v>
      </c>
      <c r="S10" s="37"/>
      <c r="T10" s="37"/>
      <c r="U10" s="37"/>
      <c r="V10" s="37"/>
      <c r="W10" s="37"/>
      <c r="X10" s="285"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283" t="s">
        <v>271</v>
      </c>
      <c r="Z10" s="283"/>
    </row>
    <row r="11" spans="1:134" s="220" customFormat="1" ht="16.5" customHeight="1" thickBot="1" x14ac:dyDescent="0.25">
      <c r="A11" s="865" t="s">
        <v>29</v>
      </c>
      <c r="B11" s="866"/>
      <c r="C11" s="866"/>
      <c r="D11" s="866"/>
      <c r="E11" s="866"/>
      <c r="F11" s="866"/>
      <c r="G11" s="866"/>
      <c r="H11" s="350"/>
      <c r="I11" s="69"/>
      <c r="J11" s="70"/>
      <c r="K11" s="71"/>
      <c r="L11" s="72"/>
      <c r="M11" s="72"/>
      <c r="N11" s="72"/>
      <c r="O11" s="72"/>
      <c r="P11" s="72"/>
      <c r="Q11" s="72"/>
      <c r="R11" s="72"/>
      <c r="S11" s="72"/>
      <c r="T11" s="73"/>
      <c r="U11" s="73"/>
      <c r="V11" s="73"/>
      <c r="W11" s="74"/>
      <c r="X11" s="74"/>
      <c r="Y11" s="75" t="s">
        <v>272</v>
      </c>
      <c r="Z11" s="21"/>
    </row>
    <row r="12" spans="1:134" s="159" customFormat="1" ht="45" customHeight="1" x14ac:dyDescent="0.2">
      <c r="A12" s="774" t="s">
        <v>273</v>
      </c>
      <c r="B12" s="775"/>
      <c r="C12" s="775"/>
      <c r="D12" s="775"/>
      <c r="E12" s="775"/>
      <c r="F12" s="775"/>
      <c r="G12" s="776"/>
      <c r="H12" s="351" t="s">
        <v>165</v>
      </c>
      <c r="I12" s="34"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
      <c r="K12" s="9"/>
      <c r="L12" s="36"/>
      <c r="M12" s="36"/>
      <c r="N12" s="36"/>
      <c r="O12" s="36"/>
      <c r="P12" s="36"/>
      <c r="Q12" s="36"/>
      <c r="R12" s="36"/>
      <c r="S12" s="36"/>
      <c r="T12" s="24"/>
      <c r="U12" s="24"/>
      <c r="V12" s="24"/>
      <c r="W12" s="76"/>
      <c r="X12" s="76"/>
      <c r="Y12" s="77" t="s">
        <v>274</v>
      </c>
      <c r="Z12" s="95"/>
      <c r="DS12" s="222"/>
      <c r="DT12" s="222"/>
      <c r="DU12" s="222"/>
      <c r="DV12" s="222"/>
      <c r="DW12" s="222"/>
      <c r="DX12" s="222"/>
      <c r="DY12" s="222"/>
      <c r="DZ12" s="222"/>
      <c r="EA12" s="222"/>
      <c r="EB12" s="222"/>
      <c r="EC12" s="223"/>
      <c r="ED12" s="223"/>
    </row>
    <row r="13" spans="1:134" s="159" customFormat="1" ht="63.75" customHeight="1" x14ac:dyDescent="0.2">
      <c r="A13" s="352"/>
      <c r="B13" s="764" t="s">
        <v>38</v>
      </c>
      <c r="C13" s="765"/>
      <c r="D13" s="800" t="s">
        <v>1254</v>
      </c>
      <c r="E13" s="801"/>
      <c r="F13" s="801"/>
      <c r="G13" s="801"/>
      <c r="H13" s="802"/>
      <c r="I13" s="8"/>
      <c r="J13" s="40"/>
      <c r="K13" s="9" t="str">
        <f>B13</f>
        <v>a. What is the name of the committee?</v>
      </c>
      <c r="L13" s="46" t="str">
        <f>D13</f>
        <v>Reproductive Health Commodity Security Committee (RHCS) - Currently the committee is inactive. USAID | DELIVER PROJECT plans to revitalize the committee and also establish and enable federal and provincial logistics cells aimed to monitor commodity security.</v>
      </c>
      <c r="M13" s="36"/>
      <c r="N13" s="36"/>
      <c r="O13" s="39" t="str">
        <f>D13</f>
        <v>Reproductive Health Commodity Security Committee (RHCS) - Currently the committee is inactive. USAID | DELIVER PROJECT plans to revitalize the committee and also establish and enable federal and provincial logistics cells aimed to monitor commodity security.</v>
      </c>
      <c r="P13" s="36"/>
      <c r="Q13" s="36"/>
      <c r="R13" s="36"/>
      <c r="S13" s="36"/>
      <c r="T13" s="24"/>
      <c r="U13" s="24"/>
      <c r="V13" s="24"/>
      <c r="W13" s="76"/>
      <c r="X13" s="76"/>
      <c r="Y13" s="77"/>
      <c r="Z13" s="95"/>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34"/>
      <c r="J14" s="40"/>
      <c r="K14" s="9" t="str">
        <f>A14</f>
        <v>A2. Are the following organizations represented on the committee?</v>
      </c>
      <c r="L14" s="36"/>
      <c r="M14" s="36"/>
      <c r="N14" s="36"/>
      <c r="O14" s="9"/>
      <c r="P14" s="36"/>
      <c r="Q14" s="36"/>
      <c r="R14" s="36"/>
      <c r="S14" s="36"/>
      <c r="T14" s="24"/>
      <c r="U14" s="24"/>
      <c r="V14" s="24"/>
      <c r="W14" s="76"/>
      <c r="X14" s="76"/>
      <c r="Y14" s="77" t="s">
        <v>178</v>
      </c>
      <c r="Z14" s="95"/>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165</v>
      </c>
      <c r="E15" s="225" t="s">
        <v>159</v>
      </c>
      <c r="F15" s="769" t="s">
        <v>1246</v>
      </c>
      <c r="G15" s="770"/>
      <c r="H15" s="771"/>
      <c r="I15" s="8"/>
      <c r="J15" s="40"/>
      <c r="K15" s="9" t="str">
        <f t="shared" ref="K15:K23" si="0">B15</f>
        <v>a. Social marketing</v>
      </c>
      <c r="L15" s="36"/>
      <c r="M15" s="36"/>
      <c r="N15" s="36"/>
      <c r="O15" s="9"/>
      <c r="P15" s="36"/>
      <c r="Q15" s="9" t="str">
        <f t="shared" ref="Q15:Q23" si="1">F15</f>
        <v>GreenStar Social Marketing, Pakistan</v>
      </c>
      <c r="R15" s="36"/>
      <c r="S15" s="36"/>
      <c r="T15" s="24"/>
      <c r="U15" s="24"/>
      <c r="V15" s="24"/>
      <c r="W15" s="76"/>
      <c r="X15" s="76"/>
      <c r="Y15" s="77"/>
      <c r="Z15" s="95"/>
      <c r="DS15" s="222"/>
      <c r="DT15" s="222"/>
      <c r="DU15" s="222"/>
      <c r="DV15" s="222"/>
      <c r="DW15" s="222"/>
      <c r="DX15" s="222"/>
      <c r="DY15" s="222"/>
      <c r="DZ15" s="222"/>
      <c r="EA15" s="222"/>
      <c r="EB15" s="222"/>
      <c r="EC15" s="223"/>
      <c r="ED15" s="223"/>
    </row>
    <row r="16" spans="1:134" s="159" customFormat="1" ht="45" x14ac:dyDescent="0.2">
      <c r="A16" s="262"/>
      <c r="B16" s="764" t="s">
        <v>275</v>
      </c>
      <c r="C16" s="765"/>
      <c r="D16" s="203" t="s">
        <v>165</v>
      </c>
      <c r="E16" s="226" t="s">
        <v>159</v>
      </c>
      <c r="F16" s="769" t="s">
        <v>481</v>
      </c>
      <c r="G16" s="770"/>
      <c r="H16" s="771"/>
      <c r="I16" s="8"/>
      <c r="J16" s="40"/>
      <c r="K16" s="9" t="str">
        <f t="shared" si="0"/>
        <v>b. NGO (for example: service delivery, advocacy, Planned Parenthood affiliate, Marie Stopes affiliate, faith-based organizations, etc.)</v>
      </c>
      <c r="L16" s="36"/>
      <c r="M16" s="36"/>
      <c r="N16" s="36"/>
      <c r="O16" s="9"/>
      <c r="P16" s="36"/>
      <c r="Q16" s="9" t="str">
        <f t="shared" si="1"/>
        <v>Family Planning Association of Pakistan</v>
      </c>
      <c r="R16" s="36"/>
      <c r="S16" s="36"/>
      <c r="T16" s="24"/>
      <c r="U16" s="24"/>
      <c r="V16" s="24"/>
      <c r="W16" s="76"/>
      <c r="X16" s="76"/>
      <c r="Y16" s="77"/>
      <c r="Z16" s="95"/>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166</v>
      </c>
      <c r="E17" s="226" t="s">
        <v>159</v>
      </c>
      <c r="F17" s="769"/>
      <c r="G17" s="770"/>
      <c r="H17" s="771"/>
      <c r="I17" s="8"/>
      <c r="J17" s="40"/>
      <c r="K17" s="9" t="str">
        <f t="shared" si="0"/>
        <v>c. Commercial sector (for example: pharmacy associations, manufacturers, etc.)</v>
      </c>
      <c r="L17" s="36"/>
      <c r="M17" s="36"/>
      <c r="N17" s="36"/>
      <c r="O17" s="9"/>
      <c r="P17" s="36"/>
      <c r="Q17" s="9">
        <f t="shared" si="1"/>
        <v>0</v>
      </c>
      <c r="R17" s="36"/>
      <c r="S17" s="36"/>
      <c r="T17" s="24"/>
      <c r="U17" s="24"/>
      <c r="V17" s="24"/>
      <c r="W17" s="76"/>
      <c r="X17" s="76"/>
      <c r="Y17" s="77"/>
      <c r="Z17" s="95"/>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165</v>
      </c>
      <c r="E18" s="226" t="s">
        <v>160</v>
      </c>
      <c r="F18" s="769" t="s">
        <v>141</v>
      </c>
      <c r="G18" s="770"/>
      <c r="H18" s="771"/>
      <c r="I18" s="8"/>
      <c r="J18" s="40"/>
      <c r="K18" s="9" t="str">
        <f t="shared" si="0"/>
        <v>d. Donors</v>
      </c>
      <c r="L18" s="36"/>
      <c r="M18" s="36"/>
      <c r="N18" s="36"/>
      <c r="O18" s="9"/>
      <c r="P18" s="36"/>
      <c r="Q18" s="9" t="str">
        <f t="shared" si="1"/>
        <v>USAID, DFID</v>
      </c>
      <c r="R18" s="36"/>
      <c r="S18" s="36"/>
      <c r="T18" s="24"/>
      <c r="U18" s="24"/>
      <c r="V18" s="24"/>
      <c r="W18" s="76"/>
      <c r="X18" s="76"/>
      <c r="Y18" s="77"/>
      <c r="Z18" s="95"/>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769" t="s">
        <v>76</v>
      </c>
      <c r="G19" s="770"/>
      <c r="H19" s="771"/>
      <c r="I19" s="8"/>
      <c r="J19" s="40"/>
      <c r="K19" s="9" t="str">
        <f t="shared" si="0"/>
        <v>e. UN agencies</v>
      </c>
      <c r="L19" s="36"/>
      <c r="M19" s="36"/>
      <c r="N19" s="36"/>
      <c r="O19" s="9"/>
      <c r="P19" s="36"/>
      <c r="Q19" s="9" t="str">
        <f t="shared" si="1"/>
        <v>UNFPA</v>
      </c>
      <c r="R19" s="36"/>
      <c r="S19" s="36"/>
      <c r="T19" s="24"/>
      <c r="U19" s="24"/>
      <c r="V19" s="24"/>
      <c r="W19" s="76"/>
      <c r="X19" s="76"/>
      <c r="Y19" s="77"/>
      <c r="Z19" s="95"/>
      <c r="DS19" s="222"/>
      <c r="DT19" s="222"/>
      <c r="DU19" s="222"/>
      <c r="DV19" s="223"/>
      <c r="DW19" s="223"/>
      <c r="DX19" s="223"/>
      <c r="DY19" s="223"/>
      <c r="DZ19" s="223"/>
      <c r="EA19" s="223"/>
      <c r="EB19" s="223"/>
      <c r="EC19" s="223"/>
      <c r="ED19" s="223"/>
    </row>
    <row r="20" spans="1:134" s="159" customFormat="1" ht="60" x14ac:dyDescent="0.2">
      <c r="A20" s="262"/>
      <c r="B20" s="764" t="s">
        <v>277</v>
      </c>
      <c r="C20" s="765"/>
      <c r="D20" s="203" t="s">
        <v>165</v>
      </c>
      <c r="E20" s="226" t="s">
        <v>162</v>
      </c>
      <c r="F20" s="769" t="s">
        <v>1253</v>
      </c>
      <c r="G20" s="770"/>
      <c r="H20" s="771"/>
      <c r="I20" s="8"/>
      <c r="J20" s="40"/>
      <c r="K20" s="9" t="str">
        <f t="shared" si="0"/>
        <v>f. Ministry of Health (for example: logistics, reproductive health, family planning, maternal and child health, HIV/AIDS, pharmacy units, etc.)</v>
      </c>
      <c r="L20" s="36"/>
      <c r="M20" s="36"/>
      <c r="N20" s="36"/>
      <c r="O20" s="9"/>
      <c r="P20" s="36"/>
      <c r="Q20" s="33" t="str">
        <f t="shared" si="1"/>
        <v>Ministry of Health is devolved under 18th Constitutional Amendment. Its functions are devolved to provinces. The RHCS committee has the provincial secretaries as members.</v>
      </c>
      <c r="R20" s="36"/>
      <c r="S20" s="36"/>
      <c r="T20" s="24"/>
      <c r="U20" s="24"/>
      <c r="V20" s="24"/>
      <c r="W20" s="76"/>
      <c r="X20" s="76"/>
      <c r="Y20" s="77"/>
      <c r="Z20" s="95"/>
      <c r="DS20" s="222"/>
      <c r="DT20" s="222"/>
      <c r="DU20" s="222"/>
      <c r="DV20" s="223"/>
      <c r="DW20" s="223"/>
      <c r="DX20" s="223"/>
      <c r="DY20" s="223"/>
      <c r="DZ20" s="223"/>
      <c r="EA20" s="223"/>
      <c r="ED20" s="223"/>
    </row>
    <row r="21" spans="1:134" s="159" customFormat="1" x14ac:dyDescent="0.2">
      <c r="A21" s="262"/>
      <c r="B21" s="835" t="s">
        <v>42</v>
      </c>
      <c r="C21" s="835"/>
      <c r="D21" s="203" t="s">
        <v>166</v>
      </c>
      <c r="E21" s="226" t="s">
        <v>163</v>
      </c>
      <c r="F21" s="769"/>
      <c r="G21" s="770"/>
      <c r="H21" s="771"/>
      <c r="I21" s="8"/>
      <c r="J21" s="40"/>
      <c r="K21" s="9" t="str">
        <f t="shared" si="0"/>
        <v>g. Central Medical Store or Central Warehouse</v>
      </c>
      <c r="L21" s="36"/>
      <c r="M21" s="36"/>
      <c r="N21" s="36"/>
      <c r="O21" s="9"/>
      <c r="P21" s="36"/>
      <c r="Q21" s="9">
        <f t="shared" si="1"/>
        <v>0</v>
      </c>
      <c r="R21" s="36"/>
      <c r="S21" s="36"/>
      <c r="T21" s="24"/>
      <c r="U21" s="24"/>
      <c r="V21" s="24"/>
      <c r="W21" s="76"/>
      <c r="X21" s="76"/>
      <c r="Y21" s="77"/>
      <c r="Z21" s="95"/>
    </row>
    <row r="22" spans="1:134" s="159" customFormat="1" ht="30" x14ac:dyDescent="0.2">
      <c r="A22" s="262"/>
      <c r="B22" s="835" t="s">
        <v>68</v>
      </c>
      <c r="C22" s="835"/>
      <c r="D22" s="203" t="s">
        <v>165</v>
      </c>
      <c r="E22" s="226" t="s">
        <v>163</v>
      </c>
      <c r="F22" s="769" t="s">
        <v>1247</v>
      </c>
      <c r="G22" s="770"/>
      <c r="H22" s="771"/>
      <c r="I22" s="8"/>
      <c r="J22" s="40"/>
      <c r="K22" s="9" t="str">
        <f t="shared" si="0"/>
        <v xml:space="preserve">h. Ministry of Finance or Ministry of Planning </v>
      </c>
      <c r="L22" s="36"/>
      <c r="M22" s="36"/>
      <c r="N22" s="36"/>
      <c r="O22" s="9"/>
      <c r="P22" s="36"/>
      <c r="Q22" s="9" t="str">
        <f t="shared" si="1"/>
        <v>Population Program Wing, Planning and Development Division</v>
      </c>
      <c r="R22" s="36"/>
      <c r="S22" s="36"/>
      <c r="T22" s="24"/>
      <c r="U22" s="24"/>
      <c r="V22" s="24"/>
      <c r="W22" s="76"/>
      <c r="X22" s="76"/>
      <c r="Y22" s="77"/>
      <c r="Z22" s="95"/>
    </row>
    <row r="23" spans="1:134" s="158" customFormat="1" x14ac:dyDescent="0.2">
      <c r="A23" s="262"/>
      <c r="B23" s="835" t="s">
        <v>279</v>
      </c>
      <c r="C23" s="835"/>
      <c r="D23" s="203"/>
      <c r="E23" s="226" t="s">
        <v>163</v>
      </c>
      <c r="F23" s="769"/>
      <c r="G23" s="770"/>
      <c r="H23" s="771"/>
      <c r="I23" s="8"/>
      <c r="J23" s="40"/>
      <c r="K23" s="60" t="str">
        <f t="shared" si="0"/>
        <v>i. Other (for example: partners)</v>
      </c>
      <c r="L23" s="40"/>
      <c r="M23" s="40"/>
      <c r="N23" s="40"/>
      <c r="O23" s="60"/>
      <c r="P23" s="40"/>
      <c r="Q23" s="60">
        <f t="shared" si="1"/>
        <v>0</v>
      </c>
      <c r="R23" s="40"/>
      <c r="S23" s="40"/>
      <c r="T23" s="40"/>
      <c r="U23" s="40"/>
      <c r="V23" s="40"/>
      <c r="W23" s="131"/>
      <c r="X23" s="131"/>
      <c r="Y23" s="129"/>
      <c r="Z23" s="129"/>
    </row>
    <row r="24" spans="1:134" s="159" customFormat="1" x14ac:dyDescent="0.2">
      <c r="A24" s="772" t="s">
        <v>152</v>
      </c>
      <c r="B24" s="764"/>
      <c r="C24" s="764"/>
      <c r="D24" s="764"/>
      <c r="E24" s="764"/>
      <c r="F24" s="764"/>
      <c r="G24" s="764"/>
      <c r="H24" s="355" t="s">
        <v>33</v>
      </c>
      <c r="I24" s="30" t="str">
        <f>A24</f>
        <v>A3. How many times did the committee meet during the last year? (0, 1-2, 3-5, or 6+)  (Please select from the dropdown.)</v>
      </c>
      <c r="J24" s="40"/>
      <c r="K24" s="9"/>
      <c r="L24" s="36"/>
      <c r="M24" s="36"/>
      <c r="N24" s="36"/>
      <c r="O24" s="9"/>
      <c r="P24" s="36"/>
      <c r="Q24" s="36"/>
      <c r="R24" s="36"/>
      <c r="S24" s="36"/>
      <c r="T24" s="24"/>
      <c r="U24" s="24"/>
      <c r="V24" s="24"/>
      <c r="W24" s="76"/>
      <c r="X24" s="76"/>
      <c r="Y24" s="77"/>
      <c r="Z24" s="95"/>
    </row>
    <row r="25" spans="1:134" s="159" customFormat="1" x14ac:dyDescent="0.2">
      <c r="A25" s="827" t="s">
        <v>280</v>
      </c>
      <c r="B25" s="828"/>
      <c r="C25" s="828"/>
      <c r="D25" s="835"/>
      <c r="E25" s="835"/>
      <c r="F25" s="835"/>
      <c r="G25" s="836"/>
      <c r="H25" s="355" t="s">
        <v>165</v>
      </c>
      <c r="I25" s="30" t="str">
        <f>A25</f>
        <v xml:space="preserve">A4. Does the committee have legal status?  (Please select from the dropdown.)                                  </v>
      </c>
      <c r="J25" s="40"/>
      <c r="K25" s="9"/>
      <c r="L25" s="36"/>
      <c r="M25" s="36"/>
      <c r="N25" s="36"/>
      <c r="O25" s="9"/>
      <c r="P25" s="36"/>
      <c r="Q25" s="36"/>
      <c r="R25" s="36"/>
      <c r="S25" s="36"/>
      <c r="T25" s="24"/>
      <c r="U25" s="24"/>
      <c r="V25" s="24"/>
      <c r="W25" s="76"/>
      <c r="X25" s="76"/>
      <c r="Y25" s="77"/>
      <c r="Z25" s="95"/>
    </row>
    <row r="26" spans="1:134" s="159" customFormat="1" ht="45.75" thickBot="1" x14ac:dyDescent="0.25">
      <c r="A26" s="853" t="s">
        <v>281</v>
      </c>
      <c r="B26" s="822"/>
      <c r="C26" s="854"/>
      <c r="D26" s="228" t="s">
        <v>166</v>
      </c>
      <c r="E26" s="229" t="s">
        <v>157</v>
      </c>
      <c r="F26" s="153" t="s">
        <v>146</v>
      </c>
      <c r="G26" s="230" t="s">
        <v>63</v>
      </c>
      <c r="H26" s="357" t="s">
        <v>146</v>
      </c>
      <c r="I26" s="30"/>
      <c r="J26" s="40"/>
      <c r="K26" s="9" t="str">
        <f>A26</f>
        <v>A5. Is there a Contraceptive Security "champion"? (someone who consistently brings up and advocates for contraceptive supplies)</v>
      </c>
      <c r="L26" s="36"/>
      <c r="M26" s="36"/>
      <c r="N26" s="36"/>
      <c r="O26" s="9"/>
      <c r="P26" s="36"/>
      <c r="Q26" s="36"/>
      <c r="R26" s="36"/>
      <c r="S26" s="36"/>
      <c r="T26" s="24"/>
      <c r="U26" s="24"/>
      <c r="V26" s="24"/>
      <c r="W26" s="76"/>
      <c r="X26" s="76"/>
      <c r="Y26" s="77"/>
      <c r="Z26" s="95"/>
    </row>
    <row r="27" spans="1:134" s="231" customFormat="1" ht="16.5" customHeight="1" thickBot="1" x14ac:dyDescent="0.3">
      <c r="A27" s="865" t="s">
        <v>30</v>
      </c>
      <c r="B27" s="866"/>
      <c r="C27" s="866"/>
      <c r="D27" s="866"/>
      <c r="E27" s="866"/>
      <c r="F27" s="866"/>
      <c r="G27" s="866"/>
      <c r="H27" s="350"/>
      <c r="I27" s="14"/>
      <c r="J27" s="67"/>
      <c r="K27" s="11"/>
      <c r="L27" s="48"/>
      <c r="M27" s="48"/>
      <c r="N27" s="48"/>
      <c r="O27" s="48"/>
      <c r="P27" s="48"/>
      <c r="Q27" s="48"/>
      <c r="R27" s="48"/>
      <c r="S27" s="48"/>
      <c r="T27" s="67"/>
      <c r="U27" s="67"/>
      <c r="V27" s="67"/>
      <c r="W27" s="78"/>
      <c r="X27" s="78"/>
      <c r="Y27" s="79"/>
      <c r="Z27" s="96"/>
    </row>
    <row r="28" spans="1:134" s="159" customFormat="1" x14ac:dyDescent="0.2">
      <c r="A28" s="834" t="s">
        <v>741</v>
      </c>
      <c r="B28" s="835"/>
      <c r="C28" s="836"/>
      <c r="D28" s="887" t="s">
        <v>283</v>
      </c>
      <c r="E28" s="888"/>
      <c r="F28" s="221" t="s">
        <v>268</v>
      </c>
      <c r="G28" s="359" t="s">
        <v>284</v>
      </c>
      <c r="H28" s="351" t="s">
        <v>267</v>
      </c>
      <c r="I28" s="43"/>
      <c r="J28" s="41"/>
      <c r="K28" s="9">
        <f>B28</f>
        <v>0</v>
      </c>
      <c r="L28" s="36"/>
      <c r="M28" s="36"/>
      <c r="N28" s="36"/>
      <c r="O28" s="36"/>
      <c r="P28" s="36"/>
      <c r="Q28" s="36"/>
      <c r="R28" s="36"/>
      <c r="S28" s="36"/>
      <c r="T28" s="24"/>
      <c r="U28" s="24"/>
      <c r="V28" s="24"/>
      <c r="W28" s="76"/>
      <c r="X28" s="76"/>
      <c r="Y28" s="77"/>
      <c r="Z28" s="95"/>
    </row>
    <row r="29" spans="1:134" s="159" customFormat="1" ht="45" customHeight="1" x14ac:dyDescent="0.2">
      <c r="A29" s="772" t="s">
        <v>742</v>
      </c>
      <c r="B29" s="764"/>
      <c r="C29" s="764"/>
      <c r="D29" s="764"/>
      <c r="E29" s="764"/>
      <c r="F29" s="765"/>
      <c r="G29" s="889">
        <v>24000000</v>
      </c>
      <c r="H29" s="890"/>
      <c r="I29" s="12"/>
      <c r="J29" s="60">
        <f>G29</f>
        <v>24000000</v>
      </c>
      <c r="K29" s="9"/>
      <c r="L29" s="36"/>
      <c r="M29" s="56">
        <f>E29</f>
        <v>0</v>
      </c>
      <c r="N29" s="36"/>
      <c r="O29" s="36"/>
      <c r="P29" s="36"/>
      <c r="Q29" s="36"/>
      <c r="R29" s="36"/>
      <c r="S29" s="36"/>
      <c r="T29" s="24"/>
      <c r="U29" s="24"/>
      <c r="V29" s="24"/>
      <c r="W29" s="76"/>
      <c r="X29" s="76"/>
      <c r="Y29" s="80" t="str">
        <f>A29</f>
        <v>B2. What was the estimated dollar value of contraceptives needed to be procured for the public sector for the most recent complete fiscal year? (in USD currency)
(for example, to cover the needs for FY '10-'11)</v>
      </c>
      <c r="Z29" s="95"/>
    </row>
    <row r="30" spans="1:134" s="159" customFormat="1" ht="58.5" x14ac:dyDescent="0.2">
      <c r="A30" s="772" t="s">
        <v>743</v>
      </c>
      <c r="B30" s="764"/>
      <c r="C30" s="764"/>
      <c r="D30" s="764"/>
      <c r="E30" s="161" t="s">
        <v>1248</v>
      </c>
      <c r="F30" s="232" t="s">
        <v>744</v>
      </c>
      <c r="G30" s="891" t="s">
        <v>491</v>
      </c>
      <c r="H30" s="892"/>
      <c r="I30" s="12"/>
      <c r="J30" s="60" t="str">
        <f>G30</f>
        <v>USAID | DELIVER PROJECT</v>
      </c>
      <c r="K30" s="9"/>
      <c r="L30" s="36"/>
      <c r="M30" s="56" t="str">
        <f>E30</f>
        <v>01/12 - 12/12</v>
      </c>
      <c r="N30" s="36"/>
      <c r="O30" s="36"/>
      <c r="P30" s="36"/>
      <c r="Q30" s="36"/>
      <c r="R30" s="36"/>
      <c r="S30" s="36"/>
      <c r="T30" s="24"/>
      <c r="U30" s="24"/>
      <c r="V30" s="24"/>
      <c r="W30" s="76"/>
      <c r="X30" s="76"/>
      <c r="Y30" s="80" t="str">
        <f>A30</f>
        <v>B3. Time period covered by the forecast/quantification (mm/yy-mm/yy)
(should ideally be FY '10-'11)</v>
      </c>
      <c r="Z30" s="95"/>
    </row>
    <row r="31" spans="1:134" s="159" customFormat="1" ht="15" customHeight="1" x14ac:dyDescent="0.2">
      <c r="A31" s="772" t="s">
        <v>745</v>
      </c>
      <c r="B31" s="764"/>
      <c r="C31" s="764"/>
      <c r="D31" s="764"/>
      <c r="E31" s="764"/>
      <c r="F31" s="764"/>
      <c r="G31" s="765"/>
      <c r="H31" s="355" t="s">
        <v>165</v>
      </c>
      <c r="I31" s="30" t="str">
        <f>A31</f>
        <v>B4. Is there a government budget line item specifically for the procurement of contraceptives?  (Please select from the dropdown list.)</v>
      </c>
      <c r="J31" s="41"/>
      <c r="K31" s="9"/>
      <c r="L31" s="36"/>
      <c r="M31" s="36"/>
      <c r="N31" s="36"/>
      <c r="O31" s="36"/>
      <c r="P31" s="36"/>
      <c r="Q31" s="36"/>
      <c r="R31" s="36"/>
      <c r="S31" s="36"/>
      <c r="T31" s="24"/>
      <c r="U31" s="24"/>
      <c r="V31" s="24"/>
      <c r="W31" s="76"/>
      <c r="X31" s="76"/>
      <c r="Y31" s="77"/>
      <c r="Z31" s="95"/>
    </row>
    <row r="32" spans="1:134" s="159" customFormat="1" ht="90" customHeight="1" x14ac:dyDescent="0.2">
      <c r="A32" s="772" t="s">
        <v>746</v>
      </c>
      <c r="B32" s="764"/>
      <c r="C32" s="764"/>
      <c r="D32" s="764"/>
      <c r="E32" s="764"/>
      <c r="F32" s="764"/>
      <c r="G32" s="765"/>
      <c r="H32" s="355" t="s">
        <v>165</v>
      </c>
      <c r="I32" s="30"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41"/>
      <c r="K32" s="9"/>
      <c r="L32" s="36"/>
      <c r="M32" s="36"/>
      <c r="N32" s="36"/>
      <c r="O32" s="36"/>
      <c r="P32" s="36"/>
      <c r="Q32" s="36"/>
      <c r="R32" s="36"/>
      <c r="S32" s="36"/>
      <c r="T32" s="24"/>
      <c r="U32" s="24"/>
      <c r="V32" s="24"/>
      <c r="W32" s="76"/>
      <c r="X32" s="76"/>
      <c r="Y32" s="77"/>
      <c r="Z32" s="95"/>
    </row>
    <row r="33" spans="1:26" s="159" customFormat="1" ht="15.75" customHeight="1" thickBot="1" x14ac:dyDescent="0.25">
      <c r="A33" s="772" t="s">
        <v>285</v>
      </c>
      <c r="B33" s="764"/>
      <c r="C33" s="764"/>
      <c r="D33" s="764"/>
      <c r="E33" s="764"/>
      <c r="F33" s="764"/>
      <c r="G33" s="764"/>
      <c r="H33" s="773"/>
      <c r="I33" s="4"/>
      <c r="J33" s="41"/>
      <c r="K33" s="9"/>
      <c r="L33" s="36"/>
      <c r="M33" s="36"/>
      <c r="N33" s="36"/>
      <c r="O33" s="36"/>
      <c r="P33" s="36"/>
      <c r="Q33" s="36"/>
      <c r="R33" s="36"/>
      <c r="S33" s="36"/>
      <c r="T33" s="24"/>
      <c r="U33" s="24"/>
      <c r="V33" s="24"/>
      <c r="W33" s="76"/>
      <c r="X33" s="80" t="str">
        <f>A33</f>
        <v>B6. Please complete the table below regarding government allocations for contraceptive procurement.</v>
      </c>
      <c r="Y33" s="77"/>
      <c r="Z33" s="95"/>
    </row>
    <row r="34" spans="1:26" s="159" customFormat="1" ht="147" x14ac:dyDescent="0.2">
      <c r="A34" s="363"/>
      <c r="B34" s="884"/>
      <c r="C34" s="884"/>
      <c r="D34" s="927"/>
      <c r="E34" s="664" t="s">
        <v>286</v>
      </c>
      <c r="F34" s="237" t="s">
        <v>747</v>
      </c>
      <c r="G34" s="238" t="s">
        <v>287</v>
      </c>
      <c r="H34" s="364" t="s">
        <v>158</v>
      </c>
      <c r="I34" s="32"/>
      <c r="J34" s="42"/>
      <c r="K34" s="9">
        <f>A34</f>
        <v>0</v>
      </c>
      <c r="L34" s="36"/>
      <c r="M34" s="36"/>
      <c r="N34" s="36"/>
      <c r="O34" s="36"/>
      <c r="P34" s="36"/>
      <c r="Q34" s="36"/>
      <c r="R34" s="36"/>
      <c r="S34" s="36"/>
      <c r="T34" s="24"/>
      <c r="U34" s="24"/>
      <c r="V34" s="24"/>
      <c r="W34" s="76"/>
      <c r="X34" s="76"/>
      <c r="Y34" s="77"/>
      <c r="Z34" s="95"/>
    </row>
    <row r="35" spans="1:26" s="159" customFormat="1" ht="105" x14ac:dyDescent="0.2">
      <c r="A35" s="262"/>
      <c r="B35" s="764" t="s">
        <v>288</v>
      </c>
      <c r="C35" s="764"/>
      <c r="D35" s="765"/>
      <c r="E35" s="162">
        <v>5200000</v>
      </c>
      <c r="F35" s="168" t="s">
        <v>853</v>
      </c>
      <c r="G35" s="240" t="s">
        <v>1580</v>
      </c>
      <c r="H35" s="362"/>
      <c r="I35" s="43"/>
      <c r="J35" s="41"/>
      <c r="K35" s="9" t="e">
        <f>#REF!</f>
        <v>#REF!</v>
      </c>
      <c r="L35" s="36"/>
      <c r="M35" s="36"/>
      <c r="N35" s="36"/>
      <c r="O35" s="36"/>
      <c r="P35" s="36"/>
      <c r="Q35" s="36"/>
      <c r="R35" s="36"/>
      <c r="S35" s="36"/>
      <c r="T35" s="24"/>
      <c r="U35" s="24"/>
      <c r="V35" s="24"/>
      <c r="W35" s="76"/>
      <c r="X35" s="76"/>
      <c r="Y35" s="77"/>
      <c r="Z35" s="95"/>
    </row>
    <row r="36" spans="1:26" s="159" customFormat="1" ht="15" hidden="1" customHeight="1" x14ac:dyDescent="0.2">
      <c r="A36" s="883"/>
      <c r="B36" s="884"/>
      <c r="C36" s="884"/>
      <c r="D36" s="884"/>
      <c r="E36" s="884"/>
      <c r="F36" s="884"/>
      <c r="G36" s="884"/>
      <c r="H36" s="885"/>
      <c r="I36" s="43"/>
      <c r="J36" s="41"/>
      <c r="K36" s="9"/>
      <c r="L36" s="36"/>
      <c r="M36" s="36"/>
      <c r="N36" s="36"/>
      <c r="O36" s="36"/>
      <c r="P36" s="36"/>
      <c r="Q36" s="36"/>
      <c r="R36" s="36"/>
      <c r="S36" s="36"/>
      <c r="T36" s="24"/>
      <c r="U36" s="24"/>
      <c r="V36" s="24"/>
      <c r="W36" s="76"/>
      <c r="X36" s="76"/>
      <c r="Y36" s="77"/>
      <c r="Z36" s="95"/>
    </row>
    <row r="37" spans="1:26" s="159" customFormat="1" ht="75" x14ac:dyDescent="0.2">
      <c r="A37" s="772" t="s">
        <v>749</v>
      </c>
      <c r="B37" s="764"/>
      <c r="C37" s="764"/>
      <c r="D37" s="764"/>
      <c r="E37" s="764"/>
      <c r="F37" s="764"/>
      <c r="G37" s="765"/>
      <c r="H37" s="355" t="s">
        <v>165</v>
      </c>
      <c r="I37" s="30"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41"/>
      <c r="K37" s="9"/>
      <c r="L37" s="36"/>
      <c r="M37" s="36"/>
      <c r="N37" s="36"/>
      <c r="O37" s="36"/>
      <c r="P37" s="36"/>
      <c r="Q37" s="36"/>
      <c r="R37" s="36"/>
      <c r="S37" s="36"/>
      <c r="T37" s="24"/>
      <c r="U37" s="24"/>
      <c r="V37" s="24"/>
      <c r="W37" s="76"/>
      <c r="X37" s="76"/>
      <c r="Y37" s="77"/>
      <c r="Z37" s="95"/>
    </row>
    <row r="38" spans="1:26" s="159" customFormat="1" ht="60.75" customHeight="1" thickBot="1" x14ac:dyDescent="0.25">
      <c r="A38" s="772" t="s">
        <v>750</v>
      </c>
      <c r="B38" s="764"/>
      <c r="C38" s="764"/>
      <c r="D38" s="764"/>
      <c r="E38" s="764"/>
      <c r="F38" s="764"/>
      <c r="G38" s="764"/>
      <c r="H38" s="773"/>
      <c r="I38" s="4"/>
      <c r="J38" s="41"/>
      <c r="K38" s="9"/>
      <c r="L38" s="36"/>
      <c r="M38" s="36"/>
      <c r="N38" s="36"/>
      <c r="O38" s="36"/>
      <c r="P38" s="36"/>
      <c r="Q38" s="36"/>
      <c r="R38" s="36"/>
      <c r="S38" s="36"/>
      <c r="T38" s="24"/>
      <c r="U38" s="24"/>
      <c r="V38" s="24"/>
      <c r="W38" s="76"/>
      <c r="X38" s="80"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Y38" s="77"/>
      <c r="Z38" s="95"/>
    </row>
    <row r="39" spans="1:26" s="159" customFormat="1" ht="129.75" x14ac:dyDescent="0.2">
      <c r="A39" s="363"/>
      <c r="B39" s="877" t="s">
        <v>751</v>
      </c>
      <c r="C39" s="886"/>
      <c r="D39" s="236" t="s">
        <v>290</v>
      </c>
      <c r="E39" s="237" t="s">
        <v>69</v>
      </c>
      <c r="F39" s="237" t="s">
        <v>752</v>
      </c>
      <c r="G39" s="238" t="s">
        <v>291</v>
      </c>
      <c r="H39" s="364" t="s">
        <v>158</v>
      </c>
      <c r="I39" s="32"/>
      <c r="J39" s="42"/>
      <c r="K39" s="9">
        <f>A39</f>
        <v>0</v>
      </c>
      <c r="L39" s="36"/>
      <c r="M39" s="36"/>
      <c r="N39" s="36"/>
      <c r="O39" s="36"/>
      <c r="P39" s="36"/>
      <c r="Q39" s="36"/>
      <c r="R39" s="36"/>
      <c r="S39" s="36"/>
      <c r="T39" s="24"/>
      <c r="U39" s="24"/>
      <c r="V39" s="24"/>
      <c r="W39" s="76"/>
      <c r="X39" s="76"/>
      <c r="Y39" s="77"/>
      <c r="Z39" s="95"/>
    </row>
    <row r="40" spans="1:26" s="159" customFormat="1" ht="90" x14ac:dyDescent="0.2">
      <c r="A40" s="363"/>
      <c r="B40" s="764" t="s">
        <v>292</v>
      </c>
      <c r="C40" s="765"/>
      <c r="D40" s="239" t="s">
        <v>165</v>
      </c>
      <c r="E40" s="162">
        <v>3500000</v>
      </c>
      <c r="F40" s="168" t="s">
        <v>853</v>
      </c>
      <c r="G40" s="240" t="s">
        <v>1581</v>
      </c>
      <c r="H40" s="362"/>
      <c r="I40" s="43"/>
      <c r="J40" s="41"/>
      <c r="K40" s="9" t="str">
        <f>B40</f>
        <v>a. Internally generated funds spent on contraceptive procurement</v>
      </c>
      <c r="L40" s="36"/>
      <c r="M40" s="36"/>
      <c r="N40" s="36"/>
      <c r="O40" s="36"/>
      <c r="P40" s="36"/>
      <c r="Q40" s="36"/>
      <c r="R40" s="36"/>
      <c r="S40" s="36"/>
      <c r="T40" s="24"/>
      <c r="U40" s="24"/>
      <c r="V40" s="24"/>
      <c r="W40" s="76"/>
      <c r="X40" s="76"/>
      <c r="Y40" s="77"/>
      <c r="Z40" s="95"/>
    </row>
    <row r="41" spans="1:26" s="159" customFormat="1" ht="30" x14ac:dyDescent="0.2">
      <c r="A41" s="363"/>
      <c r="B41" s="241"/>
      <c r="C41" s="242" t="s">
        <v>293</v>
      </c>
      <c r="D41" s="800" t="s">
        <v>294</v>
      </c>
      <c r="E41" s="801"/>
      <c r="F41" s="801"/>
      <c r="G41" s="801"/>
      <c r="H41" s="802"/>
      <c r="I41" s="44"/>
      <c r="J41" s="41"/>
      <c r="K41" s="9" t="str">
        <f>C41</f>
        <v>i. Specify source(s) of internally generated funds spent (for example, from taxes or user fees)</v>
      </c>
      <c r="L41" s="36"/>
      <c r="M41" s="36"/>
      <c r="N41" s="36"/>
      <c r="O41" s="39" t="str">
        <f>D41</f>
        <v>Taxes</v>
      </c>
      <c r="P41" s="36"/>
      <c r="Q41" s="36"/>
      <c r="R41" s="36"/>
      <c r="S41" s="36"/>
      <c r="T41" s="24"/>
      <c r="U41" s="24"/>
      <c r="V41" s="24"/>
      <c r="W41" s="76"/>
      <c r="X41" s="76"/>
      <c r="Y41" s="77"/>
      <c r="Z41" s="95"/>
    </row>
    <row r="42" spans="1:26" s="159" customFormat="1" ht="60" x14ac:dyDescent="0.2">
      <c r="A42" s="363"/>
      <c r="B42" s="764" t="s">
        <v>295</v>
      </c>
      <c r="C42" s="765"/>
      <c r="D42" s="239" t="s">
        <v>166</v>
      </c>
      <c r="E42" s="162">
        <v>0</v>
      </c>
      <c r="F42" s="168" t="s">
        <v>853</v>
      </c>
      <c r="G42" s="154"/>
      <c r="H42" s="362"/>
      <c r="I42" s="43"/>
      <c r="J42" s="41"/>
      <c r="K42" s="9" t="str">
        <f>B42</f>
        <v>b. Total of all other government funds spent on contraceptive procurement (basket funds, World Bank credits or loans, and other funds donors gave to the government [e.g., direct budget support])</v>
      </c>
      <c r="L42" s="36"/>
      <c r="M42" s="36"/>
      <c r="N42" s="36"/>
      <c r="O42" s="36"/>
      <c r="P42" s="36"/>
      <c r="Q42" s="36"/>
      <c r="R42" s="36"/>
      <c r="S42" s="36"/>
      <c r="T42" s="24"/>
      <c r="U42" s="24"/>
      <c r="V42" s="24"/>
      <c r="W42" s="76"/>
      <c r="X42" s="76"/>
      <c r="Y42" s="77"/>
      <c r="Z42" s="95"/>
    </row>
    <row r="43" spans="1:26" s="159" customFormat="1" ht="30" x14ac:dyDescent="0.2">
      <c r="A43" s="363"/>
      <c r="B43" s="241"/>
      <c r="C43" s="242" t="s">
        <v>297</v>
      </c>
      <c r="D43" s="800" t="s">
        <v>146</v>
      </c>
      <c r="E43" s="801"/>
      <c r="F43" s="801"/>
      <c r="G43" s="801"/>
      <c r="H43" s="802"/>
      <c r="I43" s="44"/>
      <c r="J43" s="41"/>
      <c r="K43" s="9" t="str">
        <f>C43</f>
        <v>i. Specify source(s) of other government funds spent (for example: basket funding or specific donor)</v>
      </c>
      <c r="L43" s="36"/>
      <c r="M43" s="36"/>
      <c r="N43" s="36"/>
      <c r="O43" s="39" t="str">
        <f>D43</f>
        <v>N/A</v>
      </c>
      <c r="P43" s="36"/>
      <c r="Q43" s="36"/>
      <c r="R43" s="36"/>
      <c r="S43" s="36"/>
      <c r="T43" s="24"/>
      <c r="U43" s="24"/>
      <c r="V43" s="24"/>
      <c r="W43" s="76"/>
      <c r="X43" s="76"/>
      <c r="Y43" s="77"/>
      <c r="Z43" s="95"/>
    </row>
    <row r="44" spans="1:26" s="159" customFormat="1" ht="45" x14ac:dyDescent="0.2">
      <c r="A44" s="363"/>
      <c r="B44" s="764" t="s">
        <v>298</v>
      </c>
      <c r="C44" s="765"/>
      <c r="D44" s="243"/>
      <c r="E44" s="163">
        <f>E40+E42</f>
        <v>3500000</v>
      </c>
      <c r="F44" s="244"/>
      <c r="G44" s="244"/>
      <c r="H44" s="362"/>
      <c r="I44" s="43"/>
      <c r="J44" s="41"/>
      <c r="K44" s="9" t="str">
        <f>B44</f>
        <v>c. TOTAL government funds spent on contraceptive procurement
This will auto-calculate.  (It will sum a &amp; b above.)</v>
      </c>
      <c r="L44" s="36"/>
      <c r="M44" s="36"/>
      <c r="N44" s="36"/>
      <c r="O44" s="39"/>
      <c r="P44" s="36"/>
      <c r="Q44" s="36"/>
      <c r="R44" s="36"/>
      <c r="S44" s="36"/>
      <c r="T44" s="24"/>
      <c r="U44" s="24"/>
      <c r="V44" s="24"/>
      <c r="W44" s="76"/>
      <c r="X44" s="76"/>
      <c r="Y44" s="77"/>
      <c r="Z44" s="95"/>
    </row>
    <row r="45" spans="1:26" s="248" customFormat="1" x14ac:dyDescent="0.2">
      <c r="A45" s="365"/>
      <c r="B45" s="245"/>
      <c r="C45" s="245"/>
      <c r="D45" s="246"/>
      <c r="E45" s="164"/>
      <c r="F45" s="164"/>
      <c r="G45" s="247"/>
      <c r="H45" s="366"/>
      <c r="I45" s="68"/>
      <c r="J45" s="41"/>
      <c r="K45" s="9">
        <f>A45</f>
        <v>0</v>
      </c>
      <c r="L45" s="36"/>
      <c r="M45" s="36"/>
      <c r="N45" s="36"/>
      <c r="O45" s="39"/>
      <c r="P45" s="36"/>
      <c r="Q45" s="36"/>
      <c r="R45" s="36"/>
      <c r="S45" s="36"/>
      <c r="T45" s="24"/>
      <c r="U45" s="24"/>
      <c r="V45" s="24"/>
      <c r="W45" s="76"/>
      <c r="X45" s="76"/>
      <c r="Y45" s="81"/>
      <c r="Z45" s="21"/>
    </row>
    <row r="46" spans="1:26" s="159" customFormat="1" ht="30" customHeight="1" x14ac:dyDescent="0.2">
      <c r="A46" s="772" t="s">
        <v>753</v>
      </c>
      <c r="B46" s="764"/>
      <c r="C46" s="764"/>
      <c r="D46" s="764"/>
      <c r="E46" s="764"/>
      <c r="F46" s="764"/>
      <c r="G46" s="764"/>
      <c r="H46" s="773"/>
      <c r="I46" s="4"/>
      <c r="J46" s="41"/>
      <c r="K46" s="9"/>
      <c r="L46" s="36"/>
      <c r="M46" s="36"/>
      <c r="N46" s="36"/>
      <c r="O46" s="36"/>
      <c r="P46" s="36"/>
      <c r="Q46" s="36"/>
      <c r="R46" s="36"/>
      <c r="S46" s="36"/>
      <c r="T46" s="24"/>
      <c r="U46" s="24"/>
      <c r="V46" s="24"/>
      <c r="W46" s="76"/>
      <c r="X46" s="80" t="str">
        <f>A46</f>
        <v xml:space="preserve">B9. Please complete the table below to indicate donor expenditures on contraceptive procurement in the most recent complete fiscal year (FY '10-'11).
</v>
      </c>
      <c r="Y46" s="77"/>
      <c r="Z46" s="95"/>
    </row>
    <row r="47" spans="1:26" s="159" customFormat="1" ht="129.75" x14ac:dyDescent="0.2">
      <c r="A47" s="363" t="s">
        <v>199</v>
      </c>
      <c r="B47" s="877" t="s">
        <v>754</v>
      </c>
      <c r="C47" s="765"/>
      <c r="D47" s="236" t="s">
        <v>299</v>
      </c>
      <c r="E47" s="237" t="s">
        <v>300</v>
      </c>
      <c r="F47" s="237" t="s">
        <v>755</v>
      </c>
      <c r="G47" s="238" t="s">
        <v>301</v>
      </c>
      <c r="H47" s="364" t="s">
        <v>158</v>
      </c>
      <c r="I47" s="25"/>
      <c r="J47" s="41"/>
      <c r="K47" s="9" t="str">
        <f>A47</f>
        <v xml:space="preserve">
</v>
      </c>
      <c r="L47" s="36"/>
      <c r="M47" s="36"/>
      <c r="N47" s="36"/>
      <c r="O47" s="39"/>
      <c r="P47" s="36"/>
      <c r="Q47" s="36"/>
      <c r="R47" s="36"/>
      <c r="S47" s="36"/>
      <c r="T47" s="24"/>
      <c r="U47" s="24"/>
      <c r="V47" s="24"/>
      <c r="W47" s="76"/>
      <c r="X47" s="76"/>
      <c r="Y47" s="77"/>
      <c r="Z47" s="95"/>
    </row>
    <row r="48" spans="1:26" s="159" customFormat="1" x14ac:dyDescent="0.2">
      <c r="A48" s="363"/>
      <c r="B48" s="764" t="s">
        <v>302</v>
      </c>
      <c r="C48" s="765"/>
      <c r="D48" s="239" t="s">
        <v>165</v>
      </c>
      <c r="E48" s="162">
        <v>19000000</v>
      </c>
      <c r="F48" s="168" t="s">
        <v>853</v>
      </c>
      <c r="G48" s="156" t="s">
        <v>1338</v>
      </c>
      <c r="H48" s="367"/>
      <c r="I48" s="12"/>
      <c r="J48" s="41"/>
      <c r="K48" s="9" t="str">
        <f>B48</f>
        <v>a. In-kind donations of contraceptives</v>
      </c>
      <c r="L48" s="36"/>
      <c r="M48" s="36"/>
      <c r="N48" s="36"/>
      <c r="O48" s="39"/>
      <c r="P48" s="36"/>
      <c r="Q48" s="36"/>
      <c r="R48" s="36"/>
      <c r="S48" s="36"/>
      <c r="T48" s="24"/>
      <c r="U48" s="24"/>
      <c r="V48" s="24"/>
      <c r="W48" s="76"/>
      <c r="X48" s="76"/>
      <c r="Y48" s="77"/>
      <c r="Z48" s="95"/>
    </row>
    <row r="49" spans="1:27" s="159" customFormat="1" x14ac:dyDescent="0.2">
      <c r="A49" s="363"/>
      <c r="B49" s="241"/>
      <c r="C49" s="242" t="s">
        <v>303</v>
      </c>
      <c r="D49" s="878" t="s">
        <v>77</v>
      </c>
      <c r="E49" s="879"/>
      <c r="F49" s="879"/>
      <c r="G49" s="879"/>
      <c r="H49" s="880"/>
      <c r="I49" s="165"/>
      <c r="J49" s="41"/>
      <c r="K49" s="9" t="str">
        <f>C49</f>
        <v xml:space="preserve">i. Specify source(s) of in-kind donations </v>
      </c>
      <c r="L49" s="36"/>
      <c r="M49" s="36"/>
      <c r="N49" s="36"/>
      <c r="O49" s="39" t="str">
        <f>D49</f>
        <v>USAID</v>
      </c>
      <c r="P49" s="36"/>
      <c r="Q49" s="36"/>
      <c r="R49" s="36"/>
      <c r="S49" s="36"/>
      <c r="T49" s="24"/>
      <c r="U49" s="24"/>
      <c r="V49" s="24"/>
      <c r="W49" s="76"/>
      <c r="X49" s="76"/>
      <c r="Y49" s="77"/>
      <c r="Z49" s="95"/>
    </row>
    <row r="50" spans="1:27" s="159" customFormat="1" x14ac:dyDescent="0.2">
      <c r="A50" s="363"/>
      <c r="B50" s="764" t="s">
        <v>756</v>
      </c>
      <c r="C50" s="765"/>
      <c r="D50" s="239" t="s">
        <v>166</v>
      </c>
      <c r="E50" s="162">
        <v>0</v>
      </c>
      <c r="F50" s="168" t="s">
        <v>853</v>
      </c>
      <c r="G50" s="156"/>
      <c r="H50" s="367"/>
      <c r="I50" s="12"/>
      <c r="J50" s="41"/>
      <c r="K50" s="9" t="str">
        <f>B50</f>
        <v>b. Global Fund grants used to procure condoms</v>
      </c>
      <c r="L50" s="36"/>
      <c r="M50" s="36"/>
      <c r="N50" s="36"/>
      <c r="O50" s="39"/>
      <c r="P50" s="36"/>
      <c r="Q50" s="36"/>
      <c r="R50" s="36"/>
      <c r="S50" s="36"/>
      <c r="T50" s="24"/>
      <c r="U50" s="24"/>
      <c r="V50" s="24"/>
      <c r="W50" s="76"/>
      <c r="X50" s="76"/>
      <c r="Y50" s="77"/>
      <c r="Z50" s="95"/>
    </row>
    <row r="51" spans="1:27" s="159" customFormat="1" ht="30" x14ac:dyDescent="0.2">
      <c r="A51" s="363"/>
      <c r="B51" s="764" t="s">
        <v>757</v>
      </c>
      <c r="C51" s="765"/>
      <c r="D51" s="239" t="s">
        <v>166</v>
      </c>
      <c r="E51" s="162">
        <v>0</v>
      </c>
      <c r="F51" s="168" t="s">
        <v>853</v>
      </c>
      <c r="G51" s="156"/>
      <c r="H51" s="367"/>
      <c r="I51" s="12"/>
      <c r="J51" s="41"/>
      <c r="K51" s="9" t="str">
        <f>B51</f>
        <v>c. Global Fund grants used to procure contraceptives besides condoms</v>
      </c>
      <c r="L51" s="36"/>
      <c r="M51" s="36"/>
      <c r="N51" s="36"/>
      <c r="O51" s="39"/>
      <c r="P51" s="36"/>
      <c r="Q51" s="36"/>
      <c r="R51" s="36"/>
      <c r="S51" s="36"/>
      <c r="T51" s="24"/>
      <c r="U51" s="24"/>
      <c r="V51" s="24"/>
      <c r="W51" s="76"/>
      <c r="X51" s="76"/>
      <c r="Y51" s="77"/>
      <c r="Z51" s="95"/>
    </row>
    <row r="52" spans="1:27" s="159" customFormat="1" ht="45" x14ac:dyDescent="0.2">
      <c r="A52" s="363"/>
      <c r="B52" s="764" t="s">
        <v>758</v>
      </c>
      <c r="C52" s="765"/>
      <c r="D52" s="243"/>
      <c r="E52" s="163">
        <f>E48+E50+E51</f>
        <v>19000000</v>
      </c>
      <c r="F52" s="244"/>
      <c r="G52" s="244"/>
      <c r="H52" s="368"/>
      <c r="I52" s="43"/>
      <c r="J52" s="41"/>
      <c r="K52" s="9" t="str">
        <f>B52</f>
        <v>d. TOTAL value of in-kind donations and Global Fund grants spent on contraceptive procurement
This will auto-calculate.  (It will sum a-c above.)</v>
      </c>
      <c r="L52" s="36"/>
      <c r="M52" s="36"/>
      <c r="N52" s="36"/>
      <c r="O52" s="39"/>
      <c r="P52" s="36"/>
      <c r="Q52" s="36"/>
      <c r="R52" s="36"/>
      <c r="S52" s="36"/>
      <c r="T52" s="24"/>
      <c r="U52" s="24"/>
      <c r="V52" s="24"/>
      <c r="W52" s="76"/>
      <c r="X52" s="76"/>
      <c r="Y52" s="77"/>
      <c r="Z52" s="95"/>
      <c r="AA52" s="666"/>
    </row>
    <row r="53" spans="1:27" s="248" customFormat="1" x14ac:dyDescent="0.2">
      <c r="A53" s="365"/>
      <c r="B53" s="245"/>
      <c r="C53" s="245"/>
      <c r="D53" s="246"/>
      <c r="E53" s="164"/>
      <c r="F53" s="164"/>
      <c r="G53" s="247"/>
      <c r="H53" s="366"/>
      <c r="I53" s="68"/>
      <c r="J53" s="41"/>
      <c r="K53" s="9">
        <f>A53</f>
        <v>0</v>
      </c>
      <c r="L53" s="36"/>
      <c r="M53" s="36"/>
      <c r="N53" s="36"/>
      <c r="O53" s="39"/>
      <c r="P53" s="36"/>
      <c r="Q53" s="36"/>
      <c r="R53" s="36"/>
      <c r="S53" s="36"/>
      <c r="T53" s="24"/>
      <c r="U53" s="24"/>
      <c r="V53" s="24"/>
      <c r="W53" s="76"/>
      <c r="X53" s="76"/>
      <c r="Y53" s="81"/>
      <c r="Z53" s="21"/>
    </row>
    <row r="54" spans="1:27" s="159" customFormat="1" ht="75" customHeight="1" x14ac:dyDescent="0.2">
      <c r="A54" s="772" t="s">
        <v>759</v>
      </c>
      <c r="B54" s="764"/>
      <c r="C54" s="764"/>
      <c r="D54" s="764"/>
      <c r="E54" s="764"/>
      <c r="F54" s="764"/>
      <c r="G54" s="764"/>
      <c r="H54" s="773"/>
      <c r="I54" s="4"/>
      <c r="J54" s="41"/>
      <c r="K54" s="9"/>
      <c r="L54" s="36"/>
      <c r="M54" s="36"/>
      <c r="N54" s="36"/>
      <c r="O54" s="36"/>
      <c r="P54" s="36"/>
      <c r="Q54" s="36"/>
      <c r="R54" s="36"/>
      <c r="S54" s="36"/>
      <c r="T54" s="24"/>
      <c r="U54" s="24"/>
      <c r="V54" s="24"/>
      <c r="W54" s="76"/>
      <c r="X54" s="80"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4" s="77"/>
      <c r="Z54" s="95"/>
      <c r="AA54" s="666"/>
    </row>
    <row r="55" spans="1:27" s="159" customFormat="1" ht="150" x14ac:dyDescent="0.2">
      <c r="A55" s="867" t="s">
        <v>760</v>
      </c>
      <c r="B55" s="868"/>
      <c r="C55" s="868"/>
      <c r="D55" s="868"/>
      <c r="E55" s="869"/>
      <c r="F55" s="166">
        <f>E44/(E44+E52)</f>
        <v>0.15555555555555556</v>
      </c>
      <c r="G55" s="870"/>
      <c r="H55" s="871"/>
      <c r="I55" s="12"/>
      <c r="J55" s="45">
        <f>G55</f>
        <v>0</v>
      </c>
      <c r="K55" s="9"/>
      <c r="L55" s="36"/>
      <c r="M55" s="36"/>
      <c r="N55" s="36"/>
      <c r="O55" s="39"/>
      <c r="P55" s="36"/>
      <c r="Q55" s="36"/>
      <c r="R55" s="46"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36"/>
      <c r="T55" s="24"/>
      <c r="U55" s="24"/>
      <c r="V55" s="24"/>
      <c r="W55" s="76"/>
      <c r="X55" s="76"/>
      <c r="Y55" s="77"/>
      <c r="Z55" s="95"/>
    </row>
    <row r="56" spans="1:27" s="159" customFormat="1" ht="135" x14ac:dyDescent="0.2">
      <c r="A56" s="867" t="s">
        <v>761</v>
      </c>
      <c r="B56" s="872"/>
      <c r="C56" s="872"/>
      <c r="D56" s="872"/>
      <c r="E56" s="873"/>
      <c r="F56" s="166">
        <f>(E44+E52)/G29</f>
        <v>0.9375</v>
      </c>
      <c r="G56" s="870"/>
      <c r="H56" s="871"/>
      <c r="I56" s="12"/>
      <c r="J56" s="45">
        <f>G56</f>
        <v>0</v>
      </c>
      <c r="K56" s="9"/>
      <c r="L56" s="36"/>
      <c r="M56" s="36"/>
      <c r="N56" s="36"/>
      <c r="O56" s="39"/>
      <c r="P56" s="36"/>
      <c r="Q56" s="36"/>
      <c r="R56" s="46"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36"/>
      <c r="T56" s="24"/>
      <c r="U56" s="24"/>
      <c r="V56" s="24"/>
      <c r="W56" s="76"/>
      <c r="X56" s="76"/>
      <c r="Y56" s="77"/>
      <c r="Z56" s="95"/>
    </row>
    <row r="57" spans="1:27" s="159" customFormat="1" ht="45" x14ac:dyDescent="0.2">
      <c r="A57" s="874" t="s">
        <v>762</v>
      </c>
      <c r="B57" s="875"/>
      <c r="C57" s="875"/>
      <c r="D57" s="875"/>
      <c r="E57" s="876"/>
      <c r="F57" s="152"/>
      <c r="G57" s="870"/>
      <c r="H57" s="871"/>
      <c r="I57" s="12"/>
      <c r="J57" s="45">
        <f>G57</f>
        <v>0</v>
      </c>
      <c r="K57" s="9"/>
      <c r="L57" s="36"/>
      <c r="M57" s="36"/>
      <c r="N57" s="36"/>
      <c r="O57" s="39"/>
      <c r="P57" s="36"/>
      <c r="Q57" s="36"/>
      <c r="R57" s="46" t="str">
        <f>A57</f>
        <v>B12. If B11 did not calculate automatically, please answer the following question:
Was there a funding gap for the public sector in the last complete fiscal year?
(Please select from the dropdown list.)</v>
      </c>
      <c r="S57" s="36"/>
      <c r="T57" s="24"/>
      <c r="U57" s="24"/>
      <c r="V57" s="24"/>
      <c r="W57" s="76"/>
      <c r="X57" s="76"/>
      <c r="Y57" s="77"/>
      <c r="Z57" s="95"/>
    </row>
    <row r="58" spans="1:27" s="248" customFormat="1" x14ac:dyDescent="0.2">
      <c r="A58" s="369"/>
      <c r="B58" s="249"/>
      <c r="C58" s="249"/>
      <c r="D58" s="250"/>
      <c r="E58" s="167"/>
      <c r="F58" s="167"/>
      <c r="G58" s="251"/>
      <c r="H58" s="370"/>
      <c r="I58" s="68"/>
      <c r="J58" s="41"/>
      <c r="K58" s="9">
        <f>A58</f>
        <v>0</v>
      </c>
      <c r="L58" s="36"/>
      <c r="M58" s="36"/>
      <c r="N58" s="36"/>
      <c r="O58" s="39"/>
      <c r="P58" s="36"/>
      <c r="Q58" s="36"/>
      <c r="R58" s="36"/>
      <c r="S58" s="36"/>
      <c r="T58" s="24"/>
      <c r="U58" s="24"/>
      <c r="V58" s="24"/>
      <c r="W58" s="76"/>
      <c r="X58" s="76"/>
      <c r="Y58" s="81"/>
      <c r="Z58" s="21"/>
    </row>
    <row r="59" spans="1:27" s="159" customFormat="1" ht="45" x14ac:dyDescent="0.2">
      <c r="A59" s="772" t="s">
        <v>305</v>
      </c>
      <c r="B59" s="764"/>
      <c r="C59" s="764"/>
      <c r="D59" s="764"/>
      <c r="E59" s="765"/>
      <c r="F59" s="766" t="s">
        <v>169</v>
      </c>
      <c r="G59" s="863"/>
      <c r="H59" s="767"/>
      <c r="I59" s="13"/>
      <c r="J59" s="41"/>
      <c r="K59" s="9"/>
      <c r="L59" s="36"/>
      <c r="M59" s="36"/>
      <c r="N59" s="36"/>
      <c r="O59" s="36"/>
      <c r="P59" s="36"/>
      <c r="Q59" s="9" t="str">
        <f>F59</f>
        <v>Third-party agent (e.g., UNFPA, Crown Agents)</v>
      </c>
      <c r="R59" s="46" t="str">
        <f>A59</f>
        <v>B13. If the government financed any contraceptive procurement in the most recent complete fiscal year, which entity conducted the procurement(s)? (Please select from the dropdown.)</v>
      </c>
      <c r="S59" s="36"/>
      <c r="T59" s="24"/>
      <c r="U59" s="24"/>
      <c r="V59" s="24"/>
      <c r="W59" s="76"/>
      <c r="X59" s="76"/>
      <c r="Y59" s="77"/>
      <c r="Z59" s="95"/>
    </row>
    <row r="60" spans="1:27" s="159" customFormat="1" x14ac:dyDescent="0.2">
      <c r="A60" s="262"/>
      <c r="B60" s="764" t="s">
        <v>58</v>
      </c>
      <c r="C60" s="764"/>
      <c r="D60" s="764"/>
      <c r="E60" s="764"/>
      <c r="F60" s="769" t="s">
        <v>76</v>
      </c>
      <c r="G60" s="770"/>
      <c r="H60" s="771"/>
      <c r="I60" s="12"/>
      <c r="J60" s="41"/>
      <c r="K60" s="9"/>
      <c r="L60" s="36"/>
      <c r="M60" s="57">
        <f>E60</f>
        <v>0</v>
      </c>
      <c r="N60" s="36"/>
      <c r="O60" s="36"/>
      <c r="P60" s="36"/>
      <c r="Q60" s="9" t="str">
        <f>F60</f>
        <v>UNFPA</v>
      </c>
      <c r="R60" s="39" t="str">
        <f>B60</f>
        <v>a. Specify entity</v>
      </c>
      <c r="S60" s="36"/>
      <c r="T60" s="24"/>
      <c r="U60" s="24"/>
      <c r="V60" s="24"/>
      <c r="W60" s="76"/>
      <c r="X60" s="76"/>
      <c r="Y60" s="77"/>
      <c r="Z60" s="95"/>
    </row>
    <row r="61" spans="1:27" s="159" customFormat="1" x14ac:dyDescent="0.2">
      <c r="A61" s="356"/>
      <c r="B61" s="227"/>
      <c r="C61" s="764" t="s">
        <v>59</v>
      </c>
      <c r="D61" s="764"/>
      <c r="E61" s="765"/>
      <c r="F61" s="766" t="s">
        <v>166</v>
      </c>
      <c r="G61" s="863"/>
      <c r="H61" s="767"/>
      <c r="I61" s="12"/>
      <c r="J61" s="41"/>
      <c r="K61" s="9"/>
      <c r="L61" s="36"/>
      <c r="M61" s="36"/>
      <c r="N61" s="36"/>
      <c r="O61" s="36"/>
      <c r="P61" s="36"/>
      <c r="Q61" s="9" t="str">
        <f>F61</f>
        <v>No</v>
      </c>
      <c r="R61" s="39" t="str">
        <f>C61</f>
        <v>i. Is this a parastatal?</v>
      </c>
      <c r="S61" s="36"/>
      <c r="T61" s="24"/>
      <c r="U61" s="24"/>
      <c r="V61" s="24"/>
      <c r="W61" s="76"/>
      <c r="X61" s="76"/>
      <c r="Y61" s="77"/>
      <c r="Z61" s="95"/>
    </row>
    <row r="62" spans="1:27" s="159" customFormat="1" ht="45.75" thickBot="1" x14ac:dyDescent="0.25">
      <c r="A62" s="864" t="s">
        <v>306</v>
      </c>
      <c r="B62" s="753"/>
      <c r="C62" s="754"/>
      <c r="D62" s="779"/>
      <c r="E62" s="780"/>
      <c r="F62" s="780"/>
      <c r="G62" s="780"/>
      <c r="H62" s="781"/>
      <c r="I62" s="8"/>
      <c r="J62" s="41"/>
      <c r="K62" s="9" t="str">
        <f>A62</f>
        <v xml:space="preserve">B14. Please note any additional comments about finance and procurement.
</v>
      </c>
      <c r="L62" s="36"/>
      <c r="M62" s="36"/>
      <c r="N62" s="36"/>
      <c r="O62" s="9">
        <f>D62</f>
        <v>0</v>
      </c>
      <c r="P62" s="36"/>
      <c r="Q62" s="36"/>
      <c r="R62" s="9"/>
      <c r="S62" s="36"/>
      <c r="T62" s="24"/>
      <c r="U62" s="24"/>
      <c r="V62" s="24"/>
      <c r="W62" s="76"/>
      <c r="X62" s="76"/>
      <c r="Y62" s="77"/>
      <c r="Z62" s="95"/>
    </row>
    <row r="63" spans="1:27" s="159" customFormat="1" ht="16.5" customHeight="1" thickBot="1" x14ac:dyDescent="0.25">
      <c r="A63" s="865" t="s">
        <v>31</v>
      </c>
      <c r="B63" s="866"/>
      <c r="C63" s="866"/>
      <c r="D63" s="866"/>
      <c r="E63" s="866"/>
      <c r="F63" s="866"/>
      <c r="G63" s="866"/>
      <c r="H63" s="371"/>
      <c r="I63" s="14"/>
      <c r="J63" s="41"/>
      <c r="K63" s="9"/>
      <c r="L63" s="36"/>
      <c r="M63" s="36"/>
      <c r="N63" s="36"/>
      <c r="O63" s="36"/>
      <c r="P63" s="36"/>
      <c r="Q63" s="36"/>
      <c r="R63" s="9"/>
      <c r="S63" s="36"/>
      <c r="T63" s="24"/>
      <c r="U63" s="24"/>
      <c r="V63" s="24"/>
      <c r="W63" s="76"/>
      <c r="X63" s="76"/>
      <c r="Y63" s="77"/>
      <c r="Z63" s="95"/>
    </row>
    <row r="64" spans="1:27" s="159" customFormat="1" ht="45" customHeight="1" x14ac:dyDescent="0.2">
      <c r="A64" s="855" t="s">
        <v>763</v>
      </c>
      <c r="B64" s="856"/>
      <c r="C64" s="856"/>
      <c r="D64" s="856"/>
      <c r="E64" s="856"/>
      <c r="F64" s="856"/>
      <c r="G64" s="856"/>
      <c r="H64" s="857"/>
      <c r="I64" s="7"/>
      <c r="J64" s="41"/>
      <c r="K64" s="9"/>
      <c r="L64" s="36"/>
      <c r="M64" s="36"/>
      <c r="N64" s="36"/>
      <c r="O64" s="36"/>
      <c r="P64" s="36"/>
      <c r="Q64" s="36"/>
      <c r="R64" s="9"/>
      <c r="S64" s="36"/>
      <c r="T64" s="24"/>
      <c r="U64" s="24"/>
      <c r="V64" s="24"/>
      <c r="W64" s="76"/>
      <c r="X64" s="80" t="str">
        <f>A64</f>
        <v>C1. Are the following contraceptive methods offered through the commercial sector, public sector, NGOs, or social marketing? (Please indicate which methods are intended to be offered,not whether the method is currently in stock.) 
(Please select from the dropdown list.)</v>
      </c>
      <c r="Y64" s="77"/>
      <c r="Z64" s="95"/>
    </row>
    <row r="65" spans="1:26" s="254" customFormat="1" ht="15.75" x14ac:dyDescent="0.25">
      <c r="A65" s="858" t="s">
        <v>26</v>
      </c>
      <c r="B65" s="859"/>
      <c r="C65" s="860"/>
      <c r="D65" s="861" t="s">
        <v>261</v>
      </c>
      <c r="E65" s="862"/>
      <c r="F65" s="252" t="s">
        <v>307</v>
      </c>
      <c r="G65" s="253" t="s">
        <v>308</v>
      </c>
      <c r="H65" s="372" t="s">
        <v>309</v>
      </c>
      <c r="I65" s="15"/>
      <c r="J65" s="47"/>
      <c r="K65" s="9" t="str">
        <f>A65</f>
        <v>Contraceptive Method</v>
      </c>
      <c r="L65" s="48"/>
      <c r="M65" s="48"/>
      <c r="N65" s="48"/>
      <c r="O65" s="48"/>
      <c r="P65" s="48"/>
      <c r="Q65" s="48"/>
      <c r="R65" s="11"/>
      <c r="S65" s="48"/>
      <c r="T65" s="49"/>
      <c r="U65" s="49"/>
      <c r="V65" s="49"/>
      <c r="W65" s="65"/>
      <c r="X65" s="65"/>
      <c r="Y65" s="3"/>
      <c r="Z65" s="97"/>
    </row>
    <row r="66" spans="1:26" s="159" customFormat="1" ht="30" x14ac:dyDescent="0.2">
      <c r="A66" s="373"/>
      <c r="B66" s="848" t="s">
        <v>310</v>
      </c>
      <c r="C66" s="849"/>
      <c r="D66" s="850" t="s">
        <v>165</v>
      </c>
      <c r="E66" s="850"/>
      <c r="F66" s="255" t="s">
        <v>165</v>
      </c>
      <c r="G66" s="255" t="s">
        <v>165</v>
      </c>
      <c r="H66" s="374" t="s">
        <v>165</v>
      </c>
      <c r="I66" s="8"/>
      <c r="J66" s="41"/>
      <c r="K66" s="9" t="str">
        <f>B66</f>
        <v>a. Combined oral contraceptives (estrogen + progestin - for  example, LoFemenol, Microgynon)</v>
      </c>
      <c r="L66" s="36"/>
      <c r="M66" s="36"/>
      <c r="N66" s="36"/>
      <c r="O66" s="36"/>
      <c r="P66" s="36"/>
      <c r="Q66" s="36"/>
      <c r="R66" s="9"/>
      <c r="S66" s="36"/>
      <c r="T66" s="24"/>
      <c r="U66" s="24"/>
      <c r="V66" s="24"/>
      <c r="W66" s="76"/>
      <c r="X66" s="76"/>
      <c r="Y66" s="77"/>
      <c r="Z66" s="95"/>
    </row>
    <row r="67" spans="1:26" s="159" customFormat="1" x14ac:dyDescent="0.2">
      <c r="A67" s="375"/>
      <c r="B67" s="848" t="s">
        <v>311</v>
      </c>
      <c r="C67" s="849"/>
      <c r="D67" s="850" t="s">
        <v>165</v>
      </c>
      <c r="E67" s="850"/>
      <c r="F67" s="255" t="s">
        <v>165</v>
      </c>
      <c r="G67" s="255" t="s">
        <v>166</v>
      </c>
      <c r="H67" s="374" t="s">
        <v>166</v>
      </c>
      <c r="I67" s="8"/>
      <c r="J67" s="41"/>
      <c r="K67" s="9" t="str">
        <f t="shared" ref="K67:K77" si="2">B67</f>
        <v>b. Progestin-only pills (for example, Ovrette, Microlut)</v>
      </c>
      <c r="L67" s="36"/>
      <c r="M67" s="36"/>
      <c r="N67" s="36"/>
      <c r="O67" s="36"/>
      <c r="P67" s="36"/>
      <c r="Q67" s="36"/>
      <c r="R67" s="9"/>
      <c r="S67" s="36"/>
      <c r="T67" s="24"/>
      <c r="U67" s="24"/>
      <c r="V67" s="24"/>
      <c r="W67" s="76"/>
      <c r="X67" s="76"/>
      <c r="Y67" s="77"/>
      <c r="Z67" s="95"/>
    </row>
    <row r="68" spans="1:26" s="159" customFormat="1" x14ac:dyDescent="0.2">
      <c r="A68" s="375"/>
      <c r="B68" s="848" t="s">
        <v>312</v>
      </c>
      <c r="C68" s="849"/>
      <c r="D68" s="850" t="s">
        <v>165</v>
      </c>
      <c r="E68" s="850"/>
      <c r="F68" s="255" t="s">
        <v>165</v>
      </c>
      <c r="G68" s="255" t="s">
        <v>165</v>
      </c>
      <c r="H68" s="374" t="s">
        <v>165</v>
      </c>
      <c r="I68" s="8"/>
      <c r="J68" s="41"/>
      <c r="K68" s="9" t="str">
        <f t="shared" si="2"/>
        <v>c. Hormonal injections (for example, DepoProvera, Noristerat)</v>
      </c>
      <c r="L68" s="36"/>
      <c r="M68" s="36"/>
      <c r="N68" s="36"/>
      <c r="O68" s="36"/>
      <c r="P68" s="36"/>
      <c r="Q68" s="36"/>
      <c r="R68" s="9"/>
      <c r="S68" s="36"/>
      <c r="T68" s="24"/>
      <c r="U68" s="24"/>
      <c r="V68" s="24"/>
      <c r="W68" s="76"/>
      <c r="X68" s="76"/>
      <c r="Y68" s="77"/>
      <c r="Z68" s="95"/>
    </row>
    <row r="69" spans="1:26" s="159" customFormat="1" x14ac:dyDescent="0.2">
      <c r="A69" s="375"/>
      <c r="B69" s="848" t="s">
        <v>313</v>
      </c>
      <c r="C69" s="849"/>
      <c r="D69" s="850" t="s">
        <v>165</v>
      </c>
      <c r="E69" s="850"/>
      <c r="F69" s="255" t="s">
        <v>165</v>
      </c>
      <c r="G69" s="255" t="s">
        <v>165</v>
      </c>
      <c r="H69" s="374" t="s">
        <v>166</v>
      </c>
      <c r="I69" s="8"/>
      <c r="J69" s="41"/>
      <c r="K69" s="9" t="str">
        <f t="shared" si="2"/>
        <v>d. Hormonal implants (for example, Jadelle, Implanon)</v>
      </c>
      <c r="L69" s="36"/>
      <c r="M69" s="36"/>
      <c r="N69" s="36"/>
      <c r="O69" s="36"/>
      <c r="P69" s="36"/>
      <c r="Q69" s="36"/>
      <c r="R69" s="9"/>
      <c r="S69" s="36"/>
      <c r="T69" s="24"/>
      <c r="U69" s="24"/>
      <c r="V69" s="24"/>
      <c r="W69" s="76"/>
      <c r="X69" s="76"/>
      <c r="Y69" s="77"/>
      <c r="Z69" s="95"/>
    </row>
    <row r="70" spans="1:26" s="159" customFormat="1" x14ac:dyDescent="0.2">
      <c r="A70" s="375"/>
      <c r="B70" s="848" t="s">
        <v>314</v>
      </c>
      <c r="C70" s="849"/>
      <c r="D70" s="850" t="s">
        <v>165</v>
      </c>
      <c r="E70" s="850"/>
      <c r="F70" s="255" t="s">
        <v>165</v>
      </c>
      <c r="G70" s="255" t="s">
        <v>165</v>
      </c>
      <c r="H70" s="374" t="s">
        <v>165</v>
      </c>
      <c r="I70" s="8"/>
      <c r="J70" s="41"/>
      <c r="K70" s="9" t="str">
        <f t="shared" si="2"/>
        <v>e. Intrauterine devices (IUDs) (for example, Optima Copper T)</v>
      </c>
      <c r="L70" s="36"/>
      <c r="M70" s="36"/>
      <c r="N70" s="36"/>
      <c r="O70" s="36"/>
      <c r="P70" s="36"/>
      <c r="Q70" s="36"/>
      <c r="R70" s="9"/>
      <c r="S70" s="36"/>
      <c r="T70" s="24"/>
      <c r="U70" s="24"/>
      <c r="V70" s="24"/>
      <c r="W70" s="76"/>
      <c r="X70" s="76"/>
      <c r="Y70" s="77"/>
      <c r="Z70" s="95"/>
    </row>
    <row r="71" spans="1:26" s="159" customFormat="1" x14ac:dyDescent="0.2">
      <c r="A71" s="375"/>
      <c r="B71" s="848" t="s">
        <v>43</v>
      </c>
      <c r="C71" s="849"/>
      <c r="D71" s="850" t="s">
        <v>165</v>
      </c>
      <c r="E71" s="850"/>
      <c r="F71" s="255" t="s">
        <v>165</v>
      </c>
      <c r="G71" s="255" t="s">
        <v>165</v>
      </c>
      <c r="H71" s="374" t="s">
        <v>165</v>
      </c>
      <c r="I71" s="8"/>
      <c r="J71" s="41"/>
      <c r="K71" s="9" t="str">
        <f t="shared" si="2"/>
        <v>f. Male condoms</v>
      </c>
      <c r="L71" s="36"/>
      <c r="M71" s="36"/>
      <c r="N71" s="36"/>
      <c r="O71" s="36"/>
      <c r="P71" s="36"/>
      <c r="Q71" s="36"/>
      <c r="R71" s="9"/>
      <c r="S71" s="36"/>
      <c r="T71" s="24"/>
      <c r="U71" s="24"/>
      <c r="V71" s="24"/>
      <c r="W71" s="76"/>
      <c r="X71" s="76"/>
      <c r="Y71" s="77"/>
      <c r="Z71" s="95"/>
    </row>
    <row r="72" spans="1:26" s="159" customFormat="1" x14ac:dyDescent="0.2">
      <c r="A72" s="375"/>
      <c r="B72" s="848" t="s">
        <v>44</v>
      </c>
      <c r="C72" s="849"/>
      <c r="D72" s="850" t="s">
        <v>166</v>
      </c>
      <c r="E72" s="850"/>
      <c r="F72" s="255" t="s">
        <v>166</v>
      </c>
      <c r="G72" s="255" t="s">
        <v>165</v>
      </c>
      <c r="H72" s="374" t="s">
        <v>166</v>
      </c>
      <c r="I72" s="8"/>
      <c r="J72" s="41"/>
      <c r="K72" s="9" t="str">
        <f t="shared" si="2"/>
        <v>g. Female condoms</v>
      </c>
      <c r="L72" s="36"/>
      <c r="M72" s="36"/>
      <c r="N72" s="36"/>
      <c r="O72" s="36"/>
      <c r="P72" s="36"/>
      <c r="Q72" s="36"/>
      <c r="R72" s="9"/>
      <c r="S72" s="36"/>
      <c r="T72" s="24"/>
      <c r="U72" s="24"/>
      <c r="V72" s="24"/>
      <c r="W72" s="76"/>
      <c r="X72" s="76"/>
      <c r="Y72" s="77"/>
      <c r="Z72" s="95"/>
    </row>
    <row r="73" spans="1:26" s="159" customFormat="1" x14ac:dyDescent="0.2">
      <c r="A73" s="375"/>
      <c r="B73" s="848" t="s">
        <v>315</v>
      </c>
      <c r="C73" s="849"/>
      <c r="D73" s="850" t="s">
        <v>165</v>
      </c>
      <c r="E73" s="850"/>
      <c r="F73" s="255" t="s">
        <v>165</v>
      </c>
      <c r="G73" s="255" t="s">
        <v>165</v>
      </c>
      <c r="H73" s="374" t="s">
        <v>165</v>
      </c>
      <c r="I73" s="8"/>
      <c r="J73" s="41"/>
      <c r="K73" s="9" t="str">
        <f t="shared" si="2"/>
        <v>h. Emergency contraceptive pills (for example, Postinor)</v>
      </c>
      <c r="L73" s="36"/>
      <c r="M73" s="36"/>
      <c r="N73" s="36"/>
      <c r="O73" s="36"/>
      <c r="P73" s="36"/>
      <c r="Q73" s="36"/>
      <c r="R73" s="9"/>
      <c r="S73" s="36"/>
      <c r="T73" s="24"/>
      <c r="U73" s="24"/>
      <c r="V73" s="24"/>
      <c r="W73" s="76"/>
      <c r="X73" s="76"/>
      <c r="Y73" s="77"/>
      <c r="Z73" s="95"/>
    </row>
    <row r="74" spans="1:26" s="159" customFormat="1" x14ac:dyDescent="0.2">
      <c r="A74" s="375"/>
      <c r="B74" s="848" t="s">
        <v>316</v>
      </c>
      <c r="C74" s="849"/>
      <c r="D74" s="850" t="s">
        <v>165</v>
      </c>
      <c r="E74" s="850"/>
      <c r="F74" s="255" t="s">
        <v>165</v>
      </c>
      <c r="G74" s="255" t="s">
        <v>165</v>
      </c>
      <c r="H74" s="374" t="s">
        <v>166</v>
      </c>
      <c r="I74" s="8"/>
      <c r="J74" s="41"/>
      <c r="K74" s="9" t="str">
        <f t="shared" si="2"/>
        <v>i. Long-acting permanent method for males (vasectomy)</v>
      </c>
      <c r="L74" s="36"/>
      <c r="M74" s="36"/>
      <c r="N74" s="36"/>
      <c r="O74" s="36"/>
      <c r="P74" s="36"/>
      <c r="Q74" s="36"/>
      <c r="R74" s="9"/>
      <c r="S74" s="36"/>
      <c r="T74" s="24"/>
      <c r="U74" s="24"/>
      <c r="V74" s="24"/>
      <c r="W74" s="76"/>
      <c r="X74" s="76"/>
      <c r="Y74" s="77"/>
      <c r="Z74" s="95"/>
    </row>
    <row r="75" spans="1:26" s="159" customFormat="1" x14ac:dyDescent="0.2">
      <c r="A75" s="375"/>
      <c r="B75" s="848" t="s">
        <v>317</v>
      </c>
      <c r="C75" s="849"/>
      <c r="D75" s="850" t="s">
        <v>165</v>
      </c>
      <c r="E75" s="850"/>
      <c r="F75" s="255" t="s">
        <v>165</v>
      </c>
      <c r="G75" s="255" t="s">
        <v>165</v>
      </c>
      <c r="H75" s="374" t="s">
        <v>165</v>
      </c>
      <c r="I75" s="8"/>
      <c r="J75" s="41"/>
      <c r="K75" s="9" t="str">
        <f t="shared" si="2"/>
        <v>j. Long-acting permanent method for females (tubal ligation)</v>
      </c>
      <c r="L75" s="36"/>
      <c r="M75" s="36"/>
      <c r="N75" s="36"/>
      <c r="O75" s="36"/>
      <c r="P75" s="36"/>
      <c r="Q75" s="36"/>
      <c r="R75" s="9"/>
      <c r="S75" s="36"/>
      <c r="T75" s="24"/>
      <c r="U75" s="24"/>
      <c r="V75" s="24"/>
      <c r="W75" s="76"/>
      <c r="X75" s="76"/>
      <c r="Y75" s="77"/>
      <c r="Z75" s="95"/>
    </row>
    <row r="76" spans="1:26" s="159" customFormat="1" x14ac:dyDescent="0.2">
      <c r="A76" s="375"/>
      <c r="B76" s="848" t="s">
        <v>45</v>
      </c>
      <c r="C76" s="849"/>
      <c r="D76" s="850" t="s">
        <v>166</v>
      </c>
      <c r="E76" s="850"/>
      <c r="F76" s="255" t="s">
        <v>166</v>
      </c>
      <c r="G76" s="255" t="s">
        <v>165</v>
      </c>
      <c r="H76" s="374" t="s">
        <v>165</v>
      </c>
      <c r="I76" s="8"/>
      <c r="J76" s="41"/>
      <c r="K76" s="9" t="str">
        <f t="shared" si="2"/>
        <v>k. CycleBeads</v>
      </c>
      <c r="L76" s="36"/>
      <c r="M76" s="36"/>
      <c r="N76" s="36"/>
      <c r="O76" s="36"/>
      <c r="P76" s="36"/>
      <c r="Q76" s="36"/>
      <c r="R76" s="9"/>
      <c r="S76" s="36"/>
      <c r="T76" s="24"/>
      <c r="U76" s="24"/>
      <c r="V76" s="24"/>
      <c r="W76" s="76"/>
      <c r="X76" s="76"/>
      <c r="Y76" s="77"/>
      <c r="Z76" s="95"/>
    </row>
    <row r="77" spans="1:26" s="159" customFormat="1" ht="45" x14ac:dyDescent="0.2">
      <c r="A77" s="376"/>
      <c r="B77" s="851" t="s">
        <v>318</v>
      </c>
      <c r="C77" s="852"/>
      <c r="D77" s="850"/>
      <c r="E77" s="850"/>
      <c r="F77" s="255"/>
      <c r="G77" s="255"/>
      <c r="H77" s="374"/>
      <c r="I77" s="8"/>
      <c r="J77" s="41"/>
      <c r="K77" s="9" t="str">
        <f t="shared" si="2"/>
        <v>l. Other contraceptive methods - specify 
(Please provide the name of the other contraceptive(s) offered, by sector.)</v>
      </c>
      <c r="L77" s="36"/>
      <c r="M77" s="36"/>
      <c r="N77" s="36"/>
      <c r="O77" s="36"/>
      <c r="P77" s="36"/>
      <c r="Q77" s="36"/>
      <c r="R77" s="9"/>
      <c r="S77" s="36"/>
      <c r="T77" s="24"/>
      <c r="U77" s="24"/>
      <c r="V77" s="24"/>
      <c r="W77" s="76"/>
      <c r="X77" s="76"/>
      <c r="Y77" s="77"/>
      <c r="Z77" s="95"/>
    </row>
    <row r="78" spans="1:26" s="159" customFormat="1" ht="30.75" thickBot="1" x14ac:dyDescent="0.25">
      <c r="A78" s="853" t="s">
        <v>320</v>
      </c>
      <c r="B78" s="822"/>
      <c r="C78" s="854"/>
      <c r="D78" s="779"/>
      <c r="E78" s="780"/>
      <c r="F78" s="780"/>
      <c r="G78" s="780"/>
      <c r="H78" s="781"/>
      <c r="I78" s="8"/>
      <c r="J78" s="41"/>
      <c r="K78" s="9" t="str">
        <f>A78</f>
        <v>C2. Please note any comments about the commodities offered.</v>
      </c>
      <c r="L78" s="36"/>
      <c r="M78" s="36"/>
      <c r="N78" s="36"/>
      <c r="O78" s="9">
        <f>D78</f>
        <v>0</v>
      </c>
      <c r="P78" s="36"/>
      <c r="Q78" s="36"/>
      <c r="R78" s="9"/>
      <c r="S78" s="36"/>
      <c r="T78" s="24"/>
      <c r="U78" s="24"/>
      <c r="V78" s="24"/>
      <c r="W78" s="76"/>
      <c r="X78" s="76"/>
      <c r="Y78" s="77"/>
      <c r="Z78" s="95"/>
    </row>
    <row r="79" spans="1:26" s="256" customFormat="1" ht="16.5" customHeight="1" thickBot="1" x14ac:dyDescent="0.3">
      <c r="A79" s="832" t="s">
        <v>27</v>
      </c>
      <c r="B79" s="833"/>
      <c r="C79" s="833"/>
      <c r="D79" s="833"/>
      <c r="E79" s="833"/>
      <c r="F79" s="833"/>
      <c r="G79" s="833"/>
      <c r="H79" s="371"/>
      <c r="I79" s="14"/>
      <c r="J79" s="47"/>
      <c r="K79" s="9"/>
      <c r="L79" s="48"/>
      <c r="M79" s="48"/>
      <c r="N79" s="48"/>
      <c r="O79" s="48"/>
      <c r="P79" s="48"/>
      <c r="Q79" s="48"/>
      <c r="R79" s="11"/>
      <c r="S79" s="48"/>
      <c r="T79" s="49"/>
      <c r="U79" s="49"/>
      <c r="V79" s="49"/>
      <c r="W79" s="65"/>
      <c r="X79" s="65"/>
      <c r="Y79" s="83"/>
      <c r="Z79" s="98"/>
    </row>
    <row r="80" spans="1:26" s="159" customFormat="1" ht="30" customHeight="1" x14ac:dyDescent="0.2">
      <c r="A80" s="834" t="s">
        <v>321</v>
      </c>
      <c r="B80" s="835"/>
      <c r="C80" s="835"/>
      <c r="D80" s="835"/>
      <c r="E80" s="835"/>
      <c r="F80" s="835"/>
      <c r="G80" s="836"/>
      <c r="H80" s="351" t="s">
        <v>165</v>
      </c>
      <c r="I80" s="20" t="str">
        <f>A80</f>
        <v>D1. Is there a contraceptive security or reproductive health commodity security strategy or is contraceptive security explicitly included in a country strategy? (Please select from the dropdown list.)</v>
      </c>
      <c r="J80" s="41"/>
      <c r="K80" s="9"/>
      <c r="L80" s="36"/>
      <c r="M80" s="36"/>
      <c r="N80" s="36"/>
      <c r="O80" s="36"/>
      <c r="P80" s="36"/>
      <c r="Q80" s="36"/>
      <c r="R80" s="9"/>
      <c r="S80" s="36"/>
      <c r="T80" s="24"/>
      <c r="U80" s="24"/>
      <c r="V80" s="24"/>
      <c r="W80" s="76"/>
      <c r="X80" s="76"/>
      <c r="Y80" s="77"/>
      <c r="Z80" s="95"/>
    </row>
    <row r="81" spans="1:26" s="159" customFormat="1" ht="15.75" thickBot="1" x14ac:dyDescent="0.25">
      <c r="A81" s="837" t="s">
        <v>243</v>
      </c>
      <c r="B81" s="838"/>
      <c r="C81" s="838"/>
      <c r="D81" s="257"/>
      <c r="E81" s="257"/>
      <c r="F81" s="257"/>
      <c r="G81" s="257"/>
      <c r="H81" s="377"/>
      <c r="I81" s="5"/>
      <c r="J81" s="41"/>
      <c r="K81" s="9"/>
      <c r="L81" s="36"/>
      <c r="M81" s="36"/>
      <c r="N81" s="36"/>
      <c r="O81" s="36"/>
      <c r="P81" s="36"/>
      <c r="Q81" s="36"/>
      <c r="R81" s="9"/>
      <c r="S81" s="36"/>
      <c r="T81" s="24"/>
      <c r="U81" s="24"/>
      <c r="V81" s="24"/>
      <c r="W81" s="76"/>
      <c r="X81" s="76"/>
      <c r="Y81" s="77"/>
      <c r="Z81" s="95"/>
    </row>
    <row r="82" spans="1:26" s="159" customFormat="1" ht="60" x14ac:dyDescent="0.2">
      <c r="A82" s="839"/>
      <c r="B82" s="841" t="s">
        <v>66</v>
      </c>
      <c r="C82" s="842"/>
      <c r="D82" s="842" t="s">
        <v>322</v>
      </c>
      <c r="E82" s="842"/>
      <c r="F82" s="258" t="s">
        <v>64</v>
      </c>
      <c r="G82" s="842" t="s">
        <v>65</v>
      </c>
      <c r="H82" s="843"/>
      <c r="I82" s="20"/>
      <c r="J82" s="45" t="str">
        <f>G82</f>
        <v>Is the contraceptive security strategy being implemented?</v>
      </c>
      <c r="K82" s="9" t="str">
        <f>B82</f>
        <v>Strategy name</v>
      </c>
      <c r="L82" s="36"/>
      <c r="M82" s="46">
        <f>E82</f>
        <v>0</v>
      </c>
      <c r="N82" s="36"/>
      <c r="O82" s="36"/>
      <c r="P82" s="36"/>
      <c r="Q82" s="36"/>
      <c r="R82" s="9"/>
      <c r="S82" s="9" t="str">
        <f>D82</f>
        <v>Years Covered (including strategy updates)</v>
      </c>
      <c r="T82" s="24"/>
      <c r="U82" s="24"/>
      <c r="V82" s="24"/>
      <c r="W82" s="76"/>
      <c r="X82" s="76"/>
      <c r="Y82" s="77"/>
      <c r="Z82" s="95"/>
    </row>
    <row r="83" spans="1:26" s="159" customFormat="1" ht="15.75" thickBot="1" x14ac:dyDescent="0.25">
      <c r="A83" s="840"/>
      <c r="B83" s="259" t="s">
        <v>35</v>
      </c>
      <c r="C83" s="150" t="s">
        <v>482</v>
      </c>
      <c r="D83" s="844" t="s">
        <v>1255</v>
      </c>
      <c r="E83" s="845"/>
      <c r="F83" s="151" t="s">
        <v>165</v>
      </c>
      <c r="G83" s="846" t="s">
        <v>178</v>
      </c>
      <c r="H83" s="847"/>
      <c r="I83" s="20"/>
      <c r="J83" s="45" t="str">
        <f>G83</f>
        <v>Don't know</v>
      </c>
      <c r="K83" s="9" t="str">
        <f>B83</f>
        <v>a</v>
      </c>
      <c r="L83" s="36"/>
      <c r="M83" s="46">
        <f>E83</f>
        <v>0</v>
      </c>
      <c r="N83" s="36"/>
      <c r="O83" s="36"/>
      <c r="P83" s="36"/>
      <c r="Q83" s="36"/>
      <c r="R83" s="9"/>
      <c r="S83" s="9" t="str">
        <f>D83</f>
        <v>2010-2014</v>
      </c>
      <c r="T83" s="24"/>
      <c r="U83" s="24"/>
      <c r="V83" s="24"/>
      <c r="W83" s="76"/>
      <c r="X83" s="76"/>
      <c r="Y83" s="77"/>
      <c r="Z83" s="95"/>
    </row>
    <row r="84" spans="1:26" s="159" customFormat="1" ht="30" x14ac:dyDescent="0.2">
      <c r="A84" s="827" t="s">
        <v>244</v>
      </c>
      <c r="B84" s="828"/>
      <c r="C84" s="828"/>
      <c r="D84" s="828"/>
      <c r="E84" s="828"/>
      <c r="F84" s="829" t="s">
        <v>165</v>
      </c>
      <c r="G84" s="830"/>
      <c r="H84" s="831"/>
      <c r="I84" s="20"/>
      <c r="J84" s="45"/>
      <c r="K84" s="9"/>
      <c r="L84" s="36"/>
      <c r="M84" s="36"/>
      <c r="N84" s="36"/>
      <c r="O84" s="36"/>
      <c r="P84" s="36"/>
      <c r="Q84" s="39" t="str">
        <f>F84</f>
        <v>Yes</v>
      </c>
      <c r="R84" s="9" t="str">
        <f>A84</f>
        <v>D2. Are any family planning commodities subject to duties, import taxes, or other fees?</v>
      </c>
      <c r="S84" s="36"/>
      <c r="T84" s="24"/>
      <c r="U84" s="24"/>
      <c r="V84" s="24"/>
      <c r="W84" s="76"/>
      <c r="X84" s="76"/>
      <c r="Y84" s="77"/>
      <c r="Z84" s="95"/>
    </row>
    <row r="85" spans="1:26" s="159" customFormat="1" ht="30" x14ac:dyDescent="0.2">
      <c r="A85" s="262"/>
      <c r="B85" s="764" t="s">
        <v>325</v>
      </c>
      <c r="C85" s="764"/>
      <c r="D85" s="765"/>
      <c r="E85" s="800" t="s">
        <v>524</v>
      </c>
      <c r="F85" s="801"/>
      <c r="G85" s="801"/>
      <c r="H85" s="802"/>
      <c r="I85" s="20"/>
      <c r="J85" s="45"/>
      <c r="K85" s="9"/>
      <c r="L85" s="36"/>
      <c r="M85" s="46" t="str">
        <f>E85</f>
        <v>NGOs, social marketing, and commercial</v>
      </c>
      <c r="N85" s="46" t="str">
        <f>E85</f>
        <v>NGOs, social marketing, and commercial</v>
      </c>
      <c r="O85" s="36"/>
      <c r="P85" s="9"/>
      <c r="Q85" s="36"/>
      <c r="R85" s="9" t="str">
        <f>B85</f>
        <v>a. If yes, for which sectors (public, NGO, social marketing, commercial)?</v>
      </c>
      <c r="S85" s="36"/>
      <c r="T85" s="24"/>
      <c r="U85" s="24"/>
      <c r="V85" s="24"/>
      <c r="W85" s="76"/>
      <c r="X85" s="76"/>
      <c r="Y85" s="77"/>
      <c r="Z85" s="95"/>
    </row>
    <row r="86" spans="1:26" s="159" customFormat="1" ht="66.75" customHeight="1" x14ac:dyDescent="0.2">
      <c r="A86" s="262"/>
      <c r="B86" s="764" t="s">
        <v>46</v>
      </c>
      <c r="C86" s="764"/>
      <c r="D86" s="765"/>
      <c r="E86" s="800" t="s">
        <v>1249</v>
      </c>
      <c r="F86" s="801"/>
      <c r="G86" s="801"/>
      <c r="H86" s="802"/>
      <c r="I86" s="20"/>
      <c r="J86" s="45"/>
      <c r="K86" s="9"/>
      <c r="L86" s="36"/>
      <c r="M86" s="46" t="str">
        <f>E86</f>
        <v xml:space="preserve">Aluminium foil, PVC, syringes and vials (used for packaging contraceptive products) have a regulatory duty and income tax @ 1% and 4% for all the aforementioned products; and a customs duty of 5%, 10%, 14.79% and 5% respectively and a sales tax of 16%, 21%, 16% and 16% respectively. </v>
      </c>
      <c r="N86" s="46" t="str">
        <f>E86</f>
        <v xml:space="preserve">Aluminium foil, PVC, syringes and vials (used for packaging contraceptive products) have a regulatory duty and income tax @ 1% and 4% for all the aforementioned products; and a customs duty of 5%, 10%, 14.79% and 5% respectively and a sales tax of 16%, 21%, 16% and 16% respectively. </v>
      </c>
      <c r="O86" s="36"/>
      <c r="P86" s="9"/>
      <c r="Q86" s="36"/>
      <c r="R86" s="9" t="str">
        <f>B86</f>
        <v>b. If yes, how much are the duties, taxes, or fees?</v>
      </c>
      <c r="S86" s="36"/>
      <c r="T86" s="24"/>
      <c r="U86" s="24"/>
      <c r="V86" s="24"/>
      <c r="W86" s="76"/>
      <c r="X86" s="76"/>
      <c r="Y86" s="77"/>
      <c r="Z86" s="95"/>
    </row>
    <row r="87" spans="1:26" s="159" customFormat="1" ht="30" customHeight="1" x14ac:dyDescent="0.2">
      <c r="A87" s="772" t="s">
        <v>326</v>
      </c>
      <c r="B87" s="764"/>
      <c r="C87" s="764"/>
      <c r="D87" s="764"/>
      <c r="E87" s="764"/>
      <c r="F87" s="764"/>
      <c r="G87" s="765"/>
      <c r="H87" s="355" t="s">
        <v>166</v>
      </c>
      <c r="I87" s="20" t="str">
        <f>A87</f>
        <v>D3. Are there policies that hinder the ability of the private sector (commercial sector, NGOs, or social marketing) to provide contraceptive methods (for example: price controls, distribution limitations, taxes/duties, advertising bans, etc.)?</v>
      </c>
      <c r="J87" s="45"/>
      <c r="K87" s="9"/>
      <c r="L87" s="36"/>
      <c r="M87" s="36"/>
      <c r="N87" s="36"/>
      <c r="O87" s="36"/>
      <c r="P87" s="9"/>
      <c r="Q87" s="36"/>
      <c r="R87" s="9"/>
      <c r="S87" s="36"/>
      <c r="T87" s="24"/>
      <c r="U87" s="24"/>
      <c r="V87" s="24"/>
      <c r="W87" s="76"/>
      <c r="X87" s="76"/>
      <c r="Y87" s="77"/>
      <c r="Z87" s="95"/>
    </row>
    <row r="88" spans="1:26" s="159" customFormat="1" x14ac:dyDescent="0.2">
      <c r="A88" s="262"/>
      <c r="B88" s="764" t="s">
        <v>47</v>
      </c>
      <c r="C88" s="764"/>
      <c r="D88" s="800" t="s">
        <v>146</v>
      </c>
      <c r="E88" s="801"/>
      <c r="F88" s="801"/>
      <c r="G88" s="801"/>
      <c r="H88" s="802"/>
      <c r="I88" s="20"/>
      <c r="J88" s="45"/>
      <c r="K88" s="9" t="str">
        <f>B88</f>
        <v>a. If yes, describe the policies.</v>
      </c>
      <c r="L88" s="36"/>
      <c r="M88" s="36"/>
      <c r="N88" s="38"/>
      <c r="O88" s="39" t="str">
        <f>D88</f>
        <v>N/A</v>
      </c>
      <c r="P88" s="9"/>
      <c r="Q88" s="36"/>
      <c r="R88" s="36"/>
      <c r="S88" s="36"/>
      <c r="T88" s="24"/>
      <c r="U88" s="24"/>
      <c r="V88" s="24"/>
      <c r="W88" s="76"/>
      <c r="X88" s="76"/>
      <c r="Y88" s="77"/>
      <c r="Z88" s="95"/>
    </row>
    <row r="89" spans="1:26" s="159" customFormat="1" ht="30" customHeight="1" x14ac:dyDescent="0.2">
      <c r="A89" s="772" t="s">
        <v>327</v>
      </c>
      <c r="B89" s="764"/>
      <c r="C89" s="764"/>
      <c r="D89" s="764"/>
      <c r="E89" s="764"/>
      <c r="F89" s="764"/>
      <c r="G89" s="765"/>
      <c r="H89" s="355" t="s">
        <v>165</v>
      </c>
      <c r="I89" s="20" t="str">
        <f>A89</f>
        <v>D4. Are there policies that enable the private sector (commercial sector, NGOs, or social marketing) to provide contraceptive methods?</v>
      </c>
      <c r="J89" s="45"/>
      <c r="K89" s="9"/>
      <c r="L89" s="36"/>
      <c r="M89" s="36"/>
      <c r="N89" s="36"/>
      <c r="O89" s="36"/>
      <c r="P89" s="9"/>
      <c r="Q89" s="36"/>
      <c r="R89" s="9"/>
      <c r="S89" s="36"/>
      <c r="T89" s="24"/>
      <c r="U89" s="24"/>
      <c r="V89" s="24"/>
      <c r="W89" s="76"/>
      <c r="X89" s="76"/>
      <c r="Y89" s="77"/>
      <c r="Z89" s="95"/>
    </row>
    <row r="90" spans="1:26" s="159" customFormat="1" ht="44.25" customHeight="1" x14ac:dyDescent="0.2">
      <c r="A90" s="262"/>
      <c r="B90" s="764" t="s">
        <v>47</v>
      </c>
      <c r="C90" s="764"/>
      <c r="D90" s="800" t="s">
        <v>1256</v>
      </c>
      <c r="E90" s="801"/>
      <c r="F90" s="801"/>
      <c r="G90" s="801"/>
      <c r="H90" s="802"/>
      <c r="I90" s="20"/>
      <c r="J90" s="45"/>
      <c r="K90" s="9" t="str">
        <f>B90</f>
        <v>a. If yes, describe the policies.</v>
      </c>
      <c r="L90" s="36"/>
      <c r="M90" s="36"/>
      <c r="N90" s="38"/>
      <c r="O90" s="39" t="str">
        <f>D90</f>
        <v>1. High political will; 2. Exemption from all duties creates a conducive environment for producers like ZAFA and Scheringand; 3. Over the counter availability</v>
      </c>
      <c r="P90" s="9"/>
      <c r="Q90" s="36"/>
      <c r="R90" s="36"/>
      <c r="S90" s="36"/>
      <c r="T90" s="24"/>
      <c r="U90" s="24"/>
      <c r="V90" s="24"/>
      <c r="W90" s="76"/>
      <c r="X90" s="76"/>
      <c r="Y90" s="77"/>
      <c r="Z90" s="95"/>
    </row>
    <row r="91" spans="1:26" s="159" customFormat="1" ht="30" customHeight="1" x14ac:dyDescent="0.2">
      <c r="A91" s="772" t="s">
        <v>328</v>
      </c>
      <c r="B91" s="764"/>
      <c r="C91" s="764"/>
      <c r="D91" s="764"/>
      <c r="E91" s="764"/>
      <c r="F91" s="764"/>
      <c r="G91" s="765"/>
      <c r="H91" s="355" t="s">
        <v>165</v>
      </c>
      <c r="I91" s="20" t="str">
        <f>A91</f>
        <v xml:space="preserve">D5. Do policies or regulations exist that restrict who can sell or dispense particular contraceptive methods?
</v>
      </c>
      <c r="J91" s="45"/>
      <c r="K91" s="9"/>
      <c r="L91" s="36"/>
      <c r="M91" s="36"/>
      <c r="N91" s="36"/>
      <c r="O91" s="9"/>
      <c r="P91" s="9"/>
      <c r="Q91" s="36"/>
      <c r="R91" s="36"/>
      <c r="S91" s="36"/>
      <c r="T91" s="24"/>
      <c r="U91" s="24"/>
      <c r="V91" s="24"/>
      <c r="W91" s="76"/>
      <c r="X91" s="76"/>
      <c r="Y91" s="77"/>
      <c r="Z91" s="95"/>
    </row>
    <row r="92" spans="1:26" s="159" customFormat="1" ht="15.75" thickBot="1" x14ac:dyDescent="0.25">
      <c r="A92" s="354"/>
      <c r="B92" s="822" t="s">
        <v>60</v>
      </c>
      <c r="C92" s="822"/>
      <c r="D92" s="260"/>
      <c r="E92" s="261"/>
      <c r="F92" s="261"/>
      <c r="G92" s="261"/>
      <c r="H92" s="378"/>
      <c r="I92" s="17"/>
      <c r="J92" s="45"/>
      <c r="K92" s="9"/>
      <c r="L92" s="36"/>
      <c r="M92" s="36"/>
      <c r="N92" s="36"/>
      <c r="O92" s="9"/>
      <c r="P92" s="9"/>
      <c r="Q92" s="36"/>
      <c r="R92" s="36"/>
      <c r="S92" s="36"/>
      <c r="T92" s="24"/>
      <c r="U92" s="24"/>
      <c r="V92" s="24"/>
      <c r="W92" s="76"/>
      <c r="X92" s="76"/>
      <c r="Y92" s="77"/>
      <c r="Z92" s="95"/>
    </row>
    <row r="93" spans="1:26" s="159" customFormat="1" ht="45" customHeight="1" x14ac:dyDescent="0.2">
      <c r="A93" s="379"/>
      <c r="B93" s="823" t="s">
        <v>156</v>
      </c>
      <c r="C93" s="824"/>
      <c r="D93" s="825"/>
      <c r="E93" s="819" t="s">
        <v>329</v>
      </c>
      <c r="F93" s="821"/>
      <c r="G93" s="819" t="s">
        <v>330</v>
      </c>
      <c r="H93" s="826"/>
      <c r="I93" s="18"/>
      <c r="J93" s="51" t="str">
        <f>G93</f>
        <v>Describe any private sector restriction on who is allowed to sell or dispense the method</v>
      </c>
      <c r="K93" s="9"/>
      <c r="L93" s="36"/>
      <c r="M93" s="36"/>
      <c r="N93" s="36"/>
      <c r="O93" s="9"/>
      <c r="P93" s="9" t="str">
        <f>B93</f>
        <v>Contraceptive Method(s)</v>
      </c>
      <c r="Q93" s="36"/>
      <c r="R93" s="36"/>
      <c r="S93" s="36"/>
      <c r="T93" s="24"/>
      <c r="U93" s="84" t="str">
        <f>E93</f>
        <v>Describe any public sector restriction on who is allowed to sell or dispense the method</v>
      </c>
      <c r="V93" s="24"/>
      <c r="W93" s="76"/>
      <c r="X93" s="76"/>
      <c r="Y93" s="77"/>
      <c r="Z93" s="95"/>
    </row>
    <row r="94" spans="1:26" s="159" customFormat="1" ht="30" x14ac:dyDescent="0.2">
      <c r="A94" s="380"/>
      <c r="B94" s="262" t="s">
        <v>35</v>
      </c>
      <c r="C94" s="770" t="s">
        <v>1257</v>
      </c>
      <c r="D94" s="810"/>
      <c r="E94" s="800" t="s">
        <v>1252</v>
      </c>
      <c r="F94" s="803"/>
      <c r="G94" s="811" t="s">
        <v>1252</v>
      </c>
      <c r="H94" s="812"/>
      <c r="I94" s="16"/>
      <c r="J94" s="45" t="str">
        <f>G94</f>
        <v>Only trained healthcare providers are allowed to administer</v>
      </c>
      <c r="K94" s="9"/>
      <c r="L94" s="36"/>
      <c r="M94" s="46" t="str">
        <f>E94</f>
        <v>Only trained healthcare providers are allowed to administer</v>
      </c>
      <c r="N94" s="36"/>
      <c r="O94" s="9"/>
      <c r="P94" s="9" t="str">
        <f>C94</f>
        <v>IUDs, surgical/permanent contraception, Implanon implants</v>
      </c>
      <c r="Q94" s="36"/>
      <c r="R94" s="36"/>
      <c r="S94" s="36"/>
      <c r="T94" s="24"/>
      <c r="U94" s="84" t="str">
        <f>E94</f>
        <v>Only trained healthcare providers are allowed to administer</v>
      </c>
      <c r="V94" s="24"/>
      <c r="W94" s="76"/>
      <c r="X94" s="76"/>
      <c r="Y94" s="77"/>
      <c r="Z94" s="95"/>
    </row>
    <row r="95" spans="1:26" s="159" customFormat="1" x14ac:dyDescent="0.2">
      <c r="A95" s="380"/>
      <c r="B95" s="262" t="s">
        <v>36</v>
      </c>
      <c r="C95" s="770"/>
      <c r="D95" s="810"/>
      <c r="E95" s="800"/>
      <c r="F95" s="803"/>
      <c r="G95" s="811"/>
      <c r="H95" s="812"/>
      <c r="I95" s="16"/>
      <c r="J95" s="45">
        <f>G95</f>
        <v>0</v>
      </c>
      <c r="K95" s="9"/>
      <c r="L95" s="36"/>
      <c r="M95" s="46">
        <f>E95</f>
        <v>0</v>
      </c>
      <c r="N95" s="36"/>
      <c r="O95" s="9"/>
      <c r="P95" s="9">
        <f>C95</f>
        <v>0</v>
      </c>
      <c r="Q95" s="36"/>
      <c r="R95" s="36"/>
      <c r="S95" s="36"/>
      <c r="T95" s="24"/>
      <c r="U95" s="84">
        <f>E95</f>
        <v>0</v>
      </c>
      <c r="V95" s="24"/>
      <c r="W95" s="76"/>
      <c r="X95" s="76"/>
      <c r="Y95" s="77"/>
      <c r="Z95" s="95"/>
    </row>
    <row r="96" spans="1:26" s="159" customFormat="1" ht="15.75" thickBot="1" x14ac:dyDescent="0.25">
      <c r="A96" s="380"/>
      <c r="B96" s="263" t="s">
        <v>37</v>
      </c>
      <c r="C96" s="780"/>
      <c r="D96" s="813"/>
      <c r="E96" s="804"/>
      <c r="F96" s="806"/>
      <c r="G96" s="814"/>
      <c r="H96" s="815"/>
      <c r="I96" s="16"/>
      <c r="J96" s="45">
        <f>G96</f>
        <v>0</v>
      </c>
      <c r="K96" s="9"/>
      <c r="L96" s="36"/>
      <c r="M96" s="46">
        <f>E96</f>
        <v>0</v>
      </c>
      <c r="N96" s="36"/>
      <c r="O96" s="9"/>
      <c r="P96" s="9">
        <f>C96</f>
        <v>0</v>
      </c>
      <c r="Q96" s="36"/>
      <c r="R96" s="36"/>
      <c r="S96" s="36"/>
      <c r="T96" s="24"/>
      <c r="U96" s="84">
        <f>E96</f>
        <v>0</v>
      </c>
      <c r="V96" s="24"/>
      <c r="W96" s="76"/>
      <c r="X96" s="76"/>
      <c r="Y96" s="77"/>
      <c r="Z96" s="95"/>
    </row>
    <row r="97" spans="1:26" s="264" customFormat="1" ht="15.75" thickBot="1" x14ac:dyDescent="0.25">
      <c r="A97" s="816"/>
      <c r="B97" s="817"/>
      <c r="C97" s="817"/>
      <c r="D97" s="817"/>
      <c r="E97" s="817"/>
      <c r="F97" s="817"/>
      <c r="G97" s="817"/>
      <c r="H97" s="818"/>
      <c r="I97" s="28"/>
      <c r="J97" s="52"/>
      <c r="K97" s="27">
        <f>C97</f>
        <v>0</v>
      </c>
      <c r="L97" s="27"/>
      <c r="M97" s="27"/>
      <c r="N97" s="27"/>
      <c r="O97" s="27"/>
      <c r="P97" s="27"/>
      <c r="Q97" s="27"/>
      <c r="R97" s="27"/>
      <c r="S97" s="27"/>
      <c r="T97" s="27"/>
      <c r="U97" s="27"/>
      <c r="V97" s="27"/>
      <c r="W97" s="85"/>
      <c r="X97" s="85"/>
      <c r="Y97" s="86"/>
      <c r="Z97" s="99"/>
    </row>
    <row r="98" spans="1:26" s="159" customFormat="1" ht="45" customHeight="1" x14ac:dyDescent="0.2">
      <c r="A98" s="774" t="s">
        <v>332</v>
      </c>
      <c r="B98" s="775"/>
      <c r="C98" s="775"/>
      <c r="D98" s="265" t="s">
        <v>61</v>
      </c>
      <c r="E98" s="819" t="s">
        <v>67</v>
      </c>
      <c r="F98" s="820"/>
      <c r="G98" s="821"/>
      <c r="H98" s="381" t="s">
        <v>57</v>
      </c>
      <c r="I98" s="15"/>
      <c r="J98" s="45"/>
      <c r="K98" s="9" t="str">
        <f>A98</f>
        <v>D6. Does the country have laws, regulations, or policies that make it difficult for the following sub-populations to access effective family planning services?</v>
      </c>
      <c r="L98" s="36"/>
      <c r="M98" s="36"/>
      <c r="N98" s="36"/>
      <c r="O98" s="9"/>
      <c r="P98" s="36"/>
      <c r="Q98" s="36"/>
      <c r="R98" s="36"/>
      <c r="S98" s="36"/>
      <c r="T98" s="24"/>
      <c r="U98" s="24"/>
      <c r="V98" s="84" t="str">
        <f>E98</f>
        <v xml:space="preserve">If yes, describe laws/regulations/policies affecting access </v>
      </c>
      <c r="W98" s="76"/>
      <c r="X98" s="76"/>
      <c r="Y98" s="77"/>
      <c r="Z98" s="95"/>
    </row>
    <row r="99" spans="1:26" s="159" customFormat="1" ht="60" x14ac:dyDescent="0.2">
      <c r="A99" s="262"/>
      <c r="B99" s="764" t="s">
        <v>333</v>
      </c>
      <c r="C99" s="764"/>
      <c r="D99" s="157" t="s">
        <v>165</v>
      </c>
      <c r="E99" s="800" t="s">
        <v>1250</v>
      </c>
      <c r="F99" s="801"/>
      <c r="G99" s="803"/>
      <c r="H99" s="355" t="s">
        <v>178</v>
      </c>
      <c r="I99" s="13"/>
      <c r="J99" s="45"/>
      <c r="K99" s="9" t="str">
        <f>B99</f>
        <v>a. Unmarried people</v>
      </c>
      <c r="L99" s="36"/>
      <c r="M99" s="46" t="str">
        <f>E99</f>
        <v xml:space="preserve">The Pakistani law allows distribution of contraceptives only to married women of reproductive age. </v>
      </c>
      <c r="N99" s="36"/>
      <c r="O99" s="9"/>
      <c r="P99" s="36"/>
      <c r="Q99" s="36"/>
      <c r="R99" s="36"/>
      <c r="S99" s="36"/>
      <c r="T99" s="24"/>
      <c r="U99" s="24"/>
      <c r="V99" s="84" t="str">
        <f>E99</f>
        <v xml:space="preserve">The Pakistani law allows distribution of contraceptives only to married women of reproductive age. </v>
      </c>
      <c r="W99" s="76"/>
      <c r="X99" s="76"/>
      <c r="Y99" s="77"/>
      <c r="Z99" s="95"/>
    </row>
    <row r="100" spans="1:26" s="159" customFormat="1" x14ac:dyDescent="0.2">
      <c r="A100" s="262"/>
      <c r="B100" s="764" t="s">
        <v>48</v>
      </c>
      <c r="C100" s="764"/>
      <c r="D100" s="157" t="s">
        <v>166</v>
      </c>
      <c r="E100" s="800"/>
      <c r="F100" s="801"/>
      <c r="G100" s="803"/>
      <c r="H100" s="355"/>
      <c r="I100" s="13"/>
      <c r="J100" s="45"/>
      <c r="K100" s="9" t="str">
        <f>B100</f>
        <v>b. Young people</v>
      </c>
      <c r="L100" s="36"/>
      <c r="M100" s="46">
        <f>E100</f>
        <v>0</v>
      </c>
      <c r="N100" s="36"/>
      <c r="O100" s="9"/>
      <c r="P100" s="36"/>
      <c r="Q100" s="36"/>
      <c r="R100" s="36"/>
      <c r="S100" s="36"/>
      <c r="T100" s="24"/>
      <c r="U100" s="24"/>
      <c r="V100" s="84">
        <f>E100</f>
        <v>0</v>
      </c>
      <c r="W100" s="76"/>
      <c r="X100" s="76"/>
      <c r="Y100" s="77"/>
      <c r="Z100" s="95"/>
    </row>
    <row r="101" spans="1:26" s="159" customFormat="1" ht="30.75" thickBot="1" x14ac:dyDescent="0.25">
      <c r="A101" s="263"/>
      <c r="B101" s="753" t="s">
        <v>49</v>
      </c>
      <c r="C101" s="753"/>
      <c r="D101" s="382" t="s">
        <v>178</v>
      </c>
      <c r="E101" s="804"/>
      <c r="F101" s="805"/>
      <c r="G101" s="806"/>
      <c r="H101" s="383"/>
      <c r="I101" s="13"/>
      <c r="J101" s="45"/>
      <c r="K101" s="9" t="str">
        <f>B101</f>
        <v>c. Other</v>
      </c>
      <c r="L101" s="36"/>
      <c r="M101" s="46">
        <f>E101</f>
        <v>0</v>
      </c>
      <c r="N101" s="36"/>
      <c r="O101" s="9"/>
      <c r="P101" s="36"/>
      <c r="Q101" s="36"/>
      <c r="R101" s="36"/>
      <c r="S101" s="36"/>
      <c r="T101" s="24"/>
      <c r="U101" s="24"/>
      <c r="V101" s="84">
        <f>E101</f>
        <v>0</v>
      </c>
      <c r="W101" s="76"/>
      <c r="X101" s="76"/>
      <c r="Y101" s="77"/>
      <c r="Z101" s="95"/>
    </row>
    <row r="102" spans="1:26" s="266" customFormat="1" x14ac:dyDescent="0.2">
      <c r="A102" s="807"/>
      <c r="B102" s="808"/>
      <c r="C102" s="808"/>
      <c r="D102" s="808"/>
      <c r="E102" s="808"/>
      <c r="F102" s="808"/>
      <c r="G102" s="808"/>
      <c r="H102" s="809"/>
      <c r="I102" s="5"/>
      <c r="J102" s="53"/>
      <c r="K102" s="29">
        <f>C102</f>
        <v>0</v>
      </c>
      <c r="L102" s="54"/>
      <c r="M102" s="54"/>
      <c r="N102" s="54"/>
      <c r="O102" s="29"/>
      <c r="P102" s="54"/>
      <c r="Q102" s="54"/>
      <c r="R102" s="54"/>
      <c r="S102" s="54"/>
      <c r="T102" s="54"/>
      <c r="U102" s="54"/>
      <c r="V102" s="54"/>
      <c r="W102" s="87"/>
      <c r="X102" s="87"/>
      <c r="Y102" s="88"/>
      <c r="Z102" s="95"/>
    </row>
    <row r="103" spans="1:26" s="159" customFormat="1" ht="45" customHeight="1" x14ac:dyDescent="0.2">
      <c r="A103" s="772" t="s">
        <v>334</v>
      </c>
      <c r="B103" s="764"/>
      <c r="C103" s="764"/>
      <c r="D103" s="764"/>
      <c r="E103" s="764"/>
      <c r="F103" s="764"/>
      <c r="G103" s="764"/>
      <c r="H103" s="773"/>
      <c r="I103" s="15"/>
      <c r="J103" s="45"/>
      <c r="K103" s="9"/>
      <c r="L103" s="36"/>
      <c r="M103" s="36"/>
      <c r="N103" s="36"/>
      <c r="O103" s="9"/>
      <c r="P103" s="36"/>
      <c r="Q103" s="36"/>
      <c r="R103" s="36"/>
      <c r="S103" s="36"/>
      <c r="T103" s="24"/>
      <c r="U103" s="24"/>
      <c r="V103" s="24"/>
      <c r="W103" s="76"/>
      <c r="X103" s="82" t="str">
        <f>A103</f>
        <v xml:space="preserve">D7. Are there charges* to the client in the public sector for family planning:
*(This question refers to charges by policy, not under-the-table charges.)
</v>
      </c>
      <c r="Y103" s="77"/>
      <c r="Z103" s="95"/>
    </row>
    <row r="104" spans="1:26" s="159" customFormat="1" ht="15" customHeight="1" x14ac:dyDescent="0.2">
      <c r="A104" s="262"/>
      <c r="B104" s="764" t="s">
        <v>50</v>
      </c>
      <c r="C104" s="764"/>
      <c r="D104" s="764"/>
      <c r="E104" s="764"/>
      <c r="F104" s="765"/>
      <c r="G104" s="766" t="s">
        <v>166</v>
      </c>
      <c r="H104" s="767"/>
      <c r="I104" s="16"/>
      <c r="J104" s="45" t="str">
        <f>G104</f>
        <v>No</v>
      </c>
      <c r="K104" s="9"/>
      <c r="L104" s="36"/>
      <c r="M104" s="36"/>
      <c r="N104" s="36"/>
      <c r="O104" s="9"/>
      <c r="P104" s="36"/>
      <c r="Q104" s="36"/>
      <c r="R104" s="36"/>
      <c r="S104" s="36"/>
      <c r="T104" s="24"/>
      <c r="U104" s="24"/>
      <c r="V104" s="24"/>
      <c r="W104" s="76"/>
      <c r="X104" s="76"/>
      <c r="Y104" s="80" t="str">
        <f>B104</f>
        <v>a. Services?</v>
      </c>
      <c r="Z104" s="95"/>
    </row>
    <row r="105" spans="1:26" s="159" customFormat="1" ht="15" customHeight="1" x14ac:dyDescent="0.2">
      <c r="A105" s="262"/>
      <c r="B105" s="764" t="s">
        <v>51</v>
      </c>
      <c r="C105" s="764"/>
      <c r="D105" s="764"/>
      <c r="E105" s="764"/>
      <c r="F105" s="765"/>
      <c r="G105" s="766" t="s">
        <v>165</v>
      </c>
      <c r="H105" s="767"/>
      <c r="I105" s="16"/>
      <c r="J105" s="45" t="str">
        <f>G105</f>
        <v>Yes</v>
      </c>
      <c r="K105" s="9"/>
      <c r="L105" s="36"/>
      <c r="M105" s="36"/>
      <c r="N105" s="36"/>
      <c r="O105" s="9"/>
      <c r="P105" s="36"/>
      <c r="Q105" s="36"/>
      <c r="R105" s="36"/>
      <c r="S105" s="36"/>
      <c r="T105" s="24"/>
      <c r="U105" s="24"/>
      <c r="V105" s="24"/>
      <c r="W105" s="76"/>
      <c r="X105" s="76"/>
      <c r="Y105" s="80" t="str">
        <f>B105</f>
        <v>b. Commodities?</v>
      </c>
      <c r="Z105" s="95"/>
    </row>
    <row r="106" spans="1:26" s="159" customFormat="1" ht="15" customHeight="1" x14ac:dyDescent="0.2">
      <c r="A106" s="262"/>
      <c r="B106" s="764" t="s">
        <v>52</v>
      </c>
      <c r="C106" s="764"/>
      <c r="D106" s="764"/>
      <c r="E106" s="764"/>
      <c r="F106" s="765"/>
      <c r="G106" s="766" t="s">
        <v>165</v>
      </c>
      <c r="H106" s="767"/>
      <c r="I106" s="16"/>
      <c r="J106" s="45" t="str">
        <f>G106</f>
        <v>Yes</v>
      </c>
      <c r="K106" s="9"/>
      <c r="L106" s="36"/>
      <c r="M106" s="36"/>
      <c r="N106" s="36"/>
      <c r="O106" s="9"/>
      <c r="P106" s="36"/>
      <c r="Q106" s="36"/>
      <c r="R106" s="36"/>
      <c r="S106" s="36"/>
      <c r="T106" s="24"/>
      <c r="U106" s="24"/>
      <c r="V106" s="24"/>
      <c r="W106" s="76"/>
      <c r="X106" s="76"/>
      <c r="Y106" s="80" t="str">
        <f>B106</f>
        <v>c. If yes, are there exemptions for people who cannot afford to pay?</v>
      </c>
      <c r="Z106" s="95"/>
    </row>
    <row r="107" spans="1:26" s="159" customFormat="1" ht="60" x14ac:dyDescent="0.2">
      <c r="A107" s="262"/>
      <c r="B107" s="241"/>
      <c r="C107" s="242" t="s">
        <v>53</v>
      </c>
      <c r="D107" s="800" t="s">
        <v>1258</v>
      </c>
      <c r="E107" s="801"/>
      <c r="F107" s="801"/>
      <c r="G107" s="801"/>
      <c r="H107" s="802"/>
      <c r="I107" s="16"/>
      <c r="J107" s="45"/>
      <c r="K107" s="9" t="str">
        <f>C107</f>
        <v>i. If yes, describe the exemptions.</v>
      </c>
      <c r="L107" s="36"/>
      <c r="M107" s="36"/>
      <c r="N107" s="38"/>
      <c r="O107" s="39" t="str">
        <f>D107</f>
        <v>All provincial departments of health provide contraceptives free of charge. All population welfare departments charge a nominal cost for contraceptives. However, a uniform policy of free-of-cost contraceptives at public sector facilities is under consideration.</v>
      </c>
      <c r="P107" s="36"/>
      <c r="Q107" s="36"/>
      <c r="R107" s="36"/>
      <c r="S107" s="36"/>
      <c r="T107" s="24"/>
      <c r="U107" s="24"/>
      <c r="V107" s="24"/>
      <c r="W107" s="76"/>
      <c r="X107" s="76"/>
      <c r="Y107" s="77"/>
      <c r="Z107" s="95"/>
    </row>
    <row r="108" spans="1:26" s="267" customFormat="1" ht="15.75" customHeight="1" x14ac:dyDescent="0.2">
      <c r="A108" s="772" t="s">
        <v>335</v>
      </c>
      <c r="B108" s="764"/>
      <c r="C108" s="764"/>
      <c r="D108" s="764"/>
      <c r="E108" s="764"/>
      <c r="F108" s="764"/>
      <c r="G108" s="764"/>
      <c r="H108" s="773"/>
      <c r="I108" s="48"/>
      <c r="J108" s="35"/>
      <c r="K108" s="9"/>
      <c r="L108" s="9"/>
      <c r="M108" s="36"/>
      <c r="N108" s="36"/>
      <c r="O108" s="9"/>
      <c r="P108" s="36"/>
      <c r="Q108" s="1"/>
      <c r="R108" s="36"/>
      <c r="S108" s="37"/>
      <c r="T108" s="2"/>
      <c r="U108" s="2"/>
      <c r="V108" s="2"/>
      <c r="W108" s="64"/>
      <c r="X108" s="82" t="str">
        <f>A108</f>
        <v>D8. Are the following contraceptives included in the country's National Essential Medicine List (NEML) or other equivalent priority list?</v>
      </c>
      <c r="Y108" s="1"/>
      <c r="Z108" s="101"/>
    </row>
    <row r="109" spans="1:26" s="267" customFormat="1" ht="15.75" customHeight="1" x14ac:dyDescent="0.2">
      <c r="A109" s="384"/>
      <c r="B109" s="764" t="s">
        <v>336</v>
      </c>
      <c r="C109" s="764"/>
      <c r="D109" s="764"/>
      <c r="E109" s="764"/>
      <c r="F109" s="765"/>
      <c r="G109" s="766" t="s">
        <v>165</v>
      </c>
      <c r="H109" s="767"/>
      <c r="I109" s="48"/>
      <c r="J109" s="45" t="str">
        <f t="shared" ref="J109:J120" si="3">G109</f>
        <v>Yes</v>
      </c>
      <c r="K109" s="9"/>
      <c r="L109" s="9"/>
      <c r="M109" s="36"/>
      <c r="N109" s="36"/>
      <c r="O109" s="9"/>
      <c r="P109" s="36"/>
      <c r="Q109" s="1"/>
      <c r="R109" s="36"/>
      <c r="S109" s="37"/>
      <c r="T109" s="2"/>
      <c r="U109" s="2"/>
      <c r="V109" s="2"/>
      <c r="W109" s="64"/>
      <c r="X109" s="64"/>
      <c r="Y109" s="80" t="str">
        <f t="shared" ref="Y109:Y118" si="4">B109</f>
        <v>a. Combined oral contraceptives</v>
      </c>
      <c r="Z109" s="101"/>
    </row>
    <row r="110" spans="1:26" s="267" customFormat="1" ht="15.75" customHeight="1" x14ac:dyDescent="0.2">
      <c r="A110" s="384"/>
      <c r="B110" s="764" t="s">
        <v>337</v>
      </c>
      <c r="C110" s="764"/>
      <c r="D110" s="764"/>
      <c r="E110" s="764"/>
      <c r="F110" s="765"/>
      <c r="G110" s="766" t="s">
        <v>165</v>
      </c>
      <c r="H110" s="767"/>
      <c r="I110" s="48"/>
      <c r="J110" s="45" t="str">
        <f t="shared" si="3"/>
        <v>Yes</v>
      </c>
      <c r="K110" s="9"/>
      <c r="L110" s="9"/>
      <c r="M110" s="36"/>
      <c r="N110" s="36"/>
      <c r="O110" s="9"/>
      <c r="P110" s="36"/>
      <c r="Q110" s="1"/>
      <c r="R110" s="36"/>
      <c r="S110" s="37"/>
      <c r="T110" s="2"/>
      <c r="U110" s="2"/>
      <c r="V110" s="2"/>
      <c r="W110" s="64"/>
      <c r="X110" s="64"/>
      <c r="Y110" s="80" t="str">
        <f t="shared" si="4"/>
        <v>b. Progestin-only pills</v>
      </c>
      <c r="Z110" s="101"/>
    </row>
    <row r="111" spans="1:26" s="267" customFormat="1" ht="15.75" customHeight="1" x14ac:dyDescent="0.2">
      <c r="A111" s="384"/>
      <c r="B111" s="764" t="s">
        <v>54</v>
      </c>
      <c r="C111" s="764"/>
      <c r="D111" s="764"/>
      <c r="E111" s="764"/>
      <c r="F111" s="765"/>
      <c r="G111" s="766" t="s">
        <v>165</v>
      </c>
      <c r="H111" s="767"/>
      <c r="I111" s="48"/>
      <c r="J111" s="45" t="str">
        <f t="shared" si="3"/>
        <v>Yes</v>
      </c>
      <c r="K111" s="9"/>
      <c r="L111" s="9"/>
      <c r="M111" s="36"/>
      <c r="N111" s="36"/>
      <c r="O111" s="9"/>
      <c r="P111" s="36"/>
      <c r="Q111" s="1"/>
      <c r="R111" s="36"/>
      <c r="S111" s="37"/>
      <c r="T111" s="2"/>
      <c r="U111" s="2"/>
      <c r="V111" s="2"/>
      <c r="W111" s="64"/>
      <c r="X111" s="64"/>
      <c r="Y111" s="80" t="str">
        <f t="shared" si="4"/>
        <v>c. Hormonal injections</v>
      </c>
      <c r="Z111" s="101"/>
    </row>
    <row r="112" spans="1:26" s="267" customFormat="1" ht="15.75" customHeight="1" x14ac:dyDescent="0.2">
      <c r="A112" s="384"/>
      <c r="B112" s="764" t="s">
        <v>55</v>
      </c>
      <c r="C112" s="764"/>
      <c r="D112" s="764"/>
      <c r="E112" s="764"/>
      <c r="F112" s="765"/>
      <c r="G112" s="766" t="s">
        <v>165</v>
      </c>
      <c r="H112" s="767"/>
      <c r="I112" s="48"/>
      <c r="J112" s="45" t="str">
        <f t="shared" si="3"/>
        <v>Yes</v>
      </c>
      <c r="K112" s="9"/>
      <c r="L112" s="9"/>
      <c r="M112" s="36"/>
      <c r="N112" s="36"/>
      <c r="O112" s="9"/>
      <c r="P112" s="36"/>
      <c r="Q112" s="1"/>
      <c r="R112" s="36"/>
      <c r="S112" s="37"/>
      <c r="T112" s="2"/>
      <c r="U112" s="2"/>
      <c r="V112" s="2"/>
      <c r="W112" s="64"/>
      <c r="X112" s="64"/>
      <c r="Y112" s="80" t="str">
        <f t="shared" si="4"/>
        <v>d. Hormonal implants</v>
      </c>
      <c r="Z112" s="101"/>
    </row>
    <row r="113" spans="1:26" s="267" customFormat="1" ht="15.75" customHeight="1" x14ac:dyDescent="0.2">
      <c r="A113" s="384"/>
      <c r="B113" s="764" t="s">
        <v>56</v>
      </c>
      <c r="C113" s="764"/>
      <c r="D113" s="764"/>
      <c r="E113" s="764"/>
      <c r="F113" s="765"/>
      <c r="G113" s="766" t="s">
        <v>165</v>
      </c>
      <c r="H113" s="767"/>
      <c r="I113" s="48"/>
      <c r="J113" s="45" t="str">
        <f t="shared" si="3"/>
        <v>Yes</v>
      </c>
      <c r="K113" s="9"/>
      <c r="L113" s="9"/>
      <c r="M113" s="36"/>
      <c r="N113" s="36"/>
      <c r="O113" s="9"/>
      <c r="P113" s="36"/>
      <c r="Q113" s="1"/>
      <c r="R113" s="36"/>
      <c r="S113" s="37"/>
      <c r="T113" s="2"/>
      <c r="U113" s="2"/>
      <c r="V113" s="2"/>
      <c r="W113" s="64"/>
      <c r="X113" s="64"/>
      <c r="Y113" s="80" t="str">
        <f t="shared" si="4"/>
        <v>e. Intrauterine devices (IUDs)</v>
      </c>
      <c r="Z113" s="101"/>
    </row>
    <row r="114" spans="1:26" s="267" customFormat="1" ht="15.75" customHeight="1" x14ac:dyDescent="0.2">
      <c r="A114" s="384"/>
      <c r="B114" s="764" t="s">
        <v>43</v>
      </c>
      <c r="C114" s="764"/>
      <c r="D114" s="764"/>
      <c r="E114" s="764"/>
      <c r="F114" s="765"/>
      <c r="G114" s="766" t="s">
        <v>165</v>
      </c>
      <c r="H114" s="767"/>
      <c r="I114" s="48"/>
      <c r="J114" s="45" t="str">
        <f t="shared" si="3"/>
        <v>Yes</v>
      </c>
      <c r="K114" s="9"/>
      <c r="L114" s="9"/>
      <c r="M114" s="36"/>
      <c r="N114" s="36"/>
      <c r="O114" s="9"/>
      <c r="P114" s="36"/>
      <c r="Q114" s="1"/>
      <c r="R114" s="36"/>
      <c r="S114" s="37"/>
      <c r="T114" s="2"/>
      <c r="U114" s="2"/>
      <c r="V114" s="2"/>
      <c r="W114" s="64"/>
      <c r="X114" s="64"/>
      <c r="Y114" s="80" t="str">
        <f t="shared" si="4"/>
        <v>f. Male condoms</v>
      </c>
      <c r="Z114" s="101"/>
    </row>
    <row r="115" spans="1:26" s="267" customFormat="1" ht="15.75" customHeight="1" x14ac:dyDescent="0.2">
      <c r="A115" s="384"/>
      <c r="B115" s="764" t="s">
        <v>44</v>
      </c>
      <c r="C115" s="764"/>
      <c r="D115" s="764"/>
      <c r="E115" s="764"/>
      <c r="F115" s="765"/>
      <c r="G115" s="766" t="s">
        <v>166</v>
      </c>
      <c r="H115" s="767"/>
      <c r="I115" s="48"/>
      <c r="J115" s="45" t="str">
        <f t="shared" si="3"/>
        <v>No</v>
      </c>
      <c r="K115" s="9"/>
      <c r="L115" s="9"/>
      <c r="M115" s="36"/>
      <c r="N115" s="36"/>
      <c r="O115" s="9"/>
      <c r="P115" s="36"/>
      <c r="Q115" s="1"/>
      <c r="R115" s="36"/>
      <c r="S115" s="37"/>
      <c r="T115" s="2"/>
      <c r="U115" s="2"/>
      <c r="V115" s="2"/>
      <c r="W115" s="64"/>
      <c r="X115" s="64"/>
      <c r="Y115" s="80" t="str">
        <f t="shared" si="4"/>
        <v>g. Female condoms</v>
      </c>
      <c r="Z115" s="101"/>
    </row>
    <row r="116" spans="1:26" s="267" customFormat="1" ht="15.75" customHeight="1" x14ac:dyDescent="0.2">
      <c r="A116" s="384"/>
      <c r="B116" s="764" t="s">
        <v>338</v>
      </c>
      <c r="C116" s="764"/>
      <c r="D116" s="764"/>
      <c r="E116" s="764"/>
      <c r="F116" s="765"/>
      <c r="G116" s="766" t="s">
        <v>165</v>
      </c>
      <c r="H116" s="767"/>
      <c r="I116" s="48"/>
      <c r="J116" s="45" t="str">
        <f t="shared" si="3"/>
        <v>Yes</v>
      </c>
      <c r="K116" s="9"/>
      <c r="L116" s="9"/>
      <c r="M116" s="36"/>
      <c r="N116" s="36"/>
      <c r="O116" s="9"/>
      <c r="P116" s="36"/>
      <c r="Q116" s="1"/>
      <c r="R116" s="36"/>
      <c r="S116" s="37"/>
      <c r="T116" s="2"/>
      <c r="U116" s="2"/>
      <c r="V116" s="2"/>
      <c r="W116" s="64"/>
      <c r="X116" s="64"/>
      <c r="Y116" s="80" t="str">
        <f t="shared" si="4"/>
        <v>h. Emergency contraceptive pills</v>
      </c>
      <c r="Z116" s="101"/>
    </row>
    <row r="117" spans="1:26" s="267" customFormat="1" ht="15.75" customHeight="1" x14ac:dyDescent="0.2">
      <c r="A117" s="384"/>
      <c r="B117" s="764" t="s">
        <v>245</v>
      </c>
      <c r="C117" s="764"/>
      <c r="D117" s="764"/>
      <c r="E117" s="764"/>
      <c r="F117" s="765"/>
      <c r="G117" s="766" t="s">
        <v>166</v>
      </c>
      <c r="H117" s="767"/>
      <c r="I117" s="48"/>
      <c r="J117" s="45" t="str">
        <f>G117</f>
        <v>No</v>
      </c>
      <c r="K117" s="9"/>
      <c r="L117" s="9"/>
      <c r="M117" s="36"/>
      <c r="N117" s="36"/>
      <c r="O117" s="9"/>
      <c r="P117" s="36"/>
      <c r="Q117" s="1"/>
      <c r="R117" s="36"/>
      <c r="S117" s="37"/>
      <c r="T117" s="2"/>
      <c r="U117" s="2"/>
      <c r="V117" s="2"/>
      <c r="W117" s="64"/>
      <c r="X117" s="64"/>
      <c r="Y117" s="80" t="str">
        <f>B117</f>
        <v>i. CycleBeads</v>
      </c>
      <c r="Z117" s="101"/>
    </row>
    <row r="118" spans="1:26" s="267" customFormat="1" ht="15.75" customHeight="1" x14ac:dyDescent="0.2">
      <c r="A118" s="384"/>
      <c r="B118" s="764" t="s">
        <v>339</v>
      </c>
      <c r="C118" s="764"/>
      <c r="D118" s="764"/>
      <c r="E118" s="764"/>
      <c r="F118" s="765"/>
      <c r="G118" s="766" t="s">
        <v>178</v>
      </c>
      <c r="H118" s="767"/>
      <c r="I118" s="48"/>
      <c r="J118" s="45" t="str">
        <f t="shared" si="3"/>
        <v>Don't know</v>
      </c>
      <c r="K118" s="9"/>
      <c r="L118" s="9"/>
      <c r="M118" s="36"/>
      <c r="N118" s="36"/>
      <c r="O118" s="9"/>
      <c r="P118" s="36"/>
      <c r="Q118" s="1"/>
      <c r="R118" s="36"/>
      <c r="S118" s="37"/>
      <c r="T118" s="2"/>
      <c r="U118" s="2"/>
      <c r="V118" s="2"/>
      <c r="W118" s="64"/>
      <c r="X118" s="64"/>
      <c r="Y118" s="80" t="str">
        <f t="shared" si="4"/>
        <v>j. Any other contraceptive(s)?</v>
      </c>
      <c r="Z118" s="101"/>
    </row>
    <row r="119" spans="1:26" s="267" customFormat="1" ht="15.75" x14ac:dyDescent="0.2">
      <c r="A119" s="384"/>
      <c r="B119" s="224"/>
      <c r="C119" s="764" t="s">
        <v>340</v>
      </c>
      <c r="D119" s="764"/>
      <c r="E119" s="765"/>
      <c r="F119" s="790" t="s">
        <v>178</v>
      </c>
      <c r="G119" s="791"/>
      <c r="H119" s="792"/>
      <c r="I119" s="48"/>
      <c r="J119" s="45">
        <f t="shared" si="3"/>
        <v>0</v>
      </c>
      <c r="K119" s="9"/>
      <c r="L119" s="9"/>
      <c r="M119" s="36"/>
      <c r="N119" s="36"/>
      <c r="O119" s="9"/>
      <c r="P119" s="36"/>
      <c r="Q119" s="1"/>
      <c r="R119" s="9">
        <f>B119</f>
        <v>0</v>
      </c>
      <c r="S119" s="37"/>
      <c r="T119" s="2"/>
      <c r="U119" s="2"/>
      <c r="V119" s="2"/>
      <c r="W119" s="64"/>
      <c r="X119" s="64"/>
      <c r="Y119" s="1"/>
      <c r="Z119" s="101"/>
    </row>
    <row r="120" spans="1:26" s="267" customFormat="1" ht="15.75" x14ac:dyDescent="0.2">
      <c r="A120" s="793" t="s">
        <v>341</v>
      </c>
      <c r="B120" s="794"/>
      <c r="C120" s="794"/>
      <c r="D120" s="795"/>
      <c r="E120" s="796"/>
      <c r="F120" s="797">
        <v>2007</v>
      </c>
      <c r="G120" s="798"/>
      <c r="H120" s="799"/>
      <c r="I120" s="48"/>
      <c r="J120" s="45">
        <f t="shared" si="3"/>
        <v>0</v>
      </c>
      <c r="K120" s="9"/>
      <c r="L120" s="9"/>
      <c r="M120" s="36"/>
      <c r="N120" s="36"/>
      <c r="O120" s="9"/>
      <c r="P120" s="36"/>
      <c r="Q120" s="1"/>
      <c r="R120" s="9">
        <f>B120</f>
        <v>0</v>
      </c>
      <c r="S120" s="37"/>
      <c r="T120" s="2"/>
      <c r="U120" s="2"/>
      <c r="V120" s="2"/>
      <c r="W120" s="64"/>
      <c r="X120" s="64"/>
      <c r="Y120" s="1"/>
      <c r="Z120" s="101"/>
    </row>
    <row r="121" spans="1:26" s="267" customFormat="1" ht="22.5" customHeight="1" x14ac:dyDescent="0.2">
      <c r="A121" s="772" t="s">
        <v>342</v>
      </c>
      <c r="B121" s="764"/>
      <c r="C121" s="765"/>
      <c r="D121" s="769" t="s">
        <v>483</v>
      </c>
      <c r="E121" s="770"/>
      <c r="F121" s="770"/>
      <c r="G121" s="770"/>
      <c r="H121" s="771"/>
      <c r="I121" s="48"/>
      <c r="J121" s="35"/>
      <c r="K121" s="9" t="str">
        <f>A121</f>
        <v xml:space="preserve">D10. Name of the list(s)
</v>
      </c>
      <c r="L121" s="9"/>
      <c r="M121" s="36"/>
      <c r="N121" s="36"/>
      <c r="O121" s="9" t="str">
        <f>D121</f>
        <v>National Essential Drug List</v>
      </c>
      <c r="P121" s="36"/>
      <c r="Q121" s="1"/>
      <c r="R121" s="36"/>
      <c r="S121" s="37"/>
      <c r="T121" s="2"/>
      <c r="U121" s="2"/>
      <c r="V121" s="2"/>
      <c r="W121" s="64"/>
      <c r="X121" s="64"/>
      <c r="Y121" s="1"/>
      <c r="Z121" s="101"/>
    </row>
    <row r="122" spans="1:26" s="267" customFormat="1" ht="34.5" customHeight="1" x14ac:dyDescent="0.2">
      <c r="A122" s="772" t="s">
        <v>344</v>
      </c>
      <c r="B122" s="764"/>
      <c r="C122" s="765"/>
      <c r="D122" s="769"/>
      <c r="E122" s="770"/>
      <c r="F122" s="770"/>
      <c r="G122" s="770"/>
      <c r="H122" s="771"/>
      <c r="I122" s="48"/>
      <c r="J122" s="35"/>
      <c r="K122" s="9" t="str">
        <f>A122</f>
        <v xml:space="preserve">D11. Notes about the list(s)
</v>
      </c>
      <c r="L122" s="9"/>
      <c r="M122" s="36"/>
      <c r="N122" s="36"/>
      <c r="O122" s="9">
        <f>D122</f>
        <v>0</v>
      </c>
      <c r="P122" s="36"/>
      <c r="Q122" s="1"/>
      <c r="R122" s="36"/>
      <c r="S122" s="37"/>
      <c r="T122" s="2"/>
      <c r="U122" s="2"/>
      <c r="V122" s="2"/>
      <c r="W122" s="64"/>
      <c r="X122" s="64"/>
      <c r="Y122" s="1"/>
      <c r="Z122" s="101"/>
    </row>
    <row r="123" spans="1:26" s="159" customFormat="1" ht="21.75" customHeight="1" x14ac:dyDescent="0.2">
      <c r="A123" s="772" t="s">
        <v>351</v>
      </c>
      <c r="B123" s="764"/>
      <c r="C123" s="764"/>
      <c r="D123" s="764"/>
      <c r="E123" s="764"/>
      <c r="F123" s="764"/>
      <c r="G123" s="764"/>
      <c r="H123" s="773"/>
      <c r="I123" s="4"/>
      <c r="J123" s="45"/>
      <c r="K123" s="9"/>
      <c r="L123" s="36"/>
      <c r="M123" s="36"/>
      <c r="N123" s="36"/>
      <c r="O123" s="9"/>
      <c r="P123" s="36"/>
      <c r="Q123" s="36"/>
      <c r="R123" s="36"/>
      <c r="S123" s="36"/>
      <c r="T123" s="24"/>
      <c r="U123" s="24"/>
      <c r="V123" s="24"/>
      <c r="W123" s="76"/>
      <c r="X123" s="82" t="str">
        <f>A123</f>
        <v xml:space="preserve">D12.  Information on country's Poverty Reduction Strategy Paper (PRSP)
</v>
      </c>
      <c r="Y123" s="77"/>
      <c r="Z123" s="95"/>
    </row>
    <row r="124" spans="1:26" s="267" customFormat="1" ht="30.75" customHeight="1" x14ac:dyDescent="0.2">
      <c r="A124" s="385"/>
      <c r="B124" s="784" t="s">
        <v>196</v>
      </c>
      <c r="C124" s="785"/>
      <c r="D124" s="785"/>
      <c r="E124" s="786"/>
      <c r="F124" s="787">
        <v>2004</v>
      </c>
      <c r="G124" s="788"/>
      <c r="H124" s="789"/>
      <c r="I124" s="48"/>
      <c r="J124" s="45">
        <f>G124</f>
        <v>0</v>
      </c>
      <c r="K124" s="9"/>
      <c r="L124" s="9"/>
      <c r="M124" s="36"/>
      <c r="N124" s="36"/>
      <c r="O124" s="9"/>
      <c r="P124" s="36"/>
      <c r="Q124" s="1"/>
      <c r="R124" s="9" t="str">
        <f>B124</f>
        <v>a. What year is the Poverty Reduction Strategy Paper from? (most recent actual PRSP on IMF's site [not progress or summary report])</v>
      </c>
      <c r="S124" s="37"/>
      <c r="T124" s="2"/>
      <c r="U124" s="2"/>
      <c r="V124" s="2"/>
      <c r="W124" s="64"/>
      <c r="X124" s="64"/>
      <c r="Y124" s="1"/>
      <c r="Z124" s="101"/>
    </row>
    <row r="125" spans="1:26" s="267" customFormat="1" ht="15.75" customHeight="1" x14ac:dyDescent="0.2">
      <c r="A125" s="384"/>
      <c r="B125" s="764" t="s">
        <v>197</v>
      </c>
      <c r="C125" s="764"/>
      <c r="D125" s="764"/>
      <c r="E125" s="764"/>
      <c r="F125" s="765"/>
      <c r="G125" s="766" t="s">
        <v>165</v>
      </c>
      <c r="H125" s="767"/>
      <c r="I125" s="48"/>
      <c r="J125" s="45" t="str">
        <f>G125</f>
        <v>Yes</v>
      </c>
      <c r="K125" s="9"/>
      <c r="L125" s="9"/>
      <c r="M125" s="36"/>
      <c r="N125" s="36"/>
      <c r="O125" s="9"/>
      <c r="P125" s="36"/>
      <c r="Q125" s="1"/>
      <c r="R125" s="36"/>
      <c r="S125" s="37"/>
      <c r="T125" s="2"/>
      <c r="U125" s="2"/>
      <c r="V125" s="2"/>
      <c r="W125" s="64"/>
      <c r="X125" s="64"/>
      <c r="Y125" s="80" t="str">
        <f>B125</f>
        <v>b. Is family planning or reproductive health a priority in the PRSP?</v>
      </c>
      <c r="Z125" s="101"/>
    </row>
    <row r="126" spans="1:26" s="267" customFormat="1" ht="15.75" customHeight="1" x14ac:dyDescent="0.2">
      <c r="A126" s="384"/>
      <c r="B126" s="764" t="s">
        <v>198</v>
      </c>
      <c r="C126" s="764"/>
      <c r="D126" s="764"/>
      <c r="E126" s="764"/>
      <c r="F126" s="765"/>
      <c r="G126" s="766" t="s">
        <v>165</v>
      </c>
      <c r="H126" s="767"/>
      <c r="I126" s="48"/>
      <c r="J126" s="45" t="str">
        <f>G126</f>
        <v>Yes</v>
      </c>
      <c r="K126" s="9"/>
      <c r="L126" s="9"/>
      <c r="M126" s="36"/>
      <c r="N126" s="36"/>
      <c r="O126" s="9"/>
      <c r="P126" s="36"/>
      <c r="Q126" s="1"/>
      <c r="R126" s="36"/>
      <c r="S126" s="37"/>
      <c r="T126" s="2"/>
      <c r="U126" s="2"/>
      <c r="V126" s="2"/>
      <c r="W126" s="64"/>
      <c r="X126" s="64"/>
      <c r="Y126" s="80" t="str">
        <f>B126</f>
        <v>c. Is contraceptive security included in the PRSP?</v>
      </c>
      <c r="Z126" s="101"/>
    </row>
    <row r="127" spans="1:26" s="267" customFormat="1" ht="15.75" customHeight="1" x14ac:dyDescent="0.2">
      <c r="A127" s="384"/>
      <c r="B127" s="764" t="s">
        <v>72</v>
      </c>
      <c r="C127" s="764"/>
      <c r="D127" s="764"/>
      <c r="E127" s="764"/>
      <c r="F127" s="765"/>
      <c r="G127" s="766" t="s">
        <v>165</v>
      </c>
      <c r="H127" s="767"/>
      <c r="I127" s="48"/>
      <c r="J127" s="45" t="str">
        <f>G127</f>
        <v>Yes</v>
      </c>
      <c r="K127" s="9"/>
      <c r="L127" s="9"/>
      <c r="M127" s="36"/>
      <c r="N127" s="36"/>
      <c r="O127" s="9"/>
      <c r="P127" s="36"/>
      <c r="Q127" s="1"/>
      <c r="R127" s="36"/>
      <c r="S127" s="37"/>
      <c r="T127" s="2"/>
      <c r="U127" s="2"/>
      <c r="V127" s="2"/>
      <c r="W127" s="64"/>
      <c r="X127" s="64"/>
      <c r="Y127" s="80" t="str">
        <f>B127</f>
        <v>d. Is contraceptive prevalence rate (CPR) included as an indicator in the PRSP?</v>
      </c>
      <c r="Z127" s="101"/>
    </row>
    <row r="128" spans="1:26" s="267" customFormat="1" ht="15.75" customHeight="1" x14ac:dyDescent="0.2">
      <c r="A128" s="384"/>
      <c r="B128" s="764" t="s">
        <v>73</v>
      </c>
      <c r="C128" s="764"/>
      <c r="D128" s="764"/>
      <c r="E128" s="764"/>
      <c r="F128" s="765"/>
      <c r="G128" s="766" t="s">
        <v>166</v>
      </c>
      <c r="H128" s="767"/>
      <c r="I128" s="48"/>
      <c r="J128" s="45" t="str">
        <f>G128</f>
        <v>No</v>
      </c>
      <c r="K128" s="9"/>
      <c r="L128" s="9"/>
      <c r="M128" s="36"/>
      <c r="N128" s="36"/>
      <c r="O128" s="9"/>
      <c r="P128" s="36"/>
      <c r="Q128" s="1"/>
      <c r="R128" s="36"/>
      <c r="S128" s="37"/>
      <c r="T128" s="2"/>
      <c r="U128" s="2"/>
      <c r="V128" s="2"/>
      <c r="W128" s="64"/>
      <c r="X128" s="64"/>
      <c r="Y128" s="80" t="str">
        <f>B128</f>
        <v>e. Are contraceptive supply indicators included in the PRSP?</v>
      </c>
      <c r="Z128" s="101"/>
    </row>
    <row r="129" spans="1:26" s="267" customFormat="1" ht="15.75" customHeight="1" thickBot="1" x14ac:dyDescent="0.25">
      <c r="A129" s="262" t="s">
        <v>74</v>
      </c>
      <c r="B129" s="764" t="s">
        <v>75</v>
      </c>
      <c r="C129" s="765"/>
      <c r="D129" s="779"/>
      <c r="E129" s="780"/>
      <c r="F129" s="780"/>
      <c r="G129" s="780"/>
      <c r="H129" s="781"/>
      <c r="I129" s="48"/>
      <c r="J129" s="35"/>
      <c r="K129" s="9" t="str">
        <f>B129</f>
        <v>f. Notes about the Poverty Reduction Strategy Paper</v>
      </c>
      <c r="L129" s="9"/>
      <c r="M129" s="36"/>
      <c r="N129" s="36"/>
      <c r="O129" s="9">
        <f>D129</f>
        <v>0</v>
      </c>
      <c r="P129" s="36"/>
      <c r="Q129" s="1"/>
      <c r="R129" s="36"/>
      <c r="S129" s="37"/>
      <c r="T129" s="2"/>
      <c r="U129" s="2"/>
      <c r="V129" s="2"/>
      <c r="W129" s="64"/>
      <c r="X129" s="64"/>
      <c r="Y129" s="1"/>
      <c r="Z129" s="101"/>
    </row>
    <row r="130" spans="1:26" s="159" customFormat="1" ht="16.5" customHeight="1" thickBot="1" x14ac:dyDescent="0.25">
      <c r="A130" s="782" t="s">
        <v>28</v>
      </c>
      <c r="B130" s="783"/>
      <c r="C130" s="783"/>
      <c r="D130" s="783"/>
      <c r="E130" s="783"/>
      <c r="F130" s="783"/>
      <c r="G130" s="783"/>
      <c r="H130" s="386"/>
      <c r="I130" s="19"/>
      <c r="J130" s="45"/>
      <c r="K130" s="9"/>
      <c r="L130" s="36"/>
      <c r="M130" s="36"/>
      <c r="N130" s="36"/>
      <c r="O130" s="9"/>
      <c r="P130" s="36"/>
      <c r="Q130" s="36"/>
      <c r="R130" s="36"/>
      <c r="S130" s="36"/>
      <c r="T130" s="24"/>
      <c r="U130" s="24"/>
      <c r="V130" s="24"/>
      <c r="W130" s="76"/>
      <c r="X130" s="76"/>
      <c r="Y130" s="77"/>
      <c r="Z130" s="95"/>
    </row>
    <row r="131" spans="1:26" s="159" customFormat="1" ht="30" customHeight="1" x14ac:dyDescent="0.2">
      <c r="A131" s="774" t="s">
        <v>345</v>
      </c>
      <c r="B131" s="775"/>
      <c r="C131" s="775"/>
      <c r="D131" s="775"/>
      <c r="E131" s="775"/>
      <c r="F131" s="776"/>
      <c r="G131" s="777" t="s">
        <v>165</v>
      </c>
      <c r="H131" s="778"/>
      <c r="I131" s="8"/>
      <c r="J131" s="45" t="str">
        <f>G131</f>
        <v>Yes</v>
      </c>
      <c r="K131" s="9"/>
      <c r="L131" s="36"/>
      <c r="M131" s="36"/>
      <c r="N131" s="36"/>
      <c r="O131" s="9"/>
      <c r="P131" s="36"/>
      <c r="Q131" s="36"/>
      <c r="R131" s="36"/>
      <c r="S131" s="36"/>
      <c r="T131" s="24"/>
      <c r="U131" s="24"/>
      <c r="V131" s="24"/>
      <c r="W131" s="76"/>
      <c r="X131" s="76"/>
      <c r="Y131" s="80" t="str">
        <f>A131</f>
        <v>E1. Have stockouts occurred for any contraceptive at the central* level in the last 12 months?  
*(The central level refers to the central level warehouse for the public sector.)</v>
      </c>
      <c r="Z131" s="95"/>
    </row>
    <row r="132" spans="1:26" s="159" customFormat="1" ht="45" x14ac:dyDescent="0.2">
      <c r="A132" s="772" t="s">
        <v>1507</v>
      </c>
      <c r="B132" s="764"/>
      <c r="C132" s="764"/>
      <c r="D132" s="764"/>
      <c r="E132" s="764"/>
      <c r="F132" s="764"/>
      <c r="G132" s="764"/>
      <c r="H132" s="773"/>
      <c r="I132" s="4"/>
      <c r="J132" s="45"/>
      <c r="K132" s="9"/>
      <c r="L132" s="36"/>
      <c r="M132" s="36"/>
      <c r="N132" s="36"/>
      <c r="O132" s="9"/>
      <c r="P132" s="36"/>
      <c r="Q132" s="36"/>
      <c r="R132" s="36"/>
      <c r="S132" s="36"/>
      <c r="T132" s="24"/>
      <c r="U132" s="24"/>
      <c r="V132" s="24"/>
      <c r="W132" s="76"/>
      <c r="X132" s="82"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Y132" s="77"/>
      <c r="Z132" s="95"/>
    </row>
    <row r="133" spans="1:26" s="159" customFormat="1" ht="15" customHeight="1" x14ac:dyDescent="0.2">
      <c r="A133" s="354"/>
      <c r="B133" s="764" t="s">
        <v>336</v>
      </c>
      <c r="C133" s="764"/>
      <c r="D133" s="764"/>
      <c r="E133" s="764"/>
      <c r="F133" s="765"/>
      <c r="G133" s="766" t="s">
        <v>166</v>
      </c>
      <c r="H133" s="767"/>
      <c r="I133" s="8"/>
      <c r="J133" s="45" t="str">
        <f t="shared" ref="J133:J141" si="5">G133</f>
        <v>No</v>
      </c>
      <c r="K133" s="9"/>
      <c r="L133" s="36"/>
      <c r="M133" s="36"/>
      <c r="N133" s="36"/>
      <c r="O133" s="9"/>
      <c r="P133" s="36"/>
      <c r="Q133" s="36"/>
      <c r="R133" s="36"/>
      <c r="S133" s="36"/>
      <c r="T133" s="24"/>
      <c r="U133" s="24"/>
      <c r="V133" s="24"/>
      <c r="W133" s="76"/>
      <c r="X133" s="76"/>
      <c r="Y133" s="80" t="str">
        <f t="shared" ref="Y133:Y141" si="6">B133</f>
        <v>a. Combined oral contraceptives</v>
      </c>
      <c r="Z133" s="95"/>
    </row>
    <row r="134" spans="1:26" s="159" customFormat="1" ht="15" customHeight="1" x14ac:dyDescent="0.2">
      <c r="A134" s="358"/>
      <c r="B134" s="764" t="s">
        <v>337</v>
      </c>
      <c r="C134" s="764"/>
      <c r="D134" s="764"/>
      <c r="E134" s="764"/>
      <c r="F134" s="765"/>
      <c r="G134" s="766" t="s">
        <v>166</v>
      </c>
      <c r="H134" s="767"/>
      <c r="I134" s="8"/>
      <c r="J134" s="45" t="str">
        <f t="shared" si="5"/>
        <v>No</v>
      </c>
      <c r="K134" s="9"/>
      <c r="L134" s="36"/>
      <c r="M134" s="36"/>
      <c r="N134" s="36"/>
      <c r="O134" s="36"/>
      <c r="P134" s="36"/>
      <c r="Q134" s="36"/>
      <c r="R134" s="36"/>
      <c r="S134" s="36"/>
      <c r="T134" s="24"/>
      <c r="U134" s="24"/>
      <c r="V134" s="24"/>
      <c r="W134" s="76"/>
      <c r="X134" s="76"/>
      <c r="Y134" s="80" t="str">
        <f t="shared" si="6"/>
        <v>b. Progestin-only pills</v>
      </c>
      <c r="Z134" s="95"/>
    </row>
    <row r="135" spans="1:26" s="159" customFormat="1" ht="15" customHeight="1" x14ac:dyDescent="0.2">
      <c r="A135" s="354"/>
      <c r="B135" s="764" t="s">
        <v>54</v>
      </c>
      <c r="C135" s="764"/>
      <c r="D135" s="764"/>
      <c r="E135" s="764"/>
      <c r="F135" s="765"/>
      <c r="G135" s="766" t="s">
        <v>166</v>
      </c>
      <c r="H135" s="767"/>
      <c r="I135" s="8"/>
      <c r="J135" s="45" t="str">
        <f t="shared" si="5"/>
        <v>No</v>
      </c>
      <c r="K135" s="9"/>
      <c r="L135" s="36"/>
      <c r="M135" s="36"/>
      <c r="N135" s="36"/>
      <c r="O135" s="36"/>
      <c r="P135" s="36"/>
      <c r="Q135" s="36"/>
      <c r="R135" s="36"/>
      <c r="S135" s="36"/>
      <c r="T135" s="24"/>
      <c r="U135" s="24"/>
      <c r="V135" s="24"/>
      <c r="W135" s="76"/>
      <c r="X135" s="76"/>
      <c r="Y135" s="80" t="str">
        <f t="shared" si="6"/>
        <v>c. Hormonal injections</v>
      </c>
      <c r="Z135" s="95"/>
    </row>
    <row r="136" spans="1:26" s="159" customFormat="1" ht="15" customHeight="1" x14ac:dyDescent="0.2">
      <c r="A136" s="354"/>
      <c r="B136" s="764" t="s">
        <v>55</v>
      </c>
      <c r="C136" s="764"/>
      <c r="D136" s="764"/>
      <c r="E136" s="764"/>
      <c r="F136" s="765"/>
      <c r="G136" s="766" t="s">
        <v>165</v>
      </c>
      <c r="H136" s="767"/>
      <c r="I136" s="8"/>
      <c r="J136" s="45" t="str">
        <f t="shared" si="5"/>
        <v>Yes</v>
      </c>
      <c r="K136" s="9"/>
      <c r="L136" s="36"/>
      <c r="M136" s="36"/>
      <c r="N136" s="36"/>
      <c r="O136" s="36"/>
      <c r="P136" s="36"/>
      <c r="Q136" s="36"/>
      <c r="R136" s="36"/>
      <c r="S136" s="36"/>
      <c r="T136" s="24"/>
      <c r="U136" s="24"/>
      <c r="V136" s="24"/>
      <c r="W136" s="76"/>
      <c r="X136" s="76"/>
      <c r="Y136" s="80" t="str">
        <f t="shared" si="6"/>
        <v>d. Hormonal implants</v>
      </c>
      <c r="Z136" s="95"/>
    </row>
    <row r="137" spans="1:26" s="159" customFormat="1" ht="15" customHeight="1" x14ac:dyDescent="0.2">
      <c r="A137" s="354"/>
      <c r="B137" s="764" t="s">
        <v>56</v>
      </c>
      <c r="C137" s="764"/>
      <c r="D137" s="764"/>
      <c r="E137" s="764"/>
      <c r="F137" s="765"/>
      <c r="G137" s="766" t="s">
        <v>166</v>
      </c>
      <c r="H137" s="767"/>
      <c r="I137" s="8"/>
      <c r="J137" s="45" t="str">
        <f t="shared" si="5"/>
        <v>No</v>
      </c>
      <c r="K137" s="9"/>
      <c r="L137" s="36"/>
      <c r="M137" s="36"/>
      <c r="N137" s="36"/>
      <c r="O137" s="36"/>
      <c r="P137" s="36"/>
      <c r="Q137" s="36"/>
      <c r="R137" s="36"/>
      <c r="S137" s="36"/>
      <c r="T137" s="24"/>
      <c r="U137" s="24"/>
      <c r="V137" s="24"/>
      <c r="W137" s="76"/>
      <c r="X137" s="76"/>
      <c r="Y137" s="80" t="str">
        <f t="shared" si="6"/>
        <v>e. Intrauterine devices (IUDs)</v>
      </c>
      <c r="Z137" s="95"/>
    </row>
    <row r="138" spans="1:26" s="159" customFormat="1" ht="15" customHeight="1" x14ac:dyDescent="0.2">
      <c r="A138" s="354"/>
      <c r="B138" s="764" t="s">
        <v>43</v>
      </c>
      <c r="C138" s="764"/>
      <c r="D138" s="764"/>
      <c r="E138" s="764"/>
      <c r="F138" s="765"/>
      <c r="G138" s="766" t="s">
        <v>166</v>
      </c>
      <c r="H138" s="767"/>
      <c r="I138" s="8"/>
      <c r="J138" s="45" t="str">
        <f t="shared" si="5"/>
        <v>No</v>
      </c>
      <c r="K138" s="9"/>
      <c r="L138" s="36"/>
      <c r="M138" s="36"/>
      <c r="N138" s="36"/>
      <c r="O138" s="36"/>
      <c r="P138" s="36"/>
      <c r="Q138" s="36"/>
      <c r="R138" s="36"/>
      <c r="S138" s="36"/>
      <c r="T138" s="24"/>
      <c r="U138" s="24"/>
      <c r="V138" s="24"/>
      <c r="W138" s="76"/>
      <c r="X138" s="76"/>
      <c r="Y138" s="80" t="str">
        <f t="shared" si="6"/>
        <v>f. Male condoms</v>
      </c>
      <c r="Z138" s="95"/>
    </row>
    <row r="139" spans="1:26" s="159" customFormat="1" ht="15" customHeight="1" x14ac:dyDescent="0.2">
      <c r="A139" s="354"/>
      <c r="B139" s="764" t="s">
        <v>44</v>
      </c>
      <c r="C139" s="764"/>
      <c r="D139" s="764"/>
      <c r="E139" s="764"/>
      <c r="F139" s="765"/>
      <c r="G139" s="766" t="s">
        <v>146</v>
      </c>
      <c r="H139" s="767"/>
      <c r="I139" s="8"/>
      <c r="J139" s="45" t="str">
        <f t="shared" si="5"/>
        <v>N/A</v>
      </c>
      <c r="K139" s="9"/>
      <c r="L139" s="36"/>
      <c r="M139" s="36"/>
      <c r="N139" s="36"/>
      <c r="O139" s="36"/>
      <c r="P139" s="36"/>
      <c r="Q139" s="36"/>
      <c r="R139" s="36"/>
      <c r="S139" s="36"/>
      <c r="T139" s="24"/>
      <c r="U139" s="24"/>
      <c r="V139" s="24"/>
      <c r="W139" s="76"/>
      <c r="X139" s="76"/>
      <c r="Y139" s="80" t="str">
        <f t="shared" si="6"/>
        <v>g. Female condoms</v>
      </c>
      <c r="Z139" s="95"/>
    </row>
    <row r="140" spans="1:26" s="159" customFormat="1" ht="15" customHeight="1" x14ac:dyDescent="0.2">
      <c r="A140" s="354"/>
      <c r="B140" s="764" t="s">
        <v>338</v>
      </c>
      <c r="C140" s="764"/>
      <c r="D140" s="764"/>
      <c r="E140" s="764"/>
      <c r="F140" s="765"/>
      <c r="G140" s="766" t="s">
        <v>166</v>
      </c>
      <c r="H140" s="767"/>
      <c r="I140" s="8"/>
      <c r="J140" s="45" t="str">
        <f t="shared" si="5"/>
        <v>No</v>
      </c>
      <c r="K140" s="9"/>
      <c r="L140" s="36"/>
      <c r="M140" s="36"/>
      <c r="N140" s="36"/>
      <c r="O140" s="36"/>
      <c r="P140" s="36"/>
      <c r="Q140" s="36"/>
      <c r="R140" s="36"/>
      <c r="S140" s="36"/>
      <c r="T140" s="24"/>
      <c r="U140" s="24"/>
      <c r="V140" s="24"/>
      <c r="W140" s="76"/>
      <c r="X140" s="76"/>
      <c r="Y140" s="80" t="str">
        <f t="shared" si="6"/>
        <v>h. Emergency contraceptive pills</v>
      </c>
      <c r="Z140" s="95"/>
    </row>
    <row r="141" spans="1:26" s="159" customFormat="1" ht="15" customHeight="1" x14ac:dyDescent="0.2">
      <c r="A141" s="354"/>
      <c r="B141" s="764" t="s">
        <v>245</v>
      </c>
      <c r="C141" s="764"/>
      <c r="D141" s="764"/>
      <c r="E141" s="764"/>
      <c r="F141" s="765"/>
      <c r="G141" s="766" t="s">
        <v>146</v>
      </c>
      <c r="H141" s="767"/>
      <c r="I141" s="8"/>
      <c r="J141" s="45" t="str">
        <f t="shared" si="5"/>
        <v>N/A</v>
      </c>
      <c r="K141" s="9"/>
      <c r="L141" s="36"/>
      <c r="M141" s="36"/>
      <c r="N141" s="36"/>
      <c r="O141" s="36"/>
      <c r="P141" s="36"/>
      <c r="Q141" s="36"/>
      <c r="R141" s="36"/>
      <c r="S141" s="36"/>
      <c r="T141" s="24"/>
      <c r="U141" s="24"/>
      <c r="V141" s="24"/>
      <c r="W141" s="76"/>
      <c r="X141" s="76"/>
      <c r="Y141" s="80" t="str">
        <f t="shared" si="6"/>
        <v>i. CycleBeads</v>
      </c>
      <c r="Z141" s="95"/>
    </row>
    <row r="142" spans="1:26" s="159" customFormat="1" ht="30" x14ac:dyDescent="0.2">
      <c r="A142" s="354"/>
      <c r="B142" s="764" t="s">
        <v>766</v>
      </c>
      <c r="C142" s="764"/>
      <c r="D142" s="764"/>
      <c r="E142" s="764"/>
      <c r="F142" s="769" t="s">
        <v>835</v>
      </c>
      <c r="G142" s="770"/>
      <c r="H142" s="771"/>
      <c r="I142" s="8"/>
      <c r="J142" s="45"/>
      <c r="K142" s="9"/>
      <c r="L142" s="36"/>
      <c r="M142" s="9"/>
      <c r="N142" s="36"/>
      <c r="O142" s="36"/>
      <c r="P142" s="36"/>
      <c r="Q142" s="9" t="str">
        <f>F142</f>
        <v>01/11 - 12/11</v>
      </c>
      <c r="R142" s="9" t="str">
        <f>B142</f>
        <v xml:space="preserve">j. Time period of reports reviewed
(mm/yy - mm/yy) (for example, reports from 1/11-12/11) </v>
      </c>
      <c r="S142" s="36"/>
      <c r="T142" s="24"/>
      <c r="U142" s="24"/>
      <c r="V142" s="24"/>
      <c r="W142" s="76"/>
      <c r="X142" s="76"/>
      <c r="Y142" s="77"/>
      <c r="Z142" s="95"/>
    </row>
    <row r="143" spans="1:26" s="159" customFormat="1" ht="45" x14ac:dyDescent="0.2">
      <c r="A143" s="262"/>
      <c r="B143" s="764" t="s">
        <v>346</v>
      </c>
      <c r="C143" s="764"/>
      <c r="D143" s="764"/>
      <c r="E143" s="764"/>
      <c r="F143" s="769" t="s">
        <v>1251</v>
      </c>
      <c r="G143" s="770"/>
      <c r="H143" s="771"/>
      <c r="I143" s="8"/>
      <c r="J143" s="45"/>
      <c r="K143" s="9"/>
      <c r="L143" s="9"/>
      <c r="M143" s="36"/>
      <c r="N143" s="36"/>
      <c r="O143" s="36"/>
      <c r="P143" s="36"/>
      <c r="Q143" s="9" t="str">
        <f>F143</f>
        <v>Logistics Management Information System (LMIS)</v>
      </c>
      <c r="R143" s="9" t="str">
        <f>B143</f>
        <v>k. Data source
(for example: Procurement Planning and Monitoring Report, Logistics Management Information System, periodic physical inventory, warehouse reports)</v>
      </c>
      <c r="S143" s="36"/>
      <c r="T143" s="24"/>
      <c r="U143" s="24"/>
      <c r="V143" s="24"/>
      <c r="W143" s="76"/>
      <c r="X143" s="76"/>
      <c r="Y143" s="77"/>
      <c r="Z143" s="95"/>
    </row>
    <row r="144" spans="1:26" s="159" customFormat="1" x14ac:dyDescent="0.2">
      <c r="A144" s="772" t="s">
        <v>347</v>
      </c>
      <c r="B144" s="764"/>
      <c r="C144" s="764"/>
      <c r="D144" s="764"/>
      <c r="E144" s="764"/>
      <c r="F144" s="764"/>
      <c r="G144" s="764"/>
      <c r="H144" s="773"/>
      <c r="I144" s="4"/>
      <c r="J144" s="41"/>
      <c r="K144" s="9"/>
      <c r="L144" s="36"/>
      <c r="M144" s="36"/>
      <c r="N144" s="36"/>
      <c r="O144" s="9"/>
      <c r="P144" s="36"/>
      <c r="Q144" s="36"/>
      <c r="R144" s="36"/>
      <c r="S144" s="36"/>
      <c r="T144" s="24"/>
      <c r="U144" s="24"/>
      <c r="V144" s="24"/>
      <c r="W144" s="76"/>
      <c r="X144" s="76"/>
      <c r="Y144" s="77"/>
      <c r="Z144" s="95"/>
    </row>
    <row r="145" spans="1:26" s="159" customFormat="1" ht="15" customHeight="1" x14ac:dyDescent="0.2">
      <c r="A145" s="354"/>
      <c r="B145" s="764" t="s">
        <v>348</v>
      </c>
      <c r="C145" s="764"/>
      <c r="D145" s="764"/>
      <c r="E145" s="764"/>
      <c r="F145" s="765"/>
      <c r="G145" s="766" t="s">
        <v>165</v>
      </c>
      <c r="H145" s="767"/>
      <c r="I145" s="8"/>
      <c r="J145" s="45" t="str">
        <f>G145</f>
        <v>Yes</v>
      </c>
      <c r="K145" s="9"/>
      <c r="L145" s="36"/>
      <c r="M145" s="36"/>
      <c r="N145" s="36"/>
      <c r="O145" s="9"/>
      <c r="P145" s="36"/>
      <c r="Q145" s="36"/>
      <c r="R145" s="36"/>
      <c r="S145" s="36"/>
      <c r="T145" s="24"/>
      <c r="U145" s="24"/>
      <c r="V145" s="24"/>
      <c r="W145" s="76"/>
      <c r="X145" s="76"/>
      <c r="Y145" s="80" t="str">
        <f>B145</f>
        <v>a. service delivery point level (i.e., public sector health facilities)</v>
      </c>
      <c r="Z145" s="95"/>
    </row>
    <row r="146" spans="1:26" s="268" customFormat="1" ht="15.75" customHeight="1" thickBot="1" x14ac:dyDescent="0.25">
      <c r="A146" s="356"/>
      <c r="B146" s="753" t="s">
        <v>349</v>
      </c>
      <c r="C146" s="753"/>
      <c r="D146" s="753"/>
      <c r="E146" s="753"/>
      <c r="F146" s="754"/>
      <c r="G146" s="755" t="s">
        <v>166</v>
      </c>
      <c r="H146" s="756"/>
      <c r="I146" s="55"/>
      <c r="J146" s="89" t="str">
        <f>G146</f>
        <v>No</v>
      </c>
      <c r="K146" s="90"/>
      <c r="L146" s="91"/>
      <c r="M146" s="91"/>
      <c r="N146" s="91"/>
      <c r="O146" s="90"/>
      <c r="P146" s="91"/>
      <c r="Q146" s="91"/>
      <c r="R146" s="91"/>
      <c r="S146" s="91"/>
      <c r="T146" s="92"/>
      <c r="U146" s="92"/>
      <c r="V146" s="92"/>
      <c r="W146" s="93"/>
      <c r="X146" s="93"/>
      <c r="Y146" s="94" t="str">
        <f>B146</f>
        <v>b. central level (i.e., central level warehouse for the public sector)</v>
      </c>
      <c r="Z146" s="100"/>
    </row>
    <row r="147" spans="1:26" s="159" customFormat="1" ht="150.75" thickBot="1" x14ac:dyDescent="0.25">
      <c r="A147" s="757" t="s">
        <v>350</v>
      </c>
      <c r="B147" s="758"/>
      <c r="C147" s="759"/>
      <c r="D147" s="760" t="s">
        <v>1259</v>
      </c>
      <c r="E147" s="761"/>
      <c r="F147" s="761"/>
      <c r="G147" s="761"/>
      <c r="H147" s="762"/>
      <c r="I147" s="8"/>
      <c r="J147" s="45"/>
      <c r="K147" s="9" t="str">
        <f>A147</f>
        <v xml:space="preserve">F. Please note any overall comments about challenges and/or successes with contraceptive security in your country.
</v>
      </c>
      <c r="L147" s="36"/>
      <c r="M147" s="36"/>
      <c r="N147" s="36"/>
      <c r="O147" s="9" t="str">
        <f>D147</f>
        <v xml:space="preserve">The USAID | DELIVER PROJECT has worked very closely with all of the provincial and regional governments of Pakistan to streamline the supply chain management of contraceptives and other health products under the newly emerged scenario of devolution. The USAID | DELIVER PROJECT has held separate consultations with provincial and regional governments to build a consensus on policy changes aimed to optimize supply and reporting. Removing intermediary inventory management at the provincial level, having integrated requisitioning and supplies at the district level for multiple stakeholders, and electronic reporting through the LMIS are some of the key policy changes impacted through the USAID | DELIVER PROJECT. </v>
      </c>
      <c r="P147" s="36"/>
      <c r="Q147" s="36"/>
      <c r="R147" s="36"/>
      <c r="S147" s="36"/>
      <c r="T147" s="24"/>
      <c r="U147" s="24"/>
      <c r="V147" s="24"/>
      <c r="W147" s="76"/>
      <c r="X147" s="76"/>
      <c r="Y147" s="77"/>
      <c r="Z147" s="95"/>
    </row>
    <row r="148" spans="1:26" s="1" customFormat="1" ht="15.75" x14ac:dyDescent="0.2">
      <c r="A148" s="763"/>
      <c r="B148" s="763"/>
      <c r="C148" s="763"/>
      <c r="D148" s="763"/>
      <c r="E148" s="763"/>
      <c r="F148" s="763"/>
      <c r="G148" s="763"/>
      <c r="H148" s="763"/>
      <c r="I148" s="48"/>
      <c r="J148" s="35"/>
      <c r="K148" s="9"/>
      <c r="L148" s="9"/>
      <c r="M148" s="36"/>
      <c r="N148" s="36"/>
      <c r="O148" s="9"/>
      <c r="P148" s="36"/>
      <c r="R148" s="36"/>
      <c r="S148" s="37"/>
      <c r="T148" s="2"/>
      <c r="U148" s="2"/>
      <c r="V148" s="2"/>
      <c r="W148" s="64"/>
      <c r="X148" s="64"/>
      <c r="Z148" s="101"/>
    </row>
    <row r="149" spans="1:26" s="23" customFormat="1" ht="72" customHeight="1" x14ac:dyDescent="0.2">
      <c r="A149" s="768"/>
      <c r="B149" s="768"/>
      <c r="C149" s="768"/>
      <c r="D149" s="768"/>
      <c r="E149" s="768"/>
      <c r="F149" s="768"/>
      <c r="G149" s="768"/>
      <c r="H149" s="768"/>
      <c r="I149" s="6"/>
      <c r="J149" s="40"/>
      <c r="K149" s="9"/>
      <c r="L149" s="36"/>
      <c r="M149" s="36"/>
      <c r="N149" s="36"/>
      <c r="O149" s="9"/>
      <c r="P149" s="36"/>
      <c r="Q149" s="36"/>
      <c r="R149" s="36"/>
      <c r="S149" s="37"/>
      <c r="T149" s="2"/>
      <c r="U149" s="2"/>
      <c r="V149" s="2"/>
      <c r="W149" s="64"/>
      <c r="X149" s="106">
        <f>A149</f>
        <v>0</v>
      </c>
      <c r="Z149" s="22"/>
    </row>
    <row r="150" spans="1:26" s="1" customFormat="1" ht="9.75" customHeight="1" x14ac:dyDescent="0.2">
      <c r="A150" s="387"/>
      <c r="B150" s="387"/>
      <c r="C150" s="387"/>
      <c r="D150" s="387"/>
      <c r="E150" s="387"/>
      <c r="F150" s="387"/>
      <c r="G150" s="387"/>
      <c r="H150" s="387"/>
      <c r="I150" s="9"/>
      <c r="J150" s="35"/>
      <c r="K150" s="9"/>
      <c r="L150" s="36"/>
      <c r="M150" s="36"/>
      <c r="N150" s="36"/>
      <c r="O150" s="9"/>
      <c r="P150" s="36"/>
      <c r="Q150" s="36"/>
      <c r="R150" s="36"/>
      <c r="S150" s="37"/>
      <c r="T150" s="2"/>
      <c r="U150" s="2"/>
      <c r="V150" s="2"/>
      <c r="W150" s="64"/>
      <c r="X150" s="64"/>
      <c r="Z150" s="101"/>
    </row>
    <row r="151" spans="1:26" s="1" customFormat="1" ht="15" customHeight="1" x14ac:dyDescent="0.2">
      <c r="A151" s="387"/>
      <c r="B151" s="387"/>
      <c r="C151" s="387"/>
      <c r="D151" s="387"/>
      <c r="E151" s="387"/>
      <c r="F151" s="387"/>
      <c r="G151" s="387"/>
      <c r="H151" s="387"/>
      <c r="I151" s="9"/>
      <c r="J151" s="40"/>
      <c r="K151" s="9"/>
      <c r="L151" s="36"/>
      <c r="M151" s="36"/>
      <c r="N151" s="36"/>
      <c r="O151" s="9"/>
      <c r="P151" s="36"/>
      <c r="Q151" s="36"/>
      <c r="R151" s="36"/>
      <c r="S151" s="37"/>
      <c r="T151" s="2"/>
      <c r="U151" s="2"/>
      <c r="V151" s="2"/>
      <c r="W151" s="64"/>
      <c r="X151" s="64"/>
      <c r="Z151" s="101"/>
    </row>
    <row r="152" spans="1:26" x14ac:dyDescent="0.2">
      <c r="A152" s="269"/>
      <c r="B152" s="270"/>
      <c r="C152" s="270"/>
      <c r="D152" s="270"/>
      <c r="E152" s="270"/>
      <c r="F152" s="270"/>
      <c r="G152" s="271"/>
      <c r="H152" s="217"/>
      <c r="I152" s="36"/>
      <c r="O152" s="9"/>
    </row>
    <row r="153" spans="1:26" x14ac:dyDescent="0.2">
      <c r="A153" s="215"/>
      <c r="B153" s="215"/>
      <c r="G153" s="272"/>
      <c r="H153" s="273"/>
      <c r="I153" s="36"/>
    </row>
    <row r="154" spans="1:26" x14ac:dyDescent="0.2">
      <c r="A154" s="215"/>
      <c r="B154" s="215"/>
      <c r="G154" s="272"/>
      <c r="H154" s="273"/>
      <c r="I154" s="36"/>
    </row>
    <row r="155" spans="1:26" x14ac:dyDescent="0.2">
      <c r="A155" s="215"/>
      <c r="B155" s="215"/>
      <c r="G155" s="272"/>
      <c r="H155" s="273"/>
      <c r="I155" s="36"/>
    </row>
    <row r="156" spans="1:26" x14ac:dyDescent="0.2">
      <c r="A156" s="215"/>
      <c r="B156" s="215"/>
      <c r="G156" s="272"/>
      <c r="H156" s="273"/>
      <c r="I156" s="36"/>
    </row>
    <row r="157" spans="1:26" x14ac:dyDescent="0.2">
      <c r="A157" s="215"/>
      <c r="B157" s="215"/>
      <c r="G157" s="272"/>
      <c r="H157" s="273"/>
      <c r="I157" s="36"/>
    </row>
    <row r="158" spans="1:26" x14ac:dyDescent="0.2">
      <c r="A158" s="215"/>
      <c r="B158" s="215"/>
      <c r="G158" s="272"/>
      <c r="H158" s="273"/>
      <c r="I158" s="36"/>
    </row>
    <row r="159" spans="1:26" x14ac:dyDescent="0.2">
      <c r="A159" s="215"/>
      <c r="B159" s="215"/>
      <c r="G159" s="272"/>
      <c r="H159" s="273"/>
      <c r="I159" s="36"/>
    </row>
    <row r="160" spans="1:26" x14ac:dyDescent="0.2">
      <c r="A160" s="215"/>
      <c r="B160" s="215"/>
      <c r="G160" s="272"/>
      <c r="H160" s="273"/>
      <c r="I160" s="36"/>
    </row>
    <row r="161" spans="1:134" x14ac:dyDescent="0.2">
      <c r="A161" s="215"/>
      <c r="B161" s="215"/>
      <c r="G161" s="272"/>
      <c r="H161" s="273"/>
      <c r="I161" s="36"/>
    </row>
    <row r="162" spans="1:134" x14ac:dyDescent="0.2">
      <c r="A162" s="215"/>
      <c r="B162" s="215"/>
      <c r="G162" s="272"/>
      <c r="H162" s="273"/>
      <c r="I162" s="36"/>
    </row>
    <row r="163" spans="1:134" x14ac:dyDescent="0.2">
      <c r="A163" s="215"/>
      <c r="B163" s="215"/>
      <c r="G163" s="272"/>
      <c r="H163" s="273"/>
      <c r="I163" s="36"/>
    </row>
    <row r="164" spans="1:134" x14ac:dyDescent="0.2">
      <c r="A164" s="215"/>
      <c r="B164" s="215"/>
      <c r="G164" s="272"/>
      <c r="H164" s="273"/>
      <c r="I164" s="36"/>
    </row>
    <row r="165" spans="1:134" x14ac:dyDescent="0.2">
      <c r="A165" s="215"/>
      <c r="B165" s="215"/>
      <c r="G165" s="272"/>
      <c r="H165" s="273"/>
      <c r="I165" s="36"/>
    </row>
    <row r="166" spans="1:134" s="215" customFormat="1" x14ac:dyDescent="0.2">
      <c r="G166" s="272"/>
      <c r="H166" s="273"/>
      <c r="I166" s="36"/>
      <c r="J166" s="40"/>
      <c r="K166" s="9"/>
      <c r="L166" s="36"/>
      <c r="M166" s="36"/>
      <c r="N166" s="36"/>
      <c r="O166" s="36"/>
      <c r="P166" s="36"/>
      <c r="Q166" s="36"/>
      <c r="R166" s="36"/>
      <c r="S166" s="37"/>
      <c r="T166" s="2"/>
      <c r="U166" s="2"/>
      <c r="V166" s="2"/>
      <c r="W166" s="64"/>
      <c r="X166" s="64"/>
      <c r="Y166" s="23"/>
      <c r="Z166" s="22"/>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36"/>
      <c r="J167" s="40"/>
      <c r="K167" s="9"/>
      <c r="L167" s="36"/>
      <c r="M167" s="36"/>
      <c r="N167" s="36"/>
      <c r="O167" s="36"/>
      <c r="P167" s="36"/>
      <c r="Q167" s="36"/>
      <c r="R167" s="36"/>
      <c r="S167" s="37"/>
      <c r="T167" s="2"/>
      <c r="U167" s="2"/>
      <c r="V167" s="2"/>
      <c r="W167" s="64"/>
      <c r="X167" s="64"/>
      <c r="Y167" s="23"/>
      <c r="Z167" s="22"/>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36"/>
      <c r="J168" s="40"/>
      <c r="K168" s="9"/>
      <c r="L168" s="36"/>
      <c r="M168" s="36"/>
      <c r="N168" s="36"/>
      <c r="O168" s="36"/>
      <c r="P168" s="36"/>
      <c r="Q168" s="36"/>
      <c r="R168" s="36"/>
      <c r="S168" s="37"/>
      <c r="T168" s="2"/>
      <c r="U168" s="2"/>
      <c r="V168" s="2"/>
      <c r="W168" s="64"/>
      <c r="X168" s="64"/>
      <c r="Y168" s="23"/>
      <c r="Z168" s="22"/>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36"/>
      <c r="J169" s="40"/>
      <c r="K169" s="9"/>
      <c r="L169" s="36"/>
      <c r="M169" s="36"/>
      <c r="N169" s="36"/>
      <c r="O169" s="36"/>
      <c r="P169" s="36"/>
      <c r="Q169" s="36"/>
      <c r="R169" s="36"/>
      <c r="S169" s="37"/>
      <c r="T169" s="2"/>
      <c r="U169" s="2"/>
      <c r="V169" s="2"/>
      <c r="W169" s="64"/>
      <c r="X169" s="64"/>
      <c r="Y169" s="23"/>
      <c r="Z169" s="22"/>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36"/>
      <c r="J170" s="40"/>
      <c r="K170" s="9"/>
      <c r="L170" s="36"/>
      <c r="M170" s="36"/>
      <c r="N170" s="36"/>
      <c r="O170" s="36"/>
      <c r="P170" s="36"/>
      <c r="Q170" s="36"/>
      <c r="R170" s="36"/>
      <c r="S170" s="37"/>
      <c r="T170" s="2"/>
      <c r="U170" s="2"/>
      <c r="V170" s="2"/>
      <c r="W170" s="64"/>
      <c r="X170" s="64"/>
      <c r="Y170" s="23"/>
      <c r="Z170" s="22"/>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36"/>
      <c r="J171" s="40"/>
      <c r="K171" s="9"/>
      <c r="L171" s="36"/>
      <c r="M171" s="36"/>
      <c r="N171" s="36"/>
      <c r="O171" s="36"/>
      <c r="P171" s="36"/>
      <c r="Q171" s="36"/>
      <c r="R171" s="36"/>
      <c r="S171" s="37"/>
      <c r="T171" s="2"/>
      <c r="U171" s="2"/>
      <c r="V171" s="2"/>
      <c r="W171" s="64"/>
      <c r="X171" s="64"/>
      <c r="Y171" s="23"/>
      <c r="Z171" s="22"/>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36"/>
      <c r="J172" s="40"/>
      <c r="K172" s="9"/>
      <c r="L172" s="36"/>
      <c r="M172" s="36"/>
      <c r="N172" s="36"/>
      <c r="O172" s="36"/>
      <c r="P172" s="36"/>
      <c r="Q172" s="36"/>
      <c r="R172" s="36"/>
      <c r="S172" s="37"/>
      <c r="T172" s="2"/>
      <c r="U172" s="2"/>
      <c r="V172" s="2"/>
      <c r="W172" s="64"/>
      <c r="X172" s="64"/>
      <c r="Y172" s="23"/>
      <c r="Z172" s="22"/>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36"/>
      <c r="J173" s="40"/>
      <c r="K173" s="9"/>
      <c r="L173" s="36"/>
      <c r="M173" s="36"/>
      <c r="N173" s="36"/>
      <c r="O173" s="36"/>
      <c r="P173" s="36"/>
      <c r="Q173" s="36"/>
      <c r="R173" s="36"/>
      <c r="S173" s="37"/>
      <c r="T173" s="2"/>
      <c r="U173" s="2"/>
      <c r="V173" s="2"/>
      <c r="W173" s="64"/>
      <c r="X173" s="64"/>
      <c r="Y173" s="23"/>
      <c r="Z173" s="22"/>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36"/>
      <c r="J174" s="40"/>
      <c r="K174" s="9"/>
      <c r="L174" s="36"/>
      <c r="M174" s="36"/>
      <c r="N174" s="36"/>
      <c r="O174" s="36"/>
      <c r="P174" s="36"/>
      <c r="Q174" s="36"/>
      <c r="R174" s="36"/>
      <c r="S174" s="37"/>
      <c r="T174" s="2"/>
      <c r="U174" s="2"/>
      <c r="V174" s="2"/>
      <c r="W174" s="64"/>
      <c r="X174" s="64"/>
      <c r="Y174" s="23"/>
      <c r="Z174" s="22"/>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36"/>
      <c r="J175" s="40"/>
      <c r="K175" s="9"/>
      <c r="L175" s="36"/>
      <c r="M175" s="36"/>
      <c r="N175" s="36"/>
      <c r="O175" s="36"/>
      <c r="P175" s="36"/>
      <c r="Q175" s="36"/>
      <c r="R175" s="36"/>
      <c r="S175" s="37"/>
      <c r="T175" s="2"/>
      <c r="U175" s="2"/>
      <c r="V175" s="2"/>
      <c r="W175" s="64"/>
      <c r="X175" s="64"/>
      <c r="Y175" s="23"/>
      <c r="Z175" s="22"/>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36"/>
      <c r="J176" s="40"/>
      <c r="K176" s="9"/>
      <c r="L176" s="36"/>
      <c r="M176" s="36"/>
      <c r="N176" s="36"/>
      <c r="O176" s="36"/>
      <c r="P176" s="36"/>
      <c r="Q176" s="36"/>
      <c r="R176" s="36"/>
      <c r="S176" s="37"/>
      <c r="T176" s="2"/>
      <c r="U176" s="2"/>
      <c r="V176" s="2"/>
      <c r="W176" s="64"/>
      <c r="X176" s="64"/>
      <c r="Y176" s="23"/>
      <c r="Z176" s="22"/>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B146:F146"/>
    <mergeCell ref="G146:H146"/>
    <mergeCell ref="A147:C147"/>
    <mergeCell ref="D147:H147"/>
    <mergeCell ref="A148:H148"/>
    <mergeCell ref="A149:H149"/>
    <mergeCell ref="B142:E142"/>
    <mergeCell ref="F142:H142"/>
    <mergeCell ref="B143:E143"/>
    <mergeCell ref="F143:H143"/>
    <mergeCell ref="A144:H144"/>
    <mergeCell ref="B145:F145"/>
    <mergeCell ref="G145:H145"/>
    <mergeCell ref="B139:F139"/>
    <mergeCell ref="G139:H139"/>
    <mergeCell ref="B140:F140"/>
    <mergeCell ref="G140:H140"/>
    <mergeCell ref="B141:F141"/>
    <mergeCell ref="G141:H141"/>
    <mergeCell ref="B136:F136"/>
    <mergeCell ref="G136:H136"/>
    <mergeCell ref="B137:F137"/>
    <mergeCell ref="G137:H137"/>
    <mergeCell ref="B138:F138"/>
    <mergeCell ref="G138:H138"/>
    <mergeCell ref="A132:H132"/>
    <mergeCell ref="B133:F133"/>
    <mergeCell ref="G133:H133"/>
    <mergeCell ref="B134:F134"/>
    <mergeCell ref="G134:H134"/>
    <mergeCell ref="B135:F135"/>
    <mergeCell ref="G135:H135"/>
    <mergeCell ref="B128:F128"/>
    <mergeCell ref="G128:H128"/>
    <mergeCell ref="B129:C129"/>
    <mergeCell ref="D129:H129"/>
    <mergeCell ref="A130:G130"/>
    <mergeCell ref="A131:F131"/>
    <mergeCell ref="G131:H131"/>
    <mergeCell ref="B125:F125"/>
    <mergeCell ref="G125:H125"/>
    <mergeCell ref="B126:F126"/>
    <mergeCell ref="G126:H126"/>
    <mergeCell ref="B127:F127"/>
    <mergeCell ref="G127:H127"/>
    <mergeCell ref="A121:C121"/>
    <mergeCell ref="D121:H121"/>
    <mergeCell ref="A122:C122"/>
    <mergeCell ref="D122:H122"/>
    <mergeCell ref="A123:H123"/>
    <mergeCell ref="B124:E124"/>
    <mergeCell ref="F124:H124"/>
    <mergeCell ref="B118:F118"/>
    <mergeCell ref="G118:H118"/>
    <mergeCell ref="C119:E119"/>
    <mergeCell ref="F119:H119"/>
    <mergeCell ref="A120:E120"/>
    <mergeCell ref="F120:H120"/>
    <mergeCell ref="B115:F115"/>
    <mergeCell ref="G115:H115"/>
    <mergeCell ref="B116:F116"/>
    <mergeCell ref="G116:H116"/>
    <mergeCell ref="B117:F117"/>
    <mergeCell ref="G117:H117"/>
    <mergeCell ref="B112:F112"/>
    <mergeCell ref="G112:H112"/>
    <mergeCell ref="B113:F113"/>
    <mergeCell ref="G113:H113"/>
    <mergeCell ref="B114:F114"/>
    <mergeCell ref="G114:H114"/>
    <mergeCell ref="B109:F109"/>
    <mergeCell ref="G109:H109"/>
    <mergeCell ref="B110:F110"/>
    <mergeCell ref="G110:H110"/>
    <mergeCell ref="B111:F111"/>
    <mergeCell ref="G111:H111"/>
    <mergeCell ref="B105:F105"/>
    <mergeCell ref="G105:H105"/>
    <mergeCell ref="B106:F106"/>
    <mergeCell ref="G106:H106"/>
    <mergeCell ref="D107:H107"/>
    <mergeCell ref="A108:H108"/>
    <mergeCell ref="B101:C101"/>
    <mergeCell ref="E101:G101"/>
    <mergeCell ref="A102:H102"/>
    <mergeCell ref="A103:H103"/>
    <mergeCell ref="B104:F104"/>
    <mergeCell ref="G104:H104"/>
    <mergeCell ref="A97:H97"/>
    <mergeCell ref="A98:C98"/>
    <mergeCell ref="E98:G98"/>
    <mergeCell ref="B99:C99"/>
    <mergeCell ref="E99:G99"/>
    <mergeCell ref="B100:C100"/>
    <mergeCell ref="E100:G100"/>
    <mergeCell ref="C95:D95"/>
    <mergeCell ref="E95:F95"/>
    <mergeCell ref="G95:H95"/>
    <mergeCell ref="C96:D96"/>
    <mergeCell ref="E96:F96"/>
    <mergeCell ref="G96:H96"/>
    <mergeCell ref="A91:G91"/>
    <mergeCell ref="B92:C92"/>
    <mergeCell ref="B93:D93"/>
    <mergeCell ref="E93:F93"/>
    <mergeCell ref="G93:H93"/>
    <mergeCell ref="C94:D94"/>
    <mergeCell ref="E94:F94"/>
    <mergeCell ref="G94:H94"/>
    <mergeCell ref="A87:G87"/>
    <mergeCell ref="B88:C88"/>
    <mergeCell ref="D88:H88"/>
    <mergeCell ref="A89:G89"/>
    <mergeCell ref="B90:C90"/>
    <mergeCell ref="D90:H90"/>
    <mergeCell ref="A84:E84"/>
    <mergeCell ref="F84:H84"/>
    <mergeCell ref="B85:D85"/>
    <mergeCell ref="E85:H85"/>
    <mergeCell ref="B86:D86"/>
    <mergeCell ref="E86:H86"/>
    <mergeCell ref="A81:C81"/>
    <mergeCell ref="A82:A83"/>
    <mergeCell ref="B82:C82"/>
    <mergeCell ref="D82:E82"/>
    <mergeCell ref="G82:H82"/>
    <mergeCell ref="D83:E83"/>
    <mergeCell ref="G83:H83"/>
    <mergeCell ref="B77:C77"/>
    <mergeCell ref="D77:E77"/>
    <mergeCell ref="A78:C78"/>
    <mergeCell ref="D78:H78"/>
    <mergeCell ref="A79:G79"/>
    <mergeCell ref="A80:G80"/>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A65:C65"/>
    <mergeCell ref="D65:E65"/>
    <mergeCell ref="B66:C66"/>
    <mergeCell ref="D66:E66"/>
    <mergeCell ref="B67:C67"/>
    <mergeCell ref="D67:E67"/>
    <mergeCell ref="C61:E61"/>
    <mergeCell ref="F61:H61"/>
    <mergeCell ref="A62:C62"/>
    <mergeCell ref="D62:H62"/>
    <mergeCell ref="A63:G63"/>
    <mergeCell ref="A64:H64"/>
    <mergeCell ref="A57:E57"/>
    <mergeCell ref="G57:H57"/>
    <mergeCell ref="A59:E59"/>
    <mergeCell ref="F59:H59"/>
    <mergeCell ref="B60:E60"/>
    <mergeCell ref="F60:H60"/>
    <mergeCell ref="B52:C52"/>
    <mergeCell ref="A54:H54"/>
    <mergeCell ref="A55:E55"/>
    <mergeCell ref="G55:H55"/>
    <mergeCell ref="A56:E56"/>
    <mergeCell ref="G56:H56"/>
    <mergeCell ref="A46:H46"/>
    <mergeCell ref="B47:C47"/>
    <mergeCell ref="B48:C48"/>
    <mergeCell ref="D49:H49"/>
    <mergeCell ref="B50:C50"/>
    <mergeCell ref="B51:C51"/>
    <mergeCell ref="B39:C39"/>
    <mergeCell ref="B40:C40"/>
    <mergeCell ref="D41:H41"/>
    <mergeCell ref="B42:C42"/>
    <mergeCell ref="D43:H43"/>
    <mergeCell ref="B44:C44"/>
    <mergeCell ref="A33:H33"/>
    <mergeCell ref="B34:D34"/>
    <mergeCell ref="B35:D35"/>
    <mergeCell ref="A36:H36"/>
    <mergeCell ref="A37:G37"/>
    <mergeCell ref="A38:H38"/>
    <mergeCell ref="A29:F29"/>
    <mergeCell ref="G29:H29"/>
    <mergeCell ref="A30:D30"/>
    <mergeCell ref="G30:H30"/>
    <mergeCell ref="A31:G31"/>
    <mergeCell ref="A32:G32"/>
    <mergeCell ref="A24:G24"/>
    <mergeCell ref="A25:G25"/>
    <mergeCell ref="A26:C26"/>
    <mergeCell ref="A27:G27"/>
    <mergeCell ref="A28:C28"/>
    <mergeCell ref="D28:E28"/>
    <mergeCell ref="B21:C21"/>
    <mergeCell ref="F21:H21"/>
    <mergeCell ref="B22:C22"/>
    <mergeCell ref="F22:H22"/>
    <mergeCell ref="B23:C23"/>
    <mergeCell ref="F23:H23"/>
    <mergeCell ref="B18:C18"/>
    <mergeCell ref="F18:H18"/>
    <mergeCell ref="B19:C19"/>
    <mergeCell ref="F19:H19"/>
    <mergeCell ref="B20:C20"/>
    <mergeCell ref="F20:H20"/>
    <mergeCell ref="B15:C15"/>
    <mergeCell ref="F15:H15"/>
    <mergeCell ref="B16:C16"/>
    <mergeCell ref="F16:H16"/>
    <mergeCell ref="B17:C17"/>
    <mergeCell ref="F17:H17"/>
    <mergeCell ref="B13:C13"/>
    <mergeCell ref="D13:H13"/>
    <mergeCell ref="A14:C14"/>
    <mergeCell ref="D14:H14"/>
    <mergeCell ref="A5:C5"/>
    <mergeCell ref="A7:H7"/>
    <mergeCell ref="A8:C8"/>
    <mergeCell ref="D8:F8"/>
    <mergeCell ref="G8:H8"/>
    <mergeCell ref="A9:H9"/>
    <mergeCell ref="A1:H1"/>
    <mergeCell ref="A2:C2"/>
    <mergeCell ref="D2:E2"/>
    <mergeCell ref="A3:H3"/>
    <mergeCell ref="D4:E4"/>
    <mergeCell ref="F4:H4"/>
    <mergeCell ref="A10:H10"/>
    <mergeCell ref="A11:G11"/>
    <mergeCell ref="A12:G12"/>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F83:G83 F84 F66:H76 D67:D76 H87 G109:G118 G104:G106 H99:H101 D99:D101 H91 H89 G145:G146 G125:G128 D26 D16:D23 H25 G133:G139 G141 G140:H140">
      <formula1>$W$1:$W$5</formula1>
    </dataValidation>
  </dataValidations>
  <hyperlinks>
    <hyperlink ref="A5:C5" location="Introduction!R10" display="To jump to the Introduction sheet, click here."/>
  </hyperlinks>
  <pageMargins left="0.7" right="0.7" top="0.75" bottom="0.75" header="0.3" footer="0.3"/>
  <pageSetup scale="54" fitToHeight="4" orientation="portrait" cellComments="atEnd" r:id="rId1"/>
  <rowBreaks count="4" manualBreakCount="4">
    <brk id="35" max="25" man="1"/>
    <brk id="62" max="25" man="1"/>
    <brk id="122" max="25" man="1"/>
    <brk id="149" max="7" man="1"/>
  </rowBreaks>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5" width="18.7109375" style="216" customWidth="1"/>
    <col min="6" max="6" width="19" style="216" customWidth="1"/>
    <col min="7" max="7" width="19.7109375" style="274" customWidth="1"/>
    <col min="8" max="8" width="19.7109375" style="275" customWidth="1"/>
    <col min="9" max="9" width="127.7109375" style="537" hidden="1" customWidth="1"/>
    <col min="10" max="10" width="38.5703125" style="537" hidden="1" customWidth="1"/>
    <col min="11" max="11" width="64.42578125" style="532" hidden="1" customWidth="1"/>
    <col min="12" max="12" width="87.7109375" style="531" hidden="1" customWidth="1"/>
    <col min="13" max="13" width="37.28515625" style="531" hidden="1" customWidth="1"/>
    <col min="14" max="14" width="75.28515625" style="531" hidden="1" customWidth="1"/>
    <col min="15" max="15" width="81.7109375" style="531" hidden="1" customWidth="1"/>
    <col min="16" max="16" width="69.42578125" style="531" hidden="1" customWidth="1"/>
    <col min="17" max="17" width="57" style="531" hidden="1" customWidth="1"/>
    <col min="18" max="18" width="87.7109375" style="531" hidden="1" customWidth="1"/>
    <col min="19" max="19" width="25.42578125" style="542" hidden="1" customWidth="1"/>
    <col min="20" max="20" width="43.7109375" style="543" hidden="1" customWidth="1"/>
    <col min="21" max="21" width="37.28515625" style="543" hidden="1" customWidth="1"/>
    <col min="22" max="22" width="56.28515625" style="543" hidden="1" customWidth="1"/>
    <col min="23" max="23" width="11.7109375" style="544" hidden="1" customWidth="1"/>
    <col min="24" max="24" width="146.85546875" style="544" hidden="1" customWidth="1"/>
    <col min="25" max="25" width="107.42578125" style="216" hidden="1" customWidth="1"/>
    <col min="26" max="26" width="1.28515625" style="215"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1081"/>
      <c r="B1" s="1081"/>
      <c r="C1" s="1081"/>
      <c r="D1" s="1081"/>
      <c r="E1" s="1081"/>
      <c r="F1" s="1081"/>
      <c r="G1" s="1081"/>
      <c r="H1" s="1081"/>
      <c r="I1" s="530" t="s">
        <v>526</v>
      </c>
      <c r="J1" s="531" t="s">
        <v>246</v>
      </c>
      <c r="K1" s="532"/>
      <c r="L1" s="531" t="s">
        <v>251</v>
      </c>
      <c r="M1" s="531" t="s">
        <v>62</v>
      </c>
      <c r="N1" s="532" t="s">
        <v>150</v>
      </c>
      <c r="O1" s="533" t="s">
        <v>33</v>
      </c>
      <c r="P1" s="531"/>
      <c r="Q1" s="531"/>
      <c r="R1" s="532" t="s">
        <v>25</v>
      </c>
      <c r="S1" s="531"/>
      <c r="T1" s="531"/>
      <c r="U1" s="531"/>
      <c r="V1" s="531"/>
      <c r="W1" s="534" t="s">
        <v>165</v>
      </c>
      <c r="X1" s="535" t="s">
        <v>149</v>
      </c>
      <c r="Y1" s="286" t="s">
        <v>262</v>
      </c>
      <c r="Z1" s="286"/>
    </row>
    <row r="2" spans="1:134" s="248" customFormat="1" ht="15.75" x14ac:dyDescent="0.2">
      <c r="A2" s="902"/>
      <c r="B2" s="902"/>
      <c r="C2" s="902"/>
      <c r="D2" s="903"/>
      <c r="E2" s="903"/>
      <c r="F2" s="276"/>
      <c r="G2" s="273"/>
      <c r="H2" s="273"/>
      <c r="I2" s="536"/>
      <c r="J2" s="537"/>
      <c r="K2" s="532" t="s">
        <v>248</v>
      </c>
      <c r="L2" s="531"/>
      <c r="M2" s="531"/>
      <c r="N2" s="532" t="s">
        <v>150</v>
      </c>
      <c r="O2" s="533" t="s">
        <v>164</v>
      </c>
      <c r="P2" s="531" t="s">
        <v>249</v>
      </c>
      <c r="Q2" s="531"/>
      <c r="R2" s="532" t="s">
        <v>169</v>
      </c>
      <c r="S2" s="531" t="s">
        <v>253</v>
      </c>
      <c r="T2" s="538" t="s">
        <v>254</v>
      </c>
      <c r="U2" s="222" t="s">
        <v>255</v>
      </c>
      <c r="V2" s="222" t="s">
        <v>256</v>
      </c>
      <c r="W2" s="539" t="s">
        <v>166</v>
      </c>
      <c r="X2" s="539"/>
      <c r="Y2" s="248" t="s">
        <v>263</v>
      </c>
      <c r="Z2" s="286"/>
    </row>
    <row r="3" spans="1:134" s="248" customFormat="1" ht="15.75" x14ac:dyDescent="0.2">
      <c r="A3" s="904"/>
      <c r="B3" s="904"/>
      <c r="C3" s="904"/>
      <c r="D3" s="904"/>
      <c r="E3" s="904"/>
      <c r="F3" s="904"/>
      <c r="G3" s="904"/>
      <c r="H3" s="904"/>
      <c r="I3" s="536"/>
      <c r="J3" s="537"/>
      <c r="K3" s="532"/>
      <c r="L3" s="531"/>
      <c r="M3" s="531"/>
      <c r="N3" s="532"/>
      <c r="O3" s="533" t="s">
        <v>168</v>
      </c>
      <c r="P3" s="531"/>
      <c r="Q3" s="531"/>
      <c r="R3" s="532" t="s">
        <v>147</v>
      </c>
      <c r="S3" s="531"/>
      <c r="T3" s="538"/>
      <c r="U3" s="222"/>
      <c r="V3" s="222"/>
      <c r="W3" s="539"/>
      <c r="X3" s="539"/>
      <c r="Y3" s="248" t="s">
        <v>264</v>
      </c>
      <c r="Z3" s="286"/>
    </row>
    <row r="4" spans="1:134" s="248" customFormat="1" ht="27.75" customHeight="1" x14ac:dyDescent="0.2">
      <c r="A4" s="286"/>
      <c r="B4" s="286"/>
      <c r="C4" s="286"/>
      <c r="D4" s="905"/>
      <c r="E4" s="905"/>
      <c r="F4" s="906"/>
      <c r="G4" s="906"/>
      <c r="H4" s="906"/>
      <c r="I4" s="540"/>
      <c r="J4" s="537"/>
      <c r="K4" s="532"/>
      <c r="L4" s="531"/>
      <c r="M4" s="531"/>
      <c r="N4" s="532"/>
      <c r="O4" s="532" t="s">
        <v>167</v>
      </c>
      <c r="P4" s="531"/>
      <c r="Q4" s="531"/>
      <c r="R4" s="539" t="s">
        <v>148</v>
      </c>
      <c r="S4" s="531"/>
      <c r="T4" s="538"/>
      <c r="U4" s="222"/>
      <c r="V4" s="222"/>
      <c r="W4" s="539" t="s">
        <v>146</v>
      </c>
      <c r="X4" s="539"/>
      <c r="Y4" s="248" t="s">
        <v>265</v>
      </c>
      <c r="Z4" s="286"/>
    </row>
    <row r="5" spans="1:134" s="248" customFormat="1" ht="15.75" customHeight="1" x14ac:dyDescent="0.2">
      <c r="A5" s="907" t="s">
        <v>182</v>
      </c>
      <c r="B5" s="907"/>
      <c r="C5" s="907"/>
      <c r="D5" s="276"/>
      <c r="E5" s="277"/>
      <c r="F5" s="276"/>
      <c r="G5" s="278"/>
      <c r="H5" s="282"/>
      <c r="I5" s="540"/>
      <c r="J5" s="537"/>
      <c r="K5" s="532"/>
      <c r="L5" s="531"/>
      <c r="M5" s="531"/>
      <c r="N5" s="532"/>
      <c r="O5" s="532"/>
      <c r="P5" s="531"/>
      <c r="Q5" s="531"/>
      <c r="R5" s="531"/>
      <c r="S5" s="531"/>
      <c r="T5" s="538"/>
      <c r="U5" s="222"/>
      <c r="V5" s="222"/>
      <c r="W5" s="539" t="s">
        <v>178</v>
      </c>
      <c r="X5" s="539"/>
      <c r="Y5" s="248" t="s">
        <v>266</v>
      </c>
      <c r="Z5" s="286"/>
    </row>
    <row r="6" spans="1:134" ht="15.75" customHeight="1" x14ac:dyDescent="0.2">
      <c r="A6" s="218"/>
      <c r="B6" s="219"/>
      <c r="C6" s="219"/>
      <c r="D6" s="279"/>
      <c r="E6" s="280"/>
      <c r="F6" s="279"/>
      <c r="G6" s="282"/>
      <c r="H6" s="282"/>
      <c r="I6" s="541"/>
      <c r="O6" s="532" t="s">
        <v>146</v>
      </c>
      <c r="R6" s="532" t="s">
        <v>146</v>
      </c>
      <c r="Y6" s="216" t="s">
        <v>267</v>
      </c>
    </row>
    <row r="7" spans="1:134" ht="24.75" customHeight="1" x14ac:dyDescent="0.2">
      <c r="A7" s="928" t="s">
        <v>1529</v>
      </c>
      <c r="B7" s="928"/>
      <c r="C7" s="928"/>
      <c r="D7" s="928"/>
      <c r="E7" s="928"/>
      <c r="F7" s="928"/>
      <c r="G7" s="928"/>
      <c r="H7" s="928"/>
      <c r="I7" s="540"/>
      <c r="N7" s="532"/>
      <c r="O7" s="532" t="s">
        <v>178</v>
      </c>
      <c r="R7" s="532" t="s">
        <v>178</v>
      </c>
      <c r="T7" s="545"/>
      <c r="X7" s="546" t="str">
        <f>A7</f>
        <v xml:space="preserve">Contraceptive Security (CS) Indicators 2012 Data </v>
      </c>
      <c r="Y7" s="216" t="s">
        <v>268</v>
      </c>
    </row>
    <row r="8" spans="1:134" ht="37.5" customHeight="1" x14ac:dyDescent="0.2">
      <c r="A8" s="904" t="s">
        <v>1559</v>
      </c>
      <c r="B8" s="904"/>
      <c r="C8" s="904"/>
      <c r="D8" s="894"/>
      <c r="E8" s="894"/>
      <c r="F8" s="894"/>
      <c r="G8" s="894"/>
      <c r="H8" s="894"/>
      <c r="I8" s="547"/>
      <c r="J8" s="536">
        <f>G8</f>
        <v>0</v>
      </c>
      <c r="K8" s="532" t="str">
        <f>A8</f>
        <v xml:space="preserve">Country: Paraguay </v>
      </c>
      <c r="N8" s="532"/>
      <c r="P8" s="531" t="s">
        <v>250</v>
      </c>
      <c r="T8" s="545">
        <f>D8</f>
        <v>0</v>
      </c>
      <c r="Y8" s="216" t="s">
        <v>269</v>
      </c>
    </row>
    <row r="9" spans="1:134" ht="48" customHeight="1" x14ac:dyDescent="0.2">
      <c r="A9" s="929" t="s">
        <v>1528</v>
      </c>
      <c r="B9" s="929"/>
      <c r="C9" s="929"/>
      <c r="D9" s="929"/>
      <c r="E9" s="929"/>
      <c r="F9" s="929"/>
      <c r="G9" s="929"/>
      <c r="H9" s="929"/>
      <c r="J9" s="536">
        <f>G9</f>
        <v>0</v>
      </c>
      <c r="K9" s="532" t="str">
        <f>A9</f>
        <v>The CS Indicators are presented in the following sections:
               A. leadership &amp; cooordination               B. finance &amp; procurement               C. commodities               D. policies               E. supply chain</v>
      </c>
      <c r="O9" s="532" t="s">
        <v>151</v>
      </c>
      <c r="Q9" s="531" t="s">
        <v>252</v>
      </c>
      <c r="S9" s="546">
        <f>D9</f>
        <v>0</v>
      </c>
      <c r="Y9" s="216" t="s">
        <v>270</v>
      </c>
    </row>
    <row r="10" spans="1:134" s="284" customFormat="1" ht="162" customHeight="1" thickBot="1" x14ac:dyDescent="0.25">
      <c r="A10" s="918" t="s">
        <v>527</v>
      </c>
      <c r="B10" s="919"/>
      <c r="C10" s="919"/>
      <c r="D10" s="919"/>
      <c r="E10" s="919"/>
      <c r="F10" s="919"/>
      <c r="G10" s="919"/>
      <c r="H10" s="919"/>
      <c r="I10" s="548" t="s">
        <v>247</v>
      </c>
      <c r="J10" s="531"/>
      <c r="K10" s="532"/>
      <c r="L10" s="531"/>
      <c r="M10" s="531"/>
      <c r="N10" s="531"/>
      <c r="O10" s="532"/>
      <c r="P10" s="531"/>
      <c r="Q10" s="531"/>
      <c r="R10" s="531" t="s">
        <v>251</v>
      </c>
      <c r="S10" s="542"/>
      <c r="T10" s="542"/>
      <c r="U10" s="542"/>
      <c r="V10" s="542"/>
      <c r="W10" s="542"/>
      <c r="X10" s="549"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550" t="s">
        <v>271</v>
      </c>
      <c r="Z10" s="550"/>
    </row>
    <row r="11" spans="1:134" s="220" customFormat="1" ht="16.5" customHeight="1" thickBot="1" x14ac:dyDescent="0.25">
      <c r="A11" s="865" t="s">
        <v>29</v>
      </c>
      <c r="B11" s="866"/>
      <c r="C11" s="866"/>
      <c r="D11" s="866"/>
      <c r="E11" s="866"/>
      <c r="F11" s="866"/>
      <c r="G11" s="866"/>
      <c r="H11" s="350"/>
      <c r="I11" s="551"/>
      <c r="J11" s="552"/>
      <c r="K11" s="553"/>
      <c r="L11" s="554"/>
      <c r="M11" s="554"/>
      <c r="N11" s="554"/>
      <c r="O11" s="554"/>
      <c r="P11" s="554"/>
      <c r="Q11" s="554"/>
      <c r="R11" s="554"/>
      <c r="S11" s="554"/>
      <c r="T11" s="555"/>
      <c r="U11" s="555"/>
      <c r="V11" s="555"/>
      <c r="W11" s="556"/>
      <c r="X11" s="556"/>
      <c r="Y11" s="220" t="s">
        <v>272</v>
      </c>
      <c r="Z11" s="286"/>
    </row>
    <row r="12" spans="1:134" s="159" customFormat="1" ht="45" customHeight="1" x14ac:dyDescent="0.2">
      <c r="A12" s="774" t="s">
        <v>273</v>
      </c>
      <c r="B12" s="775"/>
      <c r="C12" s="775"/>
      <c r="D12" s="775"/>
      <c r="E12" s="775"/>
      <c r="F12" s="775"/>
      <c r="G12" s="776"/>
      <c r="H12" s="351" t="s">
        <v>165</v>
      </c>
      <c r="I12" s="557"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537"/>
      <c r="K12" s="532"/>
      <c r="L12" s="531"/>
      <c r="M12" s="531"/>
      <c r="N12" s="531"/>
      <c r="O12" s="531"/>
      <c r="P12" s="531"/>
      <c r="Q12" s="531"/>
      <c r="R12" s="531"/>
      <c r="S12" s="531"/>
      <c r="T12" s="222"/>
      <c r="U12" s="222"/>
      <c r="V12" s="222"/>
      <c r="W12" s="539"/>
      <c r="X12" s="539"/>
      <c r="Y12" s="159" t="s">
        <v>274</v>
      </c>
      <c r="Z12" s="558"/>
      <c r="DS12" s="222"/>
      <c r="DT12" s="222"/>
      <c r="DU12" s="222"/>
      <c r="DV12" s="222"/>
      <c r="DW12" s="222"/>
      <c r="DX12" s="222"/>
      <c r="DY12" s="222"/>
      <c r="DZ12" s="222"/>
      <c r="EA12" s="222"/>
      <c r="EB12" s="222"/>
      <c r="EC12" s="223"/>
      <c r="ED12" s="223"/>
    </row>
    <row r="13" spans="1:134" s="159" customFormat="1" ht="15" customHeight="1" x14ac:dyDescent="0.2">
      <c r="A13" s="352"/>
      <c r="B13" s="764" t="s">
        <v>38</v>
      </c>
      <c r="C13" s="765"/>
      <c r="D13" s="800" t="s">
        <v>1379</v>
      </c>
      <c r="E13" s="801"/>
      <c r="F13" s="801"/>
      <c r="G13" s="801"/>
      <c r="H13" s="802"/>
      <c r="I13" s="547"/>
      <c r="J13" s="537"/>
      <c r="K13" s="532" t="str">
        <f>B13</f>
        <v>a. What is the name of the committee?</v>
      </c>
      <c r="L13" s="559" t="str">
        <f>D13</f>
        <v>Contraceptive Committee (Comité DAIA)</v>
      </c>
      <c r="M13" s="531"/>
      <c r="N13" s="531"/>
      <c r="O13" s="533" t="str">
        <f>D13</f>
        <v>Contraceptive Committee (Comité DAIA)</v>
      </c>
      <c r="P13" s="531"/>
      <c r="Q13" s="531"/>
      <c r="R13" s="531"/>
      <c r="S13" s="531"/>
      <c r="T13" s="222"/>
      <c r="U13" s="222"/>
      <c r="V13" s="222"/>
      <c r="W13" s="539"/>
      <c r="X13" s="539"/>
      <c r="Z13" s="558"/>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557"/>
      <c r="J14" s="537"/>
      <c r="K14" s="532" t="str">
        <f>A14</f>
        <v>A2. Are the following organizations represented on the committee?</v>
      </c>
      <c r="L14" s="531"/>
      <c r="M14" s="531"/>
      <c r="N14" s="531"/>
      <c r="O14" s="532"/>
      <c r="P14" s="531"/>
      <c r="Q14" s="531"/>
      <c r="R14" s="531"/>
      <c r="S14" s="531"/>
      <c r="T14" s="222"/>
      <c r="U14" s="222"/>
      <c r="V14" s="222"/>
      <c r="W14" s="539"/>
      <c r="X14" s="539"/>
      <c r="Y14" s="159" t="s">
        <v>178</v>
      </c>
      <c r="Z14" s="558"/>
      <c r="DS14" s="222"/>
      <c r="DT14" s="222"/>
      <c r="DU14" s="222"/>
      <c r="DV14" s="223"/>
      <c r="DW14" s="223"/>
      <c r="DX14" s="223"/>
      <c r="DY14" s="223"/>
      <c r="DZ14" s="223"/>
      <c r="EA14" s="223"/>
      <c r="EB14" s="223"/>
      <c r="EC14" s="223"/>
      <c r="ED14" s="223"/>
    </row>
    <row r="15" spans="1:134" s="159" customFormat="1" ht="45" x14ac:dyDescent="0.2">
      <c r="A15" s="353"/>
      <c r="B15" s="835" t="s">
        <v>39</v>
      </c>
      <c r="C15" s="893"/>
      <c r="D15" s="669" t="s">
        <v>165</v>
      </c>
      <c r="E15" s="225" t="s">
        <v>159</v>
      </c>
      <c r="F15" s="1171" t="s">
        <v>126</v>
      </c>
      <c r="G15" s="1172"/>
      <c r="H15" s="1173"/>
      <c r="I15" s="547"/>
      <c r="J15" s="537"/>
      <c r="K15" s="532" t="str">
        <f t="shared" ref="K15:K23" si="0">B15</f>
        <v>a. Social marketing</v>
      </c>
      <c r="L15" s="531"/>
      <c r="M15" s="531"/>
      <c r="N15" s="531"/>
      <c r="O15" s="532"/>
      <c r="P15" s="531"/>
      <c r="Q15" s="532" t="str">
        <f t="shared" ref="Q15:Q23" si="1">F15</f>
        <v>Population Services International (PSI)</v>
      </c>
      <c r="R15" s="531"/>
      <c r="S15" s="531"/>
      <c r="T15" s="222"/>
      <c r="U15" s="222"/>
      <c r="V15" s="222"/>
      <c r="W15" s="539"/>
      <c r="X15" s="539"/>
      <c r="Z15" s="558"/>
      <c r="DS15" s="222"/>
      <c r="DT15" s="222"/>
      <c r="DU15" s="222"/>
      <c r="DV15" s="222"/>
      <c r="DW15" s="222"/>
      <c r="DX15" s="222"/>
      <c r="DY15" s="222"/>
      <c r="DZ15" s="222"/>
      <c r="EA15" s="222"/>
      <c r="EB15" s="222"/>
      <c r="EC15" s="223"/>
      <c r="ED15" s="223"/>
    </row>
    <row r="16" spans="1:134" s="159" customFormat="1" ht="45" x14ac:dyDescent="0.2">
      <c r="A16" s="262"/>
      <c r="B16" s="764" t="s">
        <v>275</v>
      </c>
      <c r="C16" s="765"/>
      <c r="D16" s="669" t="s">
        <v>165</v>
      </c>
      <c r="E16" s="226" t="s">
        <v>159</v>
      </c>
      <c r="F16" s="1171" t="s">
        <v>1380</v>
      </c>
      <c r="G16" s="1172"/>
      <c r="H16" s="1173"/>
      <c r="I16" s="547"/>
      <c r="J16" s="537"/>
      <c r="K16" s="532" t="str">
        <f t="shared" si="0"/>
        <v>b. NGO (for example: service delivery, advocacy, Planned Parenthood affiliate, Marie Stopes affiliate, faith-based organizations, etc.)</v>
      </c>
      <c r="L16" s="531"/>
      <c r="M16" s="531"/>
      <c r="N16" s="531"/>
      <c r="O16" s="532"/>
      <c r="P16" s="531"/>
      <c r="Q16" s="532" t="str">
        <f t="shared" si="1"/>
        <v>El Centro Paraguayo de Estudios de Población (CEPEP) - IPPF affiliate</v>
      </c>
      <c r="R16" s="531"/>
      <c r="S16" s="531"/>
      <c r="T16" s="222"/>
      <c r="U16" s="222"/>
      <c r="V16" s="222"/>
      <c r="W16" s="539"/>
      <c r="X16" s="539"/>
      <c r="Z16" s="558"/>
      <c r="DS16" s="222"/>
      <c r="DT16" s="222"/>
      <c r="DU16" s="222"/>
      <c r="DV16" s="222"/>
      <c r="DW16" s="222"/>
      <c r="DX16" s="222"/>
      <c r="DY16" s="222"/>
      <c r="DZ16" s="222"/>
      <c r="EA16" s="222"/>
      <c r="EB16" s="222"/>
      <c r="EC16" s="223"/>
      <c r="ED16" s="223"/>
    </row>
    <row r="17" spans="1:134" s="159" customFormat="1" ht="45" x14ac:dyDescent="0.2">
      <c r="A17" s="262"/>
      <c r="B17" s="764" t="s">
        <v>276</v>
      </c>
      <c r="C17" s="765"/>
      <c r="D17" s="669" t="s">
        <v>166</v>
      </c>
      <c r="E17" s="226" t="s">
        <v>159</v>
      </c>
      <c r="F17" s="1171"/>
      <c r="G17" s="1172"/>
      <c r="H17" s="1173"/>
      <c r="I17" s="547"/>
      <c r="J17" s="537"/>
      <c r="K17" s="532" t="str">
        <f t="shared" si="0"/>
        <v>c. Commercial sector (for example: pharmacy associations, manufacturers, etc.)</v>
      </c>
      <c r="L17" s="531"/>
      <c r="M17" s="531"/>
      <c r="N17" s="531"/>
      <c r="O17" s="532"/>
      <c r="P17" s="531"/>
      <c r="Q17" s="532">
        <f t="shared" si="1"/>
        <v>0</v>
      </c>
      <c r="R17" s="531"/>
      <c r="S17" s="531"/>
      <c r="T17" s="222"/>
      <c r="U17" s="222"/>
      <c r="V17" s="222"/>
      <c r="W17" s="539"/>
      <c r="X17" s="539"/>
      <c r="Z17" s="558"/>
      <c r="DS17" s="222"/>
      <c r="DT17" s="222"/>
      <c r="DU17" s="222"/>
      <c r="DV17" s="222"/>
      <c r="DW17" s="222"/>
      <c r="DX17" s="222"/>
      <c r="DY17" s="222"/>
      <c r="DZ17" s="222"/>
      <c r="EA17" s="222"/>
      <c r="EB17" s="222"/>
      <c r="EC17" s="222"/>
      <c r="ED17" s="223"/>
    </row>
    <row r="18" spans="1:134" s="159" customFormat="1" ht="45" x14ac:dyDescent="0.2">
      <c r="A18" s="262"/>
      <c r="B18" s="764" t="s">
        <v>40</v>
      </c>
      <c r="C18" s="765"/>
      <c r="D18" s="669" t="s">
        <v>165</v>
      </c>
      <c r="E18" s="226" t="s">
        <v>160</v>
      </c>
      <c r="F18" s="1171" t="s">
        <v>77</v>
      </c>
      <c r="G18" s="1172"/>
      <c r="H18" s="1173"/>
      <c r="I18" s="547"/>
      <c r="J18" s="537"/>
      <c r="K18" s="532" t="str">
        <f t="shared" si="0"/>
        <v>d. Donors</v>
      </c>
      <c r="L18" s="531"/>
      <c r="M18" s="531"/>
      <c r="N18" s="531"/>
      <c r="O18" s="532"/>
      <c r="P18" s="531"/>
      <c r="Q18" s="532" t="str">
        <f t="shared" si="1"/>
        <v>USAID</v>
      </c>
      <c r="R18" s="531"/>
      <c r="S18" s="531"/>
      <c r="T18" s="222"/>
      <c r="U18" s="222"/>
      <c r="V18" s="222"/>
      <c r="W18" s="539"/>
      <c r="X18" s="539"/>
      <c r="Z18" s="558"/>
      <c r="DS18" s="222"/>
      <c r="DT18" s="222"/>
      <c r="DU18" s="222"/>
      <c r="DV18" s="222"/>
      <c r="DW18" s="222"/>
      <c r="DX18" s="222"/>
      <c r="DY18" s="222"/>
      <c r="DZ18" s="222"/>
      <c r="EA18" s="222"/>
      <c r="EB18" s="222"/>
      <c r="EC18" s="222"/>
      <c r="ED18" s="223"/>
    </row>
    <row r="19" spans="1:134" s="159" customFormat="1" ht="45" x14ac:dyDescent="0.2">
      <c r="A19" s="262"/>
      <c r="B19" s="764" t="s">
        <v>41</v>
      </c>
      <c r="C19" s="765"/>
      <c r="D19" s="669" t="s">
        <v>165</v>
      </c>
      <c r="E19" s="226" t="s">
        <v>161</v>
      </c>
      <c r="F19" s="1171" t="s">
        <v>374</v>
      </c>
      <c r="G19" s="1172"/>
      <c r="H19" s="1173"/>
      <c r="I19" s="547"/>
      <c r="J19" s="537"/>
      <c r="K19" s="532" t="str">
        <f t="shared" si="0"/>
        <v>e. UN agencies</v>
      </c>
      <c r="L19" s="531"/>
      <c r="M19" s="531"/>
      <c r="N19" s="531"/>
      <c r="O19" s="532"/>
      <c r="P19" s="531"/>
      <c r="Q19" s="532" t="str">
        <f t="shared" si="1"/>
        <v>UNFPA, WHO</v>
      </c>
      <c r="R19" s="531"/>
      <c r="S19" s="531"/>
      <c r="T19" s="222"/>
      <c r="U19" s="222"/>
      <c r="V19" s="222"/>
      <c r="W19" s="539"/>
      <c r="X19" s="539"/>
      <c r="Z19" s="558"/>
      <c r="DS19" s="222"/>
      <c r="DT19" s="222"/>
      <c r="DU19" s="222"/>
      <c r="DV19" s="223"/>
      <c r="DW19" s="223"/>
      <c r="DX19" s="223"/>
      <c r="DY19" s="223"/>
      <c r="DZ19" s="223"/>
      <c r="EA19" s="223"/>
      <c r="EB19" s="223"/>
      <c r="EC19" s="223"/>
      <c r="ED19" s="223"/>
    </row>
    <row r="20" spans="1:134" s="159" customFormat="1" ht="45" x14ac:dyDescent="0.2">
      <c r="A20" s="262"/>
      <c r="B20" s="764" t="s">
        <v>277</v>
      </c>
      <c r="C20" s="765"/>
      <c r="D20" s="669" t="s">
        <v>165</v>
      </c>
      <c r="E20" s="226" t="s">
        <v>162</v>
      </c>
      <c r="F20" s="1171" t="s">
        <v>375</v>
      </c>
      <c r="G20" s="1172"/>
      <c r="H20" s="1173"/>
      <c r="I20" s="547"/>
      <c r="J20" s="537"/>
      <c r="K20" s="532" t="str">
        <f t="shared" si="0"/>
        <v>f. Ministry of Health (for example: logistics, reproductive health, family planning, maternal and child health, HIV/AIDS, pharmacy units, etc.)</v>
      </c>
      <c r="L20" s="531"/>
      <c r="M20" s="531"/>
      <c r="N20" s="531"/>
      <c r="O20" s="532"/>
      <c r="P20" s="531"/>
      <c r="Q20" s="560" t="str">
        <f t="shared" si="1"/>
        <v>DGGIES (General Directorate for Management of Strategic Supplies in Health), Reproductive Health Unit</v>
      </c>
      <c r="R20" s="531"/>
      <c r="S20" s="531"/>
      <c r="T20" s="222"/>
      <c r="U20" s="222"/>
      <c r="V20" s="222"/>
      <c r="W20" s="539"/>
      <c r="X20" s="539"/>
      <c r="Z20" s="558"/>
      <c r="DS20" s="222"/>
      <c r="DT20" s="222"/>
      <c r="DU20" s="222"/>
      <c r="DV20" s="223"/>
      <c r="DW20" s="223"/>
      <c r="DX20" s="223"/>
      <c r="DY20" s="223"/>
      <c r="DZ20" s="223"/>
      <c r="EA20" s="223"/>
      <c r="ED20" s="223"/>
    </row>
    <row r="21" spans="1:134" s="159" customFormat="1" ht="15" customHeight="1" x14ac:dyDescent="0.2">
      <c r="A21" s="262"/>
      <c r="B21" s="835" t="s">
        <v>42</v>
      </c>
      <c r="C21" s="835"/>
      <c r="D21" s="669" t="s">
        <v>165</v>
      </c>
      <c r="E21" s="226" t="s">
        <v>163</v>
      </c>
      <c r="F21" s="1171" t="s">
        <v>376</v>
      </c>
      <c r="G21" s="1172"/>
      <c r="H21" s="1173"/>
      <c r="I21" s="547"/>
      <c r="J21" s="537"/>
      <c r="K21" s="532" t="str">
        <f t="shared" si="0"/>
        <v>g. Central Medical Store or Central Warehouse</v>
      </c>
      <c r="L21" s="531"/>
      <c r="M21" s="531"/>
      <c r="N21" s="531"/>
      <c r="O21" s="532"/>
      <c r="P21" s="531"/>
      <c r="Q21" s="532" t="str">
        <f t="shared" si="1"/>
        <v>Central Warehouse</v>
      </c>
      <c r="R21" s="531"/>
      <c r="S21" s="531"/>
      <c r="T21" s="222"/>
      <c r="U21" s="222"/>
      <c r="V21" s="222"/>
      <c r="W21" s="539"/>
      <c r="X21" s="539"/>
      <c r="Z21" s="558"/>
    </row>
    <row r="22" spans="1:134" s="159" customFormat="1" x14ac:dyDescent="0.2">
      <c r="A22" s="262"/>
      <c r="B22" s="835" t="s">
        <v>68</v>
      </c>
      <c r="C22" s="835"/>
      <c r="D22" s="669" t="s">
        <v>166</v>
      </c>
      <c r="E22" s="226" t="s">
        <v>163</v>
      </c>
      <c r="F22" s="1171"/>
      <c r="G22" s="1172"/>
      <c r="H22" s="1173"/>
      <c r="I22" s="547"/>
      <c r="J22" s="537"/>
      <c r="K22" s="532" t="str">
        <f t="shared" si="0"/>
        <v xml:space="preserve">h. Ministry of Finance or Ministry of Planning </v>
      </c>
      <c r="L22" s="531"/>
      <c r="M22" s="531"/>
      <c r="N22" s="531"/>
      <c r="O22" s="532"/>
      <c r="P22" s="531"/>
      <c r="Q22" s="532">
        <f t="shared" si="1"/>
        <v>0</v>
      </c>
      <c r="R22" s="531"/>
      <c r="S22" s="531"/>
      <c r="T22" s="222"/>
      <c r="U22" s="222"/>
      <c r="V22" s="222"/>
      <c r="W22" s="539"/>
      <c r="X22" s="539"/>
      <c r="Z22" s="558"/>
    </row>
    <row r="23" spans="1:134" s="158" customFormat="1" ht="30" x14ac:dyDescent="0.2">
      <c r="A23" s="262"/>
      <c r="B23" s="835" t="s">
        <v>279</v>
      </c>
      <c r="C23" s="835"/>
      <c r="D23" s="669" t="s">
        <v>165</v>
      </c>
      <c r="E23" s="226" t="s">
        <v>163</v>
      </c>
      <c r="F23" s="1171" t="s">
        <v>719</v>
      </c>
      <c r="G23" s="1172"/>
      <c r="H23" s="1173"/>
      <c r="I23" s="547"/>
      <c r="J23" s="537"/>
      <c r="K23" s="536" t="str">
        <f t="shared" si="0"/>
        <v>i. Other (for example: partners)</v>
      </c>
      <c r="L23" s="537"/>
      <c r="M23" s="537"/>
      <c r="N23" s="537"/>
      <c r="O23" s="536"/>
      <c r="P23" s="537"/>
      <c r="Q23" s="536" t="str">
        <f t="shared" si="1"/>
        <v>Instituto de Provision Social (IPS) - Paraguayan Social Security Institute)</v>
      </c>
      <c r="R23" s="537"/>
      <c r="S23" s="537"/>
      <c r="T23" s="537"/>
      <c r="U23" s="537"/>
      <c r="V23" s="537"/>
      <c r="W23" s="561"/>
      <c r="X23" s="561"/>
    </row>
    <row r="24" spans="1:134" s="159" customFormat="1" x14ac:dyDescent="0.2">
      <c r="A24" s="772" t="s">
        <v>152</v>
      </c>
      <c r="B24" s="764"/>
      <c r="C24" s="764"/>
      <c r="D24" s="764"/>
      <c r="E24" s="764"/>
      <c r="F24" s="764"/>
      <c r="G24" s="764"/>
      <c r="H24" s="355" t="s">
        <v>167</v>
      </c>
      <c r="I24" s="562" t="str">
        <f>A24</f>
        <v>A3. How many times did the committee meet during the last year? (0, 1-2, 3-5, or 6+)  (Please select from the dropdown.)</v>
      </c>
      <c r="J24" s="537"/>
      <c r="K24" s="532"/>
      <c r="L24" s="531"/>
      <c r="M24" s="531"/>
      <c r="N24" s="531"/>
      <c r="O24" s="532"/>
      <c r="P24" s="531"/>
      <c r="Q24" s="531"/>
      <c r="R24" s="531"/>
      <c r="S24" s="531"/>
      <c r="T24" s="222"/>
      <c r="U24" s="222"/>
      <c r="V24" s="222"/>
      <c r="W24" s="539"/>
      <c r="X24" s="539"/>
      <c r="Z24" s="558"/>
    </row>
    <row r="25" spans="1:134" s="159" customFormat="1" x14ac:dyDescent="0.2">
      <c r="A25" s="827" t="s">
        <v>280</v>
      </c>
      <c r="B25" s="828"/>
      <c r="C25" s="828"/>
      <c r="D25" s="835"/>
      <c r="E25" s="835"/>
      <c r="F25" s="835"/>
      <c r="G25" s="836"/>
      <c r="H25" s="355" t="s">
        <v>165</v>
      </c>
      <c r="I25" s="562" t="str">
        <f>A25</f>
        <v xml:space="preserve">A4. Does the committee have legal status?  (Please select from the dropdown.)                                  </v>
      </c>
      <c r="J25" s="537"/>
      <c r="K25" s="532"/>
      <c r="L25" s="531"/>
      <c r="M25" s="531"/>
      <c r="N25" s="531"/>
      <c r="O25" s="532"/>
      <c r="P25" s="531"/>
      <c r="Q25" s="531"/>
      <c r="R25" s="531"/>
      <c r="S25" s="531"/>
      <c r="T25" s="222"/>
      <c r="U25" s="222"/>
      <c r="V25" s="222"/>
      <c r="W25" s="539"/>
      <c r="X25" s="539"/>
      <c r="Z25" s="558"/>
    </row>
    <row r="26" spans="1:134" s="159" customFormat="1" ht="45.75" thickBot="1" x14ac:dyDescent="0.25">
      <c r="A26" s="853" t="s">
        <v>281</v>
      </c>
      <c r="B26" s="822"/>
      <c r="C26" s="854"/>
      <c r="D26" s="228" t="s">
        <v>165</v>
      </c>
      <c r="E26" s="229" t="s">
        <v>157</v>
      </c>
      <c r="F26" s="153" t="s">
        <v>1381</v>
      </c>
      <c r="G26" s="230" t="s">
        <v>63</v>
      </c>
      <c r="H26" s="631" t="s">
        <v>1382</v>
      </c>
      <c r="I26" s="562"/>
      <c r="J26" s="537"/>
      <c r="K26" s="532" t="str">
        <f>A26</f>
        <v>A5. Is there a Contraceptive Security "champion"? (someone who consistently brings up and advocates for contraceptive supplies)</v>
      </c>
      <c r="L26" s="531"/>
      <c r="M26" s="531"/>
      <c r="N26" s="531"/>
      <c r="O26" s="532"/>
      <c r="P26" s="531"/>
      <c r="Q26" s="531"/>
      <c r="R26" s="531"/>
      <c r="S26" s="531"/>
      <c r="T26" s="222"/>
      <c r="U26" s="222"/>
      <c r="V26" s="222"/>
      <c r="W26" s="539"/>
      <c r="X26" s="539"/>
      <c r="Z26" s="558"/>
    </row>
    <row r="27" spans="1:134" s="231" customFormat="1" ht="16.5" customHeight="1" thickBot="1" x14ac:dyDescent="0.3">
      <c r="A27" s="865" t="s">
        <v>30</v>
      </c>
      <c r="B27" s="866"/>
      <c r="C27" s="866"/>
      <c r="D27" s="866"/>
      <c r="E27" s="866"/>
      <c r="F27" s="866"/>
      <c r="G27" s="866"/>
      <c r="H27" s="350"/>
      <c r="I27" s="563"/>
      <c r="J27" s="564"/>
      <c r="K27" s="565"/>
      <c r="L27" s="282"/>
      <c r="M27" s="282"/>
      <c r="N27" s="282"/>
      <c r="O27" s="282"/>
      <c r="P27" s="282"/>
      <c r="Q27" s="282"/>
      <c r="R27" s="282"/>
      <c r="S27" s="282"/>
      <c r="T27" s="564"/>
      <c r="U27" s="564"/>
      <c r="V27" s="564"/>
      <c r="W27" s="566"/>
      <c r="X27" s="566"/>
      <c r="Z27" s="567"/>
    </row>
    <row r="28" spans="1:134" s="159" customFormat="1" x14ac:dyDescent="0.2">
      <c r="A28" s="834" t="s">
        <v>741</v>
      </c>
      <c r="B28" s="835"/>
      <c r="C28" s="836"/>
      <c r="D28" s="887" t="s">
        <v>283</v>
      </c>
      <c r="E28" s="888"/>
      <c r="F28" s="221" t="s">
        <v>271</v>
      </c>
      <c r="G28" s="359" t="s">
        <v>284</v>
      </c>
      <c r="H28" s="351" t="s">
        <v>270</v>
      </c>
      <c r="I28" s="568"/>
      <c r="J28" s="569"/>
      <c r="K28" s="532">
        <f>B28</f>
        <v>0</v>
      </c>
      <c r="L28" s="531"/>
      <c r="M28" s="531"/>
      <c r="N28" s="531"/>
      <c r="O28" s="531"/>
      <c r="P28" s="531"/>
      <c r="Q28" s="531"/>
      <c r="R28" s="531"/>
      <c r="S28" s="531"/>
      <c r="T28" s="222"/>
      <c r="U28" s="222"/>
      <c r="V28" s="222"/>
      <c r="W28" s="539"/>
      <c r="X28" s="539"/>
      <c r="Z28" s="558"/>
    </row>
    <row r="29" spans="1:134" s="159" customFormat="1" ht="45" customHeight="1" x14ac:dyDescent="0.2">
      <c r="A29" s="772" t="s">
        <v>742</v>
      </c>
      <c r="B29" s="764"/>
      <c r="C29" s="764"/>
      <c r="D29" s="764"/>
      <c r="E29" s="764"/>
      <c r="F29" s="765"/>
      <c r="G29" s="1179">
        <v>582196</v>
      </c>
      <c r="H29" s="1180"/>
      <c r="I29" s="570"/>
      <c r="J29" s="536">
        <f>G29</f>
        <v>582196</v>
      </c>
      <c r="K29" s="532"/>
      <c r="L29" s="531"/>
      <c r="M29" s="571">
        <f>E29</f>
        <v>0</v>
      </c>
      <c r="N29" s="531"/>
      <c r="O29" s="531"/>
      <c r="P29" s="531"/>
      <c r="Q29" s="531"/>
      <c r="R29" s="531"/>
      <c r="S29" s="531"/>
      <c r="T29" s="222"/>
      <c r="U29" s="222"/>
      <c r="V29" s="222"/>
      <c r="W29" s="539"/>
      <c r="X29" s="539"/>
      <c r="Y29" s="572" t="str">
        <f>A29</f>
        <v>B2. What was the estimated dollar value of contraceptives needed to be procured for the public sector for the most recent complete fiscal year? (in USD currency)
(for example, to cover the needs for FY '10-'11)</v>
      </c>
      <c r="Z29" s="558"/>
    </row>
    <row r="30" spans="1:134" s="159" customFormat="1" ht="58.5" x14ac:dyDescent="0.2">
      <c r="A30" s="772" t="s">
        <v>743</v>
      </c>
      <c r="B30" s="764"/>
      <c r="C30" s="764"/>
      <c r="D30" s="764"/>
      <c r="E30" s="161" t="s">
        <v>1392</v>
      </c>
      <c r="F30" s="232" t="s">
        <v>744</v>
      </c>
      <c r="G30" s="1181" t="s">
        <v>610</v>
      </c>
      <c r="H30" s="1182"/>
      <c r="I30" s="570"/>
      <c r="J30" s="536" t="str">
        <f>G30</f>
        <v>USAID | DELIVER PROJECT Paraguay resident advisor updated forecast with the DGPS director</v>
      </c>
      <c r="K30" s="532"/>
      <c r="L30" s="531"/>
      <c r="M30" s="571" t="str">
        <f>E30</f>
        <v>10/10 - 09/11</v>
      </c>
      <c r="N30" s="531"/>
      <c r="O30" s="531"/>
      <c r="P30" s="531"/>
      <c r="Q30" s="531"/>
      <c r="R30" s="531"/>
      <c r="S30" s="531"/>
      <c r="T30" s="222"/>
      <c r="U30" s="222"/>
      <c r="V30" s="222"/>
      <c r="W30" s="539"/>
      <c r="X30" s="539"/>
      <c r="Y30" s="572" t="str">
        <f>A30</f>
        <v>B3. Time period covered by the forecast/quantification (mm/yy-mm/yy)
(should ideally be FY '10-'11)</v>
      </c>
      <c r="Z30" s="558"/>
    </row>
    <row r="31" spans="1:134" s="159" customFormat="1" ht="15" customHeight="1" x14ac:dyDescent="0.2">
      <c r="A31" s="772" t="s">
        <v>745</v>
      </c>
      <c r="B31" s="764"/>
      <c r="C31" s="764"/>
      <c r="D31" s="764"/>
      <c r="E31" s="764"/>
      <c r="F31" s="764"/>
      <c r="G31" s="765"/>
      <c r="H31" s="355" t="s">
        <v>165</v>
      </c>
      <c r="I31" s="562" t="str">
        <f>A31</f>
        <v>B4. Is there a government budget line item specifically for the procurement of contraceptives?  (Please select from the dropdown list.)</v>
      </c>
      <c r="J31" s="569"/>
      <c r="K31" s="532"/>
      <c r="L31" s="531"/>
      <c r="M31" s="531"/>
      <c r="N31" s="531"/>
      <c r="O31" s="531"/>
      <c r="P31" s="531"/>
      <c r="Q31" s="531"/>
      <c r="R31" s="531"/>
      <c r="S31" s="531"/>
      <c r="T31" s="222"/>
      <c r="U31" s="222"/>
      <c r="V31" s="222"/>
      <c r="W31" s="539"/>
      <c r="X31" s="539"/>
      <c r="Z31" s="558"/>
    </row>
    <row r="32" spans="1:134" s="159" customFormat="1" ht="90" customHeight="1" x14ac:dyDescent="0.2">
      <c r="A32" s="772" t="s">
        <v>746</v>
      </c>
      <c r="B32" s="764"/>
      <c r="C32" s="764"/>
      <c r="D32" s="764"/>
      <c r="E32" s="764"/>
      <c r="F32" s="764"/>
      <c r="G32" s="765"/>
      <c r="H32" s="632" t="s">
        <v>165</v>
      </c>
      <c r="I32" s="562"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569"/>
      <c r="K32" s="532"/>
      <c r="L32" s="531"/>
      <c r="M32" s="531"/>
      <c r="N32" s="531"/>
      <c r="O32" s="531"/>
      <c r="P32" s="531"/>
      <c r="Q32" s="531"/>
      <c r="R32" s="531"/>
      <c r="S32" s="531"/>
      <c r="T32" s="222"/>
      <c r="U32" s="222"/>
      <c r="V32" s="222"/>
      <c r="W32" s="539"/>
      <c r="X32" s="539"/>
      <c r="Z32" s="558"/>
    </row>
    <row r="33" spans="1:26" s="159" customFormat="1" ht="15.75" customHeight="1" thickBot="1" x14ac:dyDescent="0.25">
      <c r="A33" s="772" t="s">
        <v>285</v>
      </c>
      <c r="B33" s="764"/>
      <c r="C33" s="764"/>
      <c r="D33" s="764"/>
      <c r="E33" s="764"/>
      <c r="F33" s="764"/>
      <c r="G33" s="764"/>
      <c r="H33" s="773"/>
      <c r="I33" s="227"/>
      <c r="J33" s="569"/>
      <c r="K33" s="532"/>
      <c r="L33" s="531"/>
      <c r="M33" s="531"/>
      <c r="N33" s="531"/>
      <c r="O33" s="531"/>
      <c r="P33" s="531"/>
      <c r="Q33" s="531"/>
      <c r="R33" s="531"/>
      <c r="S33" s="531"/>
      <c r="T33" s="222"/>
      <c r="U33" s="222"/>
      <c r="V33" s="222"/>
      <c r="W33" s="539"/>
      <c r="X33" s="572" t="str">
        <f>A33</f>
        <v>B6. Please complete the table below regarding government allocations for contraceptive procurement.</v>
      </c>
      <c r="Z33" s="558"/>
    </row>
    <row r="34" spans="1:26" s="159" customFormat="1" ht="147" x14ac:dyDescent="0.2">
      <c r="A34" s="363"/>
      <c r="B34" s="884"/>
      <c r="C34" s="884"/>
      <c r="D34" s="927"/>
      <c r="E34" s="664" t="s">
        <v>286</v>
      </c>
      <c r="F34" s="237" t="s">
        <v>747</v>
      </c>
      <c r="G34" s="238" t="s">
        <v>287</v>
      </c>
      <c r="H34" s="364" t="s">
        <v>158</v>
      </c>
      <c r="I34" s="573"/>
      <c r="J34" s="574"/>
      <c r="K34" s="532">
        <f>A34</f>
        <v>0</v>
      </c>
      <c r="L34" s="531"/>
      <c r="M34" s="531"/>
      <c r="N34" s="531"/>
      <c r="O34" s="531"/>
      <c r="P34" s="531"/>
      <c r="Q34" s="531"/>
      <c r="R34" s="531"/>
      <c r="S34" s="531"/>
      <c r="T34" s="222"/>
      <c r="U34" s="222"/>
      <c r="V34" s="222"/>
      <c r="W34" s="539"/>
      <c r="X34" s="539"/>
      <c r="Z34" s="558"/>
    </row>
    <row r="35" spans="1:26" s="159" customFormat="1" ht="45" x14ac:dyDescent="0.2">
      <c r="A35" s="262"/>
      <c r="B35" s="764" t="s">
        <v>288</v>
      </c>
      <c r="C35" s="764"/>
      <c r="D35" s="765"/>
      <c r="E35" s="162">
        <v>582196</v>
      </c>
      <c r="F35" s="633" t="s">
        <v>748</v>
      </c>
      <c r="G35" s="633" t="s">
        <v>1383</v>
      </c>
      <c r="H35" s="634" t="s">
        <v>1384</v>
      </c>
      <c r="I35" s="568"/>
      <c r="J35" s="569"/>
      <c r="K35" s="532" t="e">
        <f>#REF!</f>
        <v>#REF!</v>
      </c>
      <c r="L35" s="531"/>
      <c r="M35" s="531"/>
      <c r="N35" s="531"/>
      <c r="O35" s="531"/>
      <c r="P35" s="531"/>
      <c r="Q35" s="531"/>
      <c r="R35" s="531"/>
      <c r="S35" s="531"/>
      <c r="T35" s="222"/>
      <c r="U35" s="222"/>
      <c r="V35" s="222"/>
      <c r="W35" s="539"/>
      <c r="X35" s="539"/>
      <c r="Z35" s="558"/>
    </row>
    <row r="36" spans="1:26" s="159" customFormat="1" ht="15" hidden="1" customHeight="1" x14ac:dyDescent="0.2">
      <c r="A36" s="883"/>
      <c r="B36" s="884"/>
      <c r="C36" s="884"/>
      <c r="D36" s="884"/>
      <c r="E36" s="884"/>
      <c r="F36" s="884"/>
      <c r="G36" s="884"/>
      <c r="H36" s="885"/>
      <c r="I36" s="568"/>
      <c r="J36" s="569"/>
      <c r="K36" s="532"/>
      <c r="L36" s="531"/>
      <c r="M36" s="531"/>
      <c r="N36" s="531"/>
      <c r="O36" s="531"/>
      <c r="P36" s="531"/>
      <c r="Q36" s="531"/>
      <c r="R36" s="531"/>
      <c r="S36" s="531"/>
      <c r="T36" s="222"/>
      <c r="U36" s="222"/>
      <c r="V36" s="222"/>
      <c r="W36" s="539"/>
      <c r="X36" s="539"/>
      <c r="Z36" s="558"/>
    </row>
    <row r="37" spans="1:26" s="159" customFormat="1" ht="75" x14ac:dyDescent="0.2">
      <c r="A37" s="772" t="s">
        <v>749</v>
      </c>
      <c r="B37" s="764"/>
      <c r="C37" s="764"/>
      <c r="D37" s="764"/>
      <c r="E37" s="764"/>
      <c r="F37" s="764"/>
      <c r="G37" s="765"/>
      <c r="H37" s="355" t="s">
        <v>165</v>
      </c>
      <c r="I37" s="562"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569"/>
      <c r="K37" s="532"/>
      <c r="L37" s="531"/>
      <c r="M37" s="531"/>
      <c r="N37" s="531"/>
      <c r="O37" s="531"/>
      <c r="P37" s="531"/>
      <c r="Q37" s="531"/>
      <c r="R37" s="531"/>
      <c r="S37" s="531"/>
      <c r="T37" s="222"/>
      <c r="U37" s="222"/>
      <c r="V37" s="222"/>
      <c r="W37" s="539"/>
      <c r="X37" s="539"/>
      <c r="Z37" s="558"/>
    </row>
    <row r="38" spans="1:26" s="159" customFormat="1" ht="60.75" customHeight="1" thickBot="1" x14ac:dyDescent="0.25">
      <c r="A38" s="772" t="s">
        <v>750</v>
      </c>
      <c r="B38" s="764"/>
      <c r="C38" s="764"/>
      <c r="D38" s="764"/>
      <c r="E38" s="764"/>
      <c r="F38" s="764"/>
      <c r="G38" s="764"/>
      <c r="H38" s="773"/>
      <c r="I38" s="227"/>
      <c r="J38" s="569"/>
      <c r="K38" s="532"/>
      <c r="L38" s="531"/>
      <c r="M38" s="531"/>
      <c r="N38" s="531"/>
      <c r="O38" s="531"/>
      <c r="P38" s="531"/>
      <c r="Q38" s="531"/>
      <c r="R38" s="531"/>
      <c r="S38" s="531"/>
      <c r="T38" s="222"/>
      <c r="U38" s="222"/>
      <c r="V38" s="222"/>
      <c r="W38" s="539"/>
      <c r="X38" s="572"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Z38" s="558"/>
    </row>
    <row r="39" spans="1:26" s="159" customFormat="1" ht="129.75" x14ac:dyDescent="0.2">
      <c r="A39" s="363"/>
      <c r="B39" s="877" t="s">
        <v>751</v>
      </c>
      <c r="C39" s="886"/>
      <c r="D39" s="236" t="s">
        <v>290</v>
      </c>
      <c r="E39" s="237" t="s">
        <v>69</v>
      </c>
      <c r="F39" s="237" t="s">
        <v>752</v>
      </c>
      <c r="G39" s="238" t="s">
        <v>291</v>
      </c>
      <c r="H39" s="364" t="s">
        <v>158</v>
      </c>
      <c r="I39" s="573"/>
      <c r="J39" s="574"/>
      <c r="K39" s="532">
        <f>A39</f>
        <v>0</v>
      </c>
      <c r="L39" s="531"/>
      <c r="M39" s="531"/>
      <c r="N39" s="531"/>
      <c r="O39" s="531"/>
      <c r="P39" s="531"/>
      <c r="Q39" s="531"/>
      <c r="R39" s="531"/>
      <c r="S39" s="531"/>
      <c r="T39" s="222"/>
      <c r="U39" s="222"/>
      <c r="V39" s="222"/>
      <c r="W39" s="539"/>
      <c r="X39" s="539"/>
      <c r="Z39" s="558"/>
    </row>
    <row r="40" spans="1:26" s="159" customFormat="1" ht="30" x14ac:dyDescent="0.2">
      <c r="A40" s="363"/>
      <c r="B40" s="764" t="s">
        <v>292</v>
      </c>
      <c r="C40" s="765"/>
      <c r="D40" s="681" t="s">
        <v>165</v>
      </c>
      <c r="E40" s="162">
        <v>582196</v>
      </c>
      <c r="F40" s="155" t="s">
        <v>803</v>
      </c>
      <c r="G40" s="240" t="s">
        <v>1385</v>
      </c>
      <c r="H40" s="368"/>
      <c r="I40" s="568"/>
      <c r="J40" s="569"/>
      <c r="K40" s="532" t="str">
        <f>B40</f>
        <v>a. Internally generated funds spent on contraceptive procurement</v>
      </c>
      <c r="L40" s="531"/>
      <c r="M40" s="531"/>
      <c r="N40" s="531"/>
      <c r="O40" s="531"/>
      <c r="P40" s="531"/>
      <c r="Q40" s="531"/>
      <c r="R40" s="531"/>
      <c r="S40" s="531"/>
      <c r="T40" s="222"/>
      <c r="U40" s="222"/>
      <c r="V40" s="222"/>
      <c r="W40" s="539"/>
      <c r="X40" s="539"/>
      <c r="Z40" s="558"/>
    </row>
    <row r="41" spans="1:26" s="159" customFormat="1" ht="30" x14ac:dyDescent="0.2">
      <c r="A41" s="363"/>
      <c r="B41" s="241"/>
      <c r="C41" s="242" t="s">
        <v>293</v>
      </c>
      <c r="D41" s="800" t="s">
        <v>377</v>
      </c>
      <c r="E41" s="801"/>
      <c r="F41" s="801"/>
      <c r="G41" s="801"/>
      <c r="H41" s="802"/>
      <c r="I41" s="575"/>
      <c r="J41" s="569"/>
      <c r="K41" s="532" t="str">
        <f>C41</f>
        <v>i. Specify source(s) of internally generated funds spent (for example, from taxes or user fees)</v>
      </c>
      <c r="L41" s="531"/>
      <c r="M41" s="531"/>
      <c r="N41" s="531"/>
      <c r="O41" s="533" t="str">
        <f>D41</f>
        <v>National Treasury</v>
      </c>
      <c r="P41" s="531"/>
      <c r="Q41" s="531"/>
      <c r="R41" s="531"/>
      <c r="S41" s="531"/>
      <c r="T41" s="222"/>
      <c r="U41" s="222"/>
      <c r="V41" s="222"/>
      <c r="W41" s="539"/>
      <c r="X41" s="539"/>
      <c r="Z41" s="558"/>
    </row>
    <row r="42" spans="1:26" s="159" customFormat="1" ht="60" x14ac:dyDescent="0.2">
      <c r="A42" s="363"/>
      <c r="B42" s="764" t="s">
        <v>295</v>
      </c>
      <c r="C42" s="765"/>
      <c r="D42" s="681" t="s">
        <v>166</v>
      </c>
      <c r="E42" s="162">
        <v>0</v>
      </c>
      <c r="F42" s="635" t="s">
        <v>803</v>
      </c>
      <c r="G42" s="154"/>
      <c r="H42" s="362"/>
      <c r="I42" s="568"/>
      <c r="J42" s="569"/>
      <c r="K42" s="532" t="str">
        <f>B42</f>
        <v>b. Total of all other government funds spent on contraceptive procurement (basket funds, World Bank credits or loans, and other funds donors gave to the government [e.g., direct budget support])</v>
      </c>
      <c r="L42" s="531"/>
      <c r="M42" s="531"/>
      <c r="N42" s="531"/>
      <c r="O42" s="531"/>
      <c r="P42" s="531"/>
      <c r="Q42" s="531"/>
      <c r="R42" s="531"/>
      <c r="S42" s="531"/>
      <c r="T42" s="222"/>
      <c r="U42" s="222"/>
      <c r="V42" s="222"/>
      <c r="W42" s="539"/>
      <c r="X42" s="539"/>
      <c r="Z42" s="558"/>
    </row>
    <row r="43" spans="1:26" s="159" customFormat="1" ht="30" x14ac:dyDescent="0.2">
      <c r="A43" s="363"/>
      <c r="B43" s="241"/>
      <c r="C43" s="242" t="s">
        <v>297</v>
      </c>
      <c r="D43" s="801" t="s">
        <v>146</v>
      </c>
      <c r="E43" s="801"/>
      <c r="F43" s="801"/>
      <c r="G43" s="801"/>
      <c r="H43" s="802"/>
      <c r="I43" s="575"/>
      <c r="J43" s="569"/>
      <c r="K43" s="532" t="str">
        <f>C43</f>
        <v>i. Specify source(s) of other government funds spent (for example: basket funding or specific donor)</v>
      </c>
      <c r="L43" s="531"/>
      <c r="M43" s="531"/>
      <c r="N43" s="531"/>
      <c r="O43" s="533" t="str">
        <f>D43</f>
        <v>N/A</v>
      </c>
      <c r="P43" s="531"/>
      <c r="Q43" s="531"/>
      <c r="R43" s="531"/>
      <c r="S43" s="531"/>
      <c r="T43" s="222"/>
      <c r="U43" s="222"/>
      <c r="V43" s="222"/>
      <c r="W43" s="539"/>
      <c r="X43" s="539"/>
      <c r="Z43" s="558"/>
    </row>
    <row r="44" spans="1:26" s="159" customFormat="1" ht="45" x14ac:dyDescent="0.2">
      <c r="A44" s="363"/>
      <c r="B44" s="764" t="s">
        <v>298</v>
      </c>
      <c r="C44" s="765"/>
      <c r="D44" s="243"/>
      <c r="E44" s="163">
        <f>E40+E42</f>
        <v>582196</v>
      </c>
      <c r="F44" s="244"/>
      <c r="G44" s="244"/>
      <c r="H44" s="362"/>
      <c r="I44" s="568"/>
      <c r="J44" s="569"/>
      <c r="K44" s="532" t="str">
        <f>B44</f>
        <v>c. TOTAL government funds spent on contraceptive procurement
This will auto-calculate.  (It will sum a &amp; b above.)</v>
      </c>
      <c r="L44" s="531"/>
      <c r="M44" s="531"/>
      <c r="N44" s="531"/>
      <c r="O44" s="533"/>
      <c r="P44" s="531"/>
      <c r="Q44" s="531"/>
      <c r="R44" s="531"/>
      <c r="S44" s="531"/>
      <c r="T44" s="222"/>
      <c r="U44" s="222"/>
      <c r="V44" s="222"/>
      <c r="W44" s="539"/>
      <c r="X44" s="539"/>
      <c r="Z44" s="558"/>
    </row>
    <row r="45" spans="1:26" s="248" customFormat="1" x14ac:dyDescent="0.2">
      <c r="A45" s="365"/>
      <c r="B45" s="245"/>
      <c r="C45" s="245"/>
      <c r="D45" s="246"/>
      <c r="E45" s="164"/>
      <c r="F45" s="164"/>
      <c r="G45" s="247"/>
      <c r="H45" s="366"/>
      <c r="I45" s="576"/>
      <c r="J45" s="569"/>
      <c r="K45" s="532">
        <f>A45</f>
        <v>0</v>
      </c>
      <c r="L45" s="531"/>
      <c r="M45" s="531"/>
      <c r="N45" s="531"/>
      <c r="O45" s="533"/>
      <c r="P45" s="531"/>
      <c r="Q45" s="531"/>
      <c r="R45" s="531"/>
      <c r="S45" s="531"/>
      <c r="T45" s="222"/>
      <c r="U45" s="222"/>
      <c r="V45" s="222"/>
      <c r="W45" s="539"/>
      <c r="X45" s="539"/>
      <c r="Z45" s="286"/>
    </row>
    <row r="46" spans="1:26" s="159" customFormat="1" ht="30" customHeight="1" x14ac:dyDescent="0.2">
      <c r="A46" s="772" t="s">
        <v>753</v>
      </c>
      <c r="B46" s="764"/>
      <c r="C46" s="764"/>
      <c r="D46" s="764"/>
      <c r="E46" s="764"/>
      <c r="F46" s="764"/>
      <c r="G46" s="764"/>
      <c r="H46" s="773"/>
      <c r="I46" s="227"/>
      <c r="J46" s="569"/>
      <c r="K46" s="532"/>
      <c r="L46" s="531"/>
      <c r="M46" s="531"/>
      <c r="N46" s="531"/>
      <c r="O46" s="531"/>
      <c r="P46" s="531"/>
      <c r="Q46" s="531"/>
      <c r="R46" s="531"/>
      <c r="S46" s="531"/>
      <c r="T46" s="222"/>
      <c r="U46" s="222"/>
      <c r="V46" s="222"/>
      <c r="W46" s="539"/>
      <c r="X46" s="572" t="str">
        <f>A46</f>
        <v xml:space="preserve">B9. Please complete the table below to indicate donor expenditures on contraceptive procurement in the most recent complete fiscal year (FY '10-'11).
</v>
      </c>
      <c r="Z46" s="558"/>
    </row>
    <row r="47" spans="1:26" s="159" customFormat="1" ht="129.75" x14ac:dyDescent="0.2">
      <c r="A47" s="363" t="s">
        <v>199</v>
      </c>
      <c r="B47" s="877" t="s">
        <v>754</v>
      </c>
      <c r="C47" s="765"/>
      <c r="D47" s="236" t="s">
        <v>299</v>
      </c>
      <c r="E47" s="237" t="s">
        <v>300</v>
      </c>
      <c r="F47" s="237" t="s">
        <v>755</v>
      </c>
      <c r="G47" s="238" t="s">
        <v>301</v>
      </c>
      <c r="H47" s="364" t="s">
        <v>158</v>
      </c>
      <c r="I47" s="577"/>
      <c r="J47" s="569"/>
      <c r="K47" s="532" t="str">
        <f>A47</f>
        <v xml:space="preserve">
</v>
      </c>
      <c r="L47" s="531"/>
      <c r="M47" s="531"/>
      <c r="N47" s="531"/>
      <c r="O47" s="533"/>
      <c r="P47" s="531"/>
      <c r="Q47" s="531"/>
      <c r="R47" s="531"/>
      <c r="S47" s="531"/>
      <c r="T47" s="222"/>
      <c r="U47" s="222"/>
      <c r="V47" s="222"/>
      <c r="W47" s="539"/>
      <c r="X47" s="539"/>
      <c r="Z47" s="558"/>
    </row>
    <row r="48" spans="1:26" s="159" customFormat="1" x14ac:dyDescent="0.2">
      <c r="A48" s="363"/>
      <c r="B48" s="764" t="s">
        <v>302</v>
      </c>
      <c r="C48" s="765"/>
      <c r="D48" s="681" t="s">
        <v>166</v>
      </c>
      <c r="E48" s="162">
        <v>0</v>
      </c>
      <c r="F48" s="155" t="s">
        <v>803</v>
      </c>
      <c r="G48" s="156"/>
      <c r="H48" s="367"/>
      <c r="I48" s="570"/>
      <c r="J48" s="569"/>
      <c r="K48" s="532" t="str">
        <f>B48</f>
        <v>a. In-kind donations of contraceptives</v>
      </c>
      <c r="L48" s="531"/>
      <c r="M48" s="531"/>
      <c r="N48" s="531"/>
      <c r="O48" s="533"/>
      <c r="P48" s="531"/>
      <c r="Q48" s="531"/>
      <c r="R48" s="531"/>
      <c r="S48" s="531"/>
      <c r="T48" s="222"/>
      <c r="U48" s="222"/>
      <c r="V48" s="222"/>
      <c r="W48" s="539"/>
      <c r="X48" s="539"/>
      <c r="Z48" s="558"/>
    </row>
    <row r="49" spans="1:26" s="159" customFormat="1" x14ac:dyDescent="0.2">
      <c r="A49" s="363"/>
      <c r="B49" s="241"/>
      <c r="C49" s="242" t="s">
        <v>303</v>
      </c>
      <c r="D49" s="878" t="s">
        <v>146</v>
      </c>
      <c r="E49" s="879"/>
      <c r="F49" s="879"/>
      <c r="G49" s="879"/>
      <c r="H49" s="880"/>
      <c r="I49" s="165"/>
      <c r="J49" s="569"/>
      <c r="K49" s="532" t="str">
        <f>C49</f>
        <v xml:space="preserve">i. Specify source(s) of in-kind donations </v>
      </c>
      <c r="L49" s="531"/>
      <c r="M49" s="531"/>
      <c r="N49" s="531"/>
      <c r="O49" s="533" t="str">
        <f>D49</f>
        <v>N/A</v>
      </c>
      <c r="P49" s="531"/>
      <c r="Q49" s="531"/>
      <c r="R49" s="531"/>
      <c r="S49" s="531"/>
      <c r="T49" s="222"/>
      <c r="U49" s="222"/>
      <c r="V49" s="222"/>
      <c r="W49" s="539"/>
      <c r="X49" s="539"/>
      <c r="Z49" s="558"/>
    </row>
    <row r="50" spans="1:26" s="159" customFormat="1" x14ac:dyDescent="0.2">
      <c r="A50" s="363"/>
      <c r="B50" s="764" t="s">
        <v>756</v>
      </c>
      <c r="C50" s="765"/>
      <c r="D50" s="681" t="s">
        <v>166</v>
      </c>
      <c r="E50" s="162">
        <v>0</v>
      </c>
      <c r="F50" s="155" t="s">
        <v>803</v>
      </c>
      <c r="G50" s="156"/>
      <c r="H50" s="367"/>
      <c r="I50" s="570"/>
      <c r="J50" s="569"/>
      <c r="K50" s="532" t="str">
        <f>B50</f>
        <v>b. Global Fund grants used to procure condoms</v>
      </c>
      <c r="L50" s="531"/>
      <c r="M50" s="531"/>
      <c r="N50" s="531"/>
      <c r="O50" s="533"/>
      <c r="P50" s="531"/>
      <c r="Q50" s="531"/>
      <c r="R50" s="531"/>
      <c r="S50" s="531"/>
      <c r="T50" s="222"/>
      <c r="U50" s="222"/>
      <c r="V50" s="222"/>
      <c r="W50" s="539"/>
      <c r="X50" s="539"/>
      <c r="Z50" s="558"/>
    </row>
    <row r="51" spans="1:26" s="159" customFormat="1" ht="30" x14ac:dyDescent="0.2">
      <c r="A51" s="363"/>
      <c r="B51" s="764" t="s">
        <v>757</v>
      </c>
      <c r="C51" s="765"/>
      <c r="D51" s="681" t="s">
        <v>166</v>
      </c>
      <c r="E51" s="162">
        <v>0</v>
      </c>
      <c r="F51" s="155" t="s">
        <v>803</v>
      </c>
      <c r="G51" s="156"/>
      <c r="H51" s="367"/>
      <c r="I51" s="570"/>
      <c r="J51" s="569"/>
      <c r="K51" s="532" t="str">
        <f>B51</f>
        <v>c. Global Fund grants used to procure contraceptives besides condoms</v>
      </c>
      <c r="L51" s="531"/>
      <c r="M51" s="531"/>
      <c r="N51" s="531"/>
      <c r="O51" s="533"/>
      <c r="P51" s="531"/>
      <c r="Q51" s="531"/>
      <c r="R51" s="531"/>
      <c r="S51" s="531"/>
      <c r="T51" s="222"/>
      <c r="U51" s="222"/>
      <c r="V51" s="222"/>
      <c r="W51" s="539"/>
      <c r="X51" s="539"/>
      <c r="Z51" s="558"/>
    </row>
    <row r="52" spans="1:26" s="159" customFormat="1" ht="45" x14ac:dyDescent="0.2">
      <c r="A52" s="363"/>
      <c r="B52" s="764" t="s">
        <v>758</v>
      </c>
      <c r="C52" s="765"/>
      <c r="D52" s="243"/>
      <c r="E52" s="163">
        <f>E48+E50+E51</f>
        <v>0</v>
      </c>
      <c r="F52" s="244"/>
      <c r="G52" s="244"/>
      <c r="H52" s="368"/>
      <c r="I52" s="568"/>
      <c r="J52" s="569"/>
      <c r="K52" s="532" t="str">
        <f>B52</f>
        <v>d. TOTAL value of in-kind donations and Global Fund grants spent on contraceptive procurement
This will auto-calculate.  (It will sum a-c above.)</v>
      </c>
      <c r="L52" s="531"/>
      <c r="M52" s="531"/>
      <c r="N52" s="531"/>
      <c r="O52" s="533"/>
      <c r="P52" s="531"/>
      <c r="Q52" s="531"/>
      <c r="R52" s="531"/>
      <c r="S52" s="531"/>
      <c r="T52" s="222"/>
      <c r="U52" s="222"/>
      <c r="V52" s="222"/>
      <c r="W52" s="539"/>
      <c r="X52" s="539"/>
      <c r="Z52" s="558"/>
    </row>
    <row r="53" spans="1:26" s="248" customFormat="1" x14ac:dyDescent="0.2">
      <c r="A53" s="365"/>
      <c r="B53" s="245"/>
      <c r="C53" s="245"/>
      <c r="D53" s="246"/>
      <c r="E53" s="164"/>
      <c r="F53" s="164"/>
      <c r="G53" s="247"/>
      <c r="H53" s="366"/>
      <c r="I53" s="576"/>
      <c r="J53" s="569"/>
      <c r="K53" s="532">
        <f>A53</f>
        <v>0</v>
      </c>
      <c r="L53" s="531"/>
      <c r="M53" s="531"/>
      <c r="N53" s="531"/>
      <c r="O53" s="533"/>
      <c r="P53" s="531"/>
      <c r="Q53" s="531"/>
      <c r="R53" s="531"/>
      <c r="S53" s="531"/>
      <c r="T53" s="222"/>
      <c r="U53" s="222"/>
      <c r="V53" s="222"/>
      <c r="W53" s="539"/>
      <c r="X53" s="539"/>
      <c r="Z53" s="286"/>
    </row>
    <row r="54" spans="1:26" s="159" customFormat="1" ht="75" customHeight="1" x14ac:dyDescent="0.2">
      <c r="A54" s="772" t="s">
        <v>759</v>
      </c>
      <c r="B54" s="764"/>
      <c r="C54" s="764"/>
      <c r="D54" s="764"/>
      <c r="E54" s="764"/>
      <c r="F54" s="764"/>
      <c r="G54" s="764"/>
      <c r="H54" s="773"/>
      <c r="I54" s="227"/>
      <c r="J54" s="569"/>
      <c r="K54" s="532"/>
      <c r="L54" s="531"/>
      <c r="M54" s="531"/>
      <c r="N54" s="531"/>
      <c r="O54" s="531"/>
      <c r="P54" s="531"/>
      <c r="Q54" s="531"/>
      <c r="R54" s="531"/>
      <c r="S54" s="531"/>
      <c r="T54" s="222"/>
      <c r="U54" s="222"/>
      <c r="V54" s="222"/>
      <c r="W54" s="539"/>
      <c r="X54" s="572"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Z54" s="558"/>
    </row>
    <row r="55" spans="1:26" s="159" customFormat="1" ht="150" x14ac:dyDescent="0.2">
      <c r="A55" s="867" t="s">
        <v>760</v>
      </c>
      <c r="B55" s="868"/>
      <c r="C55" s="868"/>
      <c r="D55" s="868"/>
      <c r="E55" s="869"/>
      <c r="F55" s="166">
        <f>E44/(E44+E52)</f>
        <v>1</v>
      </c>
      <c r="G55" s="870"/>
      <c r="H55" s="871"/>
      <c r="I55" s="570"/>
      <c r="J55" s="578">
        <f>G55</f>
        <v>0</v>
      </c>
      <c r="K55" s="532"/>
      <c r="L55" s="531"/>
      <c r="M55" s="531"/>
      <c r="N55" s="531"/>
      <c r="O55" s="533"/>
      <c r="P55" s="531"/>
      <c r="Q55" s="531"/>
      <c r="R55" s="559"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531"/>
      <c r="T55" s="222"/>
      <c r="U55" s="222"/>
      <c r="V55" s="222"/>
      <c r="W55" s="539"/>
      <c r="X55" s="539"/>
      <c r="Z55" s="558"/>
    </row>
    <row r="56" spans="1:26" s="159" customFormat="1" ht="135" x14ac:dyDescent="0.2">
      <c r="A56" s="867" t="s">
        <v>761</v>
      </c>
      <c r="B56" s="872"/>
      <c r="C56" s="872"/>
      <c r="D56" s="872"/>
      <c r="E56" s="873"/>
      <c r="F56" s="166">
        <f>(E44+E52)/G29</f>
        <v>1</v>
      </c>
      <c r="G56" s="870"/>
      <c r="H56" s="871"/>
      <c r="I56" s="570"/>
      <c r="J56" s="578">
        <f>G56</f>
        <v>0</v>
      </c>
      <c r="K56" s="532"/>
      <c r="L56" s="531"/>
      <c r="M56" s="531"/>
      <c r="N56" s="531"/>
      <c r="O56" s="533"/>
      <c r="P56" s="531"/>
      <c r="Q56" s="531"/>
      <c r="R56" s="559"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531"/>
      <c r="T56" s="222"/>
      <c r="U56" s="222"/>
      <c r="V56" s="222"/>
      <c r="W56" s="539"/>
      <c r="X56" s="539"/>
      <c r="Z56" s="558"/>
    </row>
    <row r="57" spans="1:26" s="159" customFormat="1" ht="45" x14ac:dyDescent="0.2">
      <c r="A57" s="874" t="s">
        <v>762</v>
      </c>
      <c r="B57" s="875"/>
      <c r="C57" s="875"/>
      <c r="D57" s="875"/>
      <c r="E57" s="876"/>
      <c r="F57" s="677"/>
      <c r="G57" s="870"/>
      <c r="H57" s="871"/>
      <c r="I57" s="570"/>
      <c r="J57" s="578">
        <f>G57</f>
        <v>0</v>
      </c>
      <c r="K57" s="532"/>
      <c r="L57" s="531"/>
      <c r="M57" s="531"/>
      <c r="N57" s="531"/>
      <c r="O57" s="533"/>
      <c r="P57" s="531"/>
      <c r="Q57" s="531"/>
      <c r="R57" s="559" t="str">
        <f>A57</f>
        <v>B12. If B11 did not calculate automatically, please answer the following question:
Was there a funding gap for the public sector in the last complete fiscal year?
(Please select from the dropdown list.)</v>
      </c>
      <c r="S57" s="531"/>
      <c r="T57" s="222"/>
      <c r="U57" s="222"/>
      <c r="V57" s="222"/>
      <c r="W57" s="539"/>
      <c r="X57" s="539"/>
      <c r="Z57" s="558"/>
    </row>
    <row r="58" spans="1:26" s="248" customFormat="1" x14ac:dyDescent="0.2">
      <c r="A58" s="369"/>
      <c r="B58" s="249"/>
      <c r="C58" s="249"/>
      <c r="D58" s="250"/>
      <c r="E58" s="167"/>
      <c r="F58" s="167"/>
      <c r="G58" s="251"/>
      <c r="H58" s="370"/>
      <c r="I58" s="576"/>
      <c r="J58" s="569"/>
      <c r="K58" s="532">
        <f>A58</f>
        <v>0</v>
      </c>
      <c r="L58" s="531"/>
      <c r="M58" s="531"/>
      <c r="N58" s="531"/>
      <c r="O58" s="533"/>
      <c r="P58" s="531"/>
      <c r="Q58" s="531"/>
      <c r="R58" s="531"/>
      <c r="S58" s="531"/>
      <c r="T58" s="222"/>
      <c r="U58" s="222"/>
      <c r="V58" s="222"/>
      <c r="W58" s="539"/>
      <c r="X58" s="539"/>
      <c r="Z58" s="286"/>
    </row>
    <row r="59" spans="1:26" s="159" customFormat="1" ht="45" x14ac:dyDescent="0.2">
      <c r="A59" s="772" t="s">
        <v>305</v>
      </c>
      <c r="B59" s="764"/>
      <c r="C59" s="764"/>
      <c r="D59" s="764"/>
      <c r="E59" s="765"/>
      <c r="F59" s="766" t="s">
        <v>169</v>
      </c>
      <c r="G59" s="863"/>
      <c r="H59" s="767"/>
      <c r="I59" s="579"/>
      <c r="J59" s="569"/>
      <c r="K59" s="532"/>
      <c r="L59" s="531"/>
      <c r="M59" s="531"/>
      <c r="N59" s="531"/>
      <c r="O59" s="531"/>
      <c r="P59" s="531"/>
      <c r="Q59" s="532" t="str">
        <f>F59</f>
        <v>Third-party agent (e.g., UNFPA, Crown Agents)</v>
      </c>
      <c r="R59" s="559" t="str">
        <f>A59</f>
        <v>B13. If the government financed any contraceptive procurement in the most recent complete fiscal year, which entity conducted the procurement(s)? (Please select from the dropdown.)</v>
      </c>
      <c r="S59" s="531"/>
      <c r="T59" s="222"/>
      <c r="U59" s="222"/>
      <c r="V59" s="222"/>
      <c r="W59" s="539"/>
      <c r="X59" s="539"/>
      <c r="Z59" s="558"/>
    </row>
    <row r="60" spans="1:26" s="159" customFormat="1" x14ac:dyDescent="0.2">
      <c r="A60" s="262"/>
      <c r="B60" s="764" t="s">
        <v>58</v>
      </c>
      <c r="C60" s="764"/>
      <c r="D60" s="764"/>
      <c r="E60" s="764"/>
      <c r="F60" s="769" t="s">
        <v>76</v>
      </c>
      <c r="G60" s="770"/>
      <c r="H60" s="771"/>
      <c r="I60" s="570"/>
      <c r="J60" s="569"/>
      <c r="K60" s="532"/>
      <c r="L60" s="531"/>
      <c r="M60" s="580">
        <f>E60</f>
        <v>0</v>
      </c>
      <c r="N60" s="531"/>
      <c r="O60" s="531"/>
      <c r="P60" s="531"/>
      <c r="Q60" s="532" t="str">
        <f>F60</f>
        <v>UNFPA</v>
      </c>
      <c r="R60" s="533" t="str">
        <f>B60</f>
        <v>a. Specify entity</v>
      </c>
      <c r="S60" s="531"/>
      <c r="T60" s="222"/>
      <c r="U60" s="222"/>
      <c r="V60" s="222"/>
      <c r="W60" s="539"/>
      <c r="X60" s="539"/>
      <c r="Z60" s="558"/>
    </row>
    <row r="61" spans="1:26" s="159" customFormat="1" x14ac:dyDescent="0.2">
      <c r="A61" s="675"/>
      <c r="B61" s="671"/>
      <c r="C61" s="764" t="s">
        <v>59</v>
      </c>
      <c r="D61" s="764"/>
      <c r="E61" s="765"/>
      <c r="F61" s="766" t="s">
        <v>166</v>
      </c>
      <c r="G61" s="863"/>
      <c r="H61" s="767"/>
      <c r="I61" s="570"/>
      <c r="J61" s="569"/>
      <c r="K61" s="532"/>
      <c r="L61" s="531"/>
      <c r="M61" s="531"/>
      <c r="N61" s="531"/>
      <c r="O61" s="531"/>
      <c r="P61" s="531"/>
      <c r="Q61" s="532" t="str">
        <f>F61</f>
        <v>No</v>
      </c>
      <c r="R61" s="533" t="str">
        <f>C61</f>
        <v>i. Is this a parastatal?</v>
      </c>
      <c r="S61" s="531"/>
      <c r="T61" s="222"/>
      <c r="U61" s="222"/>
      <c r="V61" s="222"/>
      <c r="W61" s="539"/>
      <c r="X61" s="539"/>
      <c r="Z61" s="558"/>
    </row>
    <row r="62" spans="1:26" s="159" customFormat="1" ht="45.75" thickBot="1" x14ac:dyDescent="0.25">
      <c r="A62" s="864" t="s">
        <v>306</v>
      </c>
      <c r="B62" s="753"/>
      <c r="C62" s="754"/>
      <c r="D62" s="779"/>
      <c r="E62" s="780"/>
      <c r="F62" s="780"/>
      <c r="G62" s="780"/>
      <c r="H62" s="781"/>
      <c r="I62" s="547"/>
      <c r="J62" s="569"/>
      <c r="K62" s="532" t="str">
        <f>A62</f>
        <v xml:space="preserve">B14. Please note any additional comments about finance and procurement.
</v>
      </c>
      <c r="L62" s="531"/>
      <c r="M62" s="531"/>
      <c r="N62" s="531"/>
      <c r="O62" s="532">
        <f>D62</f>
        <v>0</v>
      </c>
      <c r="P62" s="531"/>
      <c r="Q62" s="531"/>
      <c r="R62" s="532"/>
      <c r="S62" s="531"/>
      <c r="T62" s="222"/>
      <c r="U62" s="222"/>
      <c r="V62" s="222"/>
      <c r="W62" s="539"/>
      <c r="X62" s="539"/>
      <c r="Z62" s="558"/>
    </row>
    <row r="63" spans="1:26" s="159" customFormat="1" ht="16.5" customHeight="1" thickBot="1" x14ac:dyDescent="0.25">
      <c r="A63" s="865" t="s">
        <v>31</v>
      </c>
      <c r="B63" s="866"/>
      <c r="C63" s="866"/>
      <c r="D63" s="866"/>
      <c r="E63" s="866"/>
      <c r="F63" s="866"/>
      <c r="G63" s="866"/>
      <c r="H63" s="371"/>
      <c r="I63" s="563"/>
      <c r="J63" s="569"/>
      <c r="K63" s="532"/>
      <c r="L63" s="531"/>
      <c r="M63" s="531"/>
      <c r="N63" s="531"/>
      <c r="O63" s="531"/>
      <c r="P63" s="531"/>
      <c r="Q63" s="531"/>
      <c r="R63" s="532"/>
      <c r="S63" s="531"/>
      <c r="T63" s="222"/>
      <c r="U63" s="222"/>
      <c r="V63" s="222"/>
      <c r="W63" s="539"/>
      <c r="X63" s="539"/>
      <c r="Z63" s="558"/>
    </row>
    <row r="64" spans="1:26" s="159" customFormat="1" ht="45" customHeight="1" x14ac:dyDescent="0.2">
      <c r="A64" s="855" t="s">
        <v>763</v>
      </c>
      <c r="B64" s="856"/>
      <c r="C64" s="856"/>
      <c r="D64" s="856"/>
      <c r="E64" s="856"/>
      <c r="F64" s="856"/>
      <c r="G64" s="856"/>
      <c r="H64" s="857"/>
      <c r="I64" s="581"/>
      <c r="J64" s="569"/>
      <c r="K64" s="532"/>
      <c r="L64" s="531"/>
      <c r="M64" s="531"/>
      <c r="N64" s="531"/>
      <c r="O64" s="531"/>
      <c r="P64" s="531"/>
      <c r="Q64" s="531"/>
      <c r="R64" s="532"/>
      <c r="S64" s="531"/>
      <c r="T64" s="222"/>
      <c r="U64" s="222"/>
      <c r="V64" s="222"/>
      <c r="W64" s="539"/>
      <c r="X64" s="572" t="str">
        <f>A64</f>
        <v>C1. Are the following contraceptive methods offered through the commercial sector, public sector, NGOs, or social marketing? (Please indicate which methods are intended to be offered,not whether the method is currently in stock.) 
(Please select from the dropdown list.)</v>
      </c>
      <c r="Z64" s="558"/>
    </row>
    <row r="65" spans="1:26" s="254" customFormat="1" ht="15.75" x14ac:dyDescent="0.25">
      <c r="A65" s="858" t="s">
        <v>26</v>
      </c>
      <c r="B65" s="859"/>
      <c r="C65" s="860"/>
      <c r="D65" s="861" t="s">
        <v>261</v>
      </c>
      <c r="E65" s="862"/>
      <c r="F65" s="252" t="s">
        <v>307</v>
      </c>
      <c r="G65" s="253" t="s">
        <v>308</v>
      </c>
      <c r="H65" s="372" t="s">
        <v>309</v>
      </c>
      <c r="I65" s="582"/>
      <c r="J65" s="583"/>
      <c r="K65" s="532" t="str">
        <f>A65</f>
        <v>Contraceptive Method</v>
      </c>
      <c r="L65" s="282"/>
      <c r="M65" s="282"/>
      <c r="N65" s="282"/>
      <c r="O65" s="282"/>
      <c r="P65" s="282"/>
      <c r="Q65" s="282"/>
      <c r="R65" s="565"/>
      <c r="S65" s="282"/>
      <c r="T65" s="584"/>
      <c r="U65" s="584"/>
      <c r="V65" s="584"/>
      <c r="W65" s="585"/>
      <c r="X65" s="585"/>
      <c r="Z65" s="586"/>
    </row>
    <row r="66" spans="1:26" s="159" customFormat="1" ht="30" x14ac:dyDescent="0.2">
      <c r="A66" s="373"/>
      <c r="B66" s="848" t="s">
        <v>310</v>
      </c>
      <c r="C66" s="849"/>
      <c r="D66" s="850" t="s">
        <v>165</v>
      </c>
      <c r="E66" s="850"/>
      <c r="F66" s="674" t="s">
        <v>165</v>
      </c>
      <c r="G66" s="674" t="s">
        <v>165</v>
      </c>
      <c r="H66" s="374" t="s">
        <v>165</v>
      </c>
      <c r="I66" s="547"/>
      <c r="J66" s="569"/>
      <c r="K66" s="532" t="str">
        <f>B66</f>
        <v>a. Combined oral contraceptives (estrogen + progestin - for  example, LoFemenol, Microgynon)</v>
      </c>
      <c r="L66" s="531"/>
      <c r="M66" s="531"/>
      <c r="N66" s="531"/>
      <c r="O66" s="531"/>
      <c r="P66" s="531"/>
      <c r="Q66" s="531"/>
      <c r="R66" s="532"/>
      <c r="S66" s="531"/>
      <c r="T66" s="222"/>
      <c r="U66" s="222"/>
      <c r="V66" s="222"/>
      <c r="W66" s="539"/>
      <c r="X66" s="539"/>
      <c r="Z66" s="558"/>
    </row>
    <row r="67" spans="1:26" s="159" customFormat="1" x14ac:dyDescent="0.2">
      <c r="A67" s="375"/>
      <c r="B67" s="848" t="s">
        <v>311</v>
      </c>
      <c r="C67" s="849"/>
      <c r="D67" s="850" t="s">
        <v>165</v>
      </c>
      <c r="E67" s="850"/>
      <c r="F67" s="674" t="s">
        <v>166</v>
      </c>
      <c r="G67" s="674" t="s">
        <v>165</v>
      </c>
      <c r="H67" s="374" t="s">
        <v>166</v>
      </c>
      <c r="I67" s="547"/>
      <c r="J67" s="569"/>
      <c r="K67" s="532" t="str">
        <f t="shared" ref="K67:K77" si="2">B67</f>
        <v>b. Progestin-only pills (for example, Ovrette, Microlut)</v>
      </c>
      <c r="L67" s="531"/>
      <c r="M67" s="531"/>
      <c r="N67" s="531"/>
      <c r="O67" s="531"/>
      <c r="P67" s="531"/>
      <c r="Q67" s="531"/>
      <c r="R67" s="532"/>
      <c r="S67" s="531"/>
      <c r="T67" s="222"/>
      <c r="U67" s="222"/>
      <c r="V67" s="222"/>
      <c r="W67" s="539"/>
      <c r="X67" s="539"/>
      <c r="Z67" s="558"/>
    </row>
    <row r="68" spans="1:26" s="159" customFormat="1" x14ac:dyDescent="0.2">
      <c r="A68" s="375"/>
      <c r="B68" s="848" t="s">
        <v>312</v>
      </c>
      <c r="C68" s="849"/>
      <c r="D68" s="1178" t="s">
        <v>165</v>
      </c>
      <c r="E68" s="1178"/>
      <c r="F68" s="674" t="s">
        <v>165</v>
      </c>
      <c r="G68" s="674" t="s">
        <v>165</v>
      </c>
      <c r="H68" s="374" t="s">
        <v>166</v>
      </c>
      <c r="I68" s="547"/>
      <c r="J68" s="569"/>
      <c r="K68" s="532" t="str">
        <f t="shared" si="2"/>
        <v>c. Hormonal injections (for example, DepoProvera, Noristerat)</v>
      </c>
      <c r="L68" s="531"/>
      <c r="M68" s="531"/>
      <c r="N68" s="531"/>
      <c r="O68" s="531"/>
      <c r="P68" s="531"/>
      <c r="Q68" s="531"/>
      <c r="R68" s="532"/>
      <c r="S68" s="531"/>
      <c r="T68" s="222"/>
      <c r="U68" s="222"/>
      <c r="V68" s="222"/>
      <c r="W68" s="539"/>
      <c r="X68" s="539"/>
      <c r="Z68" s="558"/>
    </row>
    <row r="69" spans="1:26" s="159" customFormat="1" x14ac:dyDescent="0.2">
      <c r="A69" s="375"/>
      <c r="B69" s="848" t="s">
        <v>313</v>
      </c>
      <c r="C69" s="849"/>
      <c r="D69" s="1178" t="s">
        <v>166</v>
      </c>
      <c r="E69" s="1178"/>
      <c r="F69" s="674" t="s">
        <v>166</v>
      </c>
      <c r="G69" s="674" t="s">
        <v>166</v>
      </c>
      <c r="H69" s="374" t="s">
        <v>166</v>
      </c>
      <c r="I69" s="547"/>
      <c r="J69" s="569"/>
      <c r="K69" s="532" t="str">
        <f t="shared" si="2"/>
        <v>d. Hormonal implants (for example, Jadelle, Implanon)</v>
      </c>
      <c r="L69" s="531"/>
      <c r="M69" s="531"/>
      <c r="N69" s="531"/>
      <c r="O69" s="531"/>
      <c r="P69" s="531"/>
      <c r="Q69" s="531"/>
      <c r="R69" s="532"/>
      <c r="S69" s="531"/>
      <c r="T69" s="222"/>
      <c r="U69" s="222"/>
      <c r="V69" s="222"/>
      <c r="W69" s="539"/>
      <c r="X69" s="539"/>
      <c r="Z69" s="558"/>
    </row>
    <row r="70" spans="1:26" s="159" customFormat="1" x14ac:dyDescent="0.2">
      <c r="A70" s="375"/>
      <c r="B70" s="848" t="s">
        <v>314</v>
      </c>
      <c r="C70" s="849"/>
      <c r="D70" s="1178" t="s">
        <v>165</v>
      </c>
      <c r="E70" s="1178"/>
      <c r="F70" s="674" t="s">
        <v>165</v>
      </c>
      <c r="G70" s="674" t="s">
        <v>165</v>
      </c>
      <c r="H70" s="374" t="s">
        <v>166</v>
      </c>
      <c r="I70" s="547"/>
      <c r="J70" s="569"/>
      <c r="K70" s="532" t="str">
        <f t="shared" si="2"/>
        <v>e. Intrauterine devices (IUDs) (for example, Optima Copper T)</v>
      </c>
      <c r="L70" s="531"/>
      <c r="M70" s="531"/>
      <c r="N70" s="531"/>
      <c r="O70" s="531"/>
      <c r="P70" s="531"/>
      <c r="Q70" s="531"/>
      <c r="R70" s="532"/>
      <c r="S70" s="531"/>
      <c r="T70" s="222"/>
      <c r="U70" s="222"/>
      <c r="V70" s="222"/>
      <c r="W70" s="539"/>
      <c r="X70" s="539"/>
      <c r="Z70" s="558"/>
    </row>
    <row r="71" spans="1:26" s="159" customFormat="1" x14ac:dyDescent="0.2">
      <c r="A71" s="375"/>
      <c r="B71" s="848" t="s">
        <v>43</v>
      </c>
      <c r="C71" s="849"/>
      <c r="D71" s="1178" t="s">
        <v>165</v>
      </c>
      <c r="E71" s="1178"/>
      <c r="F71" s="674" t="s">
        <v>165</v>
      </c>
      <c r="G71" s="674" t="s">
        <v>165</v>
      </c>
      <c r="H71" s="374" t="s">
        <v>165</v>
      </c>
      <c r="I71" s="547"/>
      <c r="J71" s="569"/>
      <c r="K71" s="532" t="str">
        <f t="shared" si="2"/>
        <v>f. Male condoms</v>
      </c>
      <c r="L71" s="531"/>
      <c r="M71" s="531"/>
      <c r="N71" s="531"/>
      <c r="O71" s="531"/>
      <c r="P71" s="531"/>
      <c r="Q71" s="531"/>
      <c r="R71" s="532"/>
      <c r="S71" s="531"/>
      <c r="T71" s="222"/>
      <c r="U71" s="222"/>
      <c r="V71" s="222"/>
      <c r="W71" s="539"/>
      <c r="X71" s="539"/>
      <c r="Z71" s="558"/>
    </row>
    <row r="72" spans="1:26" s="159" customFormat="1" x14ac:dyDescent="0.2">
      <c r="A72" s="375"/>
      <c r="B72" s="848" t="s">
        <v>44</v>
      </c>
      <c r="C72" s="849"/>
      <c r="D72" s="850" t="s">
        <v>166</v>
      </c>
      <c r="E72" s="850"/>
      <c r="F72" s="674" t="s">
        <v>166</v>
      </c>
      <c r="G72" s="674" t="s">
        <v>166</v>
      </c>
      <c r="H72" s="374" t="s">
        <v>166</v>
      </c>
      <c r="I72" s="547"/>
      <c r="J72" s="569"/>
      <c r="K72" s="532" t="str">
        <f t="shared" si="2"/>
        <v>g. Female condoms</v>
      </c>
      <c r="L72" s="531"/>
      <c r="M72" s="531"/>
      <c r="N72" s="531"/>
      <c r="O72" s="531"/>
      <c r="P72" s="531"/>
      <c r="Q72" s="531"/>
      <c r="R72" s="532"/>
      <c r="S72" s="531"/>
      <c r="T72" s="222"/>
      <c r="U72" s="222"/>
      <c r="V72" s="222"/>
      <c r="W72" s="539"/>
      <c r="X72" s="539"/>
      <c r="Z72" s="558"/>
    </row>
    <row r="73" spans="1:26" s="159" customFormat="1" x14ac:dyDescent="0.2">
      <c r="A73" s="375"/>
      <c r="B73" s="848" t="s">
        <v>315</v>
      </c>
      <c r="C73" s="849"/>
      <c r="D73" s="850" t="s">
        <v>165</v>
      </c>
      <c r="E73" s="850"/>
      <c r="F73" s="680" t="s">
        <v>165</v>
      </c>
      <c r="G73" s="674" t="s">
        <v>166</v>
      </c>
      <c r="H73" s="374" t="s">
        <v>165</v>
      </c>
      <c r="I73" s="547"/>
      <c r="J73" s="569"/>
      <c r="K73" s="532" t="str">
        <f t="shared" si="2"/>
        <v>h. Emergency contraceptive pills (for example, Postinor)</v>
      </c>
      <c r="L73" s="531"/>
      <c r="M73" s="531"/>
      <c r="N73" s="531"/>
      <c r="O73" s="531"/>
      <c r="P73" s="531"/>
      <c r="Q73" s="531"/>
      <c r="R73" s="532"/>
      <c r="S73" s="531"/>
      <c r="T73" s="222"/>
      <c r="U73" s="222"/>
      <c r="V73" s="222"/>
      <c r="W73" s="539"/>
      <c r="X73" s="539"/>
      <c r="Z73" s="558"/>
    </row>
    <row r="74" spans="1:26" s="159" customFormat="1" x14ac:dyDescent="0.2">
      <c r="A74" s="375"/>
      <c r="B74" s="848" t="s">
        <v>316</v>
      </c>
      <c r="C74" s="849"/>
      <c r="D74" s="850" t="s">
        <v>165</v>
      </c>
      <c r="E74" s="850"/>
      <c r="F74" s="674" t="s">
        <v>165</v>
      </c>
      <c r="G74" s="674" t="s">
        <v>165</v>
      </c>
      <c r="H74" s="374" t="s">
        <v>166</v>
      </c>
      <c r="I74" s="547"/>
      <c r="J74" s="569"/>
      <c r="K74" s="532" t="str">
        <f t="shared" si="2"/>
        <v>i. Long-acting permanent method for males (vasectomy)</v>
      </c>
      <c r="L74" s="531"/>
      <c r="M74" s="531"/>
      <c r="N74" s="531"/>
      <c r="O74" s="531"/>
      <c r="P74" s="531"/>
      <c r="Q74" s="531"/>
      <c r="R74" s="532"/>
      <c r="S74" s="531"/>
      <c r="T74" s="222"/>
      <c r="U74" s="222"/>
      <c r="V74" s="222"/>
      <c r="W74" s="539"/>
      <c r="X74" s="539"/>
      <c r="Z74" s="558"/>
    </row>
    <row r="75" spans="1:26" s="159" customFormat="1" x14ac:dyDescent="0.2">
      <c r="A75" s="375"/>
      <c r="B75" s="848" t="s">
        <v>317</v>
      </c>
      <c r="C75" s="849"/>
      <c r="D75" s="850" t="s">
        <v>165</v>
      </c>
      <c r="E75" s="850"/>
      <c r="F75" s="674" t="s">
        <v>165</v>
      </c>
      <c r="G75" s="674" t="s">
        <v>165</v>
      </c>
      <c r="H75" s="374" t="s">
        <v>166</v>
      </c>
      <c r="I75" s="547"/>
      <c r="J75" s="569"/>
      <c r="K75" s="532" t="str">
        <f t="shared" si="2"/>
        <v>j. Long-acting permanent method for females (tubal ligation)</v>
      </c>
      <c r="L75" s="531"/>
      <c r="M75" s="531"/>
      <c r="N75" s="531"/>
      <c r="O75" s="531"/>
      <c r="P75" s="531"/>
      <c r="Q75" s="531"/>
      <c r="R75" s="532"/>
      <c r="S75" s="531"/>
      <c r="T75" s="222"/>
      <c r="U75" s="222"/>
      <c r="V75" s="222"/>
      <c r="W75" s="539"/>
      <c r="X75" s="539"/>
      <c r="Z75" s="558"/>
    </row>
    <row r="76" spans="1:26" s="159" customFormat="1" x14ac:dyDescent="0.2">
      <c r="A76" s="375"/>
      <c r="B76" s="848" t="s">
        <v>45</v>
      </c>
      <c r="C76" s="849"/>
      <c r="D76" s="850" t="s">
        <v>166</v>
      </c>
      <c r="E76" s="850"/>
      <c r="F76" s="674" t="s">
        <v>166</v>
      </c>
      <c r="G76" s="674" t="s">
        <v>166</v>
      </c>
      <c r="H76" s="374" t="s">
        <v>166</v>
      </c>
      <c r="I76" s="547"/>
      <c r="J76" s="569"/>
      <c r="K76" s="532" t="str">
        <f t="shared" si="2"/>
        <v>k. CycleBeads</v>
      </c>
      <c r="L76" s="531"/>
      <c r="M76" s="531"/>
      <c r="N76" s="531"/>
      <c r="O76" s="531"/>
      <c r="P76" s="531"/>
      <c r="Q76" s="531"/>
      <c r="R76" s="532"/>
      <c r="S76" s="531"/>
      <c r="T76" s="222"/>
      <c r="U76" s="222"/>
      <c r="V76" s="222"/>
      <c r="W76" s="539"/>
      <c r="X76" s="539"/>
      <c r="Z76" s="558"/>
    </row>
    <row r="77" spans="1:26" s="159" customFormat="1" ht="45" x14ac:dyDescent="0.2">
      <c r="A77" s="376"/>
      <c r="B77" s="851" t="s">
        <v>318</v>
      </c>
      <c r="C77" s="852"/>
      <c r="D77" s="850" t="s">
        <v>1386</v>
      </c>
      <c r="E77" s="850"/>
      <c r="F77" s="674"/>
      <c r="G77" s="674" t="s">
        <v>378</v>
      </c>
      <c r="H77" s="374"/>
      <c r="I77" s="547"/>
      <c r="J77" s="569"/>
      <c r="K77" s="532" t="str">
        <f t="shared" si="2"/>
        <v>l. Other contraceptive methods - specify 
(Please provide the name of the other contraceptive(s) offered, by sector.)</v>
      </c>
      <c r="L77" s="531"/>
      <c r="M77" s="531"/>
      <c r="N77" s="531"/>
      <c r="O77" s="531"/>
      <c r="P77" s="531"/>
      <c r="Q77" s="531"/>
      <c r="R77" s="532"/>
      <c r="S77" s="531"/>
      <c r="T77" s="222"/>
      <c r="U77" s="222"/>
      <c r="V77" s="222"/>
      <c r="W77" s="539"/>
      <c r="X77" s="539"/>
      <c r="Z77" s="558"/>
    </row>
    <row r="78" spans="1:26" s="159" customFormat="1" ht="30.75" thickBot="1" x14ac:dyDescent="0.25">
      <c r="A78" s="853" t="s">
        <v>320</v>
      </c>
      <c r="B78" s="822"/>
      <c r="C78" s="854"/>
      <c r="D78" s="779"/>
      <c r="E78" s="780"/>
      <c r="F78" s="780"/>
      <c r="G78" s="780"/>
      <c r="H78" s="781"/>
      <c r="I78" s="547"/>
      <c r="J78" s="569"/>
      <c r="K78" s="532" t="str">
        <f>A78</f>
        <v>C2. Please note any comments about the commodities offered.</v>
      </c>
      <c r="L78" s="531"/>
      <c r="M78" s="531"/>
      <c r="N78" s="531"/>
      <c r="O78" s="532">
        <f>D78</f>
        <v>0</v>
      </c>
      <c r="P78" s="531"/>
      <c r="Q78" s="531"/>
      <c r="R78" s="532"/>
      <c r="S78" s="531"/>
      <c r="T78" s="222"/>
      <c r="U78" s="222"/>
      <c r="V78" s="222"/>
      <c r="W78" s="539"/>
      <c r="X78" s="539"/>
      <c r="Z78" s="558"/>
    </row>
    <row r="79" spans="1:26" s="256" customFormat="1" ht="16.5" customHeight="1" thickBot="1" x14ac:dyDescent="0.3">
      <c r="A79" s="832" t="s">
        <v>27</v>
      </c>
      <c r="B79" s="833"/>
      <c r="C79" s="833"/>
      <c r="D79" s="833"/>
      <c r="E79" s="833"/>
      <c r="F79" s="833"/>
      <c r="G79" s="833"/>
      <c r="H79" s="371"/>
      <c r="I79" s="563"/>
      <c r="J79" s="583"/>
      <c r="K79" s="532"/>
      <c r="L79" s="282"/>
      <c r="M79" s="282"/>
      <c r="N79" s="282"/>
      <c r="O79" s="282"/>
      <c r="P79" s="282"/>
      <c r="Q79" s="282"/>
      <c r="R79" s="565"/>
      <c r="S79" s="282"/>
      <c r="T79" s="584"/>
      <c r="U79" s="584"/>
      <c r="V79" s="584"/>
      <c r="W79" s="585"/>
      <c r="X79" s="585"/>
      <c r="Z79" s="587"/>
    </row>
    <row r="80" spans="1:26" s="159" customFormat="1" ht="30" customHeight="1" x14ac:dyDescent="0.2">
      <c r="A80" s="834" t="s">
        <v>321</v>
      </c>
      <c r="B80" s="835"/>
      <c r="C80" s="835"/>
      <c r="D80" s="835"/>
      <c r="E80" s="835"/>
      <c r="F80" s="835"/>
      <c r="G80" s="836"/>
      <c r="H80" s="351" t="s">
        <v>165</v>
      </c>
      <c r="I80" s="588" t="str">
        <f>A80</f>
        <v>D1. Is there a contraceptive security or reproductive health commodity security strategy or is contraceptive security explicitly included in a country strategy? (Please select from the dropdown list.)</v>
      </c>
      <c r="J80" s="569"/>
      <c r="K80" s="532"/>
      <c r="L80" s="531"/>
      <c r="M80" s="531"/>
      <c r="N80" s="531"/>
      <c r="O80" s="531"/>
      <c r="P80" s="531"/>
      <c r="Q80" s="531"/>
      <c r="R80" s="532"/>
      <c r="S80" s="531"/>
      <c r="T80" s="222"/>
      <c r="U80" s="222"/>
      <c r="V80" s="222"/>
      <c r="W80" s="539"/>
      <c r="X80" s="539"/>
      <c r="Z80" s="558"/>
    </row>
    <row r="81" spans="1:26" s="159" customFormat="1" ht="15.75" thickBot="1" x14ac:dyDescent="0.25">
      <c r="A81" s="837" t="s">
        <v>243</v>
      </c>
      <c r="B81" s="838"/>
      <c r="C81" s="838"/>
      <c r="D81" s="257"/>
      <c r="E81" s="257"/>
      <c r="F81" s="257"/>
      <c r="G81" s="257"/>
      <c r="H81" s="377"/>
      <c r="I81" s="257"/>
      <c r="J81" s="569"/>
      <c r="K81" s="532"/>
      <c r="L81" s="531"/>
      <c r="M81" s="531"/>
      <c r="N81" s="531"/>
      <c r="O81" s="531"/>
      <c r="P81" s="531"/>
      <c r="Q81" s="531"/>
      <c r="R81" s="532"/>
      <c r="S81" s="531"/>
      <c r="T81" s="222"/>
      <c r="U81" s="222"/>
      <c r="V81" s="222"/>
      <c r="W81" s="539"/>
      <c r="X81" s="539"/>
      <c r="Z81" s="558"/>
    </row>
    <row r="82" spans="1:26" s="159" customFormat="1" ht="60" x14ac:dyDescent="0.2">
      <c r="A82" s="839"/>
      <c r="B82" s="841" t="s">
        <v>66</v>
      </c>
      <c r="C82" s="842"/>
      <c r="D82" s="842" t="s">
        <v>322</v>
      </c>
      <c r="E82" s="842"/>
      <c r="F82" s="672" t="s">
        <v>64</v>
      </c>
      <c r="G82" s="842" t="s">
        <v>65</v>
      </c>
      <c r="H82" s="843"/>
      <c r="I82" s="588"/>
      <c r="J82" s="578" t="str">
        <f>G82</f>
        <v>Is the contraceptive security strategy being implemented?</v>
      </c>
      <c r="K82" s="532" t="str">
        <f>B82</f>
        <v>Strategy name</v>
      </c>
      <c r="L82" s="531"/>
      <c r="M82" s="559">
        <f>E82</f>
        <v>0</v>
      </c>
      <c r="N82" s="531"/>
      <c r="O82" s="531"/>
      <c r="P82" s="531"/>
      <c r="Q82" s="531"/>
      <c r="R82" s="532"/>
      <c r="S82" s="532" t="str">
        <f>D82</f>
        <v>Years Covered (including strategy updates)</v>
      </c>
      <c r="T82" s="222"/>
      <c r="U82" s="222"/>
      <c r="V82" s="222"/>
      <c r="W82" s="539"/>
      <c r="X82" s="539"/>
      <c r="Z82" s="558"/>
    </row>
    <row r="83" spans="1:26" s="159" customFormat="1" ht="30.75" thickBot="1" x14ac:dyDescent="0.25">
      <c r="A83" s="840"/>
      <c r="B83" s="259" t="s">
        <v>35</v>
      </c>
      <c r="C83" s="678" t="s">
        <v>720</v>
      </c>
      <c r="D83" s="1174" t="s">
        <v>379</v>
      </c>
      <c r="E83" s="1175"/>
      <c r="F83" s="679" t="s">
        <v>166</v>
      </c>
      <c r="G83" s="1176" t="s">
        <v>165</v>
      </c>
      <c r="H83" s="1177"/>
      <c r="I83" s="588"/>
      <c r="J83" s="578" t="str">
        <f>G83</f>
        <v>Yes</v>
      </c>
      <c r="K83" s="532" t="str">
        <f>B83</f>
        <v>a</v>
      </c>
      <c r="L83" s="531"/>
      <c r="M83" s="559">
        <f>E83</f>
        <v>0</v>
      </c>
      <c r="N83" s="531"/>
      <c r="O83" s="531"/>
      <c r="P83" s="531"/>
      <c r="Q83" s="531"/>
      <c r="R83" s="532"/>
      <c r="S83" s="532" t="str">
        <f>D83</f>
        <v>2011-2015</v>
      </c>
      <c r="T83" s="222"/>
      <c r="U83" s="222"/>
      <c r="V83" s="222"/>
      <c r="W83" s="539"/>
      <c r="X83" s="539"/>
      <c r="Z83" s="558"/>
    </row>
    <row r="84" spans="1:26" s="159" customFormat="1" ht="30" x14ac:dyDescent="0.2">
      <c r="A84" s="827" t="s">
        <v>244</v>
      </c>
      <c r="B84" s="828"/>
      <c r="C84" s="828"/>
      <c r="D84" s="828"/>
      <c r="E84" s="828"/>
      <c r="F84" s="829" t="s">
        <v>165</v>
      </c>
      <c r="G84" s="830"/>
      <c r="H84" s="831"/>
      <c r="I84" s="588"/>
      <c r="J84" s="578"/>
      <c r="K84" s="532"/>
      <c r="L84" s="531"/>
      <c r="M84" s="531"/>
      <c r="N84" s="531"/>
      <c r="O84" s="531"/>
      <c r="P84" s="531"/>
      <c r="Q84" s="533" t="str">
        <f>F84</f>
        <v>Yes</v>
      </c>
      <c r="R84" s="532" t="str">
        <f>A84</f>
        <v>D2. Are any family planning commodities subject to duties, import taxes, or other fees?</v>
      </c>
      <c r="S84" s="531"/>
      <c r="T84" s="222"/>
      <c r="U84" s="222"/>
      <c r="V84" s="222"/>
      <c r="W84" s="539"/>
      <c r="X84" s="539"/>
      <c r="Z84" s="558"/>
    </row>
    <row r="85" spans="1:26" s="159" customFormat="1" x14ac:dyDescent="0.2">
      <c r="A85" s="262"/>
      <c r="B85" s="764" t="s">
        <v>325</v>
      </c>
      <c r="C85" s="764"/>
      <c r="D85" s="765"/>
      <c r="E85" s="800" t="s">
        <v>885</v>
      </c>
      <c r="F85" s="801"/>
      <c r="G85" s="801"/>
      <c r="H85" s="802"/>
      <c r="I85" s="588"/>
      <c r="J85" s="578"/>
      <c r="K85" s="532"/>
      <c r="L85" s="531"/>
      <c r="M85" s="559" t="str">
        <f>E85</f>
        <v>All</v>
      </c>
      <c r="N85" s="559" t="str">
        <f>E85</f>
        <v>All</v>
      </c>
      <c r="O85" s="531"/>
      <c r="P85" s="532"/>
      <c r="Q85" s="531"/>
      <c r="R85" s="532" t="str">
        <f>B85</f>
        <v>a. If yes, for which sectors (public, NGO, social marketing, commercial)?</v>
      </c>
      <c r="S85" s="531"/>
      <c r="T85" s="222"/>
      <c r="U85" s="222"/>
      <c r="V85" s="222"/>
      <c r="W85" s="539"/>
      <c r="X85" s="539"/>
      <c r="Z85" s="558"/>
    </row>
    <row r="86" spans="1:26" s="159" customFormat="1" ht="71.25" customHeight="1" x14ac:dyDescent="0.2">
      <c r="A86" s="262"/>
      <c r="B86" s="764" t="s">
        <v>46</v>
      </c>
      <c r="C86" s="764"/>
      <c r="D86" s="765"/>
      <c r="E86" s="800" t="s">
        <v>444</v>
      </c>
      <c r="F86" s="801"/>
      <c r="G86" s="801"/>
      <c r="H86" s="802"/>
      <c r="I86" s="588"/>
      <c r="J86" s="578"/>
      <c r="K86" s="532"/>
      <c r="L86" s="531"/>
      <c r="M86" s="559" t="str">
        <f>E86</f>
        <v>10% value added tax, plus 0.50 on the value of the merchandise and a percentage for the customs clearance agent, which varies between 2% and 3% depending on the value of the shipment. (The value of a shipment includes freight and insurance in addition to the value of the merchandise.)</v>
      </c>
      <c r="N86" s="559" t="str">
        <f>E86</f>
        <v>10% value added tax, plus 0.50 on the value of the merchandise and a percentage for the customs clearance agent, which varies between 2% and 3% depending on the value of the shipment. (The value of a shipment includes freight and insurance in addition to the value of the merchandise.)</v>
      </c>
      <c r="O86" s="531"/>
      <c r="P86" s="532"/>
      <c r="Q86" s="531"/>
      <c r="R86" s="532" t="str">
        <f>B86</f>
        <v>b. If yes, how much are the duties, taxes, or fees?</v>
      </c>
      <c r="S86" s="531"/>
      <c r="T86" s="222"/>
      <c r="U86" s="222"/>
      <c r="V86" s="222"/>
      <c r="W86" s="539"/>
      <c r="X86" s="539"/>
      <c r="Z86" s="558"/>
    </row>
    <row r="87" spans="1:26" s="159" customFormat="1" ht="30" customHeight="1" x14ac:dyDescent="0.2">
      <c r="A87" s="772" t="s">
        <v>326</v>
      </c>
      <c r="B87" s="764"/>
      <c r="C87" s="764"/>
      <c r="D87" s="764"/>
      <c r="E87" s="764"/>
      <c r="F87" s="764"/>
      <c r="G87" s="765"/>
      <c r="H87" s="355" t="s">
        <v>166</v>
      </c>
      <c r="I87" s="588" t="str">
        <f>A87</f>
        <v>D3. Are there policies that hinder the ability of the private sector (commercial sector, NGOs, or social marketing) to provide contraceptive methods (for example: price controls, distribution limitations, taxes/duties, advertising bans, etc.)?</v>
      </c>
      <c r="J87" s="578"/>
      <c r="K87" s="532"/>
      <c r="L87" s="531"/>
      <c r="M87" s="531"/>
      <c r="N87" s="531"/>
      <c r="O87" s="531"/>
      <c r="P87" s="532"/>
      <c r="Q87" s="531"/>
      <c r="R87" s="532"/>
      <c r="S87" s="531"/>
      <c r="T87" s="222"/>
      <c r="U87" s="222"/>
      <c r="V87" s="222"/>
      <c r="W87" s="539"/>
      <c r="X87" s="539"/>
      <c r="Z87" s="558"/>
    </row>
    <row r="88" spans="1:26" s="159" customFormat="1" x14ac:dyDescent="0.2">
      <c r="A88" s="262"/>
      <c r="B88" s="764" t="s">
        <v>47</v>
      </c>
      <c r="C88" s="764"/>
      <c r="D88" s="800" t="s">
        <v>146</v>
      </c>
      <c r="E88" s="801"/>
      <c r="F88" s="801"/>
      <c r="G88" s="801"/>
      <c r="H88" s="802"/>
      <c r="I88" s="588"/>
      <c r="J88" s="578"/>
      <c r="K88" s="532" t="str">
        <f>B88</f>
        <v>a. If yes, describe the policies.</v>
      </c>
      <c r="L88" s="531"/>
      <c r="M88" s="531"/>
      <c r="N88" s="589"/>
      <c r="O88" s="533" t="str">
        <f>D88</f>
        <v>N/A</v>
      </c>
      <c r="P88" s="532"/>
      <c r="Q88" s="531"/>
      <c r="R88" s="531"/>
      <c r="S88" s="531"/>
      <c r="T88" s="222"/>
      <c r="U88" s="222"/>
      <c r="V88" s="222"/>
      <c r="W88" s="539"/>
      <c r="X88" s="539"/>
      <c r="Z88" s="558"/>
    </row>
    <row r="89" spans="1:26" s="159" customFormat="1" ht="30" customHeight="1" x14ac:dyDescent="0.2">
      <c r="A89" s="772" t="s">
        <v>327</v>
      </c>
      <c r="B89" s="764"/>
      <c r="C89" s="764"/>
      <c r="D89" s="764"/>
      <c r="E89" s="764"/>
      <c r="F89" s="764"/>
      <c r="G89" s="765"/>
      <c r="H89" s="355" t="s">
        <v>178</v>
      </c>
      <c r="I89" s="588" t="str">
        <f>A89</f>
        <v>D4. Are there policies that enable the private sector (commercial sector, NGOs, or social marketing) to provide contraceptive methods?</v>
      </c>
      <c r="J89" s="578"/>
      <c r="K89" s="532"/>
      <c r="L89" s="531"/>
      <c r="M89" s="531"/>
      <c r="N89" s="531"/>
      <c r="O89" s="531"/>
      <c r="P89" s="532"/>
      <c r="Q89" s="531"/>
      <c r="R89" s="532"/>
      <c r="S89" s="531"/>
      <c r="T89" s="222"/>
      <c r="U89" s="222"/>
      <c r="V89" s="222"/>
      <c r="W89" s="539"/>
      <c r="X89" s="539"/>
      <c r="Z89" s="558"/>
    </row>
    <row r="90" spans="1:26" s="159" customFormat="1" x14ac:dyDescent="0.2">
      <c r="A90" s="262"/>
      <c r="B90" s="764" t="s">
        <v>47</v>
      </c>
      <c r="C90" s="764"/>
      <c r="D90" s="800" t="s">
        <v>178</v>
      </c>
      <c r="E90" s="801"/>
      <c r="F90" s="801"/>
      <c r="G90" s="801"/>
      <c r="H90" s="802"/>
      <c r="I90" s="588"/>
      <c r="J90" s="578"/>
      <c r="K90" s="532" t="str">
        <f>B90</f>
        <v>a. If yes, describe the policies.</v>
      </c>
      <c r="L90" s="531"/>
      <c r="M90" s="531"/>
      <c r="N90" s="589"/>
      <c r="O90" s="533" t="str">
        <f>D90</f>
        <v>Don't know</v>
      </c>
      <c r="P90" s="532"/>
      <c r="Q90" s="531"/>
      <c r="R90" s="531"/>
      <c r="S90" s="531"/>
      <c r="T90" s="222"/>
      <c r="U90" s="222"/>
      <c r="V90" s="222"/>
      <c r="W90" s="539"/>
      <c r="X90" s="539"/>
      <c r="Z90" s="558"/>
    </row>
    <row r="91" spans="1:26" s="159" customFormat="1" ht="30" customHeight="1" x14ac:dyDescent="0.2">
      <c r="A91" s="772" t="s">
        <v>328</v>
      </c>
      <c r="B91" s="764"/>
      <c r="C91" s="764"/>
      <c r="D91" s="764"/>
      <c r="E91" s="764"/>
      <c r="F91" s="764"/>
      <c r="G91" s="765"/>
      <c r="H91" s="355" t="s">
        <v>166</v>
      </c>
      <c r="I91" s="588" t="str">
        <f>A91</f>
        <v xml:space="preserve">D5. Do policies or regulations exist that restrict who can sell or dispense particular contraceptive methods?
</v>
      </c>
      <c r="J91" s="578"/>
      <c r="K91" s="532"/>
      <c r="L91" s="531"/>
      <c r="M91" s="531"/>
      <c r="N91" s="531"/>
      <c r="O91" s="532"/>
      <c r="P91" s="532"/>
      <c r="Q91" s="531"/>
      <c r="R91" s="531"/>
      <c r="S91" s="531"/>
      <c r="T91" s="222"/>
      <c r="U91" s="222"/>
      <c r="V91" s="222"/>
      <c r="W91" s="539"/>
      <c r="X91" s="539"/>
      <c r="Z91" s="558"/>
    </row>
    <row r="92" spans="1:26" s="159" customFormat="1" ht="15.75" thickBot="1" x14ac:dyDescent="0.25">
      <c r="A92" s="670"/>
      <c r="B92" s="822" t="s">
        <v>60</v>
      </c>
      <c r="C92" s="822"/>
      <c r="D92" s="260"/>
      <c r="E92" s="261"/>
      <c r="F92" s="261"/>
      <c r="G92" s="261"/>
      <c r="H92" s="378"/>
      <c r="I92" s="590"/>
      <c r="J92" s="578"/>
      <c r="K92" s="532"/>
      <c r="L92" s="531"/>
      <c r="M92" s="531"/>
      <c r="N92" s="531"/>
      <c r="O92" s="532"/>
      <c r="P92" s="532"/>
      <c r="Q92" s="531"/>
      <c r="R92" s="531"/>
      <c r="S92" s="531"/>
      <c r="T92" s="222"/>
      <c r="U92" s="222"/>
      <c r="V92" s="222"/>
      <c r="W92" s="539"/>
      <c r="X92" s="539"/>
      <c r="Z92" s="558"/>
    </row>
    <row r="93" spans="1:26" s="159" customFormat="1" ht="45" customHeight="1" x14ac:dyDescent="0.2">
      <c r="A93" s="379"/>
      <c r="B93" s="823" t="s">
        <v>156</v>
      </c>
      <c r="C93" s="824"/>
      <c r="D93" s="825"/>
      <c r="E93" s="819" t="s">
        <v>329</v>
      </c>
      <c r="F93" s="821"/>
      <c r="G93" s="819" t="s">
        <v>330</v>
      </c>
      <c r="H93" s="826"/>
      <c r="I93" s="591"/>
      <c r="J93" s="592" t="str">
        <f>G93</f>
        <v>Describe any private sector restriction on who is allowed to sell or dispense the method</v>
      </c>
      <c r="K93" s="532"/>
      <c r="L93" s="531"/>
      <c r="M93" s="531"/>
      <c r="N93" s="531"/>
      <c r="O93" s="532"/>
      <c r="P93" s="532" t="str">
        <f>B93</f>
        <v>Contraceptive Method(s)</v>
      </c>
      <c r="Q93" s="531"/>
      <c r="R93" s="531"/>
      <c r="S93" s="531"/>
      <c r="T93" s="222"/>
      <c r="U93" s="593" t="str">
        <f>E93</f>
        <v>Describe any public sector restriction on who is allowed to sell or dispense the method</v>
      </c>
      <c r="V93" s="222"/>
      <c r="W93" s="539"/>
      <c r="X93" s="539"/>
      <c r="Z93" s="558"/>
    </row>
    <row r="94" spans="1:26" s="159" customFormat="1" x14ac:dyDescent="0.2">
      <c r="A94" s="380"/>
      <c r="B94" s="262" t="s">
        <v>35</v>
      </c>
      <c r="C94" s="770"/>
      <c r="D94" s="810"/>
      <c r="E94" s="800"/>
      <c r="F94" s="803"/>
      <c r="G94" s="811"/>
      <c r="H94" s="812"/>
      <c r="I94" s="594"/>
      <c r="J94" s="578">
        <f>G94</f>
        <v>0</v>
      </c>
      <c r="K94" s="532"/>
      <c r="L94" s="531"/>
      <c r="M94" s="559">
        <f>E94</f>
        <v>0</v>
      </c>
      <c r="N94" s="531"/>
      <c r="O94" s="532"/>
      <c r="P94" s="532">
        <f>C94</f>
        <v>0</v>
      </c>
      <c r="Q94" s="531"/>
      <c r="R94" s="531"/>
      <c r="S94" s="531"/>
      <c r="T94" s="222"/>
      <c r="U94" s="593">
        <f>E94</f>
        <v>0</v>
      </c>
      <c r="V94" s="222"/>
      <c r="W94" s="539"/>
      <c r="X94" s="539"/>
      <c r="Z94" s="558"/>
    </row>
    <row r="95" spans="1:26" s="159" customFormat="1" x14ac:dyDescent="0.2">
      <c r="A95" s="380"/>
      <c r="B95" s="262" t="s">
        <v>36</v>
      </c>
      <c r="C95" s="770"/>
      <c r="D95" s="810"/>
      <c r="E95" s="800"/>
      <c r="F95" s="803"/>
      <c r="G95" s="811"/>
      <c r="H95" s="812"/>
      <c r="I95" s="594"/>
      <c r="J95" s="578">
        <f>G95</f>
        <v>0</v>
      </c>
      <c r="K95" s="532"/>
      <c r="L95" s="531"/>
      <c r="M95" s="559">
        <f>E95</f>
        <v>0</v>
      </c>
      <c r="N95" s="531"/>
      <c r="O95" s="532"/>
      <c r="P95" s="532">
        <f>C95</f>
        <v>0</v>
      </c>
      <c r="Q95" s="531"/>
      <c r="R95" s="531"/>
      <c r="S95" s="531"/>
      <c r="T95" s="222"/>
      <c r="U95" s="593">
        <f>E95</f>
        <v>0</v>
      </c>
      <c r="V95" s="222"/>
      <c r="W95" s="539"/>
      <c r="X95" s="539"/>
      <c r="Z95" s="558"/>
    </row>
    <row r="96" spans="1:26" s="159" customFormat="1" ht="15.75" thickBot="1" x14ac:dyDescent="0.25">
      <c r="A96" s="380"/>
      <c r="B96" s="263" t="s">
        <v>37</v>
      </c>
      <c r="C96" s="780"/>
      <c r="D96" s="813"/>
      <c r="E96" s="804"/>
      <c r="F96" s="806"/>
      <c r="G96" s="814"/>
      <c r="H96" s="815"/>
      <c r="I96" s="594"/>
      <c r="J96" s="578">
        <f>G96</f>
        <v>0</v>
      </c>
      <c r="K96" s="532"/>
      <c r="L96" s="531"/>
      <c r="M96" s="559">
        <f>E96</f>
        <v>0</v>
      </c>
      <c r="N96" s="531"/>
      <c r="O96" s="532"/>
      <c r="P96" s="532">
        <f>C96</f>
        <v>0</v>
      </c>
      <c r="Q96" s="531"/>
      <c r="R96" s="531"/>
      <c r="S96" s="531"/>
      <c r="T96" s="222"/>
      <c r="U96" s="593">
        <f>E96</f>
        <v>0</v>
      </c>
      <c r="V96" s="222"/>
      <c r="W96" s="539"/>
      <c r="X96" s="539"/>
      <c r="Z96" s="558"/>
    </row>
    <row r="97" spans="1:26" s="264" customFormat="1" ht="15.75" thickBot="1" x14ac:dyDescent="0.25">
      <c r="A97" s="816"/>
      <c r="B97" s="817"/>
      <c r="C97" s="817"/>
      <c r="D97" s="817"/>
      <c r="E97" s="817"/>
      <c r="F97" s="817"/>
      <c r="G97" s="817"/>
      <c r="H97" s="818"/>
      <c r="I97" s="595"/>
      <c r="J97" s="596"/>
      <c r="K97" s="597">
        <f>C97</f>
        <v>0</v>
      </c>
      <c r="L97" s="597"/>
      <c r="M97" s="597"/>
      <c r="N97" s="597"/>
      <c r="O97" s="597"/>
      <c r="P97" s="597"/>
      <c r="Q97" s="597"/>
      <c r="R97" s="597"/>
      <c r="S97" s="597"/>
      <c r="T97" s="597"/>
      <c r="U97" s="597"/>
      <c r="V97" s="597"/>
      <c r="W97" s="598"/>
      <c r="X97" s="598"/>
      <c r="Z97" s="599"/>
    </row>
    <row r="98" spans="1:26" s="159" customFormat="1" ht="45" customHeight="1" x14ac:dyDescent="0.2">
      <c r="A98" s="774" t="s">
        <v>332</v>
      </c>
      <c r="B98" s="775"/>
      <c r="C98" s="775"/>
      <c r="D98" s="265" t="s">
        <v>61</v>
      </c>
      <c r="E98" s="819" t="s">
        <v>67</v>
      </c>
      <c r="F98" s="820"/>
      <c r="G98" s="821"/>
      <c r="H98" s="381" t="s">
        <v>57</v>
      </c>
      <c r="I98" s="582"/>
      <c r="J98" s="578"/>
      <c r="K98" s="532" t="str">
        <f>A98</f>
        <v>D6. Does the country have laws, regulations, or policies that make it difficult for the following sub-populations to access effective family planning services?</v>
      </c>
      <c r="L98" s="531"/>
      <c r="M98" s="531"/>
      <c r="N98" s="531"/>
      <c r="O98" s="532"/>
      <c r="P98" s="531"/>
      <c r="Q98" s="531"/>
      <c r="R98" s="531"/>
      <c r="S98" s="531"/>
      <c r="T98" s="222"/>
      <c r="U98" s="222"/>
      <c r="V98" s="593" t="str">
        <f>E98</f>
        <v xml:space="preserve">If yes, describe laws/regulations/policies affecting access </v>
      </c>
      <c r="W98" s="539"/>
      <c r="X98" s="539"/>
      <c r="Z98" s="558"/>
    </row>
    <row r="99" spans="1:26" s="159" customFormat="1" x14ac:dyDescent="0.2">
      <c r="A99" s="262"/>
      <c r="B99" s="764" t="s">
        <v>333</v>
      </c>
      <c r="C99" s="764"/>
      <c r="D99" s="157" t="s">
        <v>166</v>
      </c>
      <c r="E99" s="800"/>
      <c r="F99" s="801"/>
      <c r="G99" s="803"/>
      <c r="H99" s="355"/>
      <c r="I99" s="579"/>
      <c r="J99" s="578"/>
      <c r="K99" s="532" t="str">
        <f>B99</f>
        <v>a. Unmarried people</v>
      </c>
      <c r="L99" s="531"/>
      <c r="M99" s="559">
        <f>E99</f>
        <v>0</v>
      </c>
      <c r="N99" s="531"/>
      <c r="O99" s="532"/>
      <c r="P99" s="531"/>
      <c r="Q99" s="531"/>
      <c r="R99" s="531"/>
      <c r="S99" s="531"/>
      <c r="T99" s="222"/>
      <c r="U99" s="222"/>
      <c r="V99" s="593">
        <f>E99</f>
        <v>0</v>
      </c>
      <c r="W99" s="539"/>
      <c r="X99" s="539"/>
      <c r="Z99" s="558"/>
    </row>
    <row r="100" spans="1:26" s="159" customFormat="1" x14ac:dyDescent="0.2">
      <c r="A100" s="262"/>
      <c r="B100" s="764" t="s">
        <v>48</v>
      </c>
      <c r="C100" s="764"/>
      <c r="D100" s="157" t="s">
        <v>166</v>
      </c>
      <c r="E100" s="800"/>
      <c r="F100" s="801"/>
      <c r="G100" s="803"/>
      <c r="H100" s="355"/>
      <c r="I100" s="579"/>
      <c r="J100" s="578"/>
      <c r="K100" s="532" t="str">
        <f>B100</f>
        <v>b. Young people</v>
      </c>
      <c r="L100" s="531"/>
      <c r="M100" s="559">
        <f>E100</f>
        <v>0</v>
      </c>
      <c r="N100" s="531"/>
      <c r="O100" s="532"/>
      <c r="P100" s="531"/>
      <c r="Q100" s="531"/>
      <c r="R100" s="531"/>
      <c r="S100" s="531"/>
      <c r="T100" s="222"/>
      <c r="U100" s="222"/>
      <c r="V100" s="593">
        <f>E100</f>
        <v>0</v>
      </c>
      <c r="W100" s="539"/>
      <c r="X100" s="539"/>
      <c r="Z100" s="558"/>
    </row>
    <row r="101" spans="1:26" s="159" customFormat="1" ht="15.75" thickBot="1" x14ac:dyDescent="0.25">
      <c r="A101" s="263"/>
      <c r="B101" s="753" t="s">
        <v>49</v>
      </c>
      <c r="C101" s="753"/>
      <c r="D101" s="382" t="s">
        <v>166</v>
      </c>
      <c r="E101" s="804"/>
      <c r="F101" s="805"/>
      <c r="G101" s="806"/>
      <c r="H101" s="383"/>
      <c r="I101" s="579"/>
      <c r="J101" s="578"/>
      <c r="K101" s="532" t="str">
        <f>B101</f>
        <v>c. Other</v>
      </c>
      <c r="L101" s="531"/>
      <c r="M101" s="559">
        <f>E101</f>
        <v>0</v>
      </c>
      <c r="N101" s="531"/>
      <c r="O101" s="532"/>
      <c r="P101" s="531"/>
      <c r="Q101" s="531"/>
      <c r="R101" s="531"/>
      <c r="S101" s="531"/>
      <c r="T101" s="222"/>
      <c r="U101" s="222"/>
      <c r="V101" s="593">
        <f>E101</f>
        <v>0</v>
      </c>
      <c r="W101" s="539"/>
      <c r="X101" s="539"/>
      <c r="Z101" s="558"/>
    </row>
    <row r="102" spans="1:26" s="266" customFormat="1" x14ac:dyDescent="0.2">
      <c r="A102" s="807"/>
      <c r="B102" s="808"/>
      <c r="C102" s="808"/>
      <c r="D102" s="808"/>
      <c r="E102" s="808"/>
      <c r="F102" s="808"/>
      <c r="G102" s="808"/>
      <c r="H102" s="809"/>
      <c r="I102" s="257"/>
      <c r="J102" s="600"/>
      <c r="K102" s="601">
        <f>C102</f>
        <v>0</v>
      </c>
      <c r="L102" s="602"/>
      <c r="M102" s="602"/>
      <c r="N102" s="602"/>
      <c r="O102" s="601"/>
      <c r="P102" s="602"/>
      <c r="Q102" s="602"/>
      <c r="R102" s="602"/>
      <c r="S102" s="602"/>
      <c r="T102" s="602"/>
      <c r="U102" s="602"/>
      <c r="V102" s="602"/>
      <c r="W102" s="603"/>
      <c r="X102" s="603"/>
      <c r="Z102" s="558"/>
    </row>
    <row r="103" spans="1:26" s="159" customFormat="1" ht="45" customHeight="1" x14ac:dyDescent="0.2">
      <c r="A103" s="772" t="s">
        <v>334</v>
      </c>
      <c r="B103" s="764"/>
      <c r="C103" s="764"/>
      <c r="D103" s="764"/>
      <c r="E103" s="764"/>
      <c r="F103" s="764"/>
      <c r="G103" s="764"/>
      <c r="H103" s="773"/>
      <c r="I103" s="582"/>
      <c r="J103" s="578"/>
      <c r="K103" s="532"/>
      <c r="L103" s="531"/>
      <c r="M103" s="531"/>
      <c r="N103" s="531"/>
      <c r="O103" s="532"/>
      <c r="P103" s="531"/>
      <c r="Q103" s="531"/>
      <c r="R103" s="531"/>
      <c r="S103" s="531"/>
      <c r="T103" s="222"/>
      <c r="U103" s="222"/>
      <c r="V103" s="222"/>
      <c r="W103" s="539"/>
      <c r="X103" s="538" t="str">
        <f>A103</f>
        <v xml:space="preserve">D7. Are there charges* to the client in the public sector for family planning:
*(This question refers to charges by policy, not under-the-table charges.)
</v>
      </c>
      <c r="Z103" s="558"/>
    </row>
    <row r="104" spans="1:26" s="159" customFormat="1" ht="15" customHeight="1" x14ac:dyDescent="0.2">
      <c r="A104" s="262"/>
      <c r="B104" s="764" t="s">
        <v>50</v>
      </c>
      <c r="C104" s="764"/>
      <c r="D104" s="764"/>
      <c r="E104" s="764"/>
      <c r="F104" s="765"/>
      <c r="G104" s="766" t="s">
        <v>166</v>
      </c>
      <c r="H104" s="767"/>
      <c r="I104" s="594"/>
      <c r="J104" s="578" t="str">
        <f>G104</f>
        <v>No</v>
      </c>
      <c r="K104" s="532"/>
      <c r="L104" s="531"/>
      <c r="M104" s="531"/>
      <c r="N104" s="531"/>
      <c r="O104" s="532"/>
      <c r="P104" s="531"/>
      <c r="Q104" s="531"/>
      <c r="R104" s="531"/>
      <c r="S104" s="531"/>
      <c r="T104" s="222"/>
      <c r="U104" s="222"/>
      <c r="V104" s="222"/>
      <c r="W104" s="539"/>
      <c r="X104" s="539"/>
      <c r="Y104" s="572" t="str">
        <f>B104</f>
        <v>a. Services?</v>
      </c>
      <c r="Z104" s="558"/>
    </row>
    <row r="105" spans="1:26" s="159" customFormat="1" ht="15" customHeight="1" x14ac:dyDescent="0.2">
      <c r="A105" s="262"/>
      <c r="B105" s="764" t="s">
        <v>51</v>
      </c>
      <c r="C105" s="764"/>
      <c r="D105" s="764"/>
      <c r="E105" s="764"/>
      <c r="F105" s="765"/>
      <c r="G105" s="766" t="s">
        <v>166</v>
      </c>
      <c r="H105" s="767"/>
      <c r="I105" s="594"/>
      <c r="J105" s="578" t="str">
        <f>G105</f>
        <v>No</v>
      </c>
      <c r="K105" s="532"/>
      <c r="L105" s="531"/>
      <c r="M105" s="531"/>
      <c r="N105" s="531"/>
      <c r="O105" s="532"/>
      <c r="P105" s="531"/>
      <c r="Q105" s="531"/>
      <c r="R105" s="531"/>
      <c r="S105" s="531"/>
      <c r="T105" s="222"/>
      <c r="U105" s="222"/>
      <c r="V105" s="222"/>
      <c r="W105" s="539"/>
      <c r="X105" s="539"/>
      <c r="Y105" s="572" t="str">
        <f>B105</f>
        <v>b. Commodities?</v>
      </c>
      <c r="Z105" s="558"/>
    </row>
    <row r="106" spans="1:26" s="159" customFormat="1" ht="15" customHeight="1" x14ac:dyDescent="0.2">
      <c r="A106" s="262"/>
      <c r="B106" s="764" t="s">
        <v>52</v>
      </c>
      <c r="C106" s="764"/>
      <c r="D106" s="764"/>
      <c r="E106" s="764"/>
      <c r="F106" s="765"/>
      <c r="G106" s="766" t="s">
        <v>146</v>
      </c>
      <c r="H106" s="767"/>
      <c r="I106" s="594"/>
      <c r="J106" s="578" t="str">
        <f>G106</f>
        <v>N/A</v>
      </c>
      <c r="K106" s="532"/>
      <c r="L106" s="531"/>
      <c r="M106" s="531"/>
      <c r="N106" s="531"/>
      <c r="O106" s="532"/>
      <c r="P106" s="531"/>
      <c r="Q106" s="531"/>
      <c r="R106" s="531"/>
      <c r="S106" s="531"/>
      <c r="T106" s="222"/>
      <c r="U106" s="222"/>
      <c r="V106" s="222"/>
      <c r="W106" s="539"/>
      <c r="X106" s="539"/>
      <c r="Y106" s="572" t="str">
        <f>B106</f>
        <v>c. If yes, are there exemptions for people who cannot afford to pay?</v>
      </c>
      <c r="Z106" s="558"/>
    </row>
    <row r="107" spans="1:26" s="159" customFormat="1" x14ac:dyDescent="0.2">
      <c r="A107" s="262"/>
      <c r="B107" s="241"/>
      <c r="C107" s="242" t="s">
        <v>53</v>
      </c>
      <c r="D107" s="800" t="s">
        <v>146</v>
      </c>
      <c r="E107" s="801"/>
      <c r="F107" s="801"/>
      <c r="G107" s="801"/>
      <c r="H107" s="802"/>
      <c r="I107" s="594"/>
      <c r="J107" s="578"/>
      <c r="K107" s="532" t="str">
        <f>C107</f>
        <v>i. If yes, describe the exemptions.</v>
      </c>
      <c r="L107" s="531"/>
      <c r="M107" s="531"/>
      <c r="N107" s="589"/>
      <c r="O107" s="533" t="str">
        <f>D107</f>
        <v>N/A</v>
      </c>
      <c r="P107" s="531"/>
      <c r="Q107" s="531"/>
      <c r="R107" s="531"/>
      <c r="S107" s="531"/>
      <c r="T107" s="222"/>
      <c r="U107" s="222"/>
      <c r="V107" s="222"/>
      <c r="W107" s="539"/>
      <c r="X107" s="539"/>
      <c r="Z107" s="558"/>
    </row>
    <row r="108" spans="1:26" s="267" customFormat="1" ht="15.75" customHeight="1" x14ac:dyDescent="0.2">
      <c r="A108" s="772" t="s">
        <v>335</v>
      </c>
      <c r="B108" s="764"/>
      <c r="C108" s="764"/>
      <c r="D108" s="764"/>
      <c r="E108" s="764"/>
      <c r="F108" s="764"/>
      <c r="G108" s="764"/>
      <c r="H108" s="773"/>
      <c r="I108" s="282"/>
      <c r="J108" s="604"/>
      <c r="K108" s="532"/>
      <c r="L108" s="532"/>
      <c r="M108" s="531"/>
      <c r="N108" s="531"/>
      <c r="O108" s="532"/>
      <c r="P108" s="531"/>
      <c r="R108" s="531"/>
      <c r="S108" s="542"/>
      <c r="T108" s="543"/>
      <c r="U108" s="543"/>
      <c r="V108" s="543"/>
      <c r="W108" s="544"/>
      <c r="X108" s="538" t="str">
        <f>A108</f>
        <v>D8. Are the following contraceptives included in the country's National Essential Medicine List (NEML) or other equivalent priority list?</v>
      </c>
      <c r="Z108" s="605"/>
    </row>
    <row r="109" spans="1:26" s="267" customFormat="1" ht="15.75" customHeight="1" x14ac:dyDescent="0.2">
      <c r="A109" s="384"/>
      <c r="B109" s="764" t="s">
        <v>336</v>
      </c>
      <c r="C109" s="764"/>
      <c r="D109" s="764"/>
      <c r="E109" s="764"/>
      <c r="F109" s="765"/>
      <c r="G109" s="766" t="s">
        <v>165</v>
      </c>
      <c r="H109" s="767"/>
      <c r="I109" s="282"/>
      <c r="J109" s="578" t="str">
        <f t="shared" ref="J109:J120" si="3">G109</f>
        <v>Yes</v>
      </c>
      <c r="K109" s="532"/>
      <c r="L109" s="532"/>
      <c r="M109" s="531"/>
      <c r="N109" s="531"/>
      <c r="O109" s="532"/>
      <c r="P109" s="531"/>
      <c r="R109" s="531"/>
      <c r="S109" s="542"/>
      <c r="T109" s="543"/>
      <c r="U109" s="543"/>
      <c r="V109" s="543"/>
      <c r="W109" s="544"/>
      <c r="X109" s="544"/>
      <c r="Y109" s="572" t="str">
        <f t="shared" ref="Y109:Y118" si="4">B109</f>
        <v>a. Combined oral contraceptives</v>
      </c>
      <c r="Z109" s="605"/>
    </row>
    <row r="110" spans="1:26" s="267" customFormat="1" ht="15.75" customHeight="1" x14ac:dyDescent="0.2">
      <c r="A110" s="384"/>
      <c r="B110" s="764" t="s">
        <v>337</v>
      </c>
      <c r="C110" s="764"/>
      <c r="D110" s="764"/>
      <c r="E110" s="764"/>
      <c r="F110" s="765"/>
      <c r="G110" s="766" t="s">
        <v>165</v>
      </c>
      <c r="H110" s="767"/>
      <c r="I110" s="282"/>
      <c r="J110" s="578" t="str">
        <f t="shared" si="3"/>
        <v>Yes</v>
      </c>
      <c r="K110" s="532"/>
      <c r="L110" s="532"/>
      <c r="M110" s="531"/>
      <c r="N110" s="531"/>
      <c r="O110" s="532"/>
      <c r="P110" s="531"/>
      <c r="R110" s="531"/>
      <c r="S110" s="542"/>
      <c r="T110" s="543"/>
      <c r="U110" s="543"/>
      <c r="V110" s="543"/>
      <c r="W110" s="544"/>
      <c r="X110" s="544"/>
      <c r="Y110" s="572" t="str">
        <f t="shared" si="4"/>
        <v>b. Progestin-only pills</v>
      </c>
      <c r="Z110" s="605"/>
    </row>
    <row r="111" spans="1:26" s="267" customFormat="1" ht="15.75" customHeight="1" x14ac:dyDescent="0.2">
      <c r="A111" s="384"/>
      <c r="B111" s="764" t="s">
        <v>54</v>
      </c>
      <c r="C111" s="764"/>
      <c r="D111" s="764"/>
      <c r="E111" s="764"/>
      <c r="F111" s="765"/>
      <c r="G111" s="766" t="s">
        <v>165</v>
      </c>
      <c r="H111" s="767"/>
      <c r="I111" s="282"/>
      <c r="J111" s="578" t="str">
        <f t="shared" si="3"/>
        <v>Yes</v>
      </c>
      <c r="K111" s="532"/>
      <c r="L111" s="532"/>
      <c r="M111" s="531"/>
      <c r="N111" s="531"/>
      <c r="O111" s="532"/>
      <c r="P111" s="531"/>
      <c r="R111" s="531"/>
      <c r="S111" s="542"/>
      <c r="T111" s="543"/>
      <c r="U111" s="543"/>
      <c r="V111" s="543"/>
      <c r="W111" s="544"/>
      <c r="X111" s="544"/>
      <c r="Y111" s="572" t="str">
        <f t="shared" si="4"/>
        <v>c. Hormonal injections</v>
      </c>
      <c r="Z111" s="605"/>
    </row>
    <row r="112" spans="1:26" s="267" customFormat="1" ht="15.75" customHeight="1" x14ac:dyDescent="0.2">
      <c r="A112" s="384"/>
      <c r="B112" s="764" t="s">
        <v>55</v>
      </c>
      <c r="C112" s="764"/>
      <c r="D112" s="764"/>
      <c r="E112" s="764"/>
      <c r="F112" s="765"/>
      <c r="G112" s="766" t="s">
        <v>166</v>
      </c>
      <c r="H112" s="767"/>
      <c r="I112" s="282"/>
      <c r="J112" s="578" t="str">
        <f t="shared" si="3"/>
        <v>No</v>
      </c>
      <c r="K112" s="532"/>
      <c r="L112" s="532"/>
      <c r="M112" s="531"/>
      <c r="N112" s="531"/>
      <c r="O112" s="532"/>
      <c r="P112" s="531"/>
      <c r="R112" s="531"/>
      <c r="S112" s="542"/>
      <c r="T112" s="543"/>
      <c r="U112" s="543"/>
      <c r="V112" s="543"/>
      <c r="W112" s="544"/>
      <c r="X112" s="544"/>
      <c r="Y112" s="572" t="str">
        <f t="shared" si="4"/>
        <v>d. Hormonal implants</v>
      </c>
      <c r="Z112" s="605"/>
    </row>
    <row r="113" spans="1:26" s="267" customFormat="1" ht="15.75" customHeight="1" x14ac:dyDescent="0.2">
      <c r="A113" s="384"/>
      <c r="B113" s="764" t="s">
        <v>56</v>
      </c>
      <c r="C113" s="764"/>
      <c r="D113" s="764"/>
      <c r="E113" s="764"/>
      <c r="F113" s="765"/>
      <c r="G113" s="1082" t="s">
        <v>165</v>
      </c>
      <c r="H113" s="1083"/>
      <c r="I113" s="282"/>
      <c r="J113" s="578" t="str">
        <f t="shared" si="3"/>
        <v>Yes</v>
      </c>
      <c r="K113" s="532"/>
      <c r="L113" s="532"/>
      <c r="M113" s="531"/>
      <c r="N113" s="531"/>
      <c r="O113" s="532"/>
      <c r="P113" s="531"/>
      <c r="R113" s="531"/>
      <c r="S113" s="542"/>
      <c r="T113" s="543"/>
      <c r="U113" s="543"/>
      <c r="V113" s="543"/>
      <c r="W113" s="544"/>
      <c r="X113" s="544"/>
      <c r="Y113" s="572" t="str">
        <f t="shared" si="4"/>
        <v>e. Intrauterine devices (IUDs)</v>
      </c>
      <c r="Z113" s="605"/>
    </row>
    <row r="114" spans="1:26" s="267" customFormat="1" ht="15.75" customHeight="1" x14ac:dyDescent="0.2">
      <c r="A114" s="384"/>
      <c r="B114" s="764" t="s">
        <v>43</v>
      </c>
      <c r="C114" s="764"/>
      <c r="D114" s="764"/>
      <c r="E114" s="764"/>
      <c r="F114" s="765"/>
      <c r="G114" s="1082" t="s">
        <v>165</v>
      </c>
      <c r="H114" s="1083"/>
      <c r="I114" s="282"/>
      <c r="J114" s="578" t="str">
        <f t="shared" si="3"/>
        <v>Yes</v>
      </c>
      <c r="K114" s="532"/>
      <c r="L114" s="532"/>
      <c r="M114" s="531"/>
      <c r="N114" s="531"/>
      <c r="O114" s="532"/>
      <c r="P114" s="531"/>
      <c r="R114" s="531"/>
      <c r="S114" s="542"/>
      <c r="T114" s="543"/>
      <c r="U114" s="543"/>
      <c r="V114" s="543"/>
      <c r="W114" s="544"/>
      <c r="X114" s="544"/>
      <c r="Y114" s="572" t="str">
        <f t="shared" si="4"/>
        <v>f. Male condoms</v>
      </c>
      <c r="Z114" s="605"/>
    </row>
    <row r="115" spans="1:26" s="267" customFormat="1" ht="15.75" customHeight="1" x14ac:dyDescent="0.2">
      <c r="A115" s="384"/>
      <c r="B115" s="764" t="s">
        <v>44</v>
      </c>
      <c r="C115" s="764"/>
      <c r="D115" s="764"/>
      <c r="E115" s="764"/>
      <c r="F115" s="765"/>
      <c r="G115" s="766" t="s">
        <v>166</v>
      </c>
      <c r="H115" s="767"/>
      <c r="I115" s="282"/>
      <c r="J115" s="578" t="str">
        <f t="shared" si="3"/>
        <v>No</v>
      </c>
      <c r="K115" s="532"/>
      <c r="L115" s="532"/>
      <c r="M115" s="531"/>
      <c r="N115" s="531"/>
      <c r="O115" s="532"/>
      <c r="P115" s="531"/>
      <c r="R115" s="531"/>
      <c r="S115" s="542"/>
      <c r="T115" s="543"/>
      <c r="U115" s="543"/>
      <c r="V115" s="543"/>
      <c r="W115" s="544"/>
      <c r="X115" s="544"/>
      <c r="Y115" s="572" t="str">
        <f t="shared" si="4"/>
        <v>g. Female condoms</v>
      </c>
      <c r="Z115" s="605"/>
    </row>
    <row r="116" spans="1:26" s="267" customFormat="1" ht="15.75" customHeight="1" x14ac:dyDescent="0.2">
      <c r="A116" s="384"/>
      <c r="B116" s="764" t="s">
        <v>338</v>
      </c>
      <c r="C116" s="764"/>
      <c r="D116" s="764"/>
      <c r="E116" s="764"/>
      <c r="F116" s="765"/>
      <c r="G116" s="766" t="s">
        <v>165</v>
      </c>
      <c r="H116" s="767"/>
      <c r="I116" s="282"/>
      <c r="J116" s="578" t="str">
        <f t="shared" si="3"/>
        <v>Yes</v>
      </c>
      <c r="K116" s="532"/>
      <c r="L116" s="532"/>
      <c r="M116" s="531"/>
      <c r="N116" s="531"/>
      <c r="O116" s="532"/>
      <c r="P116" s="531"/>
      <c r="R116" s="531"/>
      <c r="S116" s="542"/>
      <c r="T116" s="543"/>
      <c r="U116" s="543"/>
      <c r="V116" s="543"/>
      <c r="W116" s="544"/>
      <c r="X116" s="544"/>
      <c r="Y116" s="572" t="str">
        <f t="shared" si="4"/>
        <v>h. Emergency contraceptive pills</v>
      </c>
      <c r="Z116" s="605"/>
    </row>
    <row r="117" spans="1:26" s="267" customFormat="1" ht="15.75" customHeight="1" x14ac:dyDescent="0.2">
      <c r="A117" s="384"/>
      <c r="B117" s="764" t="s">
        <v>245</v>
      </c>
      <c r="C117" s="764"/>
      <c r="D117" s="764"/>
      <c r="E117" s="764"/>
      <c r="F117" s="765"/>
      <c r="G117" s="766" t="s">
        <v>166</v>
      </c>
      <c r="H117" s="767"/>
      <c r="I117" s="282"/>
      <c r="J117" s="578" t="str">
        <f>G117</f>
        <v>No</v>
      </c>
      <c r="K117" s="532"/>
      <c r="L117" s="532"/>
      <c r="M117" s="531"/>
      <c r="N117" s="531"/>
      <c r="O117" s="532"/>
      <c r="P117" s="531"/>
      <c r="R117" s="531"/>
      <c r="S117" s="542"/>
      <c r="T117" s="543"/>
      <c r="U117" s="543"/>
      <c r="V117" s="543"/>
      <c r="W117" s="544"/>
      <c r="X117" s="544"/>
      <c r="Y117" s="572" t="str">
        <f>B117</f>
        <v>i. CycleBeads</v>
      </c>
      <c r="Z117" s="605"/>
    </row>
    <row r="118" spans="1:26" s="267" customFormat="1" ht="15.75" customHeight="1" x14ac:dyDescent="0.2">
      <c r="A118" s="384"/>
      <c r="B118" s="764" t="s">
        <v>339</v>
      </c>
      <c r="C118" s="764"/>
      <c r="D118" s="764"/>
      <c r="E118" s="764"/>
      <c r="F118" s="765"/>
      <c r="G118" s="766" t="s">
        <v>166</v>
      </c>
      <c r="H118" s="767"/>
      <c r="I118" s="282"/>
      <c r="J118" s="578" t="str">
        <f t="shared" si="3"/>
        <v>No</v>
      </c>
      <c r="K118" s="532"/>
      <c r="L118" s="532"/>
      <c r="M118" s="531"/>
      <c r="N118" s="531"/>
      <c r="O118" s="532"/>
      <c r="P118" s="531"/>
      <c r="R118" s="531"/>
      <c r="S118" s="542"/>
      <c r="T118" s="543"/>
      <c r="U118" s="543"/>
      <c r="V118" s="543"/>
      <c r="W118" s="544"/>
      <c r="X118" s="544"/>
      <c r="Y118" s="572" t="str">
        <f t="shared" si="4"/>
        <v>j. Any other contraceptive(s)?</v>
      </c>
      <c r="Z118" s="605"/>
    </row>
    <row r="119" spans="1:26" s="267" customFormat="1" ht="15.75" x14ac:dyDescent="0.2">
      <c r="A119" s="384"/>
      <c r="B119" s="668"/>
      <c r="C119" s="764" t="s">
        <v>340</v>
      </c>
      <c r="D119" s="764"/>
      <c r="E119" s="765"/>
      <c r="F119" s="790" t="s">
        <v>146</v>
      </c>
      <c r="G119" s="791"/>
      <c r="H119" s="792"/>
      <c r="I119" s="282"/>
      <c r="J119" s="578">
        <f t="shared" si="3"/>
        <v>0</v>
      </c>
      <c r="K119" s="532"/>
      <c r="L119" s="532"/>
      <c r="M119" s="531"/>
      <c r="N119" s="531"/>
      <c r="O119" s="532"/>
      <c r="P119" s="531"/>
      <c r="R119" s="532">
        <f>B119</f>
        <v>0</v>
      </c>
      <c r="S119" s="542"/>
      <c r="T119" s="543"/>
      <c r="U119" s="543"/>
      <c r="V119" s="543"/>
      <c r="W119" s="544"/>
      <c r="X119" s="544"/>
      <c r="Z119" s="605"/>
    </row>
    <row r="120" spans="1:26" s="267" customFormat="1" ht="15.75" x14ac:dyDescent="0.2">
      <c r="A120" s="793" t="s">
        <v>341</v>
      </c>
      <c r="B120" s="794"/>
      <c r="C120" s="794"/>
      <c r="D120" s="795"/>
      <c r="E120" s="796"/>
      <c r="F120" s="797" t="s">
        <v>1387</v>
      </c>
      <c r="G120" s="798"/>
      <c r="H120" s="799"/>
      <c r="I120" s="282"/>
      <c r="J120" s="578">
        <f t="shared" si="3"/>
        <v>0</v>
      </c>
      <c r="K120" s="532"/>
      <c r="L120" s="532"/>
      <c r="M120" s="531"/>
      <c r="N120" s="531"/>
      <c r="O120" s="532"/>
      <c r="P120" s="531"/>
      <c r="R120" s="532">
        <f>B120</f>
        <v>0</v>
      </c>
      <c r="S120" s="542"/>
      <c r="T120" s="543"/>
      <c r="U120" s="543"/>
      <c r="V120" s="543"/>
      <c r="W120" s="544"/>
      <c r="X120" s="544"/>
      <c r="Z120" s="605"/>
    </row>
    <row r="121" spans="1:26" s="267" customFormat="1" ht="22.5" customHeight="1" x14ac:dyDescent="0.2">
      <c r="A121" s="772" t="s">
        <v>342</v>
      </c>
      <c r="B121" s="764"/>
      <c r="C121" s="765"/>
      <c r="D121" s="769" t="s">
        <v>1388</v>
      </c>
      <c r="E121" s="770"/>
      <c r="F121" s="770"/>
      <c r="G121" s="770"/>
      <c r="H121" s="771"/>
      <c r="I121" s="282"/>
      <c r="J121" s="604"/>
      <c r="K121" s="532" t="str">
        <f>A121</f>
        <v xml:space="preserve">D10. Name of the list(s)
</v>
      </c>
      <c r="L121" s="532"/>
      <c r="M121" s="531"/>
      <c r="N121" s="531"/>
      <c r="O121" s="532" t="str">
        <f>D121</f>
        <v>List of Essential Medications and List of Essential Supplies</v>
      </c>
      <c r="P121" s="531"/>
      <c r="R121" s="531"/>
      <c r="S121" s="542"/>
      <c r="T121" s="543"/>
      <c r="U121" s="543"/>
      <c r="V121" s="543"/>
      <c r="W121" s="544"/>
      <c r="X121" s="544"/>
      <c r="Z121" s="605"/>
    </row>
    <row r="122" spans="1:26" s="267" customFormat="1" ht="34.5" customHeight="1" x14ac:dyDescent="0.2">
      <c r="A122" s="772" t="s">
        <v>344</v>
      </c>
      <c r="B122" s="764"/>
      <c r="C122" s="765"/>
      <c r="D122" s="769" t="s">
        <v>1389</v>
      </c>
      <c r="E122" s="770"/>
      <c r="F122" s="770"/>
      <c r="G122" s="770"/>
      <c r="H122" s="771"/>
      <c r="I122" s="282"/>
      <c r="J122" s="604"/>
      <c r="K122" s="532" t="str">
        <f>A122</f>
        <v xml:space="preserve">D11. Notes about the list(s)
</v>
      </c>
      <c r="L122" s="532"/>
      <c r="M122" s="531"/>
      <c r="N122" s="531"/>
      <c r="O122" s="532" t="str">
        <f>D122</f>
        <v xml:space="preserve">IUDs and condoms are included on the List of Essential Supplies that was published along with the Essential Medicines List. </v>
      </c>
      <c r="P122" s="531"/>
      <c r="R122" s="531"/>
      <c r="S122" s="542"/>
      <c r="T122" s="543"/>
      <c r="U122" s="543"/>
      <c r="V122" s="543"/>
      <c r="W122" s="544"/>
      <c r="X122" s="544"/>
      <c r="Z122" s="605"/>
    </row>
    <row r="123" spans="1:26" s="159" customFormat="1" ht="21.75" customHeight="1" x14ac:dyDescent="0.2">
      <c r="A123" s="772" t="s">
        <v>351</v>
      </c>
      <c r="B123" s="764"/>
      <c r="C123" s="764"/>
      <c r="D123" s="764"/>
      <c r="E123" s="764"/>
      <c r="F123" s="764"/>
      <c r="G123" s="764"/>
      <c r="H123" s="773"/>
      <c r="I123" s="227"/>
      <c r="J123" s="578"/>
      <c r="K123" s="532"/>
      <c r="L123" s="531"/>
      <c r="M123" s="531"/>
      <c r="N123" s="531"/>
      <c r="O123" s="532"/>
      <c r="P123" s="531"/>
      <c r="Q123" s="531"/>
      <c r="R123" s="531"/>
      <c r="S123" s="531"/>
      <c r="T123" s="222"/>
      <c r="U123" s="222"/>
      <c r="V123" s="222"/>
      <c r="W123" s="539"/>
      <c r="X123" s="538" t="str">
        <f>A123</f>
        <v xml:space="preserve">D12.  Information on country's Poverty Reduction Strategy Paper (PRSP)
</v>
      </c>
      <c r="Z123" s="558"/>
    </row>
    <row r="124" spans="1:26" s="267" customFormat="1" ht="30.75" customHeight="1" x14ac:dyDescent="0.2">
      <c r="A124" s="385"/>
      <c r="B124" s="784" t="s">
        <v>196</v>
      </c>
      <c r="C124" s="785"/>
      <c r="D124" s="785"/>
      <c r="E124" s="786"/>
      <c r="F124" s="787" t="s">
        <v>146</v>
      </c>
      <c r="G124" s="788"/>
      <c r="H124" s="789"/>
      <c r="I124" s="282"/>
      <c r="J124" s="578">
        <f>G124</f>
        <v>0</v>
      </c>
      <c r="K124" s="532"/>
      <c r="L124" s="532"/>
      <c r="M124" s="531"/>
      <c r="N124" s="531"/>
      <c r="O124" s="532"/>
      <c r="P124" s="531"/>
      <c r="R124" s="532" t="str">
        <f>B124</f>
        <v>a. What year is the Poverty Reduction Strategy Paper from? (most recent actual PRSP on IMF's site [not progress or summary report])</v>
      </c>
      <c r="S124" s="542"/>
      <c r="T124" s="543"/>
      <c r="U124" s="543"/>
      <c r="V124" s="543"/>
      <c r="W124" s="544"/>
      <c r="X124" s="544"/>
      <c r="Z124" s="605"/>
    </row>
    <row r="125" spans="1:26" s="267" customFormat="1" ht="15.75" customHeight="1" x14ac:dyDescent="0.2">
      <c r="A125" s="384"/>
      <c r="B125" s="764" t="s">
        <v>197</v>
      </c>
      <c r="C125" s="764"/>
      <c r="D125" s="764"/>
      <c r="E125" s="764"/>
      <c r="F125" s="765"/>
      <c r="G125" s="766" t="s">
        <v>146</v>
      </c>
      <c r="H125" s="767"/>
      <c r="I125" s="282"/>
      <c r="J125" s="578" t="str">
        <f>G125</f>
        <v>N/A</v>
      </c>
      <c r="K125" s="532"/>
      <c r="L125" s="532"/>
      <c r="M125" s="531"/>
      <c r="N125" s="531"/>
      <c r="O125" s="532"/>
      <c r="P125" s="531"/>
      <c r="R125" s="531"/>
      <c r="S125" s="542"/>
      <c r="T125" s="543"/>
      <c r="U125" s="543"/>
      <c r="V125" s="543"/>
      <c r="W125" s="544"/>
      <c r="X125" s="544"/>
      <c r="Y125" s="572" t="str">
        <f>B125</f>
        <v>b. Is family planning or reproductive health a priority in the PRSP?</v>
      </c>
      <c r="Z125" s="605"/>
    </row>
    <row r="126" spans="1:26" s="267" customFormat="1" ht="15.75" customHeight="1" x14ac:dyDescent="0.2">
      <c r="A126" s="384"/>
      <c r="B126" s="764" t="s">
        <v>198</v>
      </c>
      <c r="C126" s="764"/>
      <c r="D126" s="764"/>
      <c r="E126" s="764"/>
      <c r="F126" s="765"/>
      <c r="G126" s="766" t="s">
        <v>146</v>
      </c>
      <c r="H126" s="767"/>
      <c r="I126" s="282"/>
      <c r="J126" s="578" t="str">
        <f>G126</f>
        <v>N/A</v>
      </c>
      <c r="K126" s="532"/>
      <c r="L126" s="532"/>
      <c r="M126" s="531"/>
      <c r="N126" s="531"/>
      <c r="O126" s="532"/>
      <c r="P126" s="531"/>
      <c r="R126" s="531"/>
      <c r="S126" s="542"/>
      <c r="T126" s="543"/>
      <c r="U126" s="543"/>
      <c r="V126" s="543"/>
      <c r="W126" s="544"/>
      <c r="X126" s="544"/>
      <c r="Y126" s="572" t="str">
        <f>B126</f>
        <v>c. Is contraceptive security included in the PRSP?</v>
      </c>
      <c r="Z126" s="605"/>
    </row>
    <row r="127" spans="1:26" s="267" customFormat="1" ht="15.75" customHeight="1" x14ac:dyDescent="0.2">
      <c r="A127" s="384"/>
      <c r="B127" s="764" t="s">
        <v>72</v>
      </c>
      <c r="C127" s="764"/>
      <c r="D127" s="764"/>
      <c r="E127" s="764"/>
      <c r="F127" s="765"/>
      <c r="G127" s="766" t="s">
        <v>146</v>
      </c>
      <c r="H127" s="767"/>
      <c r="I127" s="282"/>
      <c r="J127" s="578" t="str">
        <f>G127</f>
        <v>N/A</v>
      </c>
      <c r="K127" s="532"/>
      <c r="L127" s="532"/>
      <c r="M127" s="531"/>
      <c r="N127" s="531"/>
      <c r="O127" s="532"/>
      <c r="P127" s="531"/>
      <c r="R127" s="531"/>
      <c r="S127" s="542"/>
      <c r="T127" s="543"/>
      <c r="U127" s="543"/>
      <c r="V127" s="543"/>
      <c r="W127" s="544"/>
      <c r="X127" s="544"/>
      <c r="Y127" s="572" t="str">
        <f>B127</f>
        <v>d. Is contraceptive prevalence rate (CPR) included as an indicator in the PRSP?</v>
      </c>
      <c r="Z127" s="605"/>
    </row>
    <row r="128" spans="1:26" s="267" customFormat="1" ht="15.75" customHeight="1" x14ac:dyDescent="0.2">
      <c r="A128" s="384"/>
      <c r="B128" s="764" t="s">
        <v>73</v>
      </c>
      <c r="C128" s="764"/>
      <c r="D128" s="764"/>
      <c r="E128" s="764"/>
      <c r="F128" s="765"/>
      <c r="G128" s="766" t="s">
        <v>146</v>
      </c>
      <c r="H128" s="767"/>
      <c r="I128" s="282"/>
      <c r="J128" s="578" t="str">
        <f>G128</f>
        <v>N/A</v>
      </c>
      <c r="K128" s="532"/>
      <c r="L128" s="532"/>
      <c r="M128" s="531"/>
      <c r="N128" s="531"/>
      <c r="O128" s="532"/>
      <c r="P128" s="531"/>
      <c r="R128" s="531"/>
      <c r="S128" s="542"/>
      <c r="T128" s="543"/>
      <c r="U128" s="543"/>
      <c r="V128" s="543"/>
      <c r="W128" s="544"/>
      <c r="X128" s="544"/>
      <c r="Y128" s="572" t="str">
        <f>B128</f>
        <v>e. Are contraceptive supply indicators included in the PRSP?</v>
      </c>
      <c r="Z128" s="605"/>
    </row>
    <row r="129" spans="1:26" s="267" customFormat="1" ht="15.75" customHeight="1" thickBot="1" x14ac:dyDescent="0.25">
      <c r="A129" s="262" t="s">
        <v>74</v>
      </c>
      <c r="B129" s="764" t="s">
        <v>75</v>
      </c>
      <c r="C129" s="765"/>
      <c r="D129" s="779" t="s">
        <v>176</v>
      </c>
      <c r="E129" s="780"/>
      <c r="F129" s="780"/>
      <c r="G129" s="780"/>
      <c r="H129" s="781"/>
      <c r="I129" s="282"/>
      <c r="J129" s="604"/>
      <c r="K129" s="532" t="str">
        <f>B129</f>
        <v>f. Notes about the Poverty Reduction Strategy Paper</v>
      </c>
      <c r="L129" s="532"/>
      <c r="M129" s="531"/>
      <c r="N129" s="531"/>
      <c r="O129" s="532" t="str">
        <f>D129</f>
        <v>Document not available on IMF's website</v>
      </c>
      <c r="P129" s="531"/>
      <c r="R129" s="531"/>
      <c r="S129" s="542"/>
      <c r="T129" s="543"/>
      <c r="U129" s="543"/>
      <c r="V129" s="543"/>
      <c r="W129" s="544"/>
      <c r="X129" s="544"/>
      <c r="Z129" s="605"/>
    </row>
    <row r="130" spans="1:26" s="159" customFormat="1" ht="16.5" customHeight="1" thickBot="1" x14ac:dyDescent="0.25">
      <c r="A130" s="782" t="s">
        <v>28</v>
      </c>
      <c r="B130" s="783"/>
      <c r="C130" s="783"/>
      <c r="D130" s="783"/>
      <c r="E130" s="783"/>
      <c r="F130" s="783"/>
      <c r="G130" s="783"/>
      <c r="H130" s="386"/>
      <c r="I130" s="606"/>
      <c r="J130" s="578"/>
      <c r="K130" s="532"/>
      <c r="L130" s="531"/>
      <c r="M130" s="531"/>
      <c r="N130" s="531"/>
      <c r="O130" s="532"/>
      <c r="P130" s="531"/>
      <c r="Q130" s="531"/>
      <c r="R130" s="531"/>
      <c r="S130" s="531"/>
      <c r="T130" s="222"/>
      <c r="U130" s="222"/>
      <c r="V130" s="222"/>
      <c r="W130" s="539"/>
      <c r="X130" s="539"/>
      <c r="Z130" s="558"/>
    </row>
    <row r="131" spans="1:26" s="159" customFormat="1" ht="30" customHeight="1" x14ac:dyDescent="0.2">
      <c r="A131" s="774" t="s">
        <v>345</v>
      </c>
      <c r="B131" s="775"/>
      <c r="C131" s="775"/>
      <c r="D131" s="775"/>
      <c r="E131" s="775"/>
      <c r="F131" s="776"/>
      <c r="G131" s="777" t="s">
        <v>166</v>
      </c>
      <c r="H131" s="778"/>
      <c r="I131" s="547"/>
      <c r="J131" s="578" t="str">
        <f>G131</f>
        <v>No</v>
      </c>
      <c r="K131" s="532"/>
      <c r="L131" s="531"/>
      <c r="M131" s="531"/>
      <c r="N131" s="531"/>
      <c r="O131" s="532"/>
      <c r="P131" s="531"/>
      <c r="Q131" s="531"/>
      <c r="R131" s="531"/>
      <c r="S131" s="531"/>
      <c r="T131" s="222"/>
      <c r="U131" s="222"/>
      <c r="V131" s="222"/>
      <c r="W131" s="539"/>
      <c r="X131" s="539"/>
      <c r="Y131" s="572" t="str">
        <f>A131</f>
        <v>E1. Have stockouts occurred for any contraceptive at the central* level in the last 12 months?  
*(The central level refers to the central level warehouse for the public sector.)</v>
      </c>
      <c r="Z131" s="558"/>
    </row>
    <row r="132" spans="1:26" s="159" customFormat="1" ht="45" x14ac:dyDescent="0.2">
      <c r="A132" s="772" t="s">
        <v>1507</v>
      </c>
      <c r="B132" s="764"/>
      <c r="C132" s="764"/>
      <c r="D132" s="764"/>
      <c r="E132" s="764"/>
      <c r="F132" s="764"/>
      <c r="G132" s="764"/>
      <c r="H132" s="773"/>
      <c r="I132" s="227"/>
      <c r="J132" s="578"/>
      <c r="K132" s="532"/>
      <c r="L132" s="531"/>
      <c r="M132" s="531"/>
      <c r="N132" s="531"/>
      <c r="O132" s="532"/>
      <c r="P132" s="531"/>
      <c r="Q132" s="531"/>
      <c r="R132" s="531"/>
      <c r="S132" s="531"/>
      <c r="T132" s="222"/>
      <c r="U132" s="222"/>
      <c r="V132" s="222"/>
      <c r="W132" s="539"/>
      <c r="X132" s="538"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Z132" s="558"/>
    </row>
    <row r="133" spans="1:26" s="159" customFormat="1" ht="15" customHeight="1" x14ac:dyDescent="0.2">
      <c r="A133" s="670"/>
      <c r="B133" s="764" t="s">
        <v>336</v>
      </c>
      <c r="C133" s="764"/>
      <c r="D133" s="764"/>
      <c r="E133" s="764"/>
      <c r="F133" s="765"/>
      <c r="G133" s="1082" t="s">
        <v>166</v>
      </c>
      <c r="H133" s="1083"/>
      <c r="I133" s="547"/>
      <c r="J133" s="578" t="str">
        <f t="shared" ref="J133:J141" si="5">G133</f>
        <v>No</v>
      </c>
      <c r="K133" s="532"/>
      <c r="L133" s="531"/>
      <c r="M133" s="531"/>
      <c r="N133" s="531"/>
      <c r="O133" s="532"/>
      <c r="P133" s="531"/>
      <c r="Q133" s="531"/>
      <c r="R133" s="531"/>
      <c r="S133" s="531"/>
      <c r="T133" s="222"/>
      <c r="U133" s="222"/>
      <c r="V133" s="222"/>
      <c r="W133" s="539"/>
      <c r="X133" s="539"/>
      <c r="Y133" s="572" t="str">
        <f t="shared" ref="Y133:Y141" si="6">B133</f>
        <v>a. Combined oral contraceptives</v>
      </c>
      <c r="Z133" s="558"/>
    </row>
    <row r="134" spans="1:26" s="159" customFormat="1" ht="15" customHeight="1" x14ac:dyDescent="0.2">
      <c r="A134" s="676"/>
      <c r="B134" s="764" t="s">
        <v>337</v>
      </c>
      <c r="C134" s="764"/>
      <c r="D134" s="764"/>
      <c r="E134" s="764"/>
      <c r="F134" s="765"/>
      <c r="G134" s="1082" t="s">
        <v>146</v>
      </c>
      <c r="H134" s="1083"/>
      <c r="I134" s="547"/>
      <c r="J134" s="578" t="str">
        <f t="shared" si="5"/>
        <v>N/A</v>
      </c>
      <c r="K134" s="532"/>
      <c r="L134" s="531"/>
      <c r="M134" s="531"/>
      <c r="N134" s="531"/>
      <c r="O134" s="531"/>
      <c r="P134" s="531"/>
      <c r="Q134" s="531"/>
      <c r="R134" s="531"/>
      <c r="S134" s="531"/>
      <c r="T134" s="222"/>
      <c r="U134" s="222"/>
      <c r="V134" s="222"/>
      <c r="W134" s="539"/>
      <c r="X134" s="539"/>
      <c r="Y134" s="572" t="str">
        <f t="shared" si="6"/>
        <v>b. Progestin-only pills</v>
      </c>
      <c r="Z134" s="558"/>
    </row>
    <row r="135" spans="1:26" s="159" customFormat="1" ht="15" customHeight="1" x14ac:dyDescent="0.2">
      <c r="A135" s="670"/>
      <c r="B135" s="764" t="s">
        <v>54</v>
      </c>
      <c r="C135" s="764"/>
      <c r="D135" s="764"/>
      <c r="E135" s="764"/>
      <c r="F135" s="765"/>
      <c r="G135" s="1082" t="s">
        <v>166</v>
      </c>
      <c r="H135" s="1083"/>
      <c r="I135" s="547"/>
      <c r="J135" s="578" t="str">
        <f t="shared" si="5"/>
        <v>No</v>
      </c>
      <c r="K135" s="532"/>
      <c r="L135" s="531"/>
      <c r="M135" s="531"/>
      <c r="N135" s="531"/>
      <c r="O135" s="531"/>
      <c r="P135" s="531"/>
      <c r="Q135" s="531"/>
      <c r="R135" s="531"/>
      <c r="S135" s="531"/>
      <c r="T135" s="222"/>
      <c r="U135" s="222"/>
      <c r="V135" s="222"/>
      <c r="W135" s="539"/>
      <c r="X135" s="539"/>
      <c r="Y135" s="572" t="str">
        <f t="shared" si="6"/>
        <v>c. Hormonal injections</v>
      </c>
      <c r="Z135" s="558"/>
    </row>
    <row r="136" spans="1:26" s="159" customFormat="1" ht="15" customHeight="1" x14ac:dyDescent="0.2">
      <c r="A136" s="670"/>
      <c r="B136" s="764" t="s">
        <v>55</v>
      </c>
      <c r="C136" s="764"/>
      <c r="D136" s="764"/>
      <c r="E136" s="764"/>
      <c r="F136" s="765"/>
      <c r="G136" s="1082" t="s">
        <v>146</v>
      </c>
      <c r="H136" s="1083"/>
      <c r="I136" s="547"/>
      <c r="J136" s="578" t="str">
        <f t="shared" si="5"/>
        <v>N/A</v>
      </c>
      <c r="K136" s="532"/>
      <c r="L136" s="531"/>
      <c r="M136" s="531"/>
      <c r="N136" s="531"/>
      <c r="O136" s="531"/>
      <c r="P136" s="531"/>
      <c r="Q136" s="531"/>
      <c r="R136" s="531"/>
      <c r="S136" s="531"/>
      <c r="T136" s="222"/>
      <c r="U136" s="222"/>
      <c r="V136" s="222"/>
      <c r="W136" s="539"/>
      <c r="X136" s="539"/>
      <c r="Y136" s="572" t="str">
        <f t="shared" si="6"/>
        <v>d. Hormonal implants</v>
      </c>
      <c r="Z136" s="558"/>
    </row>
    <row r="137" spans="1:26" s="159" customFormat="1" ht="15" customHeight="1" x14ac:dyDescent="0.2">
      <c r="A137" s="670"/>
      <c r="B137" s="764" t="s">
        <v>56</v>
      </c>
      <c r="C137" s="764"/>
      <c r="D137" s="764"/>
      <c r="E137" s="764"/>
      <c r="F137" s="765"/>
      <c r="G137" s="1082" t="s">
        <v>166</v>
      </c>
      <c r="H137" s="1083"/>
      <c r="I137" s="547"/>
      <c r="J137" s="578" t="str">
        <f t="shared" si="5"/>
        <v>No</v>
      </c>
      <c r="K137" s="532"/>
      <c r="L137" s="531"/>
      <c r="M137" s="531"/>
      <c r="N137" s="531"/>
      <c r="O137" s="531"/>
      <c r="P137" s="531"/>
      <c r="Q137" s="531"/>
      <c r="R137" s="531"/>
      <c r="S137" s="531"/>
      <c r="T137" s="222"/>
      <c r="U137" s="222"/>
      <c r="V137" s="222"/>
      <c r="W137" s="539"/>
      <c r="X137" s="539"/>
      <c r="Y137" s="572" t="str">
        <f t="shared" si="6"/>
        <v>e. Intrauterine devices (IUDs)</v>
      </c>
      <c r="Z137" s="558"/>
    </row>
    <row r="138" spans="1:26" s="159" customFormat="1" ht="15" customHeight="1" x14ac:dyDescent="0.2">
      <c r="A138" s="670"/>
      <c r="B138" s="764" t="s">
        <v>43</v>
      </c>
      <c r="C138" s="764"/>
      <c r="D138" s="764"/>
      <c r="E138" s="764"/>
      <c r="F138" s="765"/>
      <c r="G138" s="1082" t="s">
        <v>166</v>
      </c>
      <c r="H138" s="1083"/>
      <c r="I138" s="547"/>
      <c r="J138" s="578" t="str">
        <f t="shared" si="5"/>
        <v>No</v>
      </c>
      <c r="K138" s="532"/>
      <c r="L138" s="531"/>
      <c r="M138" s="531"/>
      <c r="N138" s="531"/>
      <c r="O138" s="531"/>
      <c r="P138" s="531"/>
      <c r="Q138" s="531"/>
      <c r="R138" s="531"/>
      <c r="S138" s="531"/>
      <c r="T138" s="222"/>
      <c r="U138" s="222"/>
      <c r="V138" s="222"/>
      <c r="W138" s="539"/>
      <c r="X138" s="539"/>
      <c r="Y138" s="572" t="str">
        <f t="shared" si="6"/>
        <v>f. Male condoms</v>
      </c>
      <c r="Z138" s="558"/>
    </row>
    <row r="139" spans="1:26" s="159" customFormat="1" ht="15" customHeight="1" x14ac:dyDescent="0.2">
      <c r="A139" s="670"/>
      <c r="B139" s="764" t="s">
        <v>44</v>
      </c>
      <c r="C139" s="764"/>
      <c r="D139" s="764"/>
      <c r="E139" s="764"/>
      <c r="F139" s="765"/>
      <c r="G139" s="1082" t="s">
        <v>146</v>
      </c>
      <c r="H139" s="1083"/>
      <c r="I139" s="547"/>
      <c r="J139" s="578" t="str">
        <f t="shared" si="5"/>
        <v>N/A</v>
      </c>
      <c r="K139" s="532"/>
      <c r="L139" s="531"/>
      <c r="M139" s="531"/>
      <c r="N139" s="531"/>
      <c r="O139" s="531"/>
      <c r="P139" s="531"/>
      <c r="Q139" s="531"/>
      <c r="R139" s="531"/>
      <c r="S139" s="531"/>
      <c r="T139" s="222"/>
      <c r="U139" s="222"/>
      <c r="V139" s="222"/>
      <c r="W139" s="539"/>
      <c r="X139" s="539"/>
      <c r="Y139" s="572" t="str">
        <f t="shared" si="6"/>
        <v>g. Female condoms</v>
      </c>
      <c r="Z139" s="558"/>
    </row>
    <row r="140" spans="1:26" s="159" customFormat="1" ht="15" customHeight="1" x14ac:dyDescent="0.2">
      <c r="A140" s="670"/>
      <c r="B140" s="764" t="s">
        <v>338</v>
      </c>
      <c r="C140" s="764"/>
      <c r="D140" s="764"/>
      <c r="E140" s="764"/>
      <c r="F140" s="765"/>
      <c r="G140" s="1082" t="s">
        <v>166</v>
      </c>
      <c r="H140" s="1083"/>
      <c r="I140" s="547"/>
      <c r="J140" s="578" t="str">
        <f t="shared" si="5"/>
        <v>No</v>
      </c>
      <c r="K140" s="532"/>
      <c r="L140" s="531"/>
      <c r="M140" s="531"/>
      <c r="N140" s="531"/>
      <c r="O140" s="531"/>
      <c r="P140" s="531"/>
      <c r="Q140" s="531"/>
      <c r="R140" s="531"/>
      <c r="S140" s="531"/>
      <c r="T140" s="222"/>
      <c r="U140" s="222"/>
      <c r="V140" s="222"/>
      <c r="W140" s="539"/>
      <c r="X140" s="539"/>
      <c r="Y140" s="572" t="str">
        <f t="shared" si="6"/>
        <v>h. Emergency contraceptive pills</v>
      </c>
      <c r="Z140" s="558"/>
    </row>
    <row r="141" spans="1:26" s="159" customFormat="1" ht="15" customHeight="1" x14ac:dyDescent="0.2">
      <c r="A141" s="670"/>
      <c r="B141" s="764" t="s">
        <v>245</v>
      </c>
      <c r="C141" s="764"/>
      <c r="D141" s="764"/>
      <c r="E141" s="764"/>
      <c r="F141" s="765"/>
      <c r="G141" s="1082" t="s">
        <v>146</v>
      </c>
      <c r="H141" s="1083"/>
      <c r="I141" s="547"/>
      <c r="J141" s="578" t="str">
        <f t="shared" si="5"/>
        <v>N/A</v>
      </c>
      <c r="K141" s="532"/>
      <c r="L141" s="531"/>
      <c r="M141" s="531"/>
      <c r="N141" s="531"/>
      <c r="O141" s="531"/>
      <c r="P141" s="531"/>
      <c r="Q141" s="531"/>
      <c r="R141" s="531"/>
      <c r="S141" s="531"/>
      <c r="T141" s="222"/>
      <c r="U141" s="222"/>
      <c r="V141" s="222"/>
      <c r="W141" s="539"/>
      <c r="X141" s="539"/>
      <c r="Y141" s="572" t="str">
        <f t="shared" si="6"/>
        <v>i. CycleBeads</v>
      </c>
      <c r="Z141" s="558"/>
    </row>
    <row r="142" spans="1:26" s="159" customFormat="1" ht="30" x14ac:dyDescent="0.2">
      <c r="A142" s="670"/>
      <c r="B142" s="764" t="s">
        <v>766</v>
      </c>
      <c r="C142" s="764"/>
      <c r="D142" s="764"/>
      <c r="E142" s="764"/>
      <c r="F142" s="1171" t="s">
        <v>748</v>
      </c>
      <c r="G142" s="1172"/>
      <c r="H142" s="1173"/>
      <c r="I142" s="547"/>
      <c r="J142" s="578"/>
      <c r="K142" s="532"/>
      <c r="L142" s="531"/>
      <c r="M142" s="532"/>
      <c r="N142" s="531"/>
      <c r="O142" s="531"/>
      <c r="P142" s="531"/>
      <c r="Q142" s="532" t="str">
        <f>F142</f>
        <v>01/11-12/11</v>
      </c>
      <c r="R142" s="532" t="str">
        <f>B142</f>
        <v xml:space="preserve">j. Time period of reports reviewed
(mm/yy - mm/yy) (for example, reports from 1/11-12/11) </v>
      </c>
      <c r="S142" s="531"/>
      <c r="T142" s="222"/>
      <c r="U142" s="222"/>
      <c r="V142" s="222"/>
      <c r="W142" s="539"/>
      <c r="X142" s="539"/>
      <c r="Z142" s="558"/>
    </row>
    <row r="143" spans="1:26" s="159" customFormat="1" ht="45" x14ac:dyDescent="0.2">
      <c r="A143" s="262"/>
      <c r="B143" s="764" t="s">
        <v>346</v>
      </c>
      <c r="C143" s="764"/>
      <c r="D143" s="764"/>
      <c r="E143" s="764"/>
      <c r="F143" s="769" t="s">
        <v>1390</v>
      </c>
      <c r="G143" s="770"/>
      <c r="H143" s="771"/>
      <c r="I143" s="547"/>
      <c r="J143" s="578"/>
      <c r="K143" s="532"/>
      <c r="L143" s="532"/>
      <c r="M143" s="531"/>
      <c r="N143" s="531"/>
      <c r="O143" s="531"/>
      <c r="P143" s="531"/>
      <c r="Q143" s="532" t="str">
        <f>F143</f>
        <v>Stockcards at central warehouse</v>
      </c>
      <c r="R143" s="532" t="str">
        <f>B143</f>
        <v>k. Data source
(for example: Procurement Planning and Monitoring Report, Logistics Management Information System, periodic physical inventory, warehouse reports)</v>
      </c>
      <c r="S143" s="531"/>
      <c r="T143" s="222"/>
      <c r="U143" s="222"/>
      <c r="V143" s="222"/>
      <c r="W143" s="539"/>
      <c r="X143" s="539"/>
      <c r="Z143" s="558"/>
    </row>
    <row r="144" spans="1:26" s="159" customFormat="1" x14ac:dyDescent="0.2">
      <c r="A144" s="772" t="s">
        <v>347</v>
      </c>
      <c r="B144" s="764"/>
      <c r="C144" s="764"/>
      <c r="D144" s="764"/>
      <c r="E144" s="764"/>
      <c r="F144" s="764"/>
      <c r="G144" s="764"/>
      <c r="H144" s="773"/>
      <c r="I144" s="227"/>
      <c r="J144" s="569"/>
      <c r="K144" s="532"/>
      <c r="L144" s="531"/>
      <c r="M144" s="531"/>
      <c r="N144" s="531"/>
      <c r="O144" s="532"/>
      <c r="P144" s="531"/>
      <c r="Q144" s="531"/>
      <c r="R144" s="531"/>
      <c r="S144" s="531"/>
      <c r="T144" s="222"/>
      <c r="U144" s="222"/>
      <c r="V144" s="222"/>
      <c r="W144" s="539"/>
      <c r="X144" s="539"/>
      <c r="Z144" s="558"/>
    </row>
    <row r="145" spans="1:26" s="159" customFormat="1" ht="15" customHeight="1" x14ac:dyDescent="0.2">
      <c r="A145" s="670"/>
      <c r="B145" s="764" t="s">
        <v>348</v>
      </c>
      <c r="C145" s="764"/>
      <c r="D145" s="764"/>
      <c r="E145" s="764"/>
      <c r="F145" s="765"/>
      <c r="G145" s="766" t="s">
        <v>166</v>
      </c>
      <c r="H145" s="767"/>
      <c r="I145" s="547"/>
      <c r="J145" s="578" t="str">
        <f>G145</f>
        <v>No</v>
      </c>
      <c r="K145" s="532"/>
      <c r="L145" s="531"/>
      <c r="M145" s="531"/>
      <c r="N145" s="531"/>
      <c r="O145" s="532"/>
      <c r="P145" s="531"/>
      <c r="Q145" s="531"/>
      <c r="R145" s="531"/>
      <c r="S145" s="531"/>
      <c r="T145" s="222"/>
      <c r="U145" s="222"/>
      <c r="V145" s="222"/>
      <c r="W145" s="539"/>
      <c r="X145" s="539"/>
      <c r="Y145" s="572" t="str">
        <f>B145</f>
        <v>a. service delivery point level (i.e., public sector health facilities)</v>
      </c>
      <c r="Z145" s="558"/>
    </row>
    <row r="146" spans="1:26" s="268" customFormat="1" ht="15.75" customHeight="1" thickBot="1" x14ac:dyDescent="0.25">
      <c r="A146" s="675"/>
      <c r="B146" s="753" t="s">
        <v>349</v>
      </c>
      <c r="C146" s="753"/>
      <c r="D146" s="753"/>
      <c r="E146" s="753"/>
      <c r="F146" s="754"/>
      <c r="G146" s="755" t="s">
        <v>166</v>
      </c>
      <c r="H146" s="756"/>
      <c r="I146" s="607"/>
      <c r="J146" s="608" t="str">
        <f>G146</f>
        <v>No</v>
      </c>
      <c r="K146" s="609"/>
      <c r="L146" s="610"/>
      <c r="M146" s="610"/>
      <c r="N146" s="610"/>
      <c r="O146" s="609"/>
      <c r="P146" s="610"/>
      <c r="Q146" s="610"/>
      <c r="R146" s="610"/>
      <c r="S146" s="610"/>
      <c r="T146" s="611"/>
      <c r="U146" s="611"/>
      <c r="V146" s="611"/>
      <c r="W146" s="612"/>
      <c r="X146" s="612"/>
      <c r="Y146" s="613" t="str">
        <f>B146</f>
        <v>b. central level (i.e., central level warehouse for the public sector)</v>
      </c>
      <c r="Z146" s="614"/>
    </row>
    <row r="147" spans="1:26" s="159" customFormat="1" ht="104.25" customHeight="1" thickBot="1" x14ac:dyDescent="0.25">
      <c r="A147" s="757" t="s">
        <v>350</v>
      </c>
      <c r="B147" s="758"/>
      <c r="C147" s="759"/>
      <c r="D147" s="1168" t="s">
        <v>1391</v>
      </c>
      <c r="E147" s="1169"/>
      <c r="F147" s="1169"/>
      <c r="G147" s="1169"/>
      <c r="H147" s="1170"/>
      <c r="I147" s="547"/>
      <c r="J147" s="578"/>
      <c r="K147" s="532" t="str">
        <f>A147</f>
        <v xml:space="preserve">F. Please note any overall comments about challenges and/or successes with contraceptive security in your country.
</v>
      </c>
      <c r="L147" s="531"/>
      <c r="M147" s="531"/>
      <c r="N147" s="531"/>
      <c r="O147" s="532" t="str">
        <f>D147</f>
        <v xml:space="preserve">Paraguay is graduating from USAID assistance, and there are still some major processes that need to be further institutionalized (expand warehouse space, implement new transport network, fully implement new automated LMIS and use data for decisionmaking). The country will require further technical support to complete these tasks, as the Ministry of Health has gradually assumed responsibility but is also limited by human, technical, and financial resource restraints. </v>
      </c>
      <c r="P147" s="531"/>
      <c r="Q147" s="531"/>
      <c r="R147" s="531"/>
      <c r="S147" s="531"/>
      <c r="T147" s="222"/>
      <c r="U147" s="222"/>
      <c r="V147" s="222"/>
      <c r="W147" s="539"/>
      <c r="X147" s="539"/>
      <c r="Z147" s="558"/>
    </row>
    <row r="148" spans="1:26" s="267" customFormat="1" ht="15.75" x14ac:dyDescent="0.2">
      <c r="A148" s="904"/>
      <c r="B148" s="904"/>
      <c r="C148" s="904"/>
      <c r="D148" s="904"/>
      <c r="E148" s="904"/>
      <c r="F148" s="904"/>
      <c r="G148" s="904"/>
      <c r="H148" s="904"/>
      <c r="I148" s="282"/>
      <c r="J148" s="604"/>
      <c r="K148" s="532"/>
      <c r="L148" s="532"/>
      <c r="M148" s="531"/>
      <c r="N148" s="531"/>
      <c r="O148" s="532"/>
      <c r="P148" s="531"/>
      <c r="R148" s="531"/>
      <c r="S148" s="542"/>
      <c r="T148" s="543"/>
      <c r="U148" s="543"/>
      <c r="V148" s="543"/>
      <c r="W148" s="544"/>
      <c r="X148" s="544"/>
      <c r="Z148" s="605"/>
    </row>
    <row r="149" spans="1:26" ht="72" customHeight="1" x14ac:dyDescent="0.2">
      <c r="A149" s="1084"/>
      <c r="B149" s="1084"/>
      <c r="C149" s="1084"/>
      <c r="D149" s="1084"/>
      <c r="E149" s="1084"/>
      <c r="F149" s="1084"/>
      <c r="G149" s="1084"/>
      <c r="H149" s="1084"/>
      <c r="I149" s="615"/>
      <c r="O149" s="532"/>
      <c r="X149" s="616">
        <f>A149</f>
        <v>0</v>
      </c>
    </row>
    <row r="150" spans="1:26" s="267" customFormat="1" ht="9.75" customHeight="1" x14ac:dyDescent="0.2">
      <c r="A150" s="617"/>
      <c r="B150" s="617"/>
      <c r="C150" s="617"/>
      <c r="D150" s="617"/>
      <c r="E150" s="617"/>
      <c r="F150" s="617"/>
      <c r="G150" s="617"/>
      <c r="H150" s="617"/>
      <c r="I150" s="532"/>
      <c r="J150" s="604"/>
      <c r="K150" s="532"/>
      <c r="L150" s="531"/>
      <c r="M150" s="531"/>
      <c r="N150" s="531"/>
      <c r="O150" s="532"/>
      <c r="P150" s="531"/>
      <c r="Q150" s="531"/>
      <c r="R150" s="531"/>
      <c r="S150" s="542"/>
      <c r="T150" s="543"/>
      <c r="U150" s="543"/>
      <c r="V150" s="543"/>
      <c r="W150" s="544"/>
      <c r="X150" s="544"/>
      <c r="Z150" s="605"/>
    </row>
    <row r="151" spans="1:26" s="267" customFormat="1" ht="15" customHeight="1" x14ac:dyDescent="0.2">
      <c r="A151" s="617"/>
      <c r="B151" s="617"/>
      <c r="C151" s="617"/>
      <c r="D151" s="617"/>
      <c r="E151" s="617"/>
      <c r="F151" s="617"/>
      <c r="G151" s="617"/>
      <c r="H151" s="617"/>
      <c r="I151" s="532"/>
      <c r="J151" s="537"/>
      <c r="K151" s="532"/>
      <c r="L151" s="531"/>
      <c r="M151" s="531"/>
      <c r="N151" s="531"/>
      <c r="O151" s="532"/>
      <c r="P151" s="531"/>
      <c r="Q151" s="531"/>
      <c r="R151" s="531"/>
      <c r="S151" s="542"/>
      <c r="T151" s="543"/>
      <c r="U151" s="543"/>
      <c r="V151" s="543"/>
      <c r="W151" s="544"/>
      <c r="X151" s="544"/>
      <c r="Z151" s="605"/>
    </row>
    <row r="152" spans="1:26" x14ac:dyDescent="0.2">
      <c r="A152" s="269"/>
      <c r="B152" s="270"/>
      <c r="C152" s="270"/>
      <c r="D152" s="270"/>
      <c r="E152" s="270"/>
      <c r="F152" s="270"/>
      <c r="G152" s="271"/>
      <c r="H152" s="217"/>
      <c r="I152" s="531"/>
      <c r="O152" s="532"/>
    </row>
    <row r="153" spans="1:26" x14ac:dyDescent="0.2">
      <c r="A153" s="215"/>
      <c r="B153" s="215"/>
      <c r="G153" s="272"/>
      <c r="H153" s="273"/>
      <c r="I153" s="531"/>
    </row>
    <row r="154" spans="1:26" x14ac:dyDescent="0.2">
      <c r="A154" s="215"/>
      <c r="B154" s="215"/>
      <c r="G154" s="272"/>
      <c r="H154" s="273"/>
      <c r="I154" s="531"/>
    </row>
    <row r="155" spans="1:26" x14ac:dyDescent="0.2">
      <c r="A155" s="215"/>
      <c r="B155" s="215"/>
      <c r="G155" s="272"/>
      <c r="H155" s="273"/>
      <c r="I155" s="531"/>
    </row>
    <row r="156" spans="1:26" x14ac:dyDescent="0.2">
      <c r="A156" s="215"/>
      <c r="B156" s="215"/>
      <c r="G156" s="272"/>
      <c r="H156" s="273"/>
      <c r="I156" s="531"/>
    </row>
    <row r="157" spans="1:26" x14ac:dyDescent="0.2">
      <c r="A157" s="215"/>
      <c r="B157" s="215"/>
      <c r="G157" s="272"/>
      <c r="H157" s="273"/>
      <c r="I157" s="531"/>
    </row>
    <row r="158" spans="1:26" x14ac:dyDescent="0.2">
      <c r="A158" s="215"/>
      <c r="B158" s="215"/>
      <c r="G158" s="272"/>
      <c r="H158" s="273"/>
      <c r="I158" s="531"/>
    </row>
    <row r="159" spans="1:26" x14ac:dyDescent="0.2">
      <c r="A159" s="215"/>
      <c r="B159" s="215"/>
      <c r="G159" s="272"/>
      <c r="H159" s="273"/>
      <c r="I159" s="531"/>
    </row>
    <row r="160" spans="1:26" x14ac:dyDescent="0.2">
      <c r="A160" s="215"/>
      <c r="B160" s="215"/>
      <c r="G160" s="272"/>
      <c r="H160" s="273"/>
      <c r="I160" s="531"/>
    </row>
    <row r="161" spans="1:134" x14ac:dyDescent="0.2">
      <c r="A161" s="215"/>
      <c r="B161" s="215"/>
      <c r="G161" s="272"/>
      <c r="H161" s="273"/>
      <c r="I161" s="531"/>
    </row>
    <row r="162" spans="1:134" x14ac:dyDescent="0.2">
      <c r="A162" s="215"/>
      <c r="B162" s="215"/>
      <c r="G162" s="272"/>
      <c r="H162" s="273"/>
      <c r="I162" s="531"/>
    </row>
    <row r="163" spans="1:134" x14ac:dyDescent="0.2">
      <c r="A163" s="215"/>
      <c r="B163" s="215"/>
      <c r="G163" s="272"/>
      <c r="H163" s="273"/>
      <c r="I163" s="531"/>
    </row>
    <row r="164" spans="1:134" x14ac:dyDescent="0.2">
      <c r="A164" s="215"/>
      <c r="B164" s="215"/>
      <c r="G164" s="272"/>
      <c r="H164" s="273"/>
      <c r="I164" s="531"/>
    </row>
    <row r="165" spans="1:134" x14ac:dyDescent="0.2">
      <c r="A165" s="215"/>
      <c r="B165" s="215"/>
      <c r="G165" s="272"/>
      <c r="H165" s="273"/>
      <c r="I165" s="531"/>
    </row>
    <row r="166" spans="1:134" s="215" customFormat="1" x14ac:dyDescent="0.2">
      <c r="G166" s="272"/>
      <c r="H166" s="273"/>
      <c r="I166" s="531"/>
      <c r="J166" s="537"/>
      <c r="K166" s="532"/>
      <c r="L166" s="531"/>
      <c r="M166" s="531"/>
      <c r="N166" s="531"/>
      <c r="O166" s="531"/>
      <c r="P166" s="531"/>
      <c r="Q166" s="531"/>
      <c r="R166" s="531"/>
      <c r="S166" s="542"/>
      <c r="T166" s="543"/>
      <c r="U166" s="543"/>
      <c r="V166" s="543"/>
      <c r="W166" s="544"/>
      <c r="X166" s="544"/>
      <c r="Y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531"/>
      <c r="J167" s="537"/>
      <c r="K167" s="532"/>
      <c r="L167" s="531"/>
      <c r="M167" s="531"/>
      <c r="N167" s="531"/>
      <c r="O167" s="531"/>
      <c r="P167" s="531"/>
      <c r="Q167" s="531"/>
      <c r="R167" s="531"/>
      <c r="S167" s="542"/>
      <c r="T167" s="543"/>
      <c r="U167" s="543"/>
      <c r="V167" s="543"/>
      <c r="W167" s="544"/>
      <c r="X167" s="544"/>
      <c r="Y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531"/>
      <c r="J168" s="537"/>
      <c r="K168" s="532"/>
      <c r="L168" s="531"/>
      <c r="M168" s="531"/>
      <c r="N168" s="531"/>
      <c r="O168" s="531"/>
      <c r="P168" s="531"/>
      <c r="Q168" s="531"/>
      <c r="R168" s="531"/>
      <c r="S168" s="542"/>
      <c r="T168" s="543"/>
      <c r="U168" s="543"/>
      <c r="V168" s="543"/>
      <c r="W168" s="544"/>
      <c r="X168" s="544"/>
      <c r="Y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531"/>
      <c r="J169" s="537"/>
      <c r="K169" s="532"/>
      <c r="L169" s="531"/>
      <c r="M169" s="531"/>
      <c r="N169" s="531"/>
      <c r="O169" s="531"/>
      <c r="P169" s="531"/>
      <c r="Q169" s="531"/>
      <c r="R169" s="531"/>
      <c r="S169" s="542"/>
      <c r="T169" s="543"/>
      <c r="U169" s="543"/>
      <c r="V169" s="543"/>
      <c r="W169" s="544"/>
      <c r="X169" s="544"/>
      <c r="Y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531"/>
      <c r="J170" s="537"/>
      <c r="K170" s="532"/>
      <c r="L170" s="531"/>
      <c r="M170" s="531"/>
      <c r="N170" s="531"/>
      <c r="O170" s="531"/>
      <c r="P170" s="531"/>
      <c r="Q170" s="531"/>
      <c r="R170" s="531"/>
      <c r="S170" s="542"/>
      <c r="T170" s="543"/>
      <c r="U170" s="543"/>
      <c r="V170" s="543"/>
      <c r="W170" s="544"/>
      <c r="X170" s="544"/>
      <c r="Y170" s="21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531"/>
      <c r="J171" s="537"/>
      <c r="K171" s="532"/>
      <c r="L171" s="531"/>
      <c r="M171" s="531"/>
      <c r="N171" s="531"/>
      <c r="O171" s="531"/>
      <c r="P171" s="531"/>
      <c r="Q171" s="531"/>
      <c r="R171" s="531"/>
      <c r="S171" s="542"/>
      <c r="T171" s="543"/>
      <c r="U171" s="543"/>
      <c r="V171" s="543"/>
      <c r="W171" s="544"/>
      <c r="X171" s="544"/>
      <c r="Y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531"/>
      <c r="J172" s="537"/>
      <c r="K172" s="532"/>
      <c r="L172" s="531"/>
      <c r="M172" s="531"/>
      <c r="N172" s="531"/>
      <c r="O172" s="531"/>
      <c r="P172" s="531"/>
      <c r="Q172" s="531"/>
      <c r="R172" s="531"/>
      <c r="S172" s="542"/>
      <c r="T172" s="543"/>
      <c r="U172" s="543"/>
      <c r="V172" s="543"/>
      <c r="W172" s="544"/>
      <c r="X172" s="544"/>
      <c r="Y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531"/>
      <c r="J173" s="537"/>
      <c r="K173" s="532"/>
      <c r="L173" s="531"/>
      <c r="M173" s="531"/>
      <c r="N173" s="531"/>
      <c r="O173" s="531"/>
      <c r="P173" s="531"/>
      <c r="Q173" s="531"/>
      <c r="R173" s="531"/>
      <c r="S173" s="542"/>
      <c r="T173" s="543"/>
      <c r="U173" s="543"/>
      <c r="V173" s="543"/>
      <c r="W173" s="544"/>
      <c r="X173" s="544"/>
      <c r="Y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531"/>
      <c r="J174" s="537"/>
      <c r="K174" s="532"/>
      <c r="L174" s="531"/>
      <c r="M174" s="531"/>
      <c r="N174" s="531"/>
      <c r="O174" s="531"/>
      <c r="P174" s="531"/>
      <c r="Q174" s="531"/>
      <c r="R174" s="531"/>
      <c r="S174" s="542"/>
      <c r="T174" s="543"/>
      <c r="U174" s="543"/>
      <c r="V174" s="543"/>
      <c r="W174" s="544"/>
      <c r="X174" s="544"/>
      <c r="Y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531"/>
      <c r="J175" s="537"/>
      <c r="K175" s="532"/>
      <c r="L175" s="531"/>
      <c r="M175" s="531"/>
      <c r="N175" s="531"/>
      <c r="O175" s="531"/>
      <c r="P175" s="531"/>
      <c r="Q175" s="531"/>
      <c r="R175" s="531"/>
      <c r="S175" s="542"/>
      <c r="T175" s="543"/>
      <c r="U175" s="543"/>
      <c r="V175" s="543"/>
      <c r="W175" s="544"/>
      <c r="X175" s="544"/>
      <c r="Y175" s="216"/>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531"/>
      <c r="J176" s="537"/>
      <c r="K176" s="532"/>
      <c r="L176" s="531"/>
      <c r="M176" s="531"/>
      <c r="N176" s="531"/>
      <c r="O176" s="531"/>
      <c r="P176" s="531"/>
      <c r="Q176" s="531"/>
      <c r="R176" s="531"/>
      <c r="S176" s="542"/>
      <c r="T176" s="543"/>
      <c r="U176" s="543"/>
      <c r="V176" s="543"/>
      <c r="W176" s="544"/>
      <c r="X176" s="544"/>
      <c r="Y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A1:H1"/>
    <mergeCell ref="A2:C2"/>
    <mergeCell ref="D2:E2"/>
    <mergeCell ref="A3:H3"/>
    <mergeCell ref="D4:E4"/>
    <mergeCell ref="F4:H4"/>
    <mergeCell ref="A5:C5"/>
    <mergeCell ref="A7:H7"/>
    <mergeCell ref="A8:C8"/>
    <mergeCell ref="D8:F8"/>
    <mergeCell ref="G8:H8"/>
    <mergeCell ref="A9:H9"/>
    <mergeCell ref="A10:H10"/>
    <mergeCell ref="A11:G11"/>
    <mergeCell ref="A12:G12"/>
    <mergeCell ref="B13:C13"/>
    <mergeCell ref="D13:H13"/>
    <mergeCell ref="A14:C14"/>
    <mergeCell ref="D14:H14"/>
    <mergeCell ref="B15:C15"/>
    <mergeCell ref="F15:H15"/>
    <mergeCell ref="B16:C16"/>
    <mergeCell ref="F16:H16"/>
    <mergeCell ref="B17:C17"/>
    <mergeCell ref="F17:H17"/>
    <mergeCell ref="B18:C18"/>
    <mergeCell ref="F18:H18"/>
    <mergeCell ref="B19:C19"/>
    <mergeCell ref="F19:H19"/>
    <mergeCell ref="B20:C20"/>
    <mergeCell ref="F20:H20"/>
    <mergeCell ref="B21:C21"/>
    <mergeCell ref="F21:H21"/>
    <mergeCell ref="B22:C22"/>
    <mergeCell ref="F22:H22"/>
    <mergeCell ref="B23:C23"/>
    <mergeCell ref="F23:H23"/>
    <mergeCell ref="A24:G24"/>
    <mergeCell ref="A25:G25"/>
    <mergeCell ref="A26:C26"/>
    <mergeCell ref="A27:G27"/>
    <mergeCell ref="A28:C28"/>
    <mergeCell ref="D28:E28"/>
    <mergeCell ref="A29:F29"/>
    <mergeCell ref="G29:H29"/>
    <mergeCell ref="A30:D30"/>
    <mergeCell ref="G30:H30"/>
    <mergeCell ref="A31:G31"/>
    <mergeCell ref="A32:G32"/>
    <mergeCell ref="A33:H33"/>
    <mergeCell ref="B34:D34"/>
    <mergeCell ref="B35:D35"/>
    <mergeCell ref="A36:H36"/>
    <mergeCell ref="A37:G37"/>
    <mergeCell ref="A38:H38"/>
    <mergeCell ref="B39:C39"/>
    <mergeCell ref="B40:C40"/>
    <mergeCell ref="D41:H41"/>
    <mergeCell ref="B42:C42"/>
    <mergeCell ref="D43:H43"/>
    <mergeCell ref="B44:C44"/>
    <mergeCell ref="A46:H46"/>
    <mergeCell ref="B47:C47"/>
    <mergeCell ref="B48:C48"/>
    <mergeCell ref="D49:H49"/>
    <mergeCell ref="B50:C50"/>
    <mergeCell ref="B51:C51"/>
    <mergeCell ref="B52:C52"/>
    <mergeCell ref="A54:H54"/>
    <mergeCell ref="A55:E55"/>
    <mergeCell ref="G55:H55"/>
    <mergeCell ref="A56:E56"/>
    <mergeCell ref="G56:H56"/>
    <mergeCell ref="A57:E57"/>
    <mergeCell ref="G57:H57"/>
    <mergeCell ref="A59:E59"/>
    <mergeCell ref="F59:H59"/>
    <mergeCell ref="B60:E60"/>
    <mergeCell ref="F60:H60"/>
    <mergeCell ref="C61:E61"/>
    <mergeCell ref="F61:H61"/>
    <mergeCell ref="A62:C62"/>
    <mergeCell ref="D62:H62"/>
    <mergeCell ref="A63:G63"/>
    <mergeCell ref="A64:H64"/>
    <mergeCell ref="A65:C65"/>
    <mergeCell ref="D65:E65"/>
    <mergeCell ref="B66:C66"/>
    <mergeCell ref="D66:E66"/>
    <mergeCell ref="B67:C67"/>
    <mergeCell ref="D67:E67"/>
    <mergeCell ref="B68:C68"/>
    <mergeCell ref="D68:E68"/>
    <mergeCell ref="B69:C69"/>
    <mergeCell ref="D69:E69"/>
    <mergeCell ref="B70:C70"/>
    <mergeCell ref="D70:E70"/>
    <mergeCell ref="B71:C71"/>
    <mergeCell ref="D71:E71"/>
    <mergeCell ref="B72:C72"/>
    <mergeCell ref="D72:E72"/>
    <mergeCell ref="B73:C73"/>
    <mergeCell ref="D73:E73"/>
    <mergeCell ref="B74:C74"/>
    <mergeCell ref="D74:E74"/>
    <mergeCell ref="B75:C75"/>
    <mergeCell ref="D75:E75"/>
    <mergeCell ref="B76:C76"/>
    <mergeCell ref="D76:E76"/>
    <mergeCell ref="B77:C77"/>
    <mergeCell ref="D77:E77"/>
    <mergeCell ref="A78:C78"/>
    <mergeCell ref="D78:H78"/>
    <mergeCell ref="A79:G79"/>
    <mergeCell ref="A80:G80"/>
    <mergeCell ref="A81:C81"/>
    <mergeCell ref="A82:A83"/>
    <mergeCell ref="B82:C82"/>
    <mergeCell ref="D82:E82"/>
    <mergeCell ref="G82:H82"/>
    <mergeCell ref="D83:E83"/>
    <mergeCell ref="G83:H83"/>
    <mergeCell ref="A84:E84"/>
    <mergeCell ref="F84:H84"/>
    <mergeCell ref="B85:D85"/>
    <mergeCell ref="E85:H85"/>
    <mergeCell ref="B86:D86"/>
    <mergeCell ref="E86:H86"/>
    <mergeCell ref="A87:G87"/>
    <mergeCell ref="B88:C88"/>
    <mergeCell ref="D88:H88"/>
    <mergeCell ref="A89:G89"/>
    <mergeCell ref="B90:C90"/>
    <mergeCell ref="D90:H90"/>
    <mergeCell ref="A91:G91"/>
    <mergeCell ref="B92:C92"/>
    <mergeCell ref="B93:D93"/>
    <mergeCell ref="E93:F93"/>
    <mergeCell ref="G93:H93"/>
    <mergeCell ref="C94:D94"/>
    <mergeCell ref="E94:F94"/>
    <mergeCell ref="G94:H94"/>
    <mergeCell ref="C95:D95"/>
    <mergeCell ref="E95:F95"/>
    <mergeCell ref="G95:H95"/>
    <mergeCell ref="C96:D96"/>
    <mergeCell ref="E96:F96"/>
    <mergeCell ref="G96:H96"/>
    <mergeCell ref="A97:H97"/>
    <mergeCell ref="A98:C98"/>
    <mergeCell ref="E98:G98"/>
    <mergeCell ref="B99:C99"/>
    <mergeCell ref="E99:G99"/>
    <mergeCell ref="B100:C100"/>
    <mergeCell ref="E100:G100"/>
    <mergeCell ref="B101:C101"/>
    <mergeCell ref="E101:G101"/>
    <mergeCell ref="A102:H102"/>
    <mergeCell ref="A103:H103"/>
    <mergeCell ref="B104:F104"/>
    <mergeCell ref="G104:H104"/>
    <mergeCell ref="B105:F105"/>
    <mergeCell ref="G105:H105"/>
    <mergeCell ref="B106:F106"/>
    <mergeCell ref="G106:H106"/>
    <mergeCell ref="D107:H107"/>
    <mergeCell ref="A108:H108"/>
    <mergeCell ref="B109:F109"/>
    <mergeCell ref="G109:H109"/>
    <mergeCell ref="B110:F110"/>
    <mergeCell ref="G110:H110"/>
    <mergeCell ref="B111:F111"/>
    <mergeCell ref="G111:H111"/>
    <mergeCell ref="B112:F112"/>
    <mergeCell ref="G112:H112"/>
    <mergeCell ref="B113:F113"/>
    <mergeCell ref="G113:H113"/>
    <mergeCell ref="B114:F114"/>
    <mergeCell ref="G114:H114"/>
    <mergeCell ref="B115:F115"/>
    <mergeCell ref="G115:H115"/>
    <mergeCell ref="B116:F116"/>
    <mergeCell ref="G116:H116"/>
    <mergeCell ref="B117:F117"/>
    <mergeCell ref="G117:H117"/>
    <mergeCell ref="B118:F118"/>
    <mergeCell ref="G118:H118"/>
    <mergeCell ref="C119:E119"/>
    <mergeCell ref="F119:H119"/>
    <mergeCell ref="A120:E120"/>
    <mergeCell ref="F120:H120"/>
    <mergeCell ref="A121:C121"/>
    <mergeCell ref="D121:H121"/>
    <mergeCell ref="A122:C122"/>
    <mergeCell ref="D122:H122"/>
    <mergeCell ref="A123:H123"/>
    <mergeCell ref="B124:E124"/>
    <mergeCell ref="F124:H124"/>
    <mergeCell ref="B125:F125"/>
    <mergeCell ref="G125:H125"/>
    <mergeCell ref="B126:F126"/>
    <mergeCell ref="G126:H126"/>
    <mergeCell ref="B127:F127"/>
    <mergeCell ref="G127:H127"/>
    <mergeCell ref="B128:F128"/>
    <mergeCell ref="G128:H128"/>
    <mergeCell ref="B129:C129"/>
    <mergeCell ref="D129:H129"/>
    <mergeCell ref="A130:G130"/>
    <mergeCell ref="A131:F131"/>
    <mergeCell ref="G131:H131"/>
    <mergeCell ref="A132:H132"/>
    <mergeCell ref="B133:F133"/>
    <mergeCell ref="G133:H133"/>
    <mergeCell ref="B134:F134"/>
    <mergeCell ref="G134:H134"/>
    <mergeCell ref="B135:F135"/>
    <mergeCell ref="G135:H135"/>
    <mergeCell ref="B136:F136"/>
    <mergeCell ref="G136:H136"/>
    <mergeCell ref="B137:F137"/>
    <mergeCell ref="G137:H137"/>
    <mergeCell ref="B138:F138"/>
    <mergeCell ref="G138:H138"/>
    <mergeCell ref="B139:F139"/>
    <mergeCell ref="G139:H139"/>
    <mergeCell ref="B140:F140"/>
    <mergeCell ref="G140:H140"/>
    <mergeCell ref="B141:F141"/>
    <mergeCell ref="G141:H141"/>
    <mergeCell ref="B142:E142"/>
    <mergeCell ref="F142:H142"/>
    <mergeCell ref="B143:E143"/>
    <mergeCell ref="F143:H143"/>
    <mergeCell ref="A144:H144"/>
    <mergeCell ref="B145:F145"/>
    <mergeCell ref="G145:H145"/>
    <mergeCell ref="B146:F146"/>
    <mergeCell ref="G146:H146"/>
    <mergeCell ref="A147:C147"/>
    <mergeCell ref="D147:H147"/>
    <mergeCell ref="A148:H148"/>
    <mergeCell ref="A149:H149"/>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G140:H140 F84 F66:H76 D67:D76 H87 G109:G118 G104:G106 H99:H101 D99:D101 H91 H89 G145:G146 F83:G83 D26 D16:D23 H25 G133:G139 G141 G125:G128">
      <formula1>$W$1:$W$5</formula1>
    </dataValidation>
  </dataValidations>
  <hyperlinks>
    <hyperlink ref="A5:C5" location="Introduction!R10" display="To jump to the Introduction sheet, click here."/>
  </hyperlinks>
  <pageMargins left="0.7" right="0.7" top="0.75" bottom="0.75" header="0.3" footer="0.3"/>
  <pageSetup scale="58" fitToHeight="4" orientation="portrait" cellComments="atEnd" r:id="rId1"/>
  <rowBreaks count="4" manualBreakCount="4">
    <brk id="35" max="25" man="1"/>
    <brk id="62" max="25" man="1"/>
    <brk id="122" max="25" man="1"/>
    <brk id="149" max="7" man="1"/>
  </rowBreaks>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2">
    <pageSetUpPr fitToPage="1"/>
  </sheetPr>
  <dimension ref="A1:ED176"/>
  <sheetViews>
    <sheetView view="pageBreakPreview" zoomScaleNormal="8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537" hidden="1" customWidth="1"/>
    <col min="10" max="10" width="38.5703125" style="537" hidden="1" customWidth="1"/>
    <col min="11" max="11" width="64.42578125" style="532" hidden="1" customWidth="1"/>
    <col min="12" max="12" width="87.7109375" style="531" hidden="1" customWidth="1"/>
    <col min="13" max="13" width="37.28515625" style="531" hidden="1" customWidth="1"/>
    <col min="14" max="14" width="75.28515625" style="531" hidden="1" customWidth="1"/>
    <col min="15" max="15" width="81.7109375" style="531" hidden="1" customWidth="1"/>
    <col min="16" max="16" width="69.42578125" style="531" hidden="1" customWidth="1"/>
    <col min="17" max="17" width="57" style="531" hidden="1" customWidth="1"/>
    <col min="18" max="18" width="87.7109375" style="531" hidden="1" customWidth="1"/>
    <col min="19" max="19" width="25.42578125" style="542" hidden="1" customWidth="1"/>
    <col min="20" max="20" width="43.7109375" style="543" hidden="1" customWidth="1"/>
    <col min="21" max="21" width="37.28515625" style="543" hidden="1" customWidth="1"/>
    <col min="22" max="22" width="56.28515625" style="543" hidden="1" customWidth="1"/>
    <col min="23" max="23" width="11.7109375" style="544" hidden="1" customWidth="1"/>
    <col min="24" max="24" width="146.85546875" style="544" hidden="1" customWidth="1"/>
    <col min="25" max="25" width="107.42578125" style="216" hidden="1" customWidth="1"/>
    <col min="26" max="26" width="1.28515625" style="215"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1081"/>
      <c r="B1" s="1081"/>
      <c r="C1" s="1081"/>
      <c r="D1" s="1081"/>
      <c r="E1" s="1081"/>
      <c r="F1" s="1081"/>
      <c r="G1" s="1081"/>
      <c r="H1" s="1081"/>
      <c r="I1" s="530" t="s">
        <v>526</v>
      </c>
      <c r="J1" s="531" t="s">
        <v>246</v>
      </c>
      <c r="K1" s="532"/>
      <c r="L1" s="531" t="s">
        <v>251</v>
      </c>
      <c r="M1" s="531" t="s">
        <v>62</v>
      </c>
      <c r="N1" s="532" t="s">
        <v>150</v>
      </c>
      <c r="O1" s="533" t="s">
        <v>33</v>
      </c>
      <c r="P1" s="531"/>
      <c r="Q1" s="531"/>
      <c r="R1" s="532" t="s">
        <v>25</v>
      </c>
      <c r="S1" s="531"/>
      <c r="T1" s="531"/>
      <c r="U1" s="531"/>
      <c r="V1" s="531"/>
      <c r="W1" s="534" t="s">
        <v>165</v>
      </c>
      <c r="X1" s="535" t="s">
        <v>149</v>
      </c>
      <c r="Y1" s="286" t="s">
        <v>262</v>
      </c>
      <c r="Z1" s="286"/>
    </row>
    <row r="2" spans="1:134" s="248" customFormat="1" ht="15.75" x14ac:dyDescent="0.2">
      <c r="A2" s="902"/>
      <c r="B2" s="902"/>
      <c r="C2" s="902"/>
      <c r="D2" s="903"/>
      <c r="E2" s="903"/>
      <c r="F2" s="276"/>
      <c r="G2" s="273"/>
      <c r="H2" s="273"/>
      <c r="I2" s="536"/>
      <c r="J2" s="537"/>
      <c r="K2" s="532" t="s">
        <v>248</v>
      </c>
      <c r="L2" s="531"/>
      <c r="M2" s="531"/>
      <c r="N2" s="532" t="s">
        <v>150</v>
      </c>
      <c r="O2" s="533" t="s">
        <v>164</v>
      </c>
      <c r="P2" s="531" t="s">
        <v>249</v>
      </c>
      <c r="Q2" s="531"/>
      <c r="R2" s="532" t="s">
        <v>169</v>
      </c>
      <c r="S2" s="531" t="s">
        <v>253</v>
      </c>
      <c r="T2" s="538" t="s">
        <v>254</v>
      </c>
      <c r="U2" s="222" t="s">
        <v>255</v>
      </c>
      <c r="V2" s="222" t="s">
        <v>256</v>
      </c>
      <c r="W2" s="539" t="s">
        <v>166</v>
      </c>
      <c r="X2" s="539"/>
      <c r="Y2" s="248" t="s">
        <v>263</v>
      </c>
      <c r="Z2" s="286"/>
    </row>
    <row r="3" spans="1:134" s="248" customFormat="1" ht="15.75" x14ac:dyDescent="0.2">
      <c r="A3" s="904"/>
      <c r="B3" s="904"/>
      <c r="C3" s="904"/>
      <c r="D3" s="904"/>
      <c r="E3" s="904"/>
      <c r="F3" s="904"/>
      <c r="G3" s="904"/>
      <c r="H3" s="904"/>
      <c r="I3" s="536"/>
      <c r="J3" s="537"/>
      <c r="K3" s="532"/>
      <c r="L3" s="531"/>
      <c r="M3" s="531"/>
      <c r="N3" s="532"/>
      <c r="O3" s="533" t="s">
        <v>168</v>
      </c>
      <c r="P3" s="531"/>
      <c r="Q3" s="531"/>
      <c r="R3" s="532" t="s">
        <v>147</v>
      </c>
      <c r="S3" s="531"/>
      <c r="T3" s="538"/>
      <c r="U3" s="222"/>
      <c r="V3" s="222"/>
      <c r="W3" s="539"/>
      <c r="X3" s="539"/>
      <c r="Y3" s="248" t="s">
        <v>264</v>
      </c>
      <c r="Z3" s="286"/>
    </row>
    <row r="4" spans="1:134" s="248" customFormat="1" ht="27.75" customHeight="1" x14ac:dyDescent="0.2">
      <c r="A4" s="286"/>
      <c r="B4" s="286"/>
      <c r="C4" s="286"/>
      <c r="D4" s="905"/>
      <c r="E4" s="905"/>
      <c r="F4" s="906"/>
      <c r="G4" s="906"/>
      <c r="H4" s="906"/>
      <c r="I4" s="540"/>
      <c r="J4" s="537"/>
      <c r="K4" s="532"/>
      <c r="L4" s="531"/>
      <c r="M4" s="531"/>
      <c r="N4" s="532"/>
      <c r="O4" s="532" t="s">
        <v>167</v>
      </c>
      <c r="P4" s="531"/>
      <c r="Q4" s="531"/>
      <c r="R4" s="539" t="s">
        <v>148</v>
      </c>
      <c r="S4" s="531"/>
      <c r="T4" s="538"/>
      <c r="U4" s="222"/>
      <c r="V4" s="222"/>
      <c r="W4" s="539" t="s">
        <v>146</v>
      </c>
      <c r="X4" s="539"/>
      <c r="Y4" s="248" t="s">
        <v>265</v>
      </c>
      <c r="Z4" s="286"/>
    </row>
    <row r="5" spans="1:134" s="248" customFormat="1" ht="15.75" customHeight="1" x14ac:dyDescent="0.2">
      <c r="A5" s="907" t="s">
        <v>182</v>
      </c>
      <c r="B5" s="907"/>
      <c r="C5" s="907"/>
      <c r="D5" s="276"/>
      <c r="E5" s="277"/>
      <c r="F5" s="276"/>
      <c r="G5" s="278"/>
      <c r="H5" s="282"/>
      <c r="I5" s="540"/>
      <c r="J5" s="537"/>
      <c r="K5" s="532"/>
      <c r="L5" s="531"/>
      <c r="M5" s="531"/>
      <c r="N5" s="532"/>
      <c r="O5" s="532"/>
      <c r="P5" s="531"/>
      <c r="Q5" s="531"/>
      <c r="R5" s="531"/>
      <c r="S5" s="531"/>
      <c r="T5" s="538"/>
      <c r="U5" s="222"/>
      <c r="V5" s="222"/>
      <c r="W5" s="539" t="s">
        <v>178</v>
      </c>
      <c r="X5" s="539"/>
      <c r="Y5" s="248" t="s">
        <v>266</v>
      </c>
      <c r="Z5" s="286"/>
    </row>
    <row r="6" spans="1:134" ht="15.75" customHeight="1" x14ac:dyDescent="0.2">
      <c r="A6" s="218"/>
      <c r="B6" s="219"/>
      <c r="C6" s="219"/>
      <c r="D6" s="279"/>
      <c r="E6" s="280"/>
      <c r="F6" s="279"/>
      <c r="G6" s="282"/>
      <c r="H6" s="282"/>
      <c r="I6" s="541"/>
      <c r="O6" s="532" t="s">
        <v>146</v>
      </c>
      <c r="R6" s="532" t="s">
        <v>146</v>
      </c>
      <c r="Y6" s="216" t="s">
        <v>267</v>
      </c>
    </row>
    <row r="7" spans="1:134" ht="24.75" customHeight="1" x14ac:dyDescent="0.2">
      <c r="A7" s="928" t="s">
        <v>1529</v>
      </c>
      <c r="B7" s="928"/>
      <c r="C7" s="928"/>
      <c r="D7" s="928"/>
      <c r="E7" s="928"/>
      <c r="F7" s="928"/>
      <c r="G7" s="928"/>
      <c r="H7" s="928"/>
      <c r="I7" s="540"/>
      <c r="N7" s="532"/>
      <c r="O7" s="532" t="s">
        <v>178</v>
      </c>
      <c r="R7" s="532" t="s">
        <v>178</v>
      </c>
      <c r="T7" s="545"/>
      <c r="X7" s="546" t="str">
        <f>A7</f>
        <v xml:space="preserve">Contraceptive Security (CS) Indicators 2012 Data </v>
      </c>
      <c r="Y7" s="216" t="s">
        <v>268</v>
      </c>
    </row>
    <row r="8" spans="1:134" ht="37.5" customHeight="1" x14ac:dyDescent="0.2">
      <c r="A8" s="904" t="s">
        <v>1560</v>
      </c>
      <c r="B8" s="904"/>
      <c r="C8" s="904"/>
      <c r="D8" s="894"/>
      <c r="E8" s="894"/>
      <c r="F8" s="894"/>
      <c r="G8" s="894"/>
      <c r="H8" s="894"/>
      <c r="I8" s="547"/>
      <c r="J8" s="536">
        <f>G8</f>
        <v>0</v>
      </c>
      <c r="K8" s="532" t="str">
        <f>A8</f>
        <v>Country: Philippines</v>
      </c>
      <c r="N8" s="532"/>
      <c r="P8" s="531" t="s">
        <v>250</v>
      </c>
      <c r="T8" s="545">
        <f>D8</f>
        <v>0</v>
      </c>
      <c r="Y8" s="216" t="s">
        <v>269</v>
      </c>
    </row>
    <row r="9" spans="1:134" ht="48" customHeight="1" x14ac:dyDescent="0.2">
      <c r="A9" s="929" t="s">
        <v>1528</v>
      </c>
      <c r="B9" s="929"/>
      <c r="C9" s="929"/>
      <c r="D9" s="929"/>
      <c r="E9" s="929"/>
      <c r="F9" s="929"/>
      <c r="G9" s="929"/>
      <c r="H9" s="929"/>
      <c r="J9" s="536">
        <f>G9</f>
        <v>0</v>
      </c>
      <c r="K9" s="532" t="str">
        <f>A9</f>
        <v>The CS Indicators are presented in the following sections:
               A. leadership &amp; cooordination               B. finance &amp; procurement               C. commodities               D. policies               E. supply chain</v>
      </c>
      <c r="O9" s="532" t="s">
        <v>151</v>
      </c>
      <c r="Q9" s="531" t="s">
        <v>252</v>
      </c>
      <c r="S9" s="546">
        <f>D9</f>
        <v>0</v>
      </c>
      <c r="Y9" s="216" t="s">
        <v>270</v>
      </c>
    </row>
    <row r="10" spans="1:134" s="284" customFormat="1" ht="162" customHeight="1" thickBot="1" x14ac:dyDescent="0.25">
      <c r="A10" s="918" t="s">
        <v>527</v>
      </c>
      <c r="B10" s="919"/>
      <c r="C10" s="919"/>
      <c r="D10" s="919"/>
      <c r="E10" s="919"/>
      <c r="F10" s="919"/>
      <c r="G10" s="919"/>
      <c r="H10" s="919"/>
      <c r="I10" s="548" t="s">
        <v>247</v>
      </c>
      <c r="J10" s="531"/>
      <c r="K10" s="532"/>
      <c r="L10" s="531"/>
      <c r="M10" s="531"/>
      <c r="N10" s="531"/>
      <c r="O10" s="532"/>
      <c r="P10" s="531"/>
      <c r="Q10" s="531"/>
      <c r="R10" s="531" t="s">
        <v>251</v>
      </c>
      <c r="S10" s="542"/>
      <c r="T10" s="542"/>
      <c r="U10" s="542"/>
      <c r="V10" s="542"/>
      <c r="W10" s="542"/>
      <c r="X10" s="549"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550" t="s">
        <v>271</v>
      </c>
      <c r="Z10" s="550"/>
    </row>
    <row r="11" spans="1:134" s="220" customFormat="1" ht="16.5" customHeight="1" thickBot="1" x14ac:dyDescent="0.25">
      <c r="A11" s="865" t="s">
        <v>29</v>
      </c>
      <c r="B11" s="866"/>
      <c r="C11" s="866"/>
      <c r="D11" s="866"/>
      <c r="E11" s="866"/>
      <c r="F11" s="866"/>
      <c r="G11" s="866"/>
      <c r="H11" s="350"/>
      <c r="I11" s="551"/>
      <c r="J11" s="552"/>
      <c r="K11" s="553"/>
      <c r="L11" s="554"/>
      <c r="M11" s="554"/>
      <c r="N11" s="554"/>
      <c r="O11" s="554"/>
      <c r="P11" s="554"/>
      <c r="Q11" s="554"/>
      <c r="R11" s="554"/>
      <c r="S11" s="554"/>
      <c r="T11" s="555"/>
      <c r="U11" s="555"/>
      <c r="V11" s="555"/>
      <c r="W11" s="556"/>
      <c r="X11" s="556"/>
      <c r="Y11" s="220" t="s">
        <v>272</v>
      </c>
      <c r="Z11" s="286"/>
    </row>
    <row r="12" spans="1:134" s="159" customFormat="1" ht="45" customHeight="1" x14ac:dyDescent="0.2">
      <c r="A12" s="774" t="s">
        <v>273</v>
      </c>
      <c r="B12" s="775"/>
      <c r="C12" s="775"/>
      <c r="D12" s="775"/>
      <c r="E12" s="775"/>
      <c r="F12" s="775"/>
      <c r="G12" s="776"/>
      <c r="H12" s="351" t="s">
        <v>165</v>
      </c>
      <c r="I12" s="557"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537"/>
      <c r="K12" s="532"/>
      <c r="L12" s="531"/>
      <c r="M12" s="531"/>
      <c r="N12" s="531"/>
      <c r="O12" s="531"/>
      <c r="P12" s="531"/>
      <c r="Q12" s="531"/>
      <c r="R12" s="531"/>
      <c r="S12" s="531"/>
      <c r="T12" s="222"/>
      <c r="U12" s="222"/>
      <c r="V12" s="222"/>
      <c r="W12" s="539"/>
      <c r="X12" s="539"/>
      <c r="Y12" s="159" t="s">
        <v>274</v>
      </c>
      <c r="Z12" s="558"/>
      <c r="DS12" s="222"/>
      <c r="DT12" s="222"/>
      <c r="DU12" s="222"/>
      <c r="DV12" s="222"/>
      <c r="DW12" s="222"/>
      <c r="DX12" s="222"/>
      <c r="DY12" s="222"/>
      <c r="DZ12" s="222"/>
      <c r="EA12" s="222"/>
      <c r="EB12" s="222"/>
      <c r="EC12" s="223"/>
      <c r="ED12" s="223"/>
    </row>
    <row r="13" spans="1:134" s="159" customFormat="1" ht="15" customHeight="1" x14ac:dyDescent="0.2">
      <c r="A13" s="352"/>
      <c r="B13" s="764" t="s">
        <v>38</v>
      </c>
      <c r="C13" s="765"/>
      <c r="D13" s="800" t="s">
        <v>173</v>
      </c>
      <c r="E13" s="801"/>
      <c r="F13" s="801"/>
      <c r="G13" s="801"/>
      <c r="H13" s="802"/>
      <c r="I13" s="547"/>
      <c r="J13" s="537"/>
      <c r="K13" s="532" t="str">
        <f>B13</f>
        <v>a. What is the name of the committee?</v>
      </c>
      <c r="L13" s="559" t="str">
        <f>D13</f>
        <v>Contraceptive Self-Reliance (CSR) Technical Working Group</v>
      </c>
      <c r="M13" s="531"/>
      <c r="N13" s="531"/>
      <c r="O13" s="533" t="str">
        <f>D13</f>
        <v>Contraceptive Self-Reliance (CSR) Technical Working Group</v>
      </c>
      <c r="P13" s="531"/>
      <c r="Q13" s="531"/>
      <c r="R13" s="531"/>
      <c r="S13" s="531"/>
      <c r="T13" s="222"/>
      <c r="U13" s="222"/>
      <c r="V13" s="222"/>
      <c r="W13" s="539"/>
      <c r="X13" s="539"/>
      <c r="Z13" s="558"/>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557"/>
      <c r="J14" s="537"/>
      <c r="K14" s="532" t="str">
        <f>A14</f>
        <v>A2. Are the following organizations represented on the committee?</v>
      </c>
      <c r="L14" s="531"/>
      <c r="M14" s="531"/>
      <c r="N14" s="531"/>
      <c r="O14" s="532"/>
      <c r="P14" s="531"/>
      <c r="Q14" s="531"/>
      <c r="R14" s="531"/>
      <c r="S14" s="531"/>
      <c r="T14" s="222"/>
      <c r="U14" s="222"/>
      <c r="V14" s="222"/>
      <c r="W14" s="539"/>
      <c r="X14" s="539"/>
      <c r="Y14" s="159" t="s">
        <v>178</v>
      </c>
      <c r="Z14" s="558"/>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165</v>
      </c>
      <c r="E15" s="225" t="s">
        <v>159</v>
      </c>
      <c r="F15" s="769" t="s">
        <v>476</v>
      </c>
      <c r="G15" s="770"/>
      <c r="H15" s="771"/>
      <c r="I15" s="547"/>
      <c r="J15" s="537"/>
      <c r="K15" s="532" t="str">
        <f t="shared" ref="K15:K23" si="0">B15</f>
        <v>a. Social marketing</v>
      </c>
      <c r="L15" s="531"/>
      <c r="M15" s="531"/>
      <c r="N15" s="531"/>
      <c r="O15" s="532"/>
      <c r="P15" s="531"/>
      <c r="Q15" s="532" t="str">
        <f t="shared" ref="Q15:Q23" si="1">F15</f>
        <v>Family Planning Organization of the Philippines, League of Municipalities, DKT Philippines</v>
      </c>
      <c r="R15" s="531"/>
      <c r="S15" s="531"/>
      <c r="T15" s="222"/>
      <c r="U15" s="222"/>
      <c r="V15" s="222"/>
      <c r="W15" s="539"/>
      <c r="X15" s="539"/>
      <c r="Z15" s="558"/>
      <c r="DS15" s="222"/>
      <c r="DT15" s="222"/>
      <c r="DU15" s="222"/>
      <c r="DV15" s="222"/>
      <c r="DW15" s="222"/>
      <c r="DX15" s="222"/>
      <c r="DY15" s="222"/>
      <c r="DZ15" s="222"/>
      <c r="EA15" s="222"/>
      <c r="EB15" s="222"/>
      <c r="EC15" s="223"/>
      <c r="ED15" s="223"/>
    </row>
    <row r="16" spans="1:134" s="159" customFormat="1" ht="61.5" customHeight="1" x14ac:dyDescent="0.2">
      <c r="A16" s="262"/>
      <c r="B16" s="764" t="s">
        <v>275</v>
      </c>
      <c r="C16" s="765"/>
      <c r="D16" s="203" t="s">
        <v>165</v>
      </c>
      <c r="E16" s="226" t="s">
        <v>159</v>
      </c>
      <c r="F16" s="769" t="s">
        <v>477</v>
      </c>
      <c r="G16" s="770"/>
      <c r="H16" s="771"/>
      <c r="I16" s="547"/>
      <c r="J16" s="537"/>
      <c r="K16" s="532" t="str">
        <f t="shared" si="0"/>
        <v>b. NGO (for example: service delivery, advocacy, Planned Parenthood affiliate, Marie Stopes affiliate, faith-based organizations, etc.)</v>
      </c>
      <c r="L16" s="531"/>
      <c r="M16" s="531"/>
      <c r="N16" s="531"/>
      <c r="O16" s="532"/>
      <c r="P16" s="531"/>
      <c r="Q16" s="532" t="str">
        <f t="shared" si="1"/>
        <v>Philippine NGO Council, Family Planning Organization of the Philippines, League of Municipalities, Union of Local Authorities of the Philippines, League of Cities, Likhaan, FriendlyCare</v>
      </c>
      <c r="R16" s="531"/>
      <c r="S16" s="531"/>
      <c r="T16" s="222"/>
      <c r="U16" s="222"/>
      <c r="V16" s="222"/>
      <c r="W16" s="539"/>
      <c r="X16" s="539"/>
      <c r="Z16" s="558"/>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165</v>
      </c>
      <c r="E17" s="226" t="s">
        <v>159</v>
      </c>
      <c r="F17" s="769" t="s">
        <v>478</v>
      </c>
      <c r="G17" s="770"/>
      <c r="H17" s="771"/>
      <c r="I17" s="547"/>
      <c r="J17" s="537"/>
      <c r="K17" s="532" t="str">
        <f t="shared" si="0"/>
        <v>c. Commercial sector (for example: pharmacy associations, manufacturers, etc.)</v>
      </c>
      <c r="L17" s="531"/>
      <c r="M17" s="531"/>
      <c r="N17" s="531"/>
      <c r="O17" s="532"/>
      <c r="P17" s="531"/>
      <c r="Q17" s="532" t="str">
        <f t="shared" si="1"/>
        <v>Philippine Chamber of Commerce and Industry, Drugstores Association of the Philippines, DKT Philippines, Alphamed</v>
      </c>
      <c r="R17" s="531"/>
      <c r="S17" s="531"/>
      <c r="T17" s="222"/>
      <c r="U17" s="222"/>
      <c r="V17" s="222"/>
      <c r="W17" s="539"/>
      <c r="X17" s="539"/>
      <c r="Z17" s="558"/>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165</v>
      </c>
      <c r="E18" s="226" t="s">
        <v>160</v>
      </c>
      <c r="F18" s="769" t="s">
        <v>479</v>
      </c>
      <c r="G18" s="770"/>
      <c r="H18" s="771"/>
      <c r="I18" s="547"/>
      <c r="J18" s="537"/>
      <c r="K18" s="532" t="str">
        <f t="shared" si="0"/>
        <v>d. Donors</v>
      </c>
      <c r="L18" s="531"/>
      <c r="M18" s="531"/>
      <c r="N18" s="531"/>
      <c r="O18" s="532"/>
      <c r="P18" s="531"/>
      <c r="Q18" s="532" t="str">
        <f t="shared" si="1"/>
        <v>USAID, WHO</v>
      </c>
      <c r="R18" s="531"/>
      <c r="S18" s="531"/>
      <c r="T18" s="222"/>
      <c r="U18" s="222"/>
      <c r="V18" s="222"/>
      <c r="W18" s="539"/>
      <c r="X18" s="539"/>
      <c r="Z18" s="558"/>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769" t="s">
        <v>76</v>
      </c>
      <c r="G19" s="770"/>
      <c r="H19" s="771"/>
      <c r="I19" s="547"/>
      <c r="J19" s="537"/>
      <c r="K19" s="532" t="str">
        <f t="shared" si="0"/>
        <v>e. UN agencies</v>
      </c>
      <c r="L19" s="531"/>
      <c r="M19" s="531"/>
      <c r="N19" s="531"/>
      <c r="O19" s="532"/>
      <c r="P19" s="531"/>
      <c r="Q19" s="532" t="str">
        <f t="shared" si="1"/>
        <v>UNFPA</v>
      </c>
      <c r="R19" s="531"/>
      <c r="S19" s="531"/>
      <c r="T19" s="222"/>
      <c r="U19" s="222"/>
      <c r="V19" s="222"/>
      <c r="W19" s="539"/>
      <c r="X19" s="539"/>
      <c r="Z19" s="558"/>
      <c r="DS19" s="222"/>
      <c r="DT19" s="222"/>
      <c r="DU19" s="222"/>
      <c r="DV19" s="223"/>
      <c r="DW19" s="223"/>
      <c r="DX19" s="223"/>
      <c r="DY19" s="223"/>
      <c r="DZ19" s="223"/>
      <c r="EA19" s="223"/>
      <c r="EB19" s="223"/>
      <c r="EC19" s="223"/>
      <c r="ED19" s="223"/>
    </row>
    <row r="20" spans="1:134" s="159" customFormat="1" ht="180" x14ac:dyDescent="0.2">
      <c r="A20" s="262"/>
      <c r="B20" s="764" t="s">
        <v>277</v>
      </c>
      <c r="C20" s="765"/>
      <c r="D20" s="203" t="s">
        <v>165</v>
      </c>
      <c r="E20" s="226" t="s">
        <v>162</v>
      </c>
      <c r="F20" s="769" t="s">
        <v>1065</v>
      </c>
      <c r="G20" s="770"/>
      <c r="H20" s="771"/>
      <c r="I20" s="547"/>
      <c r="J20" s="537"/>
      <c r="K20" s="532" t="str">
        <f t="shared" si="0"/>
        <v>f. Ministry of Health (for example: logistics, reproductive health, family planning, maternal and child health, HIV/AIDS, pharmacy units, etc.)</v>
      </c>
      <c r="L20" s="531"/>
      <c r="M20" s="531"/>
      <c r="N20" s="531"/>
      <c r="O20" s="532"/>
      <c r="P20" s="531"/>
      <c r="Q20" s="560" t="str">
        <f t="shared" si="1"/>
        <v>National Center for Disease Prevention and Control, Materials Management Division, Bureau of Local Health Development, Bureau for International Health Cooperation, Health Policy Development and Planning Bureau, National Drug Program, Department of Health (DOH) attached agencies:  Food and Drug Administration, Population Commission, Philippine Health Insurance Corporation (PhilHealth), DOH-ARMM (Autonomous Region in Muslim Mindanao), Center for Health and Development Region IV-A, Local Government Units (LGUs), Pangasinan Provincial Population Office</v>
      </c>
      <c r="R20" s="531"/>
      <c r="S20" s="531"/>
      <c r="T20" s="222"/>
      <c r="U20" s="222"/>
      <c r="V20" s="222"/>
      <c r="W20" s="539"/>
      <c r="X20" s="539"/>
      <c r="Z20" s="558"/>
      <c r="DS20" s="222"/>
      <c r="DT20" s="222"/>
      <c r="DU20" s="222"/>
      <c r="DV20" s="223"/>
      <c r="DW20" s="223"/>
      <c r="DX20" s="223"/>
      <c r="DY20" s="223"/>
      <c r="DZ20" s="223"/>
      <c r="EA20" s="223"/>
      <c r="ED20" s="223"/>
    </row>
    <row r="21" spans="1:134" s="159" customFormat="1" x14ac:dyDescent="0.2">
      <c r="A21" s="262"/>
      <c r="B21" s="835" t="s">
        <v>42</v>
      </c>
      <c r="C21" s="835"/>
      <c r="D21" s="203" t="s">
        <v>165</v>
      </c>
      <c r="E21" s="226" t="s">
        <v>163</v>
      </c>
      <c r="F21" s="769" t="s">
        <v>480</v>
      </c>
      <c r="G21" s="770"/>
      <c r="H21" s="771"/>
      <c r="I21" s="547"/>
      <c r="J21" s="537"/>
      <c r="K21" s="532" t="str">
        <f t="shared" si="0"/>
        <v>g. Central Medical Store or Central Warehouse</v>
      </c>
      <c r="L21" s="531"/>
      <c r="M21" s="531"/>
      <c r="N21" s="531"/>
      <c r="O21" s="532"/>
      <c r="P21" s="531"/>
      <c r="Q21" s="532" t="str">
        <f t="shared" si="1"/>
        <v>DOH Materials Management Division</v>
      </c>
      <c r="R21" s="531"/>
      <c r="S21" s="531"/>
      <c r="T21" s="222"/>
      <c r="U21" s="222"/>
      <c r="V21" s="222"/>
      <c r="W21" s="539"/>
      <c r="X21" s="539"/>
      <c r="Z21" s="558"/>
    </row>
    <row r="22" spans="1:134" s="159" customFormat="1" x14ac:dyDescent="0.2">
      <c r="A22" s="262"/>
      <c r="B22" s="835" t="s">
        <v>68</v>
      </c>
      <c r="C22" s="835"/>
      <c r="D22" s="203" t="s">
        <v>166</v>
      </c>
      <c r="E22" s="226" t="s">
        <v>163</v>
      </c>
      <c r="F22" s="769"/>
      <c r="G22" s="770"/>
      <c r="H22" s="771"/>
      <c r="I22" s="547"/>
      <c r="J22" s="537"/>
      <c r="K22" s="532" t="str">
        <f t="shared" si="0"/>
        <v xml:space="preserve">h. Ministry of Finance or Ministry of Planning </v>
      </c>
      <c r="L22" s="531"/>
      <c r="M22" s="531"/>
      <c r="N22" s="531"/>
      <c r="O22" s="532"/>
      <c r="P22" s="531"/>
      <c r="Q22" s="532">
        <f t="shared" si="1"/>
        <v>0</v>
      </c>
      <c r="R22" s="531"/>
      <c r="S22" s="531"/>
      <c r="T22" s="222"/>
      <c r="U22" s="222"/>
      <c r="V22" s="222"/>
      <c r="W22" s="539"/>
      <c r="X22" s="539"/>
      <c r="Z22" s="558"/>
    </row>
    <row r="23" spans="1:134" s="158" customFormat="1" x14ac:dyDescent="0.2">
      <c r="A23" s="262"/>
      <c r="B23" s="835" t="s">
        <v>279</v>
      </c>
      <c r="C23" s="835"/>
      <c r="D23" s="203"/>
      <c r="E23" s="226" t="s">
        <v>163</v>
      </c>
      <c r="F23" s="769"/>
      <c r="G23" s="770"/>
      <c r="H23" s="771"/>
      <c r="I23" s="547"/>
      <c r="J23" s="537"/>
      <c r="K23" s="536" t="str">
        <f t="shared" si="0"/>
        <v>i. Other (for example: partners)</v>
      </c>
      <c r="L23" s="537"/>
      <c r="M23" s="537"/>
      <c r="N23" s="537"/>
      <c r="O23" s="536"/>
      <c r="P23" s="537"/>
      <c r="Q23" s="536">
        <f t="shared" si="1"/>
        <v>0</v>
      </c>
      <c r="R23" s="537"/>
      <c r="S23" s="537"/>
      <c r="T23" s="537"/>
      <c r="U23" s="537"/>
      <c r="V23" s="537"/>
      <c r="W23" s="561"/>
      <c r="X23" s="561"/>
    </row>
    <row r="24" spans="1:134" s="159" customFormat="1" x14ac:dyDescent="0.2">
      <c r="A24" s="772" t="s">
        <v>152</v>
      </c>
      <c r="B24" s="764"/>
      <c r="C24" s="764"/>
      <c r="D24" s="764"/>
      <c r="E24" s="764"/>
      <c r="F24" s="764"/>
      <c r="G24" s="764"/>
      <c r="H24" s="355" t="s">
        <v>33</v>
      </c>
      <c r="I24" s="562" t="str">
        <f>A24</f>
        <v>A3. How many times did the committee meet during the last year? (0, 1-2, 3-5, or 6+)  (Please select from the dropdown.)</v>
      </c>
      <c r="J24" s="537"/>
      <c r="K24" s="532"/>
      <c r="L24" s="531"/>
      <c r="M24" s="531"/>
      <c r="N24" s="531"/>
      <c r="O24" s="532"/>
      <c r="P24" s="531"/>
      <c r="Q24" s="531"/>
      <c r="R24" s="531"/>
      <c r="S24" s="531"/>
      <c r="T24" s="222"/>
      <c r="U24" s="222"/>
      <c r="V24" s="222"/>
      <c r="W24" s="539"/>
      <c r="X24" s="539"/>
      <c r="Z24" s="558"/>
    </row>
    <row r="25" spans="1:134" s="159" customFormat="1" x14ac:dyDescent="0.2">
      <c r="A25" s="827" t="s">
        <v>280</v>
      </c>
      <c r="B25" s="828"/>
      <c r="C25" s="828"/>
      <c r="D25" s="835"/>
      <c r="E25" s="835"/>
      <c r="F25" s="835"/>
      <c r="G25" s="836"/>
      <c r="H25" s="355" t="s">
        <v>165</v>
      </c>
      <c r="I25" s="562" t="str">
        <f>A25</f>
        <v xml:space="preserve">A4. Does the committee have legal status?  (Please select from the dropdown.)                                  </v>
      </c>
      <c r="J25" s="537"/>
      <c r="K25" s="532"/>
      <c r="L25" s="531"/>
      <c r="M25" s="531"/>
      <c r="N25" s="531"/>
      <c r="O25" s="532"/>
      <c r="P25" s="531"/>
      <c r="Q25" s="531"/>
      <c r="R25" s="531"/>
      <c r="S25" s="531"/>
      <c r="T25" s="222"/>
      <c r="U25" s="222"/>
      <c r="V25" s="222"/>
      <c r="W25" s="539"/>
      <c r="X25" s="539"/>
      <c r="Z25" s="558"/>
    </row>
    <row r="26" spans="1:134" s="159" customFormat="1" ht="45.75" thickBot="1" x14ac:dyDescent="0.25">
      <c r="A26" s="853" t="s">
        <v>281</v>
      </c>
      <c r="B26" s="822"/>
      <c r="C26" s="854"/>
      <c r="D26" s="228" t="s">
        <v>165</v>
      </c>
      <c r="E26" s="229" t="s">
        <v>157</v>
      </c>
      <c r="F26" s="153" t="s">
        <v>1066</v>
      </c>
      <c r="G26" s="230" t="s">
        <v>63</v>
      </c>
      <c r="H26" s="357" t="s">
        <v>1067</v>
      </c>
      <c r="I26" s="562"/>
      <c r="J26" s="537"/>
      <c r="K26" s="532" t="str">
        <f>A26</f>
        <v>A5. Is there a Contraceptive Security "champion"? (someone who consistently brings up and advocates for contraceptive supplies)</v>
      </c>
      <c r="L26" s="531"/>
      <c r="M26" s="531"/>
      <c r="N26" s="531"/>
      <c r="O26" s="532"/>
      <c r="P26" s="531"/>
      <c r="Q26" s="531"/>
      <c r="R26" s="531"/>
      <c r="S26" s="531"/>
      <c r="T26" s="222"/>
      <c r="U26" s="222"/>
      <c r="V26" s="222"/>
      <c r="W26" s="539"/>
      <c r="X26" s="539"/>
      <c r="Z26" s="558"/>
    </row>
    <row r="27" spans="1:134" s="231" customFormat="1" ht="16.5" customHeight="1" thickBot="1" x14ac:dyDescent="0.3">
      <c r="A27" s="865" t="s">
        <v>30</v>
      </c>
      <c r="B27" s="866"/>
      <c r="C27" s="866"/>
      <c r="D27" s="866"/>
      <c r="E27" s="866"/>
      <c r="F27" s="866"/>
      <c r="G27" s="866"/>
      <c r="H27" s="350"/>
      <c r="I27" s="563"/>
      <c r="J27" s="564"/>
      <c r="K27" s="565"/>
      <c r="L27" s="282"/>
      <c r="M27" s="282"/>
      <c r="N27" s="282"/>
      <c r="O27" s="282"/>
      <c r="P27" s="282"/>
      <c r="Q27" s="282"/>
      <c r="R27" s="282"/>
      <c r="S27" s="282"/>
      <c r="T27" s="564"/>
      <c r="U27" s="564"/>
      <c r="V27" s="564"/>
      <c r="W27" s="566"/>
      <c r="X27" s="566"/>
      <c r="Z27" s="567"/>
    </row>
    <row r="28" spans="1:134" s="159" customFormat="1" x14ac:dyDescent="0.2">
      <c r="A28" s="834" t="s">
        <v>741</v>
      </c>
      <c r="B28" s="835"/>
      <c r="C28" s="836"/>
      <c r="D28" s="887" t="s">
        <v>283</v>
      </c>
      <c r="E28" s="888"/>
      <c r="F28" s="221" t="s">
        <v>262</v>
      </c>
      <c r="G28" s="359" t="s">
        <v>284</v>
      </c>
      <c r="H28" s="351" t="s">
        <v>274</v>
      </c>
      <c r="I28" s="568"/>
      <c r="J28" s="569"/>
      <c r="K28" s="532">
        <f>B28</f>
        <v>0</v>
      </c>
      <c r="L28" s="531"/>
      <c r="M28" s="531"/>
      <c r="N28" s="531"/>
      <c r="O28" s="531"/>
      <c r="P28" s="531"/>
      <c r="Q28" s="531"/>
      <c r="R28" s="531"/>
      <c r="S28" s="531"/>
      <c r="T28" s="222"/>
      <c r="U28" s="222"/>
      <c r="V28" s="222"/>
      <c r="W28" s="539"/>
      <c r="X28" s="539"/>
      <c r="Z28" s="558"/>
    </row>
    <row r="29" spans="1:134" s="159" customFormat="1" ht="45" customHeight="1" x14ac:dyDescent="0.2">
      <c r="A29" s="772" t="s">
        <v>742</v>
      </c>
      <c r="B29" s="764"/>
      <c r="C29" s="764"/>
      <c r="D29" s="764"/>
      <c r="E29" s="764"/>
      <c r="F29" s="765"/>
      <c r="G29" s="889" t="s">
        <v>178</v>
      </c>
      <c r="H29" s="890"/>
      <c r="I29" s="570"/>
      <c r="J29" s="536" t="str">
        <f>G29</f>
        <v>Don't know</v>
      </c>
      <c r="K29" s="532"/>
      <c r="L29" s="531"/>
      <c r="M29" s="571">
        <f>E29</f>
        <v>0</v>
      </c>
      <c r="N29" s="531"/>
      <c r="O29" s="531"/>
      <c r="P29" s="531"/>
      <c r="Q29" s="531"/>
      <c r="R29" s="531"/>
      <c r="S29" s="531"/>
      <c r="T29" s="222"/>
      <c r="U29" s="222"/>
      <c r="V29" s="222"/>
      <c r="W29" s="539"/>
      <c r="X29" s="539"/>
      <c r="Y29" s="572" t="str">
        <f>A29</f>
        <v>B2. What was the estimated dollar value of contraceptives needed to be procured for the public sector for the most recent complete fiscal year? (in USD currency)
(for example, to cover the needs for FY '10-'11)</v>
      </c>
      <c r="Z29" s="558"/>
    </row>
    <row r="30" spans="1:134" s="159" customFormat="1" ht="75" x14ac:dyDescent="0.2">
      <c r="A30" s="772" t="s">
        <v>743</v>
      </c>
      <c r="B30" s="764"/>
      <c r="C30" s="764"/>
      <c r="D30" s="764"/>
      <c r="E30" s="161" t="s">
        <v>1604</v>
      </c>
      <c r="F30" s="232" t="s">
        <v>744</v>
      </c>
      <c r="G30" s="891" t="s">
        <v>1068</v>
      </c>
      <c r="H30" s="892"/>
      <c r="I30" s="570"/>
      <c r="J30" s="536" t="str">
        <f>G30</f>
        <v>Department of Health - National Center for Disease Prevention and Control (NCDPC) through the Family Health Office (FP Program Manager)</v>
      </c>
      <c r="K30" s="532"/>
      <c r="L30" s="531"/>
      <c r="M30" s="571" t="str">
        <f>E30</f>
        <v>01/10 - 12/11 ($18,470,405 for this time period)</v>
      </c>
      <c r="N30" s="531"/>
      <c r="O30" s="531"/>
      <c r="P30" s="531"/>
      <c r="Q30" s="531"/>
      <c r="R30" s="531"/>
      <c r="S30" s="531"/>
      <c r="T30" s="222"/>
      <c r="U30" s="222"/>
      <c r="V30" s="222"/>
      <c r="W30" s="539"/>
      <c r="X30" s="539"/>
      <c r="Y30" s="572" t="str">
        <f>A30</f>
        <v>B3. Time period covered by the forecast/quantification (mm/yy-mm/yy)
(should ideally be FY '10-'11)</v>
      </c>
      <c r="Z30" s="558"/>
    </row>
    <row r="31" spans="1:134" s="159" customFormat="1" ht="15" customHeight="1" x14ac:dyDescent="0.2">
      <c r="A31" s="772" t="s">
        <v>745</v>
      </c>
      <c r="B31" s="764"/>
      <c r="C31" s="764"/>
      <c r="D31" s="764"/>
      <c r="E31" s="764"/>
      <c r="F31" s="764"/>
      <c r="G31" s="765"/>
      <c r="H31" s="355" t="s">
        <v>166</v>
      </c>
      <c r="I31" s="562" t="str">
        <f>A31</f>
        <v>B4. Is there a government budget line item specifically for the procurement of contraceptives?  (Please select from the dropdown list.)</v>
      </c>
      <c r="J31" s="569"/>
      <c r="K31" s="532"/>
      <c r="L31" s="531"/>
      <c r="M31" s="531"/>
      <c r="N31" s="531"/>
      <c r="O31" s="531"/>
      <c r="P31" s="531"/>
      <c r="Q31" s="531"/>
      <c r="R31" s="531"/>
      <c r="S31" s="531"/>
      <c r="T31" s="222"/>
      <c r="U31" s="222"/>
      <c r="V31" s="222"/>
      <c r="W31" s="539"/>
      <c r="X31" s="539"/>
      <c r="Z31" s="558"/>
    </row>
    <row r="32" spans="1:134" s="159" customFormat="1" ht="90" customHeight="1" x14ac:dyDescent="0.2">
      <c r="A32" s="772" t="s">
        <v>746</v>
      </c>
      <c r="B32" s="764"/>
      <c r="C32" s="764"/>
      <c r="D32" s="764"/>
      <c r="E32" s="764"/>
      <c r="F32" s="764"/>
      <c r="G32" s="765"/>
      <c r="H32" s="355" t="s">
        <v>165</v>
      </c>
      <c r="I32" s="562"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569"/>
      <c r="K32" s="532"/>
      <c r="L32" s="531"/>
      <c r="M32" s="531"/>
      <c r="N32" s="531"/>
      <c r="O32" s="531"/>
      <c r="P32" s="531"/>
      <c r="Q32" s="531"/>
      <c r="R32" s="531"/>
      <c r="S32" s="531"/>
      <c r="T32" s="222"/>
      <c r="U32" s="222"/>
      <c r="V32" s="222"/>
      <c r="W32" s="539"/>
      <c r="X32" s="539"/>
      <c r="Z32" s="558"/>
    </row>
    <row r="33" spans="1:26" s="159" customFormat="1" ht="15.75" customHeight="1" thickBot="1" x14ac:dyDescent="0.25">
      <c r="A33" s="772" t="s">
        <v>285</v>
      </c>
      <c r="B33" s="764"/>
      <c r="C33" s="764"/>
      <c r="D33" s="764"/>
      <c r="E33" s="764"/>
      <c r="F33" s="764"/>
      <c r="G33" s="764"/>
      <c r="H33" s="773"/>
      <c r="I33" s="227"/>
      <c r="J33" s="569"/>
      <c r="K33" s="532"/>
      <c r="L33" s="531"/>
      <c r="M33" s="531"/>
      <c r="N33" s="531"/>
      <c r="O33" s="531"/>
      <c r="P33" s="531"/>
      <c r="Q33" s="531"/>
      <c r="R33" s="531"/>
      <c r="S33" s="531"/>
      <c r="T33" s="222"/>
      <c r="U33" s="222"/>
      <c r="V33" s="222"/>
      <c r="W33" s="539"/>
      <c r="X33" s="572" t="str">
        <f>A33</f>
        <v>B6. Please complete the table below regarding government allocations for contraceptive procurement.</v>
      </c>
      <c r="Z33" s="558"/>
    </row>
    <row r="34" spans="1:26" s="159" customFormat="1" ht="147" x14ac:dyDescent="0.2">
      <c r="A34" s="363"/>
      <c r="B34" s="884"/>
      <c r="C34" s="884"/>
      <c r="D34" s="927"/>
      <c r="E34" s="664" t="s">
        <v>286</v>
      </c>
      <c r="F34" s="237" t="s">
        <v>747</v>
      </c>
      <c r="G34" s="238" t="s">
        <v>287</v>
      </c>
      <c r="H34" s="364" t="s">
        <v>158</v>
      </c>
      <c r="I34" s="573"/>
      <c r="J34" s="574"/>
      <c r="K34" s="532">
        <f>A34</f>
        <v>0</v>
      </c>
      <c r="L34" s="531"/>
      <c r="M34" s="531"/>
      <c r="N34" s="531"/>
      <c r="O34" s="531"/>
      <c r="P34" s="531"/>
      <c r="Q34" s="531"/>
      <c r="R34" s="531"/>
      <c r="S34" s="531"/>
      <c r="T34" s="222"/>
      <c r="U34" s="222"/>
      <c r="V34" s="222"/>
      <c r="W34" s="539"/>
      <c r="X34" s="539"/>
      <c r="Z34" s="558"/>
    </row>
    <row r="35" spans="1:26" s="159" customFormat="1" ht="135" x14ac:dyDescent="0.2">
      <c r="A35" s="262"/>
      <c r="B35" s="764" t="s">
        <v>288</v>
      </c>
      <c r="C35" s="764"/>
      <c r="D35" s="765"/>
      <c r="E35" s="162">
        <v>3976190</v>
      </c>
      <c r="F35" s="168" t="s">
        <v>835</v>
      </c>
      <c r="G35" s="240"/>
      <c r="H35" s="368" t="s">
        <v>1069</v>
      </c>
      <c r="I35" s="568"/>
      <c r="J35" s="569"/>
      <c r="K35" s="532" t="e">
        <f>#REF!</f>
        <v>#REF!</v>
      </c>
      <c r="L35" s="531"/>
      <c r="M35" s="531"/>
      <c r="N35" s="531"/>
      <c r="O35" s="531"/>
      <c r="P35" s="531"/>
      <c r="Q35" s="531"/>
      <c r="R35" s="531"/>
      <c r="S35" s="531"/>
      <c r="T35" s="222"/>
      <c r="U35" s="222"/>
      <c r="V35" s="222"/>
      <c r="W35" s="539"/>
      <c r="X35" s="539"/>
      <c r="Z35" s="558"/>
    </row>
    <row r="36" spans="1:26" s="159" customFormat="1" ht="15" hidden="1" customHeight="1" x14ac:dyDescent="0.2">
      <c r="A36" s="883"/>
      <c r="B36" s="884"/>
      <c r="C36" s="884"/>
      <c r="D36" s="884"/>
      <c r="E36" s="884"/>
      <c r="F36" s="884"/>
      <c r="G36" s="884"/>
      <c r="H36" s="885"/>
      <c r="I36" s="568"/>
      <c r="J36" s="569"/>
      <c r="K36" s="532"/>
      <c r="L36" s="531"/>
      <c r="M36" s="531"/>
      <c r="N36" s="531"/>
      <c r="O36" s="531"/>
      <c r="P36" s="531"/>
      <c r="Q36" s="531"/>
      <c r="R36" s="531"/>
      <c r="S36" s="531"/>
      <c r="T36" s="222"/>
      <c r="U36" s="222"/>
      <c r="V36" s="222"/>
      <c r="W36" s="539"/>
      <c r="X36" s="539"/>
      <c r="Z36" s="558"/>
    </row>
    <row r="37" spans="1:26" s="159" customFormat="1" ht="75" x14ac:dyDescent="0.2">
      <c r="A37" s="772" t="s">
        <v>749</v>
      </c>
      <c r="B37" s="764"/>
      <c r="C37" s="764"/>
      <c r="D37" s="764"/>
      <c r="E37" s="764"/>
      <c r="F37" s="764"/>
      <c r="G37" s="765"/>
      <c r="H37" s="355" t="s">
        <v>165</v>
      </c>
      <c r="I37" s="562"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569"/>
      <c r="K37" s="532"/>
      <c r="L37" s="531"/>
      <c r="M37" s="531"/>
      <c r="N37" s="531"/>
      <c r="O37" s="531"/>
      <c r="P37" s="531"/>
      <c r="Q37" s="531"/>
      <c r="R37" s="531"/>
      <c r="S37" s="531"/>
      <c r="T37" s="222"/>
      <c r="U37" s="222"/>
      <c r="V37" s="222"/>
      <c r="W37" s="539"/>
      <c r="X37" s="539"/>
      <c r="Z37" s="558"/>
    </row>
    <row r="38" spans="1:26" s="159" customFormat="1" ht="60.75" customHeight="1" thickBot="1" x14ac:dyDescent="0.25">
      <c r="A38" s="772" t="s">
        <v>750</v>
      </c>
      <c r="B38" s="764"/>
      <c r="C38" s="764"/>
      <c r="D38" s="764"/>
      <c r="E38" s="764"/>
      <c r="F38" s="764"/>
      <c r="G38" s="764"/>
      <c r="H38" s="773"/>
      <c r="I38" s="227"/>
      <c r="J38" s="569"/>
      <c r="K38" s="532"/>
      <c r="L38" s="531"/>
      <c r="M38" s="531"/>
      <c r="N38" s="531"/>
      <c r="O38" s="531"/>
      <c r="P38" s="531"/>
      <c r="Q38" s="531"/>
      <c r="R38" s="531"/>
      <c r="S38" s="531"/>
      <c r="T38" s="222"/>
      <c r="U38" s="222"/>
      <c r="V38" s="222"/>
      <c r="W38" s="539"/>
      <c r="X38" s="572"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Z38" s="558"/>
    </row>
    <row r="39" spans="1:26" s="159" customFormat="1" ht="129.75" x14ac:dyDescent="0.2">
      <c r="A39" s="363"/>
      <c r="B39" s="877" t="s">
        <v>751</v>
      </c>
      <c r="C39" s="886"/>
      <c r="D39" s="236" t="s">
        <v>290</v>
      </c>
      <c r="E39" s="237" t="s">
        <v>69</v>
      </c>
      <c r="F39" s="237" t="s">
        <v>752</v>
      </c>
      <c r="G39" s="238" t="s">
        <v>291</v>
      </c>
      <c r="H39" s="364" t="s">
        <v>158</v>
      </c>
      <c r="I39" s="573"/>
      <c r="J39" s="574"/>
      <c r="K39" s="532">
        <f>A39</f>
        <v>0</v>
      </c>
      <c r="L39" s="531"/>
      <c r="M39" s="531"/>
      <c r="N39" s="531"/>
      <c r="O39" s="531"/>
      <c r="P39" s="531"/>
      <c r="Q39" s="531"/>
      <c r="R39" s="531"/>
      <c r="S39" s="531"/>
      <c r="T39" s="222"/>
      <c r="U39" s="222"/>
      <c r="V39" s="222"/>
      <c r="W39" s="539"/>
      <c r="X39" s="539"/>
      <c r="Z39" s="558"/>
    </row>
    <row r="40" spans="1:26" s="159" customFormat="1" ht="405" x14ac:dyDescent="0.2">
      <c r="A40" s="363"/>
      <c r="B40" s="764" t="s">
        <v>292</v>
      </c>
      <c r="C40" s="765"/>
      <c r="D40" s="239" t="s">
        <v>165</v>
      </c>
      <c r="E40" s="162" t="s">
        <v>178</v>
      </c>
      <c r="F40" s="168" t="s">
        <v>835</v>
      </c>
      <c r="G40" s="240" t="s">
        <v>1070</v>
      </c>
      <c r="H40" s="368" t="s">
        <v>1071</v>
      </c>
      <c r="I40" s="568"/>
      <c r="J40" s="569"/>
      <c r="K40" s="532" t="str">
        <f>B40</f>
        <v>a. Internally generated funds spent on contraceptive procurement</v>
      </c>
      <c r="L40" s="531"/>
      <c r="M40" s="531"/>
      <c r="N40" s="531"/>
      <c r="O40" s="531"/>
      <c r="P40" s="531"/>
      <c r="Q40" s="531"/>
      <c r="R40" s="531"/>
      <c r="S40" s="531"/>
      <c r="T40" s="222"/>
      <c r="U40" s="222"/>
      <c r="V40" s="222"/>
      <c r="W40" s="539"/>
      <c r="X40" s="539"/>
      <c r="Z40" s="558"/>
    </row>
    <row r="41" spans="1:26" s="159" customFormat="1" ht="69.75" customHeight="1" x14ac:dyDescent="0.2">
      <c r="A41" s="363"/>
      <c r="B41" s="241"/>
      <c r="C41" s="242" t="s">
        <v>293</v>
      </c>
      <c r="D41" s="811" t="s">
        <v>1072</v>
      </c>
      <c r="E41" s="811"/>
      <c r="F41" s="811"/>
      <c r="G41" s="811"/>
      <c r="H41" s="811"/>
      <c r="I41" s="575"/>
      <c r="J41" s="569"/>
      <c r="K41" s="532" t="str">
        <f>C41</f>
        <v>i. Specify source(s) of internally generated funds spent (for example, from taxes or user fees)</v>
      </c>
      <c r="L41" s="531"/>
      <c r="M41" s="531"/>
      <c r="N41" s="531"/>
      <c r="O41" s="533" t="str">
        <f>D41</f>
        <v>MNCHN Grants from National Government. LGU funds (local budgets) were also used to procure FP commodities; however, details in terms of amount spent by LGUs to procure commodities are still being determined.</v>
      </c>
      <c r="P41" s="531"/>
      <c r="Q41" s="531"/>
      <c r="R41" s="531"/>
      <c r="S41" s="531"/>
      <c r="T41" s="222"/>
      <c r="U41" s="222"/>
      <c r="V41" s="222"/>
      <c r="W41" s="539"/>
      <c r="X41" s="539"/>
      <c r="Z41" s="558"/>
    </row>
    <row r="42" spans="1:26" s="159" customFormat="1" ht="147" customHeight="1" x14ac:dyDescent="0.2">
      <c r="A42" s="363"/>
      <c r="B42" s="764" t="s">
        <v>295</v>
      </c>
      <c r="C42" s="765"/>
      <c r="D42" s="255" t="s">
        <v>166</v>
      </c>
      <c r="E42" s="162">
        <v>0</v>
      </c>
      <c r="F42" s="168" t="s">
        <v>835</v>
      </c>
      <c r="G42" s="154"/>
      <c r="H42" s="362"/>
      <c r="I42" s="568"/>
      <c r="J42" s="569"/>
      <c r="K42" s="532" t="str">
        <f>B42</f>
        <v>b. Total of all other government funds spent on contraceptive procurement (basket funds, World Bank credits or loans, and other funds donors gave to the government [e.g., direct budget support])</v>
      </c>
      <c r="L42" s="531"/>
      <c r="M42" s="531"/>
      <c r="N42" s="531"/>
      <c r="O42" s="531"/>
      <c r="P42" s="531"/>
      <c r="Q42" s="531"/>
      <c r="R42" s="531"/>
      <c r="S42" s="531"/>
      <c r="T42" s="222"/>
      <c r="U42" s="222"/>
      <c r="V42" s="222"/>
      <c r="W42" s="539"/>
      <c r="X42" s="539"/>
      <c r="Z42" s="558"/>
    </row>
    <row r="43" spans="1:26" s="159" customFormat="1" ht="30" x14ac:dyDescent="0.2">
      <c r="A43" s="363"/>
      <c r="B43" s="241"/>
      <c r="C43" s="242" t="s">
        <v>297</v>
      </c>
      <c r="D43" s="800" t="s">
        <v>146</v>
      </c>
      <c r="E43" s="801"/>
      <c r="F43" s="801"/>
      <c r="G43" s="801"/>
      <c r="H43" s="802"/>
      <c r="I43" s="575"/>
      <c r="J43" s="569"/>
      <c r="K43" s="532" t="str">
        <f>C43</f>
        <v>i. Specify source(s) of other government funds spent (for example: basket funding or specific donor)</v>
      </c>
      <c r="L43" s="531"/>
      <c r="M43" s="531"/>
      <c r="N43" s="531"/>
      <c r="O43" s="533" t="str">
        <f>D43</f>
        <v>N/A</v>
      </c>
      <c r="P43" s="531"/>
      <c r="Q43" s="531"/>
      <c r="R43" s="531"/>
      <c r="S43" s="531"/>
      <c r="T43" s="222"/>
      <c r="U43" s="222"/>
      <c r="V43" s="222"/>
      <c r="W43" s="539"/>
      <c r="X43" s="539"/>
      <c r="Z43" s="558"/>
    </row>
    <row r="44" spans="1:26" s="159" customFormat="1" ht="45" x14ac:dyDescent="0.2">
      <c r="A44" s="363"/>
      <c r="B44" s="764" t="s">
        <v>298</v>
      </c>
      <c r="C44" s="765"/>
      <c r="D44" s="243"/>
      <c r="E44" s="163" t="s">
        <v>178</v>
      </c>
      <c r="F44" s="244"/>
      <c r="G44" s="244"/>
      <c r="H44" s="362"/>
      <c r="I44" s="568"/>
      <c r="J44" s="569"/>
      <c r="K44" s="532" t="str">
        <f>B44</f>
        <v>c. TOTAL government funds spent on contraceptive procurement
This will auto-calculate.  (It will sum a &amp; b above.)</v>
      </c>
      <c r="L44" s="531"/>
      <c r="M44" s="531"/>
      <c r="N44" s="531"/>
      <c r="O44" s="533"/>
      <c r="P44" s="531"/>
      <c r="Q44" s="531"/>
      <c r="R44" s="531"/>
      <c r="S44" s="531"/>
      <c r="T44" s="222"/>
      <c r="U44" s="222"/>
      <c r="V44" s="222"/>
      <c r="W44" s="539"/>
      <c r="X44" s="539"/>
      <c r="Z44" s="558"/>
    </row>
    <row r="45" spans="1:26" s="248" customFormat="1" x14ac:dyDescent="0.2">
      <c r="A45" s="365"/>
      <c r="B45" s="245"/>
      <c r="C45" s="245"/>
      <c r="D45" s="246"/>
      <c r="E45" s="164"/>
      <c r="F45" s="164"/>
      <c r="G45" s="247"/>
      <c r="H45" s="366"/>
      <c r="I45" s="576"/>
      <c r="J45" s="569"/>
      <c r="K45" s="532">
        <f>A45</f>
        <v>0</v>
      </c>
      <c r="L45" s="531"/>
      <c r="M45" s="531"/>
      <c r="N45" s="531"/>
      <c r="O45" s="533"/>
      <c r="P45" s="531"/>
      <c r="Q45" s="531"/>
      <c r="R45" s="531"/>
      <c r="S45" s="531"/>
      <c r="T45" s="222"/>
      <c r="U45" s="222"/>
      <c r="V45" s="222"/>
      <c r="W45" s="539"/>
      <c r="X45" s="539"/>
      <c r="Z45" s="286"/>
    </row>
    <row r="46" spans="1:26" s="159" customFormat="1" ht="30" customHeight="1" x14ac:dyDescent="0.2">
      <c r="A46" s="772" t="s">
        <v>753</v>
      </c>
      <c r="B46" s="764"/>
      <c r="C46" s="764"/>
      <c r="D46" s="764"/>
      <c r="E46" s="764"/>
      <c r="F46" s="764"/>
      <c r="G46" s="764"/>
      <c r="H46" s="773"/>
      <c r="I46" s="227"/>
      <c r="J46" s="569"/>
      <c r="K46" s="532"/>
      <c r="L46" s="531"/>
      <c r="M46" s="531"/>
      <c r="N46" s="531"/>
      <c r="O46" s="531"/>
      <c r="P46" s="531"/>
      <c r="Q46" s="531"/>
      <c r="R46" s="531"/>
      <c r="S46" s="531"/>
      <c r="T46" s="222"/>
      <c r="U46" s="222"/>
      <c r="V46" s="222"/>
      <c r="W46" s="539"/>
      <c r="X46" s="572" t="str">
        <f>A46</f>
        <v xml:space="preserve">B9. Please complete the table below to indicate donor expenditures on contraceptive procurement in the most recent complete fiscal year (FY '10-'11).
</v>
      </c>
      <c r="Z46" s="558"/>
    </row>
    <row r="47" spans="1:26" s="159" customFormat="1" ht="129.75" x14ac:dyDescent="0.2">
      <c r="A47" s="363" t="s">
        <v>199</v>
      </c>
      <c r="B47" s="877" t="s">
        <v>754</v>
      </c>
      <c r="C47" s="765"/>
      <c r="D47" s="236" t="s">
        <v>299</v>
      </c>
      <c r="E47" s="237" t="s">
        <v>300</v>
      </c>
      <c r="F47" s="237" t="s">
        <v>755</v>
      </c>
      <c r="G47" s="238" t="s">
        <v>301</v>
      </c>
      <c r="H47" s="364" t="s">
        <v>158</v>
      </c>
      <c r="I47" s="577"/>
      <c r="J47" s="569"/>
      <c r="K47" s="532" t="str">
        <f>A47</f>
        <v xml:space="preserve">
</v>
      </c>
      <c r="L47" s="531"/>
      <c r="M47" s="531"/>
      <c r="N47" s="531"/>
      <c r="O47" s="533"/>
      <c r="P47" s="531"/>
      <c r="Q47" s="531"/>
      <c r="R47" s="531"/>
      <c r="S47" s="531"/>
      <c r="T47" s="222"/>
      <c r="U47" s="222"/>
      <c r="V47" s="222"/>
      <c r="W47" s="539"/>
      <c r="X47" s="539"/>
      <c r="Z47" s="558"/>
    </row>
    <row r="48" spans="1:26" s="159" customFormat="1" ht="60" x14ac:dyDescent="0.2">
      <c r="A48" s="363"/>
      <c r="B48" s="764" t="s">
        <v>302</v>
      </c>
      <c r="C48" s="765"/>
      <c r="D48" s="255" t="s">
        <v>165</v>
      </c>
      <c r="E48" s="619">
        <v>1392414.8</v>
      </c>
      <c r="F48" s="168" t="s">
        <v>748</v>
      </c>
      <c r="G48" s="160" t="s">
        <v>1073</v>
      </c>
      <c r="H48" s="160"/>
      <c r="I48" s="570"/>
      <c r="J48" s="569"/>
      <c r="K48" s="532" t="str">
        <f>B48</f>
        <v>a. In-kind donations of contraceptives</v>
      </c>
      <c r="L48" s="531"/>
      <c r="M48" s="531"/>
      <c r="N48" s="531"/>
      <c r="O48" s="533"/>
      <c r="P48" s="531"/>
      <c r="Q48" s="531"/>
      <c r="R48" s="531"/>
      <c r="S48" s="531"/>
      <c r="T48" s="222"/>
      <c r="U48" s="222"/>
      <c r="V48" s="222"/>
      <c r="W48" s="539"/>
      <c r="X48" s="539"/>
      <c r="Z48" s="558"/>
    </row>
    <row r="49" spans="1:26" s="159" customFormat="1" ht="31.5" customHeight="1" x14ac:dyDescent="0.2">
      <c r="A49" s="363"/>
      <c r="B49" s="241"/>
      <c r="C49" s="242" t="s">
        <v>303</v>
      </c>
      <c r="D49" s="1183" t="s">
        <v>1074</v>
      </c>
      <c r="E49" s="1183"/>
      <c r="F49" s="1183"/>
      <c r="G49" s="1183"/>
      <c r="H49" s="1183"/>
      <c r="I49" s="165"/>
      <c r="J49" s="569"/>
      <c r="K49" s="532" t="str">
        <f>C49</f>
        <v xml:space="preserve">i. Specify source(s) of in-kind donations </v>
      </c>
      <c r="L49" s="531"/>
      <c r="M49" s="531"/>
      <c r="N49" s="531"/>
      <c r="O49" s="533" t="str">
        <f>D49</f>
        <v>UNFPA (2011: pills, DMPA)</v>
      </c>
      <c r="P49" s="531"/>
      <c r="Q49" s="531"/>
      <c r="R49" s="531"/>
      <c r="S49" s="531"/>
      <c r="T49" s="222"/>
      <c r="U49" s="222"/>
      <c r="V49" s="222"/>
      <c r="W49" s="539"/>
      <c r="X49" s="539"/>
      <c r="Z49" s="558"/>
    </row>
    <row r="50" spans="1:26" s="159" customFormat="1" ht="30" x14ac:dyDescent="0.2">
      <c r="A50" s="363"/>
      <c r="B50" s="764" t="s">
        <v>756</v>
      </c>
      <c r="C50" s="765"/>
      <c r="D50" s="239" t="s">
        <v>178</v>
      </c>
      <c r="E50" s="162"/>
      <c r="F50" s="168" t="s">
        <v>748</v>
      </c>
      <c r="G50" s="156"/>
      <c r="H50" s="367"/>
      <c r="I50" s="570"/>
      <c r="J50" s="569"/>
      <c r="K50" s="532" t="str">
        <f>B50</f>
        <v>b. Global Fund grants used to procure condoms</v>
      </c>
      <c r="L50" s="531"/>
      <c r="M50" s="531"/>
      <c r="N50" s="531"/>
      <c r="O50" s="533"/>
      <c r="P50" s="531"/>
      <c r="Q50" s="531"/>
      <c r="R50" s="531"/>
      <c r="S50" s="531"/>
      <c r="T50" s="222"/>
      <c r="U50" s="222"/>
      <c r="V50" s="222"/>
      <c r="W50" s="539"/>
      <c r="X50" s="539"/>
      <c r="Z50" s="558"/>
    </row>
    <row r="51" spans="1:26" s="159" customFormat="1" ht="30" x14ac:dyDescent="0.2">
      <c r="A51" s="363"/>
      <c r="B51" s="764" t="s">
        <v>757</v>
      </c>
      <c r="C51" s="765"/>
      <c r="D51" s="239" t="s">
        <v>178</v>
      </c>
      <c r="E51" s="162"/>
      <c r="F51" s="168" t="s">
        <v>748</v>
      </c>
      <c r="G51" s="156"/>
      <c r="H51" s="367"/>
      <c r="I51" s="570"/>
      <c r="J51" s="569"/>
      <c r="K51" s="532" t="str">
        <f>B51</f>
        <v>c. Global Fund grants used to procure contraceptives besides condoms</v>
      </c>
      <c r="L51" s="531"/>
      <c r="M51" s="531"/>
      <c r="N51" s="531"/>
      <c r="O51" s="533"/>
      <c r="P51" s="531"/>
      <c r="Q51" s="531"/>
      <c r="R51" s="531"/>
      <c r="S51" s="531"/>
      <c r="T51" s="222"/>
      <c r="U51" s="222"/>
      <c r="V51" s="222"/>
      <c r="W51" s="539"/>
      <c r="X51" s="539"/>
      <c r="Z51" s="558"/>
    </row>
    <row r="52" spans="1:26" s="159" customFormat="1" ht="75" x14ac:dyDescent="0.2">
      <c r="A52" s="363"/>
      <c r="B52" s="764" t="s">
        <v>758</v>
      </c>
      <c r="C52" s="765"/>
      <c r="D52" s="243"/>
      <c r="E52" s="163">
        <f>E48+E50+E51</f>
        <v>1392414.8</v>
      </c>
      <c r="F52" s="244"/>
      <c r="G52" s="244"/>
      <c r="H52" s="368" t="s">
        <v>1075</v>
      </c>
      <c r="I52" s="568"/>
      <c r="J52" s="569"/>
      <c r="K52" s="532" t="str">
        <f>B52</f>
        <v>d. TOTAL value of in-kind donations and Global Fund grants spent on contraceptive procurement
This will auto-calculate.  (It will sum a-c above.)</v>
      </c>
      <c r="L52" s="531"/>
      <c r="M52" s="531"/>
      <c r="N52" s="531"/>
      <c r="O52" s="533"/>
      <c r="P52" s="531"/>
      <c r="Q52" s="531"/>
      <c r="R52" s="531"/>
      <c r="S52" s="531"/>
      <c r="T52" s="222"/>
      <c r="U52" s="222"/>
      <c r="V52" s="222"/>
      <c r="W52" s="539"/>
      <c r="X52" s="539"/>
      <c r="Z52" s="558"/>
    </row>
    <row r="53" spans="1:26" s="248" customFormat="1" x14ac:dyDescent="0.2">
      <c r="A53" s="365"/>
      <c r="B53" s="245"/>
      <c r="C53" s="245"/>
      <c r="D53" s="246"/>
      <c r="E53" s="164"/>
      <c r="F53" s="164"/>
      <c r="G53" s="247"/>
      <c r="H53" s="366"/>
      <c r="I53" s="576"/>
      <c r="J53" s="569"/>
      <c r="K53" s="532">
        <f>A53</f>
        <v>0</v>
      </c>
      <c r="L53" s="531"/>
      <c r="M53" s="531"/>
      <c r="N53" s="531"/>
      <c r="O53" s="533"/>
      <c r="P53" s="531"/>
      <c r="Q53" s="531"/>
      <c r="R53" s="531"/>
      <c r="S53" s="531"/>
      <c r="T53" s="222"/>
      <c r="U53" s="222"/>
      <c r="V53" s="222"/>
      <c r="W53" s="539"/>
      <c r="X53" s="539"/>
      <c r="Z53" s="286"/>
    </row>
    <row r="54" spans="1:26" s="159" customFormat="1" ht="75" customHeight="1" x14ac:dyDescent="0.2">
      <c r="A54" s="772" t="s">
        <v>759</v>
      </c>
      <c r="B54" s="764"/>
      <c r="C54" s="764"/>
      <c r="D54" s="764"/>
      <c r="E54" s="764"/>
      <c r="F54" s="764"/>
      <c r="G54" s="764"/>
      <c r="H54" s="773"/>
      <c r="I54" s="227"/>
      <c r="J54" s="569"/>
      <c r="K54" s="532"/>
      <c r="L54" s="531"/>
      <c r="M54" s="531"/>
      <c r="N54" s="531"/>
      <c r="O54" s="531"/>
      <c r="P54" s="531"/>
      <c r="Q54" s="531"/>
      <c r="R54" s="531"/>
      <c r="S54" s="531"/>
      <c r="T54" s="222"/>
      <c r="U54" s="222"/>
      <c r="V54" s="222"/>
      <c r="W54" s="539"/>
      <c r="X54" s="572"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Z54" s="558"/>
    </row>
    <row r="55" spans="1:26" s="159" customFormat="1" ht="150" x14ac:dyDescent="0.2">
      <c r="A55" s="867" t="s">
        <v>760</v>
      </c>
      <c r="B55" s="868"/>
      <c r="C55" s="868"/>
      <c r="D55" s="868"/>
      <c r="E55" s="869"/>
      <c r="F55" s="166" t="s">
        <v>178</v>
      </c>
      <c r="G55" s="870"/>
      <c r="H55" s="871"/>
      <c r="I55" s="570"/>
      <c r="J55" s="578">
        <f>G55</f>
        <v>0</v>
      </c>
      <c r="K55" s="532"/>
      <c r="L55" s="531"/>
      <c r="M55" s="531"/>
      <c r="N55" s="531"/>
      <c r="O55" s="533"/>
      <c r="P55" s="531"/>
      <c r="Q55" s="531"/>
      <c r="R55" s="559"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531"/>
      <c r="T55" s="222"/>
      <c r="U55" s="222"/>
      <c r="V55" s="222"/>
      <c r="W55" s="539"/>
      <c r="X55" s="539"/>
      <c r="Z55" s="558"/>
    </row>
    <row r="56" spans="1:26" s="159" customFormat="1" ht="135" x14ac:dyDescent="0.2">
      <c r="A56" s="867" t="s">
        <v>761</v>
      </c>
      <c r="B56" s="872"/>
      <c r="C56" s="872"/>
      <c r="D56" s="872"/>
      <c r="E56" s="873"/>
      <c r="F56" s="166" t="s">
        <v>178</v>
      </c>
      <c r="G56" s="870"/>
      <c r="H56" s="871"/>
      <c r="I56" s="570"/>
      <c r="J56" s="578">
        <f>G56</f>
        <v>0</v>
      </c>
      <c r="K56" s="532"/>
      <c r="L56" s="531"/>
      <c r="M56" s="531"/>
      <c r="N56" s="531"/>
      <c r="O56" s="533"/>
      <c r="P56" s="531"/>
      <c r="Q56" s="531"/>
      <c r="R56" s="559"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531"/>
      <c r="T56" s="222"/>
      <c r="U56" s="222"/>
      <c r="V56" s="222"/>
      <c r="W56" s="539"/>
      <c r="X56" s="539"/>
      <c r="Z56" s="558"/>
    </row>
    <row r="57" spans="1:26" s="159" customFormat="1" ht="45" x14ac:dyDescent="0.2">
      <c r="A57" s="874" t="s">
        <v>762</v>
      </c>
      <c r="B57" s="875"/>
      <c r="C57" s="875"/>
      <c r="D57" s="875"/>
      <c r="E57" s="876"/>
      <c r="F57" s="152" t="s">
        <v>165</v>
      </c>
      <c r="G57" s="870"/>
      <c r="H57" s="871"/>
      <c r="I57" s="570"/>
      <c r="J57" s="578">
        <f>G57</f>
        <v>0</v>
      </c>
      <c r="K57" s="532"/>
      <c r="L57" s="531"/>
      <c r="M57" s="531"/>
      <c r="N57" s="531"/>
      <c r="O57" s="533"/>
      <c r="P57" s="531"/>
      <c r="Q57" s="531"/>
      <c r="R57" s="559" t="str">
        <f>A57</f>
        <v>B12. If B11 did not calculate automatically, please answer the following question:
Was there a funding gap for the public sector in the last complete fiscal year?
(Please select from the dropdown list.)</v>
      </c>
      <c r="S57" s="531"/>
      <c r="T57" s="222"/>
      <c r="U57" s="222"/>
      <c r="V57" s="222"/>
      <c r="W57" s="539"/>
      <c r="X57" s="539"/>
      <c r="Z57" s="558"/>
    </row>
    <row r="58" spans="1:26" s="248" customFormat="1" x14ac:dyDescent="0.2">
      <c r="A58" s="369"/>
      <c r="B58" s="249"/>
      <c r="C58" s="249"/>
      <c r="D58" s="250"/>
      <c r="E58" s="167"/>
      <c r="F58" s="167"/>
      <c r="G58" s="251"/>
      <c r="H58" s="370"/>
      <c r="I58" s="576"/>
      <c r="J58" s="569"/>
      <c r="K58" s="532">
        <f>A58</f>
        <v>0</v>
      </c>
      <c r="L58" s="531"/>
      <c r="M58" s="531"/>
      <c r="N58" s="531"/>
      <c r="O58" s="533"/>
      <c r="P58" s="531"/>
      <c r="Q58" s="531"/>
      <c r="R58" s="531"/>
      <c r="S58" s="531"/>
      <c r="T58" s="222"/>
      <c r="U58" s="222"/>
      <c r="V58" s="222"/>
      <c r="W58" s="539"/>
      <c r="X58" s="539"/>
      <c r="Z58" s="286"/>
    </row>
    <row r="59" spans="1:26" s="159" customFormat="1" ht="45" x14ac:dyDescent="0.2">
      <c r="A59" s="772" t="s">
        <v>305</v>
      </c>
      <c r="B59" s="764"/>
      <c r="C59" s="764"/>
      <c r="D59" s="764"/>
      <c r="E59" s="765"/>
      <c r="F59" s="766" t="s">
        <v>25</v>
      </c>
      <c r="G59" s="863"/>
      <c r="H59" s="767"/>
      <c r="I59" s="579"/>
      <c r="J59" s="569"/>
      <c r="K59" s="532"/>
      <c r="L59" s="531"/>
      <c r="M59" s="531"/>
      <c r="N59" s="531"/>
      <c r="O59" s="531"/>
      <c r="P59" s="531"/>
      <c r="Q59" s="532" t="str">
        <f>F59</f>
        <v>The government (e.g., Central Medical Stores, MOH logistics unit, MOH procurement unit)</v>
      </c>
      <c r="R59" s="559" t="str">
        <f>A59</f>
        <v>B13. If the government financed any contraceptive procurement in the most recent complete fiscal year, which entity conducted the procurement(s)? (Please select from the dropdown.)</v>
      </c>
      <c r="S59" s="531"/>
      <c r="T59" s="222"/>
      <c r="U59" s="222"/>
      <c r="V59" s="222"/>
      <c r="W59" s="539"/>
      <c r="X59" s="539"/>
      <c r="Z59" s="558"/>
    </row>
    <row r="60" spans="1:26" s="159" customFormat="1" ht="36" customHeight="1" x14ac:dyDescent="0.2">
      <c r="A60" s="262"/>
      <c r="B60" s="764" t="s">
        <v>58</v>
      </c>
      <c r="C60" s="764"/>
      <c r="D60" s="764"/>
      <c r="E60" s="764"/>
      <c r="F60" s="769" t="s">
        <v>1076</v>
      </c>
      <c r="G60" s="770"/>
      <c r="H60" s="771"/>
      <c r="I60" s="570"/>
      <c r="J60" s="569"/>
      <c r="K60" s="532"/>
      <c r="L60" s="531"/>
      <c r="M60" s="580">
        <f>E60</f>
        <v>0</v>
      </c>
      <c r="N60" s="531"/>
      <c r="O60" s="531"/>
      <c r="P60" s="531"/>
      <c r="Q60" s="532" t="str">
        <f>F60</f>
        <v>Local Government Units' General Property and Supplies Office</v>
      </c>
      <c r="R60" s="533" t="str">
        <f>B60</f>
        <v>a. Specify entity</v>
      </c>
      <c r="S60" s="531"/>
      <c r="T60" s="222"/>
      <c r="U60" s="222"/>
      <c r="V60" s="222"/>
      <c r="W60" s="539"/>
      <c r="X60" s="539"/>
      <c r="Z60" s="558"/>
    </row>
    <row r="61" spans="1:26" s="159" customFormat="1" x14ac:dyDescent="0.2">
      <c r="A61" s="356"/>
      <c r="B61" s="227"/>
      <c r="C61" s="764" t="s">
        <v>59</v>
      </c>
      <c r="D61" s="764"/>
      <c r="E61" s="765"/>
      <c r="F61" s="766" t="s">
        <v>166</v>
      </c>
      <c r="G61" s="863"/>
      <c r="H61" s="767"/>
      <c r="I61" s="570"/>
      <c r="J61" s="569"/>
      <c r="K61" s="532"/>
      <c r="L61" s="531"/>
      <c r="M61" s="531"/>
      <c r="N61" s="531"/>
      <c r="O61" s="531"/>
      <c r="P61" s="531"/>
      <c r="Q61" s="532" t="str">
        <f>F61</f>
        <v>No</v>
      </c>
      <c r="R61" s="533" t="str">
        <f>C61</f>
        <v>i. Is this a parastatal?</v>
      </c>
      <c r="S61" s="531"/>
      <c r="T61" s="222"/>
      <c r="U61" s="222"/>
      <c r="V61" s="222"/>
      <c r="W61" s="539"/>
      <c r="X61" s="539"/>
      <c r="Z61" s="558"/>
    </row>
    <row r="62" spans="1:26" s="159" customFormat="1" ht="204" customHeight="1" thickBot="1" x14ac:dyDescent="0.25">
      <c r="A62" s="864" t="s">
        <v>306</v>
      </c>
      <c r="B62" s="753"/>
      <c r="C62" s="754"/>
      <c r="D62" s="779" t="s">
        <v>1077</v>
      </c>
      <c r="E62" s="780"/>
      <c r="F62" s="780"/>
      <c r="G62" s="780"/>
      <c r="H62" s="781"/>
      <c r="I62" s="547"/>
      <c r="J62" s="569"/>
      <c r="K62" s="532" t="str">
        <f>A62</f>
        <v xml:space="preserve">B14. Please note any additional comments about finance and procurement.
</v>
      </c>
      <c r="L62" s="531"/>
      <c r="M62" s="531"/>
      <c r="N62" s="531"/>
      <c r="O62" s="532" t="str">
        <f>D62</f>
        <v xml:space="preserve">The provision of the MNCHN Grants to LGUs provided an opportunity for LGUs to augment funding for procurement of their FP commodity requirements. The line item for the procurement of contraceptives is at the local government unit (LGU) level.  LGUs fund and procure their contraceptive requirements. Procurement of commodities was done either at the local or regional (CHD) level. However, as of this time the total amounts spent in procurement of commodities (both at the LGU and regional levels) are still being consolidated at the national level. Philhealth enrollment is another mechanism for LGU financing of contraceptives. When an LGU enrolls its constituents (indigent constituents) with Philhealth, it is indirectly financing their contraceptive requirements since a) the enrolled constituent can use the Philhealth benefit packages that cover the costs of some contraceptive methods; and/or b) the LGU can use part of the capitation fund received from Philhealth (for enrollments made) to procure contraceptives.                                                                                                              </v>
      </c>
      <c r="P62" s="531"/>
      <c r="Q62" s="531"/>
      <c r="R62" s="532"/>
      <c r="S62" s="531"/>
      <c r="T62" s="222"/>
      <c r="U62" s="222"/>
      <c r="V62" s="222"/>
      <c r="W62" s="539"/>
      <c r="X62" s="539"/>
      <c r="Z62" s="558"/>
    </row>
    <row r="63" spans="1:26" s="159" customFormat="1" ht="16.5" customHeight="1" thickBot="1" x14ac:dyDescent="0.25">
      <c r="A63" s="865" t="s">
        <v>31</v>
      </c>
      <c r="B63" s="866"/>
      <c r="C63" s="866"/>
      <c r="D63" s="866"/>
      <c r="E63" s="866"/>
      <c r="F63" s="866"/>
      <c r="G63" s="866"/>
      <c r="H63" s="371"/>
      <c r="I63" s="563"/>
      <c r="J63" s="569"/>
      <c r="K63" s="532"/>
      <c r="L63" s="531"/>
      <c r="M63" s="531"/>
      <c r="N63" s="531"/>
      <c r="O63" s="531"/>
      <c r="P63" s="531"/>
      <c r="Q63" s="531"/>
      <c r="R63" s="532"/>
      <c r="S63" s="531"/>
      <c r="T63" s="222"/>
      <c r="U63" s="222"/>
      <c r="V63" s="222"/>
      <c r="W63" s="539"/>
      <c r="X63" s="539"/>
      <c r="Z63" s="558"/>
    </row>
    <row r="64" spans="1:26" s="159" customFormat="1" ht="45" customHeight="1" x14ac:dyDescent="0.2">
      <c r="A64" s="855" t="s">
        <v>763</v>
      </c>
      <c r="B64" s="856"/>
      <c r="C64" s="856"/>
      <c r="D64" s="856"/>
      <c r="E64" s="856"/>
      <c r="F64" s="856"/>
      <c r="G64" s="856"/>
      <c r="H64" s="857"/>
      <c r="I64" s="581"/>
      <c r="J64" s="569"/>
      <c r="K64" s="532"/>
      <c r="L64" s="531"/>
      <c r="M64" s="531"/>
      <c r="N64" s="531"/>
      <c r="O64" s="531"/>
      <c r="P64" s="531"/>
      <c r="Q64" s="531"/>
      <c r="R64" s="532"/>
      <c r="S64" s="531"/>
      <c r="T64" s="222"/>
      <c r="U64" s="222"/>
      <c r="V64" s="222"/>
      <c r="W64" s="539"/>
      <c r="X64" s="572" t="str">
        <f>A64</f>
        <v>C1. Are the following contraceptive methods offered through the commercial sector, public sector, NGOs, or social marketing? (Please indicate which methods are intended to be offered,not whether the method is currently in stock.) 
(Please select from the dropdown list.)</v>
      </c>
      <c r="Z64" s="558"/>
    </row>
    <row r="65" spans="1:26" s="254" customFormat="1" ht="15.75" x14ac:dyDescent="0.25">
      <c r="A65" s="858" t="s">
        <v>26</v>
      </c>
      <c r="B65" s="859"/>
      <c r="C65" s="860"/>
      <c r="D65" s="861" t="s">
        <v>261</v>
      </c>
      <c r="E65" s="862"/>
      <c r="F65" s="252" t="s">
        <v>307</v>
      </c>
      <c r="G65" s="253" t="s">
        <v>308</v>
      </c>
      <c r="H65" s="372" t="s">
        <v>309</v>
      </c>
      <c r="I65" s="582"/>
      <c r="J65" s="583"/>
      <c r="K65" s="532" t="str">
        <f>A65</f>
        <v>Contraceptive Method</v>
      </c>
      <c r="L65" s="282"/>
      <c r="M65" s="282"/>
      <c r="N65" s="282"/>
      <c r="O65" s="282"/>
      <c r="P65" s="282"/>
      <c r="Q65" s="282"/>
      <c r="R65" s="565"/>
      <c r="S65" s="282"/>
      <c r="T65" s="584"/>
      <c r="U65" s="584"/>
      <c r="V65" s="584"/>
      <c r="W65" s="585"/>
      <c r="X65" s="585"/>
      <c r="Z65" s="586"/>
    </row>
    <row r="66" spans="1:26" s="159" customFormat="1" ht="30" x14ac:dyDescent="0.2">
      <c r="A66" s="373"/>
      <c r="B66" s="848" t="s">
        <v>310</v>
      </c>
      <c r="C66" s="849"/>
      <c r="D66" s="850" t="s">
        <v>165</v>
      </c>
      <c r="E66" s="850"/>
      <c r="F66" s="255" t="s">
        <v>165</v>
      </c>
      <c r="G66" s="255" t="s">
        <v>165</v>
      </c>
      <c r="H66" s="374" t="s">
        <v>165</v>
      </c>
      <c r="I66" s="547"/>
      <c r="J66" s="569"/>
      <c r="K66" s="532" t="str">
        <f>B66</f>
        <v>a. Combined oral contraceptives (estrogen + progestin - for  example, LoFemenol, Microgynon)</v>
      </c>
      <c r="L66" s="531"/>
      <c r="M66" s="531"/>
      <c r="N66" s="531"/>
      <c r="O66" s="531"/>
      <c r="P66" s="531"/>
      <c r="Q66" s="531"/>
      <c r="R66" s="532"/>
      <c r="S66" s="531"/>
      <c r="T66" s="222"/>
      <c r="U66" s="222"/>
      <c r="V66" s="222"/>
      <c r="W66" s="539"/>
      <c r="X66" s="539"/>
      <c r="Z66" s="558"/>
    </row>
    <row r="67" spans="1:26" s="159" customFormat="1" x14ac:dyDescent="0.2">
      <c r="A67" s="375"/>
      <c r="B67" s="848" t="s">
        <v>311</v>
      </c>
      <c r="C67" s="849"/>
      <c r="D67" s="850" t="s">
        <v>165</v>
      </c>
      <c r="E67" s="850"/>
      <c r="F67" s="255" t="s">
        <v>165</v>
      </c>
      <c r="G67" s="255" t="s">
        <v>165</v>
      </c>
      <c r="H67" s="374" t="s">
        <v>165</v>
      </c>
      <c r="I67" s="547"/>
      <c r="J67" s="569"/>
      <c r="K67" s="532" t="str">
        <f t="shared" ref="K67:K77" si="2">B67</f>
        <v>b. Progestin-only pills (for example, Ovrette, Microlut)</v>
      </c>
      <c r="L67" s="531"/>
      <c r="M67" s="531"/>
      <c r="N67" s="531"/>
      <c r="O67" s="531"/>
      <c r="P67" s="531"/>
      <c r="Q67" s="531"/>
      <c r="R67" s="532"/>
      <c r="S67" s="531"/>
      <c r="T67" s="222"/>
      <c r="U67" s="222"/>
      <c r="V67" s="222"/>
      <c r="W67" s="539"/>
      <c r="X67" s="539"/>
      <c r="Z67" s="558"/>
    </row>
    <row r="68" spans="1:26" s="159" customFormat="1" x14ac:dyDescent="0.2">
      <c r="A68" s="375"/>
      <c r="B68" s="848" t="s">
        <v>312</v>
      </c>
      <c r="C68" s="849"/>
      <c r="D68" s="850" t="s">
        <v>165</v>
      </c>
      <c r="E68" s="850"/>
      <c r="F68" s="255" t="s">
        <v>165</v>
      </c>
      <c r="G68" s="255" t="s">
        <v>165</v>
      </c>
      <c r="H68" s="374" t="s">
        <v>165</v>
      </c>
      <c r="I68" s="547"/>
      <c r="J68" s="569"/>
      <c r="K68" s="532" t="str">
        <f t="shared" si="2"/>
        <v>c. Hormonal injections (for example, DepoProvera, Noristerat)</v>
      </c>
      <c r="L68" s="531"/>
      <c r="M68" s="531"/>
      <c r="N68" s="531"/>
      <c r="O68" s="531"/>
      <c r="P68" s="531"/>
      <c r="Q68" s="531"/>
      <c r="R68" s="532"/>
      <c r="S68" s="531"/>
      <c r="T68" s="222"/>
      <c r="U68" s="222"/>
      <c r="V68" s="222"/>
      <c r="W68" s="539"/>
      <c r="X68" s="539"/>
      <c r="Z68" s="558"/>
    </row>
    <row r="69" spans="1:26" s="159" customFormat="1" x14ac:dyDescent="0.2">
      <c r="A69" s="375"/>
      <c r="B69" s="848" t="s">
        <v>313</v>
      </c>
      <c r="C69" s="849"/>
      <c r="D69" s="850" t="s">
        <v>178</v>
      </c>
      <c r="E69" s="850"/>
      <c r="F69" s="255" t="s">
        <v>166</v>
      </c>
      <c r="G69" s="255" t="s">
        <v>178</v>
      </c>
      <c r="H69" s="374" t="s">
        <v>166</v>
      </c>
      <c r="I69" s="547"/>
      <c r="J69" s="569"/>
      <c r="K69" s="532" t="str">
        <f t="shared" si="2"/>
        <v>d. Hormonal implants (for example, Jadelle, Implanon)</v>
      </c>
      <c r="L69" s="531"/>
      <c r="M69" s="531"/>
      <c r="N69" s="531"/>
      <c r="O69" s="531"/>
      <c r="P69" s="531"/>
      <c r="Q69" s="531"/>
      <c r="R69" s="532"/>
      <c r="S69" s="531"/>
      <c r="T69" s="222"/>
      <c r="U69" s="222"/>
      <c r="V69" s="222"/>
      <c r="W69" s="539"/>
      <c r="X69" s="539"/>
      <c r="Z69" s="558"/>
    </row>
    <row r="70" spans="1:26" s="159" customFormat="1" x14ac:dyDescent="0.2">
      <c r="A70" s="375"/>
      <c r="B70" s="848" t="s">
        <v>314</v>
      </c>
      <c r="C70" s="849"/>
      <c r="D70" s="850" t="s">
        <v>165</v>
      </c>
      <c r="E70" s="850"/>
      <c r="F70" s="255" t="s">
        <v>165</v>
      </c>
      <c r="G70" s="255" t="s">
        <v>165</v>
      </c>
      <c r="H70" s="374" t="s">
        <v>165</v>
      </c>
      <c r="I70" s="547"/>
      <c r="J70" s="569"/>
      <c r="K70" s="532" t="str">
        <f t="shared" si="2"/>
        <v>e. Intrauterine devices (IUDs) (for example, Optima Copper T)</v>
      </c>
      <c r="L70" s="531"/>
      <c r="M70" s="531"/>
      <c r="N70" s="531"/>
      <c r="O70" s="531"/>
      <c r="P70" s="531"/>
      <c r="Q70" s="531"/>
      <c r="R70" s="532"/>
      <c r="S70" s="531"/>
      <c r="T70" s="222"/>
      <c r="U70" s="222"/>
      <c r="V70" s="222"/>
      <c r="W70" s="539"/>
      <c r="X70" s="539"/>
      <c r="Z70" s="558"/>
    </row>
    <row r="71" spans="1:26" s="159" customFormat="1" x14ac:dyDescent="0.2">
      <c r="A71" s="375"/>
      <c r="B71" s="848" t="s">
        <v>43</v>
      </c>
      <c r="C71" s="849"/>
      <c r="D71" s="850" t="s">
        <v>165</v>
      </c>
      <c r="E71" s="850"/>
      <c r="F71" s="255" t="s">
        <v>165</v>
      </c>
      <c r="G71" s="255" t="s">
        <v>165</v>
      </c>
      <c r="H71" s="374" t="s">
        <v>165</v>
      </c>
      <c r="I71" s="547"/>
      <c r="J71" s="569"/>
      <c r="K71" s="532" t="str">
        <f t="shared" si="2"/>
        <v>f. Male condoms</v>
      </c>
      <c r="L71" s="531"/>
      <c r="M71" s="531"/>
      <c r="N71" s="531"/>
      <c r="O71" s="531"/>
      <c r="P71" s="531"/>
      <c r="Q71" s="531"/>
      <c r="R71" s="532"/>
      <c r="S71" s="531"/>
      <c r="T71" s="222"/>
      <c r="U71" s="222"/>
      <c r="V71" s="222"/>
      <c r="W71" s="539"/>
      <c r="X71" s="539"/>
      <c r="Z71" s="558"/>
    </row>
    <row r="72" spans="1:26" s="159" customFormat="1" x14ac:dyDescent="0.2">
      <c r="A72" s="375"/>
      <c r="B72" s="848" t="s">
        <v>44</v>
      </c>
      <c r="C72" s="849"/>
      <c r="D72" s="850" t="s">
        <v>178</v>
      </c>
      <c r="E72" s="850"/>
      <c r="F72" s="255" t="s">
        <v>166</v>
      </c>
      <c r="G72" s="255" t="s">
        <v>178</v>
      </c>
      <c r="H72" s="374" t="s">
        <v>178</v>
      </c>
      <c r="I72" s="547"/>
      <c r="J72" s="569"/>
      <c r="K72" s="532" t="str">
        <f t="shared" si="2"/>
        <v>g. Female condoms</v>
      </c>
      <c r="L72" s="531"/>
      <c r="M72" s="531"/>
      <c r="N72" s="531"/>
      <c r="O72" s="531"/>
      <c r="P72" s="531"/>
      <c r="Q72" s="531"/>
      <c r="R72" s="532"/>
      <c r="S72" s="531"/>
      <c r="T72" s="222"/>
      <c r="U72" s="222"/>
      <c r="V72" s="222"/>
      <c r="W72" s="539"/>
      <c r="X72" s="539"/>
      <c r="Z72" s="558"/>
    </row>
    <row r="73" spans="1:26" s="159" customFormat="1" x14ac:dyDescent="0.2">
      <c r="A73" s="375"/>
      <c r="B73" s="848" t="s">
        <v>315</v>
      </c>
      <c r="C73" s="849"/>
      <c r="D73" s="850" t="s">
        <v>178</v>
      </c>
      <c r="E73" s="850"/>
      <c r="F73" s="255" t="s">
        <v>166</v>
      </c>
      <c r="G73" s="255" t="s">
        <v>178</v>
      </c>
      <c r="H73" s="374" t="s">
        <v>178</v>
      </c>
      <c r="I73" s="547"/>
      <c r="J73" s="569"/>
      <c r="K73" s="532" t="str">
        <f t="shared" si="2"/>
        <v>h. Emergency contraceptive pills (for example, Postinor)</v>
      </c>
      <c r="L73" s="531"/>
      <c r="M73" s="531"/>
      <c r="N73" s="531"/>
      <c r="O73" s="531"/>
      <c r="P73" s="531"/>
      <c r="Q73" s="531"/>
      <c r="R73" s="532"/>
      <c r="S73" s="531"/>
      <c r="T73" s="222"/>
      <c r="U73" s="222"/>
      <c r="V73" s="222"/>
      <c r="W73" s="539"/>
      <c r="X73" s="539"/>
      <c r="Z73" s="558"/>
    </row>
    <row r="74" spans="1:26" s="159" customFormat="1" x14ac:dyDescent="0.2">
      <c r="A74" s="375"/>
      <c r="B74" s="848" t="s">
        <v>316</v>
      </c>
      <c r="C74" s="849"/>
      <c r="D74" s="850" t="s">
        <v>165</v>
      </c>
      <c r="E74" s="850"/>
      <c r="F74" s="255" t="s">
        <v>165</v>
      </c>
      <c r="G74" s="255" t="s">
        <v>165</v>
      </c>
      <c r="H74" s="374" t="s">
        <v>178</v>
      </c>
      <c r="I74" s="547"/>
      <c r="J74" s="569"/>
      <c r="K74" s="532" t="str">
        <f t="shared" si="2"/>
        <v>i. Long-acting permanent method for males (vasectomy)</v>
      </c>
      <c r="L74" s="531"/>
      <c r="M74" s="531"/>
      <c r="N74" s="531"/>
      <c r="O74" s="531"/>
      <c r="P74" s="531"/>
      <c r="Q74" s="531"/>
      <c r="R74" s="532"/>
      <c r="S74" s="531"/>
      <c r="T74" s="222"/>
      <c r="U74" s="222"/>
      <c r="V74" s="222"/>
      <c r="W74" s="539"/>
      <c r="X74" s="539"/>
      <c r="Z74" s="558"/>
    </row>
    <row r="75" spans="1:26" s="159" customFormat="1" x14ac:dyDescent="0.2">
      <c r="A75" s="375"/>
      <c r="B75" s="848" t="s">
        <v>317</v>
      </c>
      <c r="C75" s="849"/>
      <c r="D75" s="850" t="s">
        <v>165</v>
      </c>
      <c r="E75" s="850"/>
      <c r="F75" s="255" t="s">
        <v>165</v>
      </c>
      <c r="G75" s="255" t="s">
        <v>165</v>
      </c>
      <c r="H75" s="374" t="s">
        <v>178</v>
      </c>
      <c r="I75" s="547"/>
      <c r="J75" s="569"/>
      <c r="K75" s="532" t="str">
        <f t="shared" si="2"/>
        <v>j. Long-acting permanent method for females (tubal ligation)</v>
      </c>
      <c r="L75" s="531"/>
      <c r="M75" s="531"/>
      <c r="N75" s="531"/>
      <c r="O75" s="531"/>
      <c r="P75" s="531"/>
      <c r="Q75" s="531"/>
      <c r="R75" s="532"/>
      <c r="S75" s="531"/>
      <c r="T75" s="222"/>
      <c r="U75" s="222"/>
      <c r="V75" s="222"/>
      <c r="W75" s="539"/>
      <c r="X75" s="539"/>
      <c r="Z75" s="558"/>
    </row>
    <row r="76" spans="1:26" s="159" customFormat="1" x14ac:dyDescent="0.2">
      <c r="A76" s="375"/>
      <c r="B76" s="848" t="s">
        <v>45</v>
      </c>
      <c r="C76" s="849"/>
      <c r="D76" s="850" t="s">
        <v>165</v>
      </c>
      <c r="E76" s="850"/>
      <c r="F76" s="255" t="s">
        <v>165</v>
      </c>
      <c r="G76" s="255" t="s">
        <v>165</v>
      </c>
      <c r="H76" s="374" t="s">
        <v>178</v>
      </c>
      <c r="I76" s="547"/>
      <c r="J76" s="569"/>
      <c r="K76" s="532" t="str">
        <f t="shared" si="2"/>
        <v>k. CycleBeads</v>
      </c>
      <c r="L76" s="531"/>
      <c r="M76" s="531"/>
      <c r="N76" s="531"/>
      <c r="O76" s="531"/>
      <c r="P76" s="531"/>
      <c r="Q76" s="531"/>
      <c r="R76" s="532"/>
      <c r="S76" s="531"/>
      <c r="T76" s="222"/>
      <c r="U76" s="222"/>
      <c r="V76" s="222"/>
      <c r="W76" s="539"/>
      <c r="X76" s="539"/>
      <c r="Z76" s="558"/>
    </row>
    <row r="77" spans="1:26" s="159" customFormat="1" ht="45" x14ac:dyDescent="0.2">
      <c r="A77" s="376"/>
      <c r="B77" s="851" t="s">
        <v>318</v>
      </c>
      <c r="C77" s="852"/>
      <c r="D77" s="850" t="s">
        <v>557</v>
      </c>
      <c r="E77" s="850"/>
      <c r="F77" s="255" t="s">
        <v>558</v>
      </c>
      <c r="G77" s="255" t="s">
        <v>558</v>
      </c>
      <c r="H77" s="374" t="s">
        <v>501</v>
      </c>
      <c r="I77" s="547"/>
      <c r="J77" s="569"/>
      <c r="K77" s="532" t="str">
        <f t="shared" si="2"/>
        <v>l. Other contraceptive methods - specify 
(Please provide the name of the other contraceptive(s) offered, by sector.)</v>
      </c>
      <c r="L77" s="531"/>
      <c r="M77" s="531"/>
      <c r="N77" s="531"/>
      <c r="O77" s="531"/>
      <c r="P77" s="531"/>
      <c r="Q77" s="531"/>
      <c r="R77" s="532"/>
      <c r="S77" s="531"/>
      <c r="T77" s="222"/>
      <c r="U77" s="222"/>
      <c r="V77" s="222"/>
      <c r="W77" s="539"/>
      <c r="X77" s="539"/>
      <c r="Z77" s="558"/>
    </row>
    <row r="78" spans="1:26" s="159" customFormat="1" ht="30.75" thickBot="1" x14ac:dyDescent="0.25">
      <c r="A78" s="853" t="s">
        <v>320</v>
      </c>
      <c r="B78" s="822"/>
      <c r="C78" s="854"/>
      <c r="D78" s="779"/>
      <c r="E78" s="780"/>
      <c r="F78" s="780"/>
      <c r="G78" s="780"/>
      <c r="H78" s="781"/>
      <c r="I78" s="547"/>
      <c r="J78" s="569"/>
      <c r="K78" s="532" t="str">
        <f>A78</f>
        <v>C2. Please note any comments about the commodities offered.</v>
      </c>
      <c r="L78" s="531"/>
      <c r="M78" s="531"/>
      <c r="N78" s="531"/>
      <c r="O78" s="532">
        <f>D78</f>
        <v>0</v>
      </c>
      <c r="P78" s="531"/>
      <c r="Q78" s="531"/>
      <c r="R78" s="532"/>
      <c r="S78" s="531"/>
      <c r="T78" s="222"/>
      <c r="U78" s="222"/>
      <c r="V78" s="222"/>
      <c r="W78" s="539"/>
      <c r="X78" s="539"/>
      <c r="Z78" s="558"/>
    </row>
    <row r="79" spans="1:26" s="256" customFormat="1" ht="16.5" customHeight="1" thickBot="1" x14ac:dyDescent="0.3">
      <c r="A79" s="832" t="s">
        <v>27</v>
      </c>
      <c r="B79" s="833"/>
      <c r="C79" s="833"/>
      <c r="D79" s="833"/>
      <c r="E79" s="833"/>
      <c r="F79" s="833"/>
      <c r="G79" s="833"/>
      <c r="H79" s="371"/>
      <c r="I79" s="563"/>
      <c r="J79" s="583"/>
      <c r="K79" s="532"/>
      <c r="L79" s="282"/>
      <c r="M79" s="282"/>
      <c r="N79" s="282"/>
      <c r="O79" s="282"/>
      <c r="P79" s="282"/>
      <c r="Q79" s="282"/>
      <c r="R79" s="565"/>
      <c r="S79" s="282"/>
      <c r="T79" s="584"/>
      <c r="U79" s="584"/>
      <c r="V79" s="584"/>
      <c r="W79" s="585"/>
      <c r="X79" s="585"/>
      <c r="Z79" s="587"/>
    </row>
    <row r="80" spans="1:26" s="159" customFormat="1" ht="30" customHeight="1" x14ac:dyDescent="0.2">
      <c r="A80" s="834" t="s">
        <v>321</v>
      </c>
      <c r="B80" s="835"/>
      <c r="C80" s="835"/>
      <c r="D80" s="835"/>
      <c r="E80" s="835"/>
      <c r="F80" s="835"/>
      <c r="G80" s="836"/>
      <c r="H80" s="351" t="s">
        <v>165</v>
      </c>
      <c r="I80" s="588" t="str">
        <f>A80</f>
        <v>D1. Is there a contraceptive security or reproductive health commodity security strategy or is contraceptive security explicitly included in a country strategy? (Please select from the dropdown list.)</v>
      </c>
      <c r="J80" s="569"/>
      <c r="K80" s="532"/>
      <c r="L80" s="531"/>
      <c r="M80" s="531"/>
      <c r="N80" s="531"/>
      <c r="O80" s="531"/>
      <c r="P80" s="531"/>
      <c r="Q80" s="531"/>
      <c r="R80" s="532"/>
      <c r="S80" s="531"/>
      <c r="T80" s="222"/>
      <c r="U80" s="222"/>
      <c r="V80" s="222"/>
      <c r="W80" s="539"/>
      <c r="X80" s="539"/>
      <c r="Z80" s="558"/>
    </row>
    <row r="81" spans="1:26" s="159" customFormat="1" ht="15.75" thickBot="1" x14ac:dyDescent="0.25">
      <c r="A81" s="837" t="s">
        <v>243</v>
      </c>
      <c r="B81" s="838"/>
      <c r="C81" s="838"/>
      <c r="D81" s="257"/>
      <c r="E81" s="257"/>
      <c r="F81" s="257"/>
      <c r="G81" s="257"/>
      <c r="H81" s="377"/>
      <c r="I81" s="257"/>
      <c r="J81" s="569"/>
      <c r="K81" s="532"/>
      <c r="L81" s="531"/>
      <c r="M81" s="531"/>
      <c r="N81" s="531"/>
      <c r="O81" s="531"/>
      <c r="P81" s="531"/>
      <c r="Q81" s="531"/>
      <c r="R81" s="532"/>
      <c r="S81" s="531"/>
      <c r="T81" s="222"/>
      <c r="U81" s="222"/>
      <c r="V81" s="222"/>
      <c r="W81" s="539"/>
      <c r="X81" s="539"/>
      <c r="Z81" s="558"/>
    </row>
    <row r="82" spans="1:26" s="159" customFormat="1" ht="60" x14ac:dyDescent="0.2">
      <c r="A82" s="839"/>
      <c r="B82" s="841" t="s">
        <v>66</v>
      </c>
      <c r="C82" s="842"/>
      <c r="D82" s="842" t="s">
        <v>322</v>
      </c>
      <c r="E82" s="842"/>
      <c r="F82" s="258" t="s">
        <v>64</v>
      </c>
      <c r="G82" s="842" t="s">
        <v>65</v>
      </c>
      <c r="H82" s="843"/>
      <c r="I82" s="588"/>
      <c r="J82" s="578" t="str">
        <f>G82</f>
        <v>Is the contraceptive security strategy being implemented?</v>
      </c>
      <c r="K82" s="532" t="str">
        <f>B82</f>
        <v>Strategy name</v>
      </c>
      <c r="L82" s="531"/>
      <c r="M82" s="559">
        <f>E82</f>
        <v>0</v>
      </c>
      <c r="N82" s="531"/>
      <c r="O82" s="531"/>
      <c r="P82" s="531"/>
      <c r="Q82" s="531"/>
      <c r="R82" s="532"/>
      <c r="S82" s="532" t="str">
        <f>D82</f>
        <v>Years Covered (including strategy updates)</v>
      </c>
      <c r="T82" s="222"/>
      <c r="U82" s="222"/>
      <c r="V82" s="222"/>
      <c r="W82" s="539"/>
      <c r="X82" s="539"/>
      <c r="Z82" s="558"/>
    </row>
    <row r="83" spans="1:26" s="159" customFormat="1" ht="225.75" thickBot="1" x14ac:dyDescent="0.25">
      <c r="A83" s="840"/>
      <c r="B83" s="259" t="s">
        <v>35</v>
      </c>
      <c r="C83" s="150" t="s">
        <v>1078</v>
      </c>
      <c r="D83" s="844" t="s">
        <v>1079</v>
      </c>
      <c r="E83" s="845"/>
      <c r="F83" s="151" t="s">
        <v>165</v>
      </c>
      <c r="G83" s="846" t="s">
        <v>165</v>
      </c>
      <c r="H83" s="847"/>
      <c r="I83" s="588"/>
      <c r="J83" s="578" t="str">
        <f>G83</f>
        <v>Yes</v>
      </c>
      <c r="K83" s="532" t="str">
        <f>B83</f>
        <v>a</v>
      </c>
      <c r="L83" s="531"/>
      <c r="M83" s="559">
        <f>E83</f>
        <v>0</v>
      </c>
      <c r="N83" s="531"/>
      <c r="O83" s="531"/>
      <c r="P83" s="531"/>
      <c r="Q83" s="531"/>
      <c r="R83" s="532"/>
      <c r="S83" s="532" t="str">
        <f>D83</f>
        <v>2004 to date</v>
      </c>
      <c r="T83" s="222"/>
      <c r="U83" s="222"/>
      <c r="V83" s="222"/>
      <c r="W83" s="539"/>
      <c r="X83" s="539"/>
      <c r="Z83" s="558"/>
    </row>
    <row r="84" spans="1:26" s="159" customFormat="1" ht="30" x14ac:dyDescent="0.2">
      <c r="A84" s="827" t="s">
        <v>244</v>
      </c>
      <c r="B84" s="828"/>
      <c r="C84" s="828"/>
      <c r="D84" s="828"/>
      <c r="E84" s="828"/>
      <c r="F84" s="829" t="s">
        <v>165</v>
      </c>
      <c r="G84" s="830"/>
      <c r="H84" s="831"/>
      <c r="I84" s="588"/>
      <c r="J84" s="578"/>
      <c r="K84" s="532"/>
      <c r="L84" s="531"/>
      <c r="M84" s="531"/>
      <c r="N84" s="531"/>
      <c r="O84" s="531"/>
      <c r="P84" s="531"/>
      <c r="Q84" s="533" t="str">
        <f>F84</f>
        <v>Yes</v>
      </c>
      <c r="R84" s="532" t="str">
        <f>A84</f>
        <v>D2. Are any family planning commodities subject to duties, import taxes, or other fees?</v>
      </c>
      <c r="S84" s="531"/>
      <c r="T84" s="222"/>
      <c r="U84" s="222"/>
      <c r="V84" s="222"/>
      <c r="W84" s="539"/>
      <c r="X84" s="539"/>
      <c r="Z84" s="558"/>
    </row>
    <row r="85" spans="1:26" s="159" customFormat="1" ht="49.5" customHeight="1" x14ac:dyDescent="0.2">
      <c r="A85" s="262"/>
      <c r="B85" s="764" t="s">
        <v>325</v>
      </c>
      <c r="C85" s="764"/>
      <c r="D85" s="765"/>
      <c r="E85" s="800" t="s">
        <v>1080</v>
      </c>
      <c r="F85" s="801"/>
      <c r="G85" s="801"/>
      <c r="H85" s="802"/>
      <c r="I85" s="588"/>
      <c r="J85" s="578"/>
      <c r="K85" s="532"/>
      <c r="L85" s="531"/>
      <c r="M85" s="559" t="str">
        <f>E85</f>
        <v>All sectors - however, if an NGO has obtained a tax exemption, the payment of taxes and duties may be waived. The DOH pays for taxes and duties for donations and social marketing.</v>
      </c>
      <c r="N85" s="559" t="str">
        <f>E85</f>
        <v>All sectors - however, if an NGO has obtained a tax exemption, the payment of taxes and duties may be waived. The DOH pays for taxes and duties for donations and social marketing.</v>
      </c>
      <c r="O85" s="531"/>
      <c r="P85" s="532"/>
      <c r="Q85" s="531"/>
      <c r="R85" s="532" t="str">
        <f>B85</f>
        <v>a. If yes, for which sectors (public, NGO, social marketing, commercial)?</v>
      </c>
      <c r="S85" s="531"/>
      <c r="T85" s="222"/>
      <c r="U85" s="222"/>
      <c r="V85" s="222"/>
      <c r="W85" s="539"/>
      <c r="X85" s="539"/>
      <c r="Z85" s="558"/>
    </row>
    <row r="86" spans="1:26" s="159" customFormat="1" x14ac:dyDescent="0.2">
      <c r="A86" s="262"/>
      <c r="B86" s="764" t="s">
        <v>46</v>
      </c>
      <c r="C86" s="764"/>
      <c r="D86" s="765"/>
      <c r="E86" s="800" t="s">
        <v>178</v>
      </c>
      <c r="F86" s="801"/>
      <c r="G86" s="801"/>
      <c r="H86" s="802"/>
      <c r="I86" s="588"/>
      <c r="J86" s="578"/>
      <c r="K86" s="532"/>
      <c r="L86" s="531"/>
      <c r="M86" s="559" t="str">
        <f>E86</f>
        <v>Don't know</v>
      </c>
      <c r="N86" s="559" t="str">
        <f>E86</f>
        <v>Don't know</v>
      </c>
      <c r="O86" s="531"/>
      <c r="P86" s="532"/>
      <c r="Q86" s="531"/>
      <c r="R86" s="532" t="str">
        <f>B86</f>
        <v>b. If yes, how much are the duties, taxes, or fees?</v>
      </c>
      <c r="S86" s="531"/>
      <c r="T86" s="222"/>
      <c r="U86" s="222"/>
      <c r="V86" s="222"/>
      <c r="W86" s="539"/>
      <c r="X86" s="539"/>
      <c r="Z86" s="558"/>
    </row>
    <row r="87" spans="1:26" s="159" customFormat="1" ht="30" customHeight="1" x14ac:dyDescent="0.2">
      <c r="A87" s="772" t="s">
        <v>326</v>
      </c>
      <c r="B87" s="764"/>
      <c r="C87" s="764"/>
      <c r="D87" s="764"/>
      <c r="E87" s="764"/>
      <c r="F87" s="764"/>
      <c r="G87" s="765"/>
      <c r="H87" s="355" t="s">
        <v>165</v>
      </c>
      <c r="I87" s="588" t="str">
        <f>A87</f>
        <v>D3. Are there policies that hinder the ability of the private sector (commercial sector, NGOs, or social marketing) to provide contraceptive methods (for example: price controls, distribution limitations, taxes/duties, advertising bans, etc.)?</v>
      </c>
      <c r="J87" s="578"/>
      <c r="K87" s="532"/>
      <c r="L87" s="531"/>
      <c r="M87" s="531"/>
      <c r="N87" s="531"/>
      <c r="O87" s="531"/>
      <c r="P87" s="532"/>
      <c r="Q87" s="531"/>
      <c r="R87" s="532"/>
      <c r="S87" s="531"/>
      <c r="T87" s="222"/>
      <c r="U87" s="222"/>
      <c r="V87" s="222"/>
      <c r="W87" s="539"/>
      <c r="X87" s="539"/>
      <c r="Z87" s="558"/>
    </row>
    <row r="88" spans="1:26" s="159" customFormat="1" ht="111.75" customHeight="1" x14ac:dyDescent="0.2">
      <c r="A88" s="262"/>
      <c r="B88" s="764" t="s">
        <v>47</v>
      </c>
      <c r="C88" s="764"/>
      <c r="D88" s="800" t="s">
        <v>1081</v>
      </c>
      <c r="E88" s="801"/>
      <c r="F88" s="801"/>
      <c r="G88" s="801"/>
      <c r="H88" s="802"/>
      <c r="I88" s="588"/>
      <c r="J88" s="578"/>
      <c r="K88" s="532" t="str">
        <f>B88</f>
        <v>a. If yes, describe the policies.</v>
      </c>
      <c r="L88" s="531"/>
      <c r="M88" s="531"/>
      <c r="N88" s="589"/>
      <c r="O88" s="533" t="str">
        <f>D88</f>
        <v xml:space="preserve">Pharmacy law - this law bans brand advertising of ethical/regulated drugs. Hormonal contraceptives (oral pills, injectables and hormonal IUDs) are classified as ethical/regulated drugs; therefore, brand advertising is banned. Copper T IUDs are classified as medical devices and registered as unregulated products and not subject to the same restrictions. There is no prohibition on brand advertising of Copper T IUDs. The pharmacy law also prohibits dispensing of ethical/regulated drugs without prescription. </v>
      </c>
      <c r="P88" s="532"/>
      <c r="Q88" s="531"/>
      <c r="R88" s="531"/>
      <c r="S88" s="531"/>
      <c r="T88" s="222"/>
      <c r="U88" s="222"/>
      <c r="V88" s="222"/>
      <c r="W88" s="539"/>
      <c r="X88" s="539"/>
      <c r="Z88" s="558"/>
    </row>
    <row r="89" spans="1:26" s="159" customFormat="1" ht="30" customHeight="1" x14ac:dyDescent="0.2">
      <c r="A89" s="772" t="s">
        <v>327</v>
      </c>
      <c r="B89" s="764"/>
      <c r="C89" s="764"/>
      <c r="D89" s="764"/>
      <c r="E89" s="764"/>
      <c r="F89" s="764"/>
      <c r="G89" s="765"/>
      <c r="H89" s="355" t="s">
        <v>178</v>
      </c>
      <c r="I89" s="588" t="str">
        <f>A89</f>
        <v>D4. Are there policies that enable the private sector (commercial sector, NGOs, or social marketing) to provide contraceptive methods?</v>
      </c>
      <c r="J89" s="578"/>
      <c r="K89" s="532"/>
      <c r="L89" s="531"/>
      <c r="M89" s="531"/>
      <c r="N89" s="531"/>
      <c r="O89" s="531"/>
      <c r="P89" s="532"/>
      <c r="Q89" s="531"/>
      <c r="R89" s="532"/>
      <c r="S89" s="531"/>
      <c r="T89" s="222"/>
      <c r="U89" s="222"/>
      <c r="V89" s="222"/>
      <c r="W89" s="539"/>
      <c r="X89" s="539"/>
      <c r="Z89" s="558"/>
    </row>
    <row r="90" spans="1:26" s="159" customFormat="1" x14ac:dyDescent="0.2">
      <c r="A90" s="262"/>
      <c r="B90" s="764" t="s">
        <v>47</v>
      </c>
      <c r="C90" s="764"/>
      <c r="D90" s="800" t="s">
        <v>178</v>
      </c>
      <c r="E90" s="801"/>
      <c r="F90" s="801"/>
      <c r="G90" s="801"/>
      <c r="H90" s="802"/>
      <c r="I90" s="588"/>
      <c r="J90" s="578"/>
      <c r="K90" s="532" t="str">
        <f>B90</f>
        <v>a. If yes, describe the policies.</v>
      </c>
      <c r="L90" s="531"/>
      <c r="M90" s="531"/>
      <c r="N90" s="589"/>
      <c r="O90" s="533" t="str">
        <f>D90</f>
        <v>Don't know</v>
      </c>
      <c r="P90" s="532"/>
      <c r="Q90" s="531"/>
      <c r="R90" s="531"/>
      <c r="S90" s="531"/>
      <c r="T90" s="222"/>
      <c r="U90" s="222"/>
      <c r="V90" s="222"/>
      <c r="W90" s="539"/>
      <c r="X90" s="539"/>
      <c r="Z90" s="558"/>
    </row>
    <row r="91" spans="1:26" s="159" customFormat="1" ht="30" customHeight="1" x14ac:dyDescent="0.2">
      <c r="A91" s="772" t="s">
        <v>328</v>
      </c>
      <c r="B91" s="764"/>
      <c r="C91" s="764"/>
      <c r="D91" s="764"/>
      <c r="E91" s="764"/>
      <c r="F91" s="764"/>
      <c r="G91" s="765"/>
      <c r="H91" s="355" t="s">
        <v>165</v>
      </c>
      <c r="I91" s="588" t="str">
        <f>A91</f>
        <v xml:space="preserve">D5. Do policies or regulations exist that restrict who can sell or dispense particular contraceptive methods?
</v>
      </c>
      <c r="J91" s="578"/>
      <c r="K91" s="532"/>
      <c r="L91" s="531"/>
      <c r="M91" s="531"/>
      <c r="N91" s="531"/>
      <c r="O91" s="532"/>
      <c r="P91" s="532"/>
      <c r="Q91" s="531"/>
      <c r="R91" s="531"/>
      <c r="S91" s="531"/>
      <c r="T91" s="222"/>
      <c r="U91" s="222"/>
      <c r="V91" s="222"/>
      <c r="W91" s="539"/>
      <c r="X91" s="539"/>
      <c r="Z91" s="558"/>
    </row>
    <row r="92" spans="1:26" s="159" customFormat="1" ht="15.75" thickBot="1" x14ac:dyDescent="0.25">
      <c r="A92" s="354"/>
      <c r="B92" s="822" t="s">
        <v>60</v>
      </c>
      <c r="C92" s="822"/>
      <c r="D92" s="260"/>
      <c r="E92" s="261"/>
      <c r="F92" s="261"/>
      <c r="G92" s="261"/>
      <c r="H92" s="378"/>
      <c r="I92" s="590"/>
      <c r="J92" s="578"/>
      <c r="K92" s="532"/>
      <c r="L92" s="531"/>
      <c r="M92" s="531"/>
      <c r="N92" s="531"/>
      <c r="O92" s="532"/>
      <c r="P92" s="532"/>
      <c r="Q92" s="531"/>
      <c r="R92" s="531"/>
      <c r="S92" s="531"/>
      <c r="T92" s="222"/>
      <c r="U92" s="222"/>
      <c r="V92" s="222"/>
      <c r="W92" s="539"/>
      <c r="X92" s="539"/>
      <c r="Z92" s="558"/>
    </row>
    <row r="93" spans="1:26" s="159" customFormat="1" ht="45" customHeight="1" x14ac:dyDescent="0.2">
      <c r="A93" s="379"/>
      <c r="B93" s="823" t="s">
        <v>156</v>
      </c>
      <c r="C93" s="824"/>
      <c r="D93" s="825"/>
      <c r="E93" s="819" t="s">
        <v>329</v>
      </c>
      <c r="F93" s="821"/>
      <c r="G93" s="819" t="s">
        <v>330</v>
      </c>
      <c r="H93" s="826"/>
      <c r="I93" s="591"/>
      <c r="J93" s="592" t="str">
        <f>G93</f>
        <v>Describe any private sector restriction on who is allowed to sell or dispense the method</v>
      </c>
      <c r="K93" s="532"/>
      <c r="L93" s="531"/>
      <c r="M93" s="531"/>
      <c r="N93" s="531"/>
      <c r="O93" s="532"/>
      <c r="P93" s="532" t="str">
        <f>B93</f>
        <v>Contraceptive Method(s)</v>
      </c>
      <c r="Q93" s="531"/>
      <c r="R93" s="531"/>
      <c r="S93" s="531"/>
      <c r="T93" s="222"/>
      <c r="U93" s="593" t="str">
        <f>E93</f>
        <v>Describe any public sector restriction on who is allowed to sell or dispense the method</v>
      </c>
      <c r="V93" s="222"/>
      <c r="W93" s="539"/>
      <c r="X93" s="539"/>
      <c r="Z93" s="558"/>
    </row>
    <row r="94" spans="1:26" s="159" customFormat="1" ht="164.25" customHeight="1" x14ac:dyDescent="0.2">
      <c r="A94" s="380"/>
      <c r="B94" s="262" t="s">
        <v>35</v>
      </c>
      <c r="C94" s="770" t="s">
        <v>1082</v>
      </c>
      <c r="D94" s="810"/>
      <c r="E94" s="800" t="s">
        <v>1083</v>
      </c>
      <c r="F94" s="803"/>
      <c r="G94" s="811" t="s">
        <v>1084</v>
      </c>
      <c r="H94" s="812"/>
      <c r="I94" s="594"/>
      <c r="J94" s="578" t="str">
        <f>G94</f>
        <v>Only trained health service providers are allowed to dispense. Service providers other than physicians, such as midwives, cannot dispense without a prescription. However, most midwives, and all Philhealth accredited midwives, have back-up physicians who write the prescriptions.</v>
      </c>
      <c r="K94" s="532"/>
      <c r="L94" s="531"/>
      <c r="M94" s="559" t="str">
        <f>E94</f>
        <v>Only trained health workers are allowed to dispense. Dispensing without a prescription is not allowed.  However, since public facilities are headed by doctors who supervise all health workers in the facilities, prescriptions are easy to obtain.  However, in practice, pills can be obtained without prescription from pharmacies/drugstores.</v>
      </c>
      <c r="N94" s="531"/>
      <c r="O94" s="532"/>
      <c r="P94" s="532" t="str">
        <f>C94</f>
        <v>Oral contraceptive pills and injectables</v>
      </c>
      <c r="Q94" s="531"/>
      <c r="R94" s="531"/>
      <c r="S94" s="531"/>
      <c r="T94" s="222"/>
      <c r="U94" s="593" t="str">
        <f>E94</f>
        <v>Only trained health workers are allowed to dispense. Dispensing without a prescription is not allowed.  However, since public facilities are headed by doctors who supervise all health workers in the facilities, prescriptions are easy to obtain.  However, in practice, pills can be obtained without prescription from pharmacies/drugstores.</v>
      </c>
      <c r="V94" s="222"/>
      <c r="W94" s="539"/>
      <c r="X94" s="539"/>
      <c r="Z94" s="558"/>
    </row>
    <row r="95" spans="1:26" s="159" customFormat="1" ht="188.25" customHeight="1" x14ac:dyDescent="0.2">
      <c r="A95" s="380"/>
      <c r="B95" s="262" t="s">
        <v>36</v>
      </c>
      <c r="C95" s="770" t="s">
        <v>203</v>
      </c>
      <c r="D95" s="810"/>
      <c r="E95" s="800" t="s">
        <v>1085</v>
      </c>
      <c r="F95" s="803"/>
      <c r="G95" s="811" t="s">
        <v>1086</v>
      </c>
      <c r="H95" s="812"/>
      <c r="I95" s="594"/>
      <c r="J95" s="578" t="str">
        <f>G95</f>
        <v xml:space="preserve">Only trained health service providers are allowed to dispense. Service providers other than physicians, such as midwives, cannot dispense without a prescription. However, most midwives, and all Philhealth accredited midwives, have back-up physicians who write the prescriptions. </v>
      </c>
      <c r="K95" s="532"/>
      <c r="L95" s="531"/>
      <c r="M95" s="559" t="str">
        <f>E95</f>
        <v>Only trained health workers are allowed to dispense. Dispensing of a hormonal IUD without a prescription is not allowed. However, since public facilities are headed by doctors who supervise all health workers in the facilities, prescriptions are easy to obtain. Barangay Health Stations (the lowest level of public health facility) health service providers do not dispense IUDs.</v>
      </c>
      <c r="N95" s="531"/>
      <c r="O95" s="532"/>
      <c r="P95" s="532" t="str">
        <f>C95</f>
        <v>IUDs</v>
      </c>
      <c r="Q95" s="531"/>
      <c r="R95" s="531"/>
      <c r="S95" s="531"/>
      <c r="T95" s="222"/>
      <c r="U95" s="593" t="str">
        <f>E95</f>
        <v>Only trained health workers are allowed to dispense. Dispensing of a hormonal IUD without a prescription is not allowed. However, since public facilities are headed by doctors who supervise all health workers in the facilities, prescriptions are easy to obtain. Barangay Health Stations (the lowest level of public health facility) health service providers do not dispense IUDs.</v>
      </c>
      <c r="V95" s="222"/>
      <c r="W95" s="539"/>
      <c r="X95" s="539"/>
      <c r="Z95" s="558"/>
    </row>
    <row r="96" spans="1:26" s="159" customFormat="1" ht="15.75" thickBot="1" x14ac:dyDescent="0.25">
      <c r="A96" s="380"/>
      <c r="B96" s="263" t="s">
        <v>37</v>
      </c>
      <c r="C96" s="780"/>
      <c r="D96" s="813"/>
      <c r="E96" s="804"/>
      <c r="F96" s="806"/>
      <c r="G96" s="814"/>
      <c r="H96" s="815"/>
      <c r="I96" s="594"/>
      <c r="J96" s="578">
        <f>G96</f>
        <v>0</v>
      </c>
      <c r="K96" s="532"/>
      <c r="L96" s="531"/>
      <c r="M96" s="559">
        <f>E96</f>
        <v>0</v>
      </c>
      <c r="N96" s="531"/>
      <c r="O96" s="532"/>
      <c r="P96" s="532">
        <f>C96</f>
        <v>0</v>
      </c>
      <c r="Q96" s="531"/>
      <c r="R96" s="531"/>
      <c r="S96" s="531"/>
      <c r="T96" s="222"/>
      <c r="U96" s="593">
        <f>E96</f>
        <v>0</v>
      </c>
      <c r="V96" s="222"/>
      <c r="W96" s="539"/>
      <c r="X96" s="539"/>
      <c r="Z96" s="558"/>
    </row>
    <row r="97" spans="1:26" s="264" customFormat="1" ht="15.75" thickBot="1" x14ac:dyDescent="0.25">
      <c r="A97" s="816"/>
      <c r="B97" s="817"/>
      <c r="C97" s="817"/>
      <c r="D97" s="817"/>
      <c r="E97" s="817"/>
      <c r="F97" s="817"/>
      <c r="G97" s="817"/>
      <c r="H97" s="818"/>
      <c r="I97" s="595"/>
      <c r="J97" s="596"/>
      <c r="K97" s="597">
        <f>C97</f>
        <v>0</v>
      </c>
      <c r="L97" s="597"/>
      <c r="M97" s="597"/>
      <c r="N97" s="597"/>
      <c r="O97" s="597"/>
      <c r="P97" s="597"/>
      <c r="Q97" s="597"/>
      <c r="R97" s="597"/>
      <c r="S97" s="597"/>
      <c r="T97" s="597"/>
      <c r="U97" s="597"/>
      <c r="V97" s="597"/>
      <c r="W97" s="598"/>
      <c r="X97" s="598"/>
      <c r="Z97" s="599"/>
    </row>
    <row r="98" spans="1:26" s="159" customFormat="1" ht="45" customHeight="1" x14ac:dyDescent="0.2">
      <c r="A98" s="774" t="s">
        <v>332</v>
      </c>
      <c r="B98" s="775"/>
      <c r="C98" s="775"/>
      <c r="D98" s="265" t="s">
        <v>61</v>
      </c>
      <c r="E98" s="819" t="s">
        <v>67</v>
      </c>
      <c r="F98" s="820"/>
      <c r="G98" s="821"/>
      <c r="H98" s="381" t="s">
        <v>57</v>
      </c>
      <c r="I98" s="582"/>
      <c r="J98" s="578"/>
      <c r="K98" s="532" t="str">
        <f>A98</f>
        <v>D6. Does the country have laws, regulations, or policies that make it difficult for the following sub-populations to access effective family planning services?</v>
      </c>
      <c r="L98" s="531"/>
      <c r="M98" s="531"/>
      <c r="N98" s="531"/>
      <c r="O98" s="532"/>
      <c r="P98" s="531"/>
      <c r="Q98" s="531"/>
      <c r="R98" s="531"/>
      <c r="S98" s="531"/>
      <c r="T98" s="222"/>
      <c r="U98" s="222"/>
      <c r="V98" s="593" t="str">
        <f>E98</f>
        <v xml:space="preserve">If yes, describe laws/regulations/policies affecting access </v>
      </c>
      <c r="W98" s="539"/>
      <c r="X98" s="539"/>
      <c r="Z98" s="558"/>
    </row>
    <row r="99" spans="1:26" s="159" customFormat="1" x14ac:dyDescent="0.2">
      <c r="A99" s="262"/>
      <c r="B99" s="764" t="s">
        <v>333</v>
      </c>
      <c r="C99" s="764"/>
      <c r="D99" s="157" t="s">
        <v>166</v>
      </c>
      <c r="E99" s="800"/>
      <c r="F99" s="801"/>
      <c r="G99" s="803"/>
      <c r="H99" s="355"/>
      <c r="I99" s="579"/>
      <c r="J99" s="578"/>
      <c r="K99" s="532" t="str">
        <f>B99</f>
        <v>a. Unmarried people</v>
      </c>
      <c r="L99" s="531"/>
      <c r="M99" s="559">
        <f>E99</f>
        <v>0</v>
      </c>
      <c r="N99" s="531"/>
      <c r="O99" s="532"/>
      <c r="P99" s="531"/>
      <c r="Q99" s="531"/>
      <c r="R99" s="531"/>
      <c r="S99" s="531"/>
      <c r="T99" s="222"/>
      <c r="U99" s="222"/>
      <c r="V99" s="593">
        <f>E99</f>
        <v>0</v>
      </c>
      <c r="W99" s="539"/>
      <c r="X99" s="539"/>
      <c r="Z99" s="558"/>
    </row>
    <row r="100" spans="1:26" s="159" customFormat="1" x14ac:dyDescent="0.2">
      <c r="A100" s="262"/>
      <c r="B100" s="764" t="s">
        <v>48</v>
      </c>
      <c r="C100" s="764"/>
      <c r="D100" s="157" t="s">
        <v>166</v>
      </c>
      <c r="E100" s="800"/>
      <c r="F100" s="801"/>
      <c r="G100" s="803"/>
      <c r="H100" s="355"/>
      <c r="I100" s="579"/>
      <c r="J100" s="578"/>
      <c r="K100" s="532" t="str">
        <f>B100</f>
        <v>b. Young people</v>
      </c>
      <c r="L100" s="531"/>
      <c r="M100" s="559">
        <f>E100</f>
        <v>0</v>
      </c>
      <c r="N100" s="531"/>
      <c r="O100" s="532"/>
      <c r="P100" s="531"/>
      <c r="Q100" s="531"/>
      <c r="R100" s="531"/>
      <c r="S100" s="531"/>
      <c r="T100" s="222"/>
      <c r="U100" s="222"/>
      <c r="V100" s="593">
        <f>E100</f>
        <v>0</v>
      </c>
      <c r="W100" s="539"/>
      <c r="X100" s="539"/>
      <c r="Z100" s="558"/>
    </row>
    <row r="101" spans="1:26" s="159" customFormat="1" ht="15.75" thickBot="1" x14ac:dyDescent="0.25">
      <c r="A101" s="263"/>
      <c r="B101" s="753" t="s">
        <v>49</v>
      </c>
      <c r="C101" s="753"/>
      <c r="D101" s="382" t="s">
        <v>166</v>
      </c>
      <c r="E101" s="804"/>
      <c r="F101" s="805"/>
      <c r="G101" s="806"/>
      <c r="H101" s="383"/>
      <c r="I101" s="579"/>
      <c r="J101" s="578"/>
      <c r="K101" s="532" t="str">
        <f>B101</f>
        <v>c. Other</v>
      </c>
      <c r="L101" s="531"/>
      <c r="M101" s="559">
        <f>E101</f>
        <v>0</v>
      </c>
      <c r="N101" s="531"/>
      <c r="O101" s="532"/>
      <c r="P101" s="531"/>
      <c r="Q101" s="531"/>
      <c r="R101" s="531"/>
      <c r="S101" s="531"/>
      <c r="T101" s="222"/>
      <c r="U101" s="222"/>
      <c r="V101" s="593">
        <f>E101</f>
        <v>0</v>
      </c>
      <c r="W101" s="539"/>
      <c r="X101" s="539"/>
      <c r="Z101" s="558"/>
    </row>
    <row r="102" spans="1:26" s="266" customFormat="1" x14ac:dyDescent="0.2">
      <c r="A102" s="807"/>
      <c r="B102" s="808"/>
      <c r="C102" s="808"/>
      <c r="D102" s="808"/>
      <c r="E102" s="808"/>
      <c r="F102" s="808"/>
      <c r="G102" s="808"/>
      <c r="H102" s="809"/>
      <c r="I102" s="257"/>
      <c r="J102" s="600"/>
      <c r="K102" s="601">
        <f>C102</f>
        <v>0</v>
      </c>
      <c r="L102" s="602"/>
      <c r="M102" s="602"/>
      <c r="N102" s="602"/>
      <c r="O102" s="601"/>
      <c r="P102" s="602"/>
      <c r="Q102" s="602"/>
      <c r="R102" s="602"/>
      <c r="S102" s="602"/>
      <c r="T102" s="602"/>
      <c r="U102" s="602"/>
      <c r="V102" s="602"/>
      <c r="W102" s="603"/>
      <c r="X102" s="603"/>
      <c r="Z102" s="558"/>
    </row>
    <row r="103" spans="1:26" s="159" customFormat="1" ht="45" customHeight="1" x14ac:dyDescent="0.2">
      <c r="A103" s="772" t="s">
        <v>334</v>
      </c>
      <c r="B103" s="764"/>
      <c r="C103" s="764"/>
      <c r="D103" s="764"/>
      <c r="E103" s="764"/>
      <c r="F103" s="764"/>
      <c r="G103" s="764"/>
      <c r="H103" s="773"/>
      <c r="I103" s="582"/>
      <c r="J103" s="578"/>
      <c r="K103" s="532"/>
      <c r="L103" s="531"/>
      <c r="M103" s="531"/>
      <c r="N103" s="531"/>
      <c r="O103" s="532"/>
      <c r="P103" s="531"/>
      <c r="Q103" s="531"/>
      <c r="R103" s="531"/>
      <c r="S103" s="531"/>
      <c r="T103" s="222"/>
      <c r="U103" s="222"/>
      <c r="V103" s="222"/>
      <c r="W103" s="539"/>
      <c r="X103" s="538" t="str">
        <f>A103</f>
        <v xml:space="preserve">D7. Are there charges* to the client in the public sector for family planning:
*(This question refers to charges by policy, not under-the-table charges.)
</v>
      </c>
      <c r="Z103" s="558"/>
    </row>
    <row r="104" spans="1:26" s="159" customFormat="1" ht="15" customHeight="1" x14ac:dyDescent="0.2">
      <c r="A104" s="262"/>
      <c r="B104" s="764" t="s">
        <v>50</v>
      </c>
      <c r="C104" s="764"/>
      <c r="D104" s="764"/>
      <c r="E104" s="764"/>
      <c r="F104" s="765"/>
      <c r="G104" s="766" t="s">
        <v>166</v>
      </c>
      <c r="H104" s="767"/>
      <c r="I104" s="594"/>
      <c r="J104" s="578" t="str">
        <f>G104</f>
        <v>No</v>
      </c>
      <c r="K104" s="532"/>
      <c r="L104" s="531"/>
      <c r="M104" s="531"/>
      <c r="N104" s="531"/>
      <c r="O104" s="532"/>
      <c r="P104" s="531"/>
      <c r="Q104" s="531"/>
      <c r="R104" s="531"/>
      <c r="S104" s="531"/>
      <c r="T104" s="222"/>
      <c r="U104" s="222"/>
      <c r="V104" s="222"/>
      <c r="W104" s="539"/>
      <c r="X104" s="539"/>
      <c r="Y104" s="572" t="str">
        <f>B104</f>
        <v>a. Services?</v>
      </c>
      <c r="Z104" s="558"/>
    </row>
    <row r="105" spans="1:26" s="159" customFormat="1" ht="15" customHeight="1" x14ac:dyDescent="0.2">
      <c r="A105" s="262"/>
      <c r="B105" s="764" t="s">
        <v>51</v>
      </c>
      <c r="C105" s="764"/>
      <c r="D105" s="764"/>
      <c r="E105" s="764"/>
      <c r="F105" s="765"/>
      <c r="G105" s="766" t="s">
        <v>166</v>
      </c>
      <c r="H105" s="767"/>
      <c r="I105" s="594"/>
      <c r="J105" s="578" t="str">
        <f>G105</f>
        <v>No</v>
      </c>
      <c r="K105" s="532"/>
      <c r="L105" s="531"/>
      <c r="M105" s="531"/>
      <c r="N105" s="531"/>
      <c r="O105" s="532"/>
      <c r="P105" s="531"/>
      <c r="Q105" s="531"/>
      <c r="R105" s="531"/>
      <c r="S105" s="531"/>
      <c r="T105" s="222"/>
      <c r="U105" s="222"/>
      <c r="V105" s="222"/>
      <c r="W105" s="539"/>
      <c r="X105" s="539"/>
      <c r="Y105" s="572" t="str">
        <f>B105</f>
        <v>b. Commodities?</v>
      </c>
      <c r="Z105" s="558"/>
    </row>
    <row r="106" spans="1:26" s="159" customFormat="1" ht="15" customHeight="1" x14ac:dyDescent="0.2">
      <c r="A106" s="262"/>
      <c r="B106" s="764" t="s">
        <v>52</v>
      </c>
      <c r="C106" s="764"/>
      <c r="D106" s="764"/>
      <c r="E106" s="764"/>
      <c r="F106" s="765"/>
      <c r="G106" s="766" t="s">
        <v>146</v>
      </c>
      <c r="H106" s="767"/>
      <c r="I106" s="594"/>
      <c r="J106" s="578" t="str">
        <f>G106</f>
        <v>N/A</v>
      </c>
      <c r="K106" s="532"/>
      <c r="L106" s="531"/>
      <c r="M106" s="531"/>
      <c r="N106" s="531"/>
      <c r="O106" s="532"/>
      <c r="P106" s="531"/>
      <c r="Q106" s="531"/>
      <c r="R106" s="531"/>
      <c r="S106" s="531"/>
      <c r="T106" s="222"/>
      <c r="U106" s="222"/>
      <c r="V106" s="222"/>
      <c r="W106" s="539"/>
      <c r="X106" s="539"/>
      <c r="Y106" s="572" t="str">
        <f>B106</f>
        <v>c. If yes, are there exemptions for people who cannot afford to pay?</v>
      </c>
      <c r="Z106" s="558"/>
    </row>
    <row r="107" spans="1:26" s="159" customFormat="1" x14ac:dyDescent="0.2">
      <c r="A107" s="262"/>
      <c r="B107" s="241"/>
      <c r="C107" s="242" t="s">
        <v>53</v>
      </c>
      <c r="D107" s="800" t="s">
        <v>146</v>
      </c>
      <c r="E107" s="801"/>
      <c r="F107" s="801"/>
      <c r="G107" s="801"/>
      <c r="H107" s="802"/>
      <c r="I107" s="594"/>
      <c r="J107" s="578"/>
      <c r="K107" s="532" t="str">
        <f>C107</f>
        <v>i. If yes, describe the exemptions.</v>
      </c>
      <c r="L107" s="531"/>
      <c r="M107" s="531"/>
      <c r="N107" s="589"/>
      <c r="O107" s="533" t="str">
        <f>D107</f>
        <v>N/A</v>
      </c>
      <c r="P107" s="531"/>
      <c r="Q107" s="531"/>
      <c r="R107" s="531"/>
      <c r="S107" s="531"/>
      <c r="T107" s="222"/>
      <c r="U107" s="222"/>
      <c r="V107" s="222"/>
      <c r="W107" s="539"/>
      <c r="X107" s="539"/>
      <c r="Z107" s="558"/>
    </row>
    <row r="108" spans="1:26" s="267" customFormat="1" ht="15.75" customHeight="1" x14ac:dyDescent="0.2">
      <c r="A108" s="772" t="s">
        <v>335</v>
      </c>
      <c r="B108" s="764"/>
      <c r="C108" s="764"/>
      <c r="D108" s="764"/>
      <c r="E108" s="764"/>
      <c r="F108" s="764"/>
      <c r="G108" s="764"/>
      <c r="H108" s="773"/>
      <c r="I108" s="282"/>
      <c r="J108" s="604"/>
      <c r="K108" s="532"/>
      <c r="L108" s="532"/>
      <c r="M108" s="531"/>
      <c r="N108" s="531"/>
      <c r="O108" s="532"/>
      <c r="P108" s="531"/>
      <c r="R108" s="531"/>
      <c r="S108" s="542"/>
      <c r="T108" s="543"/>
      <c r="U108" s="543"/>
      <c r="V108" s="543"/>
      <c r="W108" s="544"/>
      <c r="X108" s="538" t="str">
        <f>A108</f>
        <v>D8. Are the following contraceptives included in the country's National Essential Medicine List (NEML) or other equivalent priority list?</v>
      </c>
      <c r="Z108" s="605"/>
    </row>
    <row r="109" spans="1:26" s="267" customFormat="1" ht="15.75" customHeight="1" x14ac:dyDescent="0.2">
      <c r="A109" s="384"/>
      <c r="B109" s="764" t="s">
        <v>336</v>
      </c>
      <c r="C109" s="764"/>
      <c r="D109" s="764"/>
      <c r="E109" s="764"/>
      <c r="F109" s="765"/>
      <c r="G109" s="766" t="s">
        <v>165</v>
      </c>
      <c r="H109" s="767"/>
      <c r="I109" s="282"/>
      <c r="J109" s="578" t="str">
        <f t="shared" ref="J109:J120" si="3">G109</f>
        <v>Yes</v>
      </c>
      <c r="K109" s="532"/>
      <c r="L109" s="532"/>
      <c r="M109" s="531"/>
      <c r="N109" s="531"/>
      <c r="O109" s="532"/>
      <c r="P109" s="531"/>
      <c r="R109" s="531"/>
      <c r="S109" s="542"/>
      <c r="T109" s="543"/>
      <c r="U109" s="543"/>
      <c r="V109" s="543"/>
      <c r="W109" s="544"/>
      <c r="X109" s="544"/>
      <c r="Y109" s="572" t="str">
        <f t="shared" ref="Y109:Y118" si="4">B109</f>
        <v>a. Combined oral contraceptives</v>
      </c>
      <c r="Z109" s="605"/>
    </row>
    <row r="110" spans="1:26" s="267" customFormat="1" ht="15.75" customHeight="1" x14ac:dyDescent="0.2">
      <c r="A110" s="384"/>
      <c r="B110" s="764" t="s">
        <v>337</v>
      </c>
      <c r="C110" s="764"/>
      <c r="D110" s="764"/>
      <c r="E110" s="764"/>
      <c r="F110" s="765"/>
      <c r="G110" s="766" t="s">
        <v>165</v>
      </c>
      <c r="H110" s="767"/>
      <c r="I110" s="282"/>
      <c r="J110" s="578" t="str">
        <f t="shared" si="3"/>
        <v>Yes</v>
      </c>
      <c r="K110" s="532"/>
      <c r="L110" s="532"/>
      <c r="M110" s="531"/>
      <c r="N110" s="531"/>
      <c r="O110" s="532"/>
      <c r="P110" s="531"/>
      <c r="R110" s="531"/>
      <c r="S110" s="542"/>
      <c r="T110" s="543"/>
      <c r="U110" s="543"/>
      <c r="V110" s="543"/>
      <c r="W110" s="544"/>
      <c r="X110" s="544"/>
      <c r="Y110" s="572" t="str">
        <f t="shared" si="4"/>
        <v>b. Progestin-only pills</v>
      </c>
      <c r="Z110" s="605"/>
    </row>
    <row r="111" spans="1:26" s="267" customFormat="1" ht="15.75" customHeight="1" x14ac:dyDescent="0.2">
      <c r="A111" s="384"/>
      <c r="B111" s="764" t="s">
        <v>54</v>
      </c>
      <c r="C111" s="764"/>
      <c r="D111" s="764"/>
      <c r="E111" s="764"/>
      <c r="F111" s="765"/>
      <c r="G111" s="766" t="s">
        <v>165</v>
      </c>
      <c r="H111" s="767"/>
      <c r="I111" s="282"/>
      <c r="J111" s="578" t="str">
        <f t="shared" si="3"/>
        <v>Yes</v>
      </c>
      <c r="K111" s="532"/>
      <c r="L111" s="532"/>
      <c r="M111" s="531"/>
      <c r="N111" s="531"/>
      <c r="O111" s="532"/>
      <c r="P111" s="531"/>
      <c r="R111" s="531"/>
      <c r="S111" s="542"/>
      <c r="T111" s="543"/>
      <c r="U111" s="543"/>
      <c r="V111" s="543"/>
      <c r="W111" s="544"/>
      <c r="X111" s="544"/>
      <c r="Y111" s="572" t="str">
        <f t="shared" si="4"/>
        <v>c. Hormonal injections</v>
      </c>
      <c r="Z111" s="605"/>
    </row>
    <row r="112" spans="1:26" s="267" customFormat="1" ht="15.75" customHeight="1" x14ac:dyDescent="0.2">
      <c r="A112" s="384"/>
      <c r="B112" s="764" t="s">
        <v>55</v>
      </c>
      <c r="C112" s="764"/>
      <c r="D112" s="764"/>
      <c r="E112" s="764"/>
      <c r="F112" s="765"/>
      <c r="G112" s="766" t="s">
        <v>166</v>
      </c>
      <c r="H112" s="767"/>
      <c r="I112" s="282"/>
      <c r="J112" s="578" t="str">
        <f t="shared" si="3"/>
        <v>No</v>
      </c>
      <c r="K112" s="532"/>
      <c r="L112" s="532"/>
      <c r="M112" s="531"/>
      <c r="N112" s="531"/>
      <c r="O112" s="532"/>
      <c r="P112" s="531"/>
      <c r="R112" s="531"/>
      <c r="S112" s="542"/>
      <c r="T112" s="543"/>
      <c r="U112" s="543"/>
      <c r="V112" s="543"/>
      <c r="W112" s="544"/>
      <c r="X112" s="544"/>
      <c r="Y112" s="572" t="str">
        <f t="shared" si="4"/>
        <v>d. Hormonal implants</v>
      </c>
      <c r="Z112" s="605"/>
    </row>
    <row r="113" spans="1:26" s="267" customFormat="1" ht="15.75" customHeight="1" x14ac:dyDescent="0.2">
      <c r="A113" s="384"/>
      <c r="B113" s="764" t="s">
        <v>56</v>
      </c>
      <c r="C113" s="764"/>
      <c r="D113" s="764"/>
      <c r="E113" s="764"/>
      <c r="F113" s="765"/>
      <c r="G113" s="766" t="s">
        <v>165</v>
      </c>
      <c r="H113" s="767"/>
      <c r="I113" s="282"/>
      <c r="J113" s="578" t="str">
        <f t="shared" si="3"/>
        <v>Yes</v>
      </c>
      <c r="K113" s="532"/>
      <c r="L113" s="532"/>
      <c r="M113" s="531"/>
      <c r="N113" s="531"/>
      <c r="O113" s="532"/>
      <c r="P113" s="531"/>
      <c r="R113" s="531"/>
      <c r="S113" s="542"/>
      <c r="T113" s="543"/>
      <c r="U113" s="543"/>
      <c r="V113" s="543"/>
      <c r="W113" s="544"/>
      <c r="X113" s="544"/>
      <c r="Y113" s="572" t="str">
        <f t="shared" si="4"/>
        <v>e. Intrauterine devices (IUDs)</v>
      </c>
      <c r="Z113" s="605"/>
    </row>
    <row r="114" spans="1:26" s="267" customFormat="1" ht="15.75" customHeight="1" x14ac:dyDescent="0.2">
      <c r="A114" s="384"/>
      <c r="B114" s="764" t="s">
        <v>43</v>
      </c>
      <c r="C114" s="764"/>
      <c r="D114" s="764"/>
      <c r="E114" s="764"/>
      <c r="F114" s="765"/>
      <c r="G114" s="766" t="s">
        <v>166</v>
      </c>
      <c r="H114" s="767"/>
      <c r="I114" s="282"/>
      <c r="J114" s="578" t="str">
        <f t="shared" si="3"/>
        <v>No</v>
      </c>
      <c r="K114" s="532"/>
      <c r="L114" s="532"/>
      <c r="M114" s="531"/>
      <c r="N114" s="531"/>
      <c r="O114" s="532"/>
      <c r="P114" s="531"/>
      <c r="R114" s="531"/>
      <c r="S114" s="542"/>
      <c r="T114" s="543"/>
      <c r="U114" s="543"/>
      <c r="V114" s="543"/>
      <c r="W114" s="544"/>
      <c r="X114" s="544"/>
      <c r="Y114" s="572" t="str">
        <f t="shared" si="4"/>
        <v>f. Male condoms</v>
      </c>
      <c r="Z114" s="605"/>
    </row>
    <row r="115" spans="1:26" s="267" customFormat="1" ht="15.75" customHeight="1" x14ac:dyDescent="0.2">
      <c r="A115" s="384"/>
      <c r="B115" s="764" t="s">
        <v>44</v>
      </c>
      <c r="C115" s="764"/>
      <c r="D115" s="764"/>
      <c r="E115" s="764"/>
      <c r="F115" s="765"/>
      <c r="G115" s="766" t="s">
        <v>166</v>
      </c>
      <c r="H115" s="767"/>
      <c r="I115" s="282"/>
      <c r="J115" s="578" t="str">
        <f t="shared" si="3"/>
        <v>No</v>
      </c>
      <c r="K115" s="532"/>
      <c r="L115" s="532"/>
      <c r="M115" s="531"/>
      <c r="N115" s="531"/>
      <c r="O115" s="532"/>
      <c r="P115" s="531"/>
      <c r="R115" s="531"/>
      <c r="S115" s="542"/>
      <c r="T115" s="543"/>
      <c r="U115" s="543"/>
      <c r="V115" s="543"/>
      <c r="W115" s="544"/>
      <c r="X115" s="544"/>
      <c r="Y115" s="572" t="str">
        <f t="shared" si="4"/>
        <v>g. Female condoms</v>
      </c>
      <c r="Z115" s="605"/>
    </row>
    <row r="116" spans="1:26" s="267" customFormat="1" ht="15.75" customHeight="1" x14ac:dyDescent="0.2">
      <c r="A116" s="384"/>
      <c r="B116" s="764" t="s">
        <v>338</v>
      </c>
      <c r="C116" s="764"/>
      <c r="D116" s="764"/>
      <c r="E116" s="764"/>
      <c r="F116" s="765"/>
      <c r="G116" s="766" t="s">
        <v>166</v>
      </c>
      <c r="H116" s="767"/>
      <c r="I116" s="282"/>
      <c r="J116" s="578" t="str">
        <f t="shared" si="3"/>
        <v>No</v>
      </c>
      <c r="K116" s="532"/>
      <c r="L116" s="532"/>
      <c r="M116" s="531"/>
      <c r="N116" s="531"/>
      <c r="O116" s="532"/>
      <c r="P116" s="531"/>
      <c r="R116" s="531"/>
      <c r="S116" s="542"/>
      <c r="T116" s="543"/>
      <c r="U116" s="543"/>
      <c r="V116" s="543"/>
      <c r="W116" s="544"/>
      <c r="X116" s="544"/>
      <c r="Y116" s="572" t="str">
        <f t="shared" si="4"/>
        <v>h. Emergency contraceptive pills</v>
      </c>
      <c r="Z116" s="605"/>
    </row>
    <row r="117" spans="1:26" s="267" customFormat="1" ht="15.75" customHeight="1" x14ac:dyDescent="0.2">
      <c r="A117" s="384"/>
      <c r="B117" s="764" t="s">
        <v>245</v>
      </c>
      <c r="C117" s="764"/>
      <c r="D117" s="764"/>
      <c r="E117" s="764"/>
      <c r="F117" s="765"/>
      <c r="G117" s="766" t="s">
        <v>178</v>
      </c>
      <c r="H117" s="767"/>
      <c r="I117" s="282"/>
      <c r="J117" s="578" t="str">
        <f>G117</f>
        <v>Don't know</v>
      </c>
      <c r="K117" s="532"/>
      <c r="L117" s="532"/>
      <c r="M117" s="531"/>
      <c r="N117" s="531"/>
      <c r="O117" s="532"/>
      <c r="P117" s="531"/>
      <c r="R117" s="531"/>
      <c r="S117" s="542"/>
      <c r="T117" s="543"/>
      <c r="U117" s="543"/>
      <c r="V117" s="543"/>
      <c r="W117" s="544"/>
      <c r="X117" s="544"/>
      <c r="Y117" s="572" t="str">
        <f>B117</f>
        <v>i. CycleBeads</v>
      </c>
      <c r="Z117" s="605"/>
    </row>
    <row r="118" spans="1:26" s="267" customFormat="1" ht="15.75" customHeight="1" x14ac:dyDescent="0.2">
      <c r="A118" s="384"/>
      <c r="B118" s="764" t="s">
        <v>339</v>
      </c>
      <c r="C118" s="764"/>
      <c r="D118" s="764"/>
      <c r="E118" s="764"/>
      <c r="F118" s="765"/>
      <c r="G118" s="766" t="s">
        <v>166</v>
      </c>
      <c r="H118" s="767"/>
      <c r="I118" s="282"/>
      <c r="J118" s="578" t="str">
        <f t="shared" si="3"/>
        <v>No</v>
      </c>
      <c r="K118" s="532"/>
      <c r="L118" s="532"/>
      <c r="M118" s="531"/>
      <c r="N118" s="531"/>
      <c r="O118" s="532"/>
      <c r="P118" s="531"/>
      <c r="R118" s="531"/>
      <c r="S118" s="542"/>
      <c r="T118" s="543"/>
      <c r="U118" s="543"/>
      <c r="V118" s="543"/>
      <c r="W118" s="544"/>
      <c r="X118" s="544"/>
      <c r="Y118" s="572" t="str">
        <f t="shared" si="4"/>
        <v>j. Any other contraceptive(s)?</v>
      </c>
      <c r="Z118" s="605"/>
    </row>
    <row r="119" spans="1:26" s="267" customFormat="1" ht="15.75" x14ac:dyDescent="0.2">
      <c r="A119" s="384"/>
      <c r="B119" s="224"/>
      <c r="C119" s="764" t="s">
        <v>340</v>
      </c>
      <c r="D119" s="764"/>
      <c r="E119" s="765"/>
      <c r="F119" s="790" t="s">
        <v>146</v>
      </c>
      <c r="G119" s="791"/>
      <c r="H119" s="792"/>
      <c r="I119" s="282"/>
      <c r="J119" s="578">
        <f t="shared" si="3"/>
        <v>0</v>
      </c>
      <c r="K119" s="532"/>
      <c r="L119" s="532"/>
      <c r="M119" s="531"/>
      <c r="N119" s="531"/>
      <c r="O119" s="532"/>
      <c r="P119" s="531"/>
      <c r="R119" s="532">
        <f>B119</f>
        <v>0</v>
      </c>
      <c r="S119" s="542"/>
      <c r="T119" s="543"/>
      <c r="U119" s="543"/>
      <c r="V119" s="543"/>
      <c r="W119" s="544"/>
      <c r="X119" s="544"/>
      <c r="Z119" s="605"/>
    </row>
    <row r="120" spans="1:26" s="267" customFormat="1" ht="15.75" x14ac:dyDescent="0.2">
      <c r="A120" s="793" t="s">
        <v>341</v>
      </c>
      <c r="B120" s="794"/>
      <c r="C120" s="794"/>
      <c r="D120" s="795"/>
      <c r="E120" s="796"/>
      <c r="F120" s="797">
        <v>2008</v>
      </c>
      <c r="G120" s="798"/>
      <c r="H120" s="799"/>
      <c r="I120" s="282"/>
      <c r="J120" s="578">
        <f t="shared" si="3"/>
        <v>0</v>
      </c>
      <c r="K120" s="532"/>
      <c r="L120" s="532"/>
      <c r="M120" s="531"/>
      <c r="N120" s="531"/>
      <c r="O120" s="532"/>
      <c r="P120" s="531"/>
      <c r="R120" s="532">
        <f>B120</f>
        <v>0</v>
      </c>
      <c r="S120" s="542"/>
      <c r="T120" s="543"/>
      <c r="U120" s="543"/>
      <c r="V120" s="543"/>
      <c r="W120" s="544"/>
      <c r="X120" s="544"/>
      <c r="Z120" s="605"/>
    </row>
    <row r="121" spans="1:26" s="267" customFormat="1" ht="22.5" customHeight="1" x14ac:dyDescent="0.2">
      <c r="A121" s="772" t="s">
        <v>342</v>
      </c>
      <c r="B121" s="764"/>
      <c r="C121" s="765"/>
      <c r="D121" s="769" t="s">
        <v>1087</v>
      </c>
      <c r="E121" s="770"/>
      <c r="F121" s="770"/>
      <c r="G121" s="770"/>
      <c r="H121" s="771"/>
      <c r="I121" s="282"/>
      <c r="J121" s="604"/>
      <c r="K121" s="532" t="str">
        <f>A121</f>
        <v xml:space="preserve">D10. Name of the list(s)
</v>
      </c>
      <c r="L121" s="532"/>
      <c r="M121" s="531"/>
      <c r="N121" s="531"/>
      <c r="O121" s="532" t="str">
        <f>D121</f>
        <v xml:space="preserve">Phil National Drug Formulary 7th Edition 2008 (current) </v>
      </c>
      <c r="P121" s="531"/>
      <c r="R121" s="531"/>
      <c r="S121" s="542"/>
      <c r="T121" s="543"/>
      <c r="U121" s="543"/>
      <c r="V121" s="543"/>
      <c r="W121" s="544"/>
      <c r="X121" s="544"/>
      <c r="Z121" s="605"/>
    </row>
    <row r="122" spans="1:26" s="267" customFormat="1" ht="34.5" customHeight="1" x14ac:dyDescent="0.2">
      <c r="A122" s="772" t="s">
        <v>344</v>
      </c>
      <c r="B122" s="764"/>
      <c r="C122" s="765"/>
      <c r="D122" s="769" t="s">
        <v>1088</v>
      </c>
      <c r="E122" s="770"/>
      <c r="F122" s="770"/>
      <c r="G122" s="770"/>
      <c r="H122" s="771"/>
      <c r="I122" s="282"/>
      <c r="J122" s="604"/>
      <c r="K122" s="532" t="str">
        <f>A122</f>
        <v xml:space="preserve">D11. Notes about the list(s)
</v>
      </c>
      <c r="L122" s="532"/>
      <c r="M122" s="531"/>
      <c r="N122" s="531"/>
      <c r="O122" s="532" t="str">
        <f>D122</f>
        <v>IUDs are included in the DOH's medical device list.</v>
      </c>
      <c r="P122" s="531"/>
      <c r="R122" s="531"/>
      <c r="S122" s="542"/>
      <c r="T122" s="543"/>
      <c r="U122" s="543"/>
      <c r="V122" s="543"/>
      <c r="W122" s="544"/>
      <c r="X122" s="544"/>
      <c r="Z122" s="605"/>
    </row>
    <row r="123" spans="1:26" s="159" customFormat="1" ht="21.75" customHeight="1" x14ac:dyDescent="0.2">
      <c r="A123" s="772" t="s">
        <v>351</v>
      </c>
      <c r="B123" s="764"/>
      <c r="C123" s="764"/>
      <c r="D123" s="764"/>
      <c r="E123" s="764"/>
      <c r="F123" s="764"/>
      <c r="G123" s="764"/>
      <c r="H123" s="773"/>
      <c r="I123" s="227"/>
      <c r="J123" s="578"/>
      <c r="K123" s="532"/>
      <c r="L123" s="531"/>
      <c r="M123" s="531"/>
      <c r="N123" s="531"/>
      <c r="O123" s="532"/>
      <c r="P123" s="531"/>
      <c r="Q123" s="531"/>
      <c r="R123" s="531"/>
      <c r="S123" s="531"/>
      <c r="T123" s="222"/>
      <c r="U123" s="222"/>
      <c r="V123" s="222"/>
      <c r="W123" s="539"/>
      <c r="X123" s="538" t="str">
        <f>A123</f>
        <v xml:space="preserve">D12.  Information on country's Poverty Reduction Strategy Paper (PRSP)
</v>
      </c>
      <c r="Z123" s="558"/>
    </row>
    <row r="124" spans="1:26" s="267" customFormat="1" ht="30.75" customHeight="1" x14ac:dyDescent="0.2">
      <c r="A124" s="385"/>
      <c r="B124" s="784" t="s">
        <v>196</v>
      </c>
      <c r="C124" s="785"/>
      <c r="D124" s="785"/>
      <c r="E124" s="786"/>
      <c r="F124" s="787" t="s">
        <v>146</v>
      </c>
      <c r="G124" s="788"/>
      <c r="H124" s="789"/>
      <c r="I124" s="282"/>
      <c r="J124" s="578">
        <f>G124</f>
        <v>0</v>
      </c>
      <c r="K124" s="532"/>
      <c r="L124" s="532"/>
      <c r="M124" s="531"/>
      <c r="N124" s="531"/>
      <c r="O124" s="532"/>
      <c r="P124" s="531"/>
      <c r="R124" s="532" t="str">
        <f>B124</f>
        <v>a. What year is the Poverty Reduction Strategy Paper from? (most recent actual PRSP on IMF's site [not progress or summary report])</v>
      </c>
      <c r="S124" s="542"/>
      <c r="T124" s="543"/>
      <c r="U124" s="543"/>
      <c r="V124" s="543"/>
      <c r="W124" s="544"/>
      <c r="X124" s="544"/>
      <c r="Z124" s="605"/>
    </row>
    <row r="125" spans="1:26" s="267" customFormat="1" ht="15.75" customHeight="1" x14ac:dyDescent="0.2">
      <c r="A125" s="384"/>
      <c r="B125" s="764" t="s">
        <v>197</v>
      </c>
      <c r="C125" s="764"/>
      <c r="D125" s="764"/>
      <c r="E125" s="764"/>
      <c r="F125" s="765"/>
      <c r="G125" s="766" t="s">
        <v>146</v>
      </c>
      <c r="H125" s="767"/>
      <c r="I125" s="282"/>
      <c r="J125" s="578" t="str">
        <f>G125</f>
        <v>N/A</v>
      </c>
      <c r="K125" s="532"/>
      <c r="L125" s="532"/>
      <c r="M125" s="531"/>
      <c r="N125" s="531"/>
      <c r="O125" s="532"/>
      <c r="P125" s="531"/>
      <c r="R125" s="531"/>
      <c r="S125" s="542"/>
      <c r="T125" s="543"/>
      <c r="U125" s="543"/>
      <c r="V125" s="543"/>
      <c r="W125" s="544"/>
      <c r="X125" s="544"/>
      <c r="Y125" s="572" t="str">
        <f>B125</f>
        <v>b. Is family planning or reproductive health a priority in the PRSP?</v>
      </c>
      <c r="Z125" s="605"/>
    </row>
    <row r="126" spans="1:26" s="267" customFormat="1" ht="15.75" customHeight="1" x14ac:dyDescent="0.2">
      <c r="A126" s="384"/>
      <c r="B126" s="764" t="s">
        <v>198</v>
      </c>
      <c r="C126" s="764"/>
      <c r="D126" s="764"/>
      <c r="E126" s="764"/>
      <c r="F126" s="765"/>
      <c r="G126" s="766" t="s">
        <v>146</v>
      </c>
      <c r="H126" s="767"/>
      <c r="I126" s="282"/>
      <c r="J126" s="578" t="str">
        <f>G126</f>
        <v>N/A</v>
      </c>
      <c r="K126" s="532"/>
      <c r="L126" s="532"/>
      <c r="M126" s="531"/>
      <c r="N126" s="531"/>
      <c r="O126" s="532"/>
      <c r="P126" s="531"/>
      <c r="R126" s="531"/>
      <c r="S126" s="542"/>
      <c r="T126" s="543"/>
      <c r="U126" s="543"/>
      <c r="V126" s="543"/>
      <c r="W126" s="544"/>
      <c r="X126" s="544"/>
      <c r="Y126" s="572" t="str">
        <f>B126</f>
        <v>c. Is contraceptive security included in the PRSP?</v>
      </c>
      <c r="Z126" s="605"/>
    </row>
    <row r="127" spans="1:26" s="267" customFormat="1" ht="15.75" customHeight="1" x14ac:dyDescent="0.2">
      <c r="A127" s="384"/>
      <c r="B127" s="764" t="s">
        <v>72</v>
      </c>
      <c r="C127" s="764"/>
      <c r="D127" s="764"/>
      <c r="E127" s="764"/>
      <c r="F127" s="765"/>
      <c r="G127" s="766" t="s">
        <v>146</v>
      </c>
      <c r="H127" s="767"/>
      <c r="I127" s="282"/>
      <c r="J127" s="578" t="str">
        <f>G127</f>
        <v>N/A</v>
      </c>
      <c r="K127" s="532"/>
      <c r="L127" s="532"/>
      <c r="M127" s="531"/>
      <c r="N127" s="531"/>
      <c r="O127" s="532"/>
      <c r="P127" s="531"/>
      <c r="R127" s="531"/>
      <c r="S127" s="542"/>
      <c r="T127" s="543"/>
      <c r="U127" s="543"/>
      <c r="V127" s="543"/>
      <c r="W127" s="544"/>
      <c r="X127" s="544"/>
      <c r="Y127" s="572" t="str">
        <f>B127</f>
        <v>d. Is contraceptive prevalence rate (CPR) included as an indicator in the PRSP?</v>
      </c>
      <c r="Z127" s="605"/>
    </row>
    <row r="128" spans="1:26" s="267" customFormat="1" ht="15.75" customHeight="1" x14ac:dyDescent="0.2">
      <c r="A128" s="384"/>
      <c r="B128" s="764" t="s">
        <v>73</v>
      </c>
      <c r="C128" s="764"/>
      <c r="D128" s="764"/>
      <c r="E128" s="764"/>
      <c r="F128" s="765"/>
      <c r="G128" s="766" t="s">
        <v>146</v>
      </c>
      <c r="H128" s="767"/>
      <c r="I128" s="282"/>
      <c r="J128" s="578" t="str">
        <f>G128</f>
        <v>N/A</v>
      </c>
      <c r="K128" s="532"/>
      <c r="L128" s="532"/>
      <c r="M128" s="531"/>
      <c r="N128" s="531"/>
      <c r="O128" s="532"/>
      <c r="P128" s="531"/>
      <c r="R128" s="531"/>
      <c r="S128" s="542"/>
      <c r="T128" s="543"/>
      <c r="U128" s="543"/>
      <c r="V128" s="543"/>
      <c r="W128" s="544"/>
      <c r="X128" s="544"/>
      <c r="Y128" s="572" t="str">
        <f>B128</f>
        <v>e. Are contraceptive supply indicators included in the PRSP?</v>
      </c>
      <c r="Z128" s="605"/>
    </row>
    <row r="129" spans="1:26" s="267" customFormat="1" ht="15.75" customHeight="1" thickBot="1" x14ac:dyDescent="0.25">
      <c r="A129" s="262" t="s">
        <v>74</v>
      </c>
      <c r="B129" s="764" t="s">
        <v>75</v>
      </c>
      <c r="C129" s="765"/>
      <c r="D129" s="779" t="s">
        <v>176</v>
      </c>
      <c r="E129" s="780"/>
      <c r="F129" s="780"/>
      <c r="G129" s="780"/>
      <c r="H129" s="781"/>
      <c r="I129" s="282"/>
      <c r="J129" s="604"/>
      <c r="K129" s="532" t="str">
        <f>B129</f>
        <v>f. Notes about the Poverty Reduction Strategy Paper</v>
      </c>
      <c r="L129" s="532"/>
      <c r="M129" s="531"/>
      <c r="N129" s="531"/>
      <c r="O129" s="532" t="str">
        <f>D129</f>
        <v>Document not available on IMF's website</v>
      </c>
      <c r="P129" s="531"/>
      <c r="R129" s="531"/>
      <c r="S129" s="542"/>
      <c r="T129" s="543"/>
      <c r="U129" s="543"/>
      <c r="V129" s="543"/>
      <c r="W129" s="544"/>
      <c r="X129" s="544"/>
      <c r="Z129" s="605"/>
    </row>
    <row r="130" spans="1:26" s="159" customFormat="1" ht="16.5" customHeight="1" thickBot="1" x14ac:dyDescent="0.25">
      <c r="A130" s="782" t="s">
        <v>28</v>
      </c>
      <c r="B130" s="783"/>
      <c r="C130" s="783"/>
      <c r="D130" s="783"/>
      <c r="E130" s="783"/>
      <c r="F130" s="783"/>
      <c r="G130" s="783"/>
      <c r="H130" s="386"/>
      <c r="I130" s="606"/>
      <c r="J130" s="578"/>
      <c r="K130" s="532"/>
      <c r="L130" s="531"/>
      <c r="M130" s="531"/>
      <c r="N130" s="531"/>
      <c r="O130" s="532"/>
      <c r="P130" s="531"/>
      <c r="Q130" s="531"/>
      <c r="R130" s="531"/>
      <c r="S130" s="531"/>
      <c r="T130" s="222"/>
      <c r="U130" s="222"/>
      <c r="V130" s="222"/>
      <c r="W130" s="539"/>
      <c r="X130" s="539"/>
      <c r="Z130" s="558"/>
    </row>
    <row r="131" spans="1:26" s="159" customFormat="1" ht="30" customHeight="1" x14ac:dyDescent="0.2">
      <c r="A131" s="774" t="s">
        <v>345</v>
      </c>
      <c r="B131" s="775"/>
      <c r="C131" s="775"/>
      <c r="D131" s="775"/>
      <c r="E131" s="775"/>
      <c r="F131" s="776"/>
      <c r="G131" s="777" t="s">
        <v>165</v>
      </c>
      <c r="H131" s="778"/>
      <c r="I131" s="547"/>
      <c r="J131" s="578" t="str">
        <f>G131</f>
        <v>Yes</v>
      </c>
      <c r="K131" s="532"/>
      <c r="L131" s="531"/>
      <c r="M131" s="531"/>
      <c r="N131" s="531"/>
      <c r="O131" s="532"/>
      <c r="P131" s="531"/>
      <c r="Q131" s="531"/>
      <c r="R131" s="531"/>
      <c r="S131" s="531"/>
      <c r="T131" s="222"/>
      <c r="U131" s="222"/>
      <c r="V131" s="222"/>
      <c r="W131" s="539"/>
      <c r="X131" s="539"/>
      <c r="Y131" s="572" t="str">
        <f>A131</f>
        <v>E1. Have stockouts occurred for any contraceptive at the central* level in the last 12 months?  
*(The central level refers to the central level warehouse for the public sector.)</v>
      </c>
      <c r="Z131" s="558"/>
    </row>
    <row r="132" spans="1:26" s="159" customFormat="1" ht="45" x14ac:dyDescent="0.2">
      <c r="A132" s="772" t="s">
        <v>1508</v>
      </c>
      <c r="B132" s="764"/>
      <c r="C132" s="764"/>
      <c r="D132" s="764"/>
      <c r="E132" s="764"/>
      <c r="F132" s="764"/>
      <c r="G132" s="764"/>
      <c r="H132" s="773"/>
      <c r="I132" s="227"/>
      <c r="J132" s="578"/>
      <c r="K132" s="532"/>
      <c r="L132" s="531"/>
      <c r="M132" s="531"/>
      <c r="N132" s="531"/>
      <c r="O132" s="532"/>
      <c r="P132" s="531"/>
      <c r="Q132" s="531"/>
      <c r="R132" s="531"/>
      <c r="S132" s="531"/>
      <c r="T132" s="222"/>
      <c r="U132" s="222"/>
      <c r="V132" s="222"/>
      <c r="W132" s="539"/>
      <c r="X132" s="538"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Z132" s="558"/>
    </row>
    <row r="133" spans="1:26" s="159" customFormat="1" ht="15" customHeight="1" x14ac:dyDescent="0.2">
      <c r="A133" s="354"/>
      <c r="B133" s="764" t="s">
        <v>336</v>
      </c>
      <c r="C133" s="764"/>
      <c r="D133" s="764"/>
      <c r="E133" s="764"/>
      <c r="F133" s="765"/>
      <c r="G133" s="766" t="s">
        <v>165</v>
      </c>
      <c r="H133" s="767"/>
      <c r="I133" s="547"/>
      <c r="J133" s="578" t="str">
        <f t="shared" ref="J133:J141" si="5">G133</f>
        <v>Yes</v>
      </c>
      <c r="K133" s="532"/>
      <c r="L133" s="531"/>
      <c r="M133" s="531"/>
      <c r="N133" s="531"/>
      <c r="O133" s="532"/>
      <c r="P133" s="531"/>
      <c r="Q133" s="531"/>
      <c r="R133" s="531"/>
      <c r="S133" s="531"/>
      <c r="T133" s="222"/>
      <c r="U133" s="222"/>
      <c r="V133" s="222"/>
      <c r="W133" s="539"/>
      <c r="X133" s="539"/>
      <c r="Y133" s="572" t="str">
        <f t="shared" ref="Y133:Y141" si="6">B133</f>
        <v>a. Combined oral contraceptives</v>
      </c>
      <c r="Z133" s="558"/>
    </row>
    <row r="134" spans="1:26" s="159" customFormat="1" ht="15" customHeight="1" x14ac:dyDescent="0.2">
      <c r="A134" s="358"/>
      <c r="B134" s="764" t="s">
        <v>337</v>
      </c>
      <c r="C134" s="764"/>
      <c r="D134" s="764"/>
      <c r="E134" s="764"/>
      <c r="F134" s="765"/>
      <c r="G134" s="766" t="s">
        <v>165</v>
      </c>
      <c r="H134" s="767"/>
      <c r="I134" s="547"/>
      <c r="J134" s="578" t="str">
        <f t="shared" si="5"/>
        <v>Yes</v>
      </c>
      <c r="K134" s="532"/>
      <c r="L134" s="531"/>
      <c r="M134" s="531"/>
      <c r="N134" s="531"/>
      <c r="O134" s="531"/>
      <c r="P134" s="531"/>
      <c r="Q134" s="531"/>
      <c r="R134" s="531"/>
      <c r="S134" s="531"/>
      <c r="T134" s="222"/>
      <c r="U134" s="222"/>
      <c r="V134" s="222"/>
      <c r="W134" s="539"/>
      <c r="X134" s="539"/>
      <c r="Y134" s="572" t="str">
        <f t="shared" si="6"/>
        <v>b. Progestin-only pills</v>
      </c>
      <c r="Z134" s="558"/>
    </row>
    <row r="135" spans="1:26" s="159" customFormat="1" ht="15" customHeight="1" x14ac:dyDescent="0.2">
      <c r="A135" s="354"/>
      <c r="B135" s="764" t="s">
        <v>54</v>
      </c>
      <c r="C135" s="764"/>
      <c r="D135" s="764"/>
      <c r="E135" s="764"/>
      <c r="F135" s="765"/>
      <c r="G135" s="766" t="s">
        <v>165</v>
      </c>
      <c r="H135" s="767"/>
      <c r="I135" s="547"/>
      <c r="J135" s="578" t="str">
        <f t="shared" si="5"/>
        <v>Yes</v>
      </c>
      <c r="K135" s="532"/>
      <c r="L135" s="531"/>
      <c r="M135" s="531"/>
      <c r="N135" s="531"/>
      <c r="O135" s="531"/>
      <c r="P135" s="531"/>
      <c r="Q135" s="531"/>
      <c r="R135" s="531"/>
      <c r="S135" s="531"/>
      <c r="T135" s="222"/>
      <c r="U135" s="222"/>
      <c r="V135" s="222"/>
      <c r="W135" s="539"/>
      <c r="X135" s="539"/>
      <c r="Y135" s="572" t="str">
        <f t="shared" si="6"/>
        <v>c. Hormonal injections</v>
      </c>
      <c r="Z135" s="558"/>
    </row>
    <row r="136" spans="1:26" s="159" customFormat="1" ht="15" customHeight="1" x14ac:dyDescent="0.2">
      <c r="A136" s="354"/>
      <c r="B136" s="764" t="s">
        <v>55</v>
      </c>
      <c r="C136" s="764"/>
      <c r="D136" s="764"/>
      <c r="E136" s="764"/>
      <c r="F136" s="765"/>
      <c r="G136" s="766" t="s">
        <v>146</v>
      </c>
      <c r="H136" s="767"/>
      <c r="I136" s="547"/>
      <c r="J136" s="578" t="str">
        <f t="shared" si="5"/>
        <v>N/A</v>
      </c>
      <c r="K136" s="532"/>
      <c r="L136" s="531"/>
      <c r="M136" s="531"/>
      <c r="N136" s="531"/>
      <c r="O136" s="531"/>
      <c r="P136" s="531"/>
      <c r="Q136" s="531"/>
      <c r="R136" s="531"/>
      <c r="S136" s="531"/>
      <c r="T136" s="222"/>
      <c r="U136" s="222"/>
      <c r="V136" s="222"/>
      <c r="W136" s="539"/>
      <c r="X136" s="539"/>
      <c r="Y136" s="572" t="str">
        <f t="shared" si="6"/>
        <v>d. Hormonal implants</v>
      </c>
      <c r="Z136" s="558"/>
    </row>
    <row r="137" spans="1:26" s="159" customFormat="1" ht="15" customHeight="1" x14ac:dyDescent="0.2">
      <c r="A137" s="354"/>
      <c r="B137" s="764" t="s">
        <v>56</v>
      </c>
      <c r="C137" s="764"/>
      <c r="D137" s="764"/>
      <c r="E137" s="764"/>
      <c r="F137" s="765"/>
      <c r="G137" s="766" t="s">
        <v>165</v>
      </c>
      <c r="H137" s="767"/>
      <c r="I137" s="547"/>
      <c r="J137" s="578" t="str">
        <f t="shared" si="5"/>
        <v>Yes</v>
      </c>
      <c r="K137" s="532"/>
      <c r="L137" s="531"/>
      <c r="M137" s="531"/>
      <c r="N137" s="531"/>
      <c r="O137" s="531"/>
      <c r="P137" s="531"/>
      <c r="Q137" s="531"/>
      <c r="R137" s="531"/>
      <c r="S137" s="531"/>
      <c r="T137" s="222"/>
      <c r="U137" s="222"/>
      <c r="V137" s="222"/>
      <c r="W137" s="539"/>
      <c r="X137" s="539"/>
      <c r="Y137" s="572" t="str">
        <f t="shared" si="6"/>
        <v>e. Intrauterine devices (IUDs)</v>
      </c>
      <c r="Z137" s="558"/>
    </row>
    <row r="138" spans="1:26" s="159" customFormat="1" ht="15" customHeight="1" x14ac:dyDescent="0.2">
      <c r="A138" s="354"/>
      <c r="B138" s="764" t="s">
        <v>43</v>
      </c>
      <c r="C138" s="764"/>
      <c r="D138" s="764"/>
      <c r="E138" s="764"/>
      <c r="F138" s="765"/>
      <c r="G138" s="766" t="s">
        <v>165</v>
      </c>
      <c r="H138" s="767"/>
      <c r="I138" s="547"/>
      <c r="J138" s="578" t="str">
        <f t="shared" si="5"/>
        <v>Yes</v>
      </c>
      <c r="K138" s="532"/>
      <c r="L138" s="531"/>
      <c r="M138" s="531"/>
      <c r="N138" s="531"/>
      <c r="O138" s="531"/>
      <c r="P138" s="531"/>
      <c r="Q138" s="531"/>
      <c r="R138" s="531"/>
      <c r="S138" s="531"/>
      <c r="T138" s="222"/>
      <c r="U138" s="222"/>
      <c r="V138" s="222"/>
      <c r="W138" s="539"/>
      <c r="X138" s="539"/>
      <c r="Y138" s="572" t="str">
        <f t="shared" si="6"/>
        <v>f. Male condoms</v>
      </c>
      <c r="Z138" s="558"/>
    </row>
    <row r="139" spans="1:26" s="159" customFormat="1" ht="15" customHeight="1" x14ac:dyDescent="0.2">
      <c r="A139" s="354"/>
      <c r="B139" s="764" t="s">
        <v>44</v>
      </c>
      <c r="C139" s="764"/>
      <c r="D139" s="764"/>
      <c r="E139" s="764"/>
      <c r="F139" s="765"/>
      <c r="G139" s="766" t="s">
        <v>146</v>
      </c>
      <c r="H139" s="767"/>
      <c r="I139" s="547"/>
      <c r="J139" s="578" t="str">
        <f t="shared" si="5"/>
        <v>N/A</v>
      </c>
      <c r="K139" s="532"/>
      <c r="L139" s="531"/>
      <c r="M139" s="531"/>
      <c r="N139" s="531"/>
      <c r="O139" s="531"/>
      <c r="P139" s="531"/>
      <c r="Q139" s="531"/>
      <c r="R139" s="531"/>
      <c r="S139" s="531"/>
      <c r="T139" s="222"/>
      <c r="U139" s="222"/>
      <c r="V139" s="222"/>
      <c r="W139" s="539"/>
      <c r="X139" s="539"/>
      <c r="Y139" s="572" t="str">
        <f t="shared" si="6"/>
        <v>g. Female condoms</v>
      </c>
      <c r="Z139" s="558"/>
    </row>
    <row r="140" spans="1:26" s="159" customFormat="1" ht="15" customHeight="1" x14ac:dyDescent="0.2">
      <c r="A140" s="354"/>
      <c r="B140" s="764" t="s">
        <v>338</v>
      </c>
      <c r="C140" s="764"/>
      <c r="D140" s="764"/>
      <c r="E140" s="764"/>
      <c r="F140" s="765"/>
      <c r="G140" s="766" t="s">
        <v>146</v>
      </c>
      <c r="H140" s="767"/>
      <c r="I140" s="547"/>
      <c r="J140" s="578" t="str">
        <f t="shared" si="5"/>
        <v>N/A</v>
      </c>
      <c r="K140" s="532"/>
      <c r="L140" s="531"/>
      <c r="M140" s="531"/>
      <c r="N140" s="531"/>
      <c r="O140" s="531"/>
      <c r="P140" s="531"/>
      <c r="Q140" s="531"/>
      <c r="R140" s="531"/>
      <c r="S140" s="531"/>
      <c r="T140" s="222"/>
      <c r="U140" s="222"/>
      <c r="V140" s="222"/>
      <c r="W140" s="539"/>
      <c r="X140" s="539"/>
      <c r="Y140" s="572" t="str">
        <f t="shared" si="6"/>
        <v>h. Emergency contraceptive pills</v>
      </c>
      <c r="Z140" s="558"/>
    </row>
    <row r="141" spans="1:26" s="159" customFormat="1" ht="15" customHeight="1" x14ac:dyDescent="0.2">
      <c r="A141" s="354"/>
      <c r="B141" s="764" t="s">
        <v>245</v>
      </c>
      <c r="C141" s="764"/>
      <c r="D141" s="764"/>
      <c r="E141" s="764"/>
      <c r="F141" s="765"/>
      <c r="G141" s="766" t="s">
        <v>165</v>
      </c>
      <c r="H141" s="767"/>
      <c r="I141" s="547"/>
      <c r="J141" s="578" t="str">
        <f t="shared" si="5"/>
        <v>Yes</v>
      </c>
      <c r="K141" s="532"/>
      <c r="L141" s="531"/>
      <c r="M141" s="531"/>
      <c r="N141" s="531"/>
      <c r="O141" s="531"/>
      <c r="P141" s="531"/>
      <c r="Q141" s="531"/>
      <c r="R141" s="531"/>
      <c r="S141" s="531"/>
      <c r="T141" s="222"/>
      <c r="U141" s="222"/>
      <c r="V141" s="222"/>
      <c r="W141" s="539"/>
      <c r="X141" s="539"/>
      <c r="Y141" s="572" t="str">
        <f t="shared" si="6"/>
        <v>i. CycleBeads</v>
      </c>
      <c r="Z141" s="558"/>
    </row>
    <row r="142" spans="1:26" s="159" customFormat="1" ht="30" x14ac:dyDescent="0.2">
      <c r="A142" s="354"/>
      <c r="B142" s="764" t="s">
        <v>766</v>
      </c>
      <c r="C142" s="764"/>
      <c r="D142" s="764"/>
      <c r="E142" s="764"/>
      <c r="F142" s="769" t="s">
        <v>805</v>
      </c>
      <c r="G142" s="770"/>
      <c r="H142" s="771"/>
      <c r="I142" s="547"/>
      <c r="J142" s="578"/>
      <c r="K142" s="532"/>
      <c r="L142" s="531"/>
      <c r="M142" s="532"/>
      <c r="N142" s="531"/>
      <c r="O142" s="531"/>
      <c r="P142" s="531"/>
      <c r="Q142" s="532" t="str">
        <f>F142</f>
        <v>1/11-12/11</v>
      </c>
      <c r="R142" s="532" t="str">
        <f>B142</f>
        <v xml:space="preserve">j. Time period of reports reviewed
(mm/yy - mm/yy) (for example, reports from 1/11-12/11) </v>
      </c>
      <c r="S142" s="531"/>
      <c r="T142" s="222"/>
      <c r="U142" s="222"/>
      <c r="V142" s="222"/>
      <c r="W142" s="539"/>
      <c r="X142" s="539"/>
      <c r="Z142" s="558"/>
    </row>
    <row r="143" spans="1:26" s="159" customFormat="1" ht="45" x14ac:dyDescent="0.2">
      <c r="A143" s="262"/>
      <c r="B143" s="764" t="s">
        <v>346</v>
      </c>
      <c r="C143" s="764"/>
      <c r="D143" s="764"/>
      <c r="E143" s="764"/>
      <c r="F143" s="769" t="s">
        <v>1089</v>
      </c>
      <c r="G143" s="770"/>
      <c r="H143" s="771"/>
      <c r="I143" s="547"/>
      <c r="J143" s="578"/>
      <c r="K143" s="532"/>
      <c r="L143" s="532"/>
      <c r="M143" s="531"/>
      <c r="N143" s="531"/>
      <c r="O143" s="531"/>
      <c r="P143" s="531"/>
      <c r="Q143" s="532" t="str">
        <f>F143</f>
        <v xml:space="preserve">Information from warehouse person handling FP commodities at the Materials Management Division of the DOH </v>
      </c>
      <c r="R143" s="532" t="str">
        <f>B143</f>
        <v>k. Data source
(for example: Procurement Planning and Monitoring Report, Logistics Management Information System, periodic physical inventory, warehouse reports)</v>
      </c>
      <c r="S143" s="531"/>
      <c r="T143" s="222"/>
      <c r="U143" s="222"/>
      <c r="V143" s="222"/>
      <c r="W143" s="539"/>
      <c r="X143" s="539"/>
      <c r="Z143" s="558"/>
    </row>
    <row r="144" spans="1:26" s="159" customFormat="1" x14ac:dyDescent="0.2">
      <c r="A144" s="772" t="s">
        <v>347</v>
      </c>
      <c r="B144" s="764"/>
      <c r="C144" s="764"/>
      <c r="D144" s="764"/>
      <c r="E144" s="764"/>
      <c r="F144" s="764"/>
      <c r="G144" s="764"/>
      <c r="H144" s="773"/>
      <c r="I144" s="227"/>
      <c r="J144" s="569"/>
      <c r="K144" s="532"/>
      <c r="L144" s="531"/>
      <c r="M144" s="531"/>
      <c r="N144" s="531"/>
      <c r="O144" s="532"/>
      <c r="P144" s="531"/>
      <c r="Q144" s="531"/>
      <c r="R144" s="531"/>
      <c r="S144" s="531"/>
      <c r="T144" s="222"/>
      <c r="U144" s="222"/>
      <c r="V144" s="222"/>
      <c r="W144" s="539"/>
      <c r="X144" s="539"/>
      <c r="Z144" s="558"/>
    </row>
    <row r="145" spans="1:26" s="159" customFormat="1" ht="15" customHeight="1" x14ac:dyDescent="0.2">
      <c r="A145" s="354"/>
      <c r="B145" s="764" t="s">
        <v>348</v>
      </c>
      <c r="C145" s="764"/>
      <c r="D145" s="764"/>
      <c r="E145" s="764"/>
      <c r="F145" s="765"/>
      <c r="G145" s="766" t="s">
        <v>165</v>
      </c>
      <c r="H145" s="767"/>
      <c r="I145" s="547"/>
      <c r="J145" s="578" t="str">
        <f>G145</f>
        <v>Yes</v>
      </c>
      <c r="K145" s="532"/>
      <c r="L145" s="531"/>
      <c r="M145" s="531"/>
      <c r="N145" s="531"/>
      <c r="O145" s="532"/>
      <c r="P145" s="531"/>
      <c r="Q145" s="531"/>
      <c r="R145" s="531"/>
      <c r="S145" s="531"/>
      <c r="T145" s="222"/>
      <c r="U145" s="222"/>
      <c r="V145" s="222"/>
      <c r="W145" s="539"/>
      <c r="X145" s="539"/>
      <c r="Y145" s="572" t="str">
        <f>B145</f>
        <v>a. service delivery point level (i.e., public sector health facilities)</v>
      </c>
      <c r="Z145" s="558"/>
    </row>
    <row r="146" spans="1:26" s="268" customFormat="1" ht="15.75" customHeight="1" thickBot="1" x14ac:dyDescent="0.25">
      <c r="A146" s="356"/>
      <c r="B146" s="753" t="s">
        <v>349</v>
      </c>
      <c r="C146" s="753"/>
      <c r="D146" s="753"/>
      <c r="E146" s="753"/>
      <c r="F146" s="754"/>
      <c r="G146" s="755" t="s">
        <v>146</v>
      </c>
      <c r="H146" s="756"/>
      <c r="I146" s="607"/>
      <c r="J146" s="608" t="str">
        <f>G146</f>
        <v>N/A</v>
      </c>
      <c r="K146" s="609"/>
      <c r="L146" s="610"/>
      <c r="M146" s="610"/>
      <c r="N146" s="610"/>
      <c r="O146" s="609"/>
      <c r="P146" s="610"/>
      <c r="Q146" s="610"/>
      <c r="R146" s="610"/>
      <c r="S146" s="610"/>
      <c r="T146" s="611"/>
      <c r="U146" s="611"/>
      <c r="V146" s="611"/>
      <c r="W146" s="612"/>
      <c r="X146" s="612"/>
      <c r="Y146" s="613" t="str">
        <f>B146</f>
        <v>b. central level (i.e., central level warehouse for the public sector)</v>
      </c>
      <c r="Z146" s="614"/>
    </row>
    <row r="147" spans="1:26" s="159" customFormat="1" ht="289.5" customHeight="1" thickBot="1" x14ac:dyDescent="0.25">
      <c r="A147" s="757" t="s">
        <v>350</v>
      </c>
      <c r="B147" s="758"/>
      <c r="C147" s="759"/>
      <c r="D147" s="760" t="s">
        <v>1090</v>
      </c>
      <c r="E147" s="761"/>
      <c r="F147" s="761"/>
      <c r="G147" s="761"/>
      <c r="H147" s="762"/>
      <c r="I147" s="547"/>
      <c r="J147" s="578"/>
      <c r="K147" s="532" t="str">
        <f>A147</f>
        <v xml:space="preserve">F. Please note any overall comments about challenges and/or successes with contraceptive security in your country.
</v>
      </c>
      <c r="L147" s="531"/>
      <c r="M147" s="531"/>
      <c r="N147" s="531"/>
      <c r="O147" s="532" t="str">
        <f>D147</f>
        <v xml:space="preserve">The national government has allocated budget to support the procurement of FP commodities to be provided in the form of cash or in-kind grants to local government units (LGUs). There was no procurement of commodities at the central level. The only commodity stocks in the central warehouse were the donated commodities by UNFPA that were for delivery to CHDs. The allocated budgets  were  executed in the form of MNCHN performance cash grants that were sub-allotted to CHDs in a manner proportional to their share of poor women of reproductive age. The grants were then released based on the previous year's performance in implementing FP/MNCHN programs. CHDs released the grant proceeds to LGUs in the form of cash or as commodities procured on behalf of LGUs. In turn, the recipient provinces allocated the cash or commodity transfers to constituent LGUs. As of Feb 2012 data collection, a total of 10 out of 17 CHDs have disbursed the 2011 MNCHN Grants to LGUs based on budget allocation. However only  29 LGUs (province level) initially reported having used the grants to procure commodities (amounting to about $733,489 as of May 2012 data collection). For 2012, the national government has already included a specific budget line item for procuring FP commodities (at the national level) in the amount of (Php 300,000,000 or $7,142,000) to be distributed to LGUs.  </v>
      </c>
      <c r="P147" s="531"/>
      <c r="Q147" s="531"/>
      <c r="R147" s="531"/>
      <c r="S147" s="531"/>
      <c r="T147" s="222"/>
      <c r="U147" s="222"/>
      <c r="V147" s="222"/>
      <c r="W147" s="539"/>
      <c r="X147" s="539"/>
      <c r="Z147" s="558"/>
    </row>
    <row r="148" spans="1:26" s="267" customFormat="1" ht="15.75" x14ac:dyDescent="0.2">
      <c r="A148" s="904"/>
      <c r="B148" s="904"/>
      <c r="C148" s="904"/>
      <c r="D148" s="904"/>
      <c r="E148" s="904"/>
      <c r="F148" s="904"/>
      <c r="G148" s="904"/>
      <c r="H148" s="904"/>
      <c r="I148" s="282"/>
      <c r="J148" s="604"/>
      <c r="K148" s="532"/>
      <c r="L148" s="532"/>
      <c r="M148" s="531"/>
      <c r="N148" s="531"/>
      <c r="O148" s="532"/>
      <c r="P148" s="531"/>
      <c r="R148" s="531"/>
      <c r="S148" s="542"/>
      <c r="T148" s="543"/>
      <c r="U148" s="543"/>
      <c r="V148" s="543"/>
      <c r="W148" s="544"/>
      <c r="X148" s="544"/>
      <c r="Z148" s="605"/>
    </row>
    <row r="149" spans="1:26" ht="72" customHeight="1" x14ac:dyDescent="0.2">
      <c r="A149" s="1084"/>
      <c r="B149" s="1084"/>
      <c r="C149" s="1084"/>
      <c r="D149" s="1084"/>
      <c r="E149" s="1084"/>
      <c r="F149" s="1084"/>
      <c r="G149" s="1084"/>
      <c r="H149" s="1084"/>
      <c r="I149" s="615"/>
      <c r="O149" s="532"/>
      <c r="X149" s="616">
        <f>A149</f>
        <v>0</v>
      </c>
    </row>
    <row r="150" spans="1:26" s="267" customFormat="1" ht="9.75" customHeight="1" x14ac:dyDescent="0.2">
      <c r="A150" s="617"/>
      <c r="B150" s="617"/>
      <c r="C150" s="617"/>
      <c r="D150" s="617"/>
      <c r="E150" s="617"/>
      <c r="F150" s="617"/>
      <c r="G150" s="617"/>
      <c r="H150" s="617"/>
      <c r="I150" s="532"/>
      <c r="J150" s="604"/>
      <c r="K150" s="532"/>
      <c r="L150" s="531"/>
      <c r="M150" s="531"/>
      <c r="N150" s="531"/>
      <c r="O150" s="532"/>
      <c r="P150" s="531"/>
      <c r="Q150" s="531"/>
      <c r="R150" s="531"/>
      <c r="S150" s="542"/>
      <c r="T150" s="543"/>
      <c r="U150" s="543"/>
      <c r="V150" s="543"/>
      <c r="W150" s="544"/>
      <c r="X150" s="544"/>
      <c r="Z150" s="605"/>
    </row>
    <row r="151" spans="1:26" s="267" customFormat="1" ht="15" customHeight="1" x14ac:dyDescent="0.2">
      <c r="A151" s="617"/>
      <c r="B151" s="617"/>
      <c r="C151" s="617"/>
      <c r="D151" s="617"/>
      <c r="E151" s="617"/>
      <c r="F151" s="617"/>
      <c r="G151" s="617"/>
      <c r="H151" s="617"/>
      <c r="I151" s="532"/>
      <c r="J151" s="537"/>
      <c r="K151" s="532"/>
      <c r="L151" s="531"/>
      <c r="M151" s="531"/>
      <c r="N151" s="531"/>
      <c r="O151" s="532"/>
      <c r="P151" s="531"/>
      <c r="Q151" s="531"/>
      <c r="R151" s="531"/>
      <c r="S151" s="542"/>
      <c r="T151" s="543"/>
      <c r="U151" s="543"/>
      <c r="V151" s="543"/>
      <c r="W151" s="544"/>
      <c r="X151" s="544"/>
      <c r="Z151" s="605"/>
    </row>
    <row r="152" spans="1:26" x14ac:dyDescent="0.2">
      <c r="A152" s="269"/>
      <c r="B152" s="270"/>
      <c r="C152" s="270"/>
      <c r="D152" s="270"/>
      <c r="E152" s="270"/>
      <c r="F152" s="270"/>
      <c r="G152" s="271"/>
      <c r="H152" s="217"/>
      <c r="I152" s="531"/>
      <c r="O152" s="532"/>
    </row>
    <row r="153" spans="1:26" x14ac:dyDescent="0.2">
      <c r="A153" s="215"/>
      <c r="B153" s="215"/>
      <c r="G153" s="272"/>
      <c r="H153" s="273"/>
      <c r="I153" s="531"/>
    </row>
    <row r="154" spans="1:26" x14ac:dyDescent="0.2">
      <c r="A154" s="215"/>
      <c r="B154" s="215"/>
      <c r="G154" s="272"/>
      <c r="H154" s="273"/>
      <c r="I154" s="531"/>
    </row>
    <row r="155" spans="1:26" x14ac:dyDescent="0.2">
      <c r="A155" s="215"/>
      <c r="B155" s="215"/>
      <c r="G155" s="272"/>
      <c r="H155" s="273"/>
      <c r="I155" s="531"/>
    </row>
    <row r="156" spans="1:26" x14ac:dyDescent="0.2">
      <c r="A156" s="215"/>
      <c r="B156" s="215"/>
      <c r="G156" s="272"/>
      <c r="H156" s="273"/>
      <c r="I156" s="531"/>
    </row>
    <row r="157" spans="1:26" x14ac:dyDescent="0.2">
      <c r="A157" s="215"/>
      <c r="B157" s="215"/>
      <c r="G157" s="272"/>
      <c r="H157" s="273"/>
      <c r="I157" s="531"/>
    </row>
    <row r="158" spans="1:26" x14ac:dyDescent="0.2">
      <c r="A158" s="215"/>
      <c r="B158" s="215"/>
      <c r="G158" s="272"/>
      <c r="H158" s="273"/>
      <c r="I158" s="531"/>
    </row>
    <row r="159" spans="1:26" x14ac:dyDescent="0.2">
      <c r="A159" s="215"/>
      <c r="B159" s="215"/>
      <c r="G159" s="272"/>
      <c r="H159" s="273"/>
      <c r="I159" s="531"/>
    </row>
    <row r="160" spans="1:26" x14ac:dyDescent="0.2">
      <c r="A160" s="215"/>
      <c r="B160" s="215"/>
      <c r="G160" s="272"/>
      <c r="H160" s="273"/>
      <c r="I160" s="531"/>
    </row>
    <row r="161" spans="1:134" x14ac:dyDescent="0.2">
      <c r="A161" s="215"/>
      <c r="B161" s="215"/>
      <c r="G161" s="272"/>
      <c r="H161" s="273"/>
      <c r="I161" s="531"/>
    </row>
    <row r="162" spans="1:134" x14ac:dyDescent="0.2">
      <c r="A162" s="215"/>
      <c r="B162" s="215"/>
      <c r="G162" s="272"/>
      <c r="H162" s="273"/>
      <c r="I162" s="531"/>
    </row>
    <row r="163" spans="1:134" x14ac:dyDescent="0.2">
      <c r="A163" s="215"/>
      <c r="B163" s="215"/>
      <c r="G163" s="272"/>
      <c r="H163" s="273"/>
      <c r="I163" s="531"/>
    </row>
    <row r="164" spans="1:134" x14ac:dyDescent="0.2">
      <c r="A164" s="215"/>
      <c r="B164" s="215"/>
      <c r="G164" s="272"/>
      <c r="H164" s="273"/>
      <c r="I164" s="531"/>
    </row>
    <row r="165" spans="1:134" x14ac:dyDescent="0.2">
      <c r="A165" s="215"/>
      <c r="B165" s="215"/>
      <c r="G165" s="272"/>
      <c r="H165" s="273"/>
      <c r="I165" s="531"/>
    </row>
    <row r="166" spans="1:134" s="215" customFormat="1" x14ac:dyDescent="0.2">
      <c r="G166" s="272"/>
      <c r="H166" s="273"/>
      <c r="I166" s="531"/>
      <c r="J166" s="537"/>
      <c r="K166" s="532"/>
      <c r="L166" s="531"/>
      <c r="M166" s="531"/>
      <c r="N166" s="531"/>
      <c r="O166" s="531"/>
      <c r="P166" s="531"/>
      <c r="Q166" s="531"/>
      <c r="R166" s="531"/>
      <c r="S166" s="542"/>
      <c r="T166" s="543"/>
      <c r="U166" s="543"/>
      <c r="V166" s="543"/>
      <c r="W166" s="544"/>
      <c r="X166" s="544"/>
      <c r="Y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531"/>
      <c r="J167" s="537"/>
      <c r="K167" s="532"/>
      <c r="L167" s="531"/>
      <c r="M167" s="531"/>
      <c r="N167" s="531"/>
      <c r="O167" s="531"/>
      <c r="P167" s="531"/>
      <c r="Q167" s="531"/>
      <c r="R167" s="531"/>
      <c r="S167" s="542"/>
      <c r="T167" s="543"/>
      <c r="U167" s="543"/>
      <c r="V167" s="543"/>
      <c r="W167" s="544"/>
      <c r="X167" s="544"/>
      <c r="Y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531"/>
      <c r="J168" s="537"/>
      <c r="K168" s="532"/>
      <c r="L168" s="531"/>
      <c r="M168" s="531"/>
      <c r="N168" s="531"/>
      <c r="O168" s="531"/>
      <c r="P168" s="531"/>
      <c r="Q168" s="531"/>
      <c r="R168" s="531"/>
      <c r="S168" s="542"/>
      <c r="T168" s="543"/>
      <c r="U168" s="543"/>
      <c r="V168" s="543"/>
      <c r="W168" s="544"/>
      <c r="X168" s="544"/>
      <c r="Y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531"/>
      <c r="J169" s="537"/>
      <c r="K169" s="532"/>
      <c r="L169" s="531"/>
      <c r="M169" s="531"/>
      <c r="N169" s="531"/>
      <c r="O169" s="531"/>
      <c r="P169" s="531"/>
      <c r="Q169" s="531"/>
      <c r="R169" s="531"/>
      <c r="S169" s="542"/>
      <c r="T169" s="543"/>
      <c r="U169" s="543"/>
      <c r="V169" s="543"/>
      <c r="W169" s="544"/>
      <c r="X169" s="544"/>
      <c r="Y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531"/>
      <c r="J170" s="537"/>
      <c r="K170" s="532"/>
      <c r="L170" s="531"/>
      <c r="M170" s="531"/>
      <c r="N170" s="531"/>
      <c r="O170" s="531"/>
      <c r="P170" s="531"/>
      <c r="Q170" s="531"/>
      <c r="R170" s="531"/>
      <c r="S170" s="542"/>
      <c r="T170" s="543"/>
      <c r="U170" s="543"/>
      <c r="V170" s="543"/>
      <c r="W170" s="544"/>
      <c r="X170" s="544"/>
      <c r="Y170" s="21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531"/>
      <c r="J171" s="537"/>
      <c r="K171" s="532"/>
      <c r="L171" s="531"/>
      <c r="M171" s="531"/>
      <c r="N171" s="531"/>
      <c r="O171" s="531"/>
      <c r="P171" s="531"/>
      <c r="Q171" s="531"/>
      <c r="R171" s="531"/>
      <c r="S171" s="542"/>
      <c r="T171" s="543"/>
      <c r="U171" s="543"/>
      <c r="V171" s="543"/>
      <c r="W171" s="544"/>
      <c r="X171" s="544"/>
      <c r="Y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531"/>
      <c r="J172" s="537"/>
      <c r="K172" s="532"/>
      <c r="L172" s="531"/>
      <c r="M172" s="531"/>
      <c r="N172" s="531"/>
      <c r="O172" s="531"/>
      <c r="P172" s="531"/>
      <c r="Q172" s="531"/>
      <c r="R172" s="531"/>
      <c r="S172" s="542"/>
      <c r="T172" s="543"/>
      <c r="U172" s="543"/>
      <c r="V172" s="543"/>
      <c r="W172" s="544"/>
      <c r="X172" s="544"/>
      <c r="Y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531"/>
      <c r="J173" s="537"/>
      <c r="K173" s="532"/>
      <c r="L173" s="531"/>
      <c r="M173" s="531"/>
      <c r="N173" s="531"/>
      <c r="O173" s="531"/>
      <c r="P173" s="531"/>
      <c r="Q173" s="531"/>
      <c r="R173" s="531"/>
      <c r="S173" s="542"/>
      <c r="T173" s="543"/>
      <c r="U173" s="543"/>
      <c r="V173" s="543"/>
      <c r="W173" s="544"/>
      <c r="X173" s="544"/>
      <c r="Y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531"/>
      <c r="J174" s="537"/>
      <c r="K174" s="532"/>
      <c r="L174" s="531"/>
      <c r="M174" s="531"/>
      <c r="N174" s="531"/>
      <c r="O174" s="531"/>
      <c r="P174" s="531"/>
      <c r="Q174" s="531"/>
      <c r="R174" s="531"/>
      <c r="S174" s="542"/>
      <c r="T174" s="543"/>
      <c r="U174" s="543"/>
      <c r="V174" s="543"/>
      <c r="W174" s="544"/>
      <c r="X174" s="544"/>
      <c r="Y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531"/>
      <c r="J175" s="537"/>
      <c r="K175" s="532"/>
      <c r="L175" s="531"/>
      <c r="M175" s="531"/>
      <c r="N175" s="531"/>
      <c r="O175" s="531"/>
      <c r="P175" s="531"/>
      <c r="Q175" s="531"/>
      <c r="R175" s="531"/>
      <c r="S175" s="542"/>
      <c r="T175" s="543"/>
      <c r="U175" s="543"/>
      <c r="V175" s="543"/>
      <c r="W175" s="544"/>
      <c r="X175" s="544"/>
      <c r="Y175" s="216"/>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531"/>
      <c r="J176" s="537"/>
      <c r="K176" s="532"/>
      <c r="L176" s="531"/>
      <c r="M176" s="531"/>
      <c r="N176" s="531"/>
      <c r="O176" s="531"/>
      <c r="P176" s="531"/>
      <c r="Q176" s="531"/>
      <c r="R176" s="531"/>
      <c r="S176" s="542"/>
      <c r="T176" s="543"/>
      <c r="U176" s="543"/>
      <c r="V176" s="543"/>
      <c r="W176" s="544"/>
      <c r="X176" s="544"/>
      <c r="Y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B146:F146"/>
    <mergeCell ref="G146:H146"/>
    <mergeCell ref="A147:C147"/>
    <mergeCell ref="D147:H147"/>
    <mergeCell ref="A148:H148"/>
    <mergeCell ref="A149:H149"/>
    <mergeCell ref="B142:E142"/>
    <mergeCell ref="F142:H142"/>
    <mergeCell ref="B143:E143"/>
    <mergeCell ref="F143:H143"/>
    <mergeCell ref="A144:H144"/>
    <mergeCell ref="B145:F145"/>
    <mergeCell ref="G145:H145"/>
    <mergeCell ref="B139:F139"/>
    <mergeCell ref="G139:H139"/>
    <mergeCell ref="B140:F140"/>
    <mergeCell ref="G140:H140"/>
    <mergeCell ref="B141:F141"/>
    <mergeCell ref="G141:H141"/>
    <mergeCell ref="B136:F136"/>
    <mergeCell ref="G136:H136"/>
    <mergeCell ref="B137:F137"/>
    <mergeCell ref="G137:H137"/>
    <mergeCell ref="B138:F138"/>
    <mergeCell ref="G138:H138"/>
    <mergeCell ref="A132:H132"/>
    <mergeCell ref="B133:F133"/>
    <mergeCell ref="G133:H133"/>
    <mergeCell ref="B134:F134"/>
    <mergeCell ref="G134:H134"/>
    <mergeCell ref="B135:F135"/>
    <mergeCell ref="G135:H135"/>
    <mergeCell ref="B128:F128"/>
    <mergeCell ref="G128:H128"/>
    <mergeCell ref="B129:C129"/>
    <mergeCell ref="D129:H129"/>
    <mergeCell ref="A130:G130"/>
    <mergeCell ref="A131:F131"/>
    <mergeCell ref="G131:H131"/>
    <mergeCell ref="B125:F125"/>
    <mergeCell ref="G125:H125"/>
    <mergeCell ref="B126:F126"/>
    <mergeCell ref="G126:H126"/>
    <mergeCell ref="B127:F127"/>
    <mergeCell ref="G127:H127"/>
    <mergeCell ref="A121:C121"/>
    <mergeCell ref="D121:H121"/>
    <mergeCell ref="A122:C122"/>
    <mergeCell ref="D122:H122"/>
    <mergeCell ref="A123:H123"/>
    <mergeCell ref="B124:E124"/>
    <mergeCell ref="F124:H124"/>
    <mergeCell ref="B118:F118"/>
    <mergeCell ref="G118:H118"/>
    <mergeCell ref="C119:E119"/>
    <mergeCell ref="F119:H119"/>
    <mergeCell ref="A120:E120"/>
    <mergeCell ref="F120:H120"/>
    <mergeCell ref="B115:F115"/>
    <mergeCell ref="G115:H115"/>
    <mergeCell ref="B116:F116"/>
    <mergeCell ref="G116:H116"/>
    <mergeCell ref="B117:F117"/>
    <mergeCell ref="G117:H117"/>
    <mergeCell ref="B112:F112"/>
    <mergeCell ref="G112:H112"/>
    <mergeCell ref="B113:F113"/>
    <mergeCell ref="G113:H113"/>
    <mergeCell ref="B114:F114"/>
    <mergeCell ref="G114:H114"/>
    <mergeCell ref="B109:F109"/>
    <mergeCell ref="G109:H109"/>
    <mergeCell ref="B110:F110"/>
    <mergeCell ref="G110:H110"/>
    <mergeCell ref="B111:F111"/>
    <mergeCell ref="G111:H111"/>
    <mergeCell ref="B105:F105"/>
    <mergeCell ref="G105:H105"/>
    <mergeCell ref="B106:F106"/>
    <mergeCell ref="G106:H106"/>
    <mergeCell ref="D107:H107"/>
    <mergeCell ref="A108:H108"/>
    <mergeCell ref="B101:C101"/>
    <mergeCell ref="E101:G101"/>
    <mergeCell ref="A102:H102"/>
    <mergeCell ref="A103:H103"/>
    <mergeCell ref="B104:F104"/>
    <mergeCell ref="G104:H104"/>
    <mergeCell ref="A97:H97"/>
    <mergeCell ref="A98:C98"/>
    <mergeCell ref="E98:G98"/>
    <mergeCell ref="B99:C99"/>
    <mergeCell ref="E99:G99"/>
    <mergeCell ref="B100:C100"/>
    <mergeCell ref="E100:G100"/>
    <mergeCell ref="C95:D95"/>
    <mergeCell ref="E95:F95"/>
    <mergeCell ref="G95:H95"/>
    <mergeCell ref="C96:D96"/>
    <mergeCell ref="E96:F96"/>
    <mergeCell ref="G96:H96"/>
    <mergeCell ref="A91:G91"/>
    <mergeCell ref="B92:C92"/>
    <mergeCell ref="B93:D93"/>
    <mergeCell ref="E93:F93"/>
    <mergeCell ref="G93:H93"/>
    <mergeCell ref="C94:D94"/>
    <mergeCell ref="E94:F94"/>
    <mergeCell ref="G94:H94"/>
    <mergeCell ref="A87:G87"/>
    <mergeCell ref="B88:C88"/>
    <mergeCell ref="D88:H88"/>
    <mergeCell ref="A89:G89"/>
    <mergeCell ref="B90:C90"/>
    <mergeCell ref="D90:H90"/>
    <mergeCell ref="A84:E84"/>
    <mergeCell ref="F84:H84"/>
    <mergeCell ref="B85:D85"/>
    <mergeCell ref="E85:H85"/>
    <mergeCell ref="B86:D86"/>
    <mergeCell ref="E86:H86"/>
    <mergeCell ref="A81:C81"/>
    <mergeCell ref="A82:A83"/>
    <mergeCell ref="B82:C82"/>
    <mergeCell ref="D82:E82"/>
    <mergeCell ref="G82:H82"/>
    <mergeCell ref="D83:E83"/>
    <mergeCell ref="G83:H83"/>
    <mergeCell ref="B77:C77"/>
    <mergeCell ref="D77:E77"/>
    <mergeCell ref="A78:C78"/>
    <mergeCell ref="D78:H78"/>
    <mergeCell ref="A79:G79"/>
    <mergeCell ref="A80:G80"/>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A65:C65"/>
    <mergeCell ref="D65:E65"/>
    <mergeCell ref="B66:C66"/>
    <mergeCell ref="D66:E66"/>
    <mergeCell ref="B67:C67"/>
    <mergeCell ref="D67:E67"/>
    <mergeCell ref="C61:E61"/>
    <mergeCell ref="F61:H61"/>
    <mergeCell ref="A62:C62"/>
    <mergeCell ref="D62:H62"/>
    <mergeCell ref="A63:G63"/>
    <mergeCell ref="A64:H64"/>
    <mergeCell ref="A57:E57"/>
    <mergeCell ref="G57:H57"/>
    <mergeCell ref="A59:E59"/>
    <mergeCell ref="F59:H59"/>
    <mergeCell ref="B60:E60"/>
    <mergeCell ref="F60:H60"/>
    <mergeCell ref="B52:C52"/>
    <mergeCell ref="A54:H54"/>
    <mergeCell ref="A55:E55"/>
    <mergeCell ref="G55:H55"/>
    <mergeCell ref="A56:E56"/>
    <mergeCell ref="G56:H56"/>
    <mergeCell ref="A46:H46"/>
    <mergeCell ref="B47:C47"/>
    <mergeCell ref="B48:C48"/>
    <mergeCell ref="D49:H49"/>
    <mergeCell ref="B50:C50"/>
    <mergeCell ref="B51:C51"/>
    <mergeCell ref="B39:C39"/>
    <mergeCell ref="B40:C40"/>
    <mergeCell ref="D41:H41"/>
    <mergeCell ref="B42:C42"/>
    <mergeCell ref="D43:H43"/>
    <mergeCell ref="B44:C44"/>
    <mergeCell ref="A33:H33"/>
    <mergeCell ref="B34:D34"/>
    <mergeCell ref="B35:D35"/>
    <mergeCell ref="A36:H36"/>
    <mergeCell ref="A37:G37"/>
    <mergeCell ref="A38:H38"/>
    <mergeCell ref="A29:F29"/>
    <mergeCell ref="G29:H29"/>
    <mergeCell ref="A30:D30"/>
    <mergeCell ref="G30:H30"/>
    <mergeCell ref="A31:G31"/>
    <mergeCell ref="A32:G32"/>
    <mergeCell ref="A24:G24"/>
    <mergeCell ref="A25:G25"/>
    <mergeCell ref="A26:C26"/>
    <mergeCell ref="A27:G27"/>
    <mergeCell ref="A28:C28"/>
    <mergeCell ref="D28:E28"/>
    <mergeCell ref="B21:C21"/>
    <mergeCell ref="F21:H21"/>
    <mergeCell ref="B22:C22"/>
    <mergeCell ref="F22:H22"/>
    <mergeCell ref="B23:C23"/>
    <mergeCell ref="F23:H23"/>
    <mergeCell ref="B18:C18"/>
    <mergeCell ref="F18:H18"/>
    <mergeCell ref="B19:C19"/>
    <mergeCell ref="F19:H19"/>
    <mergeCell ref="B20:C20"/>
    <mergeCell ref="F20:H20"/>
    <mergeCell ref="B15:C15"/>
    <mergeCell ref="F15:H15"/>
    <mergeCell ref="B16:C16"/>
    <mergeCell ref="F16:H16"/>
    <mergeCell ref="B17:C17"/>
    <mergeCell ref="F17:H17"/>
    <mergeCell ref="B13:C13"/>
    <mergeCell ref="D13:H13"/>
    <mergeCell ref="A14:C14"/>
    <mergeCell ref="D14:H14"/>
    <mergeCell ref="A5:C5"/>
    <mergeCell ref="A7:H7"/>
    <mergeCell ref="A8:C8"/>
    <mergeCell ref="D8:F8"/>
    <mergeCell ref="G8:H8"/>
    <mergeCell ref="A9:H9"/>
    <mergeCell ref="A1:H1"/>
    <mergeCell ref="A2:C2"/>
    <mergeCell ref="D2:E2"/>
    <mergeCell ref="A3:H3"/>
    <mergeCell ref="D4:E4"/>
    <mergeCell ref="F4:H4"/>
    <mergeCell ref="A10:H10"/>
    <mergeCell ref="A11:G11"/>
    <mergeCell ref="A12:G12"/>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F83:G83 F84 F66:H76 D67:D76 H87 G109:G118 G104:G106 H99:H101 D99:D101 H91 H89 G145:G146 G140:H140 D26 D16:D23 H25 G133:G139 G141 G125:G128">
      <formula1>$W$1:$W$5</formula1>
    </dataValidation>
  </dataValidations>
  <hyperlinks>
    <hyperlink ref="A5:C5" location="Introduction!R10" display="To jump to the Introduction sheet, click here."/>
  </hyperlinks>
  <pageMargins left="0.7" right="0.7" top="0.75" bottom="0.75" header="0.3" footer="0.3"/>
  <pageSetup scale="54" fitToHeight="5" orientation="portrait" cellComments="atEnd" r:id="rId1"/>
  <rowBreaks count="5" manualBreakCount="5">
    <brk id="32" max="25" man="1"/>
    <brk id="52" max="25" man="1"/>
    <brk id="83" max="25" man="1"/>
    <brk id="129" max="25" man="1"/>
    <brk id="149" max="7" man="1"/>
  </rowBreaks>
  <drawing r:id="rId2"/>
  <legacyDrawing r:id="rId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40" hidden="1" customWidth="1"/>
    <col min="10" max="10" width="38.5703125" style="40" hidden="1" customWidth="1"/>
    <col min="11" max="11" width="64.42578125" style="9" hidden="1" customWidth="1"/>
    <col min="12" max="12" width="87.7109375" style="36" hidden="1" customWidth="1"/>
    <col min="13" max="13" width="37.28515625" style="36" hidden="1" customWidth="1"/>
    <col min="14" max="14" width="75.28515625" style="36" hidden="1" customWidth="1"/>
    <col min="15" max="15" width="81.7109375" style="36" hidden="1" customWidth="1"/>
    <col min="16" max="16" width="69.42578125" style="36" hidden="1" customWidth="1"/>
    <col min="17" max="17" width="57" style="36" hidden="1" customWidth="1"/>
    <col min="18" max="18" width="87.7109375" style="36" hidden="1" customWidth="1"/>
    <col min="19" max="19" width="25.42578125" style="37" hidden="1" customWidth="1"/>
    <col min="20" max="20" width="43.7109375" style="2" hidden="1" customWidth="1"/>
    <col min="21" max="21" width="37.28515625" style="2" hidden="1" customWidth="1"/>
    <col min="22" max="22" width="56.28515625" style="2" hidden="1" customWidth="1"/>
    <col min="23" max="23" width="11.7109375" style="64" hidden="1" customWidth="1"/>
    <col min="24" max="24" width="146.85546875" style="64" hidden="1" customWidth="1"/>
    <col min="25" max="25" width="107.42578125" style="23" hidden="1" customWidth="1"/>
    <col min="26" max="26" width="1.28515625" style="22"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901"/>
      <c r="B1" s="901"/>
      <c r="C1" s="901"/>
      <c r="D1" s="901"/>
      <c r="E1" s="901"/>
      <c r="F1" s="901"/>
      <c r="G1" s="901"/>
      <c r="H1" s="901"/>
      <c r="I1" s="207" t="s">
        <v>526</v>
      </c>
      <c r="J1" s="36" t="s">
        <v>246</v>
      </c>
      <c r="K1" s="9"/>
      <c r="L1" s="36" t="s">
        <v>251</v>
      </c>
      <c r="M1" s="36" t="s">
        <v>62</v>
      </c>
      <c r="N1" s="9" t="s">
        <v>150</v>
      </c>
      <c r="O1" s="39" t="s">
        <v>33</v>
      </c>
      <c r="P1" s="36"/>
      <c r="Q1" s="36"/>
      <c r="R1" s="9" t="s">
        <v>25</v>
      </c>
      <c r="S1" s="36"/>
      <c r="T1" s="36"/>
      <c r="U1" s="36"/>
      <c r="V1" s="36"/>
      <c r="W1" s="132" t="s">
        <v>165</v>
      </c>
      <c r="X1" s="145" t="s">
        <v>149</v>
      </c>
      <c r="Y1" s="21" t="s">
        <v>262</v>
      </c>
      <c r="Z1" s="21"/>
    </row>
    <row r="2" spans="1:134" s="248" customFormat="1" ht="15.75" x14ac:dyDescent="0.2">
      <c r="A2" s="902"/>
      <c r="B2" s="902"/>
      <c r="C2" s="902"/>
      <c r="D2" s="903"/>
      <c r="E2" s="903"/>
      <c r="F2" s="276"/>
      <c r="G2" s="273"/>
      <c r="H2" s="273"/>
      <c r="I2" s="60"/>
      <c r="J2" s="40"/>
      <c r="K2" s="9" t="s">
        <v>248</v>
      </c>
      <c r="L2" s="36"/>
      <c r="M2" s="36"/>
      <c r="N2" s="9" t="s">
        <v>150</v>
      </c>
      <c r="O2" s="39" t="s">
        <v>164</v>
      </c>
      <c r="P2" s="36" t="s">
        <v>249</v>
      </c>
      <c r="Q2" s="36"/>
      <c r="R2" s="9" t="s">
        <v>169</v>
      </c>
      <c r="S2" s="36" t="s">
        <v>253</v>
      </c>
      <c r="T2" s="82" t="s">
        <v>254</v>
      </c>
      <c r="U2" s="24" t="s">
        <v>255</v>
      </c>
      <c r="V2" s="24" t="s">
        <v>256</v>
      </c>
      <c r="W2" s="76" t="s">
        <v>166</v>
      </c>
      <c r="X2" s="76"/>
      <c r="Y2" s="81" t="s">
        <v>263</v>
      </c>
      <c r="Z2" s="21"/>
    </row>
    <row r="3" spans="1:134" s="248" customFormat="1" ht="15.75" x14ac:dyDescent="0.2">
      <c r="A3" s="904"/>
      <c r="B3" s="904"/>
      <c r="C3" s="904"/>
      <c r="D3" s="904"/>
      <c r="E3" s="904"/>
      <c r="F3" s="904"/>
      <c r="G3" s="904"/>
      <c r="H3" s="904"/>
      <c r="I3" s="60"/>
      <c r="J3" s="40"/>
      <c r="K3" s="9"/>
      <c r="L3" s="36"/>
      <c r="M3" s="36"/>
      <c r="N3" s="9"/>
      <c r="O3" s="39" t="s">
        <v>168</v>
      </c>
      <c r="P3" s="36"/>
      <c r="Q3" s="36"/>
      <c r="R3" s="9" t="s">
        <v>147</v>
      </c>
      <c r="S3" s="36"/>
      <c r="T3" s="82"/>
      <c r="U3" s="24"/>
      <c r="V3" s="24"/>
      <c r="W3" s="76"/>
      <c r="X3" s="76"/>
      <c r="Y3" s="81" t="s">
        <v>264</v>
      </c>
      <c r="Z3" s="21"/>
    </row>
    <row r="4" spans="1:134" s="248" customFormat="1" ht="27.75" customHeight="1" x14ac:dyDescent="0.2">
      <c r="A4" s="286"/>
      <c r="B4" s="286"/>
      <c r="C4" s="286"/>
      <c r="D4" s="905"/>
      <c r="E4" s="905"/>
      <c r="F4" s="906"/>
      <c r="G4" s="906"/>
      <c r="H4" s="906"/>
      <c r="I4" s="10"/>
      <c r="J4" s="40"/>
      <c r="K4" s="9"/>
      <c r="L4" s="36"/>
      <c r="M4" s="36"/>
      <c r="N4" s="9"/>
      <c r="O4" s="9" t="s">
        <v>167</v>
      </c>
      <c r="P4" s="36"/>
      <c r="Q4" s="36"/>
      <c r="R4" s="76" t="s">
        <v>148</v>
      </c>
      <c r="S4" s="36"/>
      <c r="T4" s="82"/>
      <c r="U4" s="24"/>
      <c r="V4" s="24"/>
      <c r="W4" s="76" t="s">
        <v>146</v>
      </c>
      <c r="X4" s="76"/>
      <c r="Y4" s="81" t="s">
        <v>265</v>
      </c>
      <c r="Z4" s="21"/>
    </row>
    <row r="5" spans="1:134" s="248" customFormat="1" ht="15.75" customHeight="1" x14ac:dyDescent="0.2">
      <c r="A5" s="907" t="s">
        <v>182</v>
      </c>
      <c r="B5" s="907"/>
      <c r="C5" s="907"/>
      <c r="D5" s="276"/>
      <c r="E5" s="277"/>
      <c r="F5" s="276"/>
      <c r="G5" s="278"/>
      <c r="H5" s="282"/>
      <c r="I5" s="10"/>
      <c r="J5" s="40"/>
      <c r="K5" s="9"/>
      <c r="L5" s="36"/>
      <c r="M5" s="36"/>
      <c r="N5" s="9"/>
      <c r="O5" s="9"/>
      <c r="P5" s="36"/>
      <c r="Q5" s="36"/>
      <c r="R5" s="36"/>
      <c r="S5" s="36"/>
      <c r="T5" s="82"/>
      <c r="U5" s="24"/>
      <c r="V5" s="24"/>
      <c r="W5" s="76" t="s">
        <v>178</v>
      </c>
      <c r="X5" s="76"/>
      <c r="Y5" s="81" t="s">
        <v>266</v>
      </c>
      <c r="Z5" s="21"/>
    </row>
    <row r="6" spans="1:134" ht="15.75" customHeight="1" x14ac:dyDescent="0.2">
      <c r="A6" s="218"/>
      <c r="B6" s="219"/>
      <c r="C6" s="219"/>
      <c r="D6" s="279"/>
      <c r="E6" s="280"/>
      <c r="F6" s="279"/>
      <c r="G6" s="282"/>
      <c r="H6" s="282"/>
      <c r="I6" s="66"/>
      <c r="O6" s="9" t="s">
        <v>146</v>
      </c>
      <c r="R6" s="9" t="s">
        <v>146</v>
      </c>
      <c r="Y6" s="23" t="s">
        <v>267</v>
      </c>
    </row>
    <row r="7" spans="1:134" ht="24.75" customHeight="1" x14ac:dyDescent="0.2">
      <c r="A7" s="928" t="s">
        <v>1529</v>
      </c>
      <c r="B7" s="928"/>
      <c r="C7" s="928"/>
      <c r="D7" s="928"/>
      <c r="E7" s="928"/>
      <c r="F7" s="928"/>
      <c r="G7" s="928"/>
      <c r="H7" s="928"/>
      <c r="I7" s="10"/>
      <c r="N7" s="9"/>
      <c r="O7" s="9" t="s">
        <v>178</v>
      </c>
      <c r="R7" s="9" t="s">
        <v>178</v>
      </c>
      <c r="T7" s="149"/>
      <c r="X7" s="50" t="str">
        <f>A7</f>
        <v xml:space="preserve">Contraceptive Security (CS) Indicators 2012 Data </v>
      </c>
      <c r="Y7" s="23" t="s">
        <v>268</v>
      </c>
    </row>
    <row r="8" spans="1:134" ht="37.5" customHeight="1" x14ac:dyDescent="0.2">
      <c r="A8" s="930" t="s">
        <v>1561</v>
      </c>
      <c r="B8" s="930"/>
      <c r="C8" s="930"/>
      <c r="D8" s="894"/>
      <c r="E8" s="894"/>
      <c r="F8" s="894"/>
      <c r="G8" s="894"/>
      <c r="H8" s="894"/>
      <c r="I8" s="8"/>
      <c r="J8" s="60">
        <f>G8</f>
        <v>0</v>
      </c>
      <c r="K8" s="9" t="str">
        <f>A8</f>
        <v>Country: Russia</v>
      </c>
      <c r="N8" s="9"/>
      <c r="P8" s="36" t="s">
        <v>250</v>
      </c>
      <c r="T8" s="149">
        <f>D8</f>
        <v>0</v>
      </c>
      <c r="Y8" s="23" t="s">
        <v>269</v>
      </c>
    </row>
    <row r="9" spans="1:134" ht="48" customHeight="1" x14ac:dyDescent="0.2">
      <c r="A9" s="929" t="s">
        <v>1528</v>
      </c>
      <c r="B9" s="929"/>
      <c r="C9" s="929"/>
      <c r="D9" s="929"/>
      <c r="E9" s="929"/>
      <c r="F9" s="929"/>
      <c r="G9" s="929"/>
      <c r="H9" s="929"/>
      <c r="J9" s="60">
        <f>G9</f>
        <v>0</v>
      </c>
      <c r="K9" s="9" t="str">
        <f>A9</f>
        <v>The CS Indicators are presented in the following sections:
               A. leadership &amp; cooordination               B. finance &amp; procurement               C. commodities               D. policies               E. supply chain</v>
      </c>
      <c r="O9" s="9" t="s">
        <v>151</v>
      </c>
      <c r="Q9" s="36" t="s">
        <v>252</v>
      </c>
      <c r="S9" s="50">
        <f>D9</f>
        <v>0</v>
      </c>
      <c r="Y9" s="23" t="s">
        <v>270</v>
      </c>
    </row>
    <row r="10" spans="1:134" s="284" customFormat="1" ht="162" customHeight="1" thickBot="1" x14ac:dyDescent="0.25">
      <c r="A10" s="918" t="s">
        <v>527</v>
      </c>
      <c r="B10" s="919"/>
      <c r="C10" s="919"/>
      <c r="D10" s="919"/>
      <c r="E10" s="919"/>
      <c r="F10" s="919"/>
      <c r="G10" s="919"/>
      <c r="H10" s="919"/>
      <c r="I10" s="104" t="s">
        <v>247</v>
      </c>
      <c r="J10" s="36"/>
      <c r="K10" s="9"/>
      <c r="L10" s="36"/>
      <c r="M10" s="36"/>
      <c r="N10" s="36"/>
      <c r="O10" s="9"/>
      <c r="P10" s="36"/>
      <c r="Q10" s="36"/>
      <c r="R10" s="36" t="s">
        <v>251</v>
      </c>
      <c r="S10" s="37"/>
      <c r="T10" s="37"/>
      <c r="U10" s="37"/>
      <c r="V10" s="37"/>
      <c r="W10" s="37"/>
      <c r="X10" s="285"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283" t="s">
        <v>271</v>
      </c>
      <c r="Z10" s="283"/>
    </row>
    <row r="11" spans="1:134" s="220" customFormat="1" ht="16.5" customHeight="1" thickBot="1" x14ac:dyDescent="0.25">
      <c r="A11" s="865" t="s">
        <v>29</v>
      </c>
      <c r="B11" s="866"/>
      <c r="C11" s="866"/>
      <c r="D11" s="866"/>
      <c r="E11" s="866"/>
      <c r="F11" s="866"/>
      <c r="G11" s="866"/>
      <c r="H11" s="350"/>
      <c r="I11" s="69"/>
      <c r="J11" s="70"/>
      <c r="K11" s="71"/>
      <c r="L11" s="72"/>
      <c r="M11" s="72"/>
      <c r="N11" s="72"/>
      <c r="O11" s="72"/>
      <c r="P11" s="72"/>
      <c r="Q11" s="72"/>
      <c r="R11" s="72"/>
      <c r="S11" s="72"/>
      <c r="T11" s="73"/>
      <c r="U11" s="73"/>
      <c r="V11" s="73"/>
      <c r="W11" s="74"/>
      <c r="X11" s="74"/>
      <c r="Y11" s="75" t="s">
        <v>272</v>
      </c>
      <c r="Z11" s="21"/>
    </row>
    <row r="12" spans="1:134" s="159" customFormat="1" ht="45" customHeight="1" x14ac:dyDescent="0.2">
      <c r="A12" s="774" t="s">
        <v>273</v>
      </c>
      <c r="B12" s="775"/>
      <c r="C12" s="775"/>
      <c r="D12" s="775"/>
      <c r="E12" s="775"/>
      <c r="F12" s="775"/>
      <c r="G12" s="776"/>
      <c r="H12" s="351" t="s">
        <v>166</v>
      </c>
      <c r="I12" s="34"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
      <c r="K12" s="9"/>
      <c r="L12" s="36"/>
      <c r="M12" s="36"/>
      <c r="N12" s="36"/>
      <c r="O12" s="36"/>
      <c r="P12" s="36"/>
      <c r="Q12" s="36"/>
      <c r="R12" s="36"/>
      <c r="S12" s="36"/>
      <c r="T12" s="24"/>
      <c r="U12" s="24"/>
      <c r="V12" s="24"/>
      <c r="W12" s="76"/>
      <c r="X12" s="76"/>
      <c r="Y12" s="77" t="s">
        <v>274</v>
      </c>
      <c r="Z12" s="95"/>
      <c r="DS12" s="222"/>
      <c r="DT12" s="222"/>
      <c r="DU12" s="222"/>
      <c r="DV12" s="222"/>
      <c r="DW12" s="222"/>
      <c r="DX12" s="222"/>
      <c r="DY12" s="222"/>
      <c r="DZ12" s="222"/>
      <c r="EA12" s="222"/>
      <c r="EB12" s="222"/>
      <c r="EC12" s="223"/>
      <c r="ED12" s="223"/>
    </row>
    <row r="13" spans="1:134" s="159" customFormat="1" ht="15" customHeight="1" x14ac:dyDescent="0.2">
      <c r="A13" s="352"/>
      <c r="B13" s="764" t="s">
        <v>38</v>
      </c>
      <c r="C13" s="765"/>
      <c r="D13" s="800" t="s">
        <v>146</v>
      </c>
      <c r="E13" s="801"/>
      <c r="F13" s="801"/>
      <c r="G13" s="801"/>
      <c r="H13" s="802"/>
      <c r="I13" s="8"/>
      <c r="J13" s="40"/>
      <c r="K13" s="9" t="str">
        <f>B13</f>
        <v>a. What is the name of the committee?</v>
      </c>
      <c r="L13" s="46" t="str">
        <f>D13</f>
        <v>N/A</v>
      </c>
      <c r="M13" s="36"/>
      <c r="N13" s="36"/>
      <c r="O13" s="39" t="str">
        <f>D13</f>
        <v>N/A</v>
      </c>
      <c r="P13" s="36"/>
      <c r="Q13" s="36"/>
      <c r="R13" s="36"/>
      <c r="S13" s="36"/>
      <c r="T13" s="24"/>
      <c r="U13" s="24"/>
      <c r="V13" s="24"/>
      <c r="W13" s="76"/>
      <c r="X13" s="76"/>
      <c r="Y13" s="77"/>
      <c r="Z13" s="95"/>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34"/>
      <c r="J14" s="40"/>
      <c r="K14" s="9" t="str">
        <f>A14</f>
        <v>A2. Are the following organizations represented on the committee?</v>
      </c>
      <c r="L14" s="36"/>
      <c r="M14" s="36"/>
      <c r="N14" s="36"/>
      <c r="O14" s="9"/>
      <c r="P14" s="36"/>
      <c r="Q14" s="36"/>
      <c r="R14" s="36"/>
      <c r="S14" s="36"/>
      <c r="T14" s="24"/>
      <c r="U14" s="24"/>
      <c r="V14" s="24"/>
      <c r="W14" s="76"/>
      <c r="X14" s="76"/>
      <c r="Y14" s="77" t="s">
        <v>178</v>
      </c>
      <c r="Z14" s="95"/>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146</v>
      </c>
      <c r="E15" s="225" t="s">
        <v>159</v>
      </c>
      <c r="F15" s="769"/>
      <c r="G15" s="770"/>
      <c r="H15" s="771"/>
      <c r="I15" s="8"/>
      <c r="J15" s="40"/>
      <c r="K15" s="9" t="str">
        <f t="shared" ref="K15:K23" si="0">B15</f>
        <v>a. Social marketing</v>
      </c>
      <c r="L15" s="36"/>
      <c r="M15" s="36"/>
      <c r="N15" s="36"/>
      <c r="O15" s="9"/>
      <c r="P15" s="36"/>
      <c r="Q15" s="9">
        <f t="shared" ref="Q15:Q23" si="1">F15</f>
        <v>0</v>
      </c>
      <c r="R15" s="36"/>
      <c r="S15" s="36"/>
      <c r="T15" s="24"/>
      <c r="U15" s="24"/>
      <c r="V15" s="24"/>
      <c r="W15" s="76"/>
      <c r="X15" s="76"/>
      <c r="Y15" s="77"/>
      <c r="Z15" s="95"/>
      <c r="DS15" s="222"/>
      <c r="DT15" s="222"/>
      <c r="DU15" s="222"/>
      <c r="DV15" s="222"/>
      <c r="DW15" s="222"/>
      <c r="DX15" s="222"/>
      <c r="DY15" s="222"/>
      <c r="DZ15" s="222"/>
      <c r="EA15" s="222"/>
      <c r="EB15" s="222"/>
      <c r="EC15" s="223"/>
      <c r="ED15" s="223"/>
    </row>
    <row r="16" spans="1:134" s="159" customFormat="1" ht="45" x14ac:dyDescent="0.2">
      <c r="A16" s="262"/>
      <c r="B16" s="764" t="s">
        <v>275</v>
      </c>
      <c r="C16" s="765"/>
      <c r="D16" s="203" t="s">
        <v>146</v>
      </c>
      <c r="E16" s="226" t="s">
        <v>159</v>
      </c>
      <c r="F16" s="769"/>
      <c r="G16" s="770"/>
      <c r="H16" s="771"/>
      <c r="I16" s="8"/>
      <c r="J16" s="40"/>
      <c r="K16" s="9" t="str">
        <f t="shared" si="0"/>
        <v>b. NGO (for example: service delivery, advocacy, Planned Parenthood affiliate, Marie Stopes affiliate, faith-based organizations, etc.)</v>
      </c>
      <c r="L16" s="36"/>
      <c r="M16" s="36"/>
      <c r="N16" s="36"/>
      <c r="O16" s="9"/>
      <c r="P16" s="36"/>
      <c r="Q16" s="9">
        <f t="shared" si="1"/>
        <v>0</v>
      </c>
      <c r="R16" s="36"/>
      <c r="S16" s="36"/>
      <c r="T16" s="24"/>
      <c r="U16" s="24"/>
      <c r="V16" s="24"/>
      <c r="W16" s="76"/>
      <c r="X16" s="76"/>
      <c r="Y16" s="77"/>
      <c r="Z16" s="95"/>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146</v>
      </c>
      <c r="E17" s="226" t="s">
        <v>159</v>
      </c>
      <c r="F17" s="769"/>
      <c r="G17" s="770"/>
      <c r="H17" s="771"/>
      <c r="I17" s="8"/>
      <c r="J17" s="40"/>
      <c r="K17" s="9" t="str">
        <f t="shared" si="0"/>
        <v>c. Commercial sector (for example: pharmacy associations, manufacturers, etc.)</v>
      </c>
      <c r="L17" s="36"/>
      <c r="M17" s="36"/>
      <c r="N17" s="36"/>
      <c r="O17" s="9"/>
      <c r="P17" s="36"/>
      <c r="Q17" s="9">
        <f t="shared" si="1"/>
        <v>0</v>
      </c>
      <c r="R17" s="36"/>
      <c r="S17" s="36"/>
      <c r="T17" s="24"/>
      <c r="U17" s="24"/>
      <c r="V17" s="24"/>
      <c r="W17" s="76"/>
      <c r="X17" s="76"/>
      <c r="Y17" s="77"/>
      <c r="Z17" s="95"/>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146</v>
      </c>
      <c r="E18" s="226" t="s">
        <v>160</v>
      </c>
      <c r="F18" s="769"/>
      <c r="G18" s="770"/>
      <c r="H18" s="771"/>
      <c r="I18" s="8"/>
      <c r="J18" s="40"/>
      <c r="K18" s="9" t="str">
        <f t="shared" si="0"/>
        <v>d. Donors</v>
      </c>
      <c r="L18" s="36"/>
      <c r="M18" s="36"/>
      <c r="N18" s="36"/>
      <c r="O18" s="9"/>
      <c r="P18" s="36"/>
      <c r="Q18" s="9">
        <f t="shared" si="1"/>
        <v>0</v>
      </c>
      <c r="R18" s="36"/>
      <c r="S18" s="36"/>
      <c r="T18" s="24"/>
      <c r="U18" s="24"/>
      <c r="V18" s="24"/>
      <c r="W18" s="76"/>
      <c r="X18" s="76"/>
      <c r="Y18" s="77"/>
      <c r="Z18" s="95"/>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146</v>
      </c>
      <c r="E19" s="226" t="s">
        <v>161</v>
      </c>
      <c r="F19" s="769"/>
      <c r="G19" s="770"/>
      <c r="H19" s="771"/>
      <c r="I19" s="8"/>
      <c r="J19" s="40"/>
      <c r="K19" s="9" t="str">
        <f t="shared" si="0"/>
        <v>e. UN agencies</v>
      </c>
      <c r="L19" s="36"/>
      <c r="M19" s="36"/>
      <c r="N19" s="36"/>
      <c r="O19" s="9"/>
      <c r="P19" s="36"/>
      <c r="Q19" s="9">
        <f t="shared" si="1"/>
        <v>0</v>
      </c>
      <c r="R19" s="36"/>
      <c r="S19" s="36"/>
      <c r="T19" s="24"/>
      <c r="U19" s="24"/>
      <c r="V19" s="24"/>
      <c r="W19" s="76"/>
      <c r="X19" s="76"/>
      <c r="Y19" s="77"/>
      <c r="Z19" s="95"/>
      <c r="DS19" s="222"/>
      <c r="DT19" s="222"/>
      <c r="DU19" s="222"/>
      <c r="DV19" s="223"/>
      <c r="DW19" s="223"/>
      <c r="DX19" s="223"/>
      <c r="DY19" s="223"/>
      <c r="DZ19" s="223"/>
      <c r="EA19" s="223"/>
      <c r="EB19" s="223"/>
      <c r="EC19" s="223"/>
      <c r="ED19" s="223"/>
    </row>
    <row r="20" spans="1:134" s="159" customFormat="1" ht="45" x14ac:dyDescent="0.2">
      <c r="A20" s="262"/>
      <c r="B20" s="764" t="s">
        <v>277</v>
      </c>
      <c r="C20" s="765"/>
      <c r="D20" s="203" t="s">
        <v>146</v>
      </c>
      <c r="E20" s="226" t="s">
        <v>162</v>
      </c>
      <c r="F20" s="769"/>
      <c r="G20" s="770"/>
      <c r="H20" s="771"/>
      <c r="I20" s="8"/>
      <c r="J20" s="40"/>
      <c r="K20" s="9" t="str">
        <f t="shared" si="0"/>
        <v>f. Ministry of Health (for example: logistics, reproductive health, family planning, maternal and child health, HIV/AIDS, pharmacy units, etc.)</v>
      </c>
      <c r="L20" s="36"/>
      <c r="M20" s="36"/>
      <c r="N20" s="36"/>
      <c r="O20" s="9"/>
      <c r="P20" s="36"/>
      <c r="Q20" s="33">
        <f t="shared" si="1"/>
        <v>0</v>
      </c>
      <c r="R20" s="36"/>
      <c r="S20" s="36"/>
      <c r="T20" s="24"/>
      <c r="U20" s="24"/>
      <c r="V20" s="24"/>
      <c r="W20" s="76"/>
      <c r="X20" s="76"/>
      <c r="Y20" s="77"/>
      <c r="Z20" s="95"/>
      <c r="DS20" s="222"/>
      <c r="DT20" s="222"/>
      <c r="DU20" s="222"/>
      <c r="DV20" s="223"/>
      <c r="DW20" s="223"/>
      <c r="DX20" s="223"/>
      <c r="DY20" s="223"/>
      <c r="DZ20" s="223"/>
      <c r="EA20" s="223"/>
      <c r="ED20" s="223"/>
    </row>
    <row r="21" spans="1:134" s="159" customFormat="1" x14ac:dyDescent="0.2">
      <c r="A21" s="262"/>
      <c r="B21" s="835" t="s">
        <v>42</v>
      </c>
      <c r="C21" s="835"/>
      <c r="D21" s="203" t="s">
        <v>146</v>
      </c>
      <c r="E21" s="226" t="s">
        <v>163</v>
      </c>
      <c r="F21" s="769"/>
      <c r="G21" s="770"/>
      <c r="H21" s="771"/>
      <c r="I21" s="8"/>
      <c r="J21" s="40"/>
      <c r="K21" s="9" t="str">
        <f t="shared" si="0"/>
        <v>g. Central Medical Store or Central Warehouse</v>
      </c>
      <c r="L21" s="36"/>
      <c r="M21" s="36"/>
      <c r="N21" s="36"/>
      <c r="O21" s="9"/>
      <c r="P21" s="36"/>
      <c r="Q21" s="9">
        <f t="shared" si="1"/>
        <v>0</v>
      </c>
      <c r="R21" s="36"/>
      <c r="S21" s="36"/>
      <c r="T21" s="24"/>
      <c r="U21" s="24"/>
      <c r="V21" s="24"/>
      <c r="W21" s="76"/>
      <c r="X21" s="76"/>
      <c r="Y21" s="77"/>
      <c r="Z21" s="95"/>
    </row>
    <row r="22" spans="1:134" s="159" customFormat="1" x14ac:dyDescent="0.2">
      <c r="A22" s="262"/>
      <c r="B22" s="835" t="s">
        <v>68</v>
      </c>
      <c r="C22" s="835"/>
      <c r="D22" s="203" t="s">
        <v>146</v>
      </c>
      <c r="E22" s="226" t="s">
        <v>163</v>
      </c>
      <c r="F22" s="769"/>
      <c r="G22" s="770"/>
      <c r="H22" s="771"/>
      <c r="I22" s="8"/>
      <c r="J22" s="40"/>
      <c r="K22" s="9" t="str">
        <f t="shared" si="0"/>
        <v xml:space="preserve">h. Ministry of Finance or Ministry of Planning </v>
      </c>
      <c r="L22" s="36"/>
      <c r="M22" s="36"/>
      <c r="N22" s="36"/>
      <c r="O22" s="9"/>
      <c r="P22" s="36"/>
      <c r="Q22" s="9">
        <f t="shared" si="1"/>
        <v>0</v>
      </c>
      <c r="R22" s="36"/>
      <c r="S22" s="36"/>
      <c r="T22" s="24"/>
      <c r="U22" s="24"/>
      <c r="V22" s="24"/>
      <c r="W22" s="76"/>
      <c r="X22" s="76"/>
      <c r="Y22" s="77"/>
      <c r="Z22" s="95"/>
    </row>
    <row r="23" spans="1:134" s="158" customFormat="1" x14ac:dyDescent="0.2">
      <c r="A23" s="262"/>
      <c r="B23" s="835" t="s">
        <v>279</v>
      </c>
      <c r="C23" s="835"/>
      <c r="D23" s="203" t="s">
        <v>146</v>
      </c>
      <c r="E23" s="226" t="s">
        <v>163</v>
      </c>
      <c r="F23" s="769"/>
      <c r="G23" s="770"/>
      <c r="H23" s="771"/>
      <c r="I23" s="8"/>
      <c r="J23" s="40"/>
      <c r="K23" s="60" t="str">
        <f t="shared" si="0"/>
        <v>i. Other (for example: partners)</v>
      </c>
      <c r="L23" s="40"/>
      <c r="M23" s="40"/>
      <c r="N23" s="40"/>
      <c r="O23" s="60"/>
      <c r="P23" s="40"/>
      <c r="Q23" s="60">
        <f t="shared" si="1"/>
        <v>0</v>
      </c>
      <c r="R23" s="40"/>
      <c r="S23" s="40"/>
      <c r="T23" s="40"/>
      <c r="U23" s="40"/>
      <c r="V23" s="40"/>
      <c r="W23" s="131"/>
      <c r="X23" s="131"/>
      <c r="Y23" s="129"/>
      <c r="Z23" s="129"/>
    </row>
    <row r="24" spans="1:134" s="159" customFormat="1" x14ac:dyDescent="0.2">
      <c r="A24" s="772" t="s">
        <v>152</v>
      </c>
      <c r="B24" s="764"/>
      <c r="C24" s="764"/>
      <c r="D24" s="764"/>
      <c r="E24" s="764"/>
      <c r="F24" s="764"/>
      <c r="G24" s="764"/>
      <c r="H24" s="355" t="s">
        <v>146</v>
      </c>
      <c r="I24" s="30" t="str">
        <f>A24</f>
        <v>A3. How many times did the committee meet during the last year? (0, 1-2, 3-5, or 6+)  (Please select from the dropdown.)</v>
      </c>
      <c r="J24" s="40"/>
      <c r="K24" s="9"/>
      <c r="L24" s="36"/>
      <c r="M24" s="36"/>
      <c r="N24" s="36"/>
      <c r="O24" s="9"/>
      <c r="P24" s="36"/>
      <c r="Q24" s="36"/>
      <c r="R24" s="36"/>
      <c r="S24" s="36"/>
      <c r="T24" s="24"/>
      <c r="U24" s="24"/>
      <c r="V24" s="24"/>
      <c r="W24" s="76"/>
      <c r="X24" s="76"/>
      <c r="Y24" s="77"/>
      <c r="Z24" s="95"/>
    </row>
    <row r="25" spans="1:134" s="159" customFormat="1" x14ac:dyDescent="0.2">
      <c r="A25" s="827" t="s">
        <v>280</v>
      </c>
      <c r="B25" s="828"/>
      <c r="C25" s="828"/>
      <c r="D25" s="835"/>
      <c r="E25" s="835"/>
      <c r="F25" s="835"/>
      <c r="G25" s="836"/>
      <c r="H25" s="355" t="s">
        <v>146</v>
      </c>
      <c r="I25" s="30" t="str">
        <f>A25</f>
        <v xml:space="preserve">A4. Does the committee have legal status?  (Please select from the dropdown.)                                  </v>
      </c>
      <c r="J25" s="40"/>
      <c r="K25" s="9"/>
      <c r="L25" s="36"/>
      <c r="M25" s="36"/>
      <c r="N25" s="36"/>
      <c r="O25" s="9"/>
      <c r="P25" s="36"/>
      <c r="Q25" s="36"/>
      <c r="R25" s="36"/>
      <c r="S25" s="36"/>
      <c r="T25" s="24"/>
      <c r="U25" s="24"/>
      <c r="V25" s="24"/>
      <c r="W25" s="76"/>
      <c r="X25" s="76"/>
      <c r="Y25" s="77"/>
      <c r="Z25" s="95"/>
    </row>
    <row r="26" spans="1:134" s="159" customFormat="1" ht="45.75" thickBot="1" x14ac:dyDescent="0.25">
      <c r="A26" s="853" t="s">
        <v>281</v>
      </c>
      <c r="B26" s="822"/>
      <c r="C26" s="854"/>
      <c r="D26" s="228" t="s">
        <v>165</v>
      </c>
      <c r="E26" s="229" t="s">
        <v>157</v>
      </c>
      <c r="F26" s="153" t="s">
        <v>178</v>
      </c>
      <c r="G26" s="230" t="s">
        <v>63</v>
      </c>
      <c r="H26" s="357" t="s">
        <v>178</v>
      </c>
      <c r="I26" s="30"/>
      <c r="J26" s="40"/>
      <c r="K26" s="9" t="str">
        <f>A26</f>
        <v>A5. Is there a Contraceptive Security "champion"? (someone who consistently brings up and advocates for contraceptive supplies)</v>
      </c>
      <c r="L26" s="36"/>
      <c r="M26" s="36"/>
      <c r="N26" s="36"/>
      <c r="O26" s="9"/>
      <c r="P26" s="36"/>
      <c r="Q26" s="36"/>
      <c r="R26" s="36"/>
      <c r="S26" s="36"/>
      <c r="T26" s="24"/>
      <c r="U26" s="24"/>
      <c r="V26" s="24"/>
      <c r="W26" s="76"/>
      <c r="X26" s="76"/>
      <c r="Y26" s="77"/>
      <c r="Z26" s="95"/>
    </row>
    <row r="27" spans="1:134" s="231" customFormat="1" ht="16.5" customHeight="1" thickBot="1" x14ac:dyDescent="0.3">
      <c r="A27" s="865" t="s">
        <v>30</v>
      </c>
      <c r="B27" s="866"/>
      <c r="C27" s="866"/>
      <c r="D27" s="866"/>
      <c r="E27" s="866"/>
      <c r="F27" s="866"/>
      <c r="G27" s="866"/>
      <c r="H27" s="350"/>
      <c r="I27" s="14"/>
      <c r="J27" s="67"/>
      <c r="K27" s="11"/>
      <c r="L27" s="48"/>
      <c r="M27" s="48"/>
      <c r="N27" s="48"/>
      <c r="O27" s="48"/>
      <c r="P27" s="48"/>
      <c r="Q27" s="48"/>
      <c r="R27" s="48"/>
      <c r="S27" s="48"/>
      <c r="T27" s="67"/>
      <c r="U27" s="67"/>
      <c r="V27" s="67"/>
      <c r="W27" s="78"/>
      <c r="X27" s="78"/>
      <c r="Y27" s="79"/>
      <c r="Z27" s="96"/>
    </row>
    <row r="28" spans="1:134" s="159" customFormat="1" x14ac:dyDescent="0.2">
      <c r="A28" s="834" t="s">
        <v>741</v>
      </c>
      <c r="B28" s="835"/>
      <c r="C28" s="836"/>
      <c r="D28" s="887" t="s">
        <v>283</v>
      </c>
      <c r="E28" s="888"/>
      <c r="F28" s="221" t="s">
        <v>262</v>
      </c>
      <c r="G28" s="359" t="s">
        <v>284</v>
      </c>
      <c r="H28" s="351" t="s">
        <v>274</v>
      </c>
      <c r="I28" s="43"/>
      <c r="J28" s="41"/>
      <c r="K28" s="9">
        <f>B28</f>
        <v>0</v>
      </c>
      <c r="L28" s="36"/>
      <c r="M28" s="36"/>
      <c r="N28" s="36"/>
      <c r="O28" s="36"/>
      <c r="P28" s="36"/>
      <c r="Q28" s="36"/>
      <c r="R28" s="36"/>
      <c r="S28" s="36"/>
      <c r="T28" s="24"/>
      <c r="U28" s="24"/>
      <c r="V28" s="24"/>
      <c r="W28" s="76"/>
      <c r="X28" s="76"/>
      <c r="Y28" s="77"/>
      <c r="Z28" s="95"/>
    </row>
    <row r="29" spans="1:134" s="159" customFormat="1" ht="45" customHeight="1" x14ac:dyDescent="0.2">
      <c r="A29" s="772" t="s">
        <v>742</v>
      </c>
      <c r="B29" s="764"/>
      <c r="C29" s="764"/>
      <c r="D29" s="764"/>
      <c r="E29" s="764"/>
      <c r="F29" s="765"/>
      <c r="G29" s="889" t="s">
        <v>146</v>
      </c>
      <c r="H29" s="890"/>
      <c r="I29" s="12"/>
      <c r="J29" s="60" t="str">
        <f>G29</f>
        <v>N/A</v>
      </c>
      <c r="K29" s="9"/>
      <c r="L29" s="36"/>
      <c r="M29" s="56">
        <f>E29</f>
        <v>0</v>
      </c>
      <c r="N29" s="36"/>
      <c r="O29" s="36"/>
      <c r="P29" s="36"/>
      <c r="Q29" s="36"/>
      <c r="R29" s="36"/>
      <c r="S29" s="36"/>
      <c r="T29" s="24"/>
      <c r="U29" s="24"/>
      <c r="V29" s="24"/>
      <c r="W29" s="76"/>
      <c r="X29" s="76"/>
      <c r="Y29" s="80" t="str">
        <f>A29</f>
        <v>B2. What was the estimated dollar value of contraceptives needed to be procured for the public sector for the most recent complete fiscal year? (in USD currency)
(for example, to cover the needs for FY '10-'11)</v>
      </c>
      <c r="Z29" s="95"/>
    </row>
    <row r="30" spans="1:134" s="159" customFormat="1" ht="58.5" x14ac:dyDescent="0.2">
      <c r="A30" s="772" t="s">
        <v>743</v>
      </c>
      <c r="B30" s="764"/>
      <c r="C30" s="764"/>
      <c r="D30" s="764"/>
      <c r="E30" s="161" t="s">
        <v>146</v>
      </c>
      <c r="F30" s="232" t="s">
        <v>744</v>
      </c>
      <c r="G30" s="891" t="s">
        <v>146</v>
      </c>
      <c r="H30" s="892"/>
      <c r="I30" s="12"/>
      <c r="J30" s="60" t="str">
        <f>G30</f>
        <v>N/A</v>
      </c>
      <c r="K30" s="9"/>
      <c r="L30" s="36"/>
      <c r="M30" s="56" t="str">
        <f>E30</f>
        <v>N/A</v>
      </c>
      <c r="N30" s="36"/>
      <c r="O30" s="36"/>
      <c r="P30" s="36"/>
      <c r="Q30" s="36"/>
      <c r="R30" s="36"/>
      <c r="S30" s="36"/>
      <c r="T30" s="24"/>
      <c r="U30" s="24"/>
      <c r="V30" s="24"/>
      <c r="W30" s="76"/>
      <c r="X30" s="76"/>
      <c r="Y30" s="80" t="str">
        <f>A30</f>
        <v>B3. Time period covered by the forecast/quantification (mm/yy-mm/yy)
(should ideally be FY '10-'11)</v>
      </c>
      <c r="Z30" s="95"/>
    </row>
    <row r="31" spans="1:134" s="159" customFormat="1" ht="15" customHeight="1" x14ac:dyDescent="0.2">
      <c r="A31" s="772" t="s">
        <v>745</v>
      </c>
      <c r="B31" s="764"/>
      <c r="C31" s="764"/>
      <c r="D31" s="764"/>
      <c r="E31" s="764"/>
      <c r="F31" s="764"/>
      <c r="G31" s="765"/>
      <c r="H31" s="355" t="s">
        <v>166</v>
      </c>
      <c r="I31" s="30" t="str">
        <f>A31</f>
        <v>B4. Is there a government budget line item specifically for the procurement of contraceptives?  (Please select from the dropdown list.)</v>
      </c>
      <c r="J31" s="41"/>
      <c r="K31" s="9"/>
      <c r="L31" s="36"/>
      <c r="M31" s="36"/>
      <c r="N31" s="36"/>
      <c r="O31" s="36"/>
      <c r="P31" s="36"/>
      <c r="Q31" s="36"/>
      <c r="R31" s="36"/>
      <c r="S31" s="36"/>
      <c r="T31" s="24"/>
      <c r="U31" s="24"/>
      <c r="V31" s="24"/>
      <c r="W31" s="76"/>
      <c r="X31" s="76"/>
      <c r="Y31" s="77"/>
      <c r="Z31" s="95"/>
    </row>
    <row r="32" spans="1:134" s="159" customFormat="1" ht="90" customHeight="1" x14ac:dyDescent="0.2">
      <c r="A32" s="772" t="s">
        <v>746</v>
      </c>
      <c r="B32" s="764"/>
      <c r="C32" s="764"/>
      <c r="D32" s="764"/>
      <c r="E32" s="764"/>
      <c r="F32" s="764"/>
      <c r="G32" s="765"/>
      <c r="H32" s="355" t="s">
        <v>166</v>
      </c>
      <c r="I32" s="30"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41"/>
      <c r="K32" s="9"/>
      <c r="L32" s="36"/>
      <c r="M32" s="36"/>
      <c r="N32" s="36"/>
      <c r="O32" s="36"/>
      <c r="P32" s="36"/>
      <c r="Q32" s="36"/>
      <c r="R32" s="36"/>
      <c r="S32" s="36"/>
      <c r="T32" s="24"/>
      <c r="U32" s="24"/>
      <c r="V32" s="24"/>
      <c r="W32" s="76"/>
      <c r="X32" s="76"/>
      <c r="Y32" s="77"/>
      <c r="Z32" s="95"/>
    </row>
    <row r="33" spans="1:26" s="159" customFormat="1" ht="15.75" customHeight="1" thickBot="1" x14ac:dyDescent="0.25">
      <c r="A33" s="772" t="s">
        <v>285</v>
      </c>
      <c r="B33" s="764"/>
      <c r="C33" s="764"/>
      <c r="D33" s="764"/>
      <c r="E33" s="764"/>
      <c r="F33" s="764"/>
      <c r="G33" s="764"/>
      <c r="H33" s="773"/>
      <c r="I33" s="4"/>
      <c r="J33" s="41"/>
      <c r="K33" s="9"/>
      <c r="L33" s="36"/>
      <c r="M33" s="36"/>
      <c r="N33" s="36"/>
      <c r="O33" s="36"/>
      <c r="P33" s="36"/>
      <c r="Q33" s="36"/>
      <c r="R33" s="36"/>
      <c r="S33" s="36"/>
      <c r="T33" s="24"/>
      <c r="U33" s="24"/>
      <c r="V33" s="24"/>
      <c r="W33" s="76"/>
      <c r="X33" s="80" t="str">
        <f>A33</f>
        <v>B6. Please complete the table below regarding government allocations for contraceptive procurement.</v>
      </c>
      <c r="Y33" s="77"/>
      <c r="Z33" s="95"/>
    </row>
    <row r="34" spans="1:26" s="159" customFormat="1" ht="147" x14ac:dyDescent="0.2">
      <c r="A34" s="363"/>
      <c r="B34" s="884"/>
      <c r="C34" s="884"/>
      <c r="D34" s="927"/>
      <c r="E34" s="664" t="s">
        <v>286</v>
      </c>
      <c r="F34" s="237" t="s">
        <v>747</v>
      </c>
      <c r="G34" s="238" t="s">
        <v>287</v>
      </c>
      <c r="H34" s="364" t="s">
        <v>158</v>
      </c>
      <c r="I34" s="32"/>
      <c r="J34" s="42"/>
      <c r="K34" s="9">
        <f>A34</f>
        <v>0</v>
      </c>
      <c r="L34" s="36"/>
      <c r="M34" s="36"/>
      <c r="N34" s="36"/>
      <c r="O34" s="36"/>
      <c r="P34" s="36"/>
      <c r="Q34" s="36"/>
      <c r="R34" s="36"/>
      <c r="S34" s="36"/>
      <c r="T34" s="24"/>
      <c r="U34" s="24"/>
      <c r="V34" s="24"/>
      <c r="W34" s="76"/>
      <c r="X34" s="76"/>
      <c r="Y34" s="77"/>
      <c r="Z34" s="95"/>
    </row>
    <row r="35" spans="1:26" s="159" customFormat="1" x14ac:dyDescent="0.2">
      <c r="A35" s="262"/>
      <c r="B35" s="764" t="s">
        <v>288</v>
      </c>
      <c r="C35" s="764"/>
      <c r="D35" s="765"/>
      <c r="E35" s="162">
        <v>0</v>
      </c>
      <c r="F35" s="155" t="s">
        <v>835</v>
      </c>
      <c r="G35" s="154"/>
      <c r="H35" s="362"/>
      <c r="I35" s="43"/>
      <c r="J35" s="41"/>
      <c r="K35" s="9" t="e">
        <f>#REF!</f>
        <v>#REF!</v>
      </c>
      <c r="L35" s="36"/>
      <c r="M35" s="36"/>
      <c r="N35" s="36"/>
      <c r="O35" s="36"/>
      <c r="P35" s="36"/>
      <c r="Q35" s="36"/>
      <c r="R35" s="36"/>
      <c r="S35" s="36"/>
      <c r="T35" s="24"/>
      <c r="U35" s="24"/>
      <c r="V35" s="24"/>
      <c r="W35" s="76"/>
      <c r="X35" s="76"/>
      <c r="Y35" s="77"/>
      <c r="Z35" s="95"/>
    </row>
    <row r="36" spans="1:26" s="159" customFormat="1" ht="15" hidden="1" customHeight="1" x14ac:dyDescent="0.2">
      <c r="A36" s="883"/>
      <c r="B36" s="884"/>
      <c r="C36" s="884"/>
      <c r="D36" s="884"/>
      <c r="E36" s="884"/>
      <c r="F36" s="884"/>
      <c r="G36" s="884"/>
      <c r="H36" s="885"/>
      <c r="I36" s="43"/>
      <c r="J36" s="41"/>
      <c r="K36" s="9"/>
      <c r="L36" s="36"/>
      <c r="M36" s="36"/>
      <c r="N36" s="36"/>
      <c r="O36" s="36"/>
      <c r="P36" s="36"/>
      <c r="Q36" s="36"/>
      <c r="R36" s="36"/>
      <c r="S36" s="36"/>
      <c r="T36" s="24"/>
      <c r="U36" s="24"/>
      <c r="V36" s="24"/>
      <c r="W36" s="76"/>
      <c r="X36" s="76"/>
      <c r="Y36" s="77"/>
      <c r="Z36" s="95"/>
    </row>
    <row r="37" spans="1:26" s="159" customFormat="1" ht="75" x14ac:dyDescent="0.2">
      <c r="A37" s="772" t="s">
        <v>749</v>
      </c>
      <c r="B37" s="764"/>
      <c r="C37" s="764"/>
      <c r="D37" s="764"/>
      <c r="E37" s="764"/>
      <c r="F37" s="764"/>
      <c r="G37" s="765"/>
      <c r="H37" s="355" t="s">
        <v>166</v>
      </c>
      <c r="I37" s="30"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41"/>
      <c r="K37" s="9"/>
      <c r="L37" s="36"/>
      <c r="M37" s="36"/>
      <c r="N37" s="36"/>
      <c r="O37" s="36"/>
      <c r="P37" s="36"/>
      <c r="Q37" s="36"/>
      <c r="R37" s="36"/>
      <c r="S37" s="36"/>
      <c r="T37" s="24"/>
      <c r="U37" s="24"/>
      <c r="V37" s="24"/>
      <c r="W37" s="76"/>
      <c r="X37" s="76"/>
      <c r="Y37" s="77"/>
      <c r="Z37" s="95"/>
    </row>
    <row r="38" spans="1:26" s="159" customFormat="1" ht="60.75" customHeight="1" thickBot="1" x14ac:dyDescent="0.25">
      <c r="A38" s="772" t="s">
        <v>750</v>
      </c>
      <c r="B38" s="764"/>
      <c r="C38" s="764"/>
      <c r="D38" s="764"/>
      <c r="E38" s="764"/>
      <c r="F38" s="764"/>
      <c r="G38" s="764"/>
      <c r="H38" s="773"/>
      <c r="I38" s="4"/>
      <c r="J38" s="41"/>
      <c r="K38" s="9"/>
      <c r="L38" s="36"/>
      <c r="M38" s="36"/>
      <c r="N38" s="36"/>
      <c r="O38" s="36"/>
      <c r="P38" s="36"/>
      <c r="Q38" s="36"/>
      <c r="R38" s="36"/>
      <c r="S38" s="36"/>
      <c r="T38" s="24"/>
      <c r="U38" s="24"/>
      <c r="V38" s="24"/>
      <c r="W38" s="76"/>
      <c r="X38" s="80"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Y38" s="77"/>
      <c r="Z38" s="95"/>
    </row>
    <row r="39" spans="1:26" s="159" customFormat="1" ht="129.75" x14ac:dyDescent="0.2">
      <c r="A39" s="363"/>
      <c r="B39" s="877" t="s">
        <v>751</v>
      </c>
      <c r="C39" s="886"/>
      <c r="D39" s="236" t="s">
        <v>290</v>
      </c>
      <c r="E39" s="237" t="s">
        <v>69</v>
      </c>
      <c r="F39" s="237" t="s">
        <v>752</v>
      </c>
      <c r="G39" s="238" t="s">
        <v>291</v>
      </c>
      <c r="H39" s="364" t="s">
        <v>158</v>
      </c>
      <c r="I39" s="32"/>
      <c r="J39" s="42"/>
      <c r="K39" s="9">
        <f>A39</f>
        <v>0</v>
      </c>
      <c r="L39" s="36"/>
      <c r="M39" s="36"/>
      <c r="N39" s="36"/>
      <c r="O39" s="36"/>
      <c r="P39" s="36"/>
      <c r="Q39" s="36"/>
      <c r="R39" s="36"/>
      <c r="S39" s="36"/>
      <c r="T39" s="24"/>
      <c r="U39" s="24"/>
      <c r="V39" s="24"/>
      <c r="W39" s="76"/>
      <c r="X39" s="76"/>
      <c r="Y39" s="77"/>
      <c r="Z39" s="95"/>
    </row>
    <row r="40" spans="1:26" s="159" customFormat="1" ht="30" x14ac:dyDescent="0.2">
      <c r="A40" s="363"/>
      <c r="B40" s="764" t="s">
        <v>292</v>
      </c>
      <c r="C40" s="765"/>
      <c r="D40" s="239" t="s">
        <v>166</v>
      </c>
      <c r="E40" s="162">
        <v>0</v>
      </c>
      <c r="F40" s="155" t="s">
        <v>835</v>
      </c>
      <c r="G40" s="240"/>
      <c r="H40" s="362"/>
      <c r="I40" s="43"/>
      <c r="J40" s="41"/>
      <c r="K40" s="9" t="str">
        <f>B40</f>
        <v>a. Internally generated funds spent on contraceptive procurement</v>
      </c>
      <c r="L40" s="36"/>
      <c r="M40" s="36"/>
      <c r="N40" s="36"/>
      <c r="O40" s="36"/>
      <c r="P40" s="36"/>
      <c r="Q40" s="36"/>
      <c r="R40" s="36"/>
      <c r="S40" s="36"/>
      <c r="T40" s="24"/>
      <c r="U40" s="24"/>
      <c r="V40" s="24"/>
      <c r="W40" s="76"/>
      <c r="X40" s="76"/>
      <c r="Y40" s="77"/>
      <c r="Z40" s="95"/>
    </row>
    <row r="41" spans="1:26" s="159" customFormat="1" ht="30" x14ac:dyDescent="0.2">
      <c r="A41" s="363"/>
      <c r="B41" s="241"/>
      <c r="C41" s="242" t="s">
        <v>293</v>
      </c>
      <c r="D41" s="800" t="s">
        <v>146</v>
      </c>
      <c r="E41" s="801"/>
      <c r="F41" s="801"/>
      <c r="G41" s="801"/>
      <c r="H41" s="802"/>
      <c r="I41" s="44"/>
      <c r="J41" s="41"/>
      <c r="K41" s="9" t="str">
        <f>C41</f>
        <v>i. Specify source(s) of internally generated funds spent (for example, from taxes or user fees)</v>
      </c>
      <c r="L41" s="36"/>
      <c r="M41" s="36"/>
      <c r="N41" s="36"/>
      <c r="O41" s="39" t="str">
        <f>D41</f>
        <v>N/A</v>
      </c>
      <c r="P41" s="36"/>
      <c r="Q41" s="36"/>
      <c r="R41" s="36"/>
      <c r="S41" s="36"/>
      <c r="T41" s="24"/>
      <c r="U41" s="24"/>
      <c r="V41" s="24"/>
      <c r="W41" s="76"/>
      <c r="X41" s="76"/>
      <c r="Y41" s="77"/>
      <c r="Z41" s="95"/>
    </row>
    <row r="42" spans="1:26" s="159" customFormat="1" ht="60" x14ac:dyDescent="0.2">
      <c r="A42" s="363"/>
      <c r="B42" s="764" t="s">
        <v>295</v>
      </c>
      <c r="C42" s="765"/>
      <c r="D42" s="239" t="s">
        <v>166</v>
      </c>
      <c r="E42" s="162">
        <v>0</v>
      </c>
      <c r="F42" s="155" t="s">
        <v>835</v>
      </c>
      <c r="G42" s="154"/>
      <c r="H42" s="362"/>
      <c r="I42" s="43"/>
      <c r="J42" s="41"/>
      <c r="K42" s="9" t="str">
        <f>B42</f>
        <v>b. Total of all other government funds spent on contraceptive procurement (basket funds, World Bank credits or loans, and other funds donors gave to the government [e.g., direct budget support])</v>
      </c>
      <c r="L42" s="36"/>
      <c r="M42" s="36"/>
      <c r="N42" s="36"/>
      <c r="O42" s="36"/>
      <c r="P42" s="36"/>
      <c r="Q42" s="36"/>
      <c r="R42" s="36"/>
      <c r="S42" s="36"/>
      <c r="T42" s="24"/>
      <c r="U42" s="24"/>
      <c r="V42" s="24"/>
      <c r="W42" s="76"/>
      <c r="X42" s="76"/>
      <c r="Y42" s="77"/>
      <c r="Z42" s="95"/>
    </row>
    <row r="43" spans="1:26" s="159" customFormat="1" ht="30" x14ac:dyDescent="0.2">
      <c r="A43" s="363"/>
      <c r="B43" s="241"/>
      <c r="C43" s="242" t="s">
        <v>297</v>
      </c>
      <c r="D43" s="800" t="s">
        <v>146</v>
      </c>
      <c r="E43" s="801"/>
      <c r="F43" s="801"/>
      <c r="G43" s="801"/>
      <c r="H43" s="802"/>
      <c r="I43" s="44"/>
      <c r="J43" s="41"/>
      <c r="K43" s="9" t="str">
        <f>C43</f>
        <v>i. Specify source(s) of other government funds spent (for example: basket funding or specific donor)</v>
      </c>
      <c r="L43" s="36"/>
      <c r="M43" s="36"/>
      <c r="N43" s="36"/>
      <c r="O43" s="39" t="str">
        <f>D43</f>
        <v>N/A</v>
      </c>
      <c r="P43" s="36"/>
      <c r="Q43" s="36"/>
      <c r="R43" s="36"/>
      <c r="S43" s="36"/>
      <c r="T43" s="24"/>
      <c r="U43" s="24"/>
      <c r="V43" s="24"/>
      <c r="W43" s="76"/>
      <c r="X43" s="76"/>
      <c r="Y43" s="77"/>
      <c r="Z43" s="95"/>
    </row>
    <row r="44" spans="1:26" s="159" customFormat="1" ht="45" x14ac:dyDescent="0.2">
      <c r="A44" s="363"/>
      <c r="B44" s="764" t="s">
        <v>298</v>
      </c>
      <c r="C44" s="765"/>
      <c r="D44" s="243"/>
      <c r="E44" s="163">
        <f>E40+E42</f>
        <v>0</v>
      </c>
      <c r="F44" s="244"/>
      <c r="G44" s="244"/>
      <c r="H44" s="362"/>
      <c r="I44" s="43"/>
      <c r="J44" s="41"/>
      <c r="K44" s="9" t="str">
        <f>B44</f>
        <v>c. TOTAL government funds spent on contraceptive procurement
This will auto-calculate.  (It will sum a &amp; b above.)</v>
      </c>
      <c r="L44" s="36"/>
      <c r="M44" s="36"/>
      <c r="N44" s="36"/>
      <c r="O44" s="39"/>
      <c r="P44" s="36"/>
      <c r="Q44" s="36"/>
      <c r="R44" s="36"/>
      <c r="S44" s="36"/>
      <c r="T44" s="24"/>
      <c r="U44" s="24"/>
      <c r="V44" s="24"/>
      <c r="W44" s="76"/>
      <c r="X44" s="76"/>
      <c r="Y44" s="77"/>
      <c r="Z44" s="95"/>
    </row>
    <row r="45" spans="1:26" s="248" customFormat="1" x14ac:dyDescent="0.2">
      <c r="A45" s="365"/>
      <c r="B45" s="245"/>
      <c r="C45" s="245"/>
      <c r="D45" s="246"/>
      <c r="E45" s="164"/>
      <c r="F45" s="164"/>
      <c r="G45" s="247"/>
      <c r="H45" s="366"/>
      <c r="I45" s="68"/>
      <c r="J45" s="41"/>
      <c r="K45" s="9">
        <f>A45</f>
        <v>0</v>
      </c>
      <c r="L45" s="36"/>
      <c r="M45" s="36"/>
      <c r="N45" s="36"/>
      <c r="O45" s="39"/>
      <c r="P45" s="36"/>
      <c r="Q45" s="36"/>
      <c r="R45" s="36"/>
      <c r="S45" s="36"/>
      <c r="T45" s="24"/>
      <c r="U45" s="24"/>
      <c r="V45" s="24"/>
      <c r="W45" s="76"/>
      <c r="X45" s="76"/>
      <c r="Y45" s="81"/>
      <c r="Z45" s="21"/>
    </row>
    <row r="46" spans="1:26" s="159" customFormat="1" ht="30" customHeight="1" x14ac:dyDescent="0.2">
      <c r="A46" s="772" t="s">
        <v>753</v>
      </c>
      <c r="B46" s="764"/>
      <c r="C46" s="764"/>
      <c r="D46" s="764"/>
      <c r="E46" s="764"/>
      <c r="F46" s="764"/>
      <c r="G46" s="764"/>
      <c r="H46" s="773"/>
      <c r="I46" s="4"/>
      <c r="J46" s="41"/>
      <c r="K46" s="9"/>
      <c r="L46" s="36"/>
      <c r="M46" s="36"/>
      <c r="N46" s="36"/>
      <c r="O46" s="36"/>
      <c r="P46" s="36"/>
      <c r="Q46" s="36"/>
      <c r="R46" s="36"/>
      <c r="S46" s="36"/>
      <c r="T46" s="24"/>
      <c r="U46" s="24"/>
      <c r="V46" s="24"/>
      <c r="W46" s="76"/>
      <c r="X46" s="80" t="str">
        <f>A46</f>
        <v xml:space="preserve">B9. Please complete the table below to indicate donor expenditures on contraceptive procurement in the most recent complete fiscal year (FY '10-'11).
</v>
      </c>
      <c r="Y46" s="77"/>
      <c r="Z46" s="95"/>
    </row>
    <row r="47" spans="1:26" s="159" customFormat="1" ht="129.75" x14ac:dyDescent="0.2">
      <c r="A47" s="363" t="s">
        <v>199</v>
      </c>
      <c r="B47" s="877" t="s">
        <v>754</v>
      </c>
      <c r="C47" s="765"/>
      <c r="D47" s="236" t="s">
        <v>299</v>
      </c>
      <c r="E47" s="237" t="s">
        <v>300</v>
      </c>
      <c r="F47" s="237" t="s">
        <v>755</v>
      </c>
      <c r="G47" s="238" t="s">
        <v>301</v>
      </c>
      <c r="H47" s="364" t="s">
        <v>158</v>
      </c>
      <c r="I47" s="25"/>
      <c r="J47" s="41"/>
      <c r="K47" s="9" t="str">
        <f>A47</f>
        <v xml:space="preserve">
</v>
      </c>
      <c r="L47" s="36"/>
      <c r="M47" s="36"/>
      <c r="N47" s="36"/>
      <c r="O47" s="39"/>
      <c r="P47" s="36"/>
      <c r="Q47" s="36"/>
      <c r="R47" s="36"/>
      <c r="S47" s="36"/>
      <c r="T47" s="24"/>
      <c r="U47" s="24"/>
      <c r="V47" s="24"/>
      <c r="W47" s="76"/>
      <c r="X47" s="76"/>
      <c r="Y47" s="77"/>
      <c r="Z47" s="95"/>
    </row>
    <row r="48" spans="1:26" s="159" customFormat="1" x14ac:dyDescent="0.2">
      <c r="A48" s="363"/>
      <c r="B48" s="764" t="s">
        <v>302</v>
      </c>
      <c r="C48" s="765"/>
      <c r="D48" s="239" t="s">
        <v>166</v>
      </c>
      <c r="E48" s="162">
        <v>0</v>
      </c>
      <c r="F48" s="155" t="s">
        <v>835</v>
      </c>
      <c r="G48" s="156"/>
      <c r="H48" s="367"/>
      <c r="I48" s="12"/>
      <c r="J48" s="41"/>
      <c r="K48" s="9" t="str">
        <f>B48</f>
        <v>a. In-kind donations of contraceptives</v>
      </c>
      <c r="L48" s="36"/>
      <c r="M48" s="36"/>
      <c r="N48" s="36"/>
      <c r="O48" s="39"/>
      <c r="P48" s="36"/>
      <c r="Q48" s="36"/>
      <c r="R48" s="36"/>
      <c r="S48" s="36"/>
      <c r="T48" s="24"/>
      <c r="U48" s="24"/>
      <c r="V48" s="24"/>
      <c r="W48" s="76"/>
      <c r="X48" s="76"/>
      <c r="Y48" s="77"/>
      <c r="Z48" s="95"/>
    </row>
    <row r="49" spans="1:26" s="159" customFormat="1" x14ac:dyDescent="0.2">
      <c r="A49" s="363"/>
      <c r="B49" s="241"/>
      <c r="C49" s="242" t="s">
        <v>303</v>
      </c>
      <c r="D49" s="878" t="s">
        <v>146</v>
      </c>
      <c r="E49" s="879"/>
      <c r="F49" s="879"/>
      <c r="G49" s="879"/>
      <c r="H49" s="880"/>
      <c r="I49" s="165"/>
      <c r="J49" s="41"/>
      <c r="K49" s="9" t="str">
        <f>C49</f>
        <v xml:space="preserve">i. Specify source(s) of in-kind donations </v>
      </c>
      <c r="L49" s="36"/>
      <c r="M49" s="36"/>
      <c r="N49" s="36"/>
      <c r="O49" s="39" t="str">
        <f>D49</f>
        <v>N/A</v>
      </c>
      <c r="P49" s="36"/>
      <c r="Q49" s="36"/>
      <c r="R49" s="36"/>
      <c r="S49" s="36"/>
      <c r="T49" s="24"/>
      <c r="U49" s="24"/>
      <c r="V49" s="24"/>
      <c r="W49" s="76"/>
      <c r="X49" s="76"/>
      <c r="Y49" s="77"/>
      <c r="Z49" s="95"/>
    </row>
    <row r="50" spans="1:26" s="159" customFormat="1" x14ac:dyDescent="0.2">
      <c r="A50" s="363"/>
      <c r="B50" s="764" t="s">
        <v>756</v>
      </c>
      <c r="C50" s="765"/>
      <c r="D50" s="239" t="s">
        <v>166</v>
      </c>
      <c r="E50" s="162">
        <v>0</v>
      </c>
      <c r="F50" s="155" t="s">
        <v>835</v>
      </c>
      <c r="G50" s="156"/>
      <c r="H50" s="367"/>
      <c r="I50" s="12"/>
      <c r="J50" s="41"/>
      <c r="K50" s="9" t="str">
        <f>B50</f>
        <v>b. Global Fund grants used to procure condoms</v>
      </c>
      <c r="L50" s="36"/>
      <c r="M50" s="36"/>
      <c r="N50" s="36"/>
      <c r="O50" s="39"/>
      <c r="P50" s="36"/>
      <c r="Q50" s="36"/>
      <c r="R50" s="36"/>
      <c r="S50" s="36"/>
      <c r="T50" s="24"/>
      <c r="U50" s="24"/>
      <c r="V50" s="24"/>
      <c r="W50" s="76"/>
      <c r="X50" s="76"/>
      <c r="Y50" s="77"/>
      <c r="Z50" s="95"/>
    </row>
    <row r="51" spans="1:26" s="159" customFormat="1" ht="30" x14ac:dyDescent="0.2">
      <c r="A51" s="363"/>
      <c r="B51" s="764" t="s">
        <v>757</v>
      </c>
      <c r="C51" s="765"/>
      <c r="D51" s="239" t="s">
        <v>166</v>
      </c>
      <c r="E51" s="162">
        <v>0</v>
      </c>
      <c r="F51" s="155" t="s">
        <v>835</v>
      </c>
      <c r="G51" s="156"/>
      <c r="H51" s="367"/>
      <c r="I51" s="12"/>
      <c r="J51" s="41"/>
      <c r="K51" s="9" t="str">
        <f>B51</f>
        <v>c. Global Fund grants used to procure contraceptives besides condoms</v>
      </c>
      <c r="L51" s="36"/>
      <c r="M51" s="36"/>
      <c r="N51" s="36"/>
      <c r="O51" s="39"/>
      <c r="P51" s="36"/>
      <c r="Q51" s="36"/>
      <c r="R51" s="36"/>
      <c r="S51" s="36"/>
      <c r="T51" s="24"/>
      <c r="U51" s="24"/>
      <c r="V51" s="24"/>
      <c r="W51" s="76"/>
      <c r="X51" s="76"/>
      <c r="Y51" s="77"/>
      <c r="Z51" s="95"/>
    </row>
    <row r="52" spans="1:26" s="159" customFormat="1" ht="45" x14ac:dyDescent="0.2">
      <c r="A52" s="363"/>
      <c r="B52" s="764" t="s">
        <v>758</v>
      </c>
      <c r="C52" s="765"/>
      <c r="D52" s="243"/>
      <c r="E52" s="163">
        <f>E48+E50+E51</f>
        <v>0</v>
      </c>
      <c r="F52" s="244"/>
      <c r="G52" s="244"/>
      <c r="H52" s="368"/>
      <c r="I52" s="43"/>
      <c r="J52" s="41"/>
      <c r="K52" s="9" t="str">
        <f>B52</f>
        <v>d. TOTAL value of in-kind donations and Global Fund grants spent on contraceptive procurement
This will auto-calculate.  (It will sum a-c above.)</v>
      </c>
      <c r="L52" s="36"/>
      <c r="M52" s="36"/>
      <c r="N52" s="36"/>
      <c r="O52" s="39"/>
      <c r="P52" s="36"/>
      <c r="Q52" s="36"/>
      <c r="R52" s="36"/>
      <c r="S52" s="36"/>
      <c r="T52" s="24"/>
      <c r="U52" s="24"/>
      <c r="V52" s="24"/>
      <c r="W52" s="76"/>
      <c r="X52" s="76"/>
      <c r="Y52" s="77"/>
      <c r="Z52" s="95"/>
    </row>
    <row r="53" spans="1:26" s="248" customFormat="1" x14ac:dyDescent="0.2">
      <c r="A53" s="365"/>
      <c r="B53" s="245"/>
      <c r="C53" s="245"/>
      <c r="D53" s="246"/>
      <c r="E53" s="164"/>
      <c r="F53" s="164"/>
      <c r="G53" s="247"/>
      <c r="H53" s="366"/>
      <c r="I53" s="68"/>
      <c r="J53" s="41"/>
      <c r="K53" s="9">
        <f>A53</f>
        <v>0</v>
      </c>
      <c r="L53" s="36"/>
      <c r="M53" s="36"/>
      <c r="N53" s="36"/>
      <c r="O53" s="39"/>
      <c r="P53" s="36"/>
      <c r="Q53" s="36"/>
      <c r="R53" s="36"/>
      <c r="S53" s="36"/>
      <c r="T53" s="24"/>
      <c r="U53" s="24"/>
      <c r="V53" s="24"/>
      <c r="W53" s="76"/>
      <c r="X53" s="76"/>
      <c r="Y53" s="81"/>
      <c r="Z53" s="21"/>
    </row>
    <row r="54" spans="1:26" s="159" customFormat="1" ht="75" customHeight="1" x14ac:dyDescent="0.2">
      <c r="A54" s="772" t="s">
        <v>759</v>
      </c>
      <c r="B54" s="764"/>
      <c r="C54" s="764"/>
      <c r="D54" s="764"/>
      <c r="E54" s="764"/>
      <c r="F54" s="764"/>
      <c r="G54" s="764"/>
      <c r="H54" s="773"/>
      <c r="I54" s="4"/>
      <c r="J54" s="41"/>
      <c r="K54" s="9"/>
      <c r="L54" s="36"/>
      <c r="M54" s="36"/>
      <c r="N54" s="36"/>
      <c r="O54" s="36"/>
      <c r="P54" s="36"/>
      <c r="Q54" s="36"/>
      <c r="R54" s="36"/>
      <c r="S54" s="36"/>
      <c r="T54" s="24"/>
      <c r="U54" s="24"/>
      <c r="V54" s="24"/>
      <c r="W54" s="76"/>
      <c r="X54" s="80"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4" s="77"/>
      <c r="Z54" s="95"/>
    </row>
    <row r="55" spans="1:26" s="159" customFormat="1" ht="150" x14ac:dyDescent="0.2">
      <c r="A55" s="867" t="s">
        <v>760</v>
      </c>
      <c r="B55" s="868"/>
      <c r="C55" s="868"/>
      <c r="D55" s="868"/>
      <c r="E55" s="869"/>
      <c r="F55" s="166" t="s">
        <v>146</v>
      </c>
      <c r="G55" s="870"/>
      <c r="H55" s="871"/>
      <c r="I55" s="12"/>
      <c r="J55" s="45">
        <f>G55</f>
        <v>0</v>
      </c>
      <c r="K55" s="9"/>
      <c r="L55" s="36"/>
      <c r="M55" s="36"/>
      <c r="N55" s="36"/>
      <c r="O55" s="39"/>
      <c r="P55" s="36"/>
      <c r="Q55" s="36"/>
      <c r="R55" s="46"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36"/>
      <c r="T55" s="24"/>
      <c r="U55" s="24"/>
      <c r="V55" s="24"/>
      <c r="W55" s="76"/>
      <c r="X55" s="76"/>
      <c r="Y55" s="77"/>
      <c r="Z55" s="95"/>
    </row>
    <row r="56" spans="1:26" s="159" customFormat="1" ht="135" x14ac:dyDescent="0.2">
      <c r="A56" s="867" t="s">
        <v>761</v>
      </c>
      <c r="B56" s="872"/>
      <c r="C56" s="872"/>
      <c r="D56" s="872"/>
      <c r="E56" s="873"/>
      <c r="F56" s="166" t="s">
        <v>146</v>
      </c>
      <c r="G56" s="870"/>
      <c r="H56" s="871"/>
      <c r="I56" s="12"/>
      <c r="J56" s="45">
        <f>G56</f>
        <v>0</v>
      </c>
      <c r="K56" s="9"/>
      <c r="L56" s="36"/>
      <c r="M56" s="36"/>
      <c r="N56" s="36"/>
      <c r="O56" s="39"/>
      <c r="P56" s="36"/>
      <c r="Q56" s="36"/>
      <c r="R56" s="46"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36"/>
      <c r="T56" s="24"/>
      <c r="U56" s="24"/>
      <c r="V56" s="24"/>
      <c r="W56" s="76"/>
      <c r="X56" s="76"/>
      <c r="Y56" s="77"/>
      <c r="Z56" s="95"/>
    </row>
    <row r="57" spans="1:26" s="159" customFormat="1" ht="45" x14ac:dyDescent="0.2">
      <c r="A57" s="874" t="s">
        <v>762</v>
      </c>
      <c r="B57" s="875"/>
      <c r="C57" s="875"/>
      <c r="D57" s="875"/>
      <c r="E57" s="876"/>
      <c r="F57" s="152"/>
      <c r="G57" s="870"/>
      <c r="H57" s="871"/>
      <c r="I57" s="12"/>
      <c r="J57" s="45">
        <f>G57</f>
        <v>0</v>
      </c>
      <c r="K57" s="9"/>
      <c r="L57" s="36"/>
      <c r="M57" s="36"/>
      <c r="N57" s="36"/>
      <c r="O57" s="39"/>
      <c r="P57" s="36"/>
      <c r="Q57" s="36"/>
      <c r="R57" s="46" t="str">
        <f>A57</f>
        <v>B12. If B11 did not calculate automatically, please answer the following question:
Was there a funding gap for the public sector in the last complete fiscal year?
(Please select from the dropdown list.)</v>
      </c>
      <c r="S57" s="36"/>
      <c r="T57" s="24"/>
      <c r="U57" s="24"/>
      <c r="V57" s="24"/>
      <c r="W57" s="76"/>
      <c r="X57" s="76"/>
      <c r="Y57" s="77"/>
      <c r="Z57" s="95"/>
    </row>
    <row r="58" spans="1:26" s="248" customFormat="1" x14ac:dyDescent="0.2">
      <c r="A58" s="369"/>
      <c r="B58" s="249"/>
      <c r="C58" s="249"/>
      <c r="D58" s="250"/>
      <c r="E58" s="167"/>
      <c r="F58" s="167"/>
      <c r="G58" s="251"/>
      <c r="H58" s="370"/>
      <c r="I58" s="68"/>
      <c r="J58" s="41"/>
      <c r="K58" s="9">
        <f>A58</f>
        <v>0</v>
      </c>
      <c r="L58" s="36"/>
      <c r="M58" s="36"/>
      <c r="N58" s="36"/>
      <c r="O58" s="39"/>
      <c r="P58" s="36"/>
      <c r="Q58" s="36"/>
      <c r="R58" s="36"/>
      <c r="S58" s="36"/>
      <c r="T58" s="24"/>
      <c r="U58" s="24"/>
      <c r="V58" s="24"/>
      <c r="W58" s="76"/>
      <c r="X58" s="76"/>
      <c r="Y58" s="81"/>
      <c r="Z58" s="21"/>
    </row>
    <row r="59" spans="1:26" s="159" customFormat="1" ht="45" x14ac:dyDescent="0.2">
      <c r="A59" s="772" t="s">
        <v>305</v>
      </c>
      <c r="B59" s="764"/>
      <c r="C59" s="764"/>
      <c r="D59" s="764"/>
      <c r="E59" s="765"/>
      <c r="F59" s="766" t="s">
        <v>146</v>
      </c>
      <c r="G59" s="863"/>
      <c r="H59" s="767"/>
      <c r="I59" s="13"/>
      <c r="J59" s="41"/>
      <c r="K59" s="9"/>
      <c r="L59" s="36"/>
      <c r="M59" s="36"/>
      <c r="N59" s="36"/>
      <c r="O59" s="36"/>
      <c r="P59" s="36"/>
      <c r="Q59" s="9" t="str">
        <f>F59</f>
        <v>N/A</v>
      </c>
      <c r="R59" s="46" t="str">
        <f>A59</f>
        <v>B13. If the government financed any contraceptive procurement in the most recent complete fiscal year, which entity conducted the procurement(s)? (Please select from the dropdown.)</v>
      </c>
      <c r="S59" s="36"/>
      <c r="T59" s="24"/>
      <c r="U59" s="24"/>
      <c r="V59" s="24"/>
      <c r="W59" s="76"/>
      <c r="X59" s="76"/>
      <c r="Y59" s="77"/>
      <c r="Z59" s="95"/>
    </row>
    <row r="60" spans="1:26" s="159" customFormat="1" x14ac:dyDescent="0.2">
      <c r="A60" s="262"/>
      <c r="B60" s="764" t="s">
        <v>58</v>
      </c>
      <c r="C60" s="764"/>
      <c r="D60" s="764"/>
      <c r="E60" s="764"/>
      <c r="F60" s="769" t="s">
        <v>146</v>
      </c>
      <c r="G60" s="770"/>
      <c r="H60" s="771"/>
      <c r="I60" s="12"/>
      <c r="J60" s="41"/>
      <c r="K60" s="9"/>
      <c r="L60" s="36"/>
      <c r="M60" s="57">
        <f>E60</f>
        <v>0</v>
      </c>
      <c r="N60" s="36"/>
      <c r="O60" s="36"/>
      <c r="P60" s="36"/>
      <c r="Q60" s="9" t="str">
        <f>F60</f>
        <v>N/A</v>
      </c>
      <c r="R60" s="39" t="str">
        <f>B60</f>
        <v>a. Specify entity</v>
      </c>
      <c r="S60" s="36"/>
      <c r="T60" s="24"/>
      <c r="U60" s="24"/>
      <c r="V60" s="24"/>
      <c r="W60" s="76"/>
      <c r="X60" s="76"/>
      <c r="Y60" s="77"/>
      <c r="Z60" s="95"/>
    </row>
    <row r="61" spans="1:26" s="159" customFormat="1" x14ac:dyDescent="0.2">
      <c r="A61" s="356"/>
      <c r="B61" s="227"/>
      <c r="C61" s="764" t="s">
        <v>59</v>
      </c>
      <c r="D61" s="764"/>
      <c r="E61" s="765"/>
      <c r="F61" s="766" t="s">
        <v>146</v>
      </c>
      <c r="G61" s="863"/>
      <c r="H61" s="767"/>
      <c r="I61" s="12"/>
      <c r="J61" s="41"/>
      <c r="K61" s="9"/>
      <c r="L61" s="36"/>
      <c r="M61" s="36"/>
      <c r="N61" s="36"/>
      <c r="O61" s="36"/>
      <c r="P61" s="36"/>
      <c r="Q61" s="9" t="str">
        <f>F61</f>
        <v>N/A</v>
      </c>
      <c r="R61" s="39" t="str">
        <f>C61</f>
        <v>i. Is this a parastatal?</v>
      </c>
      <c r="S61" s="36"/>
      <c r="T61" s="24"/>
      <c r="U61" s="24"/>
      <c r="V61" s="24"/>
      <c r="W61" s="76"/>
      <c r="X61" s="76"/>
      <c r="Y61" s="77"/>
      <c r="Z61" s="95"/>
    </row>
    <row r="62" spans="1:26" s="159" customFormat="1" ht="45.75" thickBot="1" x14ac:dyDescent="0.25">
      <c r="A62" s="864" t="s">
        <v>306</v>
      </c>
      <c r="B62" s="753"/>
      <c r="C62" s="754"/>
      <c r="D62" s="779"/>
      <c r="E62" s="780"/>
      <c r="F62" s="780"/>
      <c r="G62" s="780"/>
      <c r="H62" s="781"/>
      <c r="I62" s="8"/>
      <c r="J62" s="41"/>
      <c r="K62" s="9" t="str">
        <f>A62</f>
        <v xml:space="preserve">B14. Please note any additional comments about finance and procurement.
</v>
      </c>
      <c r="L62" s="36"/>
      <c r="M62" s="36"/>
      <c r="N62" s="36"/>
      <c r="O62" s="9">
        <f>D62</f>
        <v>0</v>
      </c>
      <c r="P62" s="36"/>
      <c r="Q62" s="36"/>
      <c r="R62" s="9"/>
      <c r="S62" s="36"/>
      <c r="T62" s="24"/>
      <c r="U62" s="24"/>
      <c r="V62" s="24"/>
      <c r="W62" s="76"/>
      <c r="X62" s="76"/>
      <c r="Y62" s="77"/>
      <c r="Z62" s="95"/>
    </row>
    <row r="63" spans="1:26" s="159" customFormat="1" ht="16.5" customHeight="1" thickBot="1" x14ac:dyDescent="0.25">
      <c r="A63" s="865" t="s">
        <v>31</v>
      </c>
      <c r="B63" s="866"/>
      <c r="C63" s="866"/>
      <c r="D63" s="866"/>
      <c r="E63" s="866"/>
      <c r="F63" s="866"/>
      <c r="G63" s="866"/>
      <c r="H63" s="371"/>
      <c r="I63" s="14"/>
      <c r="J63" s="41"/>
      <c r="K63" s="9"/>
      <c r="L63" s="36"/>
      <c r="M63" s="36"/>
      <c r="N63" s="36"/>
      <c r="O63" s="36"/>
      <c r="P63" s="36"/>
      <c r="Q63" s="36"/>
      <c r="R63" s="9"/>
      <c r="S63" s="36"/>
      <c r="T63" s="24"/>
      <c r="U63" s="24"/>
      <c r="V63" s="24"/>
      <c r="W63" s="76"/>
      <c r="X63" s="76"/>
      <c r="Y63" s="77"/>
      <c r="Z63" s="95"/>
    </row>
    <row r="64" spans="1:26" s="159" customFormat="1" ht="45" customHeight="1" x14ac:dyDescent="0.2">
      <c r="A64" s="855" t="s">
        <v>763</v>
      </c>
      <c r="B64" s="856"/>
      <c r="C64" s="856"/>
      <c r="D64" s="856"/>
      <c r="E64" s="856"/>
      <c r="F64" s="856"/>
      <c r="G64" s="856"/>
      <c r="H64" s="857"/>
      <c r="I64" s="7"/>
      <c r="J64" s="41"/>
      <c r="K64" s="9"/>
      <c r="L64" s="36"/>
      <c r="M64" s="36"/>
      <c r="N64" s="36"/>
      <c r="O64" s="36"/>
      <c r="P64" s="36"/>
      <c r="Q64" s="36"/>
      <c r="R64" s="9"/>
      <c r="S64" s="36"/>
      <c r="T64" s="24"/>
      <c r="U64" s="24"/>
      <c r="V64" s="24"/>
      <c r="W64" s="76"/>
      <c r="X64" s="80" t="str">
        <f>A64</f>
        <v>C1. Are the following contraceptive methods offered through the commercial sector, public sector, NGOs, or social marketing? (Please indicate which methods are intended to be offered,not whether the method is currently in stock.) 
(Please select from the dropdown list.)</v>
      </c>
      <c r="Y64" s="77"/>
      <c r="Z64" s="95"/>
    </row>
    <row r="65" spans="1:26" s="254" customFormat="1" ht="15.75" x14ac:dyDescent="0.25">
      <c r="A65" s="858" t="s">
        <v>26</v>
      </c>
      <c r="B65" s="859"/>
      <c r="C65" s="860"/>
      <c r="D65" s="861" t="s">
        <v>261</v>
      </c>
      <c r="E65" s="862"/>
      <c r="F65" s="252" t="s">
        <v>307</v>
      </c>
      <c r="G65" s="253" t="s">
        <v>308</v>
      </c>
      <c r="H65" s="372" t="s">
        <v>309</v>
      </c>
      <c r="I65" s="15"/>
      <c r="J65" s="47"/>
      <c r="K65" s="9" t="str">
        <f>A65</f>
        <v>Contraceptive Method</v>
      </c>
      <c r="L65" s="48"/>
      <c r="M65" s="48"/>
      <c r="N65" s="48"/>
      <c r="O65" s="48"/>
      <c r="P65" s="48"/>
      <c r="Q65" s="48"/>
      <c r="R65" s="11"/>
      <c r="S65" s="48"/>
      <c r="T65" s="49"/>
      <c r="U65" s="49"/>
      <c r="V65" s="49"/>
      <c r="W65" s="65"/>
      <c r="X65" s="65"/>
      <c r="Y65" s="3"/>
      <c r="Z65" s="97"/>
    </row>
    <row r="66" spans="1:26" s="159" customFormat="1" ht="30" x14ac:dyDescent="0.2">
      <c r="A66" s="373"/>
      <c r="B66" s="848" t="s">
        <v>310</v>
      </c>
      <c r="C66" s="849"/>
      <c r="D66" s="1019" t="s">
        <v>165</v>
      </c>
      <c r="E66" s="1019"/>
      <c r="F66" s="105" t="s">
        <v>165</v>
      </c>
      <c r="G66" s="105" t="s">
        <v>146</v>
      </c>
      <c r="H66" s="105" t="s">
        <v>146</v>
      </c>
      <c r="I66" s="8"/>
      <c r="J66" s="41"/>
      <c r="K66" s="9" t="str">
        <f>B66</f>
        <v>a. Combined oral contraceptives (estrogen + progestin - for  example, LoFemenol, Microgynon)</v>
      </c>
      <c r="L66" s="36"/>
      <c r="M66" s="36"/>
      <c r="N66" s="36"/>
      <c r="O66" s="36"/>
      <c r="P66" s="36"/>
      <c r="Q66" s="36"/>
      <c r="R66" s="9"/>
      <c r="S66" s="36"/>
      <c r="T66" s="24"/>
      <c r="U66" s="24"/>
      <c r="V66" s="24"/>
      <c r="W66" s="76"/>
      <c r="X66" s="76"/>
      <c r="Y66" s="77"/>
      <c r="Z66" s="95"/>
    </row>
    <row r="67" spans="1:26" s="159" customFormat="1" x14ac:dyDescent="0.2">
      <c r="A67" s="375"/>
      <c r="B67" s="848" t="s">
        <v>311</v>
      </c>
      <c r="C67" s="849"/>
      <c r="D67" s="1019" t="s">
        <v>165</v>
      </c>
      <c r="E67" s="1019"/>
      <c r="F67" s="105" t="s">
        <v>165</v>
      </c>
      <c r="G67" s="105" t="s">
        <v>146</v>
      </c>
      <c r="H67" s="105" t="s">
        <v>146</v>
      </c>
      <c r="I67" s="8"/>
      <c r="J67" s="41"/>
      <c r="K67" s="9" t="str">
        <f t="shared" ref="K67:K77" si="2">B67</f>
        <v>b. Progestin-only pills (for example, Ovrette, Microlut)</v>
      </c>
      <c r="L67" s="36"/>
      <c r="M67" s="36"/>
      <c r="N67" s="36"/>
      <c r="O67" s="36"/>
      <c r="P67" s="36"/>
      <c r="Q67" s="36"/>
      <c r="R67" s="9"/>
      <c r="S67" s="36"/>
      <c r="T67" s="24"/>
      <c r="U67" s="24"/>
      <c r="V67" s="24"/>
      <c r="W67" s="76"/>
      <c r="X67" s="76"/>
      <c r="Y67" s="77"/>
      <c r="Z67" s="95"/>
    </row>
    <row r="68" spans="1:26" s="159" customFormat="1" x14ac:dyDescent="0.2">
      <c r="A68" s="375"/>
      <c r="B68" s="848" t="s">
        <v>312</v>
      </c>
      <c r="C68" s="849"/>
      <c r="D68" s="1019" t="s">
        <v>165</v>
      </c>
      <c r="E68" s="1019"/>
      <c r="F68" s="105" t="s">
        <v>165</v>
      </c>
      <c r="G68" s="105" t="s">
        <v>146</v>
      </c>
      <c r="H68" s="105" t="s">
        <v>146</v>
      </c>
      <c r="I68" s="8"/>
      <c r="J68" s="41"/>
      <c r="K68" s="9" t="str">
        <f t="shared" si="2"/>
        <v>c. Hormonal injections (for example, DepoProvera, Noristerat)</v>
      </c>
      <c r="L68" s="36"/>
      <c r="M68" s="36"/>
      <c r="N68" s="36"/>
      <c r="O68" s="36"/>
      <c r="P68" s="36"/>
      <c r="Q68" s="36"/>
      <c r="R68" s="9"/>
      <c r="S68" s="36"/>
      <c r="T68" s="24"/>
      <c r="U68" s="24"/>
      <c r="V68" s="24"/>
      <c r="W68" s="76"/>
      <c r="X68" s="76"/>
      <c r="Y68" s="77"/>
      <c r="Z68" s="95"/>
    </row>
    <row r="69" spans="1:26" s="159" customFormat="1" x14ac:dyDescent="0.2">
      <c r="A69" s="375"/>
      <c r="B69" s="848" t="s">
        <v>313</v>
      </c>
      <c r="C69" s="849"/>
      <c r="D69" s="1019" t="s">
        <v>165</v>
      </c>
      <c r="E69" s="1019"/>
      <c r="F69" s="105" t="s">
        <v>165</v>
      </c>
      <c r="G69" s="105" t="s">
        <v>146</v>
      </c>
      <c r="H69" s="105" t="s">
        <v>146</v>
      </c>
      <c r="I69" s="8"/>
      <c r="J69" s="41"/>
      <c r="K69" s="9" t="str">
        <f t="shared" si="2"/>
        <v>d. Hormonal implants (for example, Jadelle, Implanon)</v>
      </c>
      <c r="L69" s="36"/>
      <c r="M69" s="36"/>
      <c r="N69" s="36"/>
      <c r="O69" s="36"/>
      <c r="P69" s="36"/>
      <c r="Q69" s="36"/>
      <c r="R69" s="9"/>
      <c r="S69" s="36"/>
      <c r="T69" s="24"/>
      <c r="U69" s="24"/>
      <c r="V69" s="24"/>
      <c r="W69" s="76"/>
      <c r="X69" s="76"/>
      <c r="Y69" s="77"/>
      <c r="Z69" s="95"/>
    </row>
    <row r="70" spans="1:26" s="159" customFormat="1" x14ac:dyDescent="0.2">
      <c r="A70" s="375"/>
      <c r="B70" s="848" t="s">
        <v>314</v>
      </c>
      <c r="C70" s="849"/>
      <c r="D70" s="1019" t="s">
        <v>165</v>
      </c>
      <c r="E70" s="1019"/>
      <c r="F70" s="105" t="s">
        <v>165</v>
      </c>
      <c r="G70" s="105" t="s">
        <v>146</v>
      </c>
      <c r="H70" s="105" t="s">
        <v>146</v>
      </c>
      <c r="I70" s="8"/>
      <c r="J70" s="41"/>
      <c r="K70" s="9" t="str">
        <f t="shared" si="2"/>
        <v>e. Intrauterine devices (IUDs) (for example, Optima Copper T)</v>
      </c>
      <c r="L70" s="36"/>
      <c r="M70" s="36"/>
      <c r="N70" s="36"/>
      <c r="O70" s="36"/>
      <c r="P70" s="36"/>
      <c r="Q70" s="36"/>
      <c r="R70" s="9"/>
      <c r="S70" s="36"/>
      <c r="T70" s="24"/>
      <c r="U70" s="24"/>
      <c r="V70" s="24"/>
      <c r="W70" s="76"/>
      <c r="X70" s="76"/>
      <c r="Y70" s="77"/>
      <c r="Z70" s="95"/>
    </row>
    <row r="71" spans="1:26" s="159" customFormat="1" x14ac:dyDescent="0.2">
      <c r="A71" s="375"/>
      <c r="B71" s="848" t="s">
        <v>43</v>
      </c>
      <c r="C71" s="849"/>
      <c r="D71" s="1019" t="s">
        <v>165</v>
      </c>
      <c r="E71" s="1019"/>
      <c r="F71" s="105" t="s">
        <v>165</v>
      </c>
      <c r="G71" s="105" t="s">
        <v>146</v>
      </c>
      <c r="H71" s="105" t="s">
        <v>146</v>
      </c>
      <c r="I71" s="8"/>
      <c r="J71" s="41"/>
      <c r="K71" s="9" t="str">
        <f t="shared" si="2"/>
        <v>f. Male condoms</v>
      </c>
      <c r="L71" s="36"/>
      <c r="M71" s="36"/>
      <c r="N71" s="36"/>
      <c r="O71" s="36"/>
      <c r="P71" s="36"/>
      <c r="Q71" s="36"/>
      <c r="R71" s="9"/>
      <c r="S71" s="36"/>
      <c r="T71" s="24"/>
      <c r="U71" s="24"/>
      <c r="V71" s="24"/>
      <c r="W71" s="76"/>
      <c r="X71" s="76"/>
      <c r="Y71" s="77"/>
      <c r="Z71" s="95"/>
    </row>
    <row r="72" spans="1:26" s="159" customFormat="1" x14ac:dyDescent="0.2">
      <c r="A72" s="375"/>
      <c r="B72" s="848" t="s">
        <v>44</v>
      </c>
      <c r="C72" s="849"/>
      <c r="D72" s="1019" t="s">
        <v>166</v>
      </c>
      <c r="E72" s="1019"/>
      <c r="F72" s="105" t="s">
        <v>166</v>
      </c>
      <c r="G72" s="105" t="s">
        <v>146</v>
      </c>
      <c r="H72" s="105" t="s">
        <v>146</v>
      </c>
      <c r="I72" s="8"/>
      <c r="J72" s="41"/>
      <c r="K72" s="9" t="str">
        <f t="shared" si="2"/>
        <v>g. Female condoms</v>
      </c>
      <c r="L72" s="36"/>
      <c r="M72" s="36"/>
      <c r="N72" s="36"/>
      <c r="O72" s="36"/>
      <c r="P72" s="36"/>
      <c r="Q72" s="36"/>
      <c r="R72" s="9"/>
      <c r="S72" s="36"/>
      <c r="T72" s="24"/>
      <c r="U72" s="24"/>
      <c r="V72" s="24"/>
      <c r="W72" s="76"/>
      <c r="X72" s="76"/>
      <c r="Y72" s="77"/>
      <c r="Z72" s="95"/>
    </row>
    <row r="73" spans="1:26" s="159" customFormat="1" x14ac:dyDescent="0.2">
      <c r="A73" s="375"/>
      <c r="B73" s="848" t="s">
        <v>315</v>
      </c>
      <c r="C73" s="849"/>
      <c r="D73" s="1019" t="s">
        <v>165</v>
      </c>
      <c r="E73" s="1019"/>
      <c r="F73" s="105" t="s">
        <v>165</v>
      </c>
      <c r="G73" s="105" t="s">
        <v>146</v>
      </c>
      <c r="H73" s="105" t="s">
        <v>146</v>
      </c>
      <c r="I73" s="8"/>
      <c r="J73" s="41"/>
      <c r="K73" s="9" t="str">
        <f t="shared" si="2"/>
        <v>h. Emergency contraceptive pills (for example, Postinor)</v>
      </c>
      <c r="L73" s="36"/>
      <c r="M73" s="36"/>
      <c r="N73" s="36"/>
      <c r="O73" s="36"/>
      <c r="P73" s="36"/>
      <c r="Q73" s="36"/>
      <c r="R73" s="9"/>
      <c r="S73" s="36"/>
      <c r="T73" s="24"/>
      <c r="U73" s="24"/>
      <c r="V73" s="24"/>
      <c r="W73" s="76"/>
      <c r="X73" s="76"/>
      <c r="Y73" s="77"/>
      <c r="Z73" s="95"/>
    </row>
    <row r="74" spans="1:26" s="159" customFormat="1" x14ac:dyDescent="0.2">
      <c r="A74" s="375"/>
      <c r="B74" s="848" t="s">
        <v>316</v>
      </c>
      <c r="C74" s="849"/>
      <c r="D74" s="1019" t="s">
        <v>166</v>
      </c>
      <c r="E74" s="1019"/>
      <c r="F74" s="105" t="s">
        <v>166</v>
      </c>
      <c r="G74" s="105" t="s">
        <v>146</v>
      </c>
      <c r="H74" s="105" t="s">
        <v>146</v>
      </c>
      <c r="I74" s="8"/>
      <c r="J74" s="41"/>
      <c r="K74" s="9" t="str">
        <f t="shared" si="2"/>
        <v>i. Long-acting permanent method for males (vasectomy)</v>
      </c>
      <c r="L74" s="36"/>
      <c r="M74" s="36"/>
      <c r="N74" s="36"/>
      <c r="O74" s="36"/>
      <c r="P74" s="36"/>
      <c r="Q74" s="36"/>
      <c r="R74" s="9"/>
      <c r="S74" s="36"/>
      <c r="T74" s="24"/>
      <c r="U74" s="24"/>
      <c r="V74" s="24"/>
      <c r="W74" s="76"/>
      <c r="X74" s="76"/>
      <c r="Y74" s="77"/>
      <c r="Z74" s="95"/>
    </row>
    <row r="75" spans="1:26" s="159" customFormat="1" x14ac:dyDescent="0.2">
      <c r="A75" s="375"/>
      <c r="B75" s="848" t="s">
        <v>317</v>
      </c>
      <c r="C75" s="849"/>
      <c r="D75" s="1019" t="s">
        <v>165</v>
      </c>
      <c r="E75" s="1019"/>
      <c r="F75" s="105" t="s">
        <v>165</v>
      </c>
      <c r="G75" s="105" t="s">
        <v>146</v>
      </c>
      <c r="H75" s="105" t="s">
        <v>146</v>
      </c>
      <c r="I75" s="8"/>
      <c r="J75" s="41"/>
      <c r="K75" s="9" t="str">
        <f t="shared" si="2"/>
        <v>j. Long-acting permanent method for females (tubal ligation)</v>
      </c>
      <c r="L75" s="36"/>
      <c r="M75" s="36"/>
      <c r="N75" s="36"/>
      <c r="O75" s="36"/>
      <c r="P75" s="36"/>
      <c r="Q75" s="36"/>
      <c r="R75" s="9"/>
      <c r="S75" s="36"/>
      <c r="T75" s="24"/>
      <c r="U75" s="24"/>
      <c r="V75" s="24"/>
      <c r="W75" s="76"/>
      <c r="X75" s="76"/>
      <c r="Y75" s="77"/>
      <c r="Z75" s="95"/>
    </row>
    <row r="76" spans="1:26" s="159" customFormat="1" x14ac:dyDescent="0.2">
      <c r="A76" s="375"/>
      <c r="B76" s="848" t="s">
        <v>45</v>
      </c>
      <c r="C76" s="849"/>
      <c r="D76" s="1019" t="s">
        <v>166</v>
      </c>
      <c r="E76" s="1019"/>
      <c r="F76" s="105" t="s">
        <v>166</v>
      </c>
      <c r="G76" s="105" t="s">
        <v>146</v>
      </c>
      <c r="H76" s="105" t="s">
        <v>146</v>
      </c>
      <c r="I76" s="8"/>
      <c r="J76" s="41"/>
      <c r="K76" s="9" t="str">
        <f t="shared" si="2"/>
        <v>k. CycleBeads</v>
      </c>
      <c r="L76" s="36"/>
      <c r="M76" s="36"/>
      <c r="N76" s="36"/>
      <c r="O76" s="36"/>
      <c r="P76" s="36"/>
      <c r="Q76" s="36"/>
      <c r="R76" s="9"/>
      <c r="S76" s="36"/>
      <c r="T76" s="24"/>
      <c r="U76" s="24"/>
      <c r="V76" s="24"/>
      <c r="W76" s="76"/>
      <c r="X76" s="76"/>
      <c r="Y76" s="77"/>
      <c r="Z76" s="95"/>
    </row>
    <row r="77" spans="1:26" s="159" customFormat="1" ht="60" x14ac:dyDescent="0.2">
      <c r="A77" s="376"/>
      <c r="B77" s="851" t="s">
        <v>318</v>
      </c>
      <c r="C77" s="852"/>
      <c r="D77" s="1019" t="s">
        <v>884</v>
      </c>
      <c r="E77" s="1019"/>
      <c r="F77" s="105" t="s">
        <v>884</v>
      </c>
      <c r="G77" s="105" t="s">
        <v>146</v>
      </c>
      <c r="H77" s="105" t="s">
        <v>146</v>
      </c>
      <c r="I77" s="8"/>
      <c r="J77" s="41"/>
      <c r="K77" s="9" t="str">
        <f t="shared" si="2"/>
        <v>l. Other contraceptive methods - specify 
(Please provide the name of the other contraceptive(s) offered, by sector.)</v>
      </c>
      <c r="L77" s="36"/>
      <c r="M77" s="36"/>
      <c r="N77" s="36"/>
      <c r="O77" s="36"/>
      <c r="P77" s="36"/>
      <c r="Q77" s="36"/>
      <c r="R77" s="9"/>
      <c r="S77" s="36"/>
      <c r="T77" s="24"/>
      <c r="U77" s="24"/>
      <c r="V77" s="24"/>
      <c r="W77" s="76"/>
      <c r="X77" s="76"/>
      <c r="Y77" s="77"/>
      <c r="Z77" s="95"/>
    </row>
    <row r="78" spans="1:26" s="159" customFormat="1" ht="30.75" thickBot="1" x14ac:dyDescent="0.25">
      <c r="A78" s="853" t="s">
        <v>320</v>
      </c>
      <c r="B78" s="822"/>
      <c r="C78" s="854"/>
      <c r="D78" s="779" t="s">
        <v>1491</v>
      </c>
      <c r="E78" s="780"/>
      <c r="F78" s="780"/>
      <c r="G78" s="780"/>
      <c r="H78" s="781"/>
      <c r="I78" s="8"/>
      <c r="J78" s="41"/>
      <c r="K78" s="9" t="str">
        <f>A78</f>
        <v>C2. Please note any comments about the commodities offered.</v>
      </c>
      <c r="L78" s="36"/>
      <c r="M78" s="36"/>
      <c r="N78" s="36"/>
      <c r="O78" s="9" t="str">
        <f>D78</f>
        <v>The commodity section was not completed this year, so the information here represents last year's responses.</v>
      </c>
      <c r="P78" s="36"/>
      <c r="Q78" s="36"/>
      <c r="R78" s="9"/>
      <c r="S78" s="36"/>
      <c r="T78" s="24"/>
      <c r="U78" s="24"/>
      <c r="V78" s="24"/>
      <c r="W78" s="76"/>
      <c r="X78" s="76"/>
      <c r="Y78" s="77"/>
      <c r="Z78" s="95"/>
    </row>
    <row r="79" spans="1:26" s="256" customFormat="1" ht="16.5" customHeight="1" thickBot="1" x14ac:dyDescent="0.3">
      <c r="A79" s="832" t="s">
        <v>27</v>
      </c>
      <c r="B79" s="833"/>
      <c r="C79" s="833"/>
      <c r="D79" s="833"/>
      <c r="E79" s="833"/>
      <c r="F79" s="833"/>
      <c r="G79" s="833"/>
      <c r="H79" s="371"/>
      <c r="I79" s="14"/>
      <c r="J79" s="47"/>
      <c r="K79" s="9"/>
      <c r="L79" s="48"/>
      <c r="M79" s="48"/>
      <c r="N79" s="48"/>
      <c r="O79" s="48"/>
      <c r="P79" s="48"/>
      <c r="Q79" s="48"/>
      <c r="R79" s="11"/>
      <c r="S79" s="48"/>
      <c r="T79" s="49"/>
      <c r="U79" s="49"/>
      <c r="V79" s="49"/>
      <c r="W79" s="65"/>
      <c r="X79" s="65"/>
      <c r="Y79" s="83"/>
      <c r="Z79" s="98"/>
    </row>
    <row r="80" spans="1:26" s="159" customFormat="1" ht="30" customHeight="1" x14ac:dyDescent="0.2">
      <c r="A80" s="834" t="s">
        <v>321</v>
      </c>
      <c r="B80" s="835"/>
      <c r="C80" s="835"/>
      <c r="D80" s="835"/>
      <c r="E80" s="835"/>
      <c r="F80" s="835"/>
      <c r="G80" s="836"/>
      <c r="H80" s="351" t="s">
        <v>166</v>
      </c>
      <c r="I80" s="20" t="str">
        <f>A80</f>
        <v>D1. Is there a contraceptive security or reproductive health commodity security strategy or is contraceptive security explicitly included in a country strategy? (Please select from the dropdown list.)</v>
      </c>
      <c r="J80" s="41"/>
      <c r="K80" s="9"/>
      <c r="L80" s="36"/>
      <c r="M80" s="36"/>
      <c r="N80" s="36"/>
      <c r="O80" s="36"/>
      <c r="P80" s="36"/>
      <c r="Q80" s="36"/>
      <c r="R80" s="9"/>
      <c r="S80" s="36"/>
      <c r="T80" s="24"/>
      <c r="U80" s="24"/>
      <c r="V80" s="24"/>
      <c r="W80" s="76"/>
      <c r="X80" s="76"/>
      <c r="Y80" s="77"/>
      <c r="Z80" s="95"/>
    </row>
    <row r="81" spans="1:26" s="159" customFormat="1" ht="15.75" thickBot="1" x14ac:dyDescent="0.25">
      <c r="A81" s="837" t="s">
        <v>243</v>
      </c>
      <c r="B81" s="838"/>
      <c r="C81" s="838"/>
      <c r="D81" s="257"/>
      <c r="E81" s="257"/>
      <c r="F81" s="257"/>
      <c r="G81" s="257"/>
      <c r="H81" s="377"/>
      <c r="I81" s="5"/>
      <c r="J81" s="41"/>
      <c r="K81" s="9"/>
      <c r="L81" s="36"/>
      <c r="M81" s="36"/>
      <c r="N81" s="36"/>
      <c r="O81" s="36"/>
      <c r="P81" s="36"/>
      <c r="Q81" s="36"/>
      <c r="R81" s="9"/>
      <c r="S81" s="36"/>
      <c r="T81" s="24"/>
      <c r="U81" s="24"/>
      <c r="V81" s="24"/>
      <c r="W81" s="76"/>
      <c r="X81" s="76"/>
      <c r="Y81" s="77"/>
      <c r="Z81" s="95"/>
    </row>
    <row r="82" spans="1:26" s="159" customFormat="1" ht="60" x14ac:dyDescent="0.2">
      <c r="A82" s="839"/>
      <c r="B82" s="841" t="s">
        <v>66</v>
      </c>
      <c r="C82" s="842"/>
      <c r="D82" s="842" t="s">
        <v>322</v>
      </c>
      <c r="E82" s="842"/>
      <c r="F82" s="258" t="s">
        <v>64</v>
      </c>
      <c r="G82" s="842" t="s">
        <v>65</v>
      </c>
      <c r="H82" s="843"/>
      <c r="I82" s="20"/>
      <c r="J82" s="45" t="str">
        <f>G82</f>
        <v>Is the contraceptive security strategy being implemented?</v>
      </c>
      <c r="K82" s="9" t="str">
        <f>B82</f>
        <v>Strategy name</v>
      </c>
      <c r="L82" s="36"/>
      <c r="M82" s="46">
        <f>E82</f>
        <v>0</v>
      </c>
      <c r="N82" s="36"/>
      <c r="O82" s="36"/>
      <c r="P82" s="36"/>
      <c r="Q82" s="36"/>
      <c r="R82" s="9"/>
      <c r="S82" s="9" t="str">
        <f>D82</f>
        <v>Years Covered (including strategy updates)</v>
      </c>
      <c r="T82" s="24"/>
      <c r="U82" s="24"/>
      <c r="V82" s="24"/>
      <c r="W82" s="76"/>
      <c r="X82" s="76"/>
      <c r="Y82" s="77"/>
      <c r="Z82" s="95"/>
    </row>
    <row r="83" spans="1:26" s="159" customFormat="1" ht="15.75" thickBot="1" x14ac:dyDescent="0.25">
      <c r="A83" s="840"/>
      <c r="B83" s="259" t="s">
        <v>35</v>
      </c>
      <c r="C83" s="150"/>
      <c r="D83" s="844"/>
      <c r="E83" s="845"/>
      <c r="F83" s="151"/>
      <c r="G83" s="846"/>
      <c r="H83" s="847"/>
      <c r="I83" s="20"/>
      <c r="J83" s="45">
        <f>G83</f>
        <v>0</v>
      </c>
      <c r="K83" s="9" t="str">
        <f>B83</f>
        <v>a</v>
      </c>
      <c r="L83" s="36"/>
      <c r="M83" s="46">
        <f>E83</f>
        <v>0</v>
      </c>
      <c r="N83" s="36"/>
      <c r="O83" s="36"/>
      <c r="P83" s="36"/>
      <c r="Q83" s="36"/>
      <c r="R83" s="9"/>
      <c r="S83" s="9">
        <f>D83</f>
        <v>0</v>
      </c>
      <c r="T83" s="24"/>
      <c r="U83" s="24"/>
      <c r="V83" s="24"/>
      <c r="W83" s="76"/>
      <c r="X83" s="76"/>
      <c r="Y83" s="77"/>
      <c r="Z83" s="95"/>
    </row>
    <row r="84" spans="1:26" s="159" customFormat="1" ht="30" x14ac:dyDescent="0.2">
      <c r="A84" s="827" t="s">
        <v>244</v>
      </c>
      <c r="B84" s="828"/>
      <c r="C84" s="828"/>
      <c r="D84" s="828"/>
      <c r="E84" s="828"/>
      <c r="F84" s="829" t="s">
        <v>165</v>
      </c>
      <c r="G84" s="830"/>
      <c r="H84" s="831"/>
      <c r="I84" s="20"/>
      <c r="J84" s="45"/>
      <c r="K84" s="9"/>
      <c r="L84" s="36"/>
      <c r="M84" s="36"/>
      <c r="N84" s="36"/>
      <c r="O84" s="36"/>
      <c r="P84" s="36"/>
      <c r="Q84" s="39" t="str">
        <f>F84</f>
        <v>Yes</v>
      </c>
      <c r="R84" s="9" t="str">
        <f>A84</f>
        <v>D2. Are any family planning commodities subject to duties, import taxes, or other fees?</v>
      </c>
      <c r="S84" s="36"/>
      <c r="T84" s="24"/>
      <c r="U84" s="24"/>
      <c r="V84" s="24"/>
      <c r="W84" s="76"/>
      <c r="X84" s="76"/>
      <c r="Y84" s="77"/>
      <c r="Z84" s="95"/>
    </row>
    <row r="85" spans="1:26" s="159" customFormat="1" x14ac:dyDescent="0.2">
      <c r="A85" s="262"/>
      <c r="B85" s="764" t="s">
        <v>325</v>
      </c>
      <c r="C85" s="764"/>
      <c r="D85" s="765"/>
      <c r="E85" s="800" t="s">
        <v>885</v>
      </c>
      <c r="F85" s="801"/>
      <c r="G85" s="801"/>
      <c r="H85" s="802"/>
      <c r="I85" s="20"/>
      <c r="J85" s="45"/>
      <c r="K85" s="9"/>
      <c r="L85" s="36"/>
      <c r="M85" s="46" t="str">
        <f>E85</f>
        <v>All</v>
      </c>
      <c r="N85" s="46" t="str">
        <f>E85</f>
        <v>All</v>
      </c>
      <c r="O85" s="36"/>
      <c r="P85" s="9"/>
      <c r="Q85" s="36"/>
      <c r="R85" s="9" t="str">
        <f>B85</f>
        <v>a. If yes, for which sectors (public, NGO, social marketing, commercial)?</v>
      </c>
      <c r="S85" s="36"/>
      <c r="T85" s="24"/>
      <c r="U85" s="24"/>
      <c r="V85" s="24"/>
      <c r="W85" s="76"/>
      <c r="X85" s="76"/>
      <c r="Y85" s="77"/>
      <c r="Z85" s="95"/>
    </row>
    <row r="86" spans="1:26" s="159" customFormat="1" ht="30" x14ac:dyDescent="0.2">
      <c r="A86" s="262"/>
      <c r="B86" s="764" t="s">
        <v>46</v>
      </c>
      <c r="C86" s="764"/>
      <c r="D86" s="765"/>
      <c r="E86" s="800" t="s">
        <v>428</v>
      </c>
      <c r="F86" s="801"/>
      <c r="G86" s="801"/>
      <c r="H86" s="802"/>
      <c r="I86" s="20"/>
      <c r="J86" s="45"/>
      <c r="K86" s="9"/>
      <c r="L86" s="36"/>
      <c r="M86" s="46" t="str">
        <f>E86</f>
        <v>10% custom/import duties, 10% VAT</v>
      </c>
      <c r="N86" s="46" t="str">
        <f>E86</f>
        <v>10% custom/import duties, 10% VAT</v>
      </c>
      <c r="O86" s="36"/>
      <c r="P86" s="9"/>
      <c r="Q86" s="36"/>
      <c r="R86" s="9" t="str">
        <f>B86</f>
        <v>b. If yes, how much are the duties, taxes, or fees?</v>
      </c>
      <c r="S86" s="36"/>
      <c r="T86" s="24"/>
      <c r="U86" s="24"/>
      <c r="V86" s="24"/>
      <c r="W86" s="76"/>
      <c r="X86" s="76"/>
      <c r="Y86" s="77"/>
      <c r="Z86" s="95"/>
    </row>
    <row r="87" spans="1:26" s="159" customFormat="1" ht="30" customHeight="1" x14ac:dyDescent="0.2">
      <c r="A87" s="772" t="s">
        <v>326</v>
      </c>
      <c r="B87" s="764"/>
      <c r="C87" s="764"/>
      <c r="D87" s="764"/>
      <c r="E87" s="764"/>
      <c r="F87" s="764"/>
      <c r="G87" s="765"/>
      <c r="H87" s="355" t="s">
        <v>165</v>
      </c>
      <c r="I87" s="20" t="str">
        <f>A87</f>
        <v>D3. Are there policies that hinder the ability of the private sector (commercial sector, NGOs, or social marketing) to provide contraceptive methods (for example: price controls, distribution limitations, taxes/duties, advertising bans, etc.)?</v>
      </c>
      <c r="J87" s="45"/>
      <c r="K87" s="9"/>
      <c r="L87" s="36"/>
      <c r="M87" s="36"/>
      <c r="N87" s="36"/>
      <c r="O87" s="36"/>
      <c r="P87" s="9"/>
      <c r="Q87" s="36"/>
      <c r="R87" s="9"/>
      <c r="S87" s="36"/>
      <c r="T87" s="24"/>
      <c r="U87" s="24"/>
      <c r="V87" s="24"/>
      <c r="W87" s="76"/>
      <c r="X87" s="76"/>
      <c r="Y87" s="77"/>
      <c r="Z87" s="95"/>
    </row>
    <row r="88" spans="1:26" s="159" customFormat="1" ht="60" x14ac:dyDescent="0.2">
      <c r="A88" s="262"/>
      <c r="B88" s="764" t="s">
        <v>47</v>
      </c>
      <c r="C88" s="764"/>
      <c r="D88" s="800" t="s">
        <v>429</v>
      </c>
      <c r="E88" s="801"/>
      <c r="F88" s="801"/>
      <c r="G88" s="801"/>
      <c r="H88" s="802"/>
      <c r="I88" s="20"/>
      <c r="J88" s="45"/>
      <c r="K88" s="9" t="str">
        <f>B88</f>
        <v>a. If yes, describe the policies.</v>
      </c>
      <c r="L88" s="36"/>
      <c r="M88" s="36"/>
      <c r="N88" s="38"/>
      <c r="O88" s="39" t="str">
        <f>D88</f>
        <v>It's illegal to advertise a specific contraceptive brand as well as any other prescription drug. However, they can be promoted and advertised in professional health care literature and facilities. Public campaigns about contraception in general are allowed.</v>
      </c>
      <c r="P88" s="9"/>
      <c r="Q88" s="36"/>
      <c r="R88" s="36"/>
      <c r="S88" s="36"/>
      <c r="T88" s="24"/>
      <c r="U88" s="24"/>
      <c r="V88" s="24"/>
      <c r="W88" s="76"/>
      <c r="X88" s="76"/>
      <c r="Y88" s="77"/>
      <c r="Z88" s="95"/>
    </row>
    <row r="89" spans="1:26" s="159" customFormat="1" ht="30" customHeight="1" x14ac:dyDescent="0.2">
      <c r="A89" s="772" t="s">
        <v>327</v>
      </c>
      <c r="B89" s="764"/>
      <c r="C89" s="764"/>
      <c r="D89" s="764"/>
      <c r="E89" s="764"/>
      <c r="F89" s="764"/>
      <c r="G89" s="765"/>
      <c r="H89" s="355" t="s">
        <v>165</v>
      </c>
      <c r="I89" s="20" t="str">
        <f>A89</f>
        <v>D4. Are there policies that enable the private sector (commercial sector, NGOs, or social marketing) to provide contraceptive methods?</v>
      </c>
      <c r="J89" s="45"/>
      <c r="K89" s="9"/>
      <c r="L89" s="36"/>
      <c r="M89" s="36"/>
      <c r="N89" s="36"/>
      <c r="O89" s="36"/>
      <c r="P89" s="9"/>
      <c r="Q89" s="36"/>
      <c r="R89" s="9"/>
      <c r="S89" s="36"/>
      <c r="T89" s="24"/>
      <c r="U89" s="24"/>
      <c r="V89" s="24"/>
      <c r="W89" s="76"/>
      <c r="X89" s="76"/>
      <c r="Y89" s="77"/>
      <c r="Z89" s="95"/>
    </row>
    <row r="90" spans="1:26" s="159" customFormat="1" ht="45" x14ac:dyDescent="0.2">
      <c r="A90" s="262"/>
      <c r="B90" s="764" t="s">
        <v>47</v>
      </c>
      <c r="C90" s="764"/>
      <c r="D90" s="800" t="s">
        <v>886</v>
      </c>
      <c r="E90" s="801"/>
      <c r="F90" s="801"/>
      <c r="G90" s="801"/>
      <c r="H90" s="802"/>
      <c r="I90" s="20"/>
      <c r="J90" s="45"/>
      <c r="K90" s="9" t="str">
        <f>B90</f>
        <v>a. If yes, describe the policies.</v>
      </c>
      <c r="L90" s="36"/>
      <c r="M90" s="36"/>
      <c r="N90" s="38"/>
      <c r="O90" s="39" t="str">
        <f>D90</f>
        <v>Only those entities that have a license for specific medical services can provide contraception. They are mainly private medical clinics. In general only health care workers can provide methods, mostly OB/GYNs.</v>
      </c>
      <c r="P90" s="9"/>
      <c r="Q90" s="36"/>
      <c r="R90" s="36"/>
      <c r="S90" s="36"/>
      <c r="T90" s="24"/>
      <c r="U90" s="24"/>
      <c r="V90" s="24"/>
      <c r="W90" s="76"/>
      <c r="X90" s="76"/>
      <c r="Y90" s="77"/>
      <c r="Z90" s="95"/>
    </row>
    <row r="91" spans="1:26" s="159" customFormat="1" ht="30" customHeight="1" x14ac:dyDescent="0.2">
      <c r="A91" s="772" t="s">
        <v>328</v>
      </c>
      <c r="B91" s="764"/>
      <c r="C91" s="764"/>
      <c r="D91" s="764"/>
      <c r="E91" s="764"/>
      <c r="F91" s="764"/>
      <c r="G91" s="765"/>
      <c r="H91" s="355" t="s">
        <v>165</v>
      </c>
      <c r="I91" s="20" t="str">
        <f>A91</f>
        <v xml:space="preserve">D5. Do policies or regulations exist that restrict who can sell or dispense particular contraceptive methods?
</v>
      </c>
      <c r="J91" s="45"/>
      <c r="K91" s="9"/>
      <c r="L91" s="36"/>
      <c r="M91" s="36"/>
      <c r="N91" s="36"/>
      <c r="O91" s="9"/>
      <c r="P91" s="9"/>
      <c r="Q91" s="36"/>
      <c r="R91" s="36"/>
      <c r="S91" s="36"/>
      <c r="T91" s="24"/>
      <c r="U91" s="24"/>
      <c r="V91" s="24"/>
      <c r="W91" s="76"/>
      <c r="X91" s="76"/>
      <c r="Y91" s="77"/>
      <c r="Z91" s="95"/>
    </row>
    <row r="92" spans="1:26" s="159" customFormat="1" ht="15.75" thickBot="1" x14ac:dyDescent="0.25">
      <c r="A92" s="354"/>
      <c r="B92" s="822" t="s">
        <v>60</v>
      </c>
      <c r="C92" s="822"/>
      <c r="D92" s="260"/>
      <c r="E92" s="261"/>
      <c r="F92" s="261"/>
      <c r="G92" s="261"/>
      <c r="H92" s="378"/>
      <c r="I92" s="17"/>
      <c r="J92" s="45"/>
      <c r="K92" s="9"/>
      <c r="L92" s="36"/>
      <c r="M92" s="36"/>
      <c r="N92" s="36"/>
      <c r="O92" s="9"/>
      <c r="P92" s="9"/>
      <c r="Q92" s="36"/>
      <c r="R92" s="36"/>
      <c r="S92" s="36"/>
      <c r="T92" s="24"/>
      <c r="U92" s="24"/>
      <c r="V92" s="24"/>
      <c r="W92" s="76"/>
      <c r="X92" s="76"/>
      <c r="Y92" s="77"/>
      <c r="Z92" s="95"/>
    </row>
    <row r="93" spans="1:26" s="159" customFormat="1" ht="45" customHeight="1" x14ac:dyDescent="0.2">
      <c r="A93" s="379"/>
      <c r="B93" s="823" t="s">
        <v>156</v>
      </c>
      <c r="C93" s="824"/>
      <c r="D93" s="825"/>
      <c r="E93" s="819" t="s">
        <v>329</v>
      </c>
      <c r="F93" s="821"/>
      <c r="G93" s="819" t="s">
        <v>330</v>
      </c>
      <c r="H93" s="826"/>
      <c r="I93" s="18"/>
      <c r="J93" s="51" t="str">
        <f>G93</f>
        <v>Describe any private sector restriction on who is allowed to sell or dispense the method</v>
      </c>
      <c r="K93" s="9"/>
      <c r="L93" s="36"/>
      <c r="M93" s="36"/>
      <c r="N93" s="36"/>
      <c r="O93" s="9"/>
      <c r="P93" s="9" t="str">
        <f>B93</f>
        <v>Contraceptive Method(s)</v>
      </c>
      <c r="Q93" s="36"/>
      <c r="R93" s="36"/>
      <c r="S93" s="36"/>
      <c r="T93" s="24"/>
      <c r="U93" s="84" t="str">
        <f>E93</f>
        <v>Describe any public sector restriction on who is allowed to sell or dispense the method</v>
      </c>
      <c r="V93" s="24"/>
      <c r="W93" s="76"/>
      <c r="X93" s="76"/>
      <c r="Y93" s="77"/>
      <c r="Z93" s="95"/>
    </row>
    <row r="94" spans="1:26" s="159" customFormat="1" ht="45" x14ac:dyDescent="0.2">
      <c r="A94" s="380"/>
      <c r="B94" s="262" t="s">
        <v>35</v>
      </c>
      <c r="C94" s="770" t="s">
        <v>210</v>
      </c>
      <c r="D94" s="810"/>
      <c r="E94" s="800" t="s">
        <v>430</v>
      </c>
      <c r="F94" s="803"/>
      <c r="G94" s="811" t="s">
        <v>430</v>
      </c>
      <c r="H94" s="812"/>
      <c r="I94" s="16"/>
      <c r="J94" s="45" t="str">
        <f>G94</f>
        <v>Only pharmacies are allowed to sell contraceptives and only OB/GYNs can prescribe them.</v>
      </c>
      <c r="K94" s="9"/>
      <c r="L94" s="36"/>
      <c r="M94" s="46" t="str">
        <f>E94</f>
        <v>Only pharmacies are allowed to sell contraceptives and only OB/GYNs can prescribe them.</v>
      </c>
      <c r="N94" s="36"/>
      <c r="O94" s="9"/>
      <c r="P94" s="9" t="str">
        <f>C94</f>
        <v>All except condoms</v>
      </c>
      <c r="Q94" s="36"/>
      <c r="R94" s="36"/>
      <c r="S94" s="36"/>
      <c r="T94" s="24"/>
      <c r="U94" s="84" t="str">
        <f>E94</f>
        <v>Only pharmacies are allowed to sell contraceptives and only OB/GYNs can prescribe them.</v>
      </c>
      <c r="V94" s="24"/>
      <c r="W94" s="76"/>
      <c r="X94" s="76"/>
      <c r="Y94" s="77"/>
      <c r="Z94" s="95"/>
    </row>
    <row r="95" spans="1:26" s="159" customFormat="1" x14ac:dyDescent="0.2">
      <c r="A95" s="380"/>
      <c r="B95" s="262" t="s">
        <v>36</v>
      </c>
      <c r="C95" s="770"/>
      <c r="D95" s="810"/>
      <c r="E95" s="800"/>
      <c r="F95" s="803"/>
      <c r="G95" s="811"/>
      <c r="H95" s="812"/>
      <c r="I95" s="16"/>
      <c r="J95" s="45">
        <f>G95</f>
        <v>0</v>
      </c>
      <c r="K95" s="9"/>
      <c r="L95" s="36"/>
      <c r="M95" s="46">
        <f>E95</f>
        <v>0</v>
      </c>
      <c r="N95" s="36"/>
      <c r="O95" s="9"/>
      <c r="P95" s="9">
        <f>C95</f>
        <v>0</v>
      </c>
      <c r="Q95" s="36"/>
      <c r="R95" s="36"/>
      <c r="S95" s="36"/>
      <c r="T95" s="24"/>
      <c r="U95" s="84">
        <f>E95</f>
        <v>0</v>
      </c>
      <c r="V95" s="24"/>
      <c r="W95" s="76"/>
      <c r="X95" s="76"/>
      <c r="Y95" s="77"/>
      <c r="Z95" s="95"/>
    </row>
    <row r="96" spans="1:26" s="159" customFormat="1" ht="15.75" thickBot="1" x14ac:dyDescent="0.25">
      <c r="A96" s="380"/>
      <c r="B96" s="263" t="s">
        <v>37</v>
      </c>
      <c r="C96" s="780"/>
      <c r="D96" s="813"/>
      <c r="E96" s="804"/>
      <c r="F96" s="806"/>
      <c r="G96" s="814"/>
      <c r="H96" s="815"/>
      <c r="I96" s="16"/>
      <c r="J96" s="45">
        <f>G96</f>
        <v>0</v>
      </c>
      <c r="K96" s="9"/>
      <c r="L96" s="36"/>
      <c r="M96" s="46">
        <f>E96</f>
        <v>0</v>
      </c>
      <c r="N96" s="36"/>
      <c r="O96" s="9"/>
      <c r="P96" s="9">
        <f>C96</f>
        <v>0</v>
      </c>
      <c r="Q96" s="36"/>
      <c r="R96" s="36"/>
      <c r="S96" s="36"/>
      <c r="T96" s="24"/>
      <c r="U96" s="84">
        <f>E96</f>
        <v>0</v>
      </c>
      <c r="V96" s="24"/>
      <c r="W96" s="76"/>
      <c r="X96" s="76"/>
      <c r="Y96" s="77"/>
      <c r="Z96" s="95"/>
    </row>
    <row r="97" spans="1:26" s="264" customFormat="1" ht="15.75" thickBot="1" x14ac:dyDescent="0.25">
      <c r="A97" s="816"/>
      <c r="B97" s="817"/>
      <c r="C97" s="817"/>
      <c r="D97" s="817"/>
      <c r="E97" s="817"/>
      <c r="F97" s="817"/>
      <c r="G97" s="817"/>
      <c r="H97" s="818"/>
      <c r="I97" s="28"/>
      <c r="J97" s="52"/>
      <c r="K97" s="27">
        <f>C97</f>
        <v>0</v>
      </c>
      <c r="L97" s="27"/>
      <c r="M97" s="27"/>
      <c r="N97" s="27"/>
      <c r="O97" s="27"/>
      <c r="P97" s="27"/>
      <c r="Q97" s="27"/>
      <c r="R97" s="27"/>
      <c r="S97" s="27"/>
      <c r="T97" s="27"/>
      <c r="U97" s="27"/>
      <c r="V97" s="27"/>
      <c r="W97" s="85"/>
      <c r="X97" s="85"/>
      <c r="Y97" s="86"/>
      <c r="Z97" s="99"/>
    </row>
    <row r="98" spans="1:26" s="159" customFormat="1" ht="45" customHeight="1" x14ac:dyDescent="0.2">
      <c r="A98" s="774" t="s">
        <v>332</v>
      </c>
      <c r="B98" s="775"/>
      <c r="C98" s="775"/>
      <c r="D98" s="265" t="s">
        <v>61</v>
      </c>
      <c r="E98" s="819" t="s">
        <v>67</v>
      </c>
      <c r="F98" s="820"/>
      <c r="G98" s="821"/>
      <c r="H98" s="381" t="s">
        <v>57</v>
      </c>
      <c r="I98" s="15"/>
      <c r="J98" s="45"/>
      <c r="K98" s="9" t="str">
        <f>A98</f>
        <v>D6. Does the country have laws, regulations, or policies that make it difficult for the following sub-populations to access effective family planning services?</v>
      </c>
      <c r="L98" s="36"/>
      <c r="M98" s="36"/>
      <c r="N98" s="36"/>
      <c r="O98" s="9"/>
      <c r="P98" s="36"/>
      <c r="Q98" s="36"/>
      <c r="R98" s="36"/>
      <c r="S98" s="36"/>
      <c r="T98" s="24"/>
      <c r="U98" s="24"/>
      <c r="V98" s="84" t="str">
        <f>E98</f>
        <v xml:space="preserve">If yes, describe laws/regulations/policies affecting access </v>
      </c>
      <c r="W98" s="76"/>
      <c r="X98" s="76"/>
      <c r="Y98" s="77"/>
      <c r="Z98" s="95"/>
    </row>
    <row r="99" spans="1:26" s="159" customFormat="1" x14ac:dyDescent="0.2">
      <c r="A99" s="262"/>
      <c r="B99" s="764" t="s">
        <v>333</v>
      </c>
      <c r="C99" s="764"/>
      <c r="D99" s="157" t="s">
        <v>166</v>
      </c>
      <c r="E99" s="800"/>
      <c r="F99" s="801"/>
      <c r="G99" s="803"/>
      <c r="I99" s="13"/>
      <c r="J99" s="45"/>
      <c r="K99" s="9" t="str">
        <f>B99</f>
        <v>a. Unmarried people</v>
      </c>
      <c r="L99" s="36"/>
      <c r="M99" s="46">
        <f>E99</f>
        <v>0</v>
      </c>
      <c r="N99" s="36"/>
      <c r="O99" s="9"/>
      <c r="P99" s="36"/>
      <c r="Q99" s="36"/>
      <c r="R99" s="36"/>
      <c r="S99" s="36"/>
      <c r="T99" s="24"/>
      <c r="U99" s="24"/>
      <c r="V99" s="84">
        <f>E99</f>
        <v>0</v>
      </c>
      <c r="W99" s="76"/>
      <c r="X99" s="76"/>
      <c r="Y99" s="77"/>
      <c r="Z99" s="95"/>
    </row>
    <row r="100" spans="1:26" s="159" customFormat="1" x14ac:dyDescent="0.2">
      <c r="A100" s="262"/>
      <c r="B100" s="764" t="s">
        <v>48</v>
      </c>
      <c r="C100" s="764"/>
      <c r="D100" s="157" t="s">
        <v>166</v>
      </c>
      <c r="E100" s="800"/>
      <c r="F100" s="801"/>
      <c r="G100" s="803"/>
      <c r="H100" s="355"/>
      <c r="I100" s="13"/>
      <c r="J100" s="45"/>
      <c r="K100" s="9" t="str">
        <f>B100</f>
        <v>b. Young people</v>
      </c>
      <c r="L100" s="36"/>
      <c r="M100" s="46">
        <f>E100</f>
        <v>0</v>
      </c>
      <c r="N100" s="36"/>
      <c r="O100" s="9"/>
      <c r="P100" s="36"/>
      <c r="Q100" s="36"/>
      <c r="R100" s="36"/>
      <c r="S100" s="36"/>
      <c r="T100" s="24"/>
      <c r="U100" s="24"/>
      <c r="V100" s="84">
        <f>E100</f>
        <v>0</v>
      </c>
      <c r="W100" s="76"/>
      <c r="X100" s="76"/>
      <c r="Y100" s="77"/>
      <c r="Z100" s="95"/>
    </row>
    <row r="101" spans="1:26" s="159" customFormat="1" ht="45.75" thickBot="1" x14ac:dyDescent="0.25">
      <c r="A101" s="263"/>
      <c r="B101" s="753" t="s">
        <v>49</v>
      </c>
      <c r="C101" s="753"/>
      <c r="D101" s="382" t="s">
        <v>165</v>
      </c>
      <c r="E101" s="804" t="s">
        <v>887</v>
      </c>
      <c r="F101" s="805"/>
      <c r="G101" s="806"/>
      <c r="H101" s="355" t="s">
        <v>165</v>
      </c>
      <c r="I101" s="13"/>
      <c r="J101" s="45"/>
      <c r="K101" s="9" t="str">
        <f>B101</f>
        <v>c. Other</v>
      </c>
      <c r="L101" s="36"/>
      <c r="M101" s="46" t="str">
        <f>E101</f>
        <v>Migrants don't have access to health care in general, incuding family planning.</v>
      </c>
      <c r="N101" s="36"/>
      <c r="O101" s="9"/>
      <c r="P101" s="36"/>
      <c r="Q101" s="36"/>
      <c r="R101" s="36"/>
      <c r="S101" s="36"/>
      <c r="T101" s="24"/>
      <c r="U101" s="24"/>
      <c r="V101" s="84" t="str">
        <f>E101</f>
        <v>Migrants don't have access to health care in general, incuding family planning.</v>
      </c>
      <c r="W101" s="76"/>
      <c r="X101" s="76"/>
      <c r="Y101" s="77"/>
      <c r="Z101" s="95"/>
    </row>
    <row r="102" spans="1:26" s="266" customFormat="1" x14ac:dyDescent="0.2">
      <c r="A102" s="807"/>
      <c r="B102" s="808"/>
      <c r="C102" s="808"/>
      <c r="D102" s="808"/>
      <c r="E102" s="808"/>
      <c r="F102" s="808"/>
      <c r="G102" s="808"/>
      <c r="H102" s="809"/>
      <c r="I102" s="5"/>
      <c r="J102" s="53"/>
      <c r="K102" s="29">
        <f>C102</f>
        <v>0</v>
      </c>
      <c r="L102" s="54"/>
      <c r="M102" s="54"/>
      <c r="N102" s="54"/>
      <c r="O102" s="29"/>
      <c r="P102" s="54"/>
      <c r="Q102" s="54"/>
      <c r="R102" s="54"/>
      <c r="S102" s="54"/>
      <c r="T102" s="54"/>
      <c r="U102" s="54"/>
      <c r="V102" s="54"/>
      <c r="W102" s="87"/>
      <c r="X102" s="87"/>
      <c r="Y102" s="88"/>
      <c r="Z102" s="95"/>
    </row>
    <row r="103" spans="1:26" s="159" customFormat="1" ht="45" customHeight="1" x14ac:dyDescent="0.2">
      <c r="A103" s="772" t="s">
        <v>334</v>
      </c>
      <c r="B103" s="764"/>
      <c r="C103" s="764"/>
      <c r="D103" s="764"/>
      <c r="E103" s="764"/>
      <c r="F103" s="764"/>
      <c r="G103" s="764"/>
      <c r="H103" s="773"/>
      <c r="I103" s="15"/>
      <c r="J103" s="45"/>
      <c r="K103" s="9"/>
      <c r="L103" s="36"/>
      <c r="M103" s="36"/>
      <c r="N103" s="36"/>
      <c r="O103" s="9"/>
      <c r="P103" s="36"/>
      <c r="Q103" s="36"/>
      <c r="R103" s="36"/>
      <c r="S103" s="36"/>
      <c r="T103" s="24"/>
      <c r="U103" s="24"/>
      <c r="V103" s="24"/>
      <c r="W103" s="76"/>
      <c r="X103" s="82" t="str">
        <f>A103</f>
        <v xml:space="preserve">D7. Are there charges* to the client in the public sector for family planning:
*(This question refers to charges by policy, not under-the-table charges.)
</v>
      </c>
      <c r="Y103" s="77"/>
      <c r="Z103" s="95"/>
    </row>
    <row r="104" spans="1:26" s="159" customFormat="1" ht="15" customHeight="1" x14ac:dyDescent="0.2">
      <c r="A104" s="262"/>
      <c r="B104" s="764" t="s">
        <v>50</v>
      </c>
      <c r="C104" s="764"/>
      <c r="D104" s="764"/>
      <c r="E104" s="764"/>
      <c r="F104" s="765"/>
      <c r="G104" s="766" t="s">
        <v>166</v>
      </c>
      <c r="H104" s="767"/>
      <c r="I104" s="16"/>
      <c r="J104" s="45" t="str">
        <f>G104</f>
        <v>No</v>
      </c>
      <c r="K104" s="9"/>
      <c r="L104" s="36"/>
      <c r="M104" s="36"/>
      <c r="N104" s="36"/>
      <c r="O104" s="9"/>
      <c r="P104" s="36"/>
      <c r="Q104" s="36"/>
      <c r="R104" s="36"/>
      <c r="S104" s="36"/>
      <c r="T104" s="24"/>
      <c r="U104" s="24"/>
      <c r="V104" s="24"/>
      <c r="W104" s="76"/>
      <c r="X104" s="76"/>
      <c r="Y104" s="80" t="str">
        <f>B104</f>
        <v>a. Services?</v>
      </c>
      <c r="Z104" s="95"/>
    </row>
    <row r="105" spans="1:26" s="159" customFormat="1" ht="15" customHeight="1" x14ac:dyDescent="0.2">
      <c r="A105" s="262"/>
      <c r="B105" s="764" t="s">
        <v>51</v>
      </c>
      <c r="C105" s="764"/>
      <c r="D105" s="764"/>
      <c r="E105" s="764"/>
      <c r="F105" s="765"/>
      <c r="G105" s="766" t="s">
        <v>165</v>
      </c>
      <c r="H105" s="767"/>
      <c r="I105" s="16"/>
      <c r="J105" s="45" t="str">
        <f>G105</f>
        <v>Yes</v>
      </c>
      <c r="K105" s="9"/>
      <c r="L105" s="36"/>
      <c r="M105" s="36"/>
      <c r="N105" s="36"/>
      <c r="O105" s="9"/>
      <c r="P105" s="36"/>
      <c r="Q105" s="36"/>
      <c r="R105" s="36"/>
      <c r="S105" s="36"/>
      <c r="T105" s="24"/>
      <c r="U105" s="24"/>
      <c r="V105" s="24"/>
      <c r="W105" s="76"/>
      <c r="X105" s="76"/>
      <c r="Y105" s="80" t="str">
        <f>B105</f>
        <v>b. Commodities?</v>
      </c>
      <c r="Z105" s="95"/>
    </row>
    <row r="106" spans="1:26" s="159" customFormat="1" ht="15" customHeight="1" x14ac:dyDescent="0.2">
      <c r="A106" s="262"/>
      <c r="B106" s="764" t="s">
        <v>52</v>
      </c>
      <c r="C106" s="764"/>
      <c r="D106" s="764"/>
      <c r="E106" s="764"/>
      <c r="F106" s="765"/>
      <c r="G106" s="766" t="s">
        <v>165</v>
      </c>
      <c r="H106" s="767"/>
      <c r="I106" s="16"/>
      <c r="J106" s="45" t="str">
        <f>G106</f>
        <v>Yes</v>
      </c>
      <c r="K106" s="9"/>
      <c r="L106" s="36"/>
      <c r="M106" s="36"/>
      <c r="N106" s="36"/>
      <c r="O106" s="9"/>
      <c r="P106" s="36"/>
      <c r="Q106" s="36"/>
      <c r="R106" s="36"/>
      <c r="S106" s="36"/>
      <c r="T106" s="24"/>
      <c r="U106" s="24"/>
      <c r="V106" s="24"/>
      <c r="W106" s="76"/>
      <c r="X106" s="76"/>
      <c r="Y106" s="80" t="str">
        <f>B106</f>
        <v>c. If yes, are there exemptions for people who cannot afford to pay?</v>
      </c>
      <c r="Z106" s="95"/>
    </row>
    <row r="107" spans="1:26" s="159" customFormat="1" x14ac:dyDescent="0.2">
      <c r="A107" s="262"/>
      <c r="B107" s="241"/>
      <c r="C107" s="242" t="s">
        <v>53</v>
      </c>
      <c r="D107" s="800" t="s">
        <v>211</v>
      </c>
      <c r="E107" s="801"/>
      <c r="F107" s="801"/>
      <c r="G107" s="801"/>
      <c r="H107" s="802"/>
      <c r="I107" s="16"/>
      <c r="J107" s="45"/>
      <c r="K107" s="9" t="str">
        <f>C107</f>
        <v>i. If yes, describe the exemptions.</v>
      </c>
      <c r="L107" s="36"/>
      <c r="M107" s="36"/>
      <c r="N107" s="38"/>
      <c r="O107" s="39" t="str">
        <f>D107</f>
        <v>Some regions provide free contraception for vulnerable groups.</v>
      </c>
      <c r="P107" s="36"/>
      <c r="Q107" s="36"/>
      <c r="R107" s="36"/>
      <c r="S107" s="36"/>
      <c r="T107" s="24"/>
      <c r="U107" s="24"/>
      <c r="V107" s="24"/>
      <c r="W107" s="76"/>
      <c r="X107" s="76"/>
      <c r="Y107" s="77"/>
      <c r="Z107" s="95"/>
    </row>
    <row r="108" spans="1:26" s="267" customFormat="1" ht="15.75" customHeight="1" x14ac:dyDescent="0.2">
      <c r="A108" s="772" t="s">
        <v>335</v>
      </c>
      <c r="B108" s="764"/>
      <c r="C108" s="764"/>
      <c r="D108" s="764"/>
      <c r="E108" s="764"/>
      <c r="F108" s="764"/>
      <c r="G108" s="764"/>
      <c r="H108" s="773"/>
      <c r="I108" s="48"/>
      <c r="J108" s="35"/>
      <c r="K108" s="9"/>
      <c r="L108" s="9"/>
      <c r="M108" s="36"/>
      <c r="N108" s="36"/>
      <c r="O108" s="9"/>
      <c r="P108" s="36"/>
      <c r="Q108" s="1"/>
      <c r="R108" s="36"/>
      <c r="S108" s="37"/>
      <c r="T108" s="2"/>
      <c r="U108" s="2"/>
      <c r="V108" s="2"/>
      <c r="W108" s="64"/>
      <c r="X108" s="82" t="str">
        <f>A108</f>
        <v>D8. Are the following contraceptives included in the country's National Essential Medicine List (NEML) or other equivalent priority list?</v>
      </c>
      <c r="Y108" s="1"/>
      <c r="Z108" s="101"/>
    </row>
    <row r="109" spans="1:26" s="267" customFormat="1" ht="15.75" customHeight="1" x14ac:dyDescent="0.2">
      <c r="A109" s="384"/>
      <c r="B109" s="764" t="s">
        <v>336</v>
      </c>
      <c r="C109" s="764"/>
      <c r="D109" s="764"/>
      <c r="E109" s="764"/>
      <c r="F109" s="765"/>
      <c r="G109" s="766" t="s">
        <v>166</v>
      </c>
      <c r="H109" s="767"/>
      <c r="I109" s="48"/>
      <c r="J109" s="45" t="str">
        <f t="shared" ref="J109:J120" si="3">G109</f>
        <v>No</v>
      </c>
      <c r="K109" s="9"/>
      <c r="L109" s="9"/>
      <c r="M109" s="36"/>
      <c r="N109" s="36"/>
      <c r="O109" s="9"/>
      <c r="P109" s="36"/>
      <c r="Q109" s="1"/>
      <c r="R109" s="36"/>
      <c r="S109" s="37"/>
      <c r="T109" s="2"/>
      <c r="U109" s="2"/>
      <c r="V109" s="2"/>
      <c r="W109" s="64"/>
      <c r="X109" s="64"/>
      <c r="Y109" s="80" t="str">
        <f t="shared" ref="Y109:Y118" si="4">B109</f>
        <v>a. Combined oral contraceptives</v>
      </c>
      <c r="Z109" s="101"/>
    </row>
    <row r="110" spans="1:26" s="267" customFormat="1" ht="15.75" customHeight="1" x14ac:dyDescent="0.2">
      <c r="A110" s="384"/>
      <c r="B110" s="764" t="s">
        <v>337</v>
      </c>
      <c r="C110" s="764"/>
      <c r="D110" s="764"/>
      <c r="E110" s="764"/>
      <c r="F110" s="765"/>
      <c r="G110" s="766" t="s">
        <v>165</v>
      </c>
      <c r="H110" s="767"/>
      <c r="I110" s="48"/>
      <c r="J110" s="45" t="str">
        <f t="shared" si="3"/>
        <v>Yes</v>
      </c>
      <c r="K110" s="9"/>
      <c r="L110" s="9"/>
      <c r="M110" s="36"/>
      <c r="N110" s="36"/>
      <c r="O110" s="9"/>
      <c r="P110" s="36"/>
      <c r="Q110" s="1"/>
      <c r="R110" s="36"/>
      <c r="S110" s="37"/>
      <c r="T110" s="2"/>
      <c r="U110" s="2"/>
      <c r="V110" s="2"/>
      <c r="W110" s="64"/>
      <c r="X110" s="64"/>
      <c r="Y110" s="80" t="str">
        <f t="shared" si="4"/>
        <v>b. Progestin-only pills</v>
      </c>
      <c r="Z110" s="101"/>
    </row>
    <row r="111" spans="1:26" s="267" customFormat="1" ht="15.75" customHeight="1" x14ac:dyDescent="0.2">
      <c r="A111" s="384"/>
      <c r="B111" s="764" t="s">
        <v>54</v>
      </c>
      <c r="C111" s="764"/>
      <c r="D111" s="764"/>
      <c r="E111" s="764"/>
      <c r="F111" s="765"/>
      <c r="G111" s="766" t="s">
        <v>166</v>
      </c>
      <c r="H111" s="767"/>
      <c r="I111" s="48"/>
      <c r="J111" s="45" t="str">
        <f t="shared" si="3"/>
        <v>No</v>
      </c>
      <c r="K111" s="9"/>
      <c r="L111" s="9"/>
      <c r="M111" s="36"/>
      <c r="N111" s="36"/>
      <c r="O111" s="9"/>
      <c r="P111" s="36"/>
      <c r="Q111" s="1"/>
      <c r="R111" s="36"/>
      <c r="S111" s="37"/>
      <c r="T111" s="2"/>
      <c r="U111" s="2"/>
      <c r="V111" s="2"/>
      <c r="W111" s="64"/>
      <c r="X111" s="64"/>
      <c r="Y111" s="80" t="str">
        <f t="shared" si="4"/>
        <v>c. Hormonal injections</v>
      </c>
      <c r="Z111" s="101"/>
    </row>
    <row r="112" spans="1:26" s="267" customFormat="1" ht="15.75" customHeight="1" x14ac:dyDescent="0.2">
      <c r="A112" s="384"/>
      <c r="B112" s="764" t="s">
        <v>55</v>
      </c>
      <c r="C112" s="764"/>
      <c r="D112" s="764"/>
      <c r="E112" s="764"/>
      <c r="F112" s="765"/>
      <c r="G112" s="766" t="s">
        <v>166</v>
      </c>
      <c r="H112" s="767"/>
      <c r="I112" s="48"/>
      <c r="J112" s="45" t="str">
        <f t="shared" si="3"/>
        <v>No</v>
      </c>
      <c r="K112" s="9"/>
      <c r="L112" s="9"/>
      <c r="M112" s="36"/>
      <c r="N112" s="36"/>
      <c r="O112" s="9"/>
      <c r="P112" s="36"/>
      <c r="Q112" s="1"/>
      <c r="R112" s="36"/>
      <c r="S112" s="37"/>
      <c r="T112" s="2"/>
      <c r="U112" s="2"/>
      <c r="V112" s="2"/>
      <c r="W112" s="64"/>
      <c r="X112" s="64"/>
      <c r="Y112" s="80" t="str">
        <f t="shared" si="4"/>
        <v>d. Hormonal implants</v>
      </c>
      <c r="Z112" s="101"/>
    </row>
    <row r="113" spans="1:26" s="267" customFormat="1" ht="15.75" customHeight="1" x14ac:dyDescent="0.2">
      <c r="A113" s="384"/>
      <c r="B113" s="764" t="s">
        <v>56</v>
      </c>
      <c r="C113" s="764"/>
      <c r="D113" s="764"/>
      <c r="E113" s="764"/>
      <c r="F113" s="765"/>
      <c r="G113" s="766" t="s">
        <v>166</v>
      </c>
      <c r="H113" s="767"/>
      <c r="I113" s="48"/>
      <c r="J113" s="45" t="str">
        <f t="shared" si="3"/>
        <v>No</v>
      </c>
      <c r="K113" s="9"/>
      <c r="L113" s="9"/>
      <c r="M113" s="36"/>
      <c r="N113" s="36"/>
      <c r="O113" s="9"/>
      <c r="P113" s="36"/>
      <c r="Q113" s="1"/>
      <c r="R113" s="36"/>
      <c r="S113" s="37"/>
      <c r="T113" s="2"/>
      <c r="U113" s="2"/>
      <c r="V113" s="2"/>
      <c r="W113" s="64"/>
      <c r="X113" s="64"/>
      <c r="Y113" s="80" t="str">
        <f t="shared" si="4"/>
        <v>e. Intrauterine devices (IUDs)</v>
      </c>
      <c r="Z113" s="101"/>
    </row>
    <row r="114" spans="1:26" s="267" customFormat="1" ht="15.75" customHeight="1" x14ac:dyDescent="0.2">
      <c r="A114" s="384"/>
      <c r="B114" s="764" t="s">
        <v>43</v>
      </c>
      <c r="C114" s="764"/>
      <c r="D114" s="764"/>
      <c r="E114" s="764"/>
      <c r="F114" s="765"/>
      <c r="G114" s="766" t="s">
        <v>166</v>
      </c>
      <c r="H114" s="767"/>
      <c r="I114" s="48"/>
      <c r="J114" s="45" t="str">
        <f t="shared" si="3"/>
        <v>No</v>
      </c>
      <c r="K114" s="9"/>
      <c r="L114" s="9"/>
      <c r="M114" s="36"/>
      <c r="N114" s="36"/>
      <c r="O114" s="9"/>
      <c r="P114" s="36"/>
      <c r="Q114" s="1"/>
      <c r="R114" s="36"/>
      <c r="S114" s="37"/>
      <c r="T114" s="2"/>
      <c r="U114" s="2"/>
      <c r="V114" s="2"/>
      <c r="W114" s="64"/>
      <c r="X114" s="64"/>
      <c r="Y114" s="80" t="str">
        <f t="shared" si="4"/>
        <v>f. Male condoms</v>
      </c>
      <c r="Z114" s="101"/>
    </row>
    <row r="115" spans="1:26" s="267" customFormat="1" ht="15.75" customHeight="1" x14ac:dyDescent="0.2">
      <c r="A115" s="384"/>
      <c r="B115" s="764" t="s">
        <v>44</v>
      </c>
      <c r="C115" s="764"/>
      <c r="D115" s="764"/>
      <c r="E115" s="764"/>
      <c r="F115" s="765"/>
      <c r="G115" s="766" t="s">
        <v>166</v>
      </c>
      <c r="H115" s="767"/>
      <c r="I115" s="48"/>
      <c r="J115" s="45" t="str">
        <f t="shared" si="3"/>
        <v>No</v>
      </c>
      <c r="K115" s="9"/>
      <c r="L115" s="9"/>
      <c r="M115" s="36"/>
      <c r="N115" s="36"/>
      <c r="O115" s="9"/>
      <c r="P115" s="36"/>
      <c r="Q115" s="1"/>
      <c r="R115" s="36"/>
      <c r="S115" s="37"/>
      <c r="T115" s="2"/>
      <c r="U115" s="2"/>
      <c r="V115" s="2"/>
      <c r="W115" s="64"/>
      <c r="X115" s="64"/>
      <c r="Y115" s="80" t="str">
        <f t="shared" si="4"/>
        <v>g. Female condoms</v>
      </c>
      <c r="Z115" s="101"/>
    </row>
    <row r="116" spans="1:26" s="267" customFormat="1" ht="15.75" customHeight="1" x14ac:dyDescent="0.2">
      <c r="A116" s="384"/>
      <c r="B116" s="764" t="s">
        <v>338</v>
      </c>
      <c r="C116" s="764"/>
      <c r="D116" s="764"/>
      <c r="E116" s="764"/>
      <c r="F116" s="765"/>
      <c r="G116" s="766" t="s">
        <v>166</v>
      </c>
      <c r="H116" s="767"/>
      <c r="I116" s="48"/>
      <c r="J116" s="45" t="str">
        <f t="shared" si="3"/>
        <v>No</v>
      </c>
      <c r="K116" s="9"/>
      <c r="L116" s="9"/>
      <c r="M116" s="36"/>
      <c r="N116" s="36"/>
      <c r="O116" s="9"/>
      <c r="P116" s="36"/>
      <c r="Q116" s="1"/>
      <c r="R116" s="36"/>
      <c r="S116" s="37"/>
      <c r="T116" s="2"/>
      <c r="U116" s="2"/>
      <c r="V116" s="2"/>
      <c r="W116" s="64"/>
      <c r="X116" s="64"/>
      <c r="Y116" s="80" t="str">
        <f t="shared" si="4"/>
        <v>h. Emergency contraceptive pills</v>
      </c>
      <c r="Z116" s="101"/>
    </row>
    <row r="117" spans="1:26" s="267" customFormat="1" ht="15.75" customHeight="1" x14ac:dyDescent="0.2">
      <c r="A117" s="384"/>
      <c r="B117" s="764" t="s">
        <v>245</v>
      </c>
      <c r="C117" s="764"/>
      <c r="D117" s="764"/>
      <c r="E117" s="764"/>
      <c r="F117" s="765"/>
      <c r="G117" s="766" t="s">
        <v>166</v>
      </c>
      <c r="H117" s="767"/>
      <c r="I117" s="48"/>
      <c r="J117" s="45" t="str">
        <f>G117</f>
        <v>No</v>
      </c>
      <c r="K117" s="9"/>
      <c r="L117" s="9"/>
      <c r="M117" s="36"/>
      <c r="N117" s="36"/>
      <c r="O117" s="9"/>
      <c r="P117" s="36"/>
      <c r="Q117" s="1"/>
      <c r="R117" s="36"/>
      <c r="S117" s="37"/>
      <c r="T117" s="2"/>
      <c r="U117" s="2"/>
      <c r="V117" s="2"/>
      <c r="W117" s="64"/>
      <c r="X117" s="64"/>
      <c r="Y117" s="80" t="str">
        <f>B117</f>
        <v>i. CycleBeads</v>
      </c>
      <c r="Z117" s="101"/>
    </row>
    <row r="118" spans="1:26" s="267" customFormat="1" ht="15.75" customHeight="1" x14ac:dyDescent="0.2">
      <c r="A118" s="384"/>
      <c r="B118" s="764" t="s">
        <v>339</v>
      </c>
      <c r="C118" s="764"/>
      <c r="D118" s="764"/>
      <c r="E118" s="764"/>
      <c r="F118" s="765"/>
      <c r="G118" s="766" t="s">
        <v>166</v>
      </c>
      <c r="H118" s="767"/>
      <c r="I118" s="48"/>
      <c r="J118" s="45" t="str">
        <f t="shared" si="3"/>
        <v>No</v>
      </c>
      <c r="K118" s="9"/>
      <c r="L118" s="9"/>
      <c r="M118" s="36"/>
      <c r="N118" s="36"/>
      <c r="O118" s="9"/>
      <c r="P118" s="36"/>
      <c r="Q118" s="1"/>
      <c r="R118" s="36"/>
      <c r="S118" s="37"/>
      <c r="T118" s="2"/>
      <c r="U118" s="2"/>
      <c r="V118" s="2"/>
      <c r="W118" s="64"/>
      <c r="X118" s="64"/>
      <c r="Y118" s="80" t="str">
        <f t="shared" si="4"/>
        <v>j. Any other contraceptive(s)?</v>
      </c>
      <c r="Z118" s="101"/>
    </row>
    <row r="119" spans="1:26" s="267" customFormat="1" ht="15.75" x14ac:dyDescent="0.2">
      <c r="A119" s="384"/>
      <c r="B119" s="224"/>
      <c r="C119" s="764" t="s">
        <v>340</v>
      </c>
      <c r="D119" s="764"/>
      <c r="E119" s="765"/>
      <c r="F119" s="790" t="s">
        <v>146</v>
      </c>
      <c r="G119" s="791"/>
      <c r="H119" s="792"/>
      <c r="I119" s="48"/>
      <c r="J119" s="45">
        <f t="shared" si="3"/>
        <v>0</v>
      </c>
      <c r="K119" s="9"/>
      <c r="L119" s="9"/>
      <c r="M119" s="36"/>
      <c r="N119" s="36"/>
      <c r="O119" s="9"/>
      <c r="P119" s="36"/>
      <c r="Q119" s="1"/>
      <c r="R119" s="9">
        <f>B119</f>
        <v>0</v>
      </c>
      <c r="S119" s="37"/>
      <c r="T119" s="2"/>
      <c r="U119" s="2"/>
      <c r="V119" s="2"/>
      <c r="W119" s="64"/>
      <c r="X119" s="64"/>
      <c r="Y119" s="1"/>
      <c r="Z119" s="101"/>
    </row>
    <row r="120" spans="1:26" s="267" customFormat="1" ht="15.75" x14ac:dyDescent="0.2">
      <c r="A120" s="793" t="s">
        <v>341</v>
      </c>
      <c r="B120" s="794"/>
      <c r="C120" s="794"/>
      <c r="D120" s="795"/>
      <c r="E120" s="796"/>
      <c r="F120" s="797">
        <v>2012</v>
      </c>
      <c r="G120" s="798"/>
      <c r="H120" s="799"/>
      <c r="I120" s="48"/>
      <c r="J120" s="45">
        <f t="shared" si="3"/>
        <v>0</v>
      </c>
      <c r="K120" s="9"/>
      <c r="L120" s="9"/>
      <c r="M120" s="36"/>
      <c r="N120" s="36"/>
      <c r="O120" s="9"/>
      <c r="P120" s="36"/>
      <c r="Q120" s="1"/>
      <c r="R120" s="9">
        <f>B120</f>
        <v>0</v>
      </c>
      <c r="S120" s="37"/>
      <c r="T120" s="2"/>
      <c r="U120" s="2"/>
      <c r="V120" s="2"/>
      <c r="W120" s="64"/>
      <c r="X120" s="64"/>
      <c r="Y120" s="1"/>
      <c r="Z120" s="101"/>
    </row>
    <row r="121" spans="1:26" s="267" customFormat="1" ht="22.5" customHeight="1" x14ac:dyDescent="0.2">
      <c r="A121" s="772" t="s">
        <v>342</v>
      </c>
      <c r="B121" s="764"/>
      <c r="C121" s="765"/>
      <c r="D121" s="769" t="s">
        <v>888</v>
      </c>
      <c r="E121" s="770"/>
      <c r="F121" s="770"/>
      <c r="G121" s="770"/>
      <c r="H121" s="771"/>
      <c r="I121" s="48"/>
      <c r="J121" s="35"/>
      <c r="K121" s="9" t="str">
        <f>A121</f>
        <v xml:space="preserve">D10. Name of the list(s)
</v>
      </c>
      <c r="L121" s="9"/>
      <c r="M121" s="36"/>
      <c r="N121" s="36"/>
      <c r="O121" s="9" t="str">
        <f>D121</f>
        <v>National Essential Medicine List for 2012</v>
      </c>
      <c r="P121" s="36"/>
      <c r="Q121" s="1"/>
      <c r="R121" s="36"/>
      <c r="S121" s="37"/>
      <c r="T121" s="2"/>
      <c r="U121" s="2"/>
      <c r="V121" s="2"/>
      <c r="W121" s="64"/>
      <c r="X121" s="64"/>
      <c r="Y121" s="1"/>
      <c r="Z121" s="101"/>
    </row>
    <row r="122" spans="1:26" s="267" customFormat="1" ht="34.5" customHeight="1" x14ac:dyDescent="0.2">
      <c r="A122" s="772" t="s">
        <v>344</v>
      </c>
      <c r="B122" s="764"/>
      <c r="C122" s="765"/>
      <c r="D122" s="769"/>
      <c r="E122" s="770"/>
      <c r="F122" s="770"/>
      <c r="G122" s="770"/>
      <c r="H122" s="771"/>
      <c r="I122" s="48"/>
      <c r="J122" s="35"/>
      <c r="K122" s="9" t="str">
        <f>A122</f>
        <v xml:space="preserve">D11. Notes about the list(s)
</v>
      </c>
      <c r="L122" s="9"/>
      <c r="M122" s="36"/>
      <c r="N122" s="36"/>
      <c r="O122" s="9">
        <f>D122</f>
        <v>0</v>
      </c>
      <c r="P122" s="36"/>
      <c r="Q122" s="1"/>
      <c r="R122" s="36"/>
      <c r="S122" s="37"/>
      <c r="T122" s="2"/>
      <c r="U122" s="2"/>
      <c r="V122" s="2"/>
      <c r="W122" s="64"/>
      <c r="X122" s="64"/>
      <c r="Y122" s="1"/>
      <c r="Z122" s="101"/>
    </row>
    <row r="123" spans="1:26" s="159" customFormat="1" ht="21.75" customHeight="1" x14ac:dyDescent="0.2">
      <c r="A123" s="772" t="s">
        <v>351</v>
      </c>
      <c r="B123" s="764"/>
      <c r="C123" s="764"/>
      <c r="D123" s="764"/>
      <c r="E123" s="764"/>
      <c r="F123" s="764"/>
      <c r="G123" s="764"/>
      <c r="H123" s="773"/>
      <c r="I123" s="4"/>
      <c r="J123" s="45"/>
      <c r="K123" s="9"/>
      <c r="L123" s="36"/>
      <c r="M123" s="36"/>
      <c r="N123" s="36"/>
      <c r="O123" s="9"/>
      <c r="P123" s="36"/>
      <c r="Q123" s="36"/>
      <c r="R123" s="36"/>
      <c r="S123" s="36"/>
      <c r="T123" s="24"/>
      <c r="U123" s="24"/>
      <c r="V123" s="24"/>
      <c r="W123" s="76"/>
      <c r="X123" s="82" t="str">
        <f>A123</f>
        <v xml:space="preserve">D12.  Information on country's Poverty Reduction Strategy Paper (PRSP)
</v>
      </c>
      <c r="Y123" s="77"/>
      <c r="Z123" s="95"/>
    </row>
    <row r="124" spans="1:26" s="267" customFormat="1" ht="30.75" customHeight="1" x14ac:dyDescent="0.2">
      <c r="A124" s="385"/>
      <c r="B124" s="784" t="s">
        <v>196</v>
      </c>
      <c r="C124" s="785"/>
      <c r="D124" s="785"/>
      <c r="E124" s="786"/>
      <c r="F124" s="787" t="s">
        <v>146</v>
      </c>
      <c r="G124" s="788"/>
      <c r="H124" s="789"/>
      <c r="I124" s="48"/>
      <c r="J124" s="45">
        <f>G124</f>
        <v>0</v>
      </c>
      <c r="K124" s="9"/>
      <c r="L124" s="9"/>
      <c r="M124" s="36"/>
      <c r="N124" s="36"/>
      <c r="O124" s="9"/>
      <c r="P124" s="36"/>
      <c r="Q124" s="1"/>
      <c r="R124" s="9" t="str">
        <f>B124</f>
        <v>a. What year is the Poverty Reduction Strategy Paper from? (most recent actual PRSP on IMF's site [not progress or summary report])</v>
      </c>
      <c r="S124" s="37"/>
      <c r="T124" s="2"/>
      <c r="U124" s="2"/>
      <c r="V124" s="2"/>
      <c r="W124" s="64"/>
      <c r="X124" s="64"/>
      <c r="Y124" s="1"/>
      <c r="Z124" s="101"/>
    </row>
    <row r="125" spans="1:26" s="267" customFormat="1" ht="15.75" customHeight="1" x14ac:dyDescent="0.2">
      <c r="A125" s="384"/>
      <c r="B125" s="764" t="s">
        <v>197</v>
      </c>
      <c r="C125" s="764"/>
      <c r="D125" s="764"/>
      <c r="E125" s="764"/>
      <c r="F125" s="765"/>
      <c r="G125" s="766" t="s">
        <v>146</v>
      </c>
      <c r="H125" s="767"/>
      <c r="I125" s="48"/>
      <c r="J125" s="45" t="str">
        <f>G125</f>
        <v>N/A</v>
      </c>
      <c r="K125" s="9"/>
      <c r="L125" s="9"/>
      <c r="M125" s="36"/>
      <c r="N125" s="36"/>
      <c r="O125" s="9"/>
      <c r="P125" s="36"/>
      <c r="Q125" s="1"/>
      <c r="R125" s="36"/>
      <c r="S125" s="37"/>
      <c r="T125" s="2"/>
      <c r="U125" s="2"/>
      <c r="V125" s="2"/>
      <c r="W125" s="64"/>
      <c r="X125" s="64"/>
      <c r="Y125" s="80" t="str">
        <f>B125</f>
        <v>b. Is family planning or reproductive health a priority in the PRSP?</v>
      </c>
      <c r="Z125" s="101"/>
    </row>
    <row r="126" spans="1:26" s="267" customFormat="1" ht="15.75" customHeight="1" x14ac:dyDescent="0.2">
      <c r="A126" s="384"/>
      <c r="B126" s="764" t="s">
        <v>198</v>
      </c>
      <c r="C126" s="764"/>
      <c r="D126" s="764"/>
      <c r="E126" s="764"/>
      <c r="F126" s="765"/>
      <c r="G126" s="766" t="s">
        <v>146</v>
      </c>
      <c r="H126" s="767"/>
      <c r="I126" s="48"/>
      <c r="J126" s="45" t="str">
        <f>G126</f>
        <v>N/A</v>
      </c>
      <c r="K126" s="9"/>
      <c r="L126" s="9"/>
      <c r="M126" s="36"/>
      <c r="N126" s="36"/>
      <c r="O126" s="9"/>
      <c r="P126" s="36"/>
      <c r="Q126" s="1"/>
      <c r="R126" s="36"/>
      <c r="S126" s="37"/>
      <c r="T126" s="2"/>
      <c r="U126" s="2"/>
      <c r="V126" s="2"/>
      <c r="W126" s="64"/>
      <c r="X126" s="64"/>
      <c r="Y126" s="80" t="str">
        <f>B126</f>
        <v>c. Is contraceptive security included in the PRSP?</v>
      </c>
      <c r="Z126" s="101"/>
    </row>
    <row r="127" spans="1:26" s="267" customFormat="1" ht="15.75" customHeight="1" x14ac:dyDescent="0.2">
      <c r="A127" s="384"/>
      <c r="B127" s="764" t="s">
        <v>72</v>
      </c>
      <c r="C127" s="764"/>
      <c r="D127" s="764"/>
      <c r="E127" s="764"/>
      <c r="F127" s="765"/>
      <c r="G127" s="766" t="s">
        <v>146</v>
      </c>
      <c r="H127" s="767"/>
      <c r="I127" s="48"/>
      <c r="J127" s="45" t="str">
        <f>G127</f>
        <v>N/A</v>
      </c>
      <c r="K127" s="9"/>
      <c r="L127" s="9"/>
      <c r="M127" s="36"/>
      <c r="N127" s="36"/>
      <c r="O127" s="9"/>
      <c r="P127" s="36"/>
      <c r="Q127" s="1"/>
      <c r="R127" s="36"/>
      <c r="S127" s="37"/>
      <c r="T127" s="2"/>
      <c r="U127" s="2"/>
      <c r="V127" s="2"/>
      <c r="W127" s="64"/>
      <c r="X127" s="64"/>
      <c r="Y127" s="80" t="str">
        <f>B127</f>
        <v>d. Is contraceptive prevalence rate (CPR) included as an indicator in the PRSP?</v>
      </c>
      <c r="Z127" s="101"/>
    </row>
    <row r="128" spans="1:26" s="267" customFormat="1" ht="15.75" customHeight="1" x14ac:dyDescent="0.2">
      <c r="A128" s="384"/>
      <c r="B128" s="764" t="s">
        <v>73</v>
      </c>
      <c r="C128" s="764"/>
      <c r="D128" s="764"/>
      <c r="E128" s="764"/>
      <c r="F128" s="765"/>
      <c r="G128" s="766" t="s">
        <v>146</v>
      </c>
      <c r="H128" s="767"/>
      <c r="I128" s="48"/>
      <c r="J128" s="45" t="str">
        <f>G128</f>
        <v>N/A</v>
      </c>
      <c r="K128" s="9"/>
      <c r="L128" s="9"/>
      <c r="M128" s="36"/>
      <c r="N128" s="36"/>
      <c r="O128" s="9"/>
      <c r="P128" s="36"/>
      <c r="Q128" s="1"/>
      <c r="R128" s="36"/>
      <c r="S128" s="37"/>
      <c r="T128" s="2"/>
      <c r="U128" s="2"/>
      <c r="V128" s="2"/>
      <c r="W128" s="64"/>
      <c r="X128" s="64"/>
      <c r="Y128" s="80" t="str">
        <f>B128</f>
        <v>e. Are contraceptive supply indicators included in the PRSP?</v>
      </c>
      <c r="Z128" s="101"/>
    </row>
    <row r="129" spans="1:26" s="267" customFormat="1" ht="15.75" customHeight="1" thickBot="1" x14ac:dyDescent="0.25">
      <c r="A129" s="262" t="s">
        <v>74</v>
      </c>
      <c r="B129" s="764" t="s">
        <v>75</v>
      </c>
      <c r="C129" s="765"/>
      <c r="D129" s="779" t="s">
        <v>176</v>
      </c>
      <c r="E129" s="780"/>
      <c r="F129" s="780"/>
      <c r="G129" s="780"/>
      <c r="H129" s="781"/>
      <c r="I129" s="48"/>
      <c r="J129" s="35"/>
      <c r="K129" s="9" t="str">
        <f>B129</f>
        <v>f. Notes about the Poverty Reduction Strategy Paper</v>
      </c>
      <c r="L129" s="9"/>
      <c r="M129" s="36"/>
      <c r="N129" s="36"/>
      <c r="O129" s="9" t="str">
        <f>D129</f>
        <v>Document not available on IMF's website</v>
      </c>
      <c r="P129" s="36"/>
      <c r="Q129" s="1"/>
      <c r="R129" s="36"/>
      <c r="S129" s="37"/>
      <c r="T129" s="2"/>
      <c r="U129" s="2"/>
      <c r="V129" s="2"/>
      <c r="W129" s="64"/>
      <c r="X129" s="64"/>
      <c r="Y129" s="1"/>
      <c r="Z129" s="101"/>
    </row>
    <row r="130" spans="1:26" s="159" customFormat="1" ht="16.5" customHeight="1" thickBot="1" x14ac:dyDescent="0.25">
      <c r="A130" s="782" t="s">
        <v>28</v>
      </c>
      <c r="B130" s="783"/>
      <c r="C130" s="783"/>
      <c r="D130" s="783"/>
      <c r="E130" s="783"/>
      <c r="F130" s="783"/>
      <c r="G130" s="783"/>
      <c r="H130" s="386"/>
      <c r="I130" s="19"/>
      <c r="J130" s="45"/>
      <c r="K130" s="9"/>
      <c r="L130" s="36"/>
      <c r="M130" s="36"/>
      <c r="N130" s="36"/>
      <c r="O130" s="9"/>
      <c r="P130" s="36"/>
      <c r="Q130" s="36"/>
      <c r="R130" s="36"/>
      <c r="S130" s="36"/>
      <c r="T130" s="24"/>
      <c r="U130" s="24"/>
      <c r="V130" s="24"/>
      <c r="W130" s="76"/>
      <c r="X130" s="76"/>
      <c r="Y130" s="77"/>
      <c r="Z130" s="95"/>
    </row>
    <row r="131" spans="1:26" s="159" customFormat="1" ht="30" customHeight="1" x14ac:dyDescent="0.2">
      <c r="A131" s="774" t="s">
        <v>345</v>
      </c>
      <c r="B131" s="775"/>
      <c r="C131" s="775"/>
      <c r="D131" s="775"/>
      <c r="E131" s="775"/>
      <c r="F131" s="776"/>
      <c r="G131" s="777" t="s">
        <v>146</v>
      </c>
      <c r="H131" s="778"/>
      <c r="I131" s="8"/>
      <c r="J131" s="45" t="str">
        <f>G131</f>
        <v>N/A</v>
      </c>
      <c r="K131" s="9"/>
      <c r="L131" s="36"/>
      <c r="M131" s="36"/>
      <c r="N131" s="36"/>
      <c r="O131" s="9"/>
      <c r="P131" s="36"/>
      <c r="Q131" s="36"/>
      <c r="R131" s="36"/>
      <c r="S131" s="36"/>
      <c r="T131" s="24"/>
      <c r="U131" s="24"/>
      <c r="V131" s="24"/>
      <c r="W131" s="76"/>
      <c r="X131" s="76"/>
      <c r="Y131" s="80" t="str">
        <f>A131</f>
        <v>E1. Have stockouts occurred for any contraceptive at the central* level in the last 12 months?  
*(The central level refers to the central level warehouse for the public sector.)</v>
      </c>
      <c r="Z131" s="95"/>
    </row>
    <row r="132" spans="1:26" s="159" customFormat="1" ht="45" x14ac:dyDescent="0.2">
      <c r="A132" s="772" t="s">
        <v>1507</v>
      </c>
      <c r="B132" s="764"/>
      <c r="C132" s="764"/>
      <c r="D132" s="764"/>
      <c r="E132" s="764"/>
      <c r="F132" s="764"/>
      <c r="G132" s="764"/>
      <c r="H132" s="773"/>
      <c r="I132" s="4"/>
      <c r="J132" s="45"/>
      <c r="K132" s="9"/>
      <c r="L132" s="36"/>
      <c r="M132" s="36"/>
      <c r="N132" s="36"/>
      <c r="O132" s="9"/>
      <c r="P132" s="36"/>
      <c r="Q132" s="36"/>
      <c r="R132" s="36"/>
      <c r="S132" s="36"/>
      <c r="T132" s="24"/>
      <c r="U132" s="24"/>
      <c r="V132" s="24"/>
      <c r="W132" s="76"/>
      <c r="X132" s="82"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Y132" s="77"/>
      <c r="Z132" s="95"/>
    </row>
    <row r="133" spans="1:26" s="159" customFormat="1" ht="15" customHeight="1" x14ac:dyDescent="0.2">
      <c r="A133" s="354"/>
      <c r="B133" s="764" t="s">
        <v>336</v>
      </c>
      <c r="C133" s="764"/>
      <c r="D133" s="764"/>
      <c r="E133" s="764"/>
      <c r="F133" s="765"/>
      <c r="G133" s="766" t="s">
        <v>146</v>
      </c>
      <c r="H133" s="767"/>
      <c r="I133" s="8"/>
      <c r="J133" s="45" t="str">
        <f t="shared" ref="J133:J141" si="5">G133</f>
        <v>N/A</v>
      </c>
      <c r="K133" s="9"/>
      <c r="L133" s="36"/>
      <c r="M133" s="36"/>
      <c r="N133" s="36"/>
      <c r="O133" s="9"/>
      <c r="P133" s="36"/>
      <c r="Q133" s="36"/>
      <c r="R133" s="36"/>
      <c r="S133" s="36"/>
      <c r="T133" s="24"/>
      <c r="U133" s="24"/>
      <c r="V133" s="24"/>
      <c r="W133" s="76"/>
      <c r="X133" s="76"/>
      <c r="Y133" s="80" t="str">
        <f t="shared" ref="Y133:Y141" si="6">B133</f>
        <v>a. Combined oral contraceptives</v>
      </c>
      <c r="Z133" s="95"/>
    </row>
    <row r="134" spans="1:26" s="159" customFormat="1" ht="15" customHeight="1" x14ac:dyDescent="0.2">
      <c r="A134" s="358"/>
      <c r="B134" s="764" t="s">
        <v>337</v>
      </c>
      <c r="C134" s="764"/>
      <c r="D134" s="764"/>
      <c r="E134" s="764"/>
      <c r="F134" s="765"/>
      <c r="G134" s="766" t="s">
        <v>146</v>
      </c>
      <c r="H134" s="767"/>
      <c r="I134" s="8"/>
      <c r="J134" s="45" t="str">
        <f t="shared" si="5"/>
        <v>N/A</v>
      </c>
      <c r="K134" s="9"/>
      <c r="L134" s="36"/>
      <c r="M134" s="36"/>
      <c r="N134" s="36"/>
      <c r="O134" s="36"/>
      <c r="P134" s="36"/>
      <c r="Q134" s="36"/>
      <c r="R134" s="36"/>
      <c r="S134" s="36"/>
      <c r="T134" s="24"/>
      <c r="U134" s="24"/>
      <c r="V134" s="24"/>
      <c r="W134" s="76"/>
      <c r="X134" s="76"/>
      <c r="Y134" s="80" t="str">
        <f t="shared" si="6"/>
        <v>b. Progestin-only pills</v>
      </c>
      <c r="Z134" s="95"/>
    </row>
    <row r="135" spans="1:26" s="159" customFormat="1" ht="15" customHeight="1" x14ac:dyDescent="0.2">
      <c r="A135" s="354"/>
      <c r="B135" s="764" t="s">
        <v>54</v>
      </c>
      <c r="C135" s="764"/>
      <c r="D135" s="764"/>
      <c r="E135" s="764"/>
      <c r="F135" s="765"/>
      <c r="G135" s="766" t="s">
        <v>146</v>
      </c>
      <c r="H135" s="767"/>
      <c r="I135" s="8"/>
      <c r="J135" s="45" t="str">
        <f t="shared" si="5"/>
        <v>N/A</v>
      </c>
      <c r="K135" s="9"/>
      <c r="L135" s="36"/>
      <c r="M135" s="36"/>
      <c r="N135" s="36"/>
      <c r="O135" s="36"/>
      <c r="P135" s="36"/>
      <c r="Q135" s="36"/>
      <c r="R135" s="36"/>
      <c r="S135" s="36"/>
      <c r="T135" s="24"/>
      <c r="U135" s="24"/>
      <c r="V135" s="24"/>
      <c r="W135" s="76"/>
      <c r="X135" s="76"/>
      <c r="Y135" s="80" t="str">
        <f t="shared" si="6"/>
        <v>c. Hormonal injections</v>
      </c>
      <c r="Z135" s="95"/>
    </row>
    <row r="136" spans="1:26" s="159" customFormat="1" ht="15" customHeight="1" x14ac:dyDescent="0.2">
      <c r="A136" s="354"/>
      <c r="B136" s="764" t="s">
        <v>55</v>
      </c>
      <c r="C136" s="764"/>
      <c r="D136" s="764"/>
      <c r="E136" s="764"/>
      <c r="F136" s="765"/>
      <c r="G136" s="766" t="s">
        <v>146</v>
      </c>
      <c r="H136" s="767"/>
      <c r="I136" s="8"/>
      <c r="J136" s="45" t="str">
        <f t="shared" si="5"/>
        <v>N/A</v>
      </c>
      <c r="K136" s="9"/>
      <c r="L136" s="36"/>
      <c r="M136" s="36"/>
      <c r="N136" s="36"/>
      <c r="O136" s="36"/>
      <c r="P136" s="36"/>
      <c r="Q136" s="36"/>
      <c r="R136" s="36"/>
      <c r="S136" s="36"/>
      <c r="T136" s="24"/>
      <c r="U136" s="24"/>
      <c r="V136" s="24"/>
      <c r="W136" s="76"/>
      <c r="X136" s="76"/>
      <c r="Y136" s="80" t="str">
        <f t="shared" si="6"/>
        <v>d. Hormonal implants</v>
      </c>
      <c r="Z136" s="95"/>
    </row>
    <row r="137" spans="1:26" s="159" customFormat="1" ht="15" customHeight="1" x14ac:dyDescent="0.2">
      <c r="A137" s="354"/>
      <c r="B137" s="764" t="s">
        <v>56</v>
      </c>
      <c r="C137" s="764"/>
      <c r="D137" s="764"/>
      <c r="E137" s="764"/>
      <c r="F137" s="765"/>
      <c r="G137" s="766" t="s">
        <v>146</v>
      </c>
      <c r="H137" s="767"/>
      <c r="I137" s="8"/>
      <c r="J137" s="45" t="str">
        <f t="shared" si="5"/>
        <v>N/A</v>
      </c>
      <c r="K137" s="9"/>
      <c r="L137" s="36"/>
      <c r="M137" s="36"/>
      <c r="N137" s="36"/>
      <c r="O137" s="36"/>
      <c r="P137" s="36"/>
      <c r="Q137" s="36"/>
      <c r="R137" s="36"/>
      <c r="S137" s="36"/>
      <c r="T137" s="24"/>
      <c r="U137" s="24"/>
      <c r="V137" s="24"/>
      <c r="W137" s="76"/>
      <c r="X137" s="76"/>
      <c r="Y137" s="80" t="str">
        <f t="shared" si="6"/>
        <v>e. Intrauterine devices (IUDs)</v>
      </c>
      <c r="Z137" s="95"/>
    </row>
    <row r="138" spans="1:26" s="159" customFormat="1" ht="15" customHeight="1" x14ac:dyDescent="0.2">
      <c r="A138" s="354"/>
      <c r="B138" s="764" t="s">
        <v>43</v>
      </c>
      <c r="C138" s="764"/>
      <c r="D138" s="764"/>
      <c r="E138" s="764"/>
      <c r="F138" s="765"/>
      <c r="G138" s="766" t="s">
        <v>146</v>
      </c>
      <c r="H138" s="767"/>
      <c r="I138" s="8"/>
      <c r="J138" s="45" t="str">
        <f t="shared" si="5"/>
        <v>N/A</v>
      </c>
      <c r="K138" s="9"/>
      <c r="L138" s="36"/>
      <c r="M138" s="36"/>
      <c r="N138" s="36"/>
      <c r="O138" s="36"/>
      <c r="P138" s="36"/>
      <c r="Q138" s="36"/>
      <c r="R138" s="36"/>
      <c r="S138" s="36"/>
      <c r="T138" s="24"/>
      <c r="U138" s="24"/>
      <c r="V138" s="24"/>
      <c r="W138" s="76"/>
      <c r="X138" s="76"/>
      <c r="Y138" s="80" t="str">
        <f t="shared" si="6"/>
        <v>f. Male condoms</v>
      </c>
      <c r="Z138" s="95"/>
    </row>
    <row r="139" spans="1:26" s="159" customFormat="1" ht="15" customHeight="1" x14ac:dyDescent="0.2">
      <c r="A139" s="354"/>
      <c r="B139" s="764" t="s">
        <v>44</v>
      </c>
      <c r="C139" s="764"/>
      <c r="D139" s="764"/>
      <c r="E139" s="764"/>
      <c r="F139" s="765"/>
      <c r="G139" s="766" t="s">
        <v>146</v>
      </c>
      <c r="H139" s="767"/>
      <c r="I139" s="8"/>
      <c r="J139" s="45" t="str">
        <f t="shared" si="5"/>
        <v>N/A</v>
      </c>
      <c r="K139" s="9"/>
      <c r="L139" s="36"/>
      <c r="M139" s="36"/>
      <c r="N139" s="36"/>
      <c r="O139" s="36"/>
      <c r="P139" s="36"/>
      <c r="Q139" s="36"/>
      <c r="R139" s="36"/>
      <c r="S139" s="36"/>
      <c r="T139" s="24"/>
      <c r="U139" s="24"/>
      <c r="V139" s="24"/>
      <c r="W139" s="76"/>
      <c r="X139" s="76"/>
      <c r="Y139" s="80" t="str">
        <f t="shared" si="6"/>
        <v>g. Female condoms</v>
      </c>
      <c r="Z139" s="95"/>
    </row>
    <row r="140" spans="1:26" s="159" customFormat="1" ht="15" customHeight="1" x14ac:dyDescent="0.2">
      <c r="A140" s="354"/>
      <c r="B140" s="764" t="s">
        <v>338</v>
      </c>
      <c r="C140" s="764"/>
      <c r="D140" s="764"/>
      <c r="E140" s="764"/>
      <c r="F140" s="765"/>
      <c r="G140" s="766" t="s">
        <v>146</v>
      </c>
      <c r="H140" s="767"/>
      <c r="I140" s="8"/>
      <c r="J140" s="45" t="str">
        <f t="shared" si="5"/>
        <v>N/A</v>
      </c>
      <c r="K140" s="9"/>
      <c r="L140" s="36"/>
      <c r="M140" s="36"/>
      <c r="N140" s="36"/>
      <c r="O140" s="36"/>
      <c r="P140" s="36"/>
      <c r="Q140" s="36"/>
      <c r="R140" s="36"/>
      <c r="S140" s="36"/>
      <c r="T140" s="24"/>
      <c r="U140" s="24"/>
      <c r="V140" s="24"/>
      <c r="W140" s="76"/>
      <c r="X140" s="76"/>
      <c r="Y140" s="80" t="str">
        <f t="shared" si="6"/>
        <v>h. Emergency contraceptive pills</v>
      </c>
      <c r="Z140" s="95"/>
    </row>
    <row r="141" spans="1:26" s="159" customFormat="1" ht="15" customHeight="1" x14ac:dyDescent="0.2">
      <c r="A141" s="354"/>
      <c r="B141" s="764" t="s">
        <v>245</v>
      </c>
      <c r="C141" s="764"/>
      <c r="D141" s="764"/>
      <c r="E141" s="764"/>
      <c r="F141" s="765"/>
      <c r="G141" s="766" t="s">
        <v>146</v>
      </c>
      <c r="H141" s="767"/>
      <c r="I141" s="8"/>
      <c r="J141" s="45" t="str">
        <f t="shared" si="5"/>
        <v>N/A</v>
      </c>
      <c r="K141" s="9"/>
      <c r="L141" s="36"/>
      <c r="M141" s="36"/>
      <c r="N141" s="36"/>
      <c r="O141" s="36"/>
      <c r="P141" s="36"/>
      <c r="Q141" s="36"/>
      <c r="R141" s="36"/>
      <c r="S141" s="36"/>
      <c r="T141" s="24"/>
      <c r="U141" s="24"/>
      <c r="V141" s="24"/>
      <c r="W141" s="76"/>
      <c r="X141" s="76"/>
      <c r="Y141" s="80" t="str">
        <f t="shared" si="6"/>
        <v>i. CycleBeads</v>
      </c>
      <c r="Z141" s="95"/>
    </row>
    <row r="142" spans="1:26" s="159" customFormat="1" ht="30" x14ac:dyDescent="0.2">
      <c r="A142" s="354"/>
      <c r="B142" s="764" t="s">
        <v>766</v>
      </c>
      <c r="C142" s="764"/>
      <c r="D142" s="764"/>
      <c r="E142" s="764"/>
      <c r="F142" s="769" t="s">
        <v>146</v>
      </c>
      <c r="G142" s="770"/>
      <c r="H142" s="771"/>
      <c r="I142" s="8"/>
      <c r="J142" s="45"/>
      <c r="K142" s="9"/>
      <c r="L142" s="36"/>
      <c r="M142" s="9"/>
      <c r="N142" s="36"/>
      <c r="O142" s="36"/>
      <c r="P142" s="36"/>
      <c r="Q142" s="9" t="str">
        <f>F142</f>
        <v>N/A</v>
      </c>
      <c r="R142" s="9" t="str">
        <f>B142</f>
        <v xml:space="preserve">j. Time period of reports reviewed
(mm/yy - mm/yy) (for example, reports from 1/11-12/11) </v>
      </c>
      <c r="S142" s="36"/>
      <c r="T142" s="24"/>
      <c r="U142" s="24"/>
      <c r="V142" s="24"/>
      <c r="W142" s="76"/>
      <c r="X142" s="76"/>
      <c r="Y142" s="77"/>
      <c r="Z142" s="95"/>
    </row>
    <row r="143" spans="1:26" s="159" customFormat="1" ht="45" x14ac:dyDescent="0.2">
      <c r="A143" s="262"/>
      <c r="B143" s="764" t="s">
        <v>346</v>
      </c>
      <c r="C143" s="764"/>
      <c r="D143" s="764"/>
      <c r="E143" s="764"/>
      <c r="F143" s="769" t="s">
        <v>146</v>
      </c>
      <c r="G143" s="770"/>
      <c r="H143" s="771"/>
      <c r="I143" s="8"/>
      <c r="J143" s="45"/>
      <c r="K143" s="9"/>
      <c r="L143" s="9"/>
      <c r="M143" s="36"/>
      <c r="N143" s="36"/>
      <c r="O143" s="36"/>
      <c r="P143" s="36"/>
      <c r="Q143" s="9" t="str">
        <f>F143</f>
        <v>N/A</v>
      </c>
      <c r="R143" s="9" t="str">
        <f>B143</f>
        <v>k. Data source
(for example: Procurement Planning and Monitoring Report, Logistics Management Information System, periodic physical inventory, warehouse reports)</v>
      </c>
      <c r="S143" s="36"/>
      <c r="T143" s="24"/>
      <c r="U143" s="24"/>
      <c r="V143" s="24"/>
      <c r="W143" s="76"/>
      <c r="X143" s="76"/>
      <c r="Y143" s="77"/>
      <c r="Z143" s="95"/>
    </row>
    <row r="144" spans="1:26" s="159" customFormat="1" x14ac:dyDescent="0.2">
      <c r="A144" s="772" t="s">
        <v>347</v>
      </c>
      <c r="B144" s="764"/>
      <c r="C144" s="764"/>
      <c r="D144" s="764"/>
      <c r="E144" s="764"/>
      <c r="F144" s="764"/>
      <c r="G144" s="764"/>
      <c r="H144" s="773"/>
      <c r="I144" s="4"/>
      <c r="J144" s="41"/>
      <c r="K144" s="9"/>
      <c r="L144" s="36"/>
      <c r="M144" s="36"/>
      <c r="N144" s="36"/>
      <c r="O144" s="9"/>
      <c r="P144" s="36"/>
      <c r="Q144" s="36"/>
      <c r="R144" s="36"/>
      <c r="S144" s="36"/>
      <c r="T144" s="24"/>
      <c r="U144" s="24"/>
      <c r="V144" s="24"/>
      <c r="W144" s="76"/>
      <c r="X144" s="76"/>
      <c r="Y144" s="77"/>
      <c r="Z144" s="95"/>
    </row>
    <row r="145" spans="1:26" s="159" customFormat="1" ht="15" customHeight="1" x14ac:dyDescent="0.2">
      <c r="A145" s="354"/>
      <c r="B145" s="764" t="s">
        <v>348</v>
      </c>
      <c r="C145" s="764"/>
      <c r="D145" s="764"/>
      <c r="E145" s="764"/>
      <c r="F145" s="765"/>
      <c r="G145" s="766" t="s">
        <v>146</v>
      </c>
      <c r="H145" s="767"/>
      <c r="I145" s="8"/>
      <c r="J145" s="45" t="str">
        <f>G145</f>
        <v>N/A</v>
      </c>
      <c r="K145" s="9"/>
      <c r="L145" s="36"/>
      <c r="M145" s="36"/>
      <c r="N145" s="36"/>
      <c r="O145" s="9"/>
      <c r="P145" s="36"/>
      <c r="Q145" s="36"/>
      <c r="R145" s="36"/>
      <c r="S145" s="36"/>
      <c r="T145" s="24"/>
      <c r="U145" s="24"/>
      <c r="V145" s="24"/>
      <c r="W145" s="76"/>
      <c r="X145" s="76"/>
      <c r="Y145" s="80" t="str">
        <f>B145</f>
        <v>a. service delivery point level (i.e., public sector health facilities)</v>
      </c>
      <c r="Z145" s="95"/>
    </row>
    <row r="146" spans="1:26" s="268" customFormat="1" ht="15.75" customHeight="1" thickBot="1" x14ac:dyDescent="0.25">
      <c r="A146" s="356"/>
      <c r="B146" s="753" t="s">
        <v>349</v>
      </c>
      <c r="C146" s="753"/>
      <c r="D146" s="753"/>
      <c r="E146" s="753"/>
      <c r="F146" s="754"/>
      <c r="G146" s="755" t="s">
        <v>146</v>
      </c>
      <c r="H146" s="756"/>
      <c r="I146" s="55"/>
      <c r="J146" s="89" t="str">
        <f>G146</f>
        <v>N/A</v>
      </c>
      <c r="K146" s="90"/>
      <c r="L146" s="91"/>
      <c r="M146" s="91"/>
      <c r="N146" s="91"/>
      <c r="O146" s="90"/>
      <c r="P146" s="91"/>
      <c r="Q146" s="91"/>
      <c r="R146" s="91"/>
      <c r="S146" s="91"/>
      <c r="T146" s="92"/>
      <c r="U146" s="92"/>
      <c r="V146" s="92"/>
      <c r="W146" s="93"/>
      <c r="X146" s="93"/>
      <c r="Y146" s="94" t="str">
        <f>B146</f>
        <v>b. central level (i.e., central level warehouse for the public sector)</v>
      </c>
      <c r="Z146" s="100"/>
    </row>
    <row r="147" spans="1:26" s="159" customFormat="1" ht="90.75" thickBot="1" x14ac:dyDescent="0.25">
      <c r="A147" s="757" t="s">
        <v>350</v>
      </c>
      <c r="B147" s="758"/>
      <c r="C147" s="759"/>
      <c r="D147" s="760" t="s">
        <v>889</v>
      </c>
      <c r="E147" s="761"/>
      <c r="F147" s="761"/>
      <c r="G147" s="761"/>
      <c r="H147" s="762"/>
      <c r="I147" s="8"/>
      <c r="J147" s="45"/>
      <c r="K147" s="9" t="str">
        <f>A147</f>
        <v xml:space="preserve">F. Please note any overall comments about challenges and/or successes with contraceptive security in your country.
</v>
      </c>
      <c r="L147" s="36"/>
      <c r="M147" s="36"/>
      <c r="N147" s="36"/>
      <c r="O147" s="9" t="str">
        <f>D147</f>
        <v>Contraception in Russia continues to be a sensitive topic due to the demographic crisis and other reasons such as the traditionally negative perception of hormonal contraception among policy makers, professionals, and the general population. The government is focusing more on preserving any pregnancy, even an unintended one, so contraception is not viewed positively by the state.</v>
      </c>
      <c r="P147" s="36"/>
      <c r="Q147" s="36"/>
      <c r="R147" s="36"/>
      <c r="S147" s="36"/>
      <c r="T147" s="24"/>
      <c r="U147" s="24"/>
      <c r="V147" s="24"/>
      <c r="W147" s="76"/>
      <c r="X147" s="76"/>
      <c r="Y147" s="77"/>
      <c r="Z147" s="95"/>
    </row>
    <row r="148" spans="1:26" s="1" customFormat="1" ht="15.75" x14ac:dyDescent="0.2">
      <c r="A148" s="763"/>
      <c r="B148" s="763"/>
      <c r="C148" s="763"/>
      <c r="D148" s="763"/>
      <c r="E148" s="763"/>
      <c r="F148" s="763"/>
      <c r="G148" s="763"/>
      <c r="H148" s="763"/>
      <c r="I148" s="48"/>
      <c r="J148" s="35"/>
      <c r="K148" s="9"/>
      <c r="L148" s="9"/>
      <c r="M148" s="36"/>
      <c r="N148" s="36"/>
      <c r="O148" s="9"/>
      <c r="P148" s="36"/>
      <c r="R148" s="36"/>
      <c r="S148" s="37"/>
      <c r="T148" s="2"/>
      <c r="U148" s="2"/>
      <c r="V148" s="2"/>
      <c r="W148" s="64"/>
      <c r="X148" s="64"/>
      <c r="Z148" s="101"/>
    </row>
    <row r="149" spans="1:26" s="23" customFormat="1" ht="72" customHeight="1" x14ac:dyDescent="0.2">
      <c r="A149" s="768"/>
      <c r="B149" s="768"/>
      <c r="C149" s="768"/>
      <c r="D149" s="768"/>
      <c r="E149" s="768"/>
      <c r="F149" s="768"/>
      <c r="G149" s="768"/>
      <c r="H149" s="768"/>
      <c r="I149" s="6"/>
      <c r="J149" s="40"/>
      <c r="K149" s="9"/>
      <c r="L149" s="36"/>
      <c r="M149" s="36"/>
      <c r="N149" s="36"/>
      <c r="O149" s="9"/>
      <c r="P149" s="36"/>
      <c r="Q149" s="36"/>
      <c r="R149" s="36"/>
      <c r="S149" s="37"/>
      <c r="T149" s="2"/>
      <c r="U149" s="2"/>
      <c r="V149" s="2"/>
      <c r="W149" s="64"/>
      <c r="X149" s="106">
        <f>A149</f>
        <v>0</v>
      </c>
      <c r="Z149" s="22"/>
    </row>
    <row r="150" spans="1:26" s="1" customFormat="1" ht="9.75" customHeight="1" x14ac:dyDescent="0.2">
      <c r="A150" s="387"/>
      <c r="B150" s="387"/>
      <c r="C150" s="387"/>
      <c r="D150" s="387"/>
      <c r="E150" s="387"/>
      <c r="F150" s="387"/>
      <c r="G150" s="387"/>
      <c r="H150" s="387"/>
      <c r="I150" s="9"/>
      <c r="J150" s="35"/>
      <c r="K150" s="9"/>
      <c r="L150" s="36"/>
      <c r="M150" s="36"/>
      <c r="N150" s="36"/>
      <c r="O150" s="9"/>
      <c r="P150" s="36"/>
      <c r="Q150" s="36"/>
      <c r="R150" s="36"/>
      <c r="S150" s="37"/>
      <c r="T150" s="2"/>
      <c r="U150" s="2"/>
      <c r="V150" s="2"/>
      <c r="W150" s="64"/>
      <c r="X150" s="64"/>
      <c r="Z150" s="101"/>
    </row>
    <row r="151" spans="1:26" s="1" customFormat="1" ht="15" customHeight="1" x14ac:dyDescent="0.2">
      <c r="A151" s="387"/>
      <c r="B151" s="387"/>
      <c r="C151" s="387"/>
      <c r="D151" s="387"/>
      <c r="E151" s="387"/>
      <c r="F151" s="387"/>
      <c r="G151" s="387"/>
      <c r="H151" s="387"/>
      <c r="I151" s="9"/>
      <c r="J151" s="40"/>
      <c r="K151" s="9"/>
      <c r="L151" s="36"/>
      <c r="M151" s="36"/>
      <c r="N151" s="36"/>
      <c r="O151" s="9"/>
      <c r="P151" s="36"/>
      <c r="Q151" s="36"/>
      <c r="R151" s="36"/>
      <c r="S151" s="37"/>
      <c r="T151" s="2"/>
      <c r="U151" s="2"/>
      <c r="V151" s="2"/>
      <c r="W151" s="64"/>
      <c r="X151" s="64"/>
      <c r="Z151" s="101"/>
    </row>
    <row r="152" spans="1:26" x14ac:dyDescent="0.2">
      <c r="A152" s="269"/>
      <c r="B152" s="270"/>
      <c r="C152" s="270"/>
      <c r="D152" s="270"/>
      <c r="E152" s="270"/>
      <c r="F152" s="270"/>
      <c r="G152" s="271"/>
      <c r="H152" s="217"/>
      <c r="I152" s="36"/>
      <c r="O152" s="9"/>
    </row>
    <row r="153" spans="1:26" x14ac:dyDescent="0.2">
      <c r="A153" s="215"/>
      <c r="B153" s="215"/>
      <c r="G153" s="272"/>
      <c r="H153" s="273"/>
      <c r="I153" s="36"/>
    </row>
    <row r="154" spans="1:26" x14ac:dyDescent="0.2">
      <c r="A154" s="215"/>
      <c r="B154" s="215"/>
      <c r="G154" s="272"/>
      <c r="H154" s="273"/>
      <c r="I154" s="36"/>
    </row>
    <row r="155" spans="1:26" x14ac:dyDescent="0.2">
      <c r="A155" s="215"/>
      <c r="B155" s="215"/>
      <c r="G155" s="272"/>
      <c r="H155" s="273"/>
      <c r="I155" s="36"/>
    </row>
    <row r="156" spans="1:26" x14ac:dyDescent="0.2">
      <c r="A156" s="215"/>
      <c r="B156" s="215"/>
      <c r="G156" s="272"/>
      <c r="H156" s="273"/>
      <c r="I156" s="36"/>
    </row>
    <row r="157" spans="1:26" x14ac:dyDescent="0.2">
      <c r="A157" s="215"/>
      <c r="B157" s="215"/>
      <c r="G157" s="272"/>
      <c r="H157" s="273"/>
      <c r="I157" s="36"/>
    </row>
    <row r="158" spans="1:26" x14ac:dyDescent="0.2">
      <c r="A158" s="215"/>
      <c r="B158" s="215"/>
      <c r="G158" s="272"/>
      <c r="H158" s="273"/>
      <c r="I158" s="36"/>
    </row>
    <row r="159" spans="1:26" x14ac:dyDescent="0.2">
      <c r="A159" s="215"/>
      <c r="B159" s="215"/>
      <c r="G159" s="272"/>
      <c r="H159" s="273"/>
      <c r="I159" s="36"/>
    </row>
    <row r="160" spans="1:26" x14ac:dyDescent="0.2">
      <c r="A160" s="215"/>
      <c r="B160" s="215"/>
      <c r="G160" s="272"/>
      <c r="H160" s="273"/>
      <c r="I160" s="36"/>
    </row>
    <row r="161" spans="1:134" x14ac:dyDescent="0.2">
      <c r="A161" s="215"/>
      <c r="B161" s="215"/>
      <c r="G161" s="272"/>
      <c r="H161" s="273"/>
      <c r="I161" s="36"/>
    </row>
    <row r="162" spans="1:134" x14ac:dyDescent="0.2">
      <c r="A162" s="215"/>
      <c r="B162" s="215"/>
      <c r="G162" s="272"/>
      <c r="H162" s="273"/>
      <c r="I162" s="36"/>
    </row>
    <row r="163" spans="1:134" x14ac:dyDescent="0.2">
      <c r="A163" s="215"/>
      <c r="B163" s="215"/>
      <c r="G163" s="272"/>
      <c r="H163" s="273"/>
      <c r="I163" s="36"/>
    </row>
    <row r="164" spans="1:134" x14ac:dyDescent="0.2">
      <c r="A164" s="215"/>
      <c r="B164" s="215"/>
      <c r="G164" s="272"/>
      <c r="H164" s="273"/>
      <c r="I164" s="36"/>
    </row>
    <row r="165" spans="1:134" x14ac:dyDescent="0.2">
      <c r="A165" s="215"/>
      <c r="B165" s="215"/>
      <c r="G165" s="272"/>
      <c r="H165" s="273"/>
      <c r="I165" s="36"/>
    </row>
    <row r="166" spans="1:134" s="215" customFormat="1" x14ac:dyDescent="0.2">
      <c r="G166" s="272"/>
      <c r="H166" s="273"/>
      <c r="I166" s="36"/>
      <c r="J166" s="40"/>
      <c r="K166" s="9"/>
      <c r="L166" s="36"/>
      <c r="M166" s="36"/>
      <c r="N166" s="36"/>
      <c r="O166" s="36"/>
      <c r="P166" s="36"/>
      <c r="Q166" s="36"/>
      <c r="R166" s="36"/>
      <c r="S166" s="37"/>
      <c r="T166" s="2"/>
      <c r="U166" s="2"/>
      <c r="V166" s="2"/>
      <c r="W166" s="64"/>
      <c r="X166" s="64"/>
      <c r="Y166" s="23"/>
      <c r="Z166" s="22"/>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36"/>
      <c r="J167" s="40"/>
      <c r="K167" s="9"/>
      <c r="L167" s="36"/>
      <c r="M167" s="36"/>
      <c r="N167" s="36"/>
      <c r="O167" s="36"/>
      <c r="P167" s="36"/>
      <c r="Q167" s="36"/>
      <c r="R167" s="36"/>
      <c r="S167" s="37"/>
      <c r="T167" s="2"/>
      <c r="U167" s="2"/>
      <c r="V167" s="2"/>
      <c r="W167" s="64"/>
      <c r="X167" s="64"/>
      <c r="Y167" s="23"/>
      <c r="Z167" s="22"/>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36"/>
      <c r="J168" s="40"/>
      <c r="K168" s="9"/>
      <c r="L168" s="36"/>
      <c r="M168" s="36"/>
      <c r="N168" s="36"/>
      <c r="O168" s="36"/>
      <c r="P168" s="36"/>
      <c r="Q168" s="36"/>
      <c r="R168" s="36"/>
      <c r="S168" s="37"/>
      <c r="T168" s="2"/>
      <c r="U168" s="2"/>
      <c r="V168" s="2"/>
      <c r="W168" s="64"/>
      <c r="X168" s="64"/>
      <c r="Y168" s="23"/>
      <c r="Z168" s="22"/>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36"/>
      <c r="J169" s="40"/>
      <c r="K169" s="9"/>
      <c r="L169" s="36"/>
      <c r="M169" s="36"/>
      <c r="N169" s="36"/>
      <c r="O169" s="36"/>
      <c r="P169" s="36"/>
      <c r="Q169" s="36"/>
      <c r="R169" s="36"/>
      <c r="S169" s="37"/>
      <c r="T169" s="2"/>
      <c r="U169" s="2"/>
      <c r="V169" s="2"/>
      <c r="W169" s="64"/>
      <c r="X169" s="64"/>
      <c r="Y169" s="23"/>
      <c r="Z169" s="22"/>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36"/>
      <c r="J170" s="40"/>
      <c r="K170" s="9"/>
      <c r="L170" s="36"/>
      <c r="M170" s="36"/>
      <c r="N170" s="36"/>
      <c r="O170" s="36"/>
      <c r="P170" s="36"/>
      <c r="Q170" s="36"/>
      <c r="R170" s="36"/>
      <c r="S170" s="37"/>
      <c r="T170" s="2"/>
      <c r="U170" s="2"/>
      <c r="V170" s="2"/>
      <c r="W170" s="64"/>
      <c r="X170" s="64"/>
      <c r="Y170" s="23"/>
      <c r="Z170" s="22"/>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36"/>
      <c r="J171" s="40"/>
      <c r="K171" s="9"/>
      <c r="L171" s="36"/>
      <c r="M171" s="36"/>
      <c r="N171" s="36"/>
      <c r="O171" s="36"/>
      <c r="P171" s="36"/>
      <c r="Q171" s="36"/>
      <c r="R171" s="36"/>
      <c r="S171" s="37"/>
      <c r="T171" s="2"/>
      <c r="U171" s="2"/>
      <c r="V171" s="2"/>
      <c r="W171" s="64"/>
      <c r="X171" s="64"/>
      <c r="Y171" s="23"/>
      <c r="Z171" s="22"/>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36"/>
      <c r="J172" s="40"/>
      <c r="K172" s="9"/>
      <c r="L172" s="36"/>
      <c r="M172" s="36"/>
      <c r="N172" s="36"/>
      <c r="O172" s="36"/>
      <c r="P172" s="36"/>
      <c r="Q172" s="36"/>
      <c r="R172" s="36"/>
      <c r="S172" s="37"/>
      <c r="T172" s="2"/>
      <c r="U172" s="2"/>
      <c r="V172" s="2"/>
      <c r="W172" s="64"/>
      <c r="X172" s="64"/>
      <c r="Y172" s="23"/>
      <c r="Z172" s="22"/>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36"/>
      <c r="J173" s="40"/>
      <c r="K173" s="9"/>
      <c r="L173" s="36"/>
      <c r="M173" s="36"/>
      <c r="N173" s="36"/>
      <c r="O173" s="36"/>
      <c r="P173" s="36"/>
      <c r="Q173" s="36"/>
      <c r="R173" s="36"/>
      <c r="S173" s="37"/>
      <c r="T173" s="2"/>
      <c r="U173" s="2"/>
      <c r="V173" s="2"/>
      <c r="W173" s="64"/>
      <c r="X173" s="64"/>
      <c r="Y173" s="23"/>
      <c r="Z173" s="22"/>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36"/>
      <c r="J174" s="40"/>
      <c r="K174" s="9"/>
      <c r="L174" s="36"/>
      <c r="M174" s="36"/>
      <c r="N174" s="36"/>
      <c r="O174" s="36"/>
      <c r="P174" s="36"/>
      <c r="Q174" s="36"/>
      <c r="R174" s="36"/>
      <c r="S174" s="37"/>
      <c r="T174" s="2"/>
      <c r="U174" s="2"/>
      <c r="V174" s="2"/>
      <c r="W174" s="64"/>
      <c r="X174" s="64"/>
      <c r="Y174" s="23"/>
      <c r="Z174" s="22"/>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36"/>
      <c r="J175" s="40"/>
      <c r="K175" s="9"/>
      <c r="L175" s="36"/>
      <c r="M175" s="36"/>
      <c r="N175" s="36"/>
      <c r="O175" s="36"/>
      <c r="P175" s="36"/>
      <c r="Q175" s="36"/>
      <c r="R175" s="36"/>
      <c r="S175" s="37"/>
      <c r="T175" s="2"/>
      <c r="U175" s="2"/>
      <c r="V175" s="2"/>
      <c r="W175" s="64"/>
      <c r="X175" s="64"/>
      <c r="Y175" s="23"/>
      <c r="Z175" s="22"/>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36"/>
      <c r="J176" s="40"/>
      <c r="K176" s="9"/>
      <c r="L176" s="36"/>
      <c r="M176" s="36"/>
      <c r="N176" s="36"/>
      <c r="O176" s="36"/>
      <c r="P176" s="36"/>
      <c r="Q176" s="36"/>
      <c r="R176" s="36"/>
      <c r="S176" s="37"/>
      <c r="T176" s="2"/>
      <c r="U176" s="2"/>
      <c r="V176" s="2"/>
      <c r="W176" s="64"/>
      <c r="X176" s="64"/>
      <c r="Y176" s="23"/>
      <c r="Z176" s="22"/>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A1:H1"/>
    <mergeCell ref="A2:C2"/>
    <mergeCell ref="D2:E2"/>
    <mergeCell ref="A3:H3"/>
    <mergeCell ref="D4:E4"/>
    <mergeCell ref="F4:H4"/>
    <mergeCell ref="A5:C5"/>
    <mergeCell ref="A7:H7"/>
    <mergeCell ref="A8:C8"/>
    <mergeCell ref="D8:F8"/>
    <mergeCell ref="G8:H8"/>
    <mergeCell ref="A9:H9"/>
    <mergeCell ref="A10:H10"/>
    <mergeCell ref="A11:G11"/>
    <mergeCell ref="A12:G12"/>
    <mergeCell ref="B13:C13"/>
    <mergeCell ref="D13:H13"/>
    <mergeCell ref="A14:C14"/>
    <mergeCell ref="D14:H14"/>
    <mergeCell ref="B15:C15"/>
    <mergeCell ref="F15:H15"/>
    <mergeCell ref="B16:C16"/>
    <mergeCell ref="F16:H16"/>
    <mergeCell ref="B17:C17"/>
    <mergeCell ref="F17:H17"/>
    <mergeCell ref="B18:C18"/>
    <mergeCell ref="F18:H18"/>
    <mergeCell ref="B19:C19"/>
    <mergeCell ref="F19:H19"/>
    <mergeCell ref="B20:C20"/>
    <mergeCell ref="F20:H20"/>
    <mergeCell ref="B21:C21"/>
    <mergeCell ref="F21:H21"/>
    <mergeCell ref="B22:C22"/>
    <mergeCell ref="F22:H22"/>
    <mergeCell ref="B23:C23"/>
    <mergeCell ref="F23:H23"/>
    <mergeCell ref="A24:G24"/>
    <mergeCell ref="A25:G25"/>
    <mergeCell ref="A26:C26"/>
    <mergeCell ref="A27:G27"/>
    <mergeCell ref="A28:C28"/>
    <mergeCell ref="D28:E28"/>
    <mergeCell ref="A29:F29"/>
    <mergeCell ref="G29:H29"/>
    <mergeCell ref="A30:D30"/>
    <mergeCell ref="G30:H30"/>
    <mergeCell ref="A31:G31"/>
    <mergeCell ref="A32:G32"/>
    <mergeCell ref="A33:H33"/>
    <mergeCell ref="B34:D34"/>
    <mergeCell ref="B35:D35"/>
    <mergeCell ref="A36:H36"/>
    <mergeCell ref="A37:G37"/>
    <mergeCell ref="A38:H38"/>
    <mergeCell ref="B39:C39"/>
    <mergeCell ref="B40:C40"/>
    <mergeCell ref="D41:H41"/>
    <mergeCell ref="B42:C42"/>
    <mergeCell ref="D43:H43"/>
    <mergeCell ref="B44:C44"/>
    <mergeCell ref="A46:H46"/>
    <mergeCell ref="B47:C47"/>
    <mergeCell ref="B48:C48"/>
    <mergeCell ref="D49:H49"/>
    <mergeCell ref="B50:C50"/>
    <mergeCell ref="B51:C51"/>
    <mergeCell ref="B52:C52"/>
    <mergeCell ref="A54:H54"/>
    <mergeCell ref="A55:E55"/>
    <mergeCell ref="G55:H55"/>
    <mergeCell ref="A56:E56"/>
    <mergeCell ref="G56:H56"/>
    <mergeCell ref="A57:E57"/>
    <mergeCell ref="G57:H57"/>
    <mergeCell ref="A59:E59"/>
    <mergeCell ref="F59:H59"/>
    <mergeCell ref="B60:E60"/>
    <mergeCell ref="F60:H60"/>
    <mergeCell ref="C61:E61"/>
    <mergeCell ref="F61:H61"/>
    <mergeCell ref="A62:C62"/>
    <mergeCell ref="D62:H62"/>
    <mergeCell ref="A63:G63"/>
    <mergeCell ref="A64:H64"/>
    <mergeCell ref="A65:C65"/>
    <mergeCell ref="D65:E65"/>
    <mergeCell ref="B66:C66"/>
    <mergeCell ref="D66:E66"/>
    <mergeCell ref="B67:C67"/>
    <mergeCell ref="D67:E67"/>
    <mergeCell ref="B68:C68"/>
    <mergeCell ref="D68:E68"/>
    <mergeCell ref="B69:C69"/>
    <mergeCell ref="D69:E69"/>
    <mergeCell ref="B70:C70"/>
    <mergeCell ref="D70:E70"/>
    <mergeCell ref="B71:C71"/>
    <mergeCell ref="D71:E71"/>
    <mergeCell ref="B72:C72"/>
    <mergeCell ref="D72:E72"/>
    <mergeCell ref="B73:C73"/>
    <mergeCell ref="D73:E73"/>
    <mergeCell ref="B74:C74"/>
    <mergeCell ref="D74:E74"/>
    <mergeCell ref="B75:C75"/>
    <mergeCell ref="D75:E75"/>
    <mergeCell ref="B76:C76"/>
    <mergeCell ref="D76:E76"/>
    <mergeCell ref="B77:C77"/>
    <mergeCell ref="D77:E77"/>
    <mergeCell ref="A78:C78"/>
    <mergeCell ref="D78:H78"/>
    <mergeCell ref="A79:G79"/>
    <mergeCell ref="A80:G80"/>
    <mergeCell ref="A81:C81"/>
    <mergeCell ref="A82:A83"/>
    <mergeCell ref="B82:C82"/>
    <mergeCell ref="D82:E82"/>
    <mergeCell ref="G82:H82"/>
    <mergeCell ref="D83:E83"/>
    <mergeCell ref="G83:H83"/>
    <mergeCell ref="A84:E84"/>
    <mergeCell ref="F84:H84"/>
    <mergeCell ref="B85:D85"/>
    <mergeCell ref="E85:H85"/>
    <mergeCell ref="B86:D86"/>
    <mergeCell ref="E86:H86"/>
    <mergeCell ref="A87:G87"/>
    <mergeCell ref="B88:C88"/>
    <mergeCell ref="D88:H88"/>
    <mergeCell ref="A89:G89"/>
    <mergeCell ref="B90:C90"/>
    <mergeCell ref="D90:H90"/>
    <mergeCell ref="A91:G91"/>
    <mergeCell ref="B92:C92"/>
    <mergeCell ref="B93:D93"/>
    <mergeCell ref="E93:F93"/>
    <mergeCell ref="G93:H93"/>
    <mergeCell ref="C94:D94"/>
    <mergeCell ref="E94:F94"/>
    <mergeCell ref="G94:H94"/>
    <mergeCell ref="C95:D95"/>
    <mergeCell ref="E95:F95"/>
    <mergeCell ref="G95:H95"/>
    <mergeCell ref="C96:D96"/>
    <mergeCell ref="E96:F96"/>
    <mergeCell ref="G96:H96"/>
    <mergeCell ref="A97:H97"/>
    <mergeCell ref="A98:C98"/>
    <mergeCell ref="E98:G98"/>
    <mergeCell ref="B99:C99"/>
    <mergeCell ref="E99:G99"/>
    <mergeCell ref="B100:C100"/>
    <mergeCell ref="E100:G100"/>
    <mergeCell ref="B101:C101"/>
    <mergeCell ref="E101:G101"/>
    <mergeCell ref="A102:H102"/>
    <mergeCell ref="A103:H103"/>
    <mergeCell ref="B104:F104"/>
    <mergeCell ref="G104:H104"/>
    <mergeCell ref="B105:F105"/>
    <mergeCell ref="G105:H105"/>
    <mergeCell ref="B106:F106"/>
    <mergeCell ref="G106:H106"/>
    <mergeCell ref="D107:H107"/>
    <mergeCell ref="A108:H108"/>
    <mergeCell ref="B109:F109"/>
    <mergeCell ref="G109:H109"/>
    <mergeCell ref="B110:F110"/>
    <mergeCell ref="G110:H110"/>
    <mergeCell ref="B111:F111"/>
    <mergeCell ref="G111:H111"/>
    <mergeCell ref="B112:F112"/>
    <mergeCell ref="G112:H112"/>
    <mergeCell ref="B113:F113"/>
    <mergeCell ref="G113:H113"/>
    <mergeCell ref="B114:F114"/>
    <mergeCell ref="G114:H114"/>
    <mergeCell ref="B115:F115"/>
    <mergeCell ref="G115:H115"/>
    <mergeCell ref="B116:F116"/>
    <mergeCell ref="G116:H116"/>
    <mergeCell ref="B117:F117"/>
    <mergeCell ref="G117:H117"/>
    <mergeCell ref="B118:F118"/>
    <mergeCell ref="G118:H118"/>
    <mergeCell ref="C119:E119"/>
    <mergeCell ref="F119:H119"/>
    <mergeCell ref="A120:E120"/>
    <mergeCell ref="F120:H120"/>
    <mergeCell ref="A121:C121"/>
    <mergeCell ref="D121:H121"/>
    <mergeCell ref="A122:C122"/>
    <mergeCell ref="D122:H122"/>
    <mergeCell ref="A123:H123"/>
    <mergeCell ref="B124:E124"/>
    <mergeCell ref="F124:H124"/>
    <mergeCell ref="B125:F125"/>
    <mergeCell ref="G125:H125"/>
    <mergeCell ref="B126:F126"/>
    <mergeCell ref="G126:H126"/>
    <mergeCell ref="B127:F127"/>
    <mergeCell ref="G127:H127"/>
    <mergeCell ref="B128:F128"/>
    <mergeCell ref="G128:H128"/>
    <mergeCell ref="B129:C129"/>
    <mergeCell ref="D129:H129"/>
    <mergeCell ref="A130:G130"/>
    <mergeCell ref="A131:F131"/>
    <mergeCell ref="G131:H131"/>
    <mergeCell ref="A132:H132"/>
    <mergeCell ref="B133:F133"/>
    <mergeCell ref="G133:H133"/>
    <mergeCell ref="B134:F134"/>
    <mergeCell ref="G134:H134"/>
    <mergeCell ref="B135:F135"/>
    <mergeCell ref="G135:H135"/>
    <mergeCell ref="B136:F136"/>
    <mergeCell ref="G136:H136"/>
    <mergeCell ref="B137:F137"/>
    <mergeCell ref="G137:H137"/>
    <mergeCell ref="B138:F138"/>
    <mergeCell ref="G138:H138"/>
    <mergeCell ref="B139:F139"/>
    <mergeCell ref="G139:H139"/>
    <mergeCell ref="B140:F140"/>
    <mergeCell ref="G140:H140"/>
    <mergeCell ref="B141:F141"/>
    <mergeCell ref="G141:H141"/>
    <mergeCell ref="B142:E142"/>
    <mergeCell ref="F142:H142"/>
    <mergeCell ref="B143:E143"/>
    <mergeCell ref="F143:H143"/>
    <mergeCell ref="A144:H144"/>
    <mergeCell ref="B145:F145"/>
    <mergeCell ref="G145:H145"/>
    <mergeCell ref="B146:F146"/>
    <mergeCell ref="G146:H146"/>
    <mergeCell ref="A147:C147"/>
    <mergeCell ref="D147:H147"/>
    <mergeCell ref="A148:H148"/>
    <mergeCell ref="A149:H149"/>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D23">
      <formula1>$W$1:$W$5</formula1>
    </dataValidation>
    <dataValidation type="list" allowBlank="1" showInputMessage="1" showErrorMessage="1" error="Please choose from the dropdown list." sqref="F57 D42 D48 H37 D50:D51 D40 H31:H32 F61 F83:G83 F84 H100:H101 D67:D76 H87 G109:G118 G104:G106 G141 D99:D101 H91 H89 G145:G146 G66:H77 D26 G140:H140 H25 G133:G139 F66:F76 G125:G128">
      <formula1>$W$1:$W$5</formula1>
    </dataValidation>
  </dataValidations>
  <hyperlinks>
    <hyperlink ref="A5:C5" location="Introduction!R10" display="To jump to the Introduction sheet, click here."/>
  </hyperlinks>
  <pageMargins left="0.7" right="0.7" top="0.75" bottom="0.75" header="0.3" footer="0.3"/>
  <pageSetup scale="58" fitToHeight="4" orientation="portrait" cellComments="atEnd" r:id="rId1"/>
  <rowBreaks count="4" manualBreakCount="4">
    <brk id="35" max="25" man="1"/>
    <brk id="62" max="25" man="1"/>
    <brk id="122" max="25" man="1"/>
    <brk id="149" max="7" man="1"/>
  </rowBreak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5" width="20.85546875" style="216" customWidth="1"/>
    <col min="6" max="6" width="19" style="216" customWidth="1"/>
    <col min="7" max="7" width="19.7109375" style="274" customWidth="1"/>
    <col min="8" max="8" width="19.7109375" style="275" customWidth="1"/>
    <col min="9" max="9" width="127.7109375" style="40" hidden="1" customWidth="1"/>
    <col min="10" max="10" width="38.5703125" style="40" hidden="1" customWidth="1"/>
    <col min="11" max="11" width="64.42578125" style="9" hidden="1" customWidth="1"/>
    <col min="12" max="12" width="87.7109375" style="36" hidden="1" customWidth="1"/>
    <col min="13" max="13" width="37.28515625" style="36" hidden="1" customWidth="1"/>
    <col min="14" max="14" width="75.28515625" style="36" hidden="1" customWidth="1"/>
    <col min="15" max="15" width="81.7109375" style="36" hidden="1" customWidth="1"/>
    <col min="16" max="16" width="69.42578125" style="36" hidden="1" customWidth="1"/>
    <col min="17" max="17" width="57" style="36" hidden="1" customWidth="1"/>
    <col min="18" max="18" width="87.7109375" style="36" hidden="1" customWidth="1"/>
    <col min="19" max="19" width="25.42578125" style="37" hidden="1" customWidth="1"/>
    <col min="20" max="20" width="43.7109375" style="2" hidden="1" customWidth="1"/>
    <col min="21" max="21" width="37.28515625" style="2" hidden="1" customWidth="1"/>
    <col min="22" max="22" width="56.28515625" style="2" hidden="1" customWidth="1"/>
    <col min="23" max="23" width="11.7109375" style="64" hidden="1" customWidth="1"/>
    <col min="24" max="24" width="146.85546875" style="64" hidden="1" customWidth="1"/>
    <col min="25" max="25" width="107.42578125" style="23" hidden="1" customWidth="1"/>
    <col min="26" max="26" width="1.28515625" style="22"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901"/>
      <c r="B1" s="901"/>
      <c r="C1" s="901"/>
      <c r="D1" s="901"/>
      <c r="E1" s="901"/>
      <c r="F1" s="901"/>
      <c r="G1" s="901"/>
      <c r="H1" s="901"/>
      <c r="I1" s="207" t="s">
        <v>526</v>
      </c>
      <c r="J1" s="36" t="s">
        <v>246</v>
      </c>
      <c r="K1" s="9"/>
      <c r="L1" s="36" t="s">
        <v>251</v>
      </c>
      <c r="M1" s="36" t="s">
        <v>62</v>
      </c>
      <c r="N1" s="9" t="s">
        <v>150</v>
      </c>
      <c r="O1" s="39" t="s">
        <v>33</v>
      </c>
      <c r="P1" s="36"/>
      <c r="Q1" s="36"/>
      <c r="R1" s="9" t="s">
        <v>25</v>
      </c>
      <c r="S1" s="36"/>
      <c r="T1" s="36"/>
      <c r="U1" s="36"/>
      <c r="V1" s="36"/>
      <c r="W1" s="132" t="s">
        <v>165</v>
      </c>
      <c r="X1" s="145" t="s">
        <v>149</v>
      </c>
      <c r="Y1" s="21" t="s">
        <v>262</v>
      </c>
      <c r="Z1" s="21"/>
    </row>
    <row r="2" spans="1:134" s="248" customFormat="1" ht="15.75" x14ac:dyDescent="0.2">
      <c r="A2" s="902"/>
      <c r="B2" s="902"/>
      <c r="C2" s="902"/>
      <c r="D2" s="903"/>
      <c r="E2" s="903"/>
      <c r="F2" s="276"/>
      <c r="G2" s="273"/>
      <c r="H2" s="273"/>
      <c r="I2" s="60"/>
      <c r="J2" s="40"/>
      <c r="K2" s="9" t="s">
        <v>248</v>
      </c>
      <c r="L2" s="36"/>
      <c r="M2" s="36"/>
      <c r="N2" s="9" t="s">
        <v>150</v>
      </c>
      <c r="O2" s="39" t="s">
        <v>164</v>
      </c>
      <c r="P2" s="36" t="s">
        <v>249</v>
      </c>
      <c r="Q2" s="36"/>
      <c r="R2" s="9" t="s">
        <v>169</v>
      </c>
      <c r="S2" s="36" t="s">
        <v>253</v>
      </c>
      <c r="T2" s="82" t="s">
        <v>254</v>
      </c>
      <c r="U2" s="24" t="s">
        <v>255</v>
      </c>
      <c r="V2" s="24" t="s">
        <v>256</v>
      </c>
      <c r="W2" s="76" t="s">
        <v>166</v>
      </c>
      <c r="X2" s="76"/>
      <c r="Y2" s="81" t="s">
        <v>263</v>
      </c>
      <c r="Z2" s="21"/>
    </row>
    <row r="3" spans="1:134" s="248" customFormat="1" ht="15.75" x14ac:dyDescent="0.2">
      <c r="A3" s="904"/>
      <c r="B3" s="904"/>
      <c r="C3" s="904"/>
      <c r="D3" s="904"/>
      <c r="E3" s="904"/>
      <c r="F3" s="904"/>
      <c r="G3" s="904"/>
      <c r="H3" s="904"/>
      <c r="I3" s="60"/>
      <c r="J3" s="40"/>
      <c r="K3" s="9"/>
      <c r="L3" s="36"/>
      <c r="M3" s="36"/>
      <c r="N3" s="9"/>
      <c r="O3" s="39" t="s">
        <v>168</v>
      </c>
      <c r="P3" s="36"/>
      <c r="Q3" s="36"/>
      <c r="R3" s="9" t="s">
        <v>147</v>
      </c>
      <c r="S3" s="36"/>
      <c r="T3" s="82"/>
      <c r="U3" s="24"/>
      <c r="V3" s="24"/>
      <c r="W3" s="76"/>
      <c r="X3" s="76"/>
      <c r="Y3" s="81" t="s">
        <v>264</v>
      </c>
      <c r="Z3" s="21"/>
    </row>
    <row r="4" spans="1:134" s="248" customFormat="1" ht="27.75" customHeight="1" x14ac:dyDescent="0.2">
      <c r="A4" s="286"/>
      <c r="B4" s="286"/>
      <c r="C4" s="286"/>
      <c r="D4" s="905"/>
      <c r="E4" s="905"/>
      <c r="F4" s="906"/>
      <c r="G4" s="906"/>
      <c r="H4" s="906"/>
      <c r="I4" s="10"/>
      <c r="J4" s="40"/>
      <c r="K4" s="9"/>
      <c r="L4" s="36"/>
      <c r="M4" s="36"/>
      <c r="N4" s="9"/>
      <c r="O4" s="9" t="s">
        <v>167</v>
      </c>
      <c r="P4" s="36"/>
      <c r="Q4" s="36"/>
      <c r="R4" s="76" t="s">
        <v>148</v>
      </c>
      <c r="S4" s="36"/>
      <c r="T4" s="82"/>
      <c r="U4" s="24"/>
      <c r="V4" s="24"/>
      <c r="W4" s="76" t="s">
        <v>146</v>
      </c>
      <c r="X4" s="76"/>
      <c r="Y4" s="81" t="s">
        <v>265</v>
      </c>
      <c r="Z4" s="21"/>
    </row>
    <row r="5" spans="1:134" s="248" customFormat="1" ht="15.75" customHeight="1" x14ac:dyDescent="0.2">
      <c r="A5" s="907" t="s">
        <v>182</v>
      </c>
      <c r="B5" s="907"/>
      <c r="C5" s="907"/>
      <c r="D5" s="276"/>
      <c r="E5" s="277"/>
      <c r="F5" s="276"/>
      <c r="G5" s="278"/>
      <c r="H5" s="282"/>
      <c r="I5" s="10"/>
      <c r="J5" s="40"/>
      <c r="K5" s="9"/>
      <c r="L5" s="36"/>
      <c r="M5" s="36"/>
      <c r="N5" s="9"/>
      <c r="O5" s="9"/>
      <c r="P5" s="36"/>
      <c r="Q5" s="36"/>
      <c r="R5" s="36"/>
      <c r="S5" s="36"/>
      <c r="T5" s="82"/>
      <c r="U5" s="24"/>
      <c r="V5" s="24"/>
      <c r="W5" s="76" t="s">
        <v>178</v>
      </c>
      <c r="X5" s="76"/>
      <c r="Y5" s="81" t="s">
        <v>266</v>
      </c>
      <c r="Z5" s="21"/>
    </row>
    <row r="6" spans="1:134" ht="15.75" customHeight="1" x14ac:dyDescent="0.2">
      <c r="A6" s="218"/>
      <c r="B6" s="219"/>
      <c r="C6" s="219"/>
      <c r="D6" s="279"/>
      <c r="E6" s="280"/>
      <c r="F6" s="279"/>
      <c r="G6" s="282"/>
      <c r="H6" s="282"/>
      <c r="I6" s="66"/>
      <c r="O6" s="9" t="s">
        <v>146</v>
      </c>
      <c r="R6" s="9" t="s">
        <v>146</v>
      </c>
      <c r="Y6" s="23" t="s">
        <v>267</v>
      </c>
    </row>
    <row r="7" spans="1:134" ht="24.75" customHeight="1" x14ac:dyDescent="0.2">
      <c r="A7" s="928" t="s">
        <v>1529</v>
      </c>
      <c r="B7" s="928"/>
      <c r="C7" s="928"/>
      <c r="D7" s="928"/>
      <c r="E7" s="928"/>
      <c r="F7" s="928"/>
      <c r="G7" s="928"/>
      <c r="H7" s="928"/>
      <c r="I7" s="10"/>
      <c r="N7" s="9"/>
      <c r="O7" s="9" t="s">
        <v>178</v>
      </c>
      <c r="R7" s="9" t="s">
        <v>178</v>
      </c>
      <c r="T7" s="149"/>
      <c r="X7" s="50" t="str">
        <f>A7</f>
        <v xml:space="preserve">Contraceptive Security (CS) Indicators 2012 Data </v>
      </c>
      <c r="Y7" s="23" t="s">
        <v>268</v>
      </c>
    </row>
    <row r="8" spans="1:134" ht="37.5" customHeight="1" x14ac:dyDescent="0.2">
      <c r="A8" s="930" t="s">
        <v>1562</v>
      </c>
      <c r="B8" s="930"/>
      <c r="C8" s="930"/>
      <c r="D8" s="894"/>
      <c r="E8" s="894"/>
      <c r="F8" s="894"/>
      <c r="G8" s="894"/>
      <c r="H8" s="894"/>
      <c r="I8" s="8"/>
      <c r="J8" s="60">
        <f>G8</f>
        <v>0</v>
      </c>
      <c r="K8" s="9" t="str">
        <f>A8</f>
        <v>Country: Rwanda</v>
      </c>
      <c r="N8" s="9"/>
      <c r="P8" s="36" t="s">
        <v>250</v>
      </c>
      <c r="T8" s="149">
        <f>D8</f>
        <v>0</v>
      </c>
      <c r="Y8" s="23" t="s">
        <v>269</v>
      </c>
    </row>
    <row r="9" spans="1:134" ht="48" customHeight="1" x14ac:dyDescent="0.2">
      <c r="A9" s="929" t="s">
        <v>1528</v>
      </c>
      <c r="B9" s="929"/>
      <c r="C9" s="929"/>
      <c r="D9" s="929"/>
      <c r="E9" s="929"/>
      <c r="F9" s="929"/>
      <c r="G9" s="929"/>
      <c r="H9" s="929"/>
      <c r="J9" s="60">
        <f>G9</f>
        <v>0</v>
      </c>
      <c r="K9" s="9" t="str">
        <f>A9</f>
        <v>The CS Indicators are presented in the following sections:
               A. leadership &amp; cooordination               B. finance &amp; procurement               C. commodities               D. policies               E. supply chain</v>
      </c>
      <c r="O9" s="9" t="s">
        <v>151</v>
      </c>
      <c r="Q9" s="36" t="s">
        <v>252</v>
      </c>
      <c r="S9" s="50">
        <f>D9</f>
        <v>0</v>
      </c>
      <c r="Y9" s="23" t="s">
        <v>270</v>
      </c>
    </row>
    <row r="10" spans="1:134" s="284" customFormat="1" ht="162" customHeight="1" thickBot="1" x14ac:dyDescent="0.25">
      <c r="A10" s="918" t="s">
        <v>527</v>
      </c>
      <c r="B10" s="919"/>
      <c r="C10" s="919"/>
      <c r="D10" s="919"/>
      <c r="E10" s="919"/>
      <c r="F10" s="919"/>
      <c r="G10" s="919"/>
      <c r="H10" s="919"/>
      <c r="I10" s="104" t="s">
        <v>247</v>
      </c>
      <c r="J10" s="36"/>
      <c r="K10" s="9"/>
      <c r="L10" s="36"/>
      <c r="M10" s="36"/>
      <c r="N10" s="36"/>
      <c r="O10" s="9"/>
      <c r="P10" s="36"/>
      <c r="Q10" s="36"/>
      <c r="R10" s="36" t="s">
        <v>251</v>
      </c>
      <c r="S10" s="37"/>
      <c r="T10" s="37"/>
      <c r="U10" s="37"/>
      <c r="V10" s="37"/>
      <c r="W10" s="37"/>
      <c r="X10" s="285"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283" t="s">
        <v>271</v>
      </c>
      <c r="Z10" s="283"/>
    </row>
    <row r="11" spans="1:134" s="220" customFormat="1" ht="16.5" customHeight="1" thickBot="1" x14ac:dyDescent="0.25">
      <c r="A11" s="865" t="s">
        <v>29</v>
      </c>
      <c r="B11" s="866"/>
      <c r="C11" s="866"/>
      <c r="D11" s="866"/>
      <c r="E11" s="866"/>
      <c r="F11" s="866"/>
      <c r="G11" s="866"/>
      <c r="H11" s="350"/>
      <c r="I11" s="69"/>
      <c r="J11" s="70"/>
      <c r="K11" s="71"/>
      <c r="L11" s="72"/>
      <c r="M11" s="72"/>
      <c r="N11" s="72"/>
      <c r="O11" s="72"/>
      <c r="P11" s="72"/>
      <c r="Q11" s="72"/>
      <c r="R11" s="72"/>
      <c r="S11" s="72"/>
      <c r="T11" s="73"/>
      <c r="U11" s="73"/>
      <c r="V11" s="73"/>
      <c r="W11" s="74"/>
      <c r="X11" s="74"/>
      <c r="Y11" s="75" t="s">
        <v>272</v>
      </c>
      <c r="Z11" s="21"/>
    </row>
    <row r="12" spans="1:134" s="159" customFormat="1" ht="45" customHeight="1" x14ac:dyDescent="0.2">
      <c r="A12" s="774" t="s">
        <v>273</v>
      </c>
      <c r="B12" s="775"/>
      <c r="C12" s="775"/>
      <c r="D12" s="775"/>
      <c r="E12" s="775"/>
      <c r="F12" s="775"/>
      <c r="G12" s="776"/>
      <c r="H12" s="351" t="s">
        <v>165</v>
      </c>
      <c r="I12" s="34"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
      <c r="K12" s="9"/>
      <c r="L12" s="36"/>
      <c r="M12" s="36"/>
      <c r="N12" s="36"/>
      <c r="O12" s="36"/>
      <c r="P12" s="36"/>
      <c r="Q12" s="36"/>
      <c r="R12" s="36"/>
      <c r="S12" s="36"/>
      <c r="T12" s="24"/>
      <c r="U12" s="24"/>
      <c r="V12" s="24"/>
      <c r="W12" s="76"/>
      <c r="X12" s="76"/>
      <c r="Y12" s="77" t="s">
        <v>274</v>
      </c>
      <c r="Z12" s="95"/>
      <c r="DS12" s="222"/>
      <c r="DT12" s="222"/>
      <c r="DU12" s="222"/>
      <c r="DV12" s="222"/>
      <c r="DW12" s="222"/>
      <c r="DX12" s="222"/>
      <c r="DY12" s="222"/>
      <c r="DZ12" s="222"/>
      <c r="EA12" s="222"/>
      <c r="EB12" s="222"/>
      <c r="EC12" s="223"/>
      <c r="ED12" s="223"/>
    </row>
    <row r="13" spans="1:134" s="159" customFormat="1" ht="15" customHeight="1" x14ac:dyDescent="0.2">
      <c r="A13" s="352"/>
      <c r="B13" s="764" t="s">
        <v>38</v>
      </c>
      <c r="C13" s="765"/>
      <c r="D13" s="924" t="s">
        <v>174</v>
      </c>
      <c r="E13" s="925"/>
      <c r="F13" s="925"/>
      <c r="G13" s="925"/>
      <c r="H13" s="987"/>
      <c r="I13" s="8"/>
      <c r="J13" s="40"/>
      <c r="K13" s="9" t="str">
        <f>B13</f>
        <v>a. What is the name of the committee?</v>
      </c>
      <c r="L13" s="46" t="str">
        <f>D13</f>
        <v>Family Planning Logistics Committee</v>
      </c>
      <c r="M13" s="36"/>
      <c r="N13" s="36"/>
      <c r="O13" s="39" t="str">
        <f>D13</f>
        <v>Family Planning Logistics Committee</v>
      </c>
      <c r="P13" s="36"/>
      <c r="Q13" s="36"/>
      <c r="R13" s="36"/>
      <c r="S13" s="36"/>
      <c r="T13" s="24"/>
      <c r="U13" s="24"/>
      <c r="V13" s="24"/>
      <c r="W13" s="76"/>
      <c r="X13" s="76"/>
      <c r="Y13" s="77"/>
      <c r="Z13" s="95"/>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34"/>
      <c r="J14" s="40"/>
      <c r="K14" s="9" t="str">
        <f>A14</f>
        <v>A2. Are the following organizations represented on the committee?</v>
      </c>
      <c r="L14" s="36"/>
      <c r="M14" s="36"/>
      <c r="N14" s="36"/>
      <c r="O14" s="9"/>
      <c r="P14" s="36"/>
      <c r="Q14" s="36"/>
      <c r="R14" s="36"/>
      <c r="S14" s="36"/>
      <c r="T14" s="24"/>
      <c r="U14" s="24"/>
      <c r="V14" s="24"/>
      <c r="W14" s="76"/>
      <c r="X14" s="76"/>
      <c r="Y14" s="77" t="s">
        <v>178</v>
      </c>
      <c r="Z14" s="95"/>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165</v>
      </c>
      <c r="E15" s="225" t="s">
        <v>159</v>
      </c>
      <c r="F15" s="920" t="s">
        <v>205</v>
      </c>
      <c r="G15" s="921"/>
      <c r="H15" s="993"/>
      <c r="I15" s="8"/>
      <c r="J15" s="40"/>
      <c r="K15" s="9" t="str">
        <f t="shared" ref="K15:K23" si="0">B15</f>
        <v>a. Social marketing</v>
      </c>
      <c r="L15" s="36"/>
      <c r="M15" s="36"/>
      <c r="N15" s="36"/>
      <c r="O15" s="9"/>
      <c r="P15" s="36"/>
      <c r="Q15" s="9" t="str">
        <f t="shared" ref="Q15:Q23" si="1">F15</f>
        <v>PSI</v>
      </c>
      <c r="R15" s="36"/>
      <c r="S15" s="36"/>
      <c r="T15" s="24"/>
      <c r="U15" s="24"/>
      <c r="V15" s="24"/>
      <c r="W15" s="76"/>
      <c r="X15" s="76"/>
      <c r="Y15" s="77"/>
      <c r="Z15" s="95"/>
      <c r="DS15" s="222"/>
      <c r="DT15" s="222"/>
      <c r="DU15" s="222"/>
      <c r="DV15" s="222"/>
      <c r="DW15" s="222"/>
      <c r="DX15" s="222"/>
      <c r="DY15" s="222"/>
      <c r="DZ15" s="222"/>
      <c r="EA15" s="222"/>
      <c r="EB15" s="222"/>
      <c r="EC15" s="223"/>
      <c r="ED15" s="223"/>
    </row>
    <row r="16" spans="1:134" s="159" customFormat="1" ht="45" x14ac:dyDescent="0.2">
      <c r="A16" s="262"/>
      <c r="B16" s="764" t="s">
        <v>275</v>
      </c>
      <c r="C16" s="765"/>
      <c r="D16" s="203" t="s">
        <v>165</v>
      </c>
      <c r="E16" s="226" t="s">
        <v>159</v>
      </c>
      <c r="F16" s="920" t="s">
        <v>498</v>
      </c>
      <c r="G16" s="921"/>
      <c r="H16" s="993"/>
      <c r="I16" s="8"/>
      <c r="J16" s="40"/>
      <c r="K16" s="9" t="str">
        <f t="shared" si="0"/>
        <v>b. NGO (for example: service delivery, advocacy, Planned Parenthood affiliate, Marie Stopes affiliate, faith-based organizations, etc.)</v>
      </c>
      <c r="L16" s="36"/>
      <c r="M16" s="36"/>
      <c r="N16" s="36"/>
      <c r="O16" s="9"/>
      <c r="P16" s="36"/>
      <c r="Q16" s="9" t="str">
        <f t="shared" si="1"/>
        <v>Association Rwandaise pour le Bien Etre Familiale (ARBEF) (Rwandan association for family well-being)</v>
      </c>
      <c r="R16" s="36"/>
      <c r="S16" s="36"/>
      <c r="T16" s="24"/>
      <c r="U16" s="24"/>
      <c r="V16" s="24"/>
      <c r="W16" s="76"/>
      <c r="X16" s="76"/>
      <c r="Y16" s="77"/>
      <c r="Z16" s="95"/>
      <c r="DS16" s="222"/>
      <c r="DT16" s="222"/>
      <c r="DU16" s="222"/>
      <c r="DV16" s="222"/>
      <c r="DW16" s="222"/>
      <c r="DX16" s="222"/>
      <c r="DY16" s="222"/>
      <c r="DZ16" s="222"/>
      <c r="EA16" s="222"/>
      <c r="EB16" s="222"/>
      <c r="EC16" s="223"/>
      <c r="ED16" s="223"/>
    </row>
    <row r="17" spans="1:134" s="159" customFormat="1" ht="65.25" customHeight="1" x14ac:dyDescent="0.2">
      <c r="A17" s="262"/>
      <c r="B17" s="764" t="s">
        <v>276</v>
      </c>
      <c r="C17" s="765"/>
      <c r="D17" s="203" t="s">
        <v>165</v>
      </c>
      <c r="E17" s="226" t="s">
        <v>159</v>
      </c>
      <c r="F17" s="920" t="s">
        <v>1265</v>
      </c>
      <c r="G17" s="921"/>
      <c r="H17" s="993"/>
      <c r="I17" s="8"/>
      <c r="J17" s="40"/>
      <c r="K17" s="9" t="str">
        <f t="shared" si="0"/>
        <v>c. Commercial sector (for example: pharmacy associations, manufacturers, etc.)</v>
      </c>
      <c r="L17" s="36"/>
      <c r="M17" s="36"/>
      <c r="N17" s="36"/>
      <c r="O17" s="9"/>
      <c r="P17" s="36"/>
      <c r="Q17" s="9" t="str">
        <f t="shared" si="1"/>
        <v>Association Rwandaise des Pharmacies (ARPHA) (Rwandan association of pharmacists), Association Rwandaise des Medecins Prives (Rwandan association of private doctors)</v>
      </c>
      <c r="R17" s="36"/>
      <c r="S17" s="36"/>
      <c r="T17" s="24"/>
      <c r="U17" s="24"/>
      <c r="V17" s="24"/>
      <c r="W17" s="76"/>
      <c r="X17" s="76"/>
      <c r="Y17" s="77"/>
      <c r="Z17" s="95"/>
      <c r="DS17" s="222"/>
      <c r="DT17" s="222"/>
      <c r="DU17" s="222"/>
      <c r="DV17" s="222"/>
      <c r="DW17" s="222"/>
      <c r="DX17" s="222"/>
      <c r="DY17" s="222"/>
      <c r="DZ17" s="222"/>
      <c r="EA17" s="222"/>
      <c r="EB17" s="222"/>
      <c r="EC17" s="222"/>
      <c r="ED17" s="223"/>
    </row>
    <row r="18" spans="1:134" s="159" customFormat="1" ht="30" x14ac:dyDescent="0.2">
      <c r="A18" s="262"/>
      <c r="B18" s="764" t="s">
        <v>40</v>
      </c>
      <c r="C18" s="765"/>
      <c r="D18" s="203" t="s">
        <v>165</v>
      </c>
      <c r="E18" s="226" t="s">
        <v>160</v>
      </c>
      <c r="F18" s="920" t="s">
        <v>496</v>
      </c>
      <c r="G18" s="921"/>
      <c r="H18" s="993"/>
      <c r="I18" s="8"/>
      <c r="J18" s="40"/>
      <c r="K18" s="9" t="str">
        <f t="shared" si="0"/>
        <v>d. Donors</v>
      </c>
      <c r="L18" s="36"/>
      <c r="M18" s="36"/>
      <c r="N18" s="36"/>
      <c r="O18" s="9"/>
      <c r="P18" s="36"/>
      <c r="Q18" s="9" t="str">
        <f t="shared" si="1"/>
        <v>UNFPA, USAID, GFATM</v>
      </c>
      <c r="R18" s="36"/>
      <c r="S18" s="36"/>
      <c r="T18" s="24"/>
      <c r="U18" s="24"/>
      <c r="V18" s="24"/>
      <c r="W18" s="76"/>
      <c r="X18" s="76"/>
      <c r="Y18" s="77"/>
      <c r="Z18" s="95"/>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920" t="s">
        <v>76</v>
      </c>
      <c r="G19" s="921"/>
      <c r="H19" s="993"/>
      <c r="I19" s="8"/>
      <c r="J19" s="40"/>
      <c r="K19" s="9" t="str">
        <f t="shared" si="0"/>
        <v>e. UN agencies</v>
      </c>
      <c r="L19" s="36"/>
      <c r="M19" s="36"/>
      <c r="N19" s="36"/>
      <c r="O19" s="9"/>
      <c r="P19" s="36"/>
      <c r="Q19" s="9" t="str">
        <f t="shared" si="1"/>
        <v>UNFPA</v>
      </c>
      <c r="R19" s="36"/>
      <c r="S19" s="36"/>
      <c r="T19" s="24"/>
      <c r="U19" s="24"/>
      <c r="V19" s="24"/>
      <c r="W19" s="76"/>
      <c r="X19" s="76"/>
      <c r="Y19" s="77"/>
      <c r="Z19" s="95"/>
      <c r="DS19" s="222"/>
      <c r="DT19" s="222"/>
      <c r="DU19" s="222"/>
      <c r="DV19" s="223"/>
      <c r="DW19" s="223"/>
      <c r="DX19" s="223"/>
      <c r="DY19" s="223"/>
      <c r="DZ19" s="223"/>
      <c r="EA19" s="223"/>
      <c r="EB19" s="223"/>
      <c r="EC19" s="223"/>
      <c r="ED19" s="223"/>
    </row>
    <row r="20" spans="1:134" s="159" customFormat="1" ht="81" customHeight="1" x14ac:dyDescent="0.2">
      <c r="A20" s="262"/>
      <c r="B20" s="764" t="s">
        <v>277</v>
      </c>
      <c r="C20" s="765"/>
      <c r="D20" s="203" t="s">
        <v>165</v>
      </c>
      <c r="E20" s="226" t="s">
        <v>162</v>
      </c>
      <c r="F20" s="920" t="s">
        <v>497</v>
      </c>
      <c r="G20" s="921"/>
      <c r="H20" s="993"/>
      <c r="I20" s="8"/>
      <c r="J20" s="40"/>
      <c r="K20" s="9" t="str">
        <f t="shared" si="0"/>
        <v>f. Ministry of Health (for example: logistics, reproductive health, family planning, maternal and child health, HIV/AIDS, pharmacy units, etc.)</v>
      </c>
      <c r="L20" s="36"/>
      <c r="M20" s="36"/>
      <c r="N20" s="36"/>
      <c r="O20" s="9"/>
      <c r="P20" s="36"/>
      <c r="Q20" s="33" t="str">
        <f t="shared" si="1"/>
        <v>Maternal and Child Health (MCH), HIV/AIDS and FP Integration, Pharmacy Task Force, Family Planning Officer, Commission National de Lutte Contre le SIDA (CNLS) (national commission for the fight against AIDS)</v>
      </c>
      <c r="R20" s="36"/>
      <c r="S20" s="36"/>
      <c r="T20" s="24"/>
      <c r="U20" s="24"/>
      <c r="V20" s="24"/>
      <c r="W20" s="76"/>
      <c r="X20" s="76"/>
      <c r="Y20" s="77"/>
      <c r="Z20" s="95"/>
      <c r="DS20" s="222"/>
      <c r="DT20" s="222"/>
      <c r="DU20" s="222"/>
      <c r="DV20" s="223"/>
      <c r="DW20" s="223"/>
      <c r="DX20" s="223"/>
      <c r="DY20" s="223"/>
      <c r="DZ20" s="223"/>
      <c r="EA20" s="223"/>
      <c r="ED20" s="223"/>
    </row>
    <row r="21" spans="1:134" s="159" customFormat="1" ht="30" x14ac:dyDescent="0.2">
      <c r="A21" s="262"/>
      <c r="B21" s="835" t="s">
        <v>42</v>
      </c>
      <c r="C21" s="835"/>
      <c r="D21" s="203" t="s">
        <v>165</v>
      </c>
      <c r="E21" s="226" t="s">
        <v>163</v>
      </c>
      <c r="F21" s="920" t="s">
        <v>493</v>
      </c>
      <c r="G21" s="921"/>
      <c r="H21" s="993"/>
      <c r="I21" s="8"/>
      <c r="J21" s="40"/>
      <c r="K21" s="9" t="str">
        <f t="shared" si="0"/>
        <v>g. Central Medical Store or Central Warehouse</v>
      </c>
      <c r="L21" s="36"/>
      <c r="M21" s="36"/>
      <c r="N21" s="36"/>
      <c r="O21" s="9"/>
      <c r="P21" s="36"/>
      <c r="Q21" s="9" t="str">
        <f t="shared" si="1"/>
        <v>Central d'Achat des Medicamants Essentiel et Consommables (CAMERWA)</v>
      </c>
      <c r="R21" s="36"/>
      <c r="S21" s="36"/>
      <c r="T21" s="24"/>
      <c r="U21" s="24"/>
      <c r="V21" s="24"/>
      <c r="W21" s="76"/>
      <c r="X21" s="76"/>
      <c r="Y21" s="77"/>
      <c r="Z21" s="95"/>
    </row>
    <row r="22" spans="1:134" s="159" customFormat="1" x14ac:dyDescent="0.2">
      <c r="A22" s="262"/>
      <c r="B22" s="835" t="s">
        <v>68</v>
      </c>
      <c r="C22" s="835"/>
      <c r="D22" s="203" t="s">
        <v>166</v>
      </c>
      <c r="E22" s="226" t="s">
        <v>163</v>
      </c>
      <c r="F22" s="769"/>
      <c r="G22" s="770"/>
      <c r="H22" s="771"/>
      <c r="I22" s="8"/>
      <c r="J22" s="40"/>
      <c r="K22" s="9" t="str">
        <f t="shared" si="0"/>
        <v xml:space="preserve">h. Ministry of Finance or Ministry of Planning </v>
      </c>
      <c r="L22" s="36"/>
      <c r="M22" s="36"/>
      <c r="N22" s="36"/>
      <c r="O22" s="9"/>
      <c r="P22" s="36"/>
      <c r="Q22" s="9">
        <f t="shared" si="1"/>
        <v>0</v>
      </c>
      <c r="R22" s="36"/>
      <c r="S22" s="36"/>
      <c r="T22" s="24"/>
      <c r="U22" s="24"/>
      <c r="V22" s="24"/>
      <c r="W22" s="76"/>
      <c r="X22" s="76"/>
      <c r="Y22" s="77"/>
      <c r="Z22" s="95"/>
    </row>
    <row r="23" spans="1:134" s="158" customFormat="1" x14ac:dyDescent="0.2">
      <c r="A23" s="262"/>
      <c r="B23" s="835" t="s">
        <v>279</v>
      </c>
      <c r="C23" s="835"/>
      <c r="D23" s="203"/>
      <c r="E23" s="226" t="s">
        <v>163</v>
      </c>
      <c r="F23" s="769"/>
      <c r="G23" s="770"/>
      <c r="H23" s="771"/>
      <c r="I23" s="8"/>
      <c r="J23" s="40"/>
      <c r="K23" s="60" t="str">
        <f t="shared" si="0"/>
        <v>i. Other (for example: partners)</v>
      </c>
      <c r="L23" s="40"/>
      <c r="M23" s="40"/>
      <c r="N23" s="40"/>
      <c r="O23" s="60"/>
      <c r="P23" s="40"/>
      <c r="Q23" s="60">
        <f t="shared" si="1"/>
        <v>0</v>
      </c>
      <c r="R23" s="40"/>
      <c r="S23" s="40"/>
      <c r="T23" s="40"/>
      <c r="U23" s="40"/>
      <c r="V23" s="40"/>
      <c r="W23" s="131"/>
      <c r="X23" s="131"/>
      <c r="Y23" s="129"/>
      <c r="Z23" s="129"/>
    </row>
    <row r="24" spans="1:134" s="159" customFormat="1" x14ac:dyDescent="0.2">
      <c r="A24" s="772" t="s">
        <v>152</v>
      </c>
      <c r="B24" s="764"/>
      <c r="C24" s="764"/>
      <c r="D24" s="764"/>
      <c r="E24" s="764"/>
      <c r="F24" s="764"/>
      <c r="G24" s="764"/>
      <c r="H24" s="355" t="s">
        <v>168</v>
      </c>
      <c r="I24" s="30" t="str">
        <f>A24</f>
        <v>A3. How many times did the committee meet during the last year? (0, 1-2, 3-5, or 6+)  (Please select from the dropdown.)</v>
      </c>
      <c r="J24" s="40"/>
      <c r="K24" s="9"/>
      <c r="L24" s="36"/>
      <c r="M24" s="36"/>
      <c r="N24" s="36"/>
      <c r="O24" s="9"/>
      <c r="P24" s="36"/>
      <c r="Q24" s="36"/>
      <c r="R24" s="36"/>
      <c r="S24" s="36"/>
      <c r="T24" s="24"/>
      <c r="U24" s="24"/>
      <c r="V24" s="24"/>
      <c r="W24" s="76"/>
      <c r="X24" s="76"/>
      <c r="Y24" s="77"/>
      <c r="Z24" s="95"/>
    </row>
    <row r="25" spans="1:134" s="159" customFormat="1" x14ac:dyDescent="0.2">
      <c r="A25" s="827" t="s">
        <v>280</v>
      </c>
      <c r="B25" s="828"/>
      <c r="C25" s="828"/>
      <c r="D25" s="835"/>
      <c r="E25" s="835"/>
      <c r="F25" s="835"/>
      <c r="G25" s="836"/>
      <c r="H25" s="355" t="s">
        <v>165</v>
      </c>
      <c r="I25" s="30" t="str">
        <f>A25</f>
        <v xml:space="preserve">A4. Does the committee have legal status?  (Please select from the dropdown.)                                  </v>
      </c>
      <c r="J25" s="40"/>
      <c r="K25" s="9"/>
      <c r="L25" s="36"/>
      <c r="M25" s="36"/>
      <c r="N25" s="36"/>
      <c r="O25" s="9"/>
      <c r="P25" s="36"/>
      <c r="Q25" s="36"/>
      <c r="R25" s="36"/>
      <c r="S25" s="36"/>
      <c r="T25" s="24"/>
      <c r="U25" s="24"/>
      <c r="V25" s="24"/>
      <c r="W25" s="76"/>
      <c r="X25" s="76"/>
      <c r="Y25" s="77"/>
      <c r="Z25" s="95"/>
    </row>
    <row r="26" spans="1:134" s="159" customFormat="1" ht="45.75" thickBot="1" x14ac:dyDescent="0.25">
      <c r="A26" s="853" t="s">
        <v>281</v>
      </c>
      <c r="B26" s="822"/>
      <c r="C26" s="854"/>
      <c r="D26" s="228" t="s">
        <v>165</v>
      </c>
      <c r="E26" s="229" t="s">
        <v>157</v>
      </c>
      <c r="F26" s="153" t="s">
        <v>78</v>
      </c>
      <c r="G26" s="230" t="s">
        <v>63</v>
      </c>
      <c r="H26" s="357" t="s">
        <v>1260</v>
      </c>
      <c r="I26" s="30"/>
      <c r="J26" s="40"/>
      <c r="K26" s="9" t="str">
        <f>A26</f>
        <v>A5. Is there a Contraceptive Security "champion"? (someone who consistently brings up and advocates for contraceptive supplies)</v>
      </c>
      <c r="L26" s="36"/>
      <c r="M26" s="36"/>
      <c r="N26" s="36"/>
      <c r="O26" s="9"/>
      <c r="P26" s="36"/>
      <c r="Q26" s="36"/>
      <c r="R26" s="36"/>
      <c r="S26" s="36"/>
      <c r="T26" s="24"/>
      <c r="U26" s="24"/>
      <c r="V26" s="24"/>
      <c r="W26" s="76"/>
      <c r="X26" s="76"/>
      <c r="Y26" s="77"/>
      <c r="Z26" s="95"/>
    </row>
    <row r="27" spans="1:134" s="231" customFormat="1" ht="16.5" customHeight="1" thickBot="1" x14ac:dyDescent="0.3">
      <c r="A27" s="865" t="s">
        <v>30</v>
      </c>
      <c r="B27" s="866"/>
      <c r="C27" s="866"/>
      <c r="D27" s="866"/>
      <c r="E27" s="866"/>
      <c r="F27" s="866"/>
      <c r="G27" s="866"/>
      <c r="H27" s="350"/>
      <c r="I27" s="14"/>
      <c r="J27" s="67"/>
      <c r="K27" s="11"/>
      <c r="L27" s="48"/>
      <c r="M27" s="48"/>
      <c r="N27" s="48"/>
      <c r="O27" s="48"/>
      <c r="P27" s="48"/>
      <c r="Q27" s="48"/>
      <c r="R27" s="48"/>
      <c r="S27" s="48"/>
      <c r="T27" s="67"/>
      <c r="U27" s="67"/>
      <c r="V27" s="67"/>
      <c r="W27" s="78"/>
      <c r="X27" s="78"/>
      <c r="Y27" s="79"/>
      <c r="Z27" s="96"/>
    </row>
    <row r="28" spans="1:134" s="159" customFormat="1" x14ac:dyDescent="0.2">
      <c r="A28" s="834" t="s">
        <v>741</v>
      </c>
      <c r="B28" s="835"/>
      <c r="C28" s="836"/>
      <c r="D28" s="887" t="s">
        <v>283</v>
      </c>
      <c r="E28" s="888"/>
      <c r="F28" s="221" t="s">
        <v>268</v>
      </c>
      <c r="G28" s="359" t="s">
        <v>284</v>
      </c>
      <c r="H28" s="351" t="s">
        <v>267</v>
      </c>
      <c r="I28" s="43"/>
      <c r="J28" s="41"/>
      <c r="K28" s="9">
        <f>B28</f>
        <v>0</v>
      </c>
      <c r="L28" s="36"/>
      <c r="M28" s="36"/>
      <c r="N28" s="36"/>
      <c r="O28" s="36"/>
      <c r="P28" s="36"/>
      <c r="Q28" s="36"/>
      <c r="R28" s="36"/>
      <c r="S28" s="36"/>
      <c r="T28" s="24"/>
      <c r="U28" s="24"/>
      <c r="V28" s="24"/>
      <c r="W28" s="76"/>
      <c r="X28" s="76"/>
      <c r="Y28" s="77"/>
      <c r="Z28" s="95"/>
    </row>
    <row r="29" spans="1:134" s="159" customFormat="1" ht="45" customHeight="1" x14ac:dyDescent="0.2">
      <c r="A29" s="772" t="s">
        <v>742</v>
      </c>
      <c r="B29" s="764"/>
      <c r="C29" s="764"/>
      <c r="D29" s="764"/>
      <c r="E29" s="764"/>
      <c r="F29" s="765"/>
      <c r="G29" s="889">
        <v>3378857.41</v>
      </c>
      <c r="H29" s="890"/>
      <c r="I29" s="12"/>
      <c r="J29" s="60">
        <f>G29</f>
        <v>3378857.41</v>
      </c>
      <c r="K29" s="9"/>
      <c r="L29" s="36"/>
      <c r="M29" s="56">
        <f>E29</f>
        <v>0</v>
      </c>
      <c r="N29" s="36"/>
      <c r="O29" s="36"/>
      <c r="P29" s="36"/>
      <c r="Q29" s="36"/>
      <c r="R29" s="36"/>
      <c r="S29" s="36"/>
      <c r="T29" s="24"/>
      <c r="U29" s="24"/>
      <c r="V29" s="24"/>
      <c r="W29" s="76"/>
      <c r="X29" s="76"/>
      <c r="Y29" s="80" t="str">
        <f>A29</f>
        <v>B2. What was the estimated dollar value of contraceptives needed to be procured for the public sector for the most recent complete fiscal year? (in USD currency)
(for example, to cover the needs for FY '10-'11)</v>
      </c>
      <c r="Z29" s="95"/>
    </row>
    <row r="30" spans="1:134" s="159" customFormat="1" ht="58.5" x14ac:dyDescent="0.2">
      <c r="A30" s="772" t="s">
        <v>743</v>
      </c>
      <c r="B30" s="764"/>
      <c r="C30" s="764"/>
      <c r="D30" s="764"/>
      <c r="E30" s="161" t="s">
        <v>1261</v>
      </c>
      <c r="F30" s="232" t="s">
        <v>744</v>
      </c>
      <c r="G30" s="891" t="s">
        <v>611</v>
      </c>
      <c r="H30" s="1167"/>
      <c r="I30" s="12"/>
      <c r="J30" s="60" t="str">
        <f>G30</f>
        <v>USAID | DELIVER PROJECT &amp; MOH</v>
      </c>
      <c r="K30" s="9"/>
      <c r="L30" s="36"/>
      <c r="M30" s="56" t="str">
        <f>E30</f>
        <v>7/10 - 6/11</v>
      </c>
      <c r="N30" s="36"/>
      <c r="O30" s="36"/>
      <c r="P30" s="36"/>
      <c r="Q30" s="36"/>
      <c r="R30" s="36"/>
      <c r="S30" s="36"/>
      <c r="T30" s="24"/>
      <c r="U30" s="24"/>
      <c r="V30" s="24"/>
      <c r="W30" s="76"/>
      <c r="X30" s="76"/>
      <c r="Y30" s="80" t="str">
        <f>A30</f>
        <v>B3. Time period covered by the forecast/quantification (mm/yy-mm/yy)
(should ideally be FY '10-'11)</v>
      </c>
      <c r="Z30" s="95"/>
    </row>
    <row r="31" spans="1:134" s="159" customFormat="1" ht="15" customHeight="1" x14ac:dyDescent="0.2">
      <c r="A31" s="772" t="s">
        <v>745</v>
      </c>
      <c r="B31" s="764"/>
      <c r="C31" s="764"/>
      <c r="D31" s="764"/>
      <c r="E31" s="764"/>
      <c r="F31" s="764"/>
      <c r="G31" s="765"/>
      <c r="H31" s="355" t="s">
        <v>165</v>
      </c>
      <c r="I31" s="30" t="str">
        <f>A31</f>
        <v>B4. Is there a government budget line item specifically for the procurement of contraceptives?  (Please select from the dropdown list.)</v>
      </c>
      <c r="J31" s="41"/>
      <c r="K31" s="9"/>
      <c r="L31" s="36"/>
      <c r="M31" s="36"/>
      <c r="N31" s="36"/>
      <c r="O31" s="36"/>
      <c r="P31" s="36"/>
      <c r="Q31" s="36"/>
      <c r="R31" s="36"/>
      <c r="S31" s="36"/>
      <c r="T31" s="24"/>
      <c r="U31" s="24"/>
      <c r="V31" s="24"/>
      <c r="W31" s="76"/>
      <c r="X31" s="76"/>
      <c r="Y31" s="77"/>
      <c r="Z31" s="95"/>
    </row>
    <row r="32" spans="1:134" s="159" customFormat="1" ht="90" customHeight="1" x14ac:dyDescent="0.2">
      <c r="A32" s="772" t="s">
        <v>746</v>
      </c>
      <c r="B32" s="764"/>
      <c r="C32" s="764"/>
      <c r="D32" s="764"/>
      <c r="E32" s="764"/>
      <c r="F32" s="764"/>
      <c r="G32" s="765"/>
      <c r="H32" s="355" t="s">
        <v>165</v>
      </c>
      <c r="I32" s="30"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41"/>
      <c r="K32" s="9"/>
      <c r="L32" s="36"/>
      <c r="M32" s="36"/>
      <c r="N32" s="36"/>
      <c r="O32" s="36"/>
      <c r="P32" s="36"/>
      <c r="Q32" s="36"/>
      <c r="R32" s="36"/>
      <c r="S32" s="36"/>
      <c r="T32" s="24"/>
      <c r="U32" s="24"/>
      <c r="V32" s="24"/>
      <c r="W32" s="76"/>
      <c r="X32" s="76"/>
      <c r="Y32" s="77"/>
      <c r="Z32" s="95"/>
    </row>
    <row r="33" spans="1:26" s="159" customFormat="1" ht="15.75" customHeight="1" thickBot="1" x14ac:dyDescent="0.25">
      <c r="A33" s="772" t="s">
        <v>285</v>
      </c>
      <c r="B33" s="764"/>
      <c r="C33" s="764"/>
      <c r="D33" s="764"/>
      <c r="E33" s="764"/>
      <c r="F33" s="764"/>
      <c r="G33" s="764"/>
      <c r="H33" s="773"/>
      <c r="I33" s="4"/>
      <c r="J33" s="41"/>
      <c r="K33" s="9"/>
      <c r="L33" s="36"/>
      <c r="M33" s="36"/>
      <c r="N33" s="36"/>
      <c r="O33" s="36"/>
      <c r="P33" s="36"/>
      <c r="Q33" s="36"/>
      <c r="R33" s="36"/>
      <c r="S33" s="36"/>
      <c r="T33" s="24"/>
      <c r="U33" s="24"/>
      <c r="V33" s="24"/>
      <c r="W33" s="76"/>
      <c r="X33" s="80" t="str">
        <f>A33</f>
        <v>B6. Please complete the table below regarding government allocations for contraceptive procurement.</v>
      </c>
      <c r="Y33" s="77"/>
      <c r="Z33" s="95"/>
    </row>
    <row r="34" spans="1:26" s="159" customFormat="1" ht="147" x14ac:dyDescent="0.2">
      <c r="A34" s="363"/>
      <c r="B34" s="884"/>
      <c r="C34" s="884"/>
      <c r="D34" s="927"/>
      <c r="E34" s="664" t="s">
        <v>286</v>
      </c>
      <c r="F34" s="237" t="s">
        <v>747</v>
      </c>
      <c r="G34" s="238" t="s">
        <v>287</v>
      </c>
      <c r="H34" s="364" t="s">
        <v>158</v>
      </c>
      <c r="I34" s="32"/>
      <c r="J34" s="42"/>
      <c r="K34" s="9">
        <f>A34</f>
        <v>0</v>
      </c>
      <c r="L34" s="36"/>
      <c r="M34" s="36"/>
      <c r="N34" s="36"/>
      <c r="O34" s="36"/>
      <c r="P34" s="36"/>
      <c r="Q34" s="36"/>
      <c r="R34" s="36"/>
      <c r="S34" s="36"/>
      <c r="T34" s="24"/>
      <c r="U34" s="24"/>
      <c r="V34" s="24"/>
      <c r="W34" s="76"/>
      <c r="X34" s="76"/>
      <c r="Y34" s="77"/>
      <c r="Z34" s="95"/>
    </row>
    <row r="35" spans="1:26" s="159" customFormat="1" x14ac:dyDescent="0.2">
      <c r="A35" s="262"/>
      <c r="B35" s="764" t="s">
        <v>288</v>
      </c>
      <c r="C35" s="764"/>
      <c r="D35" s="765"/>
      <c r="E35" s="162">
        <v>630000</v>
      </c>
      <c r="F35" s="168" t="s">
        <v>1261</v>
      </c>
      <c r="G35" s="154" t="s">
        <v>411</v>
      </c>
      <c r="H35" s="362"/>
      <c r="I35" s="43"/>
      <c r="J35" s="41"/>
      <c r="K35" s="9" t="e">
        <f>#REF!</f>
        <v>#REF!</v>
      </c>
      <c r="L35" s="36"/>
      <c r="M35" s="36"/>
      <c r="N35" s="36"/>
      <c r="O35" s="36"/>
      <c r="P35" s="36"/>
      <c r="Q35" s="36"/>
      <c r="R35" s="36"/>
      <c r="S35" s="36"/>
      <c r="T35" s="24"/>
      <c r="U35" s="24"/>
      <c r="V35" s="24"/>
      <c r="W35" s="76"/>
      <c r="X35" s="76"/>
      <c r="Y35" s="77"/>
      <c r="Z35" s="95"/>
    </row>
    <row r="36" spans="1:26" s="159" customFormat="1" ht="15" hidden="1" customHeight="1" x14ac:dyDescent="0.2">
      <c r="A36" s="883"/>
      <c r="B36" s="884"/>
      <c r="C36" s="884"/>
      <c r="D36" s="884"/>
      <c r="E36" s="884"/>
      <c r="F36" s="884"/>
      <c r="G36" s="884"/>
      <c r="H36" s="885"/>
      <c r="I36" s="43"/>
      <c r="J36" s="41"/>
      <c r="K36" s="9"/>
      <c r="L36" s="36"/>
      <c r="M36" s="36"/>
      <c r="N36" s="36"/>
      <c r="O36" s="36"/>
      <c r="P36" s="36"/>
      <c r="Q36" s="36"/>
      <c r="R36" s="36"/>
      <c r="S36" s="36"/>
      <c r="T36" s="24"/>
      <c r="U36" s="24"/>
      <c r="V36" s="24"/>
      <c r="W36" s="76"/>
      <c r="X36" s="76"/>
      <c r="Y36" s="77"/>
      <c r="Z36" s="95"/>
    </row>
    <row r="37" spans="1:26" s="159" customFormat="1" ht="75" x14ac:dyDescent="0.2">
      <c r="A37" s="772" t="s">
        <v>749</v>
      </c>
      <c r="B37" s="764"/>
      <c r="C37" s="764"/>
      <c r="D37" s="764"/>
      <c r="E37" s="764"/>
      <c r="F37" s="764"/>
      <c r="G37" s="765"/>
      <c r="H37" s="355" t="s">
        <v>165</v>
      </c>
      <c r="I37" s="30"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41"/>
      <c r="K37" s="9"/>
      <c r="L37" s="36"/>
      <c r="M37" s="36"/>
      <c r="N37" s="36"/>
      <c r="O37" s="36"/>
      <c r="P37" s="36"/>
      <c r="Q37" s="36"/>
      <c r="R37" s="36"/>
      <c r="S37" s="36"/>
      <c r="T37" s="24"/>
      <c r="U37" s="24"/>
      <c r="V37" s="24"/>
      <c r="W37" s="76"/>
      <c r="X37" s="76"/>
      <c r="Y37" s="77"/>
      <c r="Z37" s="95"/>
    </row>
    <row r="38" spans="1:26" s="159" customFormat="1" ht="60.75" customHeight="1" thickBot="1" x14ac:dyDescent="0.25">
      <c r="A38" s="772" t="s">
        <v>750</v>
      </c>
      <c r="B38" s="764"/>
      <c r="C38" s="764"/>
      <c r="D38" s="764"/>
      <c r="E38" s="764"/>
      <c r="F38" s="764"/>
      <c r="G38" s="764"/>
      <c r="H38" s="773"/>
      <c r="I38" s="4"/>
      <c r="J38" s="41"/>
      <c r="K38" s="9"/>
      <c r="L38" s="36"/>
      <c r="M38" s="36"/>
      <c r="N38" s="36"/>
      <c r="O38" s="36"/>
      <c r="P38" s="36"/>
      <c r="Q38" s="36"/>
      <c r="R38" s="36"/>
      <c r="S38" s="36"/>
      <c r="T38" s="24"/>
      <c r="U38" s="24"/>
      <c r="V38" s="24"/>
      <c r="W38" s="76"/>
      <c r="X38" s="80"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Y38" s="77"/>
      <c r="Z38" s="95"/>
    </row>
    <row r="39" spans="1:26" s="159" customFormat="1" ht="129.75" x14ac:dyDescent="0.2">
      <c r="A39" s="363"/>
      <c r="B39" s="877" t="s">
        <v>751</v>
      </c>
      <c r="C39" s="886"/>
      <c r="D39" s="236" t="s">
        <v>290</v>
      </c>
      <c r="E39" s="237" t="s">
        <v>69</v>
      </c>
      <c r="F39" s="237" t="s">
        <v>752</v>
      </c>
      <c r="G39" s="238" t="s">
        <v>291</v>
      </c>
      <c r="H39" s="364" t="s">
        <v>158</v>
      </c>
      <c r="I39" s="32"/>
      <c r="J39" s="42"/>
      <c r="K39" s="9">
        <f>A39</f>
        <v>0</v>
      </c>
      <c r="L39" s="36"/>
      <c r="M39" s="36"/>
      <c r="N39" s="36"/>
      <c r="O39" s="36"/>
      <c r="P39" s="36"/>
      <c r="Q39" s="36"/>
      <c r="R39" s="36"/>
      <c r="S39" s="36"/>
      <c r="T39" s="24"/>
      <c r="U39" s="24"/>
      <c r="V39" s="24"/>
      <c r="W39" s="76"/>
      <c r="X39" s="76"/>
      <c r="Y39" s="77"/>
      <c r="Z39" s="95"/>
    </row>
    <row r="40" spans="1:26" s="159" customFormat="1" ht="30" x14ac:dyDescent="0.2">
      <c r="A40" s="363"/>
      <c r="B40" s="764" t="s">
        <v>292</v>
      </c>
      <c r="C40" s="765"/>
      <c r="D40" s="239" t="s">
        <v>165</v>
      </c>
      <c r="E40" s="162">
        <v>161906</v>
      </c>
      <c r="F40" s="168" t="s">
        <v>1261</v>
      </c>
      <c r="G40" s="240" t="s">
        <v>187</v>
      </c>
      <c r="H40" s="362"/>
      <c r="I40" s="43"/>
      <c r="J40" s="41"/>
      <c r="K40" s="9" t="str">
        <f>B40</f>
        <v>a. Internally generated funds spent on contraceptive procurement</v>
      </c>
      <c r="L40" s="36"/>
      <c r="M40" s="36"/>
      <c r="N40" s="36"/>
      <c r="O40" s="36"/>
      <c r="P40" s="36"/>
      <c r="Q40" s="36"/>
      <c r="R40" s="36"/>
      <c r="S40" s="36"/>
      <c r="T40" s="24"/>
      <c r="U40" s="24"/>
      <c r="V40" s="24"/>
      <c r="W40" s="76"/>
      <c r="X40" s="76"/>
      <c r="Y40" s="77"/>
      <c r="Z40" s="95"/>
    </row>
    <row r="41" spans="1:26" s="159" customFormat="1" ht="30" x14ac:dyDescent="0.2">
      <c r="A41" s="363"/>
      <c r="B41" s="241"/>
      <c r="C41" s="242" t="s">
        <v>293</v>
      </c>
      <c r="D41" s="800" t="s">
        <v>294</v>
      </c>
      <c r="E41" s="801"/>
      <c r="F41" s="801"/>
      <c r="G41" s="801"/>
      <c r="H41" s="802"/>
      <c r="I41" s="44"/>
      <c r="J41" s="41"/>
      <c r="K41" s="9" t="str">
        <f>C41</f>
        <v>i. Specify source(s) of internally generated funds spent (for example, from taxes or user fees)</v>
      </c>
      <c r="L41" s="36"/>
      <c r="M41" s="36"/>
      <c r="N41" s="36"/>
      <c r="O41" s="39" t="str">
        <f>D41</f>
        <v>Taxes</v>
      </c>
      <c r="P41" s="36"/>
      <c r="Q41" s="36"/>
      <c r="R41" s="36"/>
      <c r="S41" s="36"/>
      <c r="T41" s="24"/>
      <c r="U41" s="24"/>
      <c r="V41" s="24"/>
      <c r="W41" s="76"/>
      <c r="X41" s="76"/>
      <c r="Y41" s="77"/>
      <c r="Z41" s="95"/>
    </row>
    <row r="42" spans="1:26" s="159" customFormat="1" ht="60" x14ac:dyDescent="0.2">
      <c r="A42" s="363"/>
      <c r="B42" s="764" t="s">
        <v>295</v>
      </c>
      <c r="C42" s="765"/>
      <c r="D42" s="239" t="s">
        <v>166</v>
      </c>
      <c r="E42" s="162">
        <v>0</v>
      </c>
      <c r="F42" s="168" t="s">
        <v>1261</v>
      </c>
      <c r="G42" s="156"/>
      <c r="H42" s="367"/>
      <c r="I42" s="43"/>
      <c r="J42" s="41"/>
      <c r="K42" s="9" t="str">
        <f>B42</f>
        <v>b. Total of all other government funds spent on contraceptive procurement (basket funds, World Bank credits or loans, and other funds donors gave to the government [e.g., direct budget support])</v>
      </c>
      <c r="L42" s="36"/>
      <c r="M42" s="36"/>
      <c r="N42" s="36"/>
      <c r="O42" s="36"/>
      <c r="P42" s="36"/>
      <c r="Q42" s="36"/>
      <c r="R42" s="36"/>
      <c r="S42" s="36"/>
      <c r="T42" s="24"/>
      <c r="U42" s="24"/>
      <c r="V42" s="24"/>
      <c r="W42" s="76"/>
      <c r="X42" s="76"/>
      <c r="Y42" s="77"/>
      <c r="Z42" s="95"/>
    </row>
    <row r="43" spans="1:26" s="159" customFormat="1" ht="30" x14ac:dyDescent="0.2">
      <c r="A43" s="363"/>
      <c r="B43" s="241"/>
      <c r="C43" s="242" t="s">
        <v>297</v>
      </c>
      <c r="D43" s="800" t="s">
        <v>146</v>
      </c>
      <c r="E43" s="801"/>
      <c r="F43" s="801"/>
      <c r="G43" s="801"/>
      <c r="H43" s="802"/>
      <c r="I43" s="44"/>
      <c r="J43" s="41"/>
      <c r="K43" s="9" t="str">
        <f>C43</f>
        <v>i. Specify source(s) of other government funds spent (for example: basket funding or specific donor)</v>
      </c>
      <c r="L43" s="36"/>
      <c r="M43" s="36"/>
      <c r="N43" s="36"/>
      <c r="O43" s="39" t="str">
        <f>D43</f>
        <v>N/A</v>
      </c>
      <c r="P43" s="36"/>
      <c r="Q43" s="36"/>
      <c r="R43" s="36"/>
      <c r="S43" s="36"/>
      <c r="T43" s="24"/>
      <c r="U43" s="24"/>
      <c r="V43" s="24"/>
      <c r="W43" s="76"/>
      <c r="X43" s="76"/>
      <c r="Y43" s="77"/>
      <c r="Z43" s="95"/>
    </row>
    <row r="44" spans="1:26" s="159" customFormat="1" ht="45" x14ac:dyDescent="0.2">
      <c r="A44" s="363"/>
      <c r="B44" s="764" t="s">
        <v>298</v>
      </c>
      <c r="C44" s="765"/>
      <c r="D44" s="243"/>
      <c r="E44" s="163">
        <f>SUM(E40+E42)</f>
        <v>161906</v>
      </c>
      <c r="F44" s="244"/>
      <c r="G44" s="244"/>
      <c r="H44" s="362"/>
      <c r="I44" s="43"/>
      <c r="J44" s="41"/>
      <c r="K44" s="9" t="str">
        <f>B44</f>
        <v>c. TOTAL government funds spent on contraceptive procurement
This will auto-calculate.  (It will sum a &amp; b above.)</v>
      </c>
      <c r="L44" s="36"/>
      <c r="M44" s="36"/>
      <c r="N44" s="36"/>
      <c r="O44" s="39"/>
      <c r="P44" s="36"/>
      <c r="Q44" s="36"/>
      <c r="R44" s="36"/>
      <c r="S44" s="36"/>
      <c r="T44" s="24"/>
      <c r="U44" s="24"/>
      <c r="V44" s="24"/>
      <c r="W44" s="76"/>
      <c r="X44" s="76"/>
      <c r="Y44" s="77"/>
      <c r="Z44" s="95"/>
    </row>
    <row r="45" spans="1:26" s="248" customFormat="1" x14ac:dyDescent="0.2">
      <c r="A45" s="365"/>
      <c r="B45" s="245"/>
      <c r="C45" s="245"/>
      <c r="D45" s="246"/>
      <c r="E45" s="164"/>
      <c r="F45" s="164"/>
      <c r="G45" s="247"/>
      <c r="H45" s="366"/>
      <c r="I45" s="68"/>
      <c r="J45" s="41"/>
      <c r="K45" s="9">
        <f>A45</f>
        <v>0</v>
      </c>
      <c r="L45" s="36"/>
      <c r="M45" s="36"/>
      <c r="N45" s="36"/>
      <c r="O45" s="39"/>
      <c r="P45" s="36"/>
      <c r="Q45" s="36"/>
      <c r="R45" s="36"/>
      <c r="S45" s="36"/>
      <c r="T45" s="24"/>
      <c r="U45" s="24"/>
      <c r="V45" s="24"/>
      <c r="W45" s="76"/>
      <c r="X45" s="76"/>
      <c r="Y45" s="81"/>
      <c r="Z45" s="21"/>
    </row>
    <row r="46" spans="1:26" s="159" customFormat="1" ht="30" customHeight="1" x14ac:dyDescent="0.2">
      <c r="A46" s="772" t="s">
        <v>753</v>
      </c>
      <c r="B46" s="764"/>
      <c r="C46" s="764"/>
      <c r="D46" s="764"/>
      <c r="E46" s="764"/>
      <c r="F46" s="764"/>
      <c r="G46" s="764"/>
      <c r="H46" s="773"/>
      <c r="I46" s="4"/>
      <c r="J46" s="41"/>
      <c r="K46" s="9"/>
      <c r="L46" s="36"/>
      <c r="M46" s="36"/>
      <c r="N46" s="36"/>
      <c r="O46" s="36"/>
      <c r="P46" s="36"/>
      <c r="Q46" s="36"/>
      <c r="R46" s="36"/>
      <c r="S46" s="36"/>
      <c r="T46" s="24"/>
      <c r="U46" s="24"/>
      <c r="V46" s="24"/>
      <c r="W46" s="76"/>
      <c r="X46" s="80" t="str">
        <f>A46</f>
        <v xml:space="preserve">B9. Please complete the table below to indicate donor expenditures on contraceptive procurement in the most recent complete fiscal year (FY '10-'11).
</v>
      </c>
      <c r="Y46" s="77"/>
      <c r="Z46" s="95"/>
    </row>
    <row r="47" spans="1:26" s="159" customFormat="1" ht="129.75" x14ac:dyDescent="0.2">
      <c r="A47" s="363" t="s">
        <v>199</v>
      </c>
      <c r="B47" s="877" t="s">
        <v>754</v>
      </c>
      <c r="C47" s="765"/>
      <c r="D47" s="236" t="s">
        <v>299</v>
      </c>
      <c r="E47" s="237" t="s">
        <v>300</v>
      </c>
      <c r="F47" s="237" t="s">
        <v>755</v>
      </c>
      <c r="G47" s="238" t="s">
        <v>301</v>
      </c>
      <c r="H47" s="364" t="s">
        <v>158</v>
      </c>
      <c r="I47" s="25"/>
      <c r="J47" s="41"/>
      <c r="K47" s="9" t="str">
        <f>A47</f>
        <v xml:space="preserve">
</v>
      </c>
      <c r="L47" s="36"/>
      <c r="M47" s="36"/>
      <c r="N47" s="36"/>
      <c r="O47" s="39"/>
      <c r="P47" s="36"/>
      <c r="Q47" s="36"/>
      <c r="R47" s="36"/>
      <c r="S47" s="36"/>
      <c r="T47" s="24"/>
      <c r="U47" s="24"/>
      <c r="V47" s="24"/>
      <c r="W47" s="76"/>
      <c r="X47" s="76"/>
      <c r="Y47" s="77"/>
      <c r="Z47" s="95"/>
    </row>
    <row r="48" spans="1:26" s="159" customFormat="1" x14ac:dyDescent="0.2">
      <c r="A48" s="363"/>
      <c r="B48" s="764" t="s">
        <v>302</v>
      </c>
      <c r="C48" s="765"/>
      <c r="D48" s="239" t="s">
        <v>165</v>
      </c>
      <c r="E48" s="162">
        <v>2311141.34</v>
      </c>
      <c r="F48" s="168" t="s">
        <v>1261</v>
      </c>
      <c r="G48" s="240" t="s">
        <v>187</v>
      </c>
      <c r="H48" s="367"/>
      <c r="I48" s="12"/>
      <c r="J48" s="41"/>
      <c r="K48" s="9" t="str">
        <f>B48</f>
        <v>a. In-kind donations of contraceptives</v>
      </c>
      <c r="L48" s="36"/>
      <c r="M48" s="36"/>
      <c r="N48" s="36"/>
      <c r="O48" s="39"/>
      <c r="P48" s="36"/>
      <c r="Q48" s="36"/>
      <c r="R48" s="36"/>
      <c r="S48" s="36"/>
      <c r="T48" s="24"/>
      <c r="U48" s="24"/>
      <c r="V48" s="24"/>
      <c r="W48" s="76"/>
      <c r="X48" s="76"/>
      <c r="Y48" s="77"/>
      <c r="Z48" s="95"/>
    </row>
    <row r="49" spans="1:26" s="159" customFormat="1" x14ac:dyDescent="0.2">
      <c r="A49" s="363"/>
      <c r="B49" s="241"/>
      <c r="C49" s="242" t="s">
        <v>303</v>
      </c>
      <c r="D49" s="878" t="s">
        <v>77</v>
      </c>
      <c r="E49" s="879"/>
      <c r="F49" s="879"/>
      <c r="G49" s="879"/>
      <c r="H49" s="880"/>
      <c r="I49" s="165"/>
      <c r="J49" s="41"/>
      <c r="K49" s="9" t="str">
        <f>C49</f>
        <v xml:space="preserve">i. Specify source(s) of in-kind donations </v>
      </c>
      <c r="L49" s="36"/>
      <c r="M49" s="36"/>
      <c r="N49" s="36"/>
      <c r="O49" s="39" t="str">
        <f>D49</f>
        <v>USAID</v>
      </c>
      <c r="P49" s="36"/>
      <c r="Q49" s="36"/>
      <c r="R49" s="36"/>
      <c r="S49" s="36"/>
      <c r="T49" s="24"/>
      <c r="U49" s="24"/>
      <c r="V49" s="24"/>
      <c r="W49" s="76"/>
      <c r="X49" s="76"/>
      <c r="Y49" s="77"/>
      <c r="Z49" s="95"/>
    </row>
    <row r="50" spans="1:26" s="159" customFormat="1" x14ac:dyDescent="0.2">
      <c r="A50" s="363"/>
      <c r="B50" s="764" t="s">
        <v>756</v>
      </c>
      <c r="C50" s="765"/>
      <c r="D50" s="239" t="s">
        <v>166</v>
      </c>
      <c r="E50" s="162">
        <v>0</v>
      </c>
      <c r="F50" s="168" t="s">
        <v>1261</v>
      </c>
      <c r="G50" s="156"/>
      <c r="H50" s="367"/>
      <c r="I50" s="12"/>
      <c r="J50" s="41"/>
      <c r="K50" s="9" t="str">
        <f>B50</f>
        <v>b. Global Fund grants used to procure condoms</v>
      </c>
      <c r="L50" s="36"/>
      <c r="M50" s="36"/>
      <c r="N50" s="36"/>
      <c r="O50" s="39"/>
      <c r="P50" s="36"/>
      <c r="Q50" s="36"/>
      <c r="R50" s="36"/>
      <c r="S50" s="36"/>
      <c r="T50" s="24"/>
      <c r="U50" s="24"/>
      <c r="V50" s="24"/>
      <c r="W50" s="76"/>
      <c r="X50" s="76"/>
      <c r="Y50" s="77"/>
      <c r="Z50" s="95"/>
    </row>
    <row r="51" spans="1:26" s="159" customFormat="1" ht="30" x14ac:dyDescent="0.2">
      <c r="A51" s="363"/>
      <c r="B51" s="764" t="s">
        <v>757</v>
      </c>
      <c r="C51" s="765"/>
      <c r="D51" s="239" t="s">
        <v>165</v>
      </c>
      <c r="E51" s="162">
        <v>905809</v>
      </c>
      <c r="F51" s="168" t="s">
        <v>1261</v>
      </c>
      <c r="G51" s="240" t="s">
        <v>187</v>
      </c>
      <c r="H51" s="362"/>
      <c r="I51" s="12"/>
      <c r="J51" s="41"/>
      <c r="K51" s="9" t="str">
        <f>B51</f>
        <v>c. Global Fund grants used to procure contraceptives besides condoms</v>
      </c>
      <c r="L51" s="36"/>
      <c r="M51" s="36"/>
      <c r="N51" s="36"/>
      <c r="O51" s="39"/>
      <c r="P51" s="36"/>
      <c r="Q51" s="36"/>
      <c r="R51" s="36"/>
      <c r="S51" s="36"/>
      <c r="T51" s="24"/>
      <c r="U51" s="24"/>
      <c r="V51" s="24"/>
      <c r="W51" s="76"/>
      <c r="X51" s="76"/>
      <c r="Y51" s="77"/>
      <c r="Z51" s="95"/>
    </row>
    <row r="52" spans="1:26" s="159" customFormat="1" ht="45" x14ac:dyDescent="0.2">
      <c r="A52" s="363"/>
      <c r="B52" s="764" t="s">
        <v>758</v>
      </c>
      <c r="C52" s="765"/>
      <c r="D52" s="243"/>
      <c r="E52" s="163">
        <f>SUM(E48+E51)</f>
        <v>3216950.34</v>
      </c>
      <c r="F52" s="244"/>
      <c r="G52" s="244"/>
      <c r="H52" s="368"/>
      <c r="I52" s="43"/>
      <c r="J52" s="41"/>
      <c r="K52" s="9" t="str">
        <f>B52</f>
        <v>d. TOTAL value of in-kind donations and Global Fund grants spent on contraceptive procurement
This will auto-calculate.  (It will sum a-c above.)</v>
      </c>
      <c r="L52" s="36"/>
      <c r="M52" s="36"/>
      <c r="N52" s="36"/>
      <c r="O52" s="39"/>
      <c r="P52" s="36"/>
      <c r="Q52" s="36"/>
      <c r="R52" s="36"/>
      <c r="S52" s="36"/>
      <c r="T52" s="24"/>
      <c r="U52" s="24"/>
      <c r="V52" s="24"/>
      <c r="W52" s="76"/>
      <c r="X52" s="76"/>
      <c r="Y52" s="77"/>
      <c r="Z52" s="95"/>
    </row>
    <row r="53" spans="1:26" s="248" customFormat="1" x14ac:dyDescent="0.2">
      <c r="A53" s="365"/>
      <c r="B53" s="245"/>
      <c r="C53" s="245"/>
      <c r="D53" s="246"/>
      <c r="E53" s="164"/>
      <c r="F53" s="164"/>
      <c r="G53" s="247"/>
      <c r="H53" s="366"/>
      <c r="I53" s="68"/>
      <c r="J53" s="41"/>
      <c r="K53" s="9">
        <f>A53</f>
        <v>0</v>
      </c>
      <c r="L53" s="36"/>
      <c r="M53" s="36"/>
      <c r="N53" s="36"/>
      <c r="O53" s="39"/>
      <c r="P53" s="36"/>
      <c r="Q53" s="36"/>
      <c r="R53" s="36"/>
      <c r="S53" s="36"/>
      <c r="T53" s="24"/>
      <c r="U53" s="24"/>
      <c r="V53" s="24"/>
      <c r="W53" s="76"/>
      <c r="X53" s="76"/>
      <c r="Y53" s="81"/>
      <c r="Z53" s="21"/>
    </row>
    <row r="54" spans="1:26" s="159" customFormat="1" ht="75" customHeight="1" x14ac:dyDescent="0.2">
      <c r="A54" s="772" t="s">
        <v>759</v>
      </c>
      <c r="B54" s="764"/>
      <c r="C54" s="764"/>
      <c r="D54" s="764"/>
      <c r="E54" s="764"/>
      <c r="F54" s="764"/>
      <c r="G54" s="764"/>
      <c r="H54" s="773"/>
      <c r="I54" s="4"/>
      <c r="J54" s="41"/>
      <c r="K54" s="9"/>
      <c r="L54" s="36"/>
      <c r="M54" s="36"/>
      <c r="N54" s="36"/>
      <c r="O54" s="36"/>
      <c r="P54" s="36"/>
      <c r="Q54" s="36"/>
      <c r="R54" s="36"/>
      <c r="S54" s="36"/>
      <c r="T54" s="24"/>
      <c r="U54" s="24"/>
      <c r="V54" s="24"/>
      <c r="W54" s="76"/>
      <c r="X54" s="80"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4" s="77"/>
      <c r="Z54" s="95"/>
    </row>
    <row r="55" spans="1:26" s="159" customFormat="1" ht="150" x14ac:dyDescent="0.2">
      <c r="A55" s="867" t="s">
        <v>760</v>
      </c>
      <c r="B55" s="868"/>
      <c r="C55" s="868"/>
      <c r="D55" s="868"/>
      <c r="E55" s="869"/>
      <c r="F55" s="166">
        <f>E44/(E44+E52)</f>
        <v>4.7917396807702101E-2</v>
      </c>
      <c r="G55" s="870"/>
      <c r="H55" s="871"/>
      <c r="I55" s="12"/>
      <c r="J55" s="45">
        <f>G55</f>
        <v>0</v>
      </c>
      <c r="K55" s="9"/>
      <c r="L55" s="36"/>
      <c r="M55" s="36"/>
      <c r="N55" s="36"/>
      <c r="O55" s="39"/>
      <c r="P55" s="36"/>
      <c r="Q55" s="36"/>
      <c r="R55" s="46"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36"/>
      <c r="T55" s="24"/>
      <c r="U55" s="24"/>
      <c r="V55" s="24"/>
      <c r="W55" s="76"/>
      <c r="X55" s="76"/>
      <c r="Y55" s="77"/>
      <c r="Z55" s="95"/>
    </row>
    <row r="56" spans="1:26" s="159" customFormat="1" ht="135" x14ac:dyDescent="0.2">
      <c r="A56" s="867" t="s">
        <v>761</v>
      </c>
      <c r="B56" s="872"/>
      <c r="C56" s="872"/>
      <c r="D56" s="872"/>
      <c r="E56" s="873"/>
      <c r="F56" s="166">
        <f>(E44+E52)/G29</f>
        <v>0.9999996833249023</v>
      </c>
      <c r="G56" s="870"/>
      <c r="H56" s="871"/>
      <c r="I56" s="12"/>
      <c r="J56" s="45">
        <f>G56</f>
        <v>0</v>
      </c>
      <c r="K56" s="9"/>
      <c r="L56" s="36"/>
      <c r="M56" s="36"/>
      <c r="N56" s="36"/>
      <c r="O56" s="39"/>
      <c r="P56" s="36"/>
      <c r="Q56" s="36"/>
      <c r="R56" s="46"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36"/>
      <c r="T56" s="24"/>
      <c r="U56" s="24"/>
      <c r="V56" s="24"/>
      <c r="W56" s="76"/>
      <c r="X56" s="76"/>
      <c r="Y56" s="77"/>
      <c r="Z56" s="95"/>
    </row>
    <row r="57" spans="1:26" s="159" customFormat="1" ht="45" x14ac:dyDescent="0.2">
      <c r="A57" s="874" t="s">
        <v>762</v>
      </c>
      <c r="B57" s="875"/>
      <c r="C57" s="875"/>
      <c r="D57" s="875"/>
      <c r="E57" s="876"/>
      <c r="F57" s="152" t="s">
        <v>166</v>
      </c>
      <c r="G57" s="870"/>
      <c r="H57" s="871"/>
      <c r="I57" s="12"/>
      <c r="J57" s="45">
        <f>G57</f>
        <v>0</v>
      </c>
      <c r="K57" s="9"/>
      <c r="L57" s="36"/>
      <c r="M57" s="36"/>
      <c r="N57" s="36"/>
      <c r="O57" s="39"/>
      <c r="P57" s="36"/>
      <c r="Q57" s="36"/>
      <c r="R57" s="46" t="str">
        <f>A57</f>
        <v>B12. If B11 did not calculate automatically, please answer the following question:
Was there a funding gap for the public sector in the last complete fiscal year?
(Please select from the dropdown list.)</v>
      </c>
      <c r="S57" s="36"/>
      <c r="T57" s="24"/>
      <c r="U57" s="24"/>
      <c r="V57" s="24"/>
      <c r="W57" s="76"/>
      <c r="X57" s="76"/>
      <c r="Y57" s="77"/>
      <c r="Z57" s="95"/>
    </row>
    <row r="58" spans="1:26" s="248" customFormat="1" x14ac:dyDescent="0.2">
      <c r="A58" s="369"/>
      <c r="B58" s="249"/>
      <c r="C58" s="249"/>
      <c r="D58" s="250"/>
      <c r="E58" s="167"/>
      <c r="F58" s="167"/>
      <c r="G58" s="251"/>
      <c r="H58" s="370"/>
      <c r="I58" s="68"/>
      <c r="J58" s="41"/>
      <c r="K58" s="9">
        <f>A58</f>
        <v>0</v>
      </c>
      <c r="L58" s="36"/>
      <c r="M58" s="36"/>
      <c r="N58" s="36"/>
      <c r="O58" s="39"/>
      <c r="P58" s="36"/>
      <c r="Q58" s="36"/>
      <c r="R58" s="36"/>
      <c r="S58" s="36"/>
      <c r="T58" s="24"/>
      <c r="U58" s="24"/>
      <c r="V58" s="24"/>
      <c r="W58" s="76"/>
      <c r="X58" s="76"/>
      <c r="Y58" s="81"/>
      <c r="Z58" s="21"/>
    </row>
    <row r="59" spans="1:26" s="159" customFormat="1" ht="45" x14ac:dyDescent="0.2">
      <c r="A59" s="772" t="s">
        <v>305</v>
      </c>
      <c r="B59" s="764"/>
      <c r="C59" s="764"/>
      <c r="D59" s="764"/>
      <c r="E59" s="765"/>
      <c r="F59" s="766" t="s">
        <v>25</v>
      </c>
      <c r="G59" s="863"/>
      <c r="H59" s="767"/>
      <c r="I59" s="13"/>
      <c r="J59" s="41"/>
      <c r="K59" s="9"/>
      <c r="L59" s="36"/>
      <c r="M59" s="36"/>
      <c r="N59" s="36"/>
      <c r="O59" s="36"/>
      <c r="P59" s="36"/>
      <c r="Q59" s="9" t="str">
        <f>F59</f>
        <v>The government (e.g., Central Medical Stores, MOH logistics unit, MOH procurement unit)</v>
      </c>
      <c r="R59" s="46" t="str">
        <f>A59</f>
        <v>B13. If the government financed any contraceptive procurement in the most recent complete fiscal year, which entity conducted the procurement(s)? (Please select from the dropdown.)</v>
      </c>
      <c r="S59" s="36"/>
      <c r="T59" s="24"/>
      <c r="U59" s="24"/>
      <c r="V59" s="24"/>
      <c r="W59" s="76"/>
      <c r="X59" s="76"/>
      <c r="Y59" s="77"/>
      <c r="Z59" s="95"/>
    </row>
    <row r="60" spans="1:26" s="159" customFormat="1" ht="30" x14ac:dyDescent="0.2">
      <c r="A60" s="262"/>
      <c r="B60" s="764" t="s">
        <v>58</v>
      </c>
      <c r="C60" s="764"/>
      <c r="D60" s="764"/>
      <c r="E60" s="764"/>
      <c r="F60" s="769" t="s">
        <v>1262</v>
      </c>
      <c r="G60" s="770"/>
      <c r="H60" s="771"/>
      <c r="I60" s="12"/>
      <c r="J60" s="41"/>
      <c r="K60" s="9"/>
      <c r="L60" s="36"/>
      <c r="M60" s="57">
        <f>E60</f>
        <v>0</v>
      </c>
      <c r="N60" s="36"/>
      <c r="O60" s="36"/>
      <c r="P60" s="36"/>
      <c r="Q60" s="9" t="str">
        <f>F60</f>
        <v>Medical Procurement and Distribution Division (MPDD)</v>
      </c>
      <c r="R60" s="39" t="str">
        <f>B60</f>
        <v>a. Specify entity</v>
      </c>
      <c r="S60" s="36"/>
      <c r="T60" s="24"/>
      <c r="U60" s="24"/>
      <c r="V60" s="24"/>
      <c r="W60" s="76"/>
      <c r="X60" s="76"/>
      <c r="Y60" s="77"/>
      <c r="Z60" s="95"/>
    </row>
    <row r="61" spans="1:26" s="159" customFormat="1" x14ac:dyDescent="0.2">
      <c r="A61" s="356"/>
      <c r="B61" s="227"/>
      <c r="C61" s="764" t="s">
        <v>59</v>
      </c>
      <c r="D61" s="764"/>
      <c r="E61" s="765"/>
      <c r="F61" s="766" t="s">
        <v>166</v>
      </c>
      <c r="G61" s="863"/>
      <c r="H61" s="767"/>
      <c r="I61" s="12"/>
      <c r="J61" s="41"/>
      <c r="K61" s="9"/>
      <c r="L61" s="36"/>
      <c r="M61" s="36"/>
      <c r="N61" s="36"/>
      <c r="O61" s="36"/>
      <c r="P61" s="36"/>
      <c r="Q61" s="9" t="str">
        <f>F61</f>
        <v>No</v>
      </c>
      <c r="R61" s="39" t="str">
        <f>C61</f>
        <v>i. Is this a parastatal?</v>
      </c>
      <c r="S61" s="36"/>
      <c r="T61" s="24"/>
      <c r="U61" s="24"/>
      <c r="V61" s="24"/>
      <c r="W61" s="76"/>
      <c r="X61" s="76"/>
      <c r="Y61" s="77"/>
      <c r="Z61" s="95"/>
    </row>
    <row r="62" spans="1:26" s="159" customFormat="1" ht="45.75" thickBot="1" x14ac:dyDescent="0.25">
      <c r="A62" s="864" t="s">
        <v>306</v>
      </c>
      <c r="B62" s="753"/>
      <c r="C62" s="754"/>
      <c r="D62" s="779"/>
      <c r="E62" s="780"/>
      <c r="F62" s="780"/>
      <c r="G62" s="780"/>
      <c r="H62" s="781"/>
      <c r="I62" s="8"/>
      <c r="J62" s="41"/>
      <c r="K62" s="9" t="str">
        <f>A62</f>
        <v xml:space="preserve">B14. Please note any additional comments about finance and procurement.
</v>
      </c>
      <c r="L62" s="36"/>
      <c r="M62" s="36"/>
      <c r="N62" s="36"/>
      <c r="O62" s="9">
        <f>D62</f>
        <v>0</v>
      </c>
      <c r="P62" s="36"/>
      <c r="Q62" s="36"/>
      <c r="R62" s="9"/>
      <c r="S62" s="36"/>
      <c r="T62" s="24"/>
      <c r="U62" s="24"/>
      <c r="V62" s="24"/>
      <c r="W62" s="76"/>
      <c r="X62" s="76"/>
      <c r="Y62" s="77"/>
      <c r="Z62" s="95"/>
    </row>
    <row r="63" spans="1:26" s="159" customFormat="1" ht="16.5" customHeight="1" thickBot="1" x14ac:dyDescent="0.25">
      <c r="A63" s="865" t="s">
        <v>31</v>
      </c>
      <c r="B63" s="866"/>
      <c r="C63" s="866"/>
      <c r="D63" s="866"/>
      <c r="E63" s="866"/>
      <c r="F63" s="866"/>
      <c r="G63" s="866"/>
      <c r="H63" s="371"/>
      <c r="I63" s="14"/>
      <c r="J63" s="41"/>
      <c r="K63" s="9"/>
      <c r="L63" s="36"/>
      <c r="M63" s="36"/>
      <c r="N63" s="36"/>
      <c r="O63" s="36"/>
      <c r="P63" s="36"/>
      <c r="Q63" s="36"/>
      <c r="R63" s="9"/>
      <c r="S63" s="36"/>
      <c r="T63" s="24"/>
      <c r="U63" s="24"/>
      <c r="V63" s="24"/>
      <c r="W63" s="76"/>
      <c r="X63" s="76"/>
      <c r="Y63" s="77"/>
      <c r="Z63" s="95"/>
    </row>
    <row r="64" spans="1:26" s="159" customFormat="1" ht="45" customHeight="1" x14ac:dyDescent="0.2">
      <c r="A64" s="855" t="s">
        <v>763</v>
      </c>
      <c r="B64" s="856"/>
      <c r="C64" s="856"/>
      <c r="D64" s="856"/>
      <c r="E64" s="856"/>
      <c r="F64" s="856"/>
      <c r="G64" s="856"/>
      <c r="H64" s="857"/>
      <c r="I64" s="7"/>
      <c r="J64" s="41"/>
      <c r="K64" s="9"/>
      <c r="L64" s="36"/>
      <c r="M64" s="36"/>
      <c r="N64" s="36"/>
      <c r="O64" s="36"/>
      <c r="P64" s="36"/>
      <c r="Q64" s="36"/>
      <c r="R64" s="9"/>
      <c r="S64" s="36"/>
      <c r="T64" s="24"/>
      <c r="U64" s="24"/>
      <c r="V64" s="24"/>
      <c r="W64" s="76"/>
      <c r="X64" s="80" t="str">
        <f>A64</f>
        <v>C1. Are the following contraceptive methods offered through the commercial sector, public sector, NGOs, or social marketing? (Please indicate which methods are intended to be offered,not whether the method is currently in stock.) 
(Please select from the dropdown list.)</v>
      </c>
      <c r="Y64" s="77"/>
      <c r="Z64" s="95"/>
    </row>
    <row r="65" spans="1:26" s="254" customFormat="1" ht="15.75" x14ac:dyDescent="0.25">
      <c r="A65" s="858" t="s">
        <v>26</v>
      </c>
      <c r="B65" s="859"/>
      <c r="C65" s="860"/>
      <c r="D65" s="861" t="s">
        <v>261</v>
      </c>
      <c r="E65" s="862"/>
      <c r="F65" s="252" t="s">
        <v>307</v>
      </c>
      <c r="G65" s="253" t="s">
        <v>308</v>
      </c>
      <c r="H65" s="372" t="s">
        <v>309</v>
      </c>
      <c r="I65" s="15"/>
      <c r="J65" s="47"/>
      <c r="K65" s="9" t="str">
        <f>A65</f>
        <v>Contraceptive Method</v>
      </c>
      <c r="L65" s="48"/>
      <c r="M65" s="48"/>
      <c r="N65" s="48"/>
      <c r="O65" s="48"/>
      <c r="P65" s="48"/>
      <c r="Q65" s="48"/>
      <c r="R65" s="11"/>
      <c r="S65" s="48"/>
      <c r="T65" s="49"/>
      <c r="U65" s="49"/>
      <c r="V65" s="49"/>
      <c r="W65" s="65"/>
      <c r="X65" s="65"/>
      <c r="Y65" s="3"/>
      <c r="Z65" s="97"/>
    </row>
    <row r="66" spans="1:26" s="159" customFormat="1" ht="30" x14ac:dyDescent="0.2">
      <c r="A66" s="373"/>
      <c r="B66" s="848" t="s">
        <v>310</v>
      </c>
      <c r="C66" s="849"/>
      <c r="D66" s="1019" t="s">
        <v>165</v>
      </c>
      <c r="E66" s="1019"/>
      <c r="F66" s="105" t="s">
        <v>165</v>
      </c>
      <c r="G66" s="105" t="s">
        <v>165</v>
      </c>
      <c r="H66" s="105" t="s">
        <v>165</v>
      </c>
      <c r="I66" s="8"/>
      <c r="J66" s="41"/>
      <c r="K66" s="9" t="str">
        <f>B66</f>
        <v>a. Combined oral contraceptives (estrogen + progestin - for  example, LoFemenol, Microgynon)</v>
      </c>
      <c r="L66" s="36"/>
      <c r="M66" s="36"/>
      <c r="N66" s="36"/>
      <c r="O66" s="36"/>
      <c r="P66" s="36"/>
      <c r="Q66" s="36"/>
      <c r="R66" s="9"/>
      <c r="S66" s="36"/>
      <c r="T66" s="24"/>
      <c r="U66" s="24"/>
      <c r="V66" s="24"/>
      <c r="W66" s="76"/>
      <c r="X66" s="76"/>
      <c r="Y66" s="77"/>
      <c r="Z66" s="95"/>
    </row>
    <row r="67" spans="1:26" s="159" customFormat="1" x14ac:dyDescent="0.2">
      <c r="A67" s="375"/>
      <c r="B67" s="848" t="s">
        <v>311</v>
      </c>
      <c r="C67" s="849"/>
      <c r="D67" s="1019" t="s">
        <v>165</v>
      </c>
      <c r="E67" s="1019"/>
      <c r="F67" s="105" t="s">
        <v>165</v>
      </c>
      <c r="G67" s="105" t="s">
        <v>165</v>
      </c>
      <c r="H67" s="105" t="s">
        <v>166</v>
      </c>
      <c r="I67" s="8"/>
      <c r="J67" s="41"/>
      <c r="K67" s="9" t="str">
        <f t="shared" ref="K67:K77" si="2">B67</f>
        <v>b. Progestin-only pills (for example, Ovrette, Microlut)</v>
      </c>
      <c r="L67" s="36"/>
      <c r="M67" s="36"/>
      <c r="N67" s="36"/>
      <c r="O67" s="36"/>
      <c r="P67" s="36"/>
      <c r="Q67" s="36"/>
      <c r="R67" s="9"/>
      <c r="S67" s="36"/>
      <c r="T67" s="24"/>
      <c r="U67" s="24"/>
      <c r="V67" s="24"/>
      <c r="W67" s="76"/>
      <c r="X67" s="76"/>
      <c r="Y67" s="77"/>
      <c r="Z67" s="95"/>
    </row>
    <row r="68" spans="1:26" s="159" customFormat="1" x14ac:dyDescent="0.2">
      <c r="A68" s="375"/>
      <c r="B68" s="848" t="s">
        <v>312</v>
      </c>
      <c r="C68" s="849"/>
      <c r="D68" s="1019" t="s">
        <v>165</v>
      </c>
      <c r="E68" s="1019"/>
      <c r="F68" s="105" t="s">
        <v>165</v>
      </c>
      <c r="G68" s="105" t="s">
        <v>165</v>
      </c>
      <c r="H68" s="105" t="s">
        <v>165</v>
      </c>
      <c r="I68" s="8"/>
      <c r="J68" s="41"/>
      <c r="K68" s="9" t="str">
        <f t="shared" si="2"/>
        <v>c. Hormonal injections (for example, DepoProvera, Noristerat)</v>
      </c>
      <c r="L68" s="36"/>
      <c r="M68" s="36"/>
      <c r="N68" s="36"/>
      <c r="O68" s="36"/>
      <c r="P68" s="36"/>
      <c r="Q68" s="36"/>
      <c r="R68" s="9"/>
      <c r="S68" s="36"/>
      <c r="T68" s="24"/>
      <c r="U68" s="24"/>
      <c r="V68" s="24"/>
      <c r="W68" s="76"/>
      <c r="X68" s="76"/>
      <c r="Y68" s="77"/>
      <c r="Z68" s="95"/>
    </row>
    <row r="69" spans="1:26" s="159" customFormat="1" x14ac:dyDescent="0.2">
      <c r="A69" s="375"/>
      <c r="B69" s="848" t="s">
        <v>313</v>
      </c>
      <c r="C69" s="849"/>
      <c r="D69" s="1019" t="s">
        <v>165</v>
      </c>
      <c r="E69" s="1019"/>
      <c r="F69" s="105" t="s">
        <v>165</v>
      </c>
      <c r="G69" s="105" t="s">
        <v>165</v>
      </c>
      <c r="H69" s="105" t="s">
        <v>165</v>
      </c>
      <c r="I69" s="8"/>
      <c r="J69" s="41"/>
      <c r="K69" s="9" t="str">
        <f t="shared" si="2"/>
        <v>d. Hormonal implants (for example, Jadelle, Implanon)</v>
      </c>
      <c r="L69" s="36"/>
      <c r="M69" s="36"/>
      <c r="N69" s="36"/>
      <c r="O69" s="36"/>
      <c r="P69" s="36"/>
      <c r="Q69" s="36"/>
      <c r="R69" s="9"/>
      <c r="S69" s="36"/>
      <c r="T69" s="24"/>
      <c r="U69" s="24"/>
      <c r="V69" s="24"/>
      <c r="W69" s="76"/>
      <c r="X69" s="76"/>
      <c r="Y69" s="77"/>
      <c r="Z69" s="95"/>
    </row>
    <row r="70" spans="1:26" s="159" customFormat="1" x14ac:dyDescent="0.2">
      <c r="A70" s="375"/>
      <c r="B70" s="848" t="s">
        <v>314</v>
      </c>
      <c r="C70" s="849"/>
      <c r="D70" s="1019" t="s">
        <v>165</v>
      </c>
      <c r="E70" s="1019"/>
      <c r="F70" s="105" t="s">
        <v>165</v>
      </c>
      <c r="G70" s="105" t="s">
        <v>165</v>
      </c>
      <c r="H70" s="105" t="s">
        <v>166</v>
      </c>
      <c r="I70" s="8"/>
      <c r="J70" s="41"/>
      <c r="K70" s="9" t="str">
        <f t="shared" si="2"/>
        <v>e. Intrauterine devices (IUDs) (for example, Optima Copper T)</v>
      </c>
      <c r="L70" s="36"/>
      <c r="M70" s="36"/>
      <c r="N70" s="36"/>
      <c r="O70" s="36"/>
      <c r="P70" s="36"/>
      <c r="Q70" s="36"/>
      <c r="R70" s="9"/>
      <c r="S70" s="36"/>
      <c r="T70" s="24"/>
      <c r="U70" s="24"/>
      <c r="V70" s="24"/>
      <c r="W70" s="76"/>
      <c r="X70" s="76"/>
      <c r="Y70" s="77"/>
      <c r="Z70" s="95"/>
    </row>
    <row r="71" spans="1:26" s="159" customFormat="1" x14ac:dyDescent="0.2">
      <c r="A71" s="375"/>
      <c r="B71" s="848" t="s">
        <v>43</v>
      </c>
      <c r="C71" s="849"/>
      <c r="D71" s="1019" t="s">
        <v>165</v>
      </c>
      <c r="E71" s="1019"/>
      <c r="F71" s="105" t="s">
        <v>165</v>
      </c>
      <c r="G71" s="105" t="s">
        <v>165</v>
      </c>
      <c r="H71" s="105" t="s">
        <v>165</v>
      </c>
      <c r="I71" s="8"/>
      <c r="J71" s="41"/>
      <c r="K71" s="9" t="str">
        <f t="shared" si="2"/>
        <v>f. Male condoms</v>
      </c>
      <c r="L71" s="36"/>
      <c r="M71" s="36"/>
      <c r="N71" s="36"/>
      <c r="O71" s="36"/>
      <c r="P71" s="36"/>
      <c r="Q71" s="36"/>
      <c r="R71" s="9"/>
      <c r="S71" s="36"/>
      <c r="T71" s="24"/>
      <c r="U71" s="24"/>
      <c r="V71" s="24"/>
      <c r="W71" s="76"/>
      <c r="X71" s="76"/>
      <c r="Y71" s="77"/>
      <c r="Z71" s="95"/>
    </row>
    <row r="72" spans="1:26" s="159" customFormat="1" x14ac:dyDescent="0.2">
      <c r="A72" s="375"/>
      <c r="B72" s="848" t="s">
        <v>44</v>
      </c>
      <c r="C72" s="849"/>
      <c r="D72" s="1019" t="s">
        <v>165</v>
      </c>
      <c r="E72" s="1019"/>
      <c r="F72" s="105" t="s">
        <v>165</v>
      </c>
      <c r="G72" s="105" t="s">
        <v>165</v>
      </c>
      <c r="H72" s="105" t="s">
        <v>166</v>
      </c>
      <c r="I72" s="8"/>
      <c r="J72" s="41"/>
      <c r="K72" s="9" t="str">
        <f t="shared" si="2"/>
        <v>g. Female condoms</v>
      </c>
      <c r="L72" s="36"/>
      <c r="M72" s="36"/>
      <c r="N72" s="36"/>
      <c r="O72" s="36"/>
      <c r="P72" s="36"/>
      <c r="Q72" s="36"/>
      <c r="R72" s="9"/>
      <c r="S72" s="36"/>
      <c r="T72" s="24"/>
      <c r="U72" s="24"/>
      <c r="V72" s="24"/>
      <c r="W72" s="76"/>
      <c r="X72" s="76"/>
      <c r="Y72" s="77"/>
      <c r="Z72" s="95"/>
    </row>
    <row r="73" spans="1:26" s="159" customFormat="1" x14ac:dyDescent="0.2">
      <c r="A73" s="375"/>
      <c r="B73" s="848" t="s">
        <v>315</v>
      </c>
      <c r="C73" s="849"/>
      <c r="D73" s="1019" t="s">
        <v>165</v>
      </c>
      <c r="E73" s="1019"/>
      <c r="F73" s="105" t="s">
        <v>165</v>
      </c>
      <c r="G73" s="105" t="s">
        <v>165</v>
      </c>
      <c r="H73" s="105" t="s">
        <v>166</v>
      </c>
      <c r="I73" s="8"/>
      <c r="J73" s="41"/>
      <c r="K73" s="9" t="str">
        <f t="shared" si="2"/>
        <v>h. Emergency contraceptive pills (for example, Postinor)</v>
      </c>
      <c r="L73" s="36"/>
      <c r="M73" s="36"/>
      <c r="N73" s="36"/>
      <c r="O73" s="36"/>
      <c r="P73" s="36"/>
      <c r="Q73" s="36"/>
      <c r="R73" s="9"/>
      <c r="S73" s="36"/>
      <c r="T73" s="24"/>
      <c r="U73" s="24"/>
      <c r="V73" s="24"/>
      <c r="W73" s="76"/>
      <c r="X73" s="76"/>
      <c r="Y73" s="77"/>
      <c r="Z73" s="95"/>
    </row>
    <row r="74" spans="1:26" s="159" customFormat="1" x14ac:dyDescent="0.2">
      <c r="A74" s="375"/>
      <c r="B74" s="848" t="s">
        <v>316</v>
      </c>
      <c r="C74" s="849"/>
      <c r="D74" s="1019" t="s">
        <v>165</v>
      </c>
      <c r="E74" s="1019"/>
      <c r="F74" s="105" t="s">
        <v>165</v>
      </c>
      <c r="G74" s="105" t="s">
        <v>166</v>
      </c>
      <c r="H74" s="105" t="s">
        <v>166</v>
      </c>
      <c r="I74" s="8"/>
      <c r="J74" s="41"/>
      <c r="K74" s="9" t="str">
        <f t="shared" si="2"/>
        <v>i. Long-acting permanent method for males (vasectomy)</v>
      </c>
      <c r="L74" s="36"/>
      <c r="M74" s="36"/>
      <c r="N74" s="36"/>
      <c r="O74" s="36"/>
      <c r="P74" s="36"/>
      <c r="Q74" s="36"/>
      <c r="R74" s="9"/>
      <c r="S74" s="36"/>
      <c r="T74" s="24"/>
      <c r="U74" s="24"/>
      <c r="V74" s="24"/>
      <c r="W74" s="76"/>
      <c r="X74" s="76"/>
      <c r="Y74" s="77"/>
      <c r="Z74" s="95"/>
    </row>
    <row r="75" spans="1:26" s="159" customFormat="1" x14ac:dyDescent="0.2">
      <c r="A75" s="375"/>
      <c r="B75" s="848" t="s">
        <v>317</v>
      </c>
      <c r="C75" s="849"/>
      <c r="D75" s="1019" t="s">
        <v>165</v>
      </c>
      <c r="E75" s="1019"/>
      <c r="F75" s="105" t="s">
        <v>165</v>
      </c>
      <c r="G75" s="105" t="s">
        <v>166</v>
      </c>
      <c r="H75" s="105" t="s">
        <v>166</v>
      </c>
      <c r="I75" s="8"/>
      <c r="J75" s="41"/>
      <c r="K75" s="9" t="str">
        <f t="shared" si="2"/>
        <v>j. Long-acting permanent method for females (tubal ligation)</v>
      </c>
      <c r="L75" s="36"/>
      <c r="M75" s="36"/>
      <c r="N75" s="36"/>
      <c r="O75" s="36"/>
      <c r="P75" s="36"/>
      <c r="Q75" s="36"/>
      <c r="R75" s="9"/>
      <c r="S75" s="36"/>
      <c r="T75" s="24"/>
      <c r="U75" s="24"/>
      <c r="V75" s="24"/>
      <c r="W75" s="76"/>
      <c r="X75" s="76"/>
      <c r="Y75" s="77"/>
      <c r="Z75" s="95"/>
    </row>
    <row r="76" spans="1:26" s="159" customFormat="1" x14ac:dyDescent="0.2">
      <c r="A76" s="375"/>
      <c r="B76" s="848" t="s">
        <v>45</v>
      </c>
      <c r="C76" s="849"/>
      <c r="D76" s="1019" t="s">
        <v>165</v>
      </c>
      <c r="E76" s="1019"/>
      <c r="F76" s="105" t="s">
        <v>165</v>
      </c>
      <c r="G76" s="105" t="s">
        <v>165</v>
      </c>
      <c r="H76" s="105" t="s">
        <v>165</v>
      </c>
      <c r="I76" s="8"/>
      <c r="J76" s="41"/>
      <c r="K76" s="9" t="str">
        <f t="shared" si="2"/>
        <v>k. CycleBeads</v>
      </c>
      <c r="L76" s="36"/>
      <c r="M76" s="36"/>
      <c r="N76" s="36"/>
      <c r="O76" s="36"/>
      <c r="P76" s="36"/>
      <c r="Q76" s="36"/>
      <c r="R76" s="9"/>
      <c r="S76" s="36"/>
      <c r="T76" s="24"/>
      <c r="U76" s="24"/>
      <c r="V76" s="24"/>
      <c r="W76" s="76"/>
      <c r="X76" s="76"/>
      <c r="Y76" s="77"/>
      <c r="Z76" s="95"/>
    </row>
    <row r="77" spans="1:26" s="159" customFormat="1" ht="45" x14ac:dyDescent="0.2">
      <c r="A77" s="376"/>
      <c r="B77" s="851" t="s">
        <v>318</v>
      </c>
      <c r="C77" s="852"/>
      <c r="D77" s="850"/>
      <c r="E77" s="850"/>
      <c r="F77" s="255"/>
      <c r="G77" s="255"/>
      <c r="H77" s="374"/>
      <c r="I77" s="8"/>
      <c r="J77" s="41"/>
      <c r="K77" s="9" t="str">
        <f t="shared" si="2"/>
        <v>l. Other contraceptive methods - specify 
(Please provide the name of the other contraceptive(s) offered, by sector.)</v>
      </c>
      <c r="L77" s="36"/>
      <c r="M77" s="36"/>
      <c r="N77" s="36"/>
      <c r="O77" s="36"/>
      <c r="P77" s="36"/>
      <c r="Q77" s="36"/>
      <c r="R77" s="9"/>
      <c r="S77" s="36"/>
      <c r="T77" s="24"/>
      <c r="U77" s="24"/>
      <c r="V77" s="24"/>
      <c r="W77" s="76"/>
      <c r="X77" s="76"/>
      <c r="Y77" s="77"/>
      <c r="Z77" s="95"/>
    </row>
    <row r="78" spans="1:26" s="159" customFormat="1" ht="30.75" thickBot="1" x14ac:dyDescent="0.25">
      <c r="A78" s="853" t="s">
        <v>320</v>
      </c>
      <c r="B78" s="822"/>
      <c r="C78" s="854"/>
      <c r="D78" s="779"/>
      <c r="E78" s="780"/>
      <c r="F78" s="780"/>
      <c r="G78" s="780"/>
      <c r="H78" s="781"/>
      <c r="I78" s="8"/>
      <c r="J78" s="41"/>
      <c r="K78" s="9" t="str">
        <f>A78</f>
        <v>C2. Please note any comments about the commodities offered.</v>
      </c>
      <c r="L78" s="36"/>
      <c r="M78" s="36"/>
      <c r="N78" s="36"/>
      <c r="O78" s="9">
        <f>D78</f>
        <v>0</v>
      </c>
      <c r="P78" s="36"/>
      <c r="Q78" s="36"/>
      <c r="R78" s="9"/>
      <c r="S78" s="36"/>
      <c r="T78" s="24"/>
      <c r="U78" s="24"/>
      <c r="V78" s="24"/>
      <c r="W78" s="76"/>
      <c r="X78" s="76"/>
      <c r="Y78" s="77"/>
      <c r="Z78" s="95"/>
    </row>
    <row r="79" spans="1:26" s="256" customFormat="1" ht="16.5" customHeight="1" thickBot="1" x14ac:dyDescent="0.3">
      <c r="A79" s="832" t="s">
        <v>27</v>
      </c>
      <c r="B79" s="833"/>
      <c r="C79" s="833"/>
      <c r="D79" s="833"/>
      <c r="E79" s="833"/>
      <c r="F79" s="833"/>
      <c r="G79" s="833"/>
      <c r="H79" s="371"/>
      <c r="I79" s="14"/>
      <c r="J79" s="47"/>
      <c r="K79" s="9"/>
      <c r="L79" s="48"/>
      <c r="M79" s="48"/>
      <c r="N79" s="48"/>
      <c r="O79" s="48"/>
      <c r="P79" s="48"/>
      <c r="Q79" s="48"/>
      <c r="R79" s="11"/>
      <c r="S79" s="48"/>
      <c r="T79" s="49"/>
      <c r="U79" s="49"/>
      <c r="V79" s="49"/>
      <c r="W79" s="65"/>
      <c r="X79" s="65"/>
      <c r="Y79" s="83"/>
      <c r="Z79" s="98"/>
    </row>
    <row r="80" spans="1:26" s="159" customFormat="1" ht="30" customHeight="1" x14ac:dyDescent="0.2">
      <c r="A80" s="834" t="s">
        <v>321</v>
      </c>
      <c r="B80" s="835"/>
      <c r="C80" s="835"/>
      <c r="D80" s="835"/>
      <c r="E80" s="835"/>
      <c r="F80" s="835"/>
      <c r="G80" s="836"/>
      <c r="H80" s="351" t="s">
        <v>165</v>
      </c>
      <c r="I80" s="20" t="str">
        <f>A80</f>
        <v>D1. Is there a contraceptive security or reproductive health commodity security strategy or is contraceptive security explicitly included in a country strategy? (Please select from the dropdown list.)</v>
      </c>
      <c r="J80" s="41"/>
      <c r="K80" s="9"/>
      <c r="L80" s="36"/>
      <c r="M80" s="36"/>
      <c r="N80" s="36"/>
      <c r="O80" s="36"/>
      <c r="P80" s="36"/>
      <c r="Q80" s="36"/>
      <c r="R80" s="9"/>
      <c r="S80" s="36"/>
      <c r="T80" s="24"/>
      <c r="U80" s="24"/>
      <c r="V80" s="24"/>
      <c r="W80" s="76"/>
      <c r="X80" s="76"/>
      <c r="Y80" s="77"/>
      <c r="Z80" s="95"/>
    </row>
    <row r="81" spans="1:26" s="159" customFormat="1" ht="15.75" thickBot="1" x14ac:dyDescent="0.25">
      <c r="A81" s="837" t="s">
        <v>243</v>
      </c>
      <c r="B81" s="838"/>
      <c r="C81" s="838"/>
      <c r="D81" s="257"/>
      <c r="E81" s="257"/>
      <c r="F81" s="257"/>
      <c r="G81" s="257"/>
      <c r="H81" s="377"/>
      <c r="I81" s="5"/>
      <c r="J81" s="41"/>
      <c r="K81" s="9"/>
      <c r="L81" s="36"/>
      <c r="M81" s="36"/>
      <c r="N81" s="36"/>
      <c r="O81" s="36"/>
      <c r="P81" s="36"/>
      <c r="Q81" s="36"/>
      <c r="R81" s="9"/>
      <c r="S81" s="36"/>
      <c r="T81" s="24"/>
      <c r="U81" s="24"/>
      <c r="V81" s="24"/>
      <c r="W81" s="76"/>
      <c r="X81" s="76"/>
      <c r="Y81" s="77"/>
      <c r="Z81" s="95"/>
    </row>
    <row r="82" spans="1:26" s="159" customFormat="1" ht="60" x14ac:dyDescent="0.2">
      <c r="A82" s="839"/>
      <c r="B82" s="841" t="s">
        <v>66</v>
      </c>
      <c r="C82" s="842"/>
      <c r="D82" s="842" t="s">
        <v>322</v>
      </c>
      <c r="E82" s="842"/>
      <c r="F82" s="258" t="s">
        <v>64</v>
      </c>
      <c r="G82" s="842" t="s">
        <v>65</v>
      </c>
      <c r="H82" s="843"/>
      <c r="I82" s="20"/>
      <c r="J82" s="45" t="str">
        <f>G82</f>
        <v>Is the contraceptive security strategy being implemented?</v>
      </c>
      <c r="K82" s="9" t="str">
        <f>B82</f>
        <v>Strategy name</v>
      </c>
      <c r="L82" s="36"/>
      <c r="M82" s="46">
        <f>E82</f>
        <v>0</v>
      </c>
      <c r="N82" s="36"/>
      <c r="O82" s="36"/>
      <c r="P82" s="36"/>
      <c r="Q82" s="36"/>
      <c r="R82" s="9"/>
      <c r="S82" s="9" t="str">
        <f>D82</f>
        <v>Years Covered (including strategy updates)</v>
      </c>
      <c r="T82" s="24"/>
      <c r="U82" s="24"/>
      <c r="V82" s="24"/>
      <c r="W82" s="76"/>
      <c r="X82" s="76"/>
      <c r="Y82" s="77"/>
      <c r="Z82" s="95"/>
    </row>
    <row r="83" spans="1:26" s="159" customFormat="1" ht="15.75" thickBot="1" x14ac:dyDescent="0.25">
      <c r="A83" s="840"/>
      <c r="B83" s="259" t="s">
        <v>35</v>
      </c>
      <c r="C83" s="62" t="s">
        <v>462</v>
      </c>
      <c r="D83" s="1110" t="s">
        <v>1263</v>
      </c>
      <c r="E83" s="1111"/>
      <c r="F83" s="103" t="s">
        <v>166</v>
      </c>
      <c r="G83" s="1112" t="s">
        <v>165</v>
      </c>
      <c r="H83" s="1123"/>
      <c r="I83" s="20"/>
      <c r="J83" s="45" t="str">
        <f>G83</f>
        <v>Yes</v>
      </c>
      <c r="K83" s="9" t="str">
        <f>B83</f>
        <v>a</v>
      </c>
      <c r="L83" s="36"/>
      <c r="M83" s="46">
        <f>E83</f>
        <v>0</v>
      </c>
      <c r="N83" s="36"/>
      <c r="O83" s="36"/>
      <c r="P83" s="36"/>
      <c r="Q83" s="36"/>
      <c r="R83" s="9"/>
      <c r="S83" s="9" t="str">
        <f>D83</f>
        <v>11/08 - 12/12</v>
      </c>
      <c r="T83" s="24"/>
      <c r="U83" s="24"/>
      <c r="V83" s="24"/>
      <c r="W83" s="76"/>
      <c r="X83" s="76"/>
      <c r="Y83" s="77"/>
      <c r="Z83" s="95"/>
    </row>
    <row r="84" spans="1:26" s="159" customFormat="1" ht="30" x14ac:dyDescent="0.2">
      <c r="A84" s="827" t="s">
        <v>244</v>
      </c>
      <c r="B84" s="828"/>
      <c r="C84" s="828"/>
      <c r="D84" s="828"/>
      <c r="E84" s="828"/>
      <c r="F84" s="829" t="s">
        <v>166</v>
      </c>
      <c r="G84" s="830"/>
      <c r="H84" s="831"/>
      <c r="I84" s="20"/>
      <c r="J84" s="45"/>
      <c r="K84" s="9"/>
      <c r="L84" s="36"/>
      <c r="M84" s="36"/>
      <c r="N84" s="36"/>
      <c r="O84" s="36"/>
      <c r="P84" s="36"/>
      <c r="Q84" s="39" t="str">
        <f>F84</f>
        <v>No</v>
      </c>
      <c r="R84" s="9" t="str">
        <f>A84</f>
        <v>D2. Are any family planning commodities subject to duties, import taxes, or other fees?</v>
      </c>
      <c r="S84" s="36"/>
      <c r="T84" s="24"/>
      <c r="U84" s="24"/>
      <c r="V84" s="24"/>
      <c r="W84" s="76"/>
      <c r="X84" s="76"/>
      <c r="Y84" s="77"/>
      <c r="Z84" s="95"/>
    </row>
    <row r="85" spans="1:26" s="159" customFormat="1" x14ac:dyDescent="0.2">
      <c r="A85" s="262"/>
      <c r="B85" s="764" t="s">
        <v>325</v>
      </c>
      <c r="C85" s="764"/>
      <c r="D85" s="765"/>
      <c r="E85" s="800" t="s">
        <v>146</v>
      </c>
      <c r="F85" s="801"/>
      <c r="G85" s="801"/>
      <c r="H85" s="802"/>
      <c r="I85" s="20"/>
      <c r="J85" s="45"/>
      <c r="K85" s="9"/>
      <c r="L85" s="36"/>
      <c r="M85" s="46" t="str">
        <f>E85</f>
        <v>N/A</v>
      </c>
      <c r="N85" s="46" t="str">
        <f>E85</f>
        <v>N/A</v>
      </c>
      <c r="O85" s="36"/>
      <c r="P85" s="9"/>
      <c r="Q85" s="36"/>
      <c r="R85" s="9" t="str">
        <f>B85</f>
        <v>a. If yes, for which sectors (public, NGO, social marketing, commercial)?</v>
      </c>
      <c r="S85" s="36"/>
      <c r="T85" s="24"/>
      <c r="U85" s="24"/>
      <c r="V85" s="24"/>
      <c r="W85" s="76"/>
      <c r="X85" s="76"/>
      <c r="Y85" s="77"/>
      <c r="Z85" s="95"/>
    </row>
    <row r="86" spans="1:26" s="159" customFormat="1" x14ac:dyDescent="0.2">
      <c r="A86" s="262"/>
      <c r="B86" s="764" t="s">
        <v>46</v>
      </c>
      <c r="C86" s="764"/>
      <c r="D86" s="765"/>
      <c r="E86" s="800" t="s">
        <v>146</v>
      </c>
      <c r="F86" s="801"/>
      <c r="G86" s="801"/>
      <c r="H86" s="802"/>
      <c r="I86" s="20"/>
      <c r="J86" s="45"/>
      <c r="K86" s="9"/>
      <c r="L86" s="36"/>
      <c r="M86" s="46" t="str">
        <f>E86</f>
        <v>N/A</v>
      </c>
      <c r="N86" s="46" t="str">
        <f>E86</f>
        <v>N/A</v>
      </c>
      <c r="O86" s="36"/>
      <c r="P86" s="9"/>
      <c r="Q86" s="36"/>
      <c r="R86" s="9" t="str">
        <f>B86</f>
        <v>b. If yes, how much are the duties, taxes, or fees?</v>
      </c>
      <c r="S86" s="36"/>
      <c r="T86" s="24"/>
      <c r="U86" s="24"/>
      <c r="V86" s="24"/>
      <c r="W86" s="76"/>
      <c r="X86" s="76"/>
      <c r="Y86" s="77"/>
      <c r="Z86" s="95"/>
    </row>
    <row r="87" spans="1:26" s="159" customFormat="1" ht="30" customHeight="1" x14ac:dyDescent="0.2">
      <c r="A87" s="772" t="s">
        <v>326</v>
      </c>
      <c r="B87" s="764"/>
      <c r="C87" s="764"/>
      <c r="D87" s="764"/>
      <c r="E87" s="764"/>
      <c r="F87" s="764"/>
      <c r="G87" s="765"/>
      <c r="H87" s="355" t="s">
        <v>166</v>
      </c>
      <c r="I87" s="20" t="str">
        <f>A87</f>
        <v>D3. Are there policies that hinder the ability of the private sector (commercial sector, NGOs, or social marketing) to provide contraceptive methods (for example: price controls, distribution limitations, taxes/duties, advertising bans, etc.)?</v>
      </c>
      <c r="J87" s="45"/>
      <c r="K87" s="9"/>
      <c r="L87" s="36"/>
      <c r="M87" s="36"/>
      <c r="N87" s="36"/>
      <c r="O87" s="36"/>
      <c r="P87" s="9"/>
      <c r="Q87" s="36"/>
      <c r="R87" s="9"/>
      <c r="S87" s="36"/>
      <c r="T87" s="24"/>
      <c r="U87" s="24"/>
      <c r="V87" s="24"/>
      <c r="W87" s="76"/>
      <c r="X87" s="76"/>
      <c r="Y87" s="77"/>
      <c r="Z87" s="95"/>
    </row>
    <row r="88" spans="1:26" s="159" customFormat="1" x14ac:dyDescent="0.2">
      <c r="A88" s="262"/>
      <c r="B88" s="764" t="s">
        <v>47</v>
      </c>
      <c r="C88" s="764"/>
      <c r="D88" s="800" t="s">
        <v>146</v>
      </c>
      <c r="E88" s="801"/>
      <c r="F88" s="801"/>
      <c r="G88" s="801"/>
      <c r="H88" s="802"/>
      <c r="I88" s="20"/>
      <c r="J88" s="45"/>
      <c r="K88" s="9" t="str">
        <f>B88</f>
        <v>a. If yes, describe the policies.</v>
      </c>
      <c r="L88" s="36"/>
      <c r="M88" s="36"/>
      <c r="N88" s="38"/>
      <c r="O88" s="39" t="str">
        <f>D88</f>
        <v>N/A</v>
      </c>
      <c r="P88" s="9"/>
      <c r="Q88" s="36"/>
      <c r="R88" s="36"/>
      <c r="S88" s="36"/>
      <c r="T88" s="24"/>
      <c r="U88" s="24"/>
      <c r="V88" s="24"/>
      <c r="W88" s="76"/>
      <c r="X88" s="76"/>
      <c r="Y88" s="77"/>
      <c r="Z88" s="95"/>
    </row>
    <row r="89" spans="1:26" s="159" customFormat="1" ht="30" customHeight="1" x14ac:dyDescent="0.2">
      <c r="A89" s="772" t="s">
        <v>327</v>
      </c>
      <c r="B89" s="764"/>
      <c r="C89" s="764"/>
      <c r="D89" s="764"/>
      <c r="E89" s="764"/>
      <c r="F89" s="764"/>
      <c r="G89" s="765"/>
      <c r="H89" s="355" t="s">
        <v>166</v>
      </c>
      <c r="I89" s="20" t="str">
        <f>A89</f>
        <v>D4. Are there policies that enable the private sector (commercial sector, NGOs, or social marketing) to provide contraceptive methods?</v>
      </c>
      <c r="J89" s="45"/>
      <c r="K89" s="9"/>
      <c r="L89" s="36"/>
      <c r="M89" s="36"/>
      <c r="N89" s="36"/>
      <c r="O89" s="36"/>
      <c r="P89" s="9"/>
      <c r="Q89" s="36"/>
      <c r="R89" s="9"/>
      <c r="S89" s="36"/>
      <c r="T89" s="24"/>
      <c r="U89" s="24"/>
      <c r="V89" s="24"/>
      <c r="W89" s="76"/>
      <c r="X89" s="76"/>
      <c r="Y89" s="77"/>
      <c r="Z89" s="95"/>
    </row>
    <row r="90" spans="1:26" s="159" customFormat="1" x14ac:dyDescent="0.2">
      <c r="A90" s="262"/>
      <c r="B90" s="764" t="s">
        <v>47</v>
      </c>
      <c r="C90" s="764"/>
      <c r="D90" s="800" t="s">
        <v>146</v>
      </c>
      <c r="E90" s="801"/>
      <c r="F90" s="801"/>
      <c r="G90" s="801"/>
      <c r="H90" s="802"/>
      <c r="I90" s="20"/>
      <c r="J90" s="45"/>
      <c r="K90" s="9" t="str">
        <f>B90</f>
        <v>a. If yes, describe the policies.</v>
      </c>
      <c r="L90" s="36"/>
      <c r="M90" s="36"/>
      <c r="N90" s="38"/>
      <c r="O90" s="39" t="str">
        <f>D90</f>
        <v>N/A</v>
      </c>
      <c r="P90" s="9"/>
      <c r="Q90" s="36"/>
      <c r="R90" s="36"/>
      <c r="S90" s="36"/>
      <c r="T90" s="24"/>
      <c r="U90" s="24"/>
      <c r="V90" s="24"/>
      <c r="W90" s="76"/>
      <c r="X90" s="76"/>
      <c r="Y90" s="77"/>
      <c r="Z90" s="95"/>
    </row>
    <row r="91" spans="1:26" s="159" customFormat="1" ht="30" customHeight="1" x14ac:dyDescent="0.2">
      <c r="A91" s="772" t="s">
        <v>328</v>
      </c>
      <c r="B91" s="764"/>
      <c r="C91" s="764"/>
      <c r="D91" s="764"/>
      <c r="E91" s="764"/>
      <c r="F91" s="764"/>
      <c r="G91" s="765"/>
      <c r="H91" s="355" t="s">
        <v>166</v>
      </c>
      <c r="I91" s="20" t="str">
        <f>A91</f>
        <v xml:space="preserve">D5. Do policies or regulations exist that restrict who can sell or dispense particular contraceptive methods?
</v>
      </c>
      <c r="J91" s="45"/>
      <c r="K91" s="9"/>
      <c r="L91" s="36"/>
      <c r="M91" s="36"/>
      <c r="N91" s="36"/>
      <c r="O91" s="9"/>
      <c r="P91" s="9"/>
      <c r="Q91" s="36"/>
      <c r="R91" s="36"/>
      <c r="S91" s="36"/>
      <c r="T91" s="24"/>
      <c r="U91" s="24"/>
      <c r="V91" s="24"/>
      <c r="W91" s="76"/>
      <c r="X91" s="76"/>
      <c r="Y91" s="77"/>
      <c r="Z91" s="95"/>
    </row>
    <row r="92" spans="1:26" s="159" customFormat="1" ht="15.75" thickBot="1" x14ac:dyDescent="0.25">
      <c r="A92" s="354"/>
      <c r="B92" s="822" t="s">
        <v>60</v>
      </c>
      <c r="C92" s="822"/>
      <c r="D92" s="260"/>
      <c r="E92" s="261"/>
      <c r="F92" s="261"/>
      <c r="G92" s="261"/>
      <c r="H92" s="378"/>
      <c r="I92" s="17"/>
      <c r="J92" s="45"/>
      <c r="K92" s="9"/>
      <c r="L92" s="36"/>
      <c r="M92" s="36"/>
      <c r="N92" s="36"/>
      <c r="O92" s="9"/>
      <c r="P92" s="9"/>
      <c r="Q92" s="36"/>
      <c r="R92" s="36"/>
      <c r="S92" s="36"/>
      <c r="T92" s="24"/>
      <c r="U92" s="24"/>
      <c r="V92" s="24"/>
      <c r="W92" s="76"/>
      <c r="X92" s="76"/>
      <c r="Y92" s="77"/>
      <c r="Z92" s="95"/>
    </row>
    <row r="93" spans="1:26" s="159" customFormat="1" ht="45" customHeight="1" x14ac:dyDescent="0.2">
      <c r="A93" s="379"/>
      <c r="B93" s="823" t="s">
        <v>156</v>
      </c>
      <c r="C93" s="824"/>
      <c r="D93" s="825"/>
      <c r="E93" s="819" t="s">
        <v>329</v>
      </c>
      <c r="F93" s="821"/>
      <c r="G93" s="819" t="s">
        <v>330</v>
      </c>
      <c r="H93" s="826"/>
      <c r="I93" s="18"/>
      <c r="J93" s="51" t="str">
        <f>G93</f>
        <v>Describe any private sector restriction on who is allowed to sell or dispense the method</v>
      </c>
      <c r="K93" s="9"/>
      <c r="L93" s="36"/>
      <c r="M93" s="36"/>
      <c r="N93" s="36"/>
      <c r="O93" s="9"/>
      <c r="P93" s="9" t="str">
        <f>B93</f>
        <v>Contraceptive Method(s)</v>
      </c>
      <c r="Q93" s="36"/>
      <c r="R93" s="36"/>
      <c r="S93" s="36"/>
      <c r="T93" s="24"/>
      <c r="U93" s="84" t="str">
        <f>E93</f>
        <v>Describe any public sector restriction on who is allowed to sell or dispense the method</v>
      </c>
      <c r="V93" s="24"/>
      <c r="W93" s="76"/>
      <c r="X93" s="76"/>
      <c r="Y93" s="77"/>
      <c r="Z93" s="95"/>
    </row>
    <row r="94" spans="1:26" s="159" customFormat="1" x14ac:dyDescent="0.2">
      <c r="A94" s="380"/>
      <c r="B94" s="262" t="s">
        <v>35</v>
      </c>
      <c r="C94" s="770"/>
      <c r="D94" s="810"/>
      <c r="E94" s="800"/>
      <c r="F94" s="803"/>
      <c r="G94" s="811"/>
      <c r="H94" s="812"/>
      <c r="I94" s="16"/>
      <c r="J94" s="45">
        <f>G94</f>
        <v>0</v>
      </c>
      <c r="K94" s="9"/>
      <c r="L94" s="36"/>
      <c r="M94" s="46">
        <f>E94</f>
        <v>0</v>
      </c>
      <c r="N94" s="36"/>
      <c r="O94" s="9"/>
      <c r="P94" s="9">
        <f>C94</f>
        <v>0</v>
      </c>
      <c r="Q94" s="36"/>
      <c r="R94" s="36"/>
      <c r="S94" s="36"/>
      <c r="T94" s="24"/>
      <c r="U94" s="84">
        <f>E94</f>
        <v>0</v>
      </c>
      <c r="V94" s="24"/>
      <c r="W94" s="76"/>
      <c r="X94" s="76"/>
      <c r="Y94" s="77"/>
      <c r="Z94" s="95"/>
    </row>
    <row r="95" spans="1:26" s="159" customFormat="1" x14ac:dyDescent="0.2">
      <c r="A95" s="380"/>
      <c r="B95" s="262" t="s">
        <v>36</v>
      </c>
      <c r="C95" s="800"/>
      <c r="D95" s="803"/>
      <c r="E95" s="800"/>
      <c r="F95" s="803"/>
      <c r="G95" s="800"/>
      <c r="H95" s="803"/>
      <c r="I95" s="16"/>
      <c r="J95" s="45">
        <f>G95</f>
        <v>0</v>
      </c>
      <c r="K95" s="9"/>
      <c r="L95" s="36"/>
      <c r="M95" s="46">
        <f>E95</f>
        <v>0</v>
      </c>
      <c r="N95" s="36"/>
      <c r="O95" s="9"/>
      <c r="P95" s="9">
        <f>C95</f>
        <v>0</v>
      </c>
      <c r="Q95" s="36"/>
      <c r="R95" s="36"/>
      <c r="S95" s="36"/>
      <c r="T95" s="24"/>
      <c r="U95" s="84">
        <f>E95</f>
        <v>0</v>
      </c>
      <c r="V95" s="24"/>
      <c r="W95" s="76"/>
      <c r="X95" s="76"/>
      <c r="Y95" s="77"/>
      <c r="Z95" s="95"/>
    </row>
    <row r="96" spans="1:26" s="159" customFormat="1" ht="15.75" thickBot="1" x14ac:dyDescent="0.25">
      <c r="A96" s="380"/>
      <c r="B96" s="263" t="s">
        <v>37</v>
      </c>
      <c r="C96" s="800"/>
      <c r="D96" s="803"/>
      <c r="E96" s="800"/>
      <c r="F96" s="803"/>
      <c r="G96" s="800"/>
      <c r="H96" s="803"/>
      <c r="I96" s="16"/>
      <c r="J96" s="45">
        <f>G96</f>
        <v>0</v>
      </c>
      <c r="K96" s="9"/>
      <c r="L96" s="36"/>
      <c r="M96" s="46">
        <f>E96</f>
        <v>0</v>
      </c>
      <c r="N96" s="36"/>
      <c r="O96" s="9"/>
      <c r="P96" s="9">
        <f>C96</f>
        <v>0</v>
      </c>
      <c r="Q96" s="36"/>
      <c r="R96" s="36"/>
      <c r="S96" s="36"/>
      <c r="T96" s="24"/>
      <c r="U96" s="84">
        <f>E96</f>
        <v>0</v>
      </c>
      <c r="V96" s="24"/>
      <c r="W96" s="76"/>
      <c r="X96" s="76"/>
      <c r="Y96" s="77"/>
      <c r="Z96" s="95"/>
    </row>
    <row r="97" spans="1:26" s="264" customFormat="1" ht="15.75" thickBot="1" x14ac:dyDescent="0.25">
      <c r="A97" s="816"/>
      <c r="B97" s="817"/>
      <c r="C97" s="817"/>
      <c r="D97" s="817"/>
      <c r="E97" s="817"/>
      <c r="F97" s="817"/>
      <c r="G97" s="817"/>
      <c r="H97" s="818"/>
      <c r="I97" s="28"/>
      <c r="J97" s="52"/>
      <c r="K97" s="27">
        <f>C97</f>
        <v>0</v>
      </c>
      <c r="L97" s="27"/>
      <c r="M97" s="27"/>
      <c r="N97" s="27"/>
      <c r="O97" s="27"/>
      <c r="P97" s="27"/>
      <c r="Q97" s="27"/>
      <c r="R97" s="27"/>
      <c r="S97" s="27"/>
      <c r="T97" s="27"/>
      <c r="U97" s="27"/>
      <c r="V97" s="27"/>
      <c r="W97" s="85"/>
      <c r="X97" s="85"/>
      <c r="Y97" s="86"/>
      <c r="Z97" s="99"/>
    </row>
    <row r="98" spans="1:26" s="159" customFormat="1" ht="45" customHeight="1" x14ac:dyDescent="0.2">
      <c r="A98" s="774" t="s">
        <v>332</v>
      </c>
      <c r="B98" s="775"/>
      <c r="C98" s="775"/>
      <c r="D98" s="265" t="s">
        <v>61</v>
      </c>
      <c r="E98" s="819" t="s">
        <v>67</v>
      </c>
      <c r="F98" s="820"/>
      <c r="G98" s="821"/>
      <c r="H98" s="381" t="s">
        <v>57</v>
      </c>
      <c r="I98" s="15"/>
      <c r="J98" s="45"/>
      <c r="K98" s="9" t="str">
        <f>A98</f>
        <v>D6. Does the country have laws, regulations, or policies that make it difficult for the following sub-populations to access effective family planning services?</v>
      </c>
      <c r="L98" s="36"/>
      <c r="M98" s="36"/>
      <c r="N98" s="36"/>
      <c r="O98" s="9"/>
      <c r="P98" s="36"/>
      <c r="Q98" s="36"/>
      <c r="R98" s="36"/>
      <c r="S98" s="36"/>
      <c r="T98" s="24"/>
      <c r="U98" s="24"/>
      <c r="V98" s="84" t="str">
        <f>E98</f>
        <v xml:space="preserve">If yes, describe laws/regulations/policies affecting access </v>
      </c>
      <c r="W98" s="76"/>
      <c r="X98" s="76"/>
      <c r="Y98" s="77"/>
      <c r="Z98" s="95"/>
    </row>
    <row r="99" spans="1:26" s="159" customFormat="1" x14ac:dyDescent="0.2">
      <c r="A99" s="262"/>
      <c r="B99" s="764" t="s">
        <v>333</v>
      </c>
      <c r="C99" s="764"/>
      <c r="D99" s="157" t="s">
        <v>166</v>
      </c>
      <c r="E99" s="800"/>
      <c r="F99" s="801"/>
      <c r="G99" s="803"/>
      <c r="H99" s="355"/>
      <c r="I99" s="13"/>
      <c r="J99" s="45"/>
      <c r="K99" s="9" t="str">
        <f>B99</f>
        <v>a. Unmarried people</v>
      </c>
      <c r="L99" s="36"/>
      <c r="M99" s="46">
        <f>E99</f>
        <v>0</v>
      </c>
      <c r="N99" s="36"/>
      <c r="O99" s="9"/>
      <c r="P99" s="36"/>
      <c r="Q99" s="36"/>
      <c r="R99" s="36"/>
      <c r="S99" s="36"/>
      <c r="T99" s="24"/>
      <c r="U99" s="24"/>
      <c r="V99" s="84">
        <f>E99</f>
        <v>0</v>
      </c>
      <c r="W99" s="76"/>
      <c r="X99" s="76"/>
      <c r="Y99" s="77"/>
      <c r="Z99" s="95"/>
    </row>
    <row r="100" spans="1:26" s="159" customFormat="1" x14ac:dyDescent="0.2">
      <c r="A100" s="262"/>
      <c r="B100" s="764" t="s">
        <v>48</v>
      </c>
      <c r="C100" s="764"/>
      <c r="D100" s="157" t="s">
        <v>166</v>
      </c>
      <c r="E100" s="800"/>
      <c r="F100" s="801"/>
      <c r="G100" s="803"/>
      <c r="H100" s="355"/>
      <c r="I100" s="13"/>
      <c r="J100" s="45"/>
      <c r="K100" s="9" t="str">
        <f>B100</f>
        <v>b. Young people</v>
      </c>
      <c r="L100" s="36"/>
      <c r="M100" s="46">
        <f>E100</f>
        <v>0</v>
      </c>
      <c r="N100" s="36"/>
      <c r="O100" s="9"/>
      <c r="P100" s="36"/>
      <c r="Q100" s="36"/>
      <c r="R100" s="36"/>
      <c r="S100" s="36"/>
      <c r="T100" s="24"/>
      <c r="U100" s="24"/>
      <c r="V100" s="84">
        <f>E100</f>
        <v>0</v>
      </c>
      <c r="W100" s="76"/>
      <c r="X100" s="76"/>
      <c r="Y100" s="77"/>
      <c r="Z100" s="95"/>
    </row>
    <row r="101" spans="1:26" s="159" customFormat="1" ht="15.75" thickBot="1" x14ac:dyDescent="0.25">
      <c r="A101" s="263"/>
      <c r="B101" s="753" t="s">
        <v>49</v>
      </c>
      <c r="C101" s="753"/>
      <c r="D101" s="382" t="s">
        <v>166</v>
      </c>
      <c r="E101" s="804"/>
      <c r="F101" s="805"/>
      <c r="G101" s="806"/>
      <c r="H101" s="383"/>
      <c r="I101" s="13"/>
      <c r="J101" s="45"/>
      <c r="K101" s="9" t="str">
        <f>B101</f>
        <v>c. Other</v>
      </c>
      <c r="L101" s="36"/>
      <c r="M101" s="46">
        <f>E101</f>
        <v>0</v>
      </c>
      <c r="N101" s="36"/>
      <c r="O101" s="9"/>
      <c r="P101" s="36"/>
      <c r="Q101" s="36"/>
      <c r="R101" s="36"/>
      <c r="S101" s="36"/>
      <c r="T101" s="24"/>
      <c r="U101" s="24"/>
      <c r="V101" s="84">
        <f>E101</f>
        <v>0</v>
      </c>
      <c r="W101" s="76"/>
      <c r="X101" s="76"/>
      <c r="Y101" s="77"/>
      <c r="Z101" s="95"/>
    </row>
    <row r="102" spans="1:26" s="266" customFormat="1" x14ac:dyDescent="0.2">
      <c r="A102" s="807"/>
      <c r="B102" s="808"/>
      <c r="C102" s="808"/>
      <c r="D102" s="808"/>
      <c r="E102" s="808"/>
      <c r="F102" s="808"/>
      <c r="G102" s="808"/>
      <c r="H102" s="809"/>
      <c r="I102" s="5"/>
      <c r="J102" s="53"/>
      <c r="K102" s="29">
        <f>C102</f>
        <v>0</v>
      </c>
      <c r="L102" s="54"/>
      <c r="M102" s="54"/>
      <c r="N102" s="54"/>
      <c r="O102" s="29"/>
      <c r="P102" s="54"/>
      <c r="Q102" s="54"/>
      <c r="R102" s="54"/>
      <c r="S102" s="54"/>
      <c r="T102" s="54"/>
      <c r="U102" s="54"/>
      <c r="V102" s="54"/>
      <c r="W102" s="87"/>
      <c r="X102" s="87"/>
      <c r="Y102" s="88"/>
      <c r="Z102" s="95"/>
    </row>
    <row r="103" spans="1:26" s="159" customFormat="1" ht="45" customHeight="1" x14ac:dyDescent="0.2">
      <c r="A103" s="772" t="s">
        <v>334</v>
      </c>
      <c r="B103" s="764"/>
      <c r="C103" s="764"/>
      <c r="D103" s="764"/>
      <c r="E103" s="764"/>
      <c r="F103" s="764"/>
      <c r="G103" s="764"/>
      <c r="H103" s="773"/>
      <c r="I103" s="15"/>
      <c r="J103" s="45"/>
      <c r="K103" s="9"/>
      <c r="L103" s="36"/>
      <c r="M103" s="36"/>
      <c r="N103" s="36"/>
      <c r="O103" s="9"/>
      <c r="P103" s="36"/>
      <c r="Q103" s="36"/>
      <c r="R103" s="36"/>
      <c r="S103" s="36"/>
      <c r="T103" s="24"/>
      <c r="U103" s="24"/>
      <c r="V103" s="24"/>
      <c r="W103" s="76"/>
      <c r="X103" s="82" t="str">
        <f>A103</f>
        <v xml:space="preserve">D7. Are there charges* to the client in the public sector for family planning:
*(This question refers to charges by policy, not under-the-table charges.)
</v>
      </c>
      <c r="Y103" s="77"/>
      <c r="Z103" s="95"/>
    </row>
    <row r="104" spans="1:26" s="159" customFormat="1" ht="15" customHeight="1" x14ac:dyDescent="0.2">
      <c r="A104" s="262"/>
      <c r="B104" s="764" t="s">
        <v>50</v>
      </c>
      <c r="C104" s="764"/>
      <c r="D104" s="764"/>
      <c r="E104" s="764"/>
      <c r="F104" s="765"/>
      <c r="G104" s="766" t="s">
        <v>166</v>
      </c>
      <c r="H104" s="767"/>
      <c r="I104" s="16"/>
      <c r="J104" s="45" t="str">
        <f>G104</f>
        <v>No</v>
      </c>
      <c r="K104" s="9"/>
      <c r="L104" s="36"/>
      <c r="M104" s="36"/>
      <c r="N104" s="36"/>
      <c r="O104" s="9"/>
      <c r="P104" s="36"/>
      <c r="Q104" s="36"/>
      <c r="R104" s="36"/>
      <c r="S104" s="36"/>
      <c r="T104" s="24"/>
      <c r="U104" s="24"/>
      <c r="V104" s="24"/>
      <c r="W104" s="76"/>
      <c r="X104" s="76"/>
      <c r="Y104" s="80" t="str">
        <f>B104</f>
        <v>a. Services?</v>
      </c>
      <c r="Z104" s="95"/>
    </row>
    <row r="105" spans="1:26" s="159" customFormat="1" ht="15" customHeight="1" x14ac:dyDescent="0.2">
      <c r="A105" s="262"/>
      <c r="B105" s="764" t="s">
        <v>51</v>
      </c>
      <c r="C105" s="764"/>
      <c r="D105" s="764"/>
      <c r="E105" s="764"/>
      <c r="F105" s="765"/>
      <c r="G105" s="766" t="s">
        <v>166</v>
      </c>
      <c r="H105" s="767"/>
      <c r="I105" s="16"/>
      <c r="J105" s="45" t="str">
        <f>G105</f>
        <v>No</v>
      </c>
      <c r="K105" s="9"/>
      <c r="L105" s="36"/>
      <c r="M105" s="36"/>
      <c r="N105" s="36"/>
      <c r="O105" s="9"/>
      <c r="P105" s="36"/>
      <c r="Q105" s="36"/>
      <c r="R105" s="36"/>
      <c r="S105" s="36"/>
      <c r="T105" s="24"/>
      <c r="U105" s="24"/>
      <c r="V105" s="24"/>
      <c r="W105" s="76"/>
      <c r="X105" s="76"/>
      <c r="Y105" s="80" t="str">
        <f>B105</f>
        <v>b. Commodities?</v>
      </c>
      <c r="Z105" s="95"/>
    </row>
    <row r="106" spans="1:26" s="159" customFormat="1" ht="15" customHeight="1" x14ac:dyDescent="0.2">
      <c r="A106" s="262"/>
      <c r="B106" s="764" t="s">
        <v>52</v>
      </c>
      <c r="C106" s="764"/>
      <c r="D106" s="764"/>
      <c r="E106" s="764"/>
      <c r="F106" s="765"/>
      <c r="G106" s="766" t="s">
        <v>146</v>
      </c>
      <c r="H106" s="767"/>
      <c r="I106" s="16"/>
      <c r="J106" s="45" t="str">
        <f>G106</f>
        <v>N/A</v>
      </c>
      <c r="K106" s="9"/>
      <c r="L106" s="36"/>
      <c r="M106" s="36"/>
      <c r="N106" s="36"/>
      <c r="O106" s="9"/>
      <c r="P106" s="36"/>
      <c r="Q106" s="36"/>
      <c r="R106" s="36"/>
      <c r="S106" s="36"/>
      <c r="T106" s="24"/>
      <c r="U106" s="24"/>
      <c r="V106" s="24"/>
      <c r="W106" s="76"/>
      <c r="X106" s="76"/>
      <c r="Y106" s="80" t="str">
        <f>B106</f>
        <v>c. If yes, are there exemptions for people who cannot afford to pay?</v>
      </c>
      <c r="Z106" s="95"/>
    </row>
    <row r="107" spans="1:26" s="159" customFormat="1" x14ac:dyDescent="0.2">
      <c r="A107" s="262"/>
      <c r="B107" s="241"/>
      <c r="C107" s="242" t="s">
        <v>53</v>
      </c>
      <c r="D107" s="800" t="s">
        <v>146</v>
      </c>
      <c r="E107" s="801"/>
      <c r="F107" s="801"/>
      <c r="G107" s="801"/>
      <c r="H107" s="802"/>
      <c r="I107" s="16"/>
      <c r="J107" s="45"/>
      <c r="K107" s="9" t="str">
        <f>C107</f>
        <v>i. If yes, describe the exemptions.</v>
      </c>
      <c r="L107" s="36"/>
      <c r="M107" s="36"/>
      <c r="N107" s="38"/>
      <c r="O107" s="39" t="str">
        <f>D107</f>
        <v>N/A</v>
      </c>
      <c r="P107" s="36"/>
      <c r="Q107" s="36"/>
      <c r="R107" s="36"/>
      <c r="S107" s="36"/>
      <c r="T107" s="24"/>
      <c r="U107" s="24"/>
      <c r="V107" s="24"/>
      <c r="W107" s="76"/>
      <c r="X107" s="76"/>
      <c r="Y107" s="77"/>
      <c r="Z107" s="95"/>
    </row>
    <row r="108" spans="1:26" s="267" customFormat="1" ht="15.75" customHeight="1" x14ac:dyDescent="0.2">
      <c r="A108" s="772" t="s">
        <v>335</v>
      </c>
      <c r="B108" s="764"/>
      <c r="C108" s="764"/>
      <c r="D108" s="764"/>
      <c r="E108" s="764"/>
      <c r="F108" s="764"/>
      <c r="G108" s="764"/>
      <c r="H108" s="773"/>
      <c r="I108" s="48"/>
      <c r="J108" s="35"/>
      <c r="K108" s="9"/>
      <c r="L108" s="9"/>
      <c r="M108" s="36"/>
      <c r="N108" s="36"/>
      <c r="O108" s="9"/>
      <c r="P108" s="36"/>
      <c r="Q108" s="1"/>
      <c r="R108" s="36"/>
      <c r="S108" s="37"/>
      <c r="T108" s="2"/>
      <c r="U108" s="2"/>
      <c r="V108" s="2"/>
      <c r="W108" s="64"/>
      <c r="X108" s="82" t="str">
        <f>A108</f>
        <v>D8. Are the following contraceptives included in the country's National Essential Medicine List (NEML) or other equivalent priority list?</v>
      </c>
      <c r="Y108" s="1"/>
      <c r="Z108" s="101"/>
    </row>
    <row r="109" spans="1:26" s="267" customFormat="1" ht="15.75" customHeight="1" x14ac:dyDescent="0.2">
      <c r="A109" s="384"/>
      <c r="B109" s="764" t="s">
        <v>336</v>
      </c>
      <c r="C109" s="764"/>
      <c r="D109" s="764"/>
      <c r="E109" s="764"/>
      <c r="F109" s="765"/>
      <c r="G109" s="766" t="s">
        <v>165</v>
      </c>
      <c r="H109" s="767"/>
      <c r="I109" s="48"/>
      <c r="J109" s="45" t="str">
        <f t="shared" ref="J109:J120" si="3">G109</f>
        <v>Yes</v>
      </c>
      <c r="K109" s="9"/>
      <c r="L109" s="9"/>
      <c r="M109" s="36"/>
      <c r="N109" s="36"/>
      <c r="O109" s="9"/>
      <c r="P109" s="36"/>
      <c r="Q109" s="1"/>
      <c r="R109" s="36"/>
      <c r="S109" s="37"/>
      <c r="T109" s="2"/>
      <c r="U109" s="2"/>
      <c r="V109" s="2"/>
      <c r="W109" s="64"/>
      <c r="X109" s="64"/>
      <c r="Y109" s="80" t="str">
        <f t="shared" ref="Y109:Y118" si="4">B109</f>
        <v>a. Combined oral contraceptives</v>
      </c>
      <c r="Z109" s="101"/>
    </row>
    <row r="110" spans="1:26" s="267" customFormat="1" ht="15.75" customHeight="1" x14ac:dyDescent="0.2">
      <c r="A110" s="384"/>
      <c r="B110" s="764" t="s">
        <v>337</v>
      </c>
      <c r="C110" s="764"/>
      <c r="D110" s="764"/>
      <c r="E110" s="764"/>
      <c r="F110" s="765"/>
      <c r="G110" s="766" t="s">
        <v>165</v>
      </c>
      <c r="H110" s="767"/>
      <c r="I110" s="48"/>
      <c r="J110" s="45" t="str">
        <f t="shared" si="3"/>
        <v>Yes</v>
      </c>
      <c r="K110" s="9"/>
      <c r="L110" s="9"/>
      <c r="M110" s="36"/>
      <c r="N110" s="36"/>
      <c r="O110" s="9"/>
      <c r="P110" s="36"/>
      <c r="Q110" s="1"/>
      <c r="R110" s="36"/>
      <c r="S110" s="37"/>
      <c r="T110" s="2"/>
      <c r="U110" s="2"/>
      <c r="V110" s="2"/>
      <c r="W110" s="64"/>
      <c r="X110" s="64"/>
      <c r="Y110" s="80" t="str">
        <f t="shared" si="4"/>
        <v>b. Progestin-only pills</v>
      </c>
      <c r="Z110" s="101"/>
    </row>
    <row r="111" spans="1:26" s="267" customFormat="1" ht="15.75" customHeight="1" x14ac:dyDescent="0.2">
      <c r="A111" s="384"/>
      <c r="B111" s="764" t="s">
        <v>54</v>
      </c>
      <c r="C111" s="764"/>
      <c r="D111" s="764"/>
      <c r="E111" s="764"/>
      <c r="F111" s="765"/>
      <c r="G111" s="766" t="s">
        <v>165</v>
      </c>
      <c r="H111" s="767"/>
      <c r="I111" s="48"/>
      <c r="J111" s="45" t="str">
        <f t="shared" si="3"/>
        <v>Yes</v>
      </c>
      <c r="K111" s="9"/>
      <c r="L111" s="9"/>
      <c r="M111" s="36"/>
      <c r="N111" s="36"/>
      <c r="O111" s="9"/>
      <c r="P111" s="36"/>
      <c r="Q111" s="1"/>
      <c r="R111" s="36"/>
      <c r="S111" s="37"/>
      <c r="T111" s="2"/>
      <c r="U111" s="2"/>
      <c r="V111" s="2"/>
      <c r="W111" s="64"/>
      <c r="X111" s="64"/>
      <c r="Y111" s="80" t="str">
        <f t="shared" si="4"/>
        <v>c. Hormonal injections</v>
      </c>
      <c r="Z111" s="101"/>
    </row>
    <row r="112" spans="1:26" s="267" customFormat="1" ht="15.75" customHeight="1" x14ac:dyDescent="0.2">
      <c r="A112" s="384"/>
      <c r="B112" s="764" t="s">
        <v>55</v>
      </c>
      <c r="C112" s="764"/>
      <c r="D112" s="764"/>
      <c r="E112" s="764"/>
      <c r="F112" s="765"/>
      <c r="G112" s="766" t="s">
        <v>165</v>
      </c>
      <c r="H112" s="767"/>
      <c r="I112" s="48"/>
      <c r="J112" s="45" t="str">
        <f t="shared" si="3"/>
        <v>Yes</v>
      </c>
      <c r="K112" s="9"/>
      <c r="L112" s="9"/>
      <c r="M112" s="36"/>
      <c r="N112" s="36"/>
      <c r="O112" s="9"/>
      <c r="P112" s="36"/>
      <c r="Q112" s="1"/>
      <c r="R112" s="36"/>
      <c r="S112" s="37"/>
      <c r="T112" s="2"/>
      <c r="U112" s="2"/>
      <c r="V112" s="2"/>
      <c r="W112" s="64"/>
      <c r="X112" s="64"/>
      <c r="Y112" s="80" t="str">
        <f t="shared" si="4"/>
        <v>d. Hormonal implants</v>
      </c>
      <c r="Z112" s="101"/>
    </row>
    <row r="113" spans="1:26" s="267" customFormat="1" ht="15.75" customHeight="1" x14ac:dyDescent="0.2">
      <c r="A113" s="384"/>
      <c r="B113" s="764" t="s">
        <v>56</v>
      </c>
      <c r="C113" s="764"/>
      <c r="D113" s="764"/>
      <c r="E113" s="764"/>
      <c r="F113" s="765"/>
      <c r="G113" s="766" t="s">
        <v>165</v>
      </c>
      <c r="H113" s="767"/>
      <c r="I113" s="48"/>
      <c r="J113" s="45" t="str">
        <f t="shared" si="3"/>
        <v>Yes</v>
      </c>
      <c r="K113" s="9"/>
      <c r="L113" s="9"/>
      <c r="M113" s="36"/>
      <c r="N113" s="36"/>
      <c r="O113" s="9"/>
      <c r="P113" s="36"/>
      <c r="Q113" s="1"/>
      <c r="R113" s="36"/>
      <c r="S113" s="37"/>
      <c r="T113" s="2"/>
      <c r="U113" s="2"/>
      <c r="V113" s="2"/>
      <c r="W113" s="64"/>
      <c r="X113" s="64"/>
      <c r="Y113" s="80" t="str">
        <f t="shared" si="4"/>
        <v>e. Intrauterine devices (IUDs)</v>
      </c>
      <c r="Z113" s="101"/>
    </row>
    <row r="114" spans="1:26" s="267" customFormat="1" ht="15.75" customHeight="1" x14ac:dyDescent="0.2">
      <c r="A114" s="384"/>
      <c r="B114" s="764" t="s">
        <v>43</v>
      </c>
      <c r="C114" s="764"/>
      <c r="D114" s="764"/>
      <c r="E114" s="764"/>
      <c r="F114" s="765"/>
      <c r="G114" s="766" t="s">
        <v>165</v>
      </c>
      <c r="H114" s="767"/>
      <c r="I114" s="48"/>
      <c r="J114" s="45" t="str">
        <f t="shared" si="3"/>
        <v>Yes</v>
      </c>
      <c r="K114" s="9"/>
      <c r="L114" s="9"/>
      <c r="M114" s="36"/>
      <c r="N114" s="36"/>
      <c r="O114" s="9"/>
      <c r="P114" s="36"/>
      <c r="Q114" s="1"/>
      <c r="R114" s="36"/>
      <c r="S114" s="37"/>
      <c r="T114" s="2"/>
      <c r="U114" s="2"/>
      <c r="V114" s="2"/>
      <c r="W114" s="64"/>
      <c r="X114" s="64"/>
      <c r="Y114" s="80" t="str">
        <f t="shared" si="4"/>
        <v>f. Male condoms</v>
      </c>
      <c r="Z114" s="101"/>
    </row>
    <row r="115" spans="1:26" s="267" customFormat="1" ht="15.75" customHeight="1" x14ac:dyDescent="0.2">
      <c r="A115" s="384"/>
      <c r="B115" s="764" t="s">
        <v>44</v>
      </c>
      <c r="C115" s="764"/>
      <c r="D115" s="764"/>
      <c r="E115" s="764"/>
      <c r="F115" s="765"/>
      <c r="G115" s="766" t="s">
        <v>165</v>
      </c>
      <c r="H115" s="767"/>
      <c r="I115" s="48"/>
      <c r="J115" s="45" t="str">
        <f t="shared" si="3"/>
        <v>Yes</v>
      </c>
      <c r="K115" s="9"/>
      <c r="L115" s="9"/>
      <c r="M115" s="36"/>
      <c r="N115" s="36"/>
      <c r="O115" s="9"/>
      <c r="P115" s="36"/>
      <c r="Q115" s="1"/>
      <c r="R115" s="36"/>
      <c r="S115" s="37"/>
      <c r="T115" s="2"/>
      <c r="U115" s="2"/>
      <c r="V115" s="2"/>
      <c r="W115" s="64"/>
      <c r="X115" s="64"/>
      <c r="Y115" s="80" t="str">
        <f t="shared" si="4"/>
        <v>g. Female condoms</v>
      </c>
      <c r="Z115" s="101"/>
    </row>
    <row r="116" spans="1:26" s="267" customFormat="1" ht="15.75" customHeight="1" x14ac:dyDescent="0.2">
      <c r="A116" s="384"/>
      <c r="B116" s="764" t="s">
        <v>338</v>
      </c>
      <c r="C116" s="764"/>
      <c r="D116" s="764"/>
      <c r="E116" s="764"/>
      <c r="F116" s="765"/>
      <c r="G116" s="766" t="s">
        <v>165</v>
      </c>
      <c r="H116" s="767"/>
      <c r="I116" s="48"/>
      <c r="J116" s="45" t="str">
        <f t="shared" si="3"/>
        <v>Yes</v>
      </c>
      <c r="K116" s="9"/>
      <c r="L116" s="9"/>
      <c r="M116" s="36"/>
      <c r="N116" s="36"/>
      <c r="O116" s="9"/>
      <c r="P116" s="36"/>
      <c r="Q116" s="1"/>
      <c r="R116" s="36"/>
      <c r="S116" s="37"/>
      <c r="T116" s="2"/>
      <c r="U116" s="2"/>
      <c r="V116" s="2"/>
      <c r="W116" s="64"/>
      <c r="X116" s="64"/>
      <c r="Y116" s="80" t="str">
        <f t="shared" si="4"/>
        <v>h. Emergency contraceptive pills</v>
      </c>
      <c r="Z116" s="101"/>
    </row>
    <row r="117" spans="1:26" s="267" customFormat="1" ht="15.75" customHeight="1" x14ac:dyDescent="0.2">
      <c r="A117" s="384"/>
      <c r="B117" s="764" t="s">
        <v>245</v>
      </c>
      <c r="C117" s="764"/>
      <c r="D117" s="764"/>
      <c r="E117" s="764"/>
      <c r="F117" s="765"/>
      <c r="G117" s="766" t="s">
        <v>166</v>
      </c>
      <c r="H117" s="767"/>
      <c r="I117" s="48"/>
      <c r="J117" s="45" t="str">
        <f>G117</f>
        <v>No</v>
      </c>
      <c r="K117" s="9"/>
      <c r="L117" s="9"/>
      <c r="M117" s="36"/>
      <c r="N117" s="36"/>
      <c r="O117" s="9"/>
      <c r="P117" s="36"/>
      <c r="Q117" s="1"/>
      <c r="R117" s="36"/>
      <c r="S117" s="37"/>
      <c r="T117" s="2"/>
      <c r="U117" s="2"/>
      <c r="V117" s="2"/>
      <c r="W117" s="64"/>
      <c r="X117" s="64"/>
      <c r="Y117" s="80" t="str">
        <f>B117</f>
        <v>i. CycleBeads</v>
      </c>
      <c r="Z117" s="101"/>
    </row>
    <row r="118" spans="1:26" s="267" customFormat="1" ht="15.75" customHeight="1" x14ac:dyDescent="0.2">
      <c r="A118" s="384"/>
      <c r="B118" s="764" t="s">
        <v>339</v>
      </c>
      <c r="C118" s="764"/>
      <c r="D118" s="764"/>
      <c r="E118" s="764"/>
      <c r="F118" s="765"/>
      <c r="G118" s="766" t="s">
        <v>166</v>
      </c>
      <c r="H118" s="767"/>
      <c r="I118" s="48"/>
      <c r="J118" s="45" t="str">
        <f t="shared" si="3"/>
        <v>No</v>
      </c>
      <c r="K118" s="9"/>
      <c r="L118" s="9"/>
      <c r="M118" s="36"/>
      <c r="N118" s="36"/>
      <c r="O118" s="9"/>
      <c r="P118" s="36"/>
      <c r="Q118" s="1"/>
      <c r="R118" s="36"/>
      <c r="S118" s="37"/>
      <c r="T118" s="2"/>
      <c r="U118" s="2"/>
      <c r="V118" s="2"/>
      <c r="W118" s="64"/>
      <c r="X118" s="64"/>
      <c r="Y118" s="80" t="str">
        <f t="shared" si="4"/>
        <v>j. Any other contraceptive(s)?</v>
      </c>
      <c r="Z118" s="101"/>
    </row>
    <row r="119" spans="1:26" s="267" customFormat="1" ht="15.75" x14ac:dyDescent="0.2">
      <c r="A119" s="384"/>
      <c r="B119" s="224"/>
      <c r="C119" s="764" t="s">
        <v>340</v>
      </c>
      <c r="D119" s="764"/>
      <c r="E119" s="765"/>
      <c r="F119" s="790" t="s">
        <v>146</v>
      </c>
      <c r="G119" s="791"/>
      <c r="H119" s="792"/>
      <c r="I119" s="48"/>
      <c r="J119" s="45">
        <f t="shared" si="3"/>
        <v>0</v>
      </c>
      <c r="K119" s="9"/>
      <c r="L119" s="9"/>
      <c r="M119" s="36"/>
      <c r="N119" s="36"/>
      <c r="O119" s="9"/>
      <c r="P119" s="36"/>
      <c r="Q119" s="1"/>
      <c r="R119" s="9">
        <f>B119</f>
        <v>0</v>
      </c>
      <c r="S119" s="37"/>
      <c r="T119" s="2"/>
      <c r="U119" s="2"/>
      <c r="V119" s="2"/>
      <c r="W119" s="64"/>
      <c r="X119" s="64"/>
      <c r="Y119" s="1"/>
      <c r="Z119" s="101"/>
    </row>
    <row r="120" spans="1:26" s="267" customFormat="1" ht="15.75" x14ac:dyDescent="0.2">
      <c r="A120" s="793" t="s">
        <v>341</v>
      </c>
      <c r="B120" s="794"/>
      <c r="C120" s="794"/>
      <c r="D120" s="795"/>
      <c r="E120" s="796"/>
      <c r="F120" s="797">
        <v>2009</v>
      </c>
      <c r="G120" s="798"/>
      <c r="H120" s="799"/>
      <c r="I120" s="48"/>
      <c r="J120" s="45">
        <f t="shared" si="3"/>
        <v>0</v>
      </c>
      <c r="K120" s="9"/>
      <c r="L120" s="9"/>
      <c r="M120" s="36"/>
      <c r="N120" s="36"/>
      <c r="O120" s="9"/>
      <c r="P120" s="36"/>
      <c r="Q120" s="1"/>
      <c r="R120" s="9">
        <f>B120</f>
        <v>0</v>
      </c>
      <c r="S120" s="37"/>
      <c r="T120" s="2"/>
      <c r="U120" s="2"/>
      <c r="V120" s="2"/>
      <c r="W120" s="64"/>
      <c r="X120" s="64"/>
      <c r="Y120" s="1"/>
      <c r="Z120" s="101"/>
    </row>
    <row r="121" spans="1:26" s="267" customFormat="1" ht="22.5" customHeight="1" x14ac:dyDescent="0.2">
      <c r="A121" s="772" t="s">
        <v>342</v>
      </c>
      <c r="B121" s="764"/>
      <c r="C121" s="765"/>
      <c r="D121" s="920" t="s">
        <v>494</v>
      </c>
      <c r="E121" s="921"/>
      <c r="F121" s="921"/>
      <c r="G121" s="921"/>
      <c r="H121" s="993"/>
      <c r="I121" s="48"/>
      <c r="J121" s="35"/>
      <c r="K121" s="9" t="str">
        <f>A121</f>
        <v xml:space="preserve">D10. Name of the list(s)
</v>
      </c>
      <c r="L121" s="9"/>
      <c r="M121" s="36"/>
      <c r="N121" s="36"/>
      <c r="O121" s="9" t="str">
        <f>D121</f>
        <v>Liste National des Medicaments Essentiel (National Essential Medicines List)</v>
      </c>
      <c r="P121" s="36"/>
      <c r="Q121" s="1"/>
      <c r="R121" s="36"/>
      <c r="S121" s="37"/>
      <c r="T121" s="2"/>
      <c r="U121" s="2"/>
      <c r="V121" s="2"/>
      <c r="W121" s="64"/>
      <c r="X121" s="64"/>
      <c r="Y121" s="1"/>
      <c r="Z121" s="101"/>
    </row>
    <row r="122" spans="1:26" s="267" customFormat="1" ht="34.5" customHeight="1" x14ac:dyDescent="0.2">
      <c r="A122" s="772" t="s">
        <v>344</v>
      </c>
      <c r="B122" s="764"/>
      <c r="C122" s="765"/>
      <c r="D122" s="920" t="s">
        <v>495</v>
      </c>
      <c r="E122" s="921"/>
      <c r="F122" s="921"/>
      <c r="G122" s="921"/>
      <c r="H122" s="993"/>
      <c r="I122" s="48"/>
      <c r="J122" s="35"/>
      <c r="K122" s="9" t="str">
        <f>A122</f>
        <v xml:space="preserve">D11. Notes about the list(s)
</v>
      </c>
      <c r="L122" s="9"/>
      <c r="M122" s="36"/>
      <c r="N122" s="36"/>
      <c r="O122" s="9" t="str">
        <f>D122</f>
        <v>It was published in 2010 and is reviewed every 2 years.</v>
      </c>
      <c r="P122" s="36"/>
      <c r="Q122" s="1"/>
      <c r="R122" s="36"/>
      <c r="S122" s="37"/>
      <c r="T122" s="2"/>
      <c r="U122" s="2"/>
      <c r="V122" s="2"/>
      <c r="W122" s="64"/>
      <c r="X122" s="64"/>
      <c r="Y122" s="1"/>
      <c r="Z122" s="101"/>
    </row>
    <row r="123" spans="1:26" s="159" customFormat="1" ht="21.75" customHeight="1" x14ac:dyDescent="0.2">
      <c r="A123" s="772" t="s">
        <v>351</v>
      </c>
      <c r="B123" s="764"/>
      <c r="C123" s="764"/>
      <c r="D123" s="764"/>
      <c r="E123" s="764"/>
      <c r="F123" s="764"/>
      <c r="G123" s="764"/>
      <c r="H123" s="773"/>
      <c r="I123" s="4"/>
      <c r="J123" s="45"/>
      <c r="K123" s="9"/>
      <c r="L123" s="36"/>
      <c r="M123" s="36"/>
      <c r="N123" s="36"/>
      <c r="O123" s="9"/>
      <c r="P123" s="36"/>
      <c r="Q123" s="36"/>
      <c r="R123" s="36"/>
      <c r="S123" s="36"/>
      <c r="T123" s="24"/>
      <c r="U123" s="24"/>
      <c r="V123" s="24"/>
      <c r="W123" s="76"/>
      <c r="X123" s="82" t="str">
        <f>A123</f>
        <v xml:space="preserve">D12.  Information on country's Poverty Reduction Strategy Paper (PRSP)
</v>
      </c>
      <c r="Y123" s="77"/>
      <c r="Z123" s="95"/>
    </row>
    <row r="124" spans="1:26" s="267" customFormat="1" ht="30.75" customHeight="1" x14ac:dyDescent="0.2">
      <c r="A124" s="385"/>
      <c r="B124" s="784" t="s">
        <v>196</v>
      </c>
      <c r="C124" s="785"/>
      <c r="D124" s="785"/>
      <c r="E124" s="786"/>
      <c r="F124" s="787">
        <v>2008</v>
      </c>
      <c r="G124" s="788"/>
      <c r="H124" s="789"/>
      <c r="I124" s="48"/>
      <c r="J124" s="45">
        <f>G124</f>
        <v>0</v>
      </c>
      <c r="K124" s="9"/>
      <c r="L124" s="9"/>
      <c r="M124" s="36"/>
      <c r="N124" s="36"/>
      <c r="O124" s="9"/>
      <c r="P124" s="36"/>
      <c r="Q124" s="1"/>
      <c r="R124" s="9" t="str">
        <f>B124</f>
        <v>a. What year is the Poverty Reduction Strategy Paper from? (most recent actual PRSP on IMF's site [not progress or summary report])</v>
      </c>
      <c r="S124" s="37"/>
      <c r="T124" s="2"/>
      <c r="U124" s="2"/>
      <c r="V124" s="2"/>
      <c r="W124" s="64"/>
      <c r="X124" s="64"/>
      <c r="Y124" s="1"/>
      <c r="Z124" s="101"/>
    </row>
    <row r="125" spans="1:26" s="267" customFormat="1" ht="15.75" customHeight="1" x14ac:dyDescent="0.2">
      <c r="A125" s="384"/>
      <c r="B125" s="764" t="s">
        <v>197</v>
      </c>
      <c r="C125" s="764"/>
      <c r="D125" s="764"/>
      <c r="E125" s="764"/>
      <c r="F125" s="765"/>
      <c r="G125" s="766" t="s">
        <v>165</v>
      </c>
      <c r="H125" s="767"/>
      <c r="I125" s="48"/>
      <c r="J125" s="45" t="str">
        <f>G125</f>
        <v>Yes</v>
      </c>
      <c r="K125" s="9"/>
      <c r="L125" s="9"/>
      <c r="M125" s="36"/>
      <c r="N125" s="36"/>
      <c r="O125" s="9"/>
      <c r="P125" s="36"/>
      <c r="Q125" s="1"/>
      <c r="R125" s="36"/>
      <c r="S125" s="37"/>
      <c r="T125" s="2"/>
      <c r="U125" s="2"/>
      <c r="V125" s="2"/>
      <c r="W125" s="64"/>
      <c r="X125" s="64"/>
      <c r="Y125" s="80" t="str">
        <f>B125</f>
        <v>b. Is family planning or reproductive health a priority in the PRSP?</v>
      </c>
      <c r="Z125" s="101"/>
    </row>
    <row r="126" spans="1:26" s="267" customFormat="1" ht="15.75" customHeight="1" x14ac:dyDescent="0.2">
      <c r="A126" s="384"/>
      <c r="B126" s="764" t="s">
        <v>198</v>
      </c>
      <c r="C126" s="764"/>
      <c r="D126" s="764"/>
      <c r="E126" s="764"/>
      <c r="F126" s="765"/>
      <c r="G126" s="766" t="s">
        <v>165</v>
      </c>
      <c r="H126" s="767"/>
      <c r="I126" s="48"/>
      <c r="J126" s="45" t="str">
        <f>G126</f>
        <v>Yes</v>
      </c>
      <c r="K126" s="9"/>
      <c r="L126" s="9"/>
      <c r="M126" s="36"/>
      <c r="N126" s="36"/>
      <c r="O126" s="9"/>
      <c r="P126" s="36"/>
      <c r="Q126" s="1"/>
      <c r="R126" s="36"/>
      <c r="S126" s="37"/>
      <c r="T126" s="2"/>
      <c r="U126" s="2"/>
      <c r="V126" s="2"/>
      <c r="W126" s="64"/>
      <c r="X126" s="64"/>
      <c r="Y126" s="80" t="str">
        <f>B126</f>
        <v>c. Is contraceptive security included in the PRSP?</v>
      </c>
      <c r="Z126" s="101"/>
    </row>
    <row r="127" spans="1:26" s="267" customFormat="1" ht="15.75" customHeight="1" x14ac:dyDescent="0.2">
      <c r="A127" s="384"/>
      <c r="B127" s="764" t="s">
        <v>72</v>
      </c>
      <c r="C127" s="764"/>
      <c r="D127" s="764"/>
      <c r="E127" s="764"/>
      <c r="F127" s="765"/>
      <c r="G127" s="766" t="s">
        <v>165</v>
      </c>
      <c r="H127" s="767"/>
      <c r="I127" s="48"/>
      <c r="J127" s="45" t="str">
        <f>G127</f>
        <v>Yes</v>
      </c>
      <c r="K127" s="9"/>
      <c r="L127" s="9"/>
      <c r="M127" s="36"/>
      <c r="N127" s="36"/>
      <c r="O127" s="9"/>
      <c r="P127" s="36"/>
      <c r="Q127" s="1"/>
      <c r="R127" s="36"/>
      <c r="S127" s="37"/>
      <c r="T127" s="2"/>
      <c r="U127" s="2"/>
      <c r="V127" s="2"/>
      <c r="W127" s="64"/>
      <c r="X127" s="64"/>
      <c r="Y127" s="80" t="str">
        <f>B127</f>
        <v>d. Is contraceptive prevalence rate (CPR) included as an indicator in the PRSP?</v>
      </c>
      <c r="Z127" s="101"/>
    </row>
    <row r="128" spans="1:26" s="267" customFormat="1" ht="15.75" customHeight="1" x14ac:dyDescent="0.2">
      <c r="A128" s="384"/>
      <c r="B128" s="764" t="s">
        <v>73</v>
      </c>
      <c r="C128" s="764"/>
      <c r="D128" s="764"/>
      <c r="E128" s="764"/>
      <c r="F128" s="765"/>
      <c r="G128" s="766" t="s">
        <v>166</v>
      </c>
      <c r="H128" s="767"/>
      <c r="I128" s="48"/>
      <c r="J128" s="45" t="str">
        <f>G128</f>
        <v>No</v>
      </c>
      <c r="K128" s="9"/>
      <c r="L128" s="9"/>
      <c r="M128" s="36"/>
      <c r="N128" s="36"/>
      <c r="O128" s="9"/>
      <c r="P128" s="36"/>
      <c r="Q128" s="1"/>
      <c r="R128" s="36"/>
      <c r="S128" s="37"/>
      <c r="T128" s="2"/>
      <c r="U128" s="2"/>
      <c r="V128" s="2"/>
      <c r="W128" s="64"/>
      <c r="X128" s="64"/>
      <c r="Y128" s="80" t="str">
        <f>B128</f>
        <v>e. Are contraceptive supply indicators included in the PRSP?</v>
      </c>
      <c r="Z128" s="101"/>
    </row>
    <row r="129" spans="1:26" s="267" customFormat="1" ht="150.75" thickBot="1" x14ac:dyDescent="0.25">
      <c r="A129" s="262" t="s">
        <v>74</v>
      </c>
      <c r="B129" s="764" t="s">
        <v>75</v>
      </c>
      <c r="C129" s="765"/>
      <c r="D129" s="779" t="s">
        <v>1502</v>
      </c>
      <c r="E129" s="780"/>
      <c r="F129" s="780"/>
      <c r="G129" s="780"/>
      <c r="H129" s="781"/>
      <c r="I129" s="48"/>
      <c r="J129" s="35"/>
      <c r="K129" s="9" t="str">
        <f>B129</f>
        <v>f. Notes about the Poverty Reduction Strategy Paper</v>
      </c>
      <c r="L129" s="9"/>
      <c r="M129" s="36"/>
      <c r="N129" s="36"/>
      <c r="O129" s="9" t="str">
        <f>D129</f>
        <v>While the term "contraceptive security" is not explicitly mentioned, there is language that reflects the concepts. 4.208 The fifth objective is to increase the availablity and affordability of drugs, contraceptive products . . . As the utilisation of health care facilities increases, evidence shows that the binding constraint becomes drug availability. Providing safe and effective medication, diagnostics and other commodities to patients is vital for improving the quality of health care. Such a policy has cost-saving effects which is the rationale for attempting to reduce the number of out-of-stock days for all essential drugs at public health facilities. (p.100) There is emphasis on the availability of contraceptives, but there are no indicators to reflect this priority.</v>
      </c>
      <c r="P129" s="36"/>
      <c r="Q129" s="1"/>
      <c r="R129" s="36"/>
      <c r="S129" s="37"/>
      <c r="T129" s="2"/>
      <c r="U129" s="2"/>
      <c r="V129" s="2"/>
      <c r="W129" s="64"/>
      <c r="X129" s="64"/>
      <c r="Y129" s="1"/>
      <c r="Z129" s="101"/>
    </row>
    <row r="130" spans="1:26" s="159" customFormat="1" ht="16.5" customHeight="1" thickBot="1" x14ac:dyDescent="0.25">
      <c r="A130" s="782" t="s">
        <v>28</v>
      </c>
      <c r="B130" s="783"/>
      <c r="C130" s="783"/>
      <c r="D130" s="783"/>
      <c r="E130" s="783"/>
      <c r="F130" s="783"/>
      <c r="G130" s="783"/>
      <c r="H130" s="386"/>
      <c r="I130" s="19"/>
      <c r="J130" s="45"/>
      <c r="K130" s="9"/>
      <c r="L130" s="36"/>
      <c r="M130" s="36"/>
      <c r="N130" s="36"/>
      <c r="O130" s="9"/>
      <c r="P130" s="36"/>
      <c r="Q130" s="36"/>
      <c r="R130" s="36"/>
      <c r="S130" s="36"/>
      <c r="T130" s="24"/>
      <c r="U130" s="24"/>
      <c r="V130" s="24"/>
      <c r="W130" s="76"/>
      <c r="X130" s="76"/>
      <c r="Y130" s="77"/>
      <c r="Z130" s="95"/>
    </row>
    <row r="131" spans="1:26" s="159" customFormat="1" ht="30" customHeight="1" x14ac:dyDescent="0.2">
      <c r="A131" s="774" t="s">
        <v>345</v>
      </c>
      <c r="B131" s="775"/>
      <c r="C131" s="775"/>
      <c r="D131" s="775"/>
      <c r="E131" s="775"/>
      <c r="F131" s="776"/>
      <c r="G131" s="777" t="s">
        <v>166</v>
      </c>
      <c r="H131" s="778"/>
      <c r="I131" s="8"/>
      <c r="J131" s="45" t="str">
        <f>G131</f>
        <v>No</v>
      </c>
      <c r="K131" s="9"/>
      <c r="L131" s="36"/>
      <c r="M131" s="36"/>
      <c r="N131" s="36"/>
      <c r="O131" s="9"/>
      <c r="P131" s="36"/>
      <c r="Q131" s="36"/>
      <c r="R131" s="36"/>
      <c r="S131" s="36"/>
      <c r="T131" s="24"/>
      <c r="U131" s="24"/>
      <c r="V131" s="24"/>
      <c r="W131" s="76"/>
      <c r="X131" s="76"/>
      <c r="Y131" s="80" t="str">
        <f>A131</f>
        <v>E1. Have stockouts occurred for any contraceptive at the central* level in the last 12 months?  
*(The central level refers to the central level warehouse for the public sector.)</v>
      </c>
      <c r="Z131" s="95"/>
    </row>
    <row r="132" spans="1:26" s="159" customFormat="1" ht="45" x14ac:dyDescent="0.2">
      <c r="A132" s="772" t="s">
        <v>1507</v>
      </c>
      <c r="B132" s="764"/>
      <c r="C132" s="764"/>
      <c r="D132" s="764"/>
      <c r="E132" s="764"/>
      <c r="F132" s="764"/>
      <c r="G132" s="764"/>
      <c r="H132" s="773"/>
      <c r="I132" s="4"/>
      <c r="J132" s="45"/>
      <c r="K132" s="9"/>
      <c r="L132" s="36"/>
      <c r="M132" s="36"/>
      <c r="N132" s="36"/>
      <c r="O132" s="9"/>
      <c r="P132" s="36"/>
      <c r="Q132" s="36"/>
      <c r="R132" s="36"/>
      <c r="S132" s="36"/>
      <c r="T132" s="24"/>
      <c r="U132" s="24"/>
      <c r="V132" s="24"/>
      <c r="W132" s="76"/>
      <c r="X132" s="82"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Y132" s="77"/>
      <c r="Z132" s="95"/>
    </row>
    <row r="133" spans="1:26" s="159" customFormat="1" ht="15" customHeight="1" x14ac:dyDescent="0.2">
      <c r="A133" s="354"/>
      <c r="B133" s="764" t="s">
        <v>336</v>
      </c>
      <c r="C133" s="764"/>
      <c r="D133" s="764"/>
      <c r="E133" s="764"/>
      <c r="F133" s="765"/>
      <c r="G133" s="1094" t="s">
        <v>166</v>
      </c>
      <c r="H133" s="1124"/>
      <c r="I133" s="8"/>
      <c r="J133" s="45" t="str">
        <f t="shared" ref="J133:J141" si="5">G133</f>
        <v>No</v>
      </c>
      <c r="K133" s="9"/>
      <c r="L133" s="36"/>
      <c r="M133" s="36"/>
      <c r="N133" s="36"/>
      <c r="O133" s="9"/>
      <c r="P133" s="36"/>
      <c r="Q133" s="36"/>
      <c r="R133" s="36"/>
      <c r="S133" s="36"/>
      <c r="T133" s="24"/>
      <c r="U133" s="24"/>
      <c r="V133" s="24"/>
      <c r="W133" s="76"/>
      <c r="X133" s="76"/>
      <c r="Y133" s="80" t="str">
        <f t="shared" ref="Y133:Y141" si="6">B133</f>
        <v>a. Combined oral contraceptives</v>
      </c>
      <c r="Z133" s="95"/>
    </row>
    <row r="134" spans="1:26" s="159" customFormat="1" ht="15" customHeight="1" x14ac:dyDescent="0.2">
      <c r="A134" s="358"/>
      <c r="B134" s="764" t="s">
        <v>337</v>
      </c>
      <c r="C134" s="764"/>
      <c r="D134" s="764"/>
      <c r="E134" s="764"/>
      <c r="F134" s="765"/>
      <c r="G134" s="1094" t="s">
        <v>166</v>
      </c>
      <c r="H134" s="1124"/>
      <c r="I134" s="8"/>
      <c r="J134" s="45" t="str">
        <f t="shared" si="5"/>
        <v>No</v>
      </c>
      <c r="K134" s="9"/>
      <c r="L134" s="36"/>
      <c r="M134" s="36"/>
      <c r="N134" s="36"/>
      <c r="O134" s="36"/>
      <c r="P134" s="36"/>
      <c r="Q134" s="36"/>
      <c r="R134" s="36"/>
      <c r="S134" s="36"/>
      <c r="T134" s="24"/>
      <c r="U134" s="24"/>
      <c r="V134" s="24"/>
      <c r="W134" s="76"/>
      <c r="X134" s="76"/>
      <c r="Y134" s="80" t="str">
        <f t="shared" si="6"/>
        <v>b. Progestin-only pills</v>
      </c>
      <c r="Z134" s="95"/>
    </row>
    <row r="135" spans="1:26" s="159" customFormat="1" ht="15" customHeight="1" x14ac:dyDescent="0.2">
      <c r="A135" s="354"/>
      <c r="B135" s="764" t="s">
        <v>54</v>
      </c>
      <c r="C135" s="764"/>
      <c r="D135" s="764"/>
      <c r="E135" s="764"/>
      <c r="F135" s="765"/>
      <c r="G135" s="1094" t="s">
        <v>166</v>
      </c>
      <c r="H135" s="1124"/>
      <c r="I135" s="8"/>
      <c r="J135" s="45" t="str">
        <f t="shared" si="5"/>
        <v>No</v>
      </c>
      <c r="K135" s="9"/>
      <c r="L135" s="36"/>
      <c r="M135" s="36"/>
      <c r="N135" s="36"/>
      <c r="O135" s="36"/>
      <c r="P135" s="36"/>
      <c r="Q135" s="36"/>
      <c r="R135" s="36"/>
      <c r="S135" s="36"/>
      <c r="T135" s="24"/>
      <c r="U135" s="24"/>
      <c r="V135" s="24"/>
      <c r="W135" s="76"/>
      <c r="X135" s="76"/>
      <c r="Y135" s="80" t="str">
        <f t="shared" si="6"/>
        <v>c. Hormonal injections</v>
      </c>
      <c r="Z135" s="95"/>
    </row>
    <row r="136" spans="1:26" s="159" customFormat="1" ht="15" customHeight="1" x14ac:dyDescent="0.2">
      <c r="A136" s="354"/>
      <c r="B136" s="764" t="s">
        <v>55</v>
      </c>
      <c r="C136" s="764"/>
      <c r="D136" s="764"/>
      <c r="E136" s="764"/>
      <c r="F136" s="765"/>
      <c r="G136" s="1094" t="s">
        <v>166</v>
      </c>
      <c r="H136" s="1124"/>
      <c r="I136" s="8"/>
      <c r="J136" s="45" t="str">
        <f t="shared" si="5"/>
        <v>No</v>
      </c>
      <c r="K136" s="9"/>
      <c r="L136" s="36"/>
      <c r="M136" s="36"/>
      <c r="N136" s="36"/>
      <c r="O136" s="36"/>
      <c r="P136" s="36"/>
      <c r="Q136" s="36"/>
      <c r="R136" s="36"/>
      <c r="S136" s="36"/>
      <c r="T136" s="24"/>
      <c r="U136" s="24"/>
      <c r="V136" s="24"/>
      <c r="W136" s="76"/>
      <c r="X136" s="76"/>
      <c r="Y136" s="80" t="str">
        <f t="shared" si="6"/>
        <v>d. Hormonal implants</v>
      </c>
      <c r="Z136" s="95"/>
    </row>
    <row r="137" spans="1:26" s="159" customFormat="1" ht="15" customHeight="1" x14ac:dyDescent="0.2">
      <c r="A137" s="354"/>
      <c r="B137" s="764" t="s">
        <v>56</v>
      </c>
      <c r="C137" s="764"/>
      <c r="D137" s="764"/>
      <c r="E137" s="764"/>
      <c r="F137" s="765"/>
      <c r="G137" s="1094" t="s">
        <v>166</v>
      </c>
      <c r="H137" s="1124"/>
      <c r="I137" s="8"/>
      <c r="J137" s="45" t="str">
        <f t="shared" si="5"/>
        <v>No</v>
      </c>
      <c r="K137" s="9"/>
      <c r="L137" s="36"/>
      <c r="M137" s="36"/>
      <c r="N137" s="36"/>
      <c r="O137" s="36"/>
      <c r="P137" s="36"/>
      <c r="Q137" s="36"/>
      <c r="R137" s="36"/>
      <c r="S137" s="36"/>
      <c r="T137" s="24"/>
      <c r="U137" s="24"/>
      <c r="V137" s="24"/>
      <c r="W137" s="76"/>
      <c r="X137" s="76"/>
      <c r="Y137" s="80" t="str">
        <f t="shared" si="6"/>
        <v>e. Intrauterine devices (IUDs)</v>
      </c>
      <c r="Z137" s="95"/>
    </row>
    <row r="138" spans="1:26" s="159" customFormat="1" ht="15" customHeight="1" x14ac:dyDescent="0.2">
      <c r="A138" s="354"/>
      <c r="B138" s="764" t="s">
        <v>43</v>
      </c>
      <c r="C138" s="764"/>
      <c r="D138" s="764"/>
      <c r="E138" s="764"/>
      <c r="F138" s="765"/>
      <c r="G138" s="1094" t="s">
        <v>166</v>
      </c>
      <c r="H138" s="1124"/>
      <c r="I138" s="8"/>
      <c r="J138" s="45" t="str">
        <f t="shared" si="5"/>
        <v>No</v>
      </c>
      <c r="K138" s="9"/>
      <c r="L138" s="36"/>
      <c r="M138" s="36"/>
      <c r="N138" s="36"/>
      <c r="O138" s="36"/>
      <c r="P138" s="36"/>
      <c r="Q138" s="36"/>
      <c r="R138" s="36"/>
      <c r="S138" s="36"/>
      <c r="T138" s="24"/>
      <c r="U138" s="24"/>
      <c r="V138" s="24"/>
      <c r="W138" s="76"/>
      <c r="X138" s="76"/>
      <c r="Y138" s="80" t="str">
        <f t="shared" si="6"/>
        <v>f. Male condoms</v>
      </c>
      <c r="Z138" s="95"/>
    </row>
    <row r="139" spans="1:26" s="159" customFormat="1" ht="15" customHeight="1" x14ac:dyDescent="0.2">
      <c r="A139" s="354"/>
      <c r="B139" s="764" t="s">
        <v>44</v>
      </c>
      <c r="C139" s="764"/>
      <c r="D139" s="764"/>
      <c r="E139" s="764"/>
      <c r="F139" s="765"/>
      <c r="G139" s="1094" t="s">
        <v>166</v>
      </c>
      <c r="H139" s="1124"/>
      <c r="I139" s="8"/>
      <c r="J139" s="45" t="str">
        <f t="shared" si="5"/>
        <v>No</v>
      </c>
      <c r="K139" s="9"/>
      <c r="L139" s="36"/>
      <c r="M139" s="36"/>
      <c r="N139" s="36"/>
      <c r="O139" s="36"/>
      <c r="P139" s="36"/>
      <c r="Q139" s="36"/>
      <c r="R139" s="36"/>
      <c r="S139" s="36"/>
      <c r="T139" s="24"/>
      <c r="U139" s="24"/>
      <c r="V139" s="24"/>
      <c r="W139" s="76"/>
      <c r="X139" s="76"/>
      <c r="Y139" s="80" t="str">
        <f t="shared" si="6"/>
        <v>g. Female condoms</v>
      </c>
      <c r="Z139" s="95"/>
    </row>
    <row r="140" spans="1:26" s="159" customFormat="1" ht="15" customHeight="1" x14ac:dyDescent="0.2">
      <c r="A140" s="354"/>
      <c r="B140" s="764" t="s">
        <v>338</v>
      </c>
      <c r="C140" s="764"/>
      <c r="D140" s="764"/>
      <c r="E140" s="764"/>
      <c r="F140" s="765"/>
      <c r="G140" s="1094" t="s">
        <v>166</v>
      </c>
      <c r="H140" s="1124"/>
      <c r="I140" s="8"/>
      <c r="J140" s="45" t="str">
        <f t="shared" si="5"/>
        <v>No</v>
      </c>
      <c r="K140" s="9"/>
      <c r="L140" s="36"/>
      <c r="M140" s="36"/>
      <c r="N140" s="36"/>
      <c r="O140" s="36"/>
      <c r="P140" s="36"/>
      <c r="Q140" s="36"/>
      <c r="R140" s="36"/>
      <c r="S140" s="36"/>
      <c r="T140" s="24"/>
      <c r="U140" s="24"/>
      <c r="V140" s="24"/>
      <c r="W140" s="76"/>
      <c r="X140" s="76"/>
      <c r="Y140" s="80" t="str">
        <f t="shared" si="6"/>
        <v>h. Emergency contraceptive pills</v>
      </c>
      <c r="Z140" s="95"/>
    </row>
    <row r="141" spans="1:26" s="159" customFormat="1" ht="15" customHeight="1" x14ac:dyDescent="0.2">
      <c r="A141" s="354"/>
      <c r="B141" s="764" t="s">
        <v>245</v>
      </c>
      <c r="C141" s="764"/>
      <c r="D141" s="764"/>
      <c r="E141" s="764"/>
      <c r="F141" s="765"/>
      <c r="G141" s="1094" t="s">
        <v>166</v>
      </c>
      <c r="H141" s="1124"/>
      <c r="I141" s="8"/>
      <c r="J141" s="45" t="str">
        <f t="shared" si="5"/>
        <v>No</v>
      </c>
      <c r="K141" s="9"/>
      <c r="L141" s="36"/>
      <c r="M141" s="36"/>
      <c r="N141" s="36"/>
      <c r="O141" s="36"/>
      <c r="P141" s="36"/>
      <c r="Q141" s="36"/>
      <c r="R141" s="36"/>
      <c r="S141" s="36"/>
      <c r="T141" s="24"/>
      <c r="U141" s="24"/>
      <c r="V141" s="24"/>
      <c r="W141" s="76"/>
      <c r="X141" s="76"/>
      <c r="Y141" s="80" t="str">
        <f t="shared" si="6"/>
        <v>i. CycleBeads</v>
      </c>
      <c r="Z141" s="95"/>
    </row>
    <row r="142" spans="1:26" s="159" customFormat="1" ht="30" x14ac:dyDescent="0.2">
      <c r="A142" s="354"/>
      <c r="B142" s="764" t="s">
        <v>766</v>
      </c>
      <c r="C142" s="764"/>
      <c r="D142" s="764"/>
      <c r="E142" s="764"/>
      <c r="F142" s="769" t="s">
        <v>1261</v>
      </c>
      <c r="G142" s="770"/>
      <c r="H142" s="771"/>
      <c r="I142" s="8"/>
      <c r="J142" s="45"/>
      <c r="K142" s="9"/>
      <c r="L142" s="36"/>
      <c r="M142" s="9"/>
      <c r="N142" s="36"/>
      <c r="O142" s="36"/>
      <c r="P142" s="36"/>
      <c r="Q142" s="9" t="str">
        <f>F142</f>
        <v>7/10 - 6/11</v>
      </c>
      <c r="R142" s="9" t="str">
        <f>B142</f>
        <v xml:space="preserve">j. Time period of reports reviewed
(mm/yy - mm/yy) (for example, reports from 1/11-12/11) </v>
      </c>
      <c r="S142" s="36"/>
      <c r="T142" s="24"/>
      <c r="U142" s="24"/>
      <c r="V142" s="24"/>
      <c r="W142" s="76"/>
      <c r="X142" s="76"/>
      <c r="Y142" s="77"/>
      <c r="Z142" s="95"/>
    </row>
    <row r="143" spans="1:26" s="159" customFormat="1" ht="45" x14ac:dyDescent="0.2">
      <c r="A143" s="262"/>
      <c r="B143" s="764" t="s">
        <v>346</v>
      </c>
      <c r="C143" s="764"/>
      <c r="D143" s="764"/>
      <c r="E143" s="764"/>
      <c r="F143" s="769" t="s">
        <v>463</v>
      </c>
      <c r="G143" s="770"/>
      <c r="H143" s="771"/>
      <c r="I143" s="8"/>
      <c r="J143" s="45"/>
      <c r="K143" s="9"/>
      <c r="L143" s="9"/>
      <c r="M143" s="36"/>
      <c r="N143" s="36"/>
      <c r="O143" s="36"/>
      <c r="P143" s="36"/>
      <c r="Q143" s="9" t="str">
        <f>F143</f>
        <v>Warehouse report</v>
      </c>
      <c r="R143" s="9" t="str">
        <f>B143</f>
        <v>k. Data source
(for example: Procurement Planning and Monitoring Report, Logistics Management Information System, periodic physical inventory, warehouse reports)</v>
      </c>
      <c r="S143" s="36"/>
      <c r="T143" s="24"/>
      <c r="U143" s="24"/>
      <c r="V143" s="24"/>
      <c r="W143" s="76"/>
      <c r="X143" s="76"/>
      <c r="Y143" s="77"/>
      <c r="Z143" s="95"/>
    </row>
    <row r="144" spans="1:26" s="159" customFormat="1" x14ac:dyDescent="0.2">
      <c r="A144" s="772" t="s">
        <v>347</v>
      </c>
      <c r="B144" s="764"/>
      <c r="C144" s="764"/>
      <c r="D144" s="764"/>
      <c r="E144" s="764"/>
      <c r="F144" s="764"/>
      <c r="G144" s="764"/>
      <c r="H144" s="773"/>
      <c r="I144" s="4"/>
      <c r="J144" s="41"/>
      <c r="K144" s="9"/>
      <c r="L144" s="36"/>
      <c r="M144" s="36"/>
      <c r="N144" s="36"/>
      <c r="O144" s="9"/>
      <c r="P144" s="36"/>
      <c r="Q144" s="36"/>
      <c r="R144" s="36"/>
      <c r="S144" s="36"/>
      <c r="T144" s="24"/>
      <c r="U144" s="24"/>
      <c r="V144" s="24"/>
      <c r="W144" s="76"/>
      <c r="X144" s="76"/>
      <c r="Y144" s="77"/>
      <c r="Z144" s="95"/>
    </row>
    <row r="145" spans="1:26" s="159" customFormat="1" ht="15" customHeight="1" x14ac:dyDescent="0.2">
      <c r="A145" s="354"/>
      <c r="B145" s="764" t="s">
        <v>348</v>
      </c>
      <c r="C145" s="764"/>
      <c r="D145" s="764"/>
      <c r="E145" s="764"/>
      <c r="F145" s="765"/>
      <c r="G145" s="766" t="s">
        <v>166</v>
      </c>
      <c r="H145" s="767"/>
      <c r="I145" s="8"/>
      <c r="J145" s="45" t="str">
        <f>G145</f>
        <v>No</v>
      </c>
      <c r="K145" s="9"/>
      <c r="L145" s="36"/>
      <c r="M145" s="36"/>
      <c r="N145" s="36"/>
      <c r="O145" s="9"/>
      <c r="P145" s="36"/>
      <c r="Q145" s="36"/>
      <c r="R145" s="36"/>
      <c r="S145" s="36"/>
      <c r="T145" s="24"/>
      <c r="U145" s="24"/>
      <c r="V145" s="24"/>
      <c r="W145" s="76"/>
      <c r="X145" s="76"/>
      <c r="Y145" s="80" t="str">
        <f>B145</f>
        <v>a. service delivery point level (i.e., public sector health facilities)</v>
      </c>
      <c r="Z145" s="95"/>
    </row>
    <row r="146" spans="1:26" s="268" customFormat="1" ht="15.75" customHeight="1" thickBot="1" x14ac:dyDescent="0.25">
      <c r="A146" s="356"/>
      <c r="B146" s="753" t="s">
        <v>349</v>
      </c>
      <c r="C146" s="753"/>
      <c r="D146" s="753"/>
      <c r="E146" s="753"/>
      <c r="F146" s="754"/>
      <c r="G146" s="755" t="s">
        <v>166</v>
      </c>
      <c r="H146" s="756"/>
      <c r="I146" s="55"/>
      <c r="J146" s="89" t="str">
        <f>G146</f>
        <v>No</v>
      </c>
      <c r="K146" s="90"/>
      <c r="L146" s="91"/>
      <c r="M146" s="91"/>
      <c r="N146" s="91"/>
      <c r="O146" s="90"/>
      <c r="P146" s="91"/>
      <c r="Q146" s="91"/>
      <c r="R146" s="91"/>
      <c r="S146" s="91"/>
      <c r="T146" s="92"/>
      <c r="U146" s="92"/>
      <c r="V146" s="92"/>
      <c r="W146" s="93"/>
      <c r="X146" s="93"/>
      <c r="Y146" s="94" t="str">
        <f>B146</f>
        <v>b. central level (i.e., central level warehouse for the public sector)</v>
      </c>
      <c r="Z146" s="100"/>
    </row>
    <row r="147" spans="1:26" s="159" customFormat="1" ht="60.75" thickBot="1" x14ac:dyDescent="0.25">
      <c r="A147" s="757" t="s">
        <v>350</v>
      </c>
      <c r="B147" s="758"/>
      <c r="C147" s="759"/>
      <c r="D147" s="1120" t="s">
        <v>1264</v>
      </c>
      <c r="E147" s="1121"/>
      <c r="F147" s="1121"/>
      <c r="G147" s="1121"/>
      <c r="H147" s="1122"/>
      <c r="I147" s="8"/>
      <c r="J147" s="45"/>
      <c r="K147" s="9" t="str">
        <f>A147</f>
        <v xml:space="preserve">F. Please note any overall comments about challenges and/or successes with contraceptive security in your country.
</v>
      </c>
      <c r="L147" s="36"/>
      <c r="M147" s="36"/>
      <c r="N147" s="36"/>
      <c r="O147" s="9" t="str">
        <f>D147</f>
        <v>At the service delivery point (SDP) level, contraceptive stockouts are estimated at less than 4% and also rarely occur at the district and central levels. The reporting rate is more than 95% at the SDP level and 100% at the district level.</v>
      </c>
      <c r="P147" s="36"/>
      <c r="Q147" s="36"/>
      <c r="R147" s="36"/>
      <c r="S147" s="36"/>
      <c r="T147" s="24"/>
      <c r="U147" s="24"/>
      <c r="V147" s="24"/>
      <c r="W147" s="76"/>
      <c r="X147" s="76"/>
      <c r="Y147" s="77"/>
      <c r="Z147" s="95"/>
    </row>
    <row r="148" spans="1:26" s="1" customFormat="1" ht="15.75" x14ac:dyDescent="0.2">
      <c r="A148" s="763"/>
      <c r="B148" s="763"/>
      <c r="C148" s="763"/>
      <c r="D148" s="763"/>
      <c r="E148" s="763"/>
      <c r="F148" s="763"/>
      <c r="G148" s="763"/>
      <c r="H148" s="763"/>
      <c r="I148" s="48"/>
      <c r="J148" s="35"/>
      <c r="K148" s="9"/>
      <c r="L148" s="9"/>
      <c r="M148" s="36"/>
      <c r="N148" s="36"/>
      <c r="O148" s="9"/>
      <c r="P148" s="36"/>
      <c r="R148" s="36"/>
      <c r="S148" s="37"/>
      <c r="T148" s="2"/>
      <c r="U148" s="2"/>
      <c r="V148" s="2"/>
      <c r="W148" s="64"/>
      <c r="X148" s="64"/>
      <c r="Z148" s="101"/>
    </row>
    <row r="149" spans="1:26" s="23" customFormat="1" ht="72" customHeight="1" x14ac:dyDescent="0.2">
      <c r="A149" s="768"/>
      <c r="B149" s="768"/>
      <c r="C149" s="768"/>
      <c r="D149" s="768"/>
      <c r="E149" s="768"/>
      <c r="F149" s="768"/>
      <c r="G149" s="768"/>
      <c r="H149" s="768"/>
      <c r="I149" s="6"/>
      <c r="J149" s="40"/>
      <c r="K149" s="9"/>
      <c r="L149" s="36"/>
      <c r="M149" s="36"/>
      <c r="N149" s="36"/>
      <c r="O149" s="9"/>
      <c r="P149" s="36"/>
      <c r="Q149" s="36"/>
      <c r="R149" s="36"/>
      <c r="S149" s="37"/>
      <c r="T149" s="2"/>
      <c r="U149" s="2"/>
      <c r="V149" s="2"/>
      <c r="W149" s="64"/>
      <c r="X149" s="106">
        <f>A149</f>
        <v>0</v>
      </c>
      <c r="Z149" s="22"/>
    </row>
    <row r="150" spans="1:26" s="1" customFormat="1" ht="9.75" customHeight="1" x14ac:dyDescent="0.2">
      <c r="A150" s="387"/>
      <c r="B150" s="387"/>
      <c r="C150" s="387"/>
      <c r="D150" s="387"/>
      <c r="E150" s="387"/>
      <c r="F150" s="387"/>
      <c r="G150" s="387"/>
      <c r="H150" s="387"/>
      <c r="I150" s="9"/>
      <c r="J150" s="35"/>
      <c r="K150" s="9"/>
      <c r="L150" s="36"/>
      <c r="M150" s="36"/>
      <c r="N150" s="36"/>
      <c r="O150" s="9"/>
      <c r="P150" s="36"/>
      <c r="Q150" s="36"/>
      <c r="R150" s="36"/>
      <c r="S150" s="37"/>
      <c r="T150" s="2"/>
      <c r="U150" s="2"/>
      <c r="V150" s="2"/>
      <c r="W150" s="64"/>
      <c r="X150" s="64"/>
      <c r="Z150" s="101"/>
    </row>
    <row r="151" spans="1:26" s="1" customFormat="1" ht="15" customHeight="1" x14ac:dyDescent="0.2">
      <c r="A151" s="387"/>
      <c r="B151" s="387"/>
      <c r="C151" s="387"/>
      <c r="D151" s="387"/>
      <c r="E151" s="387"/>
      <c r="F151" s="387"/>
      <c r="G151" s="387"/>
      <c r="H151" s="387"/>
      <c r="I151" s="9"/>
      <c r="J151" s="40"/>
      <c r="K151" s="9"/>
      <c r="L151" s="36"/>
      <c r="M151" s="36"/>
      <c r="N151" s="36"/>
      <c r="O151" s="9"/>
      <c r="P151" s="36"/>
      <c r="Q151" s="36"/>
      <c r="R151" s="36"/>
      <c r="S151" s="37"/>
      <c r="T151" s="2"/>
      <c r="U151" s="2"/>
      <c r="V151" s="2"/>
      <c r="W151" s="64"/>
      <c r="X151" s="64"/>
      <c r="Z151" s="101"/>
    </row>
    <row r="152" spans="1:26" x14ac:dyDescent="0.2">
      <c r="A152" s="269"/>
      <c r="B152" s="270"/>
      <c r="C152" s="270"/>
      <c r="D152" s="270"/>
      <c r="E152" s="270"/>
      <c r="F152" s="270"/>
      <c r="G152" s="271"/>
      <c r="H152" s="217"/>
      <c r="I152" s="36"/>
      <c r="O152" s="9"/>
    </row>
    <row r="153" spans="1:26" x14ac:dyDescent="0.2">
      <c r="A153" s="215"/>
      <c r="B153" s="215"/>
      <c r="G153" s="272"/>
      <c r="H153" s="273"/>
      <c r="I153" s="36"/>
    </row>
    <row r="154" spans="1:26" x14ac:dyDescent="0.2">
      <c r="A154" s="215"/>
      <c r="B154" s="215"/>
      <c r="G154" s="272"/>
      <c r="H154" s="273"/>
      <c r="I154" s="36"/>
    </row>
    <row r="155" spans="1:26" x14ac:dyDescent="0.2">
      <c r="A155" s="215"/>
      <c r="B155" s="215"/>
      <c r="G155" s="272"/>
      <c r="H155" s="273"/>
      <c r="I155" s="36"/>
    </row>
    <row r="156" spans="1:26" x14ac:dyDescent="0.2">
      <c r="A156" s="215"/>
      <c r="B156" s="215"/>
      <c r="G156" s="272"/>
      <c r="H156" s="273"/>
      <c r="I156" s="36"/>
    </row>
    <row r="157" spans="1:26" x14ac:dyDescent="0.2">
      <c r="A157" s="215"/>
      <c r="B157" s="215"/>
      <c r="G157" s="272"/>
      <c r="H157" s="273"/>
      <c r="I157" s="36"/>
    </row>
    <row r="158" spans="1:26" x14ac:dyDescent="0.2">
      <c r="A158" s="215"/>
      <c r="B158" s="215"/>
      <c r="G158" s="272"/>
      <c r="H158" s="273"/>
      <c r="I158" s="36"/>
    </row>
    <row r="159" spans="1:26" x14ac:dyDescent="0.2">
      <c r="A159" s="215"/>
      <c r="B159" s="215"/>
      <c r="G159" s="272"/>
      <c r="H159" s="273"/>
      <c r="I159" s="36"/>
    </row>
    <row r="160" spans="1:26" x14ac:dyDescent="0.2">
      <c r="A160" s="215"/>
      <c r="B160" s="215"/>
      <c r="G160" s="272"/>
      <c r="H160" s="273"/>
      <c r="I160" s="36"/>
    </row>
    <row r="161" spans="1:134" x14ac:dyDescent="0.2">
      <c r="A161" s="215"/>
      <c r="B161" s="215"/>
      <c r="G161" s="272"/>
      <c r="H161" s="273"/>
      <c r="I161" s="36"/>
    </row>
    <row r="162" spans="1:134" x14ac:dyDescent="0.2">
      <c r="A162" s="215"/>
      <c r="B162" s="215"/>
      <c r="G162" s="272"/>
      <c r="H162" s="273"/>
      <c r="I162" s="36"/>
    </row>
    <row r="163" spans="1:134" x14ac:dyDescent="0.2">
      <c r="A163" s="215"/>
      <c r="B163" s="215"/>
      <c r="G163" s="272"/>
      <c r="H163" s="273"/>
      <c r="I163" s="36"/>
    </row>
    <row r="164" spans="1:134" x14ac:dyDescent="0.2">
      <c r="A164" s="215"/>
      <c r="B164" s="215"/>
      <c r="G164" s="272"/>
      <c r="H164" s="273"/>
      <c r="I164" s="36"/>
    </row>
    <row r="165" spans="1:134" x14ac:dyDescent="0.2">
      <c r="A165" s="215"/>
      <c r="B165" s="215"/>
      <c r="G165" s="272"/>
      <c r="H165" s="273"/>
      <c r="I165" s="36"/>
    </row>
    <row r="166" spans="1:134" s="215" customFormat="1" x14ac:dyDescent="0.2">
      <c r="G166" s="272"/>
      <c r="H166" s="273"/>
      <c r="I166" s="36"/>
      <c r="J166" s="40"/>
      <c r="K166" s="9"/>
      <c r="L166" s="36"/>
      <c r="M166" s="36"/>
      <c r="N166" s="36"/>
      <c r="O166" s="36"/>
      <c r="P166" s="36"/>
      <c r="Q166" s="36"/>
      <c r="R166" s="36"/>
      <c r="S166" s="37"/>
      <c r="T166" s="2"/>
      <c r="U166" s="2"/>
      <c r="V166" s="2"/>
      <c r="W166" s="64"/>
      <c r="X166" s="64"/>
      <c r="Y166" s="23"/>
      <c r="Z166" s="22"/>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36"/>
      <c r="J167" s="40"/>
      <c r="K167" s="9"/>
      <c r="L167" s="36"/>
      <c r="M167" s="36"/>
      <c r="N167" s="36"/>
      <c r="O167" s="36"/>
      <c r="P167" s="36"/>
      <c r="Q167" s="36"/>
      <c r="R167" s="36"/>
      <c r="S167" s="37"/>
      <c r="T167" s="2"/>
      <c r="U167" s="2"/>
      <c r="V167" s="2"/>
      <c r="W167" s="64"/>
      <c r="X167" s="64"/>
      <c r="Y167" s="23"/>
      <c r="Z167" s="22"/>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36"/>
      <c r="J168" s="40"/>
      <c r="K168" s="9"/>
      <c r="L168" s="36"/>
      <c r="M168" s="36"/>
      <c r="N168" s="36"/>
      <c r="O168" s="36"/>
      <c r="P168" s="36"/>
      <c r="Q168" s="36"/>
      <c r="R168" s="36"/>
      <c r="S168" s="37"/>
      <c r="T168" s="2"/>
      <c r="U168" s="2"/>
      <c r="V168" s="2"/>
      <c r="W168" s="64"/>
      <c r="X168" s="64"/>
      <c r="Y168" s="23"/>
      <c r="Z168" s="22"/>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36"/>
      <c r="J169" s="40"/>
      <c r="K169" s="9"/>
      <c r="L169" s="36"/>
      <c r="M169" s="36"/>
      <c r="N169" s="36"/>
      <c r="O169" s="36"/>
      <c r="P169" s="36"/>
      <c r="Q169" s="36"/>
      <c r="R169" s="36"/>
      <c r="S169" s="37"/>
      <c r="T169" s="2"/>
      <c r="U169" s="2"/>
      <c r="V169" s="2"/>
      <c r="W169" s="64"/>
      <c r="X169" s="64"/>
      <c r="Y169" s="23"/>
      <c r="Z169" s="22"/>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36"/>
      <c r="J170" s="40"/>
      <c r="K170" s="9"/>
      <c r="L170" s="36"/>
      <c r="M170" s="36"/>
      <c r="N170" s="36"/>
      <c r="O170" s="36"/>
      <c r="P170" s="36"/>
      <c r="Q170" s="36"/>
      <c r="R170" s="36"/>
      <c r="S170" s="37"/>
      <c r="T170" s="2"/>
      <c r="U170" s="2"/>
      <c r="V170" s="2"/>
      <c r="W170" s="64"/>
      <c r="X170" s="64"/>
      <c r="Y170" s="23"/>
      <c r="Z170" s="22"/>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36"/>
      <c r="J171" s="40"/>
      <c r="K171" s="9"/>
      <c r="L171" s="36"/>
      <c r="M171" s="36"/>
      <c r="N171" s="36"/>
      <c r="O171" s="36"/>
      <c r="P171" s="36"/>
      <c r="Q171" s="36"/>
      <c r="R171" s="36"/>
      <c r="S171" s="37"/>
      <c r="T171" s="2"/>
      <c r="U171" s="2"/>
      <c r="V171" s="2"/>
      <c r="W171" s="64"/>
      <c r="X171" s="64"/>
      <c r="Y171" s="23"/>
      <c r="Z171" s="22"/>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36"/>
      <c r="J172" s="40"/>
      <c r="K172" s="9"/>
      <c r="L172" s="36"/>
      <c r="M172" s="36"/>
      <c r="N172" s="36"/>
      <c r="O172" s="36"/>
      <c r="P172" s="36"/>
      <c r="Q172" s="36"/>
      <c r="R172" s="36"/>
      <c r="S172" s="37"/>
      <c r="T172" s="2"/>
      <c r="U172" s="2"/>
      <c r="V172" s="2"/>
      <c r="W172" s="64"/>
      <c r="X172" s="64"/>
      <c r="Y172" s="23"/>
      <c r="Z172" s="22"/>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36"/>
      <c r="J173" s="40"/>
      <c r="K173" s="9"/>
      <c r="L173" s="36"/>
      <c r="M173" s="36"/>
      <c r="N173" s="36"/>
      <c r="O173" s="36"/>
      <c r="P173" s="36"/>
      <c r="Q173" s="36"/>
      <c r="R173" s="36"/>
      <c r="S173" s="37"/>
      <c r="T173" s="2"/>
      <c r="U173" s="2"/>
      <c r="V173" s="2"/>
      <c r="W173" s="64"/>
      <c r="X173" s="64"/>
      <c r="Y173" s="23"/>
      <c r="Z173" s="22"/>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36"/>
      <c r="J174" s="40"/>
      <c r="K174" s="9"/>
      <c r="L174" s="36"/>
      <c r="M174" s="36"/>
      <c r="N174" s="36"/>
      <c r="O174" s="36"/>
      <c r="P174" s="36"/>
      <c r="Q174" s="36"/>
      <c r="R174" s="36"/>
      <c r="S174" s="37"/>
      <c r="T174" s="2"/>
      <c r="U174" s="2"/>
      <c r="V174" s="2"/>
      <c r="W174" s="64"/>
      <c r="X174" s="64"/>
      <c r="Y174" s="23"/>
      <c r="Z174" s="22"/>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36"/>
      <c r="J175" s="40"/>
      <c r="K175" s="9"/>
      <c r="L175" s="36"/>
      <c r="M175" s="36"/>
      <c r="N175" s="36"/>
      <c r="O175" s="36"/>
      <c r="P175" s="36"/>
      <c r="Q175" s="36"/>
      <c r="R175" s="36"/>
      <c r="S175" s="37"/>
      <c r="T175" s="2"/>
      <c r="U175" s="2"/>
      <c r="V175" s="2"/>
      <c r="W175" s="64"/>
      <c r="X175" s="64"/>
      <c r="Y175" s="23"/>
      <c r="Z175" s="22"/>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36"/>
      <c r="J176" s="40"/>
      <c r="K176" s="9"/>
      <c r="L176" s="36"/>
      <c r="M176" s="36"/>
      <c r="N176" s="36"/>
      <c r="O176" s="36"/>
      <c r="P176" s="36"/>
      <c r="Q176" s="36"/>
      <c r="R176" s="36"/>
      <c r="S176" s="37"/>
      <c r="T176" s="2"/>
      <c r="U176" s="2"/>
      <c r="V176" s="2"/>
      <c r="W176" s="64"/>
      <c r="X176" s="64"/>
      <c r="Y176" s="23"/>
      <c r="Z176" s="22"/>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B146:F146"/>
    <mergeCell ref="G146:H146"/>
    <mergeCell ref="A147:C147"/>
    <mergeCell ref="D147:H147"/>
    <mergeCell ref="A148:H148"/>
    <mergeCell ref="A149:H149"/>
    <mergeCell ref="B142:E142"/>
    <mergeCell ref="F142:H142"/>
    <mergeCell ref="B143:E143"/>
    <mergeCell ref="F143:H143"/>
    <mergeCell ref="A144:H144"/>
    <mergeCell ref="B145:F145"/>
    <mergeCell ref="G145:H145"/>
    <mergeCell ref="B139:F139"/>
    <mergeCell ref="G139:H139"/>
    <mergeCell ref="B140:F140"/>
    <mergeCell ref="G140:H140"/>
    <mergeCell ref="B141:F141"/>
    <mergeCell ref="G141:H141"/>
    <mergeCell ref="B136:F136"/>
    <mergeCell ref="G136:H136"/>
    <mergeCell ref="B137:F137"/>
    <mergeCell ref="G137:H137"/>
    <mergeCell ref="B138:F138"/>
    <mergeCell ref="G138:H138"/>
    <mergeCell ref="A132:H132"/>
    <mergeCell ref="B133:F133"/>
    <mergeCell ref="G133:H133"/>
    <mergeCell ref="B134:F134"/>
    <mergeCell ref="G134:H134"/>
    <mergeCell ref="B135:F135"/>
    <mergeCell ref="G135:H135"/>
    <mergeCell ref="B128:F128"/>
    <mergeCell ref="G128:H128"/>
    <mergeCell ref="B129:C129"/>
    <mergeCell ref="D129:H129"/>
    <mergeCell ref="A130:G130"/>
    <mergeCell ref="A131:F131"/>
    <mergeCell ref="G131:H131"/>
    <mergeCell ref="B125:F125"/>
    <mergeCell ref="G125:H125"/>
    <mergeCell ref="B126:F126"/>
    <mergeCell ref="G126:H126"/>
    <mergeCell ref="B127:F127"/>
    <mergeCell ref="G127:H127"/>
    <mergeCell ref="A121:C121"/>
    <mergeCell ref="D121:H121"/>
    <mergeCell ref="A122:C122"/>
    <mergeCell ref="D122:H122"/>
    <mergeCell ref="A123:H123"/>
    <mergeCell ref="B124:E124"/>
    <mergeCell ref="F124:H124"/>
    <mergeCell ref="B118:F118"/>
    <mergeCell ref="G118:H118"/>
    <mergeCell ref="C119:E119"/>
    <mergeCell ref="F119:H119"/>
    <mergeCell ref="A120:E120"/>
    <mergeCell ref="F120:H120"/>
    <mergeCell ref="B115:F115"/>
    <mergeCell ref="G115:H115"/>
    <mergeCell ref="B116:F116"/>
    <mergeCell ref="G116:H116"/>
    <mergeCell ref="B117:F117"/>
    <mergeCell ref="G117:H117"/>
    <mergeCell ref="B112:F112"/>
    <mergeCell ref="G112:H112"/>
    <mergeCell ref="B113:F113"/>
    <mergeCell ref="G113:H113"/>
    <mergeCell ref="B114:F114"/>
    <mergeCell ref="G114:H114"/>
    <mergeCell ref="B109:F109"/>
    <mergeCell ref="G109:H109"/>
    <mergeCell ref="B110:F110"/>
    <mergeCell ref="G110:H110"/>
    <mergeCell ref="B111:F111"/>
    <mergeCell ref="G111:H111"/>
    <mergeCell ref="B105:F105"/>
    <mergeCell ref="G105:H105"/>
    <mergeCell ref="B106:F106"/>
    <mergeCell ref="G106:H106"/>
    <mergeCell ref="D107:H107"/>
    <mergeCell ref="A108:H108"/>
    <mergeCell ref="B101:C101"/>
    <mergeCell ref="E101:G101"/>
    <mergeCell ref="A102:H102"/>
    <mergeCell ref="A103:H103"/>
    <mergeCell ref="B104:F104"/>
    <mergeCell ref="G104:H104"/>
    <mergeCell ref="A97:H97"/>
    <mergeCell ref="A98:C98"/>
    <mergeCell ref="E98:G98"/>
    <mergeCell ref="B99:C99"/>
    <mergeCell ref="E99:G99"/>
    <mergeCell ref="B100:C100"/>
    <mergeCell ref="E100:G100"/>
    <mergeCell ref="C95:D95"/>
    <mergeCell ref="E95:F95"/>
    <mergeCell ref="G95:H95"/>
    <mergeCell ref="C96:D96"/>
    <mergeCell ref="E96:F96"/>
    <mergeCell ref="G96:H96"/>
    <mergeCell ref="A91:G91"/>
    <mergeCell ref="B92:C92"/>
    <mergeCell ref="B93:D93"/>
    <mergeCell ref="E93:F93"/>
    <mergeCell ref="G93:H93"/>
    <mergeCell ref="C94:D94"/>
    <mergeCell ref="E94:F94"/>
    <mergeCell ref="G94:H94"/>
    <mergeCell ref="A87:G87"/>
    <mergeCell ref="B88:C88"/>
    <mergeCell ref="D88:H88"/>
    <mergeCell ref="A89:G89"/>
    <mergeCell ref="B90:C90"/>
    <mergeCell ref="D90:H90"/>
    <mergeCell ref="A84:E84"/>
    <mergeCell ref="F84:H84"/>
    <mergeCell ref="B85:D85"/>
    <mergeCell ref="E85:H85"/>
    <mergeCell ref="B86:D86"/>
    <mergeCell ref="E86:H86"/>
    <mergeCell ref="A81:C81"/>
    <mergeCell ref="A82:A83"/>
    <mergeCell ref="B82:C82"/>
    <mergeCell ref="D82:E82"/>
    <mergeCell ref="G82:H82"/>
    <mergeCell ref="D83:E83"/>
    <mergeCell ref="G83:H83"/>
    <mergeCell ref="B77:C77"/>
    <mergeCell ref="D77:E77"/>
    <mergeCell ref="A78:C78"/>
    <mergeCell ref="D78:H78"/>
    <mergeCell ref="A79:G79"/>
    <mergeCell ref="A80:G80"/>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A65:C65"/>
    <mergeCell ref="D65:E65"/>
    <mergeCell ref="B66:C66"/>
    <mergeCell ref="D66:E66"/>
    <mergeCell ref="B67:C67"/>
    <mergeCell ref="D67:E67"/>
    <mergeCell ref="C61:E61"/>
    <mergeCell ref="F61:H61"/>
    <mergeCell ref="A62:C62"/>
    <mergeCell ref="D62:H62"/>
    <mergeCell ref="A63:G63"/>
    <mergeCell ref="A64:H64"/>
    <mergeCell ref="A57:E57"/>
    <mergeCell ref="G57:H57"/>
    <mergeCell ref="A59:E59"/>
    <mergeCell ref="F59:H59"/>
    <mergeCell ref="B60:E60"/>
    <mergeCell ref="F60:H60"/>
    <mergeCell ref="B52:C52"/>
    <mergeCell ref="A54:H54"/>
    <mergeCell ref="A55:E55"/>
    <mergeCell ref="G55:H55"/>
    <mergeCell ref="A56:E56"/>
    <mergeCell ref="G56:H56"/>
    <mergeCell ref="A46:H46"/>
    <mergeCell ref="B47:C47"/>
    <mergeCell ref="B48:C48"/>
    <mergeCell ref="D49:H49"/>
    <mergeCell ref="B50:C50"/>
    <mergeCell ref="B51:C51"/>
    <mergeCell ref="B39:C39"/>
    <mergeCell ref="B40:C40"/>
    <mergeCell ref="D41:H41"/>
    <mergeCell ref="B42:C42"/>
    <mergeCell ref="D43:H43"/>
    <mergeCell ref="B44:C44"/>
    <mergeCell ref="A33:H33"/>
    <mergeCell ref="B34:D34"/>
    <mergeCell ref="B35:D35"/>
    <mergeCell ref="A36:H36"/>
    <mergeCell ref="A37:G37"/>
    <mergeCell ref="A38:H38"/>
    <mergeCell ref="A29:F29"/>
    <mergeCell ref="G29:H29"/>
    <mergeCell ref="A30:D30"/>
    <mergeCell ref="G30:H30"/>
    <mergeCell ref="A31:G31"/>
    <mergeCell ref="A32:G32"/>
    <mergeCell ref="A24:G24"/>
    <mergeCell ref="A25:G25"/>
    <mergeCell ref="A26:C26"/>
    <mergeCell ref="A27:G27"/>
    <mergeCell ref="A28:C28"/>
    <mergeCell ref="D28:E28"/>
    <mergeCell ref="B21:C21"/>
    <mergeCell ref="F21:H21"/>
    <mergeCell ref="B22:C22"/>
    <mergeCell ref="F22:H22"/>
    <mergeCell ref="B23:C23"/>
    <mergeCell ref="F23:H23"/>
    <mergeCell ref="B18:C18"/>
    <mergeCell ref="F18:H18"/>
    <mergeCell ref="B19:C19"/>
    <mergeCell ref="F19:H19"/>
    <mergeCell ref="B20:C20"/>
    <mergeCell ref="F20:H20"/>
    <mergeCell ref="B15:C15"/>
    <mergeCell ref="F15:H15"/>
    <mergeCell ref="B16:C16"/>
    <mergeCell ref="F16:H16"/>
    <mergeCell ref="B17:C17"/>
    <mergeCell ref="F17:H17"/>
    <mergeCell ref="B13:C13"/>
    <mergeCell ref="D13:H13"/>
    <mergeCell ref="A14:C14"/>
    <mergeCell ref="D14:H14"/>
    <mergeCell ref="A5:C5"/>
    <mergeCell ref="A7:H7"/>
    <mergeCell ref="A8:C8"/>
    <mergeCell ref="D8:F8"/>
    <mergeCell ref="G8:H8"/>
    <mergeCell ref="A9:H9"/>
    <mergeCell ref="A1:H1"/>
    <mergeCell ref="A2:C2"/>
    <mergeCell ref="D2:E2"/>
    <mergeCell ref="A3:H3"/>
    <mergeCell ref="D4:E4"/>
    <mergeCell ref="F4:H4"/>
    <mergeCell ref="A10:H10"/>
    <mergeCell ref="A11:G11"/>
    <mergeCell ref="A12:G12"/>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D15 H12 D66 H80">
      <formula1>$W$1:$W$5</formula1>
    </dataValidation>
    <dataValidation type="list" allowBlank="1" showInputMessage="1" showErrorMessage="1" error="Please choose from the dropdown list." sqref="F57 G140:H140 G141 G133:G139 H25 D16:D23 D26 G125:G128 G145:G146 H89 H91 D99:D101 H99:H101 G104:G106 G109:G118 H87 D67:D76 F66:H76 F84 F83:G83 F61 H31:H32 D40 D50:D51 H37 D48 D42">
      <formula1>$W$1:$W$5</formula1>
    </dataValidation>
  </dataValidations>
  <hyperlinks>
    <hyperlink ref="A5:C5" location="Introduction!R10" display="To jump to the Introduction sheet, click here."/>
  </hyperlinks>
  <pageMargins left="0.7" right="0.7" top="0.75" bottom="0.75" header="0.3" footer="0.3"/>
  <pageSetup scale="58" fitToHeight="4" orientation="portrait" cellComments="atEnd" r:id="rId1"/>
  <rowBreaks count="4" manualBreakCount="4">
    <brk id="35" max="25" man="1"/>
    <brk id="62" max="25" man="1"/>
    <brk id="122" max="25" man="1"/>
    <brk id="149" max="7"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537" hidden="1" customWidth="1"/>
    <col min="10" max="10" width="38.5703125" style="537" hidden="1" customWidth="1"/>
    <col min="11" max="11" width="64.42578125" style="532" hidden="1" customWidth="1"/>
    <col min="12" max="12" width="87.7109375" style="531" hidden="1" customWidth="1"/>
    <col min="13" max="13" width="37.28515625" style="531" hidden="1" customWidth="1"/>
    <col min="14" max="14" width="75.28515625" style="531" hidden="1" customWidth="1"/>
    <col min="15" max="15" width="81.7109375" style="531" hidden="1" customWidth="1"/>
    <col min="16" max="16" width="69.42578125" style="531" hidden="1" customWidth="1"/>
    <col min="17" max="17" width="57" style="531" hidden="1" customWidth="1"/>
    <col min="18" max="18" width="87.7109375" style="531" hidden="1" customWidth="1"/>
    <col min="19" max="19" width="25.42578125" style="542" hidden="1" customWidth="1"/>
    <col min="20" max="20" width="43.7109375" style="543" hidden="1" customWidth="1"/>
    <col min="21" max="21" width="37.28515625" style="543" hidden="1" customWidth="1"/>
    <col min="22" max="22" width="56.28515625" style="543" hidden="1" customWidth="1"/>
    <col min="23" max="23" width="11.7109375" style="544" hidden="1" customWidth="1"/>
    <col min="24" max="24" width="146.85546875" style="544" hidden="1" customWidth="1"/>
    <col min="25" max="25" width="107.42578125" style="216" hidden="1" customWidth="1"/>
    <col min="26" max="26" width="1.28515625" style="215"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1081"/>
      <c r="B1" s="1081"/>
      <c r="C1" s="1081"/>
      <c r="D1" s="1081"/>
      <c r="E1" s="1081"/>
      <c r="F1" s="1081"/>
      <c r="G1" s="1081"/>
      <c r="H1" s="1081"/>
      <c r="I1" s="530" t="s">
        <v>526</v>
      </c>
      <c r="J1" s="531" t="s">
        <v>246</v>
      </c>
      <c r="K1" s="532"/>
      <c r="L1" s="531" t="s">
        <v>251</v>
      </c>
      <c r="M1" s="531" t="s">
        <v>62</v>
      </c>
      <c r="N1" s="532" t="s">
        <v>150</v>
      </c>
      <c r="O1" s="533" t="s">
        <v>33</v>
      </c>
      <c r="P1" s="531"/>
      <c r="Q1" s="531"/>
      <c r="R1" s="532" t="s">
        <v>25</v>
      </c>
      <c r="S1" s="531"/>
      <c r="T1" s="531"/>
      <c r="U1" s="531"/>
      <c r="V1" s="531"/>
      <c r="W1" s="534" t="s">
        <v>165</v>
      </c>
      <c r="X1" s="535" t="s">
        <v>149</v>
      </c>
      <c r="Y1" s="286" t="s">
        <v>262</v>
      </c>
      <c r="Z1" s="286"/>
    </row>
    <row r="2" spans="1:134" s="248" customFormat="1" ht="15.75" x14ac:dyDescent="0.2">
      <c r="A2" s="902"/>
      <c r="B2" s="902"/>
      <c r="C2" s="902"/>
      <c r="D2" s="903"/>
      <c r="E2" s="903"/>
      <c r="F2" s="276"/>
      <c r="G2" s="273"/>
      <c r="H2" s="273"/>
      <c r="I2" s="536"/>
      <c r="J2" s="537"/>
      <c r="K2" s="532" t="s">
        <v>248</v>
      </c>
      <c r="L2" s="531"/>
      <c r="M2" s="531"/>
      <c r="N2" s="532" t="s">
        <v>150</v>
      </c>
      <c r="O2" s="533" t="s">
        <v>164</v>
      </c>
      <c r="P2" s="531" t="s">
        <v>249</v>
      </c>
      <c r="Q2" s="531"/>
      <c r="R2" s="532" t="s">
        <v>169</v>
      </c>
      <c r="S2" s="531" t="s">
        <v>253</v>
      </c>
      <c r="T2" s="538" t="s">
        <v>254</v>
      </c>
      <c r="U2" s="222" t="s">
        <v>255</v>
      </c>
      <c r="V2" s="222" t="s">
        <v>256</v>
      </c>
      <c r="W2" s="539" t="s">
        <v>166</v>
      </c>
      <c r="X2" s="539"/>
      <c r="Y2" s="248" t="s">
        <v>263</v>
      </c>
      <c r="Z2" s="286"/>
    </row>
    <row r="3" spans="1:134" s="248" customFormat="1" ht="15.75" x14ac:dyDescent="0.2">
      <c r="A3" s="904"/>
      <c r="B3" s="904"/>
      <c r="C3" s="904"/>
      <c r="D3" s="904"/>
      <c r="E3" s="904"/>
      <c r="F3" s="904"/>
      <c r="G3" s="904"/>
      <c r="H3" s="904"/>
      <c r="I3" s="536"/>
      <c r="J3" s="537"/>
      <c r="K3" s="532"/>
      <c r="L3" s="531"/>
      <c r="M3" s="531"/>
      <c r="N3" s="532"/>
      <c r="O3" s="533" t="s">
        <v>168</v>
      </c>
      <c r="P3" s="531"/>
      <c r="Q3" s="531"/>
      <c r="R3" s="532" t="s">
        <v>147</v>
      </c>
      <c r="S3" s="531"/>
      <c r="T3" s="538"/>
      <c r="U3" s="222"/>
      <c r="V3" s="222"/>
      <c r="W3" s="539"/>
      <c r="X3" s="539"/>
      <c r="Y3" s="248" t="s">
        <v>264</v>
      </c>
      <c r="Z3" s="286"/>
    </row>
    <row r="4" spans="1:134" s="248" customFormat="1" ht="27.75" customHeight="1" x14ac:dyDescent="0.2">
      <c r="A4" s="286"/>
      <c r="B4" s="286"/>
      <c r="C4" s="286"/>
      <c r="D4" s="905"/>
      <c r="E4" s="905"/>
      <c r="F4" s="906"/>
      <c r="G4" s="906"/>
      <c r="H4" s="906"/>
      <c r="I4" s="540"/>
      <c r="J4" s="537"/>
      <c r="K4" s="532"/>
      <c r="L4" s="531"/>
      <c r="M4" s="531"/>
      <c r="N4" s="532"/>
      <c r="O4" s="532" t="s">
        <v>167</v>
      </c>
      <c r="P4" s="531"/>
      <c r="Q4" s="531"/>
      <c r="R4" s="539" t="s">
        <v>148</v>
      </c>
      <c r="S4" s="531"/>
      <c r="T4" s="538"/>
      <c r="U4" s="222"/>
      <c r="V4" s="222"/>
      <c r="W4" s="539" t="s">
        <v>146</v>
      </c>
      <c r="X4" s="539"/>
      <c r="Y4" s="248" t="s">
        <v>265</v>
      </c>
      <c r="Z4" s="286"/>
    </row>
    <row r="5" spans="1:134" s="248" customFormat="1" ht="15.75" customHeight="1" x14ac:dyDescent="0.2">
      <c r="A5" s="907" t="s">
        <v>182</v>
      </c>
      <c r="B5" s="907"/>
      <c r="C5" s="907"/>
      <c r="D5" s="276"/>
      <c r="E5" s="277"/>
      <c r="F5" s="276"/>
      <c r="G5" s="278"/>
      <c r="H5" s="282"/>
      <c r="I5" s="540"/>
      <c r="J5" s="537"/>
      <c r="K5" s="532"/>
      <c r="L5" s="531"/>
      <c r="M5" s="531"/>
      <c r="N5" s="532"/>
      <c r="O5" s="532"/>
      <c r="P5" s="531"/>
      <c r="Q5" s="531"/>
      <c r="R5" s="531"/>
      <c r="S5" s="531"/>
      <c r="T5" s="538"/>
      <c r="U5" s="222"/>
      <c r="V5" s="222"/>
      <c r="W5" s="539" t="s">
        <v>178</v>
      </c>
      <c r="X5" s="539"/>
      <c r="Y5" s="248" t="s">
        <v>266</v>
      </c>
      <c r="Z5" s="286"/>
    </row>
    <row r="6" spans="1:134" ht="15.75" customHeight="1" x14ac:dyDescent="0.2">
      <c r="A6" s="218"/>
      <c r="B6" s="219"/>
      <c r="C6" s="219"/>
      <c r="D6" s="279"/>
      <c r="E6" s="280"/>
      <c r="F6" s="279"/>
      <c r="G6" s="282"/>
      <c r="H6" s="282"/>
      <c r="I6" s="541"/>
      <c r="O6" s="532" t="s">
        <v>146</v>
      </c>
      <c r="R6" s="532" t="s">
        <v>146</v>
      </c>
      <c r="Y6" s="216" t="s">
        <v>267</v>
      </c>
    </row>
    <row r="7" spans="1:134" ht="24.75" customHeight="1" x14ac:dyDescent="0.2">
      <c r="A7" s="928" t="s">
        <v>1529</v>
      </c>
      <c r="B7" s="928"/>
      <c r="C7" s="928"/>
      <c r="D7" s="928"/>
      <c r="E7" s="928"/>
      <c r="F7" s="928"/>
      <c r="G7" s="928"/>
      <c r="H7" s="928"/>
      <c r="I7" s="540"/>
      <c r="N7" s="532"/>
      <c r="O7" s="532" t="s">
        <v>178</v>
      </c>
      <c r="R7" s="532" t="s">
        <v>178</v>
      </c>
      <c r="T7" s="545"/>
      <c r="X7" s="546" t="str">
        <f>A7</f>
        <v xml:space="preserve">Contraceptive Security (CS) Indicators 2012 Data </v>
      </c>
      <c r="Y7" s="216" t="s">
        <v>268</v>
      </c>
    </row>
    <row r="8" spans="1:134" ht="37.5" customHeight="1" x14ac:dyDescent="0.2">
      <c r="A8" s="930" t="s">
        <v>1563</v>
      </c>
      <c r="B8" s="930"/>
      <c r="C8" s="930"/>
      <c r="D8" s="1184"/>
      <c r="E8" s="1184"/>
      <c r="F8" s="1184"/>
      <c r="G8" s="894"/>
      <c r="H8" s="894"/>
      <c r="I8" s="547"/>
      <c r="J8" s="536">
        <f>G8</f>
        <v>0</v>
      </c>
      <c r="K8" s="532" t="str">
        <f>A8</f>
        <v xml:space="preserve">Country: Senegal </v>
      </c>
      <c r="N8" s="532"/>
      <c r="P8" s="531" t="s">
        <v>250</v>
      </c>
      <c r="T8" s="545">
        <f>D8</f>
        <v>0</v>
      </c>
      <c r="Y8" s="216" t="s">
        <v>269</v>
      </c>
    </row>
    <row r="9" spans="1:134" ht="48" customHeight="1" x14ac:dyDescent="0.2">
      <c r="A9" s="929" t="s">
        <v>1528</v>
      </c>
      <c r="B9" s="929"/>
      <c r="C9" s="929"/>
      <c r="D9" s="929"/>
      <c r="E9" s="929"/>
      <c r="F9" s="929"/>
      <c r="G9" s="929"/>
      <c r="H9" s="929"/>
      <c r="J9" s="536">
        <f>G9</f>
        <v>0</v>
      </c>
      <c r="K9" s="532" t="str">
        <f>A9</f>
        <v>The CS Indicators are presented in the following sections:
               A. leadership &amp; cooordination               B. finance &amp; procurement               C. commodities               D. policies               E. supply chain</v>
      </c>
      <c r="O9" s="532" t="s">
        <v>151</v>
      </c>
      <c r="Q9" s="531" t="s">
        <v>252</v>
      </c>
      <c r="S9" s="546">
        <f>D9</f>
        <v>0</v>
      </c>
      <c r="Y9" s="216" t="s">
        <v>270</v>
      </c>
    </row>
    <row r="10" spans="1:134" s="284" customFormat="1" ht="162" customHeight="1" thickBot="1" x14ac:dyDescent="0.25">
      <c r="A10" s="918" t="s">
        <v>527</v>
      </c>
      <c r="B10" s="919"/>
      <c r="C10" s="919"/>
      <c r="D10" s="919"/>
      <c r="E10" s="919"/>
      <c r="F10" s="919"/>
      <c r="G10" s="919"/>
      <c r="H10" s="919"/>
      <c r="I10" s="548" t="s">
        <v>247</v>
      </c>
      <c r="J10" s="531"/>
      <c r="K10" s="532"/>
      <c r="L10" s="531"/>
      <c r="M10" s="531"/>
      <c r="N10" s="531"/>
      <c r="O10" s="532"/>
      <c r="P10" s="531"/>
      <c r="Q10" s="531"/>
      <c r="R10" s="531" t="s">
        <v>251</v>
      </c>
      <c r="S10" s="542"/>
      <c r="T10" s="542"/>
      <c r="U10" s="542"/>
      <c r="V10" s="542"/>
      <c r="W10" s="542"/>
      <c r="X10" s="549"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550" t="s">
        <v>271</v>
      </c>
      <c r="Z10" s="550"/>
    </row>
    <row r="11" spans="1:134" s="220" customFormat="1" ht="16.5" customHeight="1" thickBot="1" x14ac:dyDescent="0.25">
      <c r="A11" s="865" t="s">
        <v>29</v>
      </c>
      <c r="B11" s="866"/>
      <c r="C11" s="866"/>
      <c r="D11" s="866"/>
      <c r="E11" s="866"/>
      <c r="F11" s="866"/>
      <c r="G11" s="866"/>
      <c r="H11" s="350"/>
      <c r="I11" s="551"/>
      <c r="J11" s="552"/>
      <c r="K11" s="553"/>
      <c r="L11" s="554"/>
      <c r="M11" s="554"/>
      <c r="N11" s="554"/>
      <c r="O11" s="554"/>
      <c r="P11" s="554"/>
      <c r="Q11" s="554"/>
      <c r="R11" s="554"/>
      <c r="S11" s="554"/>
      <c r="T11" s="555"/>
      <c r="U11" s="555"/>
      <c r="V11" s="555"/>
      <c r="W11" s="556"/>
      <c r="X11" s="556"/>
      <c r="Y11" s="220" t="s">
        <v>272</v>
      </c>
      <c r="Z11" s="286"/>
    </row>
    <row r="12" spans="1:134" s="159" customFormat="1" ht="45" customHeight="1" x14ac:dyDescent="0.2">
      <c r="A12" s="774" t="s">
        <v>273</v>
      </c>
      <c r="B12" s="775"/>
      <c r="C12" s="775"/>
      <c r="D12" s="775"/>
      <c r="E12" s="775"/>
      <c r="F12" s="775"/>
      <c r="G12" s="776"/>
      <c r="H12" s="351" t="s">
        <v>165</v>
      </c>
      <c r="I12" s="557"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537"/>
      <c r="K12" s="532"/>
      <c r="L12" s="531"/>
      <c r="M12" s="531"/>
      <c r="N12" s="531"/>
      <c r="O12" s="531"/>
      <c r="P12" s="531"/>
      <c r="Q12" s="531"/>
      <c r="R12" s="531"/>
      <c r="S12" s="531"/>
      <c r="T12" s="222"/>
      <c r="U12" s="222"/>
      <c r="V12" s="222"/>
      <c r="W12" s="539"/>
      <c r="X12" s="539"/>
      <c r="Y12" s="159" t="s">
        <v>274</v>
      </c>
      <c r="Z12" s="558"/>
      <c r="DS12" s="222"/>
      <c r="DT12" s="222"/>
      <c r="DU12" s="222"/>
      <c r="DV12" s="222"/>
      <c r="DW12" s="222"/>
      <c r="DX12" s="222"/>
      <c r="DY12" s="222"/>
      <c r="DZ12" s="222"/>
      <c r="EA12" s="222"/>
      <c r="EB12" s="222"/>
      <c r="EC12" s="223"/>
      <c r="ED12" s="223"/>
    </row>
    <row r="13" spans="1:134" s="159" customFormat="1" ht="15" customHeight="1" x14ac:dyDescent="0.2">
      <c r="A13" s="352"/>
      <c r="B13" s="764" t="s">
        <v>38</v>
      </c>
      <c r="C13" s="765"/>
      <c r="D13" s="800" t="s">
        <v>1091</v>
      </c>
      <c r="E13" s="801"/>
      <c r="F13" s="801"/>
      <c r="G13" s="801"/>
      <c r="H13" s="802"/>
      <c r="I13" s="547"/>
      <c r="J13" s="537"/>
      <c r="K13" s="532" t="str">
        <f>B13</f>
        <v>a. What is the name of the committee?</v>
      </c>
      <c r="L13" s="559" t="str">
        <f>D13</f>
        <v xml:space="preserve">National Committee for Contraceptive Security </v>
      </c>
      <c r="M13" s="531"/>
      <c r="N13" s="531"/>
      <c r="O13" s="533" t="str">
        <f>D13</f>
        <v xml:space="preserve">National Committee for Contraceptive Security </v>
      </c>
      <c r="P13" s="531"/>
      <c r="Q13" s="531"/>
      <c r="R13" s="531"/>
      <c r="S13" s="531"/>
      <c r="T13" s="222"/>
      <c r="U13" s="222"/>
      <c r="V13" s="222"/>
      <c r="W13" s="539"/>
      <c r="X13" s="539"/>
      <c r="Z13" s="558"/>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557"/>
      <c r="J14" s="537"/>
      <c r="K14" s="532" t="str">
        <f>A14</f>
        <v>A2. Are the following organizations represented on the committee?</v>
      </c>
      <c r="L14" s="531"/>
      <c r="M14" s="531"/>
      <c r="N14" s="531"/>
      <c r="O14" s="532"/>
      <c r="P14" s="531"/>
      <c r="Q14" s="531"/>
      <c r="R14" s="531"/>
      <c r="S14" s="531"/>
      <c r="T14" s="222"/>
      <c r="U14" s="222"/>
      <c r="V14" s="222"/>
      <c r="W14" s="539"/>
      <c r="X14" s="539"/>
      <c r="Y14" s="159" t="s">
        <v>178</v>
      </c>
      <c r="Z14" s="558"/>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165</v>
      </c>
      <c r="E15" s="225" t="s">
        <v>159</v>
      </c>
      <c r="F15" s="769" t="s">
        <v>1092</v>
      </c>
      <c r="G15" s="770"/>
      <c r="H15" s="771"/>
      <c r="I15" s="547"/>
      <c r="J15" s="537"/>
      <c r="K15" s="532" t="str">
        <f t="shared" ref="K15:K23" si="0">B15</f>
        <v>a. Social marketing</v>
      </c>
      <c r="L15" s="531"/>
      <c r="M15" s="531"/>
      <c r="N15" s="531"/>
      <c r="O15" s="532"/>
      <c r="P15" s="531"/>
      <c r="Q15" s="532" t="str">
        <f t="shared" ref="Q15:Q23" si="1">F15</f>
        <v xml:space="preserve">Associaton pour le Developpement du Marketing Social (ADEMAS) (USAID Implementing Partner (IP)) </v>
      </c>
      <c r="R15" s="531"/>
      <c r="S15" s="531"/>
      <c r="T15" s="222"/>
      <c r="U15" s="222"/>
      <c r="V15" s="222"/>
      <c r="W15" s="539"/>
      <c r="X15" s="539"/>
      <c r="Z15" s="558"/>
      <c r="DS15" s="222"/>
      <c r="DT15" s="222"/>
      <c r="DU15" s="222"/>
      <c r="DV15" s="222"/>
      <c r="DW15" s="222"/>
      <c r="DX15" s="222"/>
      <c r="DY15" s="222"/>
      <c r="DZ15" s="222"/>
      <c r="EA15" s="222"/>
      <c r="EB15" s="222"/>
      <c r="EC15" s="223"/>
      <c r="ED15" s="223"/>
    </row>
    <row r="16" spans="1:134" s="159" customFormat="1" ht="45" x14ac:dyDescent="0.2">
      <c r="A16" s="262"/>
      <c r="B16" s="764" t="s">
        <v>275</v>
      </c>
      <c r="C16" s="765"/>
      <c r="D16" s="203" t="s">
        <v>165</v>
      </c>
      <c r="E16" s="226" t="s">
        <v>159</v>
      </c>
      <c r="F16" s="769" t="s">
        <v>1093</v>
      </c>
      <c r="G16" s="770"/>
      <c r="H16" s="771"/>
      <c r="I16" s="547"/>
      <c r="J16" s="537"/>
      <c r="K16" s="532" t="str">
        <f t="shared" si="0"/>
        <v>b. NGO (for example: service delivery, advocacy, Planned Parenthood affiliate, Marie Stopes affiliate, faith-based organizations, etc.)</v>
      </c>
      <c r="L16" s="531"/>
      <c r="M16" s="531"/>
      <c r="N16" s="531"/>
      <c r="O16" s="532"/>
      <c r="P16" s="531"/>
      <c r="Q16" s="532" t="str">
        <f t="shared" si="1"/>
        <v xml:space="preserve">Associaton Senegalaise pour le Bien Etre Familial  (ASBEF) IPPF Affiliate, IntraHealth (USAD IP) ChildFund and NGO consortium members, MSI  </v>
      </c>
      <c r="R16" s="531"/>
      <c r="S16" s="531"/>
      <c r="T16" s="222"/>
      <c r="U16" s="222"/>
      <c r="V16" s="222"/>
      <c r="W16" s="539"/>
      <c r="X16" s="539"/>
      <c r="Z16" s="558"/>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165</v>
      </c>
      <c r="E17" s="226" t="s">
        <v>159</v>
      </c>
      <c r="F17" s="769" t="s">
        <v>1094</v>
      </c>
      <c r="G17" s="770"/>
      <c r="H17" s="771"/>
      <c r="I17" s="547"/>
      <c r="J17" s="537"/>
      <c r="K17" s="532" t="str">
        <f t="shared" si="0"/>
        <v>c. Commercial sector (for example: pharmacy associations, manufacturers, etc.)</v>
      </c>
      <c r="L17" s="531"/>
      <c r="M17" s="531"/>
      <c r="N17" s="531"/>
      <c r="O17" s="532"/>
      <c r="P17" s="531"/>
      <c r="Q17" s="532" t="str">
        <f t="shared" si="1"/>
        <v>Pfizer Senegal</v>
      </c>
      <c r="R17" s="531"/>
      <c r="S17" s="531"/>
      <c r="T17" s="222"/>
      <c r="U17" s="222"/>
      <c r="V17" s="222"/>
      <c r="W17" s="539"/>
      <c r="X17" s="539"/>
      <c r="Z17" s="558"/>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165</v>
      </c>
      <c r="E18" s="226" t="s">
        <v>160</v>
      </c>
      <c r="F18" s="769" t="s">
        <v>83</v>
      </c>
      <c r="G18" s="770"/>
      <c r="H18" s="771"/>
      <c r="I18" s="547"/>
      <c r="J18" s="537"/>
      <c r="K18" s="532" t="str">
        <f t="shared" si="0"/>
        <v>d. Donors</v>
      </c>
      <c r="L18" s="531"/>
      <c r="M18" s="531"/>
      <c r="N18" s="531"/>
      <c r="O18" s="532"/>
      <c r="P18" s="531"/>
      <c r="Q18" s="532" t="str">
        <f t="shared" si="1"/>
        <v>USAID, UNFPA</v>
      </c>
      <c r="R18" s="531"/>
      <c r="S18" s="531"/>
      <c r="T18" s="222"/>
      <c r="U18" s="222"/>
      <c r="V18" s="222"/>
      <c r="W18" s="539"/>
      <c r="X18" s="539"/>
      <c r="Z18" s="558"/>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769" t="s">
        <v>1095</v>
      </c>
      <c r="G19" s="770"/>
      <c r="H19" s="771"/>
      <c r="I19" s="547"/>
      <c r="J19" s="537"/>
      <c r="K19" s="532" t="str">
        <f t="shared" si="0"/>
        <v>e. UN agencies</v>
      </c>
      <c r="L19" s="531"/>
      <c r="M19" s="531"/>
      <c r="N19" s="531"/>
      <c r="O19" s="532"/>
      <c r="P19" s="531"/>
      <c r="Q19" s="532" t="str">
        <f t="shared" si="1"/>
        <v xml:space="preserve">UNFPA, WHO </v>
      </c>
      <c r="R19" s="531"/>
      <c r="S19" s="531"/>
      <c r="T19" s="222"/>
      <c r="U19" s="222"/>
      <c r="V19" s="222"/>
      <c r="W19" s="539"/>
      <c r="X19" s="539"/>
      <c r="Z19" s="558"/>
      <c r="DS19" s="222"/>
      <c r="DT19" s="222"/>
      <c r="DU19" s="222"/>
      <c r="DV19" s="223"/>
      <c r="DW19" s="223"/>
      <c r="DX19" s="223"/>
      <c r="DY19" s="223"/>
      <c r="DZ19" s="223"/>
      <c r="EA19" s="223"/>
      <c r="EB19" s="223"/>
      <c r="EC19" s="223"/>
      <c r="ED19" s="223"/>
    </row>
    <row r="20" spans="1:134" s="159" customFormat="1" ht="45" x14ac:dyDescent="0.2">
      <c r="A20" s="262"/>
      <c r="B20" s="764" t="s">
        <v>277</v>
      </c>
      <c r="C20" s="765"/>
      <c r="D20" s="203" t="s">
        <v>165</v>
      </c>
      <c r="E20" s="226" t="s">
        <v>162</v>
      </c>
      <c r="F20" s="769" t="s">
        <v>1096</v>
      </c>
      <c r="G20" s="770"/>
      <c r="H20" s="771"/>
      <c r="I20" s="547"/>
      <c r="J20" s="537"/>
      <c r="K20" s="532" t="str">
        <f t="shared" si="0"/>
        <v>f. Ministry of Health (for example: logistics, reproductive health, family planning, maternal and child health, HIV/AIDS, pharmacy units, etc.)</v>
      </c>
      <c r="L20" s="531"/>
      <c r="M20" s="531"/>
      <c r="N20" s="531"/>
      <c r="O20" s="532"/>
      <c r="P20" s="531"/>
      <c r="Q20" s="560" t="str">
        <f t="shared" si="1"/>
        <v xml:space="preserve">Division de la Sante de la Reproduction, Direction de la Pharmacie et du Medicament, Laboratoire National de Controle des Medicaments  </v>
      </c>
      <c r="R20" s="531"/>
      <c r="S20" s="531"/>
      <c r="T20" s="222"/>
      <c r="U20" s="222"/>
      <c r="V20" s="222"/>
      <c r="W20" s="539"/>
      <c r="X20" s="539"/>
      <c r="Z20" s="558"/>
      <c r="DS20" s="222"/>
      <c r="DT20" s="222"/>
      <c r="DU20" s="222"/>
      <c r="DV20" s="223"/>
      <c r="DW20" s="223"/>
      <c r="DX20" s="223"/>
      <c r="DY20" s="223"/>
      <c r="DZ20" s="223"/>
      <c r="EA20" s="223"/>
      <c r="ED20" s="223"/>
    </row>
    <row r="21" spans="1:134" s="159" customFormat="1" ht="30" x14ac:dyDescent="0.2">
      <c r="A21" s="262"/>
      <c r="B21" s="835" t="s">
        <v>42</v>
      </c>
      <c r="C21" s="835"/>
      <c r="D21" s="203" t="s">
        <v>165</v>
      </c>
      <c r="E21" s="226" t="s">
        <v>163</v>
      </c>
      <c r="F21" s="769" t="s">
        <v>1097</v>
      </c>
      <c r="G21" s="770"/>
      <c r="H21" s="771"/>
      <c r="I21" s="547"/>
      <c r="J21" s="537"/>
      <c r="K21" s="532" t="str">
        <f t="shared" si="0"/>
        <v>g. Central Medical Store or Central Warehouse</v>
      </c>
      <c r="L21" s="531"/>
      <c r="M21" s="531"/>
      <c r="N21" s="531"/>
      <c r="O21" s="532"/>
      <c r="P21" s="531"/>
      <c r="Q21" s="532" t="str">
        <f t="shared" si="1"/>
        <v>National Central Warehouse (Pharmacie National d'Aprovisionnement (PNA))</v>
      </c>
      <c r="R21" s="531"/>
      <c r="S21" s="531"/>
      <c r="T21" s="222"/>
      <c r="U21" s="222"/>
      <c r="V21" s="222"/>
      <c r="W21" s="539"/>
      <c r="X21" s="539"/>
      <c r="Z21" s="558"/>
    </row>
    <row r="22" spans="1:134" s="159" customFormat="1" ht="30" x14ac:dyDescent="0.2">
      <c r="A22" s="262"/>
      <c r="B22" s="835" t="s">
        <v>68</v>
      </c>
      <c r="C22" s="835"/>
      <c r="D22" s="203" t="s">
        <v>165</v>
      </c>
      <c r="E22" s="226" t="s">
        <v>163</v>
      </c>
      <c r="F22" s="769" t="s">
        <v>1098</v>
      </c>
      <c r="G22" s="770"/>
      <c r="H22" s="771"/>
      <c r="I22" s="547"/>
      <c r="J22" s="537"/>
      <c r="K22" s="532" t="str">
        <f t="shared" si="0"/>
        <v xml:space="preserve">h. Ministry of Finance or Ministry of Planning </v>
      </c>
      <c r="L22" s="531"/>
      <c r="M22" s="531"/>
      <c r="N22" s="531"/>
      <c r="O22" s="532"/>
      <c r="P22" s="531"/>
      <c r="Q22" s="532" t="str">
        <f t="shared" si="1"/>
        <v xml:space="preserve">Direction de la Planification et des Ressources Humaines </v>
      </c>
      <c r="R22" s="531"/>
      <c r="S22" s="531"/>
      <c r="T22" s="222"/>
      <c r="U22" s="222"/>
      <c r="V22" s="222"/>
      <c r="W22" s="539"/>
      <c r="X22" s="539"/>
      <c r="Z22" s="558"/>
    </row>
    <row r="23" spans="1:134" s="158" customFormat="1" x14ac:dyDescent="0.2">
      <c r="A23" s="262"/>
      <c r="B23" s="835" t="s">
        <v>279</v>
      </c>
      <c r="C23" s="835"/>
      <c r="D23" s="203"/>
      <c r="E23" s="226" t="s">
        <v>163</v>
      </c>
      <c r="F23" s="769"/>
      <c r="G23" s="770"/>
      <c r="H23" s="771"/>
      <c r="I23" s="547"/>
      <c r="J23" s="537"/>
      <c r="K23" s="536" t="str">
        <f t="shared" si="0"/>
        <v>i. Other (for example: partners)</v>
      </c>
      <c r="L23" s="537"/>
      <c r="M23" s="537"/>
      <c r="N23" s="537"/>
      <c r="O23" s="536"/>
      <c r="P23" s="537"/>
      <c r="Q23" s="536">
        <f t="shared" si="1"/>
        <v>0</v>
      </c>
      <c r="R23" s="537"/>
      <c r="S23" s="537"/>
      <c r="T23" s="537"/>
      <c r="U23" s="537"/>
      <c r="V23" s="537"/>
      <c r="W23" s="561"/>
      <c r="X23" s="561"/>
    </row>
    <row r="24" spans="1:134" s="159" customFormat="1" x14ac:dyDescent="0.2">
      <c r="A24" s="772" t="s">
        <v>152</v>
      </c>
      <c r="B24" s="764"/>
      <c r="C24" s="764"/>
      <c r="D24" s="764"/>
      <c r="E24" s="764"/>
      <c r="F24" s="764"/>
      <c r="G24" s="764"/>
      <c r="H24" s="355" t="s">
        <v>164</v>
      </c>
      <c r="I24" s="562" t="str">
        <f>A24</f>
        <v>A3. How many times did the committee meet during the last year? (0, 1-2, 3-5, or 6+)  (Please select from the dropdown.)</v>
      </c>
      <c r="J24" s="537"/>
      <c r="K24" s="532"/>
      <c r="L24" s="531"/>
      <c r="M24" s="531"/>
      <c r="N24" s="531"/>
      <c r="O24" s="532"/>
      <c r="P24" s="531"/>
      <c r="Q24" s="531"/>
      <c r="R24" s="531"/>
      <c r="S24" s="531"/>
      <c r="T24" s="222"/>
      <c r="U24" s="222"/>
      <c r="V24" s="222"/>
      <c r="W24" s="539"/>
      <c r="X24" s="539"/>
      <c r="Z24" s="558"/>
    </row>
    <row r="25" spans="1:134" s="159" customFormat="1" x14ac:dyDescent="0.2">
      <c r="A25" s="827" t="s">
        <v>280</v>
      </c>
      <c r="B25" s="828"/>
      <c r="C25" s="828"/>
      <c r="D25" s="835"/>
      <c r="E25" s="835"/>
      <c r="F25" s="835"/>
      <c r="G25" s="836"/>
      <c r="H25" s="355" t="s">
        <v>166</v>
      </c>
      <c r="I25" s="562" t="str">
        <f>A25</f>
        <v xml:space="preserve">A4. Does the committee have legal status?  (Please select from the dropdown.)                                  </v>
      </c>
      <c r="J25" s="537"/>
      <c r="K25" s="532"/>
      <c r="L25" s="531"/>
      <c r="M25" s="531"/>
      <c r="N25" s="531"/>
      <c r="O25" s="532"/>
      <c r="P25" s="531"/>
      <c r="Q25" s="531"/>
      <c r="R25" s="531"/>
      <c r="S25" s="531"/>
      <c r="T25" s="222"/>
      <c r="U25" s="222"/>
      <c r="V25" s="222"/>
      <c r="W25" s="539"/>
      <c r="X25" s="539"/>
      <c r="Z25" s="558"/>
    </row>
    <row r="26" spans="1:134" s="159" customFormat="1" ht="45.75" thickBot="1" x14ac:dyDescent="0.25">
      <c r="A26" s="853" t="s">
        <v>281</v>
      </c>
      <c r="B26" s="822"/>
      <c r="C26" s="854"/>
      <c r="D26" s="228" t="s">
        <v>165</v>
      </c>
      <c r="E26" s="229" t="s">
        <v>157</v>
      </c>
      <c r="F26" s="153" t="s">
        <v>1099</v>
      </c>
      <c r="G26" s="230" t="s">
        <v>63</v>
      </c>
      <c r="H26" s="357" t="s">
        <v>1100</v>
      </c>
      <c r="I26" s="562"/>
      <c r="J26" s="537"/>
      <c r="K26" s="532" t="str">
        <f>A26</f>
        <v>A5. Is there a Contraceptive Security "champion"? (someone who consistently brings up and advocates for contraceptive supplies)</v>
      </c>
      <c r="L26" s="531"/>
      <c r="M26" s="531"/>
      <c r="N26" s="531"/>
      <c r="O26" s="532"/>
      <c r="P26" s="531"/>
      <c r="Q26" s="531"/>
      <c r="R26" s="531"/>
      <c r="S26" s="531"/>
      <c r="T26" s="222"/>
      <c r="U26" s="222"/>
      <c r="V26" s="222"/>
      <c r="W26" s="539"/>
      <c r="X26" s="539"/>
      <c r="Z26" s="558"/>
    </row>
    <row r="27" spans="1:134" s="231" customFormat="1" ht="16.5" customHeight="1" thickBot="1" x14ac:dyDescent="0.3">
      <c r="A27" s="865" t="s">
        <v>30</v>
      </c>
      <c r="B27" s="866"/>
      <c r="C27" s="866"/>
      <c r="D27" s="866"/>
      <c r="E27" s="866"/>
      <c r="F27" s="866"/>
      <c r="G27" s="866"/>
      <c r="H27" s="350"/>
      <c r="I27" s="563"/>
      <c r="J27" s="564"/>
      <c r="K27" s="565"/>
      <c r="L27" s="282"/>
      <c r="M27" s="282"/>
      <c r="N27" s="282"/>
      <c r="O27" s="282"/>
      <c r="P27" s="282"/>
      <c r="Q27" s="282"/>
      <c r="R27" s="282"/>
      <c r="S27" s="282"/>
      <c r="T27" s="564"/>
      <c r="U27" s="564"/>
      <c r="V27" s="564"/>
      <c r="W27" s="566"/>
      <c r="X27" s="566"/>
      <c r="Z27" s="567"/>
    </row>
    <row r="28" spans="1:134" s="159" customFormat="1" x14ac:dyDescent="0.2">
      <c r="A28" s="834" t="s">
        <v>741</v>
      </c>
      <c r="B28" s="835"/>
      <c r="C28" s="836"/>
      <c r="D28" s="887" t="s">
        <v>283</v>
      </c>
      <c r="E28" s="888"/>
      <c r="F28" s="221" t="s">
        <v>262</v>
      </c>
      <c r="G28" s="359" t="s">
        <v>284</v>
      </c>
      <c r="H28" s="351" t="s">
        <v>274</v>
      </c>
      <c r="I28" s="568"/>
      <c r="J28" s="569"/>
      <c r="K28" s="532">
        <f>B28</f>
        <v>0</v>
      </c>
      <c r="L28" s="531"/>
      <c r="M28" s="531"/>
      <c r="N28" s="531"/>
      <c r="O28" s="531"/>
      <c r="P28" s="531"/>
      <c r="Q28" s="531"/>
      <c r="R28" s="531"/>
      <c r="S28" s="531"/>
      <c r="T28" s="222"/>
      <c r="U28" s="222"/>
      <c r="V28" s="222"/>
      <c r="W28" s="539"/>
      <c r="X28" s="539"/>
      <c r="Z28" s="558"/>
    </row>
    <row r="29" spans="1:134" s="159" customFormat="1" ht="45" customHeight="1" x14ac:dyDescent="0.2">
      <c r="A29" s="772" t="s">
        <v>742</v>
      </c>
      <c r="B29" s="764"/>
      <c r="C29" s="764"/>
      <c r="D29" s="764"/>
      <c r="E29" s="764"/>
      <c r="F29" s="765"/>
      <c r="G29" s="889">
        <v>1000000</v>
      </c>
      <c r="H29" s="890"/>
      <c r="I29" s="570"/>
      <c r="J29" s="536">
        <f>G29</f>
        <v>1000000</v>
      </c>
      <c r="K29" s="532"/>
      <c r="L29" s="531"/>
      <c r="M29" s="571">
        <f>E29</f>
        <v>0</v>
      </c>
      <c r="N29" s="531"/>
      <c r="O29" s="531"/>
      <c r="P29" s="531"/>
      <c r="Q29" s="531"/>
      <c r="R29" s="531"/>
      <c r="S29" s="531"/>
      <c r="T29" s="222"/>
      <c r="U29" s="222"/>
      <c r="V29" s="222"/>
      <c r="W29" s="539"/>
      <c r="X29" s="539"/>
      <c r="Y29" s="572" t="str">
        <f>A29</f>
        <v>B2. What was the estimated dollar value of contraceptives needed to be procured for the public sector for the most recent complete fiscal year? (in USD currency)
(for example, to cover the needs for FY '10-'11)</v>
      </c>
      <c r="Z29" s="558"/>
    </row>
    <row r="30" spans="1:134" s="159" customFormat="1" ht="58.5" x14ac:dyDescent="0.2">
      <c r="A30" s="772" t="s">
        <v>743</v>
      </c>
      <c r="B30" s="764"/>
      <c r="C30" s="764"/>
      <c r="D30" s="764"/>
      <c r="E30" s="161" t="s">
        <v>748</v>
      </c>
      <c r="F30" s="232" t="s">
        <v>744</v>
      </c>
      <c r="G30" s="891" t="s">
        <v>1101</v>
      </c>
      <c r="H30" s="892"/>
      <c r="I30" s="570"/>
      <c r="J30" s="536" t="str">
        <f>G30</f>
        <v xml:space="preserve">MOH/Reproductive Health Division with USAID/implementing partner support </v>
      </c>
      <c r="K30" s="532"/>
      <c r="L30" s="531"/>
      <c r="M30" s="571" t="str">
        <f>E30</f>
        <v>01/11-12/11</v>
      </c>
      <c r="N30" s="531"/>
      <c r="O30" s="531"/>
      <c r="P30" s="531"/>
      <c r="Q30" s="531"/>
      <c r="R30" s="531"/>
      <c r="S30" s="531"/>
      <c r="T30" s="222"/>
      <c r="U30" s="222"/>
      <c r="V30" s="222"/>
      <c r="W30" s="539"/>
      <c r="X30" s="539"/>
      <c r="Y30" s="572" t="str">
        <f>A30</f>
        <v>B3. Time period covered by the forecast/quantification (mm/yy-mm/yy)
(should ideally be FY '10-'11)</v>
      </c>
      <c r="Z30" s="558"/>
    </row>
    <row r="31" spans="1:134" s="159" customFormat="1" ht="15" customHeight="1" x14ac:dyDescent="0.2">
      <c r="A31" s="772" t="s">
        <v>745</v>
      </c>
      <c r="B31" s="764"/>
      <c r="C31" s="764"/>
      <c r="D31" s="764"/>
      <c r="E31" s="764"/>
      <c r="F31" s="764"/>
      <c r="G31" s="765"/>
      <c r="H31" s="355" t="s">
        <v>165</v>
      </c>
      <c r="I31" s="562" t="str">
        <f>A31</f>
        <v>B4. Is there a government budget line item specifically for the procurement of contraceptives?  (Please select from the dropdown list.)</v>
      </c>
      <c r="J31" s="569"/>
      <c r="K31" s="532"/>
      <c r="L31" s="531"/>
      <c r="M31" s="531"/>
      <c r="N31" s="531"/>
      <c r="O31" s="531"/>
      <c r="P31" s="531"/>
      <c r="Q31" s="531"/>
      <c r="R31" s="531"/>
      <c r="S31" s="531"/>
      <c r="T31" s="222"/>
      <c r="U31" s="222"/>
      <c r="V31" s="222"/>
      <c r="W31" s="539"/>
      <c r="X31" s="539"/>
      <c r="Z31" s="558"/>
    </row>
    <row r="32" spans="1:134" s="159" customFormat="1" ht="90" customHeight="1" x14ac:dyDescent="0.2">
      <c r="A32" s="772" t="s">
        <v>746</v>
      </c>
      <c r="B32" s="764"/>
      <c r="C32" s="764"/>
      <c r="D32" s="764"/>
      <c r="E32" s="764"/>
      <c r="F32" s="764"/>
      <c r="G32" s="765"/>
      <c r="H32" s="355" t="s">
        <v>165</v>
      </c>
      <c r="I32" s="562"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569"/>
      <c r="K32" s="532"/>
      <c r="L32" s="531"/>
      <c r="M32" s="531"/>
      <c r="N32" s="531"/>
      <c r="O32" s="531"/>
      <c r="P32" s="531"/>
      <c r="Q32" s="531"/>
      <c r="R32" s="531"/>
      <c r="S32" s="531"/>
      <c r="T32" s="222"/>
      <c r="U32" s="222"/>
      <c r="V32" s="222"/>
      <c r="W32" s="539"/>
      <c r="X32" s="539"/>
      <c r="Z32" s="558"/>
    </row>
    <row r="33" spans="1:26" s="159" customFormat="1" ht="15.75" customHeight="1" thickBot="1" x14ac:dyDescent="0.25">
      <c r="A33" s="772" t="s">
        <v>285</v>
      </c>
      <c r="B33" s="764"/>
      <c r="C33" s="764"/>
      <c r="D33" s="764"/>
      <c r="E33" s="764"/>
      <c r="F33" s="764"/>
      <c r="G33" s="764"/>
      <c r="H33" s="773"/>
      <c r="I33" s="227"/>
      <c r="J33" s="569"/>
      <c r="K33" s="532"/>
      <c r="L33" s="531"/>
      <c r="M33" s="531"/>
      <c r="N33" s="531"/>
      <c r="O33" s="531"/>
      <c r="P33" s="531"/>
      <c r="Q33" s="531"/>
      <c r="R33" s="531"/>
      <c r="S33" s="531"/>
      <c r="T33" s="222"/>
      <c r="U33" s="222"/>
      <c r="V33" s="222"/>
      <c r="W33" s="539"/>
      <c r="X33" s="572" t="str">
        <f>A33</f>
        <v>B6. Please complete the table below regarding government allocations for contraceptive procurement.</v>
      </c>
      <c r="Z33" s="558"/>
    </row>
    <row r="34" spans="1:26" s="159" customFormat="1" ht="147" x14ac:dyDescent="0.2">
      <c r="A34" s="363"/>
      <c r="B34" s="884"/>
      <c r="C34" s="884"/>
      <c r="D34" s="927"/>
      <c r="E34" s="664" t="s">
        <v>286</v>
      </c>
      <c r="F34" s="237" t="s">
        <v>747</v>
      </c>
      <c r="G34" s="238" t="s">
        <v>287</v>
      </c>
      <c r="H34" s="364" t="s">
        <v>158</v>
      </c>
      <c r="I34" s="573"/>
      <c r="J34" s="574"/>
      <c r="K34" s="532">
        <f>A34</f>
        <v>0</v>
      </c>
      <c r="L34" s="531"/>
      <c r="M34" s="531"/>
      <c r="N34" s="531"/>
      <c r="O34" s="531"/>
      <c r="P34" s="531"/>
      <c r="Q34" s="531"/>
      <c r="R34" s="531"/>
      <c r="S34" s="531"/>
      <c r="T34" s="222"/>
      <c r="U34" s="222"/>
      <c r="V34" s="222"/>
      <c r="W34" s="539"/>
      <c r="X34" s="539"/>
      <c r="Z34" s="558"/>
    </row>
    <row r="35" spans="1:26" s="159" customFormat="1" ht="30" x14ac:dyDescent="0.2">
      <c r="A35" s="262"/>
      <c r="B35" s="764" t="s">
        <v>288</v>
      </c>
      <c r="C35" s="764"/>
      <c r="D35" s="765"/>
      <c r="E35" s="162">
        <v>222222</v>
      </c>
      <c r="F35" s="168" t="s">
        <v>1102</v>
      </c>
      <c r="G35" s="154" t="s">
        <v>1103</v>
      </c>
      <c r="H35" s="362"/>
      <c r="I35" s="568"/>
      <c r="J35" s="569"/>
      <c r="K35" s="532" t="e">
        <f>#REF!</f>
        <v>#REF!</v>
      </c>
      <c r="L35" s="531"/>
      <c r="M35" s="531"/>
      <c r="N35" s="531"/>
      <c r="O35" s="531"/>
      <c r="P35" s="531"/>
      <c r="Q35" s="531"/>
      <c r="R35" s="531"/>
      <c r="S35" s="531"/>
      <c r="T35" s="222"/>
      <c r="U35" s="222"/>
      <c r="V35" s="222"/>
      <c r="W35" s="539"/>
      <c r="X35" s="539"/>
      <c r="Z35" s="558"/>
    </row>
    <row r="36" spans="1:26" s="159" customFormat="1" ht="15" hidden="1" customHeight="1" x14ac:dyDescent="0.2">
      <c r="A36" s="883"/>
      <c r="B36" s="884"/>
      <c r="C36" s="884"/>
      <c r="D36" s="884"/>
      <c r="E36" s="884"/>
      <c r="F36" s="884"/>
      <c r="G36" s="884"/>
      <c r="H36" s="885"/>
      <c r="I36" s="568"/>
      <c r="J36" s="569"/>
      <c r="K36" s="532"/>
      <c r="L36" s="531"/>
      <c r="M36" s="531"/>
      <c r="N36" s="531"/>
      <c r="O36" s="531"/>
      <c r="P36" s="531"/>
      <c r="Q36" s="531"/>
      <c r="R36" s="531"/>
      <c r="S36" s="531"/>
      <c r="T36" s="222"/>
      <c r="U36" s="222"/>
      <c r="V36" s="222"/>
      <c r="W36" s="539"/>
      <c r="X36" s="539"/>
      <c r="Z36" s="558"/>
    </row>
    <row r="37" spans="1:26" s="159" customFormat="1" ht="75" x14ac:dyDescent="0.2">
      <c r="A37" s="772" t="s">
        <v>749</v>
      </c>
      <c r="B37" s="764"/>
      <c r="C37" s="764"/>
      <c r="D37" s="764"/>
      <c r="E37" s="764"/>
      <c r="F37" s="764"/>
      <c r="G37" s="765"/>
      <c r="H37" s="355" t="s">
        <v>165</v>
      </c>
      <c r="I37" s="562"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569"/>
      <c r="K37" s="532"/>
      <c r="L37" s="531"/>
      <c r="M37" s="531"/>
      <c r="N37" s="531"/>
      <c r="O37" s="531"/>
      <c r="P37" s="531"/>
      <c r="Q37" s="531"/>
      <c r="R37" s="531"/>
      <c r="S37" s="531"/>
      <c r="T37" s="222"/>
      <c r="U37" s="222"/>
      <c r="V37" s="222"/>
      <c r="W37" s="539"/>
      <c r="X37" s="539"/>
      <c r="Z37" s="558"/>
    </row>
    <row r="38" spans="1:26" s="159" customFormat="1" ht="60.75" customHeight="1" thickBot="1" x14ac:dyDescent="0.25">
      <c r="A38" s="772" t="s">
        <v>750</v>
      </c>
      <c r="B38" s="764"/>
      <c r="C38" s="764"/>
      <c r="D38" s="764"/>
      <c r="E38" s="764"/>
      <c r="F38" s="764"/>
      <c r="G38" s="764"/>
      <c r="H38" s="773"/>
      <c r="I38" s="227"/>
      <c r="J38" s="569"/>
      <c r="K38" s="532"/>
      <c r="L38" s="531"/>
      <c r="M38" s="531"/>
      <c r="N38" s="531"/>
      <c r="O38" s="531"/>
      <c r="P38" s="531"/>
      <c r="Q38" s="531"/>
      <c r="R38" s="531"/>
      <c r="S38" s="531"/>
      <c r="T38" s="222"/>
      <c r="U38" s="222"/>
      <c r="V38" s="222"/>
      <c r="W38" s="539"/>
      <c r="X38" s="572"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Z38" s="558"/>
    </row>
    <row r="39" spans="1:26" s="159" customFormat="1" ht="129.75" x14ac:dyDescent="0.2">
      <c r="A39" s="363"/>
      <c r="B39" s="877" t="s">
        <v>751</v>
      </c>
      <c r="C39" s="886"/>
      <c r="D39" s="236" t="s">
        <v>290</v>
      </c>
      <c r="E39" s="237" t="s">
        <v>69</v>
      </c>
      <c r="F39" s="237" t="s">
        <v>752</v>
      </c>
      <c r="G39" s="238" t="s">
        <v>291</v>
      </c>
      <c r="H39" s="364" t="s">
        <v>158</v>
      </c>
      <c r="I39" s="573"/>
      <c r="J39" s="574"/>
      <c r="K39" s="532">
        <f>A39</f>
        <v>0</v>
      </c>
      <c r="L39" s="531"/>
      <c r="M39" s="531"/>
      <c r="N39" s="531"/>
      <c r="O39" s="531"/>
      <c r="P39" s="531"/>
      <c r="Q39" s="531"/>
      <c r="R39" s="531"/>
      <c r="S39" s="531"/>
      <c r="T39" s="222"/>
      <c r="U39" s="222"/>
      <c r="V39" s="222"/>
      <c r="W39" s="539"/>
      <c r="X39" s="539"/>
      <c r="Z39" s="558"/>
    </row>
    <row r="40" spans="1:26" s="159" customFormat="1" ht="75" x14ac:dyDescent="0.2">
      <c r="A40" s="363"/>
      <c r="B40" s="764" t="s">
        <v>292</v>
      </c>
      <c r="C40" s="765"/>
      <c r="D40" s="239" t="s">
        <v>165</v>
      </c>
      <c r="E40" s="162">
        <v>222222</v>
      </c>
      <c r="F40" s="155" t="s">
        <v>835</v>
      </c>
      <c r="G40" s="240" t="s">
        <v>1104</v>
      </c>
      <c r="H40" s="362" t="s">
        <v>1105</v>
      </c>
      <c r="I40" s="568"/>
      <c r="J40" s="569"/>
      <c r="K40" s="532" t="str">
        <f>B40</f>
        <v>a. Internally generated funds spent on contraceptive procurement</v>
      </c>
      <c r="L40" s="531"/>
      <c r="M40" s="531"/>
      <c r="N40" s="531"/>
      <c r="O40" s="531"/>
      <c r="P40" s="531"/>
      <c r="Q40" s="531"/>
      <c r="R40" s="531"/>
      <c r="S40" s="531"/>
      <c r="T40" s="222"/>
      <c r="U40" s="222"/>
      <c r="V40" s="222"/>
      <c r="W40" s="539"/>
      <c r="X40" s="539"/>
      <c r="Z40" s="558"/>
    </row>
    <row r="41" spans="1:26" s="159" customFormat="1" ht="30" x14ac:dyDescent="0.2">
      <c r="A41" s="363"/>
      <c r="B41" s="241"/>
      <c r="C41" s="242" t="s">
        <v>293</v>
      </c>
      <c r="D41" s="800" t="s">
        <v>1106</v>
      </c>
      <c r="E41" s="801"/>
      <c r="F41" s="801"/>
      <c r="G41" s="801"/>
      <c r="H41" s="802"/>
      <c r="I41" s="575"/>
      <c r="J41" s="569"/>
      <c r="K41" s="532" t="str">
        <f>C41</f>
        <v>i. Specify source(s) of internally generated funds spent (for example, from taxes or user fees)</v>
      </c>
      <c r="L41" s="531"/>
      <c r="M41" s="531"/>
      <c r="N41" s="531"/>
      <c r="O41" s="533" t="str">
        <f>D41</f>
        <v>Government of Senegal's internal budget (which is mostly funded with taxes)</v>
      </c>
      <c r="P41" s="531"/>
      <c r="Q41" s="531"/>
      <c r="R41" s="531"/>
      <c r="S41" s="531"/>
      <c r="T41" s="222"/>
      <c r="U41" s="222"/>
      <c r="V41" s="222"/>
      <c r="W41" s="539"/>
      <c r="X41" s="539"/>
      <c r="Z41" s="558"/>
    </row>
    <row r="42" spans="1:26" s="159" customFormat="1" ht="60" x14ac:dyDescent="0.2">
      <c r="A42" s="363"/>
      <c r="B42" s="764" t="s">
        <v>295</v>
      </c>
      <c r="C42" s="765"/>
      <c r="D42" s="239" t="s">
        <v>166</v>
      </c>
      <c r="E42" s="162">
        <v>0</v>
      </c>
      <c r="F42" s="155" t="s">
        <v>835</v>
      </c>
      <c r="G42" s="240" t="s">
        <v>1104</v>
      </c>
      <c r="H42" s="362"/>
      <c r="I42" s="568"/>
      <c r="J42" s="569"/>
      <c r="K42" s="532" t="str">
        <f>B42</f>
        <v>b. Total of all other government funds spent on contraceptive procurement (basket funds, World Bank credits or loans, and other funds donors gave to the government [e.g., direct budget support])</v>
      </c>
      <c r="L42" s="531"/>
      <c r="M42" s="531"/>
      <c r="N42" s="531"/>
      <c r="O42" s="531"/>
      <c r="P42" s="531"/>
      <c r="Q42" s="531"/>
      <c r="R42" s="531"/>
      <c r="S42" s="531"/>
      <c r="T42" s="222"/>
      <c r="U42" s="222"/>
      <c r="V42" s="222"/>
      <c r="W42" s="539"/>
      <c r="X42" s="539"/>
      <c r="Z42" s="558"/>
    </row>
    <row r="43" spans="1:26" s="159" customFormat="1" ht="30" x14ac:dyDescent="0.2">
      <c r="A43" s="363"/>
      <c r="B43" s="241"/>
      <c r="C43" s="242" t="s">
        <v>297</v>
      </c>
      <c r="D43" s="800" t="s">
        <v>146</v>
      </c>
      <c r="E43" s="801"/>
      <c r="F43" s="801"/>
      <c r="G43" s="801"/>
      <c r="H43" s="802"/>
      <c r="I43" s="575"/>
      <c r="J43" s="569"/>
      <c r="K43" s="532" t="str">
        <f>C43</f>
        <v>i. Specify source(s) of other government funds spent (for example: basket funding or specific donor)</v>
      </c>
      <c r="L43" s="531"/>
      <c r="M43" s="531"/>
      <c r="N43" s="531"/>
      <c r="O43" s="533" t="str">
        <f>D43</f>
        <v>N/A</v>
      </c>
      <c r="P43" s="531"/>
      <c r="Q43" s="531"/>
      <c r="R43" s="531"/>
      <c r="S43" s="531"/>
      <c r="T43" s="222"/>
      <c r="U43" s="222"/>
      <c r="V43" s="222"/>
      <c r="W43" s="539"/>
      <c r="X43" s="539"/>
      <c r="Z43" s="558"/>
    </row>
    <row r="44" spans="1:26" s="159" customFormat="1" ht="45" x14ac:dyDescent="0.2">
      <c r="A44" s="363"/>
      <c r="B44" s="764" t="s">
        <v>298</v>
      </c>
      <c r="C44" s="765"/>
      <c r="D44" s="243"/>
      <c r="E44" s="163">
        <f>E40+E42</f>
        <v>222222</v>
      </c>
      <c r="F44" s="244"/>
      <c r="G44" s="244"/>
      <c r="H44" s="362"/>
      <c r="I44" s="568"/>
      <c r="J44" s="569"/>
      <c r="K44" s="532" t="str">
        <f>B44</f>
        <v>c. TOTAL government funds spent on contraceptive procurement
This will auto-calculate.  (It will sum a &amp; b above.)</v>
      </c>
      <c r="L44" s="531"/>
      <c r="M44" s="531"/>
      <c r="N44" s="531"/>
      <c r="O44" s="533"/>
      <c r="P44" s="531"/>
      <c r="Q44" s="531"/>
      <c r="R44" s="531"/>
      <c r="S44" s="531"/>
      <c r="T44" s="222"/>
      <c r="U44" s="222"/>
      <c r="V44" s="222"/>
      <c r="W44" s="539"/>
      <c r="X44" s="539"/>
      <c r="Z44" s="558"/>
    </row>
    <row r="45" spans="1:26" s="248" customFormat="1" x14ac:dyDescent="0.2">
      <c r="A45" s="365"/>
      <c r="B45" s="245"/>
      <c r="C45" s="245"/>
      <c r="D45" s="246"/>
      <c r="E45" s="164"/>
      <c r="F45" s="164"/>
      <c r="G45" s="247"/>
      <c r="H45" s="366"/>
      <c r="I45" s="576"/>
      <c r="J45" s="569"/>
      <c r="K45" s="532">
        <f>A45</f>
        <v>0</v>
      </c>
      <c r="L45" s="531"/>
      <c r="M45" s="531"/>
      <c r="N45" s="531"/>
      <c r="O45" s="533"/>
      <c r="P45" s="531"/>
      <c r="Q45" s="531"/>
      <c r="R45" s="531"/>
      <c r="S45" s="531"/>
      <c r="T45" s="222"/>
      <c r="U45" s="222"/>
      <c r="V45" s="222"/>
      <c r="W45" s="539"/>
      <c r="X45" s="539"/>
      <c r="Z45" s="286"/>
    </row>
    <row r="46" spans="1:26" s="159" customFormat="1" ht="30" customHeight="1" x14ac:dyDescent="0.2">
      <c r="A46" s="772" t="s">
        <v>753</v>
      </c>
      <c r="B46" s="764"/>
      <c r="C46" s="764"/>
      <c r="D46" s="764"/>
      <c r="E46" s="764"/>
      <c r="F46" s="764"/>
      <c r="G46" s="764"/>
      <c r="H46" s="773"/>
      <c r="I46" s="227"/>
      <c r="J46" s="569"/>
      <c r="K46" s="532"/>
      <c r="L46" s="531"/>
      <c r="M46" s="531"/>
      <c r="N46" s="531"/>
      <c r="O46" s="531"/>
      <c r="P46" s="531"/>
      <c r="Q46" s="531"/>
      <c r="R46" s="531"/>
      <c r="S46" s="531"/>
      <c r="T46" s="222"/>
      <c r="U46" s="222"/>
      <c r="V46" s="222"/>
      <c r="W46" s="539"/>
      <c r="X46" s="572" t="str">
        <f>A46</f>
        <v xml:space="preserve">B9. Please complete the table below to indicate donor expenditures on contraceptive procurement in the most recent complete fiscal year (FY '10-'11).
</v>
      </c>
      <c r="Z46" s="558"/>
    </row>
    <row r="47" spans="1:26" s="159" customFormat="1" ht="129.75" x14ac:dyDescent="0.2">
      <c r="A47" s="363" t="s">
        <v>199</v>
      </c>
      <c r="B47" s="877" t="s">
        <v>754</v>
      </c>
      <c r="C47" s="765"/>
      <c r="D47" s="236" t="s">
        <v>299</v>
      </c>
      <c r="E47" s="237" t="s">
        <v>300</v>
      </c>
      <c r="F47" s="237" t="s">
        <v>755</v>
      </c>
      <c r="G47" s="238" t="s">
        <v>301</v>
      </c>
      <c r="H47" s="364" t="s">
        <v>158</v>
      </c>
      <c r="I47" s="577"/>
      <c r="J47" s="569"/>
      <c r="K47" s="532" t="str">
        <f>A47</f>
        <v xml:space="preserve">
</v>
      </c>
      <c r="L47" s="531"/>
      <c r="M47" s="531"/>
      <c r="N47" s="531"/>
      <c r="O47" s="533"/>
      <c r="P47" s="531"/>
      <c r="Q47" s="531"/>
      <c r="R47" s="531"/>
      <c r="S47" s="531"/>
      <c r="T47" s="222"/>
      <c r="U47" s="222"/>
      <c r="V47" s="222"/>
      <c r="W47" s="539"/>
      <c r="X47" s="539"/>
      <c r="Z47" s="558"/>
    </row>
    <row r="48" spans="1:26" s="159" customFormat="1" ht="90" x14ac:dyDescent="0.2">
      <c r="A48" s="363"/>
      <c r="B48" s="764" t="s">
        <v>302</v>
      </c>
      <c r="C48" s="765"/>
      <c r="D48" s="239" t="s">
        <v>165</v>
      </c>
      <c r="E48" s="162">
        <v>3482906</v>
      </c>
      <c r="F48" s="155" t="s">
        <v>835</v>
      </c>
      <c r="G48" s="156" t="s">
        <v>296</v>
      </c>
      <c r="H48" s="367" t="s">
        <v>1107</v>
      </c>
      <c r="I48" s="570"/>
      <c r="J48" s="569"/>
      <c r="K48" s="532" t="str">
        <f>B48</f>
        <v>a. In-kind donations of contraceptives</v>
      </c>
      <c r="L48" s="531"/>
      <c r="M48" s="531"/>
      <c r="N48" s="531"/>
      <c r="O48" s="533"/>
      <c r="P48" s="531"/>
      <c r="Q48" s="531"/>
      <c r="R48" s="531"/>
      <c r="S48" s="531"/>
      <c r="T48" s="222"/>
      <c r="U48" s="222"/>
      <c r="V48" s="222"/>
      <c r="W48" s="539"/>
      <c r="X48" s="539"/>
      <c r="Z48" s="558"/>
    </row>
    <row r="49" spans="1:26" s="159" customFormat="1" x14ac:dyDescent="0.2">
      <c r="A49" s="363"/>
      <c r="B49" s="241"/>
      <c r="C49" s="242" t="s">
        <v>303</v>
      </c>
      <c r="D49" s="878" t="s">
        <v>1108</v>
      </c>
      <c r="E49" s="879"/>
      <c r="F49" s="879"/>
      <c r="G49" s="879"/>
      <c r="H49" s="880"/>
      <c r="I49" s="165"/>
      <c r="J49" s="569"/>
      <c r="K49" s="532" t="str">
        <f>C49</f>
        <v xml:space="preserve">i. Specify source(s) of in-kind donations </v>
      </c>
      <c r="L49" s="531"/>
      <c r="M49" s="531"/>
      <c r="N49" s="531"/>
      <c r="O49" s="533" t="str">
        <f>D49</f>
        <v>USAID ($3,024,576), UNFPA ($458,330)</v>
      </c>
      <c r="P49" s="531"/>
      <c r="Q49" s="531"/>
      <c r="R49" s="531"/>
      <c r="S49" s="531"/>
      <c r="T49" s="222"/>
      <c r="U49" s="222"/>
      <c r="V49" s="222"/>
      <c r="W49" s="539"/>
      <c r="X49" s="539"/>
      <c r="Z49" s="558"/>
    </row>
    <row r="50" spans="1:26" s="159" customFormat="1" x14ac:dyDescent="0.2">
      <c r="A50" s="363"/>
      <c r="B50" s="764" t="s">
        <v>756</v>
      </c>
      <c r="C50" s="765"/>
      <c r="D50" s="239" t="s">
        <v>166</v>
      </c>
      <c r="E50" s="162">
        <v>0</v>
      </c>
      <c r="F50" s="155" t="s">
        <v>835</v>
      </c>
      <c r="G50" s="156"/>
      <c r="H50" s="367"/>
      <c r="I50" s="570"/>
      <c r="J50" s="569"/>
      <c r="K50" s="532" t="str">
        <f>B50</f>
        <v>b. Global Fund grants used to procure condoms</v>
      </c>
      <c r="L50" s="531"/>
      <c r="M50" s="531"/>
      <c r="N50" s="531"/>
      <c r="O50" s="533"/>
      <c r="P50" s="531"/>
      <c r="Q50" s="531"/>
      <c r="R50" s="531"/>
      <c r="S50" s="531"/>
      <c r="T50" s="222"/>
      <c r="U50" s="222"/>
      <c r="V50" s="222"/>
      <c r="W50" s="539"/>
      <c r="X50" s="539"/>
      <c r="Z50" s="558"/>
    </row>
    <row r="51" spans="1:26" s="159" customFormat="1" ht="30" x14ac:dyDescent="0.2">
      <c r="A51" s="363"/>
      <c r="B51" s="764" t="s">
        <v>757</v>
      </c>
      <c r="C51" s="765"/>
      <c r="D51" s="239" t="s">
        <v>166</v>
      </c>
      <c r="E51" s="162">
        <v>0</v>
      </c>
      <c r="F51" s="155" t="s">
        <v>835</v>
      </c>
      <c r="G51" s="156"/>
      <c r="H51" s="367"/>
      <c r="I51" s="570"/>
      <c r="J51" s="569"/>
      <c r="K51" s="532" t="str">
        <f>B51</f>
        <v>c. Global Fund grants used to procure contraceptives besides condoms</v>
      </c>
      <c r="L51" s="531"/>
      <c r="M51" s="531"/>
      <c r="N51" s="531"/>
      <c r="O51" s="533"/>
      <c r="P51" s="531"/>
      <c r="Q51" s="531"/>
      <c r="R51" s="531"/>
      <c r="S51" s="531"/>
      <c r="T51" s="222"/>
      <c r="U51" s="222"/>
      <c r="V51" s="222"/>
      <c r="W51" s="539"/>
      <c r="X51" s="539"/>
      <c r="Z51" s="558"/>
    </row>
    <row r="52" spans="1:26" s="159" customFormat="1" ht="45" x14ac:dyDescent="0.2">
      <c r="A52" s="363"/>
      <c r="B52" s="764" t="s">
        <v>758</v>
      </c>
      <c r="C52" s="765"/>
      <c r="D52" s="243"/>
      <c r="E52" s="163">
        <f>E48+E50+E51</f>
        <v>3482906</v>
      </c>
      <c r="F52" s="244"/>
      <c r="G52" s="244"/>
      <c r="H52" s="368"/>
      <c r="I52" s="568"/>
      <c r="J52" s="569"/>
      <c r="K52" s="532" t="str">
        <f>B52</f>
        <v>d. TOTAL value of in-kind donations and Global Fund grants spent on contraceptive procurement
This will auto-calculate.  (It will sum a-c above.)</v>
      </c>
      <c r="L52" s="531"/>
      <c r="M52" s="531"/>
      <c r="N52" s="531"/>
      <c r="O52" s="533"/>
      <c r="P52" s="531"/>
      <c r="Q52" s="531"/>
      <c r="R52" s="531"/>
      <c r="S52" s="531"/>
      <c r="T52" s="222"/>
      <c r="U52" s="222"/>
      <c r="V52" s="222"/>
      <c r="W52" s="539"/>
      <c r="X52" s="539"/>
      <c r="Z52" s="558"/>
    </row>
    <row r="53" spans="1:26" s="248" customFormat="1" x14ac:dyDescent="0.2">
      <c r="A53" s="365"/>
      <c r="B53" s="245"/>
      <c r="C53" s="245"/>
      <c r="D53" s="246"/>
      <c r="E53" s="164"/>
      <c r="F53" s="164"/>
      <c r="G53" s="247"/>
      <c r="H53" s="366"/>
      <c r="I53" s="576"/>
      <c r="J53" s="569"/>
      <c r="K53" s="532">
        <f>A53</f>
        <v>0</v>
      </c>
      <c r="L53" s="531"/>
      <c r="M53" s="531"/>
      <c r="N53" s="531"/>
      <c r="O53" s="533"/>
      <c r="P53" s="531"/>
      <c r="Q53" s="531"/>
      <c r="R53" s="531"/>
      <c r="S53" s="531"/>
      <c r="T53" s="222"/>
      <c r="U53" s="222"/>
      <c r="V53" s="222"/>
      <c r="W53" s="539"/>
      <c r="X53" s="539"/>
      <c r="Z53" s="286"/>
    </row>
    <row r="54" spans="1:26" s="159" customFormat="1" ht="75" customHeight="1" x14ac:dyDescent="0.2">
      <c r="A54" s="772" t="s">
        <v>759</v>
      </c>
      <c r="B54" s="764"/>
      <c r="C54" s="764"/>
      <c r="D54" s="764"/>
      <c r="E54" s="764"/>
      <c r="F54" s="764"/>
      <c r="G54" s="764"/>
      <c r="H54" s="773"/>
      <c r="I54" s="227"/>
      <c r="J54" s="569"/>
      <c r="K54" s="532"/>
      <c r="L54" s="531"/>
      <c r="M54" s="531"/>
      <c r="N54" s="531"/>
      <c r="O54" s="531"/>
      <c r="P54" s="531"/>
      <c r="Q54" s="531"/>
      <c r="R54" s="531"/>
      <c r="S54" s="531"/>
      <c r="T54" s="222"/>
      <c r="U54" s="222"/>
      <c r="V54" s="222"/>
      <c r="W54" s="539"/>
      <c r="X54" s="572"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Z54" s="558"/>
    </row>
    <row r="55" spans="1:26" s="159" customFormat="1" ht="150" x14ac:dyDescent="0.2">
      <c r="A55" s="867" t="s">
        <v>760</v>
      </c>
      <c r="B55" s="868"/>
      <c r="C55" s="868"/>
      <c r="D55" s="868"/>
      <c r="E55" s="869"/>
      <c r="F55" s="166">
        <f>E44/(E44+E52)</f>
        <v>5.9976875292837385E-2</v>
      </c>
      <c r="G55" s="870"/>
      <c r="H55" s="871"/>
      <c r="I55" s="570"/>
      <c r="J55" s="578">
        <f>G55</f>
        <v>0</v>
      </c>
      <c r="K55" s="532"/>
      <c r="L55" s="531"/>
      <c r="M55" s="531"/>
      <c r="N55" s="531"/>
      <c r="O55" s="533"/>
      <c r="P55" s="531"/>
      <c r="Q55" s="531"/>
      <c r="R55" s="559"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531"/>
      <c r="T55" s="222"/>
      <c r="U55" s="222"/>
      <c r="V55" s="222"/>
      <c r="W55" s="539"/>
      <c r="X55" s="539"/>
      <c r="Z55" s="558"/>
    </row>
    <row r="56" spans="1:26" s="159" customFormat="1" ht="135" x14ac:dyDescent="0.2">
      <c r="A56" s="867" t="s">
        <v>761</v>
      </c>
      <c r="B56" s="872"/>
      <c r="C56" s="872"/>
      <c r="D56" s="872"/>
      <c r="E56" s="873"/>
      <c r="F56" s="166">
        <f>(E44+E52)/G29</f>
        <v>3.7051280000000002</v>
      </c>
      <c r="G56" s="870" t="s">
        <v>1598</v>
      </c>
      <c r="H56" s="871"/>
      <c r="I56" s="570"/>
      <c r="J56" s="578" t="str">
        <f>G56</f>
        <v>The exceeded performance could be explained by: the forecasted $1,000,000 contraceptive need for the fiscal year doesn’t include any other charges as operational costs. It just includes the product cost. Also, the exchange rate used was 450 CFA = 1 US dollar)</v>
      </c>
      <c r="K56" s="532"/>
      <c r="L56" s="531"/>
      <c r="M56" s="531"/>
      <c r="N56" s="531"/>
      <c r="O56" s="533"/>
      <c r="P56" s="531"/>
      <c r="Q56" s="531"/>
      <c r="R56" s="559"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531"/>
      <c r="T56" s="222"/>
      <c r="U56" s="222"/>
      <c r="V56" s="222"/>
      <c r="W56" s="539"/>
      <c r="X56" s="539"/>
      <c r="Z56" s="558"/>
    </row>
    <row r="57" spans="1:26" s="159" customFormat="1" ht="45" x14ac:dyDescent="0.2">
      <c r="A57" s="874" t="s">
        <v>762</v>
      </c>
      <c r="B57" s="875"/>
      <c r="C57" s="875"/>
      <c r="D57" s="875"/>
      <c r="E57" s="876"/>
      <c r="F57" s="152" t="s">
        <v>166</v>
      </c>
      <c r="G57" s="870"/>
      <c r="H57" s="871"/>
      <c r="I57" s="570"/>
      <c r="J57" s="578">
        <f>G57</f>
        <v>0</v>
      </c>
      <c r="K57" s="532"/>
      <c r="L57" s="531"/>
      <c r="M57" s="531"/>
      <c r="N57" s="531"/>
      <c r="O57" s="533"/>
      <c r="P57" s="531"/>
      <c r="Q57" s="531"/>
      <c r="R57" s="559" t="str">
        <f>A57</f>
        <v>B12. If B11 did not calculate automatically, please answer the following question:
Was there a funding gap for the public sector in the last complete fiscal year?
(Please select from the dropdown list.)</v>
      </c>
      <c r="S57" s="531"/>
      <c r="T57" s="222"/>
      <c r="U57" s="222"/>
      <c r="V57" s="222"/>
      <c r="W57" s="539"/>
      <c r="X57" s="539"/>
      <c r="Z57" s="558"/>
    </row>
    <row r="58" spans="1:26" s="248" customFormat="1" x14ac:dyDescent="0.2">
      <c r="A58" s="369"/>
      <c r="B58" s="249"/>
      <c r="C58" s="249"/>
      <c r="D58" s="250"/>
      <c r="E58" s="167"/>
      <c r="F58" s="167"/>
      <c r="G58" s="251"/>
      <c r="H58" s="370"/>
      <c r="I58" s="576"/>
      <c r="J58" s="569"/>
      <c r="K58" s="532">
        <f>A58</f>
        <v>0</v>
      </c>
      <c r="L58" s="531"/>
      <c r="M58" s="531"/>
      <c r="N58" s="531"/>
      <c r="O58" s="533"/>
      <c r="P58" s="531"/>
      <c r="Q58" s="531"/>
      <c r="R58" s="531"/>
      <c r="S58" s="531"/>
      <c r="T58" s="222"/>
      <c r="U58" s="222"/>
      <c r="V58" s="222"/>
      <c r="W58" s="539"/>
      <c r="X58" s="539"/>
      <c r="Z58" s="286"/>
    </row>
    <row r="59" spans="1:26" s="159" customFormat="1" ht="45" x14ac:dyDescent="0.2">
      <c r="A59" s="772" t="s">
        <v>305</v>
      </c>
      <c r="B59" s="764"/>
      <c r="C59" s="764"/>
      <c r="D59" s="764"/>
      <c r="E59" s="765"/>
      <c r="F59" s="766" t="s">
        <v>25</v>
      </c>
      <c r="G59" s="863"/>
      <c r="H59" s="767"/>
      <c r="I59" s="579"/>
      <c r="J59" s="569"/>
      <c r="K59" s="532"/>
      <c r="L59" s="531"/>
      <c r="M59" s="531"/>
      <c r="N59" s="531"/>
      <c r="O59" s="531"/>
      <c r="P59" s="531"/>
      <c r="Q59" s="532" t="str">
        <f>F59</f>
        <v>The government (e.g., Central Medical Stores, MOH logistics unit, MOH procurement unit)</v>
      </c>
      <c r="R59" s="559" t="str">
        <f>A59</f>
        <v>B13. If the government financed any contraceptive procurement in the most recent complete fiscal year, which entity conducted the procurement(s)? (Please select from the dropdown.)</v>
      </c>
      <c r="S59" s="531"/>
      <c r="T59" s="222"/>
      <c r="U59" s="222"/>
      <c r="V59" s="222"/>
      <c r="W59" s="539"/>
      <c r="X59" s="539"/>
      <c r="Z59" s="558"/>
    </row>
    <row r="60" spans="1:26" s="159" customFormat="1" x14ac:dyDescent="0.2">
      <c r="A60" s="262"/>
      <c r="B60" s="764" t="s">
        <v>58</v>
      </c>
      <c r="C60" s="764"/>
      <c r="D60" s="764"/>
      <c r="E60" s="764"/>
      <c r="F60" s="769" t="s">
        <v>1109</v>
      </c>
      <c r="G60" s="770"/>
      <c r="H60" s="771"/>
      <c r="I60" s="570"/>
      <c r="J60" s="569"/>
      <c r="K60" s="532"/>
      <c r="L60" s="531"/>
      <c r="M60" s="580">
        <f>E60</f>
        <v>0</v>
      </c>
      <c r="N60" s="531"/>
      <c r="O60" s="531"/>
      <c r="P60" s="531"/>
      <c r="Q60" s="532" t="str">
        <f>F60</f>
        <v>Central medical store</v>
      </c>
      <c r="R60" s="533" t="str">
        <f>B60</f>
        <v>a. Specify entity</v>
      </c>
      <c r="S60" s="531"/>
      <c r="T60" s="222"/>
      <c r="U60" s="222"/>
      <c r="V60" s="222"/>
      <c r="W60" s="539"/>
      <c r="X60" s="539"/>
      <c r="Z60" s="558"/>
    </row>
    <row r="61" spans="1:26" s="159" customFormat="1" x14ac:dyDescent="0.2">
      <c r="A61" s="356"/>
      <c r="B61" s="227"/>
      <c r="C61" s="764" t="s">
        <v>59</v>
      </c>
      <c r="D61" s="764"/>
      <c r="E61" s="765"/>
      <c r="F61" s="766" t="s">
        <v>165</v>
      </c>
      <c r="G61" s="863"/>
      <c r="H61" s="767"/>
      <c r="I61" s="570"/>
      <c r="J61" s="569"/>
      <c r="K61" s="532"/>
      <c r="L61" s="531"/>
      <c r="M61" s="531"/>
      <c r="N61" s="531"/>
      <c r="O61" s="531"/>
      <c r="P61" s="531"/>
      <c r="Q61" s="532" t="str">
        <f>F61</f>
        <v>Yes</v>
      </c>
      <c r="R61" s="533" t="str">
        <f>C61</f>
        <v>i. Is this a parastatal?</v>
      </c>
      <c r="S61" s="531"/>
      <c r="T61" s="222"/>
      <c r="U61" s="222"/>
      <c r="V61" s="222"/>
      <c r="W61" s="539"/>
      <c r="X61" s="539"/>
      <c r="Z61" s="558"/>
    </row>
    <row r="62" spans="1:26" s="159" customFormat="1" ht="45.75" thickBot="1" x14ac:dyDescent="0.25">
      <c r="A62" s="864" t="s">
        <v>306</v>
      </c>
      <c r="B62" s="753"/>
      <c r="C62" s="754"/>
      <c r="D62" s="779" t="s">
        <v>1110</v>
      </c>
      <c r="E62" s="780"/>
      <c r="F62" s="780"/>
      <c r="G62" s="780"/>
      <c r="H62" s="781"/>
      <c r="I62" s="547"/>
      <c r="J62" s="569"/>
      <c r="K62" s="532" t="str">
        <f>A62</f>
        <v xml:space="preserve">B14. Please note any additional comments about finance and procurement.
</v>
      </c>
      <c r="L62" s="531"/>
      <c r="M62" s="531"/>
      <c r="N62" s="531"/>
      <c r="O62" s="532" t="str">
        <f>D62</f>
        <v>In December 2011, at the International FP conference opening ceremony, the President promised to increase the line budget for contraceptives to CFA 100,000,000 ($250,000).</v>
      </c>
      <c r="P62" s="531"/>
      <c r="Q62" s="531"/>
      <c r="R62" s="532"/>
      <c r="S62" s="531"/>
      <c r="T62" s="222"/>
      <c r="U62" s="222"/>
      <c r="V62" s="222"/>
      <c r="W62" s="539"/>
      <c r="X62" s="539"/>
      <c r="Z62" s="558"/>
    </row>
    <row r="63" spans="1:26" s="159" customFormat="1" ht="16.5" customHeight="1" thickBot="1" x14ac:dyDescent="0.25">
      <c r="A63" s="865" t="s">
        <v>31</v>
      </c>
      <c r="B63" s="866"/>
      <c r="C63" s="866"/>
      <c r="D63" s="866"/>
      <c r="E63" s="866"/>
      <c r="F63" s="866"/>
      <c r="G63" s="866"/>
      <c r="H63" s="371"/>
      <c r="I63" s="563"/>
      <c r="J63" s="569"/>
      <c r="K63" s="532"/>
      <c r="L63" s="531"/>
      <c r="M63" s="531"/>
      <c r="N63" s="531"/>
      <c r="O63" s="531"/>
      <c r="P63" s="531"/>
      <c r="Q63" s="531"/>
      <c r="R63" s="532"/>
      <c r="S63" s="531"/>
      <c r="T63" s="222"/>
      <c r="U63" s="222"/>
      <c r="V63" s="222"/>
      <c r="W63" s="539"/>
      <c r="X63" s="539"/>
      <c r="Z63" s="558"/>
    </row>
    <row r="64" spans="1:26" s="159" customFormat="1" ht="45" customHeight="1" x14ac:dyDescent="0.2">
      <c r="A64" s="855" t="s">
        <v>763</v>
      </c>
      <c r="B64" s="856"/>
      <c r="C64" s="856"/>
      <c r="D64" s="856"/>
      <c r="E64" s="856"/>
      <c r="F64" s="856"/>
      <c r="G64" s="856"/>
      <c r="H64" s="857"/>
      <c r="I64" s="581"/>
      <c r="J64" s="569"/>
      <c r="K64" s="532"/>
      <c r="L64" s="531"/>
      <c r="M64" s="531"/>
      <c r="N64" s="531"/>
      <c r="O64" s="531"/>
      <c r="P64" s="531"/>
      <c r="Q64" s="531"/>
      <c r="R64" s="532"/>
      <c r="S64" s="531"/>
      <c r="T64" s="222"/>
      <c r="U64" s="222"/>
      <c r="V64" s="222"/>
      <c r="W64" s="539"/>
      <c r="X64" s="572" t="str">
        <f>A64</f>
        <v>C1. Are the following contraceptive methods offered through the commercial sector, public sector, NGOs, or social marketing? (Please indicate which methods are intended to be offered,not whether the method is currently in stock.) 
(Please select from the dropdown list.)</v>
      </c>
      <c r="Z64" s="558"/>
    </row>
    <row r="65" spans="1:26" s="254" customFormat="1" ht="15.75" x14ac:dyDescent="0.25">
      <c r="A65" s="858" t="s">
        <v>26</v>
      </c>
      <c r="B65" s="859"/>
      <c r="C65" s="860"/>
      <c r="D65" s="861" t="s">
        <v>261</v>
      </c>
      <c r="E65" s="862"/>
      <c r="F65" s="252" t="s">
        <v>307</v>
      </c>
      <c r="G65" s="253" t="s">
        <v>308</v>
      </c>
      <c r="H65" s="372" t="s">
        <v>309</v>
      </c>
      <c r="I65" s="582"/>
      <c r="J65" s="583"/>
      <c r="K65" s="532" t="str">
        <f>A65</f>
        <v>Contraceptive Method</v>
      </c>
      <c r="L65" s="282"/>
      <c r="M65" s="282"/>
      <c r="N65" s="282"/>
      <c r="O65" s="282"/>
      <c r="P65" s="282"/>
      <c r="Q65" s="282"/>
      <c r="R65" s="565"/>
      <c r="S65" s="282"/>
      <c r="T65" s="584"/>
      <c r="U65" s="584"/>
      <c r="V65" s="584"/>
      <c r="W65" s="585"/>
      <c r="X65" s="585"/>
      <c r="Z65" s="586"/>
    </row>
    <row r="66" spans="1:26" s="159" customFormat="1" ht="30" x14ac:dyDescent="0.2">
      <c r="A66" s="373"/>
      <c r="B66" s="848" t="s">
        <v>310</v>
      </c>
      <c r="C66" s="849"/>
      <c r="D66" s="850" t="s">
        <v>165</v>
      </c>
      <c r="E66" s="850"/>
      <c r="F66" s="255" t="s">
        <v>165</v>
      </c>
      <c r="G66" s="255" t="s">
        <v>165</v>
      </c>
      <c r="H66" s="374" t="s">
        <v>165</v>
      </c>
      <c r="I66" s="547"/>
      <c r="J66" s="569"/>
      <c r="K66" s="532" t="str">
        <f>B66</f>
        <v>a. Combined oral contraceptives (estrogen + progestin - for  example, LoFemenol, Microgynon)</v>
      </c>
      <c r="L66" s="531"/>
      <c r="M66" s="531"/>
      <c r="N66" s="531"/>
      <c r="O66" s="531"/>
      <c r="P66" s="531"/>
      <c r="Q66" s="531"/>
      <c r="R66" s="532"/>
      <c r="S66" s="531"/>
      <c r="T66" s="222"/>
      <c r="U66" s="222"/>
      <c r="V66" s="222"/>
      <c r="W66" s="539"/>
      <c r="X66" s="539"/>
      <c r="Z66" s="558"/>
    </row>
    <row r="67" spans="1:26" s="159" customFormat="1" x14ac:dyDescent="0.2">
      <c r="A67" s="375"/>
      <c r="B67" s="848" t="s">
        <v>311</v>
      </c>
      <c r="C67" s="849"/>
      <c r="D67" s="850" t="s">
        <v>165</v>
      </c>
      <c r="E67" s="850"/>
      <c r="F67" s="255" t="s">
        <v>165</v>
      </c>
      <c r="G67" s="255" t="s">
        <v>165</v>
      </c>
      <c r="H67" s="374" t="s">
        <v>165</v>
      </c>
      <c r="I67" s="547"/>
      <c r="J67" s="569"/>
      <c r="K67" s="532" t="str">
        <f t="shared" ref="K67:K77" si="2">B67</f>
        <v>b. Progestin-only pills (for example, Ovrette, Microlut)</v>
      </c>
      <c r="L67" s="531"/>
      <c r="M67" s="531"/>
      <c r="N67" s="531"/>
      <c r="O67" s="531"/>
      <c r="P67" s="531"/>
      <c r="Q67" s="531"/>
      <c r="R67" s="532"/>
      <c r="S67" s="531"/>
      <c r="T67" s="222"/>
      <c r="U67" s="222"/>
      <c r="V67" s="222"/>
      <c r="W67" s="539"/>
      <c r="X67" s="539"/>
      <c r="Z67" s="558"/>
    </row>
    <row r="68" spans="1:26" s="159" customFormat="1" x14ac:dyDescent="0.2">
      <c r="A68" s="375"/>
      <c r="B68" s="848" t="s">
        <v>312</v>
      </c>
      <c r="C68" s="849"/>
      <c r="D68" s="850" t="s">
        <v>165</v>
      </c>
      <c r="E68" s="850"/>
      <c r="F68" s="255" t="s">
        <v>165</v>
      </c>
      <c r="G68" s="255" t="s">
        <v>165</v>
      </c>
      <c r="H68" s="374" t="s">
        <v>165</v>
      </c>
      <c r="I68" s="547"/>
      <c r="J68" s="569"/>
      <c r="K68" s="532" t="str">
        <f t="shared" si="2"/>
        <v>c. Hormonal injections (for example, DepoProvera, Noristerat)</v>
      </c>
      <c r="L68" s="531"/>
      <c r="M68" s="531"/>
      <c r="N68" s="531"/>
      <c r="O68" s="531"/>
      <c r="P68" s="531"/>
      <c r="Q68" s="531"/>
      <c r="R68" s="532"/>
      <c r="S68" s="531"/>
      <c r="T68" s="222"/>
      <c r="U68" s="222"/>
      <c r="V68" s="222"/>
      <c r="W68" s="539"/>
      <c r="X68" s="539"/>
      <c r="Z68" s="558"/>
    </row>
    <row r="69" spans="1:26" s="159" customFormat="1" x14ac:dyDescent="0.2">
      <c r="A69" s="375"/>
      <c r="B69" s="848" t="s">
        <v>313</v>
      </c>
      <c r="C69" s="849"/>
      <c r="D69" s="850" t="s">
        <v>165</v>
      </c>
      <c r="E69" s="850"/>
      <c r="F69" s="255" t="s">
        <v>165</v>
      </c>
      <c r="G69" s="255" t="s">
        <v>165</v>
      </c>
      <c r="H69" s="374" t="s">
        <v>165</v>
      </c>
      <c r="I69" s="547"/>
      <c r="J69" s="569"/>
      <c r="K69" s="532" t="str">
        <f t="shared" si="2"/>
        <v>d. Hormonal implants (for example, Jadelle, Implanon)</v>
      </c>
      <c r="L69" s="531"/>
      <c r="M69" s="531"/>
      <c r="N69" s="531"/>
      <c r="O69" s="531"/>
      <c r="P69" s="531"/>
      <c r="Q69" s="531"/>
      <c r="R69" s="532"/>
      <c r="S69" s="531"/>
      <c r="T69" s="222"/>
      <c r="U69" s="222"/>
      <c r="V69" s="222"/>
      <c r="W69" s="539"/>
      <c r="X69" s="539"/>
      <c r="Z69" s="558"/>
    </row>
    <row r="70" spans="1:26" s="159" customFormat="1" x14ac:dyDescent="0.2">
      <c r="A70" s="375"/>
      <c r="B70" s="848" t="s">
        <v>314</v>
      </c>
      <c r="C70" s="849"/>
      <c r="D70" s="850" t="s">
        <v>165</v>
      </c>
      <c r="E70" s="850"/>
      <c r="F70" s="255" t="s">
        <v>165</v>
      </c>
      <c r="G70" s="255" t="s">
        <v>165</v>
      </c>
      <c r="H70" s="374" t="s">
        <v>165</v>
      </c>
      <c r="I70" s="547"/>
      <c r="J70" s="569"/>
      <c r="K70" s="532" t="str">
        <f t="shared" si="2"/>
        <v>e. Intrauterine devices (IUDs) (for example, Optima Copper T)</v>
      </c>
      <c r="L70" s="531"/>
      <c r="M70" s="531"/>
      <c r="N70" s="531"/>
      <c r="O70" s="531"/>
      <c r="P70" s="531"/>
      <c r="Q70" s="531"/>
      <c r="R70" s="532"/>
      <c r="S70" s="531"/>
      <c r="T70" s="222"/>
      <c r="U70" s="222"/>
      <c r="V70" s="222"/>
      <c r="W70" s="539"/>
      <c r="X70" s="539"/>
      <c r="Z70" s="558"/>
    </row>
    <row r="71" spans="1:26" s="159" customFormat="1" x14ac:dyDescent="0.2">
      <c r="A71" s="375"/>
      <c r="B71" s="848" t="s">
        <v>43</v>
      </c>
      <c r="C71" s="849"/>
      <c r="D71" s="850" t="s">
        <v>165</v>
      </c>
      <c r="E71" s="850"/>
      <c r="F71" s="255" t="s">
        <v>165</v>
      </c>
      <c r="G71" s="255" t="s">
        <v>165</v>
      </c>
      <c r="H71" s="374" t="s">
        <v>165</v>
      </c>
      <c r="I71" s="547"/>
      <c r="J71" s="569"/>
      <c r="K71" s="532" t="str">
        <f t="shared" si="2"/>
        <v>f. Male condoms</v>
      </c>
      <c r="L71" s="531"/>
      <c r="M71" s="531"/>
      <c r="N71" s="531"/>
      <c r="O71" s="531"/>
      <c r="P71" s="531"/>
      <c r="Q71" s="531"/>
      <c r="R71" s="532"/>
      <c r="S71" s="531"/>
      <c r="T71" s="222"/>
      <c r="U71" s="222"/>
      <c r="V71" s="222"/>
      <c r="W71" s="539"/>
      <c r="X71" s="539"/>
      <c r="Z71" s="558"/>
    </row>
    <row r="72" spans="1:26" s="159" customFormat="1" x14ac:dyDescent="0.2">
      <c r="A72" s="375"/>
      <c r="B72" s="848" t="s">
        <v>44</v>
      </c>
      <c r="C72" s="849"/>
      <c r="D72" s="850" t="s">
        <v>165</v>
      </c>
      <c r="E72" s="850"/>
      <c r="F72" s="255" t="s">
        <v>165</v>
      </c>
      <c r="G72" s="255" t="s">
        <v>165</v>
      </c>
      <c r="H72" s="374" t="s">
        <v>165</v>
      </c>
      <c r="I72" s="547"/>
      <c r="J72" s="569"/>
      <c r="K72" s="532" t="str">
        <f t="shared" si="2"/>
        <v>g. Female condoms</v>
      </c>
      <c r="L72" s="531"/>
      <c r="M72" s="531"/>
      <c r="N72" s="531"/>
      <c r="O72" s="531"/>
      <c r="P72" s="531"/>
      <c r="Q72" s="531"/>
      <c r="R72" s="532"/>
      <c r="S72" s="531"/>
      <c r="T72" s="222"/>
      <c r="U72" s="222"/>
      <c r="V72" s="222"/>
      <c r="W72" s="539"/>
      <c r="X72" s="539"/>
      <c r="Z72" s="558"/>
    </row>
    <row r="73" spans="1:26" s="159" customFormat="1" x14ac:dyDescent="0.2">
      <c r="A73" s="375"/>
      <c r="B73" s="848" t="s">
        <v>315</v>
      </c>
      <c r="C73" s="849"/>
      <c r="D73" s="850" t="s">
        <v>165</v>
      </c>
      <c r="E73" s="850"/>
      <c r="F73" s="255" t="s">
        <v>165</v>
      </c>
      <c r="G73" s="255" t="s">
        <v>165</v>
      </c>
      <c r="H73" s="374" t="s">
        <v>165</v>
      </c>
      <c r="I73" s="547"/>
      <c r="J73" s="569"/>
      <c r="K73" s="532" t="str">
        <f t="shared" si="2"/>
        <v>h. Emergency contraceptive pills (for example, Postinor)</v>
      </c>
      <c r="L73" s="531"/>
      <c r="M73" s="531"/>
      <c r="N73" s="531"/>
      <c r="O73" s="531"/>
      <c r="P73" s="531"/>
      <c r="Q73" s="531"/>
      <c r="R73" s="532"/>
      <c r="S73" s="531"/>
      <c r="T73" s="222"/>
      <c r="U73" s="222"/>
      <c r="V73" s="222"/>
      <c r="W73" s="539"/>
      <c r="X73" s="539"/>
      <c r="Z73" s="558"/>
    </row>
    <row r="74" spans="1:26" s="159" customFormat="1" x14ac:dyDescent="0.2">
      <c r="A74" s="375"/>
      <c r="B74" s="848" t="s">
        <v>316</v>
      </c>
      <c r="C74" s="849"/>
      <c r="D74" s="850" t="s">
        <v>165</v>
      </c>
      <c r="E74" s="850"/>
      <c r="F74" s="255" t="s">
        <v>165</v>
      </c>
      <c r="G74" s="255" t="s">
        <v>166</v>
      </c>
      <c r="H74" s="374" t="s">
        <v>166</v>
      </c>
      <c r="I74" s="547"/>
      <c r="J74" s="569"/>
      <c r="K74" s="532" t="str">
        <f t="shared" si="2"/>
        <v>i. Long-acting permanent method for males (vasectomy)</v>
      </c>
      <c r="L74" s="531"/>
      <c r="M74" s="531"/>
      <c r="N74" s="531"/>
      <c r="O74" s="531"/>
      <c r="P74" s="531"/>
      <c r="Q74" s="531"/>
      <c r="R74" s="532"/>
      <c r="S74" s="531"/>
      <c r="T74" s="222"/>
      <c r="U74" s="222"/>
      <c r="V74" s="222"/>
      <c r="W74" s="539"/>
      <c r="X74" s="539"/>
      <c r="Z74" s="558"/>
    </row>
    <row r="75" spans="1:26" s="159" customFormat="1" x14ac:dyDescent="0.2">
      <c r="A75" s="375"/>
      <c r="B75" s="848" t="s">
        <v>317</v>
      </c>
      <c r="C75" s="849"/>
      <c r="D75" s="850" t="s">
        <v>165</v>
      </c>
      <c r="E75" s="850"/>
      <c r="F75" s="255" t="s">
        <v>165</v>
      </c>
      <c r="G75" s="255" t="s">
        <v>166</v>
      </c>
      <c r="H75" s="374" t="s">
        <v>166</v>
      </c>
      <c r="I75" s="547"/>
      <c r="J75" s="569"/>
      <c r="K75" s="532" t="str">
        <f t="shared" si="2"/>
        <v>j. Long-acting permanent method for females (tubal ligation)</v>
      </c>
      <c r="L75" s="531"/>
      <c r="M75" s="531"/>
      <c r="N75" s="531"/>
      <c r="O75" s="531"/>
      <c r="P75" s="531"/>
      <c r="Q75" s="531"/>
      <c r="R75" s="532"/>
      <c r="S75" s="531"/>
      <c r="T75" s="222"/>
      <c r="U75" s="222"/>
      <c r="V75" s="222"/>
      <c r="W75" s="539"/>
      <c r="X75" s="539"/>
      <c r="Z75" s="558"/>
    </row>
    <row r="76" spans="1:26" s="159" customFormat="1" x14ac:dyDescent="0.2">
      <c r="A76" s="375"/>
      <c r="B76" s="848" t="s">
        <v>45</v>
      </c>
      <c r="C76" s="849"/>
      <c r="D76" s="850" t="s">
        <v>166</v>
      </c>
      <c r="E76" s="850"/>
      <c r="F76" s="255" t="s">
        <v>165</v>
      </c>
      <c r="G76" s="255" t="s">
        <v>165</v>
      </c>
      <c r="H76" s="374" t="s">
        <v>166</v>
      </c>
      <c r="I76" s="547"/>
      <c r="J76" s="569"/>
      <c r="K76" s="532" t="str">
        <f t="shared" si="2"/>
        <v>k. CycleBeads</v>
      </c>
      <c r="L76" s="531"/>
      <c r="M76" s="531"/>
      <c r="N76" s="531"/>
      <c r="O76" s="531"/>
      <c r="P76" s="531"/>
      <c r="Q76" s="531"/>
      <c r="R76" s="532"/>
      <c r="S76" s="531"/>
      <c r="T76" s="222"/>
      <c r="U76" s="222"/>
      <c r="V76" s="222"/>
      <c r="W76" s="539"/>
      <c r="X76" s="539"/>
      <c r="Z76" s="558"/>
    </row>
    <row r="77" spans="1:26" s="159" customFormat="1" ht="45" x14ac:dyDescent="0.2">
      <c r="A77" s="376"/>
      <c r="B77" s="851" t="s">
        <v>318</v>
      </c>
      <c r="C77" s="852"/>
      <c r="D77" s="850"/>
      <c r="E77" s="850"/>
      <c r="F77" s="255"/>
      <c r="G77" s="255"/>
      <c r="H77" s="374"/>
      <c r="I77" s="547"/>
      <c r="J77" s="569"/>
      <c r="K77" s="532" t="str">
        <f t="shared" si="2"/>
        <v>l. Other contraceptive methods - specify 
(Please provide the name of the other contraceptive(s) offered, by sector.)</v>
      </c>
      <c r="L77" s="531"/>
      <c r="M77" s="531"/>
      <c r="N77" s="531"/>
      <c r="O77" s="531"/>
      <c r="P77" s="531"/>
      <c r="Q77" s="531"/>
      <c r="R77" s="532"/>
      <c r="S77" s="531"/>
      <c r="T77" s="222"/>
      <c r="U77" s="222"/>
      <c r="V77" s="222"/>
      <c r="W77" s="539"/>
      <c r="X77" s="539"/>
      <c r="Z77" s="558"/>
    </row>
    <row r="78" spans="1:26" s="159" customFormat="1" ht="30.75" thickBot="1" x14ac:dyDescent="0.25">
      <c r="A78" s="853" t="s">
        <v>320</v>
      </c>
      <c r="B78" s="822"/>
      <c r="C78" s="854"/>
      <c r="D78" s="779" t="s">
        <v>1111</v>
      </c>
      <c r="E78" s="780"/>
      <c r="F78" s="780"/>
      <c r="G78" s="780"/>
      <c r="H78" s="781"/>
      <c r="I78" s="547"/>
      <c r="J78" s="569"/>
      <c r="K78" s="532" t="str">
        <f>A78</f>
        <v>C2. Please note any comments about the commodities offered.</v>
      </c>
      <c r="L78" s="531"/>
      <c r="M78" s="531"/>
      <c r="N78" s="531"/>
      <c r="O78" s="532" t="str">
        <f>D78</f>
        <v>CycleBeads are still offered in non-profit private-sector facilities and at the community level.</v>
      </c>
      <c r="P78" s="531"/>
      <c r="Q78" s="531"/>
      <c r="R78" s="532"/>
      <c r="S78" s="531"/>
      <c r="T78" s="222"/>
      <c r="U78" s="222"/>
      <c r="V78" s="222"/>
      <c r="W78" s="539"/>
      <c r="X78" s="539"/>
      <c r="Z78" s="558"/>
    </row>
    <row r="79" spans="1:26" s="256" customFormat="1" ht="16.5" customHeight="1" thickBot="1" x14ac:dyDescent="0.3">
      <c r="A79" s="832" t="s">
        <v>27</v>
      </c>
      <c r="B79" s="833"/>
      <c r="C79" s="833"/>
      <c r="D79" s="833"/>
      <c r="E79" s="833"/>
      <c r="F79" s="833"/>
      <c r="G79" s="833"/>
      <c r="H79" s="371"/>
      <c r="I79" s="563"/>
      <c r="J79" s="583"/>
      <c r="K79" s="532"/>
      <c r="L79" s="282"/>
      <c r="M79" s="282"/>
      <c r="N79" s="282"/>
      <c r="O79" s="282"/>
      <c r="P79" s="282"/>
      <c r="Q79" s="282"/>
      <c r="R79" s="565"/>
      <c r="S79" s="282"/>
      <c r="T79" s="584"/>
      <c r="U79" s="584"/>
      <c r="V79" s="584"/>
      <c r="W79" s="585"/>
      <c r="X79" s="585"/>
      <c r="Z79" s="587"/>
    </row>
    <row r="80" spans="1:26" s="159" customFormat="1" ht="30" customHeight="1" x14ac:dyDescent="0.2">
      <c r="A80" s="834" t="s">
        <v>321</v>
      </c>
      <c r="B80" s="835"/>
      <c r="C80" s="835"/>
      <c r="D80" s="835"/>
      <c r="E80" s="835"/>
      <c r="F80" s="835"/>
      <c r="G80" s="836"/>
      <c r="H80" s="351" t="s">
        <v>165</v>
      </c>
      <c r="I80" s="588" t="str">
        <f>A80</f>
        <v>D1. Is there a contraceptive security or reproductive health commodity security strategy or is contraceptive security explicitly included in a country strategy? (Please select from the dropdown list.)</v>
      </c>
      <c r="J80" s="569"/>
      <c r="K80" s="532"/>
      <c r="L80" s="531"/>
      <c r="M80" s="531"/>
      <c r="N80" s="531"/>
      <c r="O80" s="531"/>
      <c r="P80" s="531"/>
      <c r="Q80" s="531"/>
      <c r="R80" s="532"/>
      <c r="S80" s="531"/>
      <c r="T80" s="222"/>
      <c r="U80" s="222"/>
      <c r="V80" s="222"/>
      <c r="W80" s="539"/>
      <c r="X80" s="539"/>
      <c r="Z80" s="558"/>
    </row>
    <row r="81" spans="1:26" s="159" customFormat="1" ht="15.75" thickBot="1" x14ac:dyDescent="0.25">
      <c r="A81" s="837" t="s">
        <v>243</v>
      </c>
      <c r="B81" s="838"/>
      <c r="C81" s="838"/>
      <c r="D81" s="257"/>
      <c r="E81" s="257"/>
      <c r="F81" s="257"/>
      <c r="G81" s="257"/>
      <c r="H81" s="377"/>
      <c r="I81" s="257"/>
      <c r="J81" s="569"/>
      <c r="K81" s="532"/>
      <c r="L81" s="531"/>
      <c r="M81" s="531"/>
      <c r="N81" s="531"/>
      <c r="O81" s="531"/>
      <c r="P81" s="531"/>
      <c r="Q81" s="531"/>
      <c r="R81" s="532"/>
      <c r="S81" s="531"/>
      <c r="T81" s="222"/>
      <c r="U81" s="222"/>
      <c r="V81" s="222"/>
      <c r="W81" s="539"/>
      <c r="X81" s="539"/>
      <c r="Z81" s="558"/>
    </row>
    <row r="82" spans="1:26" s="159" customFormat="1" ht="60" x14ac:dyDescent="0.2">
      <c r="A82" s="839"/>
      <c r="B82" s="841" t="s">
        <v>66</v>
      </c>
      <c r="C82" s="842"/>
      <c r="D82" s="842" t="s">
        <v>322</v>
      </c>
      <c r="E82" s="842"/>
      <c r="F82" s="258" t="s">
        <v>64</v>
      </c>
      <c r="G82" s="842" t="s">
        <v>65</v>
      </c>
      <c r="H82" s="843"/>
      <c r="I82" s="588"/>
      <c r="J82" s="578" t="str">
        <f>G82</f>
        <v>Is the contraceptive security strategy being implemented?</v>
      </c>
      <c r="K82" s="532" t="str">
        <f>B82</f>
        <v>Strategy name</v>
      </c>
      <c r="L82" s="531"/>
      <c r="M82" s="559">
        <f>E82</f>
        <v>0</v>
      </c>
      <c r="N82" s="531"/>
      <c r="O82" s="531"/>
      <c r="P82" s="531"/>
      <c r="Q82" s="531"/>
      <c r="R82" s="532"/>
      <c r="S82" s="532" t="str">
        <f>D82</f>
        <v>Years Covered (including strategy updates)</v>
      </c>
      <c r="T82" s="222"/>
      <c r="U82" s="222"/>
      <c r="V82" s="222"/>
      <c r="W82" s="539"/>
      <c r="X82" s="539"/>
      <c r="Z82" s="558"/>
    </row>
    <row r="83" spans="1:26" s="159" customFormat="1" ht="15.75" thickBot="1" x14ac:dyDescent="0.25">
      <c r="A83" s="840"/>
      <c r="B83" s="259" t="s">
        <v>35</v>
      </c>
      <c r="C83" s="150" t="s">
        <v>1112</v>
      </c>
      <c r="D83" s="844" t="s">
        <v>825</v>
      </c>
      <c r="E83" s="845"/>
      <c r="F83" s="151" t="s">
        <v>165</v>
      </c>
      <c r="G83" s="846" t="s">
        <v>165</v>
      </c>
      <c r="H83" s="847"/>
      <c r="I83" s="588"/>
      <c r="J83" s="578" t="str">
        <f>G83</f>
        <v>Yes</v>
      </c>
      <c r="K83" s="532" t="str">
        <f>B83</f>
        <v>a</v>
      </c>
      <c r="L83" s="531"/>
      <c r="M83" s="559">
        <f>E83</f>
        <v>0</v>
      </c>
      <c r="N83" s="531"/>
      <c r="O83" s="531"/>
      <c r="P83" s="531"/>
      <c r="Q83" s="531"/>
      <c r="R83" s="532"/>
      <c r="S83" s="532" t="str">
        <f>D83</f>
        <v>2008 - 2012</v>
      </c>
      <c r="T83" s="222"/>
      <c r="U83" s="222"/>
      <c r="V83" s="222"/>
      <c r="W83" s="539"/>
      <c r="X83" s="539"/>
      <c r="Z83" s="558"/>
    </row>
    <row r="84" spans="1:26" s="159" customFormat="1" ht="30" x14ac:dyDescent="0.2">
      <c r="A84" s="827" t="s">
        <v>244</v>
      </c>
      <c r="B84" s="828"/>
      <c r="C84" s="828"/>
      <c r="D84" s="828"/>
      <c r="E84" s="828"/>
      <c r="F84" s="829" t="s">
        <v>165</v>
      </c>
      <c r="G84" s="830"/>
      <c r="H84" s="831"/>
      <c r="I84" s="588"/>
      <c r="J84" s="578"/>
      <c r="K84" s="532"/>
      <c r="L84" s="531"/>
      <c r="M84" s="531"/>
      <c r="N84" s="531"/>
      <c r="O84" s="531"/>
      <c r="P84" s="531"/>
      <c r="Q84" s="533" t="str">
        <f>F84</f>
        <v>Yes</v>
      </c>
      <c r="R84" s="532" t="str">
        <f>A84</f>
        <v>D2. Are any family planning commodities subject to duties, import taxes, or other fees?</v>
      </c>
      <c r="S84" s="531"/>
      <c r="T84" s="222"/>
      <c r="U84" s="222"/>
      <c r="V84" s="222"/>
      <c r="W84" s="539"/>
      <c r="X84" s="539"/>
      <c r="Z84" s="558"/>
    </row>
    <row r="85" spans="1:26" s="159" customFormat="1" x14ac:dyDescent="0.2">
      <c r="A85" s="262"/>
      <c r="B85" s="764" t="s">
        <v>325</v>
      </c>
      <c r="C85" s="764"/>
      <c r="D85" s="765"/>
      <c r="E85" s="800" t="s">
        <v>1113</v>
      </c>
      <c r="F85" s="801"/>
      <c r="G85" s="801"/>
      <c r="H85" s="802"/>
      <c r="I85" s="588"/>
      <c r="J85" s="578"/>
      <c r="K85" s="532"/>
      <c r="L85" s="531"/>
      <c r="M85" s="559" t="str">
        <f>E85</f>
        <v xml:space="preserve">All sectors </v>
      </c>
      <c r="N85" s="559" t="str">
        <f>E85</f>
        <v xml:space="preserve">All sectors </v>
      </c>
      <c r="O85" s="531"/>
      <c r="P85" s="532"/>
      <c r="Q85" s="531"/>
      <c r="R85" s="532" t="str">
        <f>B85</f>
        <v>a. If yes, for which sectors (public, NGO, social marketing, commercial)?</v>
      </c>
      <c r="S85" s="531"/>
      <c r="T85" s="222"/>
      <c r="U85" s="222"/>
      <c r="V85" s="222"/>
      <c r="W85" s="539"/>
      <c r="X85" s="539"/>
      <c r="Z85" s="558"/>
    </row>
    <row r="86" spans="1:26" s="159" customFormat="1" ht="70.5" customHeight="1" x14ac:dyDescent="0.2">
      <c r="A86" s="262"/>
      <c r="B86" s="764" t="s">
        <v>46</v>
      </c>
      <c r="C86" s="764"/>
      <c r="D86" s="765"/>
      <c r="E86" s="800" t="s">
        <v>1114</v>
      </c>
      <c r="F86" s="801"/>
      <c r="G86" s="801"/>
      <c r="H86" s="802"/>
      <c r="I86" s="588"/>
      <c r="J86" s="578"/>
      <c r="K86" s="532"/>
      <c r="L86" s="531"/>
      <c r="M86" s="559" t="str">
        <f>E86</f>
        <v xml:space="preserve">For private sector: 20% duties for alll methods, 18% VAT for IUD only, and 2.7% for all goods entering the West African Economic and Monetary Union (UEMOA) area (taxe a l'importation), but the government can grant a tax exemption for the public sector. Fees are $0.16 to $1.10 in the public sector.  </v>
      </c>
      <c r="N86" s="559" t="str">
        <f>E86</f>
        <v xml:space="preserve">For private sector: 20% duties for alll methods, 18% VAT for IUD only, and 2.7% for all goods entering the West African Economic and Monetary Union (UEMOA) area (taxe a l'importation), but the government can grant a tax exemption for the public sector. Fees are $0.16 to $1.10 in the public sector.  </v>
      </c>
      <c r="O86" s="531"/>
      <c r="P86" s="532"/>
      <c r="Q86" s="531"/>
      <c r="R86" s="532" t="str">
        <f>B86</f>
        <v>b. If yes, how much are the duties, taxes, or fees?</v>
      </c>
      <c r="S86" s="531"/>
      <c r="T86" s="222"/>
      <c r="U86" s="222"/>
      <c r="V86" s="222"/>
      <c r="W86" s="539"/>
      <c r="X86" s="539"/>
      <c r="Z86" s="558"/>
    </row>
    <row r="87" spans="1:26" s="159" customFormat="1" ht="30" customHeight="1" x14ac:dyDescent="0.2">
      <c r="A87" s="772" t="s">
        <v>326</v>
      </c>
      <c r="B87" s="764"/>
      <c r="C87" s="764"/>
      <c r="D87" s="764"/>
      <c r="E87" s="764"/>
      <c r="F87" s="764"/>
      <c r="G87" s="765"/>
      <c r="H87" s="355" t="s">
        <v>165</v>
      </c>
      <c r="I87" s="588" t="str">
        <f>A87</f>
        <v>D3. Are there policies that hinder the ability of the private sector (commercial sector, NGOs, or social marketing) to provide contraceptive methods (for example: price controls, distribution limitations, taxes/duties, advertising bans, etc.)?</v>
      </c>
      <c r="J87" s="578"/>
      <c r="K87" s="532"/>
      <c r="L87" s="531"/>
      <c r="M87" s="531"/>
      <c r="N87" s="531"/>
      <c r="O87" s="531"/>
      <c r="P87" s="532"/>
      <c r="Q87" s="531"/>
      <c r="R87" s="532"/>
      <c r="S87" s="531"/>
      <c r="T87" s="222"/>
      <c r="U87" s="222"/>
      <c r="V87" s="222"/>
      <c r="W87" s="539"/>
      <c r="X87" s="539"/>
      <c r="Z87" s="558"/>
    </row>
    <row r="88" spans="1:26" s="159" customFormat="1" ht="45" x14ac:dyDescent="0.2">
      <c r="A88" s="262"/>
      <c r="B88" s="764" t="s">
        <v>47</v>
      </c>
      <c r="C88" s="764"/>
      <c r="D88" s="800" t="s">
        <v>1115</v>
      </c>
      <c r="E88" s="801"/>
      <c r="F88" s="801"/>
      <c r="G88" s="801"/>
      <c r="H88" s="802"/>
      <c r="I88" s="588"/>
      <c r="J88" s="578"/>
      <c r="K88" s="532" t="str">
        <f>B88</f>
        <v>a. If yes, describe the policies.</v>
      </c>
      <c r="L88" s="531"/>
      <c r="M88" s="531"/>
      <c r="N88" s="589"/>
      <c r="O88" s="533" t="str">
        <f>D88</f>
        <v>Product brand advertising is forbidden. Private doctors cannot prescribe and dispense drugs in the same premises. Pharmacists cannot dispense most of the methods without a doctor's prescription.</v>
      </c>
      <c r="P88" s="532"/>
      <c r="Q88" s="531"/>
      <c r="R88" s="531"/>
      <c r="S88" s="531"/>
      <c r="T88" s="222"/>
      <c r="U88" s="222"/>
      <c r="V88" s="222"/>
      <c r="W88" s="539"/>
      <c r="X88" s="539"/>
      <c r="Z88" s="558"/>
    </row>
    <row r="89" spans="1:26" s="159" customFormat="1" ht="30" customHeight="1" x14ac:dyDescent="0.2">
      <c r="A89" s="772" t="s">
        <v>327</v>
      </c>
      <c r="B89" s="764"/>
      <c r="C89" s="764"/>
      <c r="D89" s="764"/>
      <c r="E89" s="764"/>
      <c r="F89" s="764"/>
      <c r="G89" s="765"/>
      <c r="H89" s="355" t="s">
        <v>165</v>
      </c>
      <c r="I89" s="588" t="str">
        <f>A89</f>
        <v>D4. Are there policies that enable the private sector (commercial sector, NGOs, or social marketing) to provide contraceptive methods?</v>
      </c>
      <c r="J89" s="578"/>
      <c r="K89" s="532"/>
      <c r="L89" s="531"/>
      <c r="M89" s="531"/>
      <c r="N89" s="531"/>
      <c r="O89" s="531"/>
      <c r="P89" s="532"/>
      <c r="Q89" s="531"/>
      <c r="R89" s="532"/>
      <c r="S89" s="531"/>
      <c r="T89" s="222"/>
      <c r="U89" s="222"/>
      <c r="V89" s="222"/>
      <c r="W89" s="539"/>
      <c r="X89" s="539"/>
      <c r="Z89" s="558"/>
    </row>
    <row r="90" spans="1:26" s="159" customFormat="1" ht="120" x14ac:dyDescent="0.2">
      <c r="A90" s="262"/>
      <c r="B90" s="764" t="s">
        <v>47</v>
      </c>
      <c r="C90" s="764"/>
      <c r="D90" s="800" t="s">
        <v>1116</v>
      </c>
      <c r="E90" s="801"/>
      <c r="F90" s="801"/>
      <c r="G90" s="801"/>
      <c r="H90" s="802"/>
      <c r="I90" s="588"/>
      <c r="J90" s="578"/>
      <c r="K90" s="532" t="str">
        <f>B90</f>
        <v>a. If yes, describe the policies.</v>
      </c>
      <c r="L90" s="531"/>
      <c r="M90" s="531"/>
      <c r="N90" s="589"/>
      <c r="O90" s="533" t="str">
        <f>D90</f>
        <v>1) Drug registration authorizing commercial distribution for private sector. 2) MOH/RH norms and protocols for public sector, NGOs and social marketing. (The norms and protocols for RH services allow public sector, non-profit NGOs and social marketing to prescribe and distribute in the same premises, whereas private doctors and pharmacist are not allowed to do both in the same premises. (Private doctors can prescribe and administer but cannot distibute. Pharmacists can distribute based on a doctor or paramedical's prescription but cannot administer.))</v>
      </c>
      <c r="P90" s="532"/>
      <c r="Q90" s="531"/>
      <c r="R90" s="531"/>
      <c r="S90" s="531"/>
      <c r="T90" s="222"/>
      <c r="U90" s="222"/>
      <c r="V90" s="222"/>
      <c r="W90" s="539"/>
      <c r="X90" s="539"/>
      <c r="Z90" s="558"/>
    </row>
    <row r="91" spans="1:26" s="159" customFormat="1" ht="30" customHeight="1" x14ac:dyDescent="0.2">
      <c r="A91" s="772" t="s">
        <v>328</v>
      </c>
      <c r="B91" s="764"/>
      <c r="C91" s="764"/>
      <c r="D91" s="764"/>
      <c r="E91" s="764"/>
      <c r="F91" s="764"/>
      <c r="G91" s="765"/>
      <c r="H91" s="355" t="s">
        <v>165</v>
      </c>
      <c r="I91" s="588" t="str">
        <f>A91</f>
        <v xml:space="preserve">D5. Do policies or regulations exist that restrict who can sell or dispense particular contraceptive methods?
</v>
      </c>
      <c r="J91" s="578"/>
      <c r="K91" s="532"/>
      <c r="L91" s="531"/>
      <c r="M91" s="531"/>
      <c r="N91" s="531"/>
      <c r="O91" s="532"/>
      <c r="P91" s="532"/>
      <c r="Q91" s="531"/>
      <c r="R91" s="531"/>
      <c r="S91" s="531"/>
      <c r="T91" s="222"/>
      <c r="U91" s="222"/>
      <c r="V91" s="222"/>
      <c r="W91" s="539"/>
      <c r="X91" s="539"/>
      <c r="Z91" s="558"/>
    </row>
    <row r="92" spans="1:26" s="159" customFormat="1" ht="15.75" thickBot="1" x14ac:dyDescent="0.25">
      <c r="A92" s="354"/>
      <c r="B92" s="822" t="s">
        <v>60</v>
      </c>
      <c r="C92" s="822"/>
      <c r="D92" s="260"/>
      <c r="E92" s="261"/>
      <c r="F92" s="261"/>
      <c r="G92" s="261"/>
      <c r="H92" s="378"/>
      <c r="I92" s="590"/>
      <c r="J92" s="578"/>
      <c r="K92" s="532"/>
      <c r="L92" s="531"/>
      <c r="M92" s="531"/>
      <c r="N92" s="531"/>
      <c r="O92" s="532"/>
      <c r="P92" s="532"/>
      <c r="Q92" s="531"/>
      <c r="R92" s="531"/>
      <c r="S92" s="531"/>
      <c r="T92" s="222"/>
      <c r="U92" s="222"/>
      <c r="V92" s="222"/>
      <c r="W92" s="539"/>
      <c r="X92" s="539"/>
      <c r="Z92" s="558"/>
    </row>
    <row r="93" spans="1:26" s="159" customFormat="1" ht="45" customHeight="1" x14ac:dyDescent="0.2">
      <c r="A93" s="379"/>
      <c r="B93" s="823" t="s">
        <v>156</v>
      </c>
      <c r="C93" s="824"/>
      <c r="D93" s="825"/>
      <c r="E93" s="819" t="s">
        <v>329</v>
      </c>
      <c r="F93" s="821"/>
      <c r="G93" s="819" t="s">
        <v>330</v>
      </c>
      <c r="H93" s="826"/>
      <c r="I93" s="591"/>
      <c r="J93" s="592" t="str">
        <f>G93</f>
        <v>Describe any private sector restriction on who is allowed to sell or dispense the method</v>
      </c>
      <c r="K93" s="532"/>
      <c r="L93" s="531"/>
      <c r="M93" s="531"/>
      <c r="N93" s="531"/>
      <c r="O93" s="532"/>
      <c r="P93" s="532" t="str">
        <f>B93</f>
        <v>Contraceptive Method(s)</v>
      </c>
      <c r="Q93" s="531"/>
      <c r="R93" s="531"/>
      <c r="S93" s="531"/>
      <c r="T93" s="222"/>
      <c r="U93" s="593" t="str">
        <f>E93</f>
        <v>Describe any public sector restriction on who is allowed to sell or dispense the method</v>
      </c>
      <c r="V93" s="222"/>
      <c r="W93" s="539"/>
      <c r="X93" s="539"/>
      <c r="Z93" s="558"/>
    </row>
    <row r="94" spans="1:26" s="159" customFormat="1" ht="75" x14ac:dyDescent="0.2">
      <c r="A94" s="380"/>
      <c r="B94" s="262" t="s">
        <v>35</v>
      </c>
      <c r="C94" s="770" t="s">
        <v>499</v>
      </c>
      <c r="D94" s="810"/>
      <c r="E94" s="800" t="s">
        <v>1117</v>
      </c>
      <c r="F94" s="803"/>
      <c r="G94" s="811" t="s">
        <v>1118</v>
      </c>
      <c r="H94" s="812"/>
      <c r="I94" s="594"/>
      <c r="J94" s="578" t="str">
        <f>G94</f>
        <v>Pharmacists cannot dispense without  a prescription. (Emergency contraception is available without a prescription in private pharmacies though.)</v>
      </c>
      <c r="K94" s="532"/>
      <c r="L94" s="531"/>
      <c r="M94" s="559" t="str">
        <f>E94</f>
        <v xml:space="preserve">Doctors, nurses, midwives and community health workers (CHW) are allowed to dispense (as per the RH norms and protocols revised in August 2010). </v>
      </c>
      <c r="N94" s="531"/>
      <c r="O94" s="532"/>
      <c r="P94" s="532" t="str">
        <f>C94</f>
        <v xml:space="preserve">Oral contraceptives </v>
      </c>
      <c r="Q94" s="531"/>
      <c r="R94" s="531"/>
      <c r="S94" s="531"/>
      <c r="T94" s="222"/>
      <c r="U94" s="593" t="str">
        <f>E94</f>
        <v xml:space="preserve">Doctors, nurses, midwives and community health workers (CHW) are allowed to dispense (as per the RH norms and protocols revised in August 2010). </v>
      </c>
      <c r="V94" s="222"/>
      <c r="W94" s="539"/>
      <c r="X94" s="539"/>
      <c r="Z94" s="558"/>
    </row>
    <row r="95" spans="1:26" s="159" customFormat="1" ht="105" x14ac:dyDescent="0.2">
      <c r="A95" s="380"/>
      <c r="B95" s="262" t="s">
        <v>36</v>
      </c>
      <c r="C95" s="770" t="s">
        <v>240</v>
      </c>
      <c r="D95" s="810"/>
      <c r="E95" s="800" t="s">
        <v>1119</v>
      </c>
      <c r="F95" s="803"/>
      <c r="G95" s="811" t="s">
        <v>1120</v>
      </c>
      <c r="H95" s="812"/>
      <c r="I95" s="594"/>
      <c r="J95" s="578" t="str">
        <f>G95</f>
        <v>Private doctors are allowed to administer implants and IUDs, but they cannot keep stock in their offices. Patients must procure from pharmacies. Pharmacists cannot dispense or distribute without a prescription.</v>
      </c>
      <c r="K95" s="532"/>
      <c r="L95" s="531"/>
      <c r="M95" s="559" t="str">
        <f>E95</f>
        <v>Doctors, nurses and midwives are allowed to provide the methods.</v>
      </c>
      <c r="N95" s="531"/>
      <c r="O95" s="532"/>
      <c r="P95" s="532" t="str">
        <f>C95</f>
        <v>Implants and IUDs</v>
      </c>
      <c r="Q95" s="531"/>
      <c r="R95" s="531"/>
      <c r="S95" s="531"/>
      <c r="T95" s="222"/>
      <c r="U95" s="593" t="str">
        <f>E95</f>
        <v>Doctors, nurses and midwives are allowed to provide the methods.</v>
      </c>
      <c r="V95" s="222"/>
      <c r="W95" s="539"/>
      <c r="X95" s="539"/>
      <c r="Z95" s="558"/>
    </row>
    <row r="96" spans="1:26" s="159" customFormat="1" ht="105.75" thickBot="1" x14ac:dyDescent="0.25">
      <c r="A96" s="380"/>
      <c r="B96" s="263" t="s">
        <v>37</v>
      </c>
      <c r="C96" s="780" t="s">
        <v>1121</v>
      </c>
      <c r="D96" s="813"/>
      <c r="E96" s="804" t="s">
        <v>1122</v>
      </c>
      <c r="F96" s="806"/>
      <c r="G96" s="814" t="s">
        <v>1123</v>
      </c>
      <c r="H96" s="815"/>
      <c r="I96" s="594"/>
      <c r="J96" s="578" t="str">
        <f>G96</f>
        <v>Private doctors are allowed to administer injectables, but they cannot keep stock in their offices. Patients must procure from pharmacies. Pharmacists cannot dispense or distribute without  a prescription.</v>
      </c>
      <c r="K96" s="532"/>
      <c r="L96" s="531"/>
      <c r="M96" s="559" t="str">
        <f>E96</f>
        <v xml:space="preserve">Doctors, nurses, midwives, and CHWs (as per the 2010 RH norms and protocols) can provide injectables. </v>
      </c>
      <c r="N96" s="531"/>
      <c r="O96" s="532"/>
      <c r="P96" s="532" t="str">
        <f>C96</f>
        <v xml:space="preserve">Injectables </v>
      </c>
      <c r="Q96" s="531"/>
      <c r="R96" s="531"/>
      <c r="S96" s="531"/>
      <c r="T96" s="222"/>
      <c r="U96" s="593" t="str">
        <f>E96</f>
        <v xml:space="preserve">Doctors, nurses, midwives, and CHWs (as per the 2010 RH norms and protocols) can provide injectables. </v>
      </c>
      <c r="V96" s="222"/>
      <c r="W96" s="539"/>
      <c r="X96" s="539"/>
      <c r="Z96" s="558"/>
    </row>
    <row r="97" spans="1:26" s="264" customFormat="1" ht="15.75" thickBot="1" x14ac:dyDescent="0.25">
      <c r="A97" s="816"/>
      <c r="B97" s="817"/>
      <c r="C97" s="817"/>
      <c r="D97" s="817"/>
      <c r="E97" s="817"/>
      <c r="F97" s="817"/>
      <c r="G97" s="817"/>
      <c r="H97" s="818"/>
      <c r="I97" s="595"/>
      <c r="J97" s="596"/>
      <c r="K97" s="597">
        <f>C97</f>
        <v>0</v>
      </c>
      <c r="L97" s="597"/>
      <c r="M97" s="597"/>
      <c r="N97" s="597"/>
      <c r="O97" s="597"/>
      <c r="P97" s="597"/>
      <c r="Q97" s="597"/>
      <c r="R97" s="597"/>
      <c r="S97" s="597"/>
      <c r="T97" s="597"/>
      <c r="U97" s="597"/>
      <c r="V97" s="597"/>
      <c r="W97" s="598"/>
      <c r="X97" s="598"/>
      <c r="Z97" s="599"/>
    </row>
    <row r="98" spans="1:26" s="159" customFormat="1" ht="45" customHeight="1" x14ac:dyDescent="0.2">
      <c r="A98" s="774" t="s">
        <v>332</v>
      </c>
      <c r="B98" s="775"/>
      <c r="C98" s="775"/>
      <c r="D98" s="265" t="s">
        <v>61</v>
      </c>
      <c r="E98" s="819" t="s">
        <v>67</v>
      </c>
      <c r="F98" s="820"/>
      <c r="G98" s="821"/>
      <c r="H98" s="381" t="s">
        <v>57</v>
      </c>
      <c r="I98" s="582"/>
      <c r="J98" s="578"/>
      <c r="K98" s="532" t="str">
        <f>A98</f>
        <v>D6. Does the country have laws, regulations, or policies that make it difficult for the following sub-populations to access effective family planning services?</v>
      </c>
      <c r="L98" s="531"/>
      <c r="M98" s="531"/>
      <c r="N98" s="531"/>
      <c r="O98" s="532"/>
      <c r="P98" s="531"/>
      <c r="Q98" s="531"/>
      <c r="R98" s="531"/>
      <c r="S98" s="531"/>
      <c r="T98" s="222"/>
      <c r="U98" s="222"/>
      <c r="V98" s="593" t="str">
        <f>E98</f>
        <v xml:space="preserve">If yes, describe laws/regulations/policies affecting access </v>
      </c>
      <c r="W98" s="539"/>
      <c r="X98" s="539"/>
      <c r="Z98" s="558"/>
    </row>
    <row r="99" spans="1:26" s="159" customFormat="1" x14ac:dyDescent="0.2">
      <c r="A99" s="262"/>
      <c r="B99" s="764" t="s">
        <v>333</v>
      </c>
      <c r="C99" s="764"/>
      <c r="D99" s="157" t="s">
        <v>166</v>
      </c>
      <c r="E99" s="800"/>
      <c r="F99" s="801"/>
      <c r="G99" s="803"/>
      <c r="H99" s="355"/>
      <c r="I99" s="579"/>
      <c r="J99" s="578"/>
      <c r="K99" s="532" t="str">
        <f>B99</f>
        <v>a. Unmarried people</v>
      </c>
      <c r="L99" s="531"/>
      <c r="M99" s="559">
        <f>E99</f>
        <v>0</v>
      </c>
      <c r="N99" s="531"/>
      <c r="O99" s="532"/>
      <c r="P99" s="531"/>
      <c r="Q99" s="531"/>
      <c r="R99" s="531"/>
      <c r="S99" s="531"/>
      <c r="T99" s="222"/>
      <c r="U99" s="222"/>
      <c r="V99" s="593">
        <f>E99</f>
        <v>0</v>
      </c>
      <c r="W99" s="539"/>
      <c r="X99" s="539"/>
      <c r="Z99" s="558"/>
    </row>
    <row r="100" spans="1:26" s="159" customFormat="1" x14ac:dyDescent="0.2">
      <c r="A100" s="262"/>
      <c r="B100" s="764" t="s">
        <v>48</v>
      </c>
      <c r="C100" s="764"/>
      <c r="D100" s="157" t="s">
        <v>166</v>
      </c>
      <c r="E100" s="800"/>
      <c r="F100" s="801"/>
      <c r="G100" s="803"/>
      <c r="H100" s="355"/>
      <c r="I100" s="579"/>
      <c r="J100" s="578"/>
      <c r="K100" s="532" t="str">
        <f>B100</f>
        <v>b. Young people</v>
      </c>
      <c r="L100" s="531"/>
      <c r="M100" s="559">
        <f>E100</f>
        <v>0</v>
      </c>
      <c r="N100" s="531"/>
      <c r="O100" s="532"/>
      <c r="P100" s="531"/>
      <c r="Q100" s="531"/>
      <c r="R100" s="531"/>
      <c r="S100" s="531"/>
      <c r="T100" s="222"/>
      <c r="U100" s="222"/>
      <c r="V100" s="593">
        <f>E100</f>
        <v>0</v>
      </c>
      <c r="W100" s="539"/>
      <c r="X100" s="539"/>
      <c r="Z100" s="558"/>
    </row>
    <row r="101" spans="1:26" s="159" customFormat="1" ht="15.75" thickBot="1" x14ac:dyDescent="0.25">
      <c r="A101" s="263"/>
      <c r="B101" s="753" t="s">
        <v>49</v>
      </c>
      <c r="C101" s="753"/>
      <c r="D101" s="382" t="s">
        <v>166</v>
      </c>
      <c r="E101" s="804"/>
      <c r="F101" s="805"/>
      <c r="G101" s="806"/>
      <c r="H101" s="383"/>
      <c r="I101" s="579"/>
      <c r="J101" s="578"/>
      <c r="K101" s="532" t="str">
        <f>B101</f>
        <v>c. Other</v>
      </c>
      <c r="L101" s="531"/>
      <c r="M101" s="559">
        <f>E101</f>
        <v>0</v>
      </c>
      <c r="N101" s="531"/>
      <c r="O101" s="532"/>
      <c r="P101" s="531"/>
      <c r="Q101" s="531"/>
      <c r="R101" s="531"/>
      <c r="S101" s="531"/>
      <c r="T101" s="222"/>
      <c r="U101" s="222"/>
      <c r="V101" s="593">
        <f>E101</f>
        <v>0</v>
      </c>
      <c r="W101" s="539"/>
      <c r="X101" s="539"/>
      <c r="Z101" s="558"/>
    </row>
    <row r="102" spans="1:26" s="266" customFormat="1" x14ac:dyDescent="0.2">
      <c r="A102" s="807"/>
      <c r="B102" s="808"/>
      <c r="C102" s="808"/>
      <c r="D102" s="808"/>
      <c r="E102" s="808"/>
      <c r="F102" s="808"/>
      <c r="G102" s="808"/>
      <c r="H102" s="809"/>
      <c r="I102" s="257"/>
      <c r="J102" s="600"/>
      <c r="K102" s="601">
        <f>C102</f>
        <v>0</v>
      </c>
      <c r="L102" s="602"/>
      <c r="M102" s="602"/>
      <c r="N102" s="602"/>
      <c r="O102" s="601"/>
      <c r="P102" s="602"/>
      <c r="Q102" s="602"/>
      <c r="R102" s="602"/>
      <c r="S102" s="602"/>
      <c r="T102" s="602"/>
      <c r="U102" s="602"/>
      <c r="V102" s="602"/>
      <c r="W102" s="603"/>
      <c r="X102" s="603"/>
      <c r="Z102" s="558"/>
    </row>
    <row r="103" spans="1:26" s="159" customFormat="1" ht="45" customHeight="1" x14ac:dyDescent="0.2">
      <c r="A103" s="772" t="s">
        <v>334</v>
      </c>
      <c r="B103" s="764"/>
      <c r="C103" s="764"/>
      <c r="D103" s="764"/>
      <c r="E103" s="764"/>
      <c r="F103" s="764"/>
      <c r="G103" s="764"/>
      <c r="H103" s="773"/>
      <c r="I103" s="582"/>
      <c r="J103" s="578"/>
      <c r="K103" s="532"/>
      <c r="L103" s="531"/>
      <c r="M103" s="531"/>
      <c r="N103" s="531"/>
      <c r="O103" s="532"/>
      <c r="P103" s="531"/>
      <c r="Q103" s="531"/>
      <c r="R103" s="531"/>
      <c r="S103" s="531"/>
      <c r="T103" s="222"/>
      <c r="U103" s="222"/>
      <c r="V103" s="222"/>
      <c r="W103" s="539"/>
      <c r="X103" s="538" t="str">
        <f>A103</f>
        <v xml:space="preserve">D7. Are there charges* to the client in the public sector for family planning:
*(This question refers to charges by policy, not under-the-table charges.)
</v>
      </c>
      <c r="Z103" s="558"/>
    </row>
    <row r="104" spans="1:26" s="159" customFormat="1" ht="15" customHeight="1" x14ac:dyDescent="0.2">
      <c r="A104" s="262"/>
      <c r="B104" s="764" t="s">
        <v>50</v>
      </c>
      <c r="C104" s="764"/>
      <c r="D104" s="764"/>
      <c r="E104" s="764"/>
      <c r="F104" s="765"/>
      <c r="G104" s="766" t="s">
        <v>165</v>
      </c>
      <c r="H104" s="767"/>
      <c r="I104" s="594"/>
      <c r="J104" s="578" t="str">
        <f>G104</f>
        <v>Yes</v>
      </c>
      <c r="K104" s="532"/>
      <c r="L104" s="531"/>
      <c r="M104" s="531"/>
      <c r="N104" s="531"/>
      <c r="O104" s="532"/>
      <c r="P104" s="531"/>
      <c r="Q104" s="531"/>
      <c r="R104" s="531"/>
      <c r="S104" s="531"/>
      <c r="T104" s="222"/>
      <c r="U104" s="222"/>
      <c r="V104" s="222"/>
      <c r="W104" s="539"/>
      <c r="X104" s="539"/>
      <c r="Y104" s="572" t="str">
        <f>B104</f>
        <v>a. Services?</v>
      </c>
      <c r="Z104" s="558"/>
    </row>
    <row r="105" spans="1:26" s="159" customFormat="1" ht="15" customHeight="1" x14ac:dyDescent="0.2">
      <c r="A105" s="262"/>
      <c r="B105" s="764" t="s">
        <v>51</v>
      </c>
      <c r="C105" s="764"/>
      <c r="D105" s="764"/>
      <c r="E105" s="764"/>
      <c r="F105" s="765"/>
      <c r="G105" s="766" t="s">
        <v>165</v>
      </c>
      <c r="H105" s="767"/>
      <c r="I105" s="594"/>
      <c r="J105" s="578" t="str">
        <f>G105</f>
        <v>Yes</v>
      </c>
      <c r="K105" s="532"/>
      <c r="L105" s="531"/>
      <c r="M105" s="531"/>
      <c r="N105" s="531"/>
      <c r="O105" s="532"/>
      <c r="P105" s="531"/>
      <c r="Q105" s="531"/>
      <c r="R105" s="531"/>
      <c r="S105" s="531"/>
      <c r="T105" s="222"/>
      <c r="U105" s="222"/>
      <c r="V105" s="222"/>
      <c r="W105" s="539"/>
      <c r="X105" s="539"/>
      <c r="Y105" s="572" t="str">
        <f>B105</f>
        <v>b. Commodities?</v>
      </c>
      <c r="Z105" s="558"/>
    </row>
    <row r="106" spans="1:26" s="159" customFormat="1" ht="15" customHeight="1" x14ac:dyDescent="0.2">
      <c r="A106" s="262"/>
      <c r="B106" s="764" t="s">
        <v>52</v>
      </c>
      <c r="C106" s="764"/>
      <c r="D106" s="764"/>
      <c r="E106" s="764"/>
      <c r="F106" s="765"/>
      <c r="G106" s="766" t="s">
        <v>165</v>
      </c>
      <c r="H106" s="767"/>
      <c r="I106" s="594"/>
      <c r="J106" s="578" t="str">
        <f>G106</f>
        <v>Yes</v>
      </c>
      <c r="K106" s="532"/>
      <c r="L106" s="531"/>
      <c r="M106" s="531"/>
      <c r="N106" s="531"/>
      <c r="O106" s="532"/>
      <c r="P106" s="531"/>
      <c r="Q106" s="531"/>
      <c r="R106" s="531"/>
      <c r="S106" s="531"/>
      <c r="T106" s="222"/>
      <c r="U106" s="222"/>
      <c r="V106" s="222"/>
      <c r="W106" s="539"/>
      <c r="X106" s="539"/>
      <c r="Y106" s="572" t="str">
        <f>B106</f>
        <v>c. If yes, are there exemptions for people who cannot afford to pay?</v>
      </c>
      <c r="Z106" s="558"/>
    </row>
    <row r="107" spans="1:26" s="159" customFormat="1" ht="30" x14ac:dyDescent="0.2">
      <c r="A107" s="262"/>
      <c r="B107" s="241"/>
      <c r="C107" s="242" t="s">
        <v>53</v>
      </c>
      <c r="D107" s="800" t="s">
        <v>1124</v>
      </c>
      <c r="E107" s="801"/>
      <c r="F107" s="801"/>
      <c r="G107" s="801"/>
      <c r="H107" s="802"/>
      <c r="I107" s="594"/>
      <c r="J107" s="578"/>
      <c r="K107" s="532" t="str">
        <f>C107</f>
        <v>i. If yes, describe the exemptions.</v>
      </c>
      <c r="L107" s="531"/>
      <c r="M107" s="531"/>
      <c r="N107" s="589"/>
      <c r="O107" s="533" t="str">
        <f>D107</f>
        <v>The local committee determines who cannot afford to pay. There are no specific groups exempted from payment.</v>
      </c>
      <c r="P107" s="531"/>
      <c r="Q107" s="531"/>
      <c r="R107" s="531"/>
      <c r="S107" s="531"/>
      <c r="T107" s="222"/>
      <c r="U107" s="222"/>
      <c r="V107" s="222"/>
      <c r="W107" s="539"/>
      <c r="X107" s="539"/>
      <c r="Z107" s="558"/>
    </row>
    <row r="108" spans="1:26" s="267" customFormat="1" ht="15.75" customHeight="1" x14ac:dyDescent="0.2">
      <c r="A108" s="772" t="s">
        <v>335</v>
      </c>
      <c r="B108" s="764"/>
      <c r="C108" s="764"/>
      <c r="D108" s="764"/>
      <c r="E108" s="764"/>
      <c r="F108" s="764"/>
      <c r="G108" s="764"/>
      <c r="H108" s="773"/>
      <c r="I108" s="282"/>
      <c r="J108" s="604"/>
      <c r="K108" s="532"/>
      <c r="L108" s="532"/>
      <c r="M108" s="531"/>
      <c r="N108" s="531"/>
      <c r="O108" s="532"/>
      <c r="P108" s="531"/>
      <c r="R108" s="531"/>
      <c r="S108" s="542"/>
      <c r="T108" s="543"/>
      <c r="U108" s="543"/>
      <c r="V108" s="543"/>
      <c r="W108" s="544"/>
      <c r="X108" s="538" t="str">
        <f>A108</f>
        <v>D8. Are the following contraceptives included in the country's National Essential Medicine List (NEML) or other equivalent priority list?</v>
      </c>
      <c r="Z108" s="605"/>
    </row>
    <row r="109" spans="1:26" s="267" customFormat="1" ht="15.75" customHeight="1" x14ac:dyDescent="0.2">
      <c r="A109" s="384"/>
      <c r="B109" s="764" t="s">
        <v>336</v>
      </c>
      <c r="C109" s="764"/>
      <c r="D109" s="764"/>
      <c r="E109" s="764"/>
      <c r="F109" s="765"/>
      <c r="G109" s="766" t="s">
        <v>165</v>
      </c>
      <c r="H109" s="767"/>
      <c r="I109" s="282"/>
      <c r="J109" s="578" t="str">
        <f t="shared" ref="J109:J120" si="3">G109</f>
        <v>Yes</v>
      </c>
      <c r="K109" s="532"/>
      <c r="L109" s="532"/>
      <c r="M109" s="531"/>
      <c r="N109" s="531"/>
      <c r="O109" s="532"/>
      <c r="P109" s="531"/>
      <c r="R109" s="531"/>
      <c r="S109" s="542"/>
      <c r="T109" s="543"/>
      <c r="U109" s="543"/>
      <c r="V109" s="543"/>
      <c r="W109" s="544"/>
      <c r="X109" s="544"/>
      <c r="Y109" s="572" t="str">
        <f t="shared" ref="Y109:Y118" si="4">B109</f>
        <v>a. Combined oral contraceptives</v>
      </c>
      <c r="Z109" s="605"/>
    </row>
    <row r="110" spans="1:26" s="267" customFormat="1" ht="15.75" customHeight="1" x14ac:dyDescent="0.2">
      <c r="A110" s="384"/>
      <c r="B110" s="764" t="s">
        <v>337</v>
      </c>
      <c r="C110" s="764"/>
      <c r="D110" s="764"/>
      <c r="E110" s="764"/>
      <c r="F110" s="765"/>
      <c r="G110" s="766" t="s">
        <v>165</v>
      </c>
      <c r="H110" s="767"/>
      <c r="I110" s="282"/>
      <c r="J110" s="578" t="str">
        <f t="shared" si="3"/>
        <v>Yes</v>
      </c>
      <c r="K110" s="532"/>
      <c r="L110" s="532"/>
      <c r="M110" s="531"/>
      <c r="N110" s="531"/>
      <c r="O110" s="532"/>
      <c r="P110" s="531"/>
      <c r="R110" s="531"/>
      <c r="S110" s="542"/>
      <c r="T110" s="543"/>
      <c r="U110" s="543"/>
      <c r="V110" s="543"/>
      <c r="W110" s="544"/>
      <c r="X110" s="544"/>
      <c r="Y110" s="572" t="str">
        <f t="shared" si="4"/>
        <v>b. Progestin-only pills</v>
      </c>
      <c r="Z110" s="605"/>
    </row>
    <row r="111" spans="1:26" s="267" customFormat="1" ht="15.75" customHeight="1" x14ac:dyDescent="0.2">
      <c r="A111" s="384"/>
      <c r="B111" s="764" t="s">
        <v>54</v>
      </c>
      <c r="C111" s="764"/>
      <c r="D111" s="764"/>
      <c r="E111" s="764"/>
      <c r="F111" s="765"/>
      <c r="G111" s="766" t="s">
        <v>165</v>
      </c>
      <c r="H111" s="767"/>
      <c r="I111" s="282"/>
      <c r="J111" s="578" t="str">
        <f t="shared" si="3"/>
        <v>Yes</v>
      </c>
      <c r="K111" s="532"/>
      <c r="L111" s="532"/>
      <c r="M111" s="531"/>
      <c r="N111" s="531"/>
      <c r="O111" s="532"/>
      <c r="P111" s="531"/>
      <c r="R111" s="531"/>
      <c r="S111" s="542"/>
      <c r="T111" s="543"/>
      <c r="U111" s="543"/>
      <c r="V111" s="543"/>
      <c r="W111" s="544"/>
      <c r="X111" s="544"/>
      <c r="Y111" s="572" t="str">
        <f t="shared" si="4"/>
        <v>c. Hormonal injections</v>
      </c>
      <c r="Z111" s="605"/>
    </row>
    <row r="112" spans="1:26" s="267" customFormat="1" ht="15.75" customHeight="1" x14ac:dyDescent="0.2">
      <c r="A112" s="384"/>
      <c r="B112" s="764" t="s">
        <v>55</v>
      </c>
      <c r="C112" s="764"/>
      <c r="D112" s="764"/>
      <c r="E112" s="764"/>
      <c r="F112" s="765"/>
      <c r="G112" s="766" t="s">
        <v>165</v>
      </c>
      <c r="H112" s="767"/>
      <c r="I112" s="282"/>
      <c r="J112" s="578" t="str">
        <f t="shared" si="3"/>
        <v>Yes</v>
      </c>
      <c r="K112" s="532"/>
      <c r="L112" s="532"/>
      <c r="M112" s="531"/>
      <c r="N112" s="531"/>
      <c r="O112" s="532"/>
      <c r="P112" s="531"/>
      <c r="R112" s="531"/>
      <c r="S112" s="542"/>
      <c r="T112" s="543"/>
      <c r="U112" s="543"/>
      <c r="V112" s="543"/>
      <c r="W112" s="544"/>
      <c r="X112" s="544"/>
      <c r="Y112" s="572" t="str">
        <f t="shared" si="4"/>
        <v>d. Hormonal implants</v>
      </c>
      <c r="Z112" s="605"/>
    </row>
    <row r="113" spans="1:26" s="267" customFormat="1" ht="15.75" customHeight="1" x14ac:dyDescent="0.2">
      <c r="A113" s="384"/>
      <c r="B113" s="764" t="s">
        <v>56</v>
      </c>
      <c r="C113" s="764"/>
      <c r="D113" s="764"/>
      <c r="E113" s="764"/>
      <c r="F113" s="765"/>
      <c r="G113" s="766" t="s">
        <v>165</v>
      </c>
      <c r="H113" s="767"/>
      <c r="I113" s="282"/>
      <c r="J113" s="578" t="str">
        <f t="shared" si="3"/>
        <v>Yes</v>
      </c>
      <c r="K113" s="532"/>
      <c r="L113" s="532"/>
      <c r="M113" s="531"/>
      <c r="N113" s="531"/>
      <c r="O113" s="532"/>
      <c r="P113" s="531"/>
      <c r="R113" s="531"/>
      <c r="S113" s="542"/>
      <c r="T113" s="543"/>
      <c r="U113" s="543"/>
      <c r="V113" s="543"/>
      <c r="W113" s="544"/>
      <c r="X113" s="544"/>
      <c r="Y113" s="572" t="str">
        <f t="shared" si="4"/>
        <v>e. Intrauterine devices (IUDs)</v>
      </c>
      <c r="Z113" s="605"/>
    </row>
    <row r="114" spans="1:26" s="267" customFormat="1" ht="15.75" customHeight="1" x14ac:dyDescent="0.2">
      <c r="A114" s="384"/>
      <c r="B114" s="764" t="s">
        <v>43</v>
      </c>
      <c r="C114" s="764"/>
      <c r="D114" s="764"/>
      <c r="E114" s="764"/>
      <c r="F114" s="765"/>
      <c r="G114" s="766" t="s">
        <v>165</v>
      </c>
      <c r="H114" s="767"/>
      <c r="I114" s="282"/>
      <c r="J114" s="578" t="str">
        <f t="shared" si="3"/>
        <v>Yes</v>
      </c>
      <c r="K114" s="532"/>
      <c r="L114" s="532"/>
      <c r="M114" s="531"/>
      <c r="N114" s="531"/>
      <c r="O114" s="532"/>
      <c r="P114" s="531"/>
      <c r="R114" s="531"/>
      <c r="S114" s="542"/>
      <c r="T114" s="543"/>
      <c r="U114" s="543"/>
      <c r="V114" s="543"/>
      <c r="W114" s="544"/>
      <c r="X114" s="544"/>
      <c r="Y114" s="572" t="str">
        <f t="shared" si="4"/>
        <v>f. Male condoms</v>
      </c>
      <c r="Z114" s="605"/>
    </row>
    <row r="115" spans="1:26" s="267" customFormat="1" ht="15.75" customHeight="1" x14ac:dyDescent="0.2">
      <c r="A115" s="384"/>
      <c r="B115" s="764" t="s">
        <v>44</v>
      </c>
      <c r="C115" s="764"/>
      <c r="D115" s="764"/>
      <c r="E115" s="764"/>
      <c r="F115" s="765"/>
      <c r="G115" s="766" t="s">
        <v>165</v>
      </c>
      <c r="H115" s="767"/>
      <c r="I115" s="282"/>
      <c r="J115" s="578" t="str">
        <f t="shared" si="3"/>
        <v>Yes</v>
      </c>
      <c r="K115" s="532"/>
      <c r="L115" s="532"/>
      <c r="M115" s="531"/>
      <c r="N115" s="531"/>
      <c r="O115" s="532"/>
      <c r="P115" s="531"/>
      <c r="R115" s="531"/>
      <c r="S115" s="542"/>
      <c r="T115" s="543"/>
      <c r="U115" s="543"/>
      <c r="V115" s="543"/>
      <c r="W115" s="544"/>
      <c r="X115" s="544"/>
      <c r="Y115" s="572" t="str">
        <f t="shared" si="4"/>
        <v>g. Female condoms</v>
      </c>
      <c r="Z115" s="605"/>
    </row>
    <row r="116" spans="1:26" s="267" customFormat="1" ht="15.75" customHeight="1" x14ac:dyDescent="0.2">
      <c r="A116" s="384"/>
      <c r="B116" s="764" t="s">
        <v>338</v>
      </c>
      <c r="C116" s="764"/>
      <c r="D116" s="764"/>
      <c r="E116" s="764"/>
      <c r="F116" s="765"/>
      <c r="G116" s="766" t="s">
        <v>165</v>
      </c>
      <c r="H116" s="767"/>
      <c r="I116" s="282"/>
      <c r="J116" s="578" t="str">
        <f t="shared" si="3"/>
        <v>Yes</v>
      </c>
      <c r="K116" s="532"/>
      <c r="L116" s="532"/>
      <c r="M116" s="531"/>
      <c r="N116" s="531"/>
      <c r="O116" s="532"/>
      <c r="P116" s="531"/>
      <c r="R116" s="531"/>
      <c r="S116" s="542"/>
      <c r="T116" s="543"/>
      <c r="U116" s="543"/>
      <c r="V116" s="543"/>
      <c r="W116" s="544"/>
      <c r="X116" s="544"/>
      <c r="Y116" s="572" t="str">
        <f t="shared" si="4"/>
        <v>h. Emergency contraceptive pills</v>
      </c>
      <c r="Z116" s="605"/>
    </row>
    <row r="117" spans="1:26" s="267" customFormat="1" ht="15.75" customHeight="1" x14ac:dyDescent="0.2">
      <c r="A117" s="384"/>
      <c r="B117" s="764" t="s">
        <v>245</v>
      </c>
      <c r="C117" s="764"/>
      <c r="D117" s="764"/>
      <c r="E117" s="764"/>
      <c r="F117" s="765"/>
      <c r="G117" s="766" t="s">
        <v>165</v>
      </c>
      <c r="H117" s="767"/>
      <c r="I117" s="282"/>
      <c r="J117" s="578" t="str">
        <f>G117</f>
        <v>Yes</v>
      </c>
      <c r="K117" s="532"/>
      <c r="L117" s="532"/>
      <c r="M117" s="531"/>
      <c r="N117" s="531"/>
      <c r="O117" s="532"/>
      <c r="P117" s="531"/>
      <c r="R117" s="531"/>
      <c r="S117" s="542"/>
      <c r="T117" s="543"/>
      <c r="U117" s="543"/>
      <c r="V117" s="543"/>
      <c r="W117" s="544"/>
      <c r="X117" s="544"/>
      <c r="Y117" s="572" t="str">
        <f>B117</f>
        <v>i. CycleBeads</v>
      </c>
      <c r="Z117" s="605"/>
    </row>
    <row r="118" spans="1:26" s="267" customFormat="1" ht="15.75" customHeight="1" x14ac:dyDescent="0.2">
      <c r="A118" s="384"/>
      <c r="B118" s="764" t="s">
        <v>339</v>
      </c>
      <c r="C118" s="764"/>
      <c r="D118" s="764"/>
      <c r="E118" s="764"/>
      <c r="F118" s="765"/>
      <c r="G118" s="766" t="s">
        <v>165</v>
      </c>
      <c r="H118" s="767"/>
      <c r="I118" s="282"/>
      <c r="J118" s="578" t="str">
        <f t="shared" si="3"/>
        <v>Yes</v>
      </c>
      <c r="K118" s="532"/>
      <c r="L118" s="532"/>
      <c r="M118" s="531"/>
      <c r="N118" s="531"/>
      <c r="O118" s="532"/>
      <c r="P118" s="531"/>
      <c r="R118" s="531"/>
      <c r="S118" s="542"/>
      <c r="T118" s="543"/>
      <c r="U118" s="543"/>
      <c r="V118" s="543"/>
      <c r="W118" s="544"/>
      <c r="X118" s="544"/>
      <c r="Y118" s="572" t="str">
        <f t="shared" si="4"/>
        <v>j. Any other contraceptive(s)?</v>
      </c>
      <c r="Z118" s="605"/>
    </row>
    <row r="119" spans="1:26" s="267" customFormat="1" ht="15.75" x14ac:dyDescent="0.2">
      <c r="A119" s="384"/>
      <c r="B119" s="224"/>
      <c r="C119" s="764" t="s">
        <v>340</v>
      </c>
      <c r="D119" s="764"/>
      <c r="E119" s="765"/>
      <c r="F119" s="790" t="s">
        <v>175</v>
      </c>
      <c r="G119" s="791"/>
      <c r="H119" s="792"/>
      <c r="I119" s="282"/>
      <c r="J119" s="578">
        <f t="shared" si="3"/>
        <v>0</v>
      </c>
      <c r="K119" s="532"/>
      <c r="L119" s="532"/>
      <c r="M119" s="531"/>
      <c r="N119" s="531"/>
      <c r="O119" s="532"/>
      <c r="P119" s="531"/>
      <c r="R119" s="532">
        <f>B119</f>
        <v>0</v>
      </c>
      <c r="S119" s="542"/>
      <c r="T119" s="543"/>
      <c r="U119" s="543"/>
      <c r="V119" s="543"/>
      <c r="W119" s="544"/>
      <c r="X119" s="544"/>
      <c r="Z119" s="605"/>
    </row>
    <row r="120" spans="1:26" s="267" customFormat="1" ht="15.75" x14ac:dyDescent="0.2">
      <c r="A120" s="793" t="s">
        <v>341</v>
      </c>
      <c r="B120" s="794"/>
      <c r="C120" s="794"/>
      <c r="D120" s="795"/>
      <c r="E120" s="796"/>
      <c r="F120" s="797" t="s">
        <v>1125</v>
      </c>
      <c r="G120" s="798"/>
      <c r="H120" s="799"/>
      <c r="I120" s="282"/>
      <c r="J120" s="578">
        <f t="shared" si="3"/>
        <v>0</v>
      </c>
      <c r="K120" s="532"/>
      <c r="L120" s="532"/>
      <c r="M120" s="531"/>
      <c r="N120" s="531"/>
      <c r="O120" s="532"/>
      <c r="P120" s="531"/>
      <c r="R120" s="532">
        <f>B120</f>
        <v>0</v>
      </c>
      <c r="S120" s="542"/>
      <c r="T120" s="543"/>
      <c r="U120" s="543"/>
      <c r="V120" s="543"/>
      <c r="W120" s="544"/>
      <c r="X120" s="544"/>
      <c r="Z120" s="605"/>
    </row>
    <row r="121" spans="1:26" s="267" customFormat="1" ht="22.5" customHeight="1" x14ac:dyDescent="0.2">
      <c r="A121" s="772" t="s">
        <v>342</v>
      </c>
      <c r="B121" s="764"/>
      <c r="C121" s="765"/>
      <c r="D121" s="769" t="s">
        <v>1126</v>
      </c>
      <c r="E121" s="770"/>
      <c r="F121" s="770"/>
      <c r="G121" s="770"/>
      <c r="H121" s="771"/>
      <c r="I121" s="282"/>
      <c r="J121" s="604"/>
      <c r="K121" s="532" t="str">
        <f>A121</f>
        <v xml:space="preserve">D10. Name of the list(s)
</v>
      </c>
      <c r="L121" s="532"/>
      <c r="M121" s="531"/>
      <c r="N121" s="531"/>
      <c r="O121" s="532" t="str">
        <f>D121</f>
        <v xml:space="preserve">Liste Nationale des Medicaments Essentiels </v>
      </c>
      <c r="P121" s="531"/>
      <c r="R121" s="531"/>
      <c r="S121" s="542"/>
      <c r="T121" s="543"/>
      <c r="U121" s="543"/>
      <c r="V121" s="543"/>
      <c r="W121" s="544"/>
      <c r="X121" s="544"/>
      <c r="Z121" s="605"/>
    </row>
    <row r="122" spans="1:26" s="267" customFormat="1" ht="34.5" customHeight="1" x14ac:dyDescent="0.2">
      <c r="A122" s="772" t="s">
        <v>344</v>
      </c>
      <c r="B122" s="764"/>
      <c r="C122" s="765"/>
      <c r="D122" s="769" t="s">
        <v>1127</v>
      </c>
      <c r="E122" s="770"/>
      <c r="F122" s="770"/>
      <c r="G122" s="770"/>
      <c r="H122" s="771"/>
      <c r="I122" s="282"/>
      <c r="J122" s="604"/>
      <c r="K122" s="532" t="str">
        <f>A122</f>
        <v xml:space="preserve">D11. Notes about the list(s)
</v>
      </c>
      <c r="L122" s="532"/>
      <c r="M122" s="531"/>
      <c r="N122" s="531"/>
      <c r="O122" s="532" t="str">
        <f>D122</f>
        <v>It will be updated later in 2012.</v>
      </c>
      <c r="P122" s="531"/>
      <c r="R122" s="531"/>
      <c r="S122" s="542"/>
      <c r="T122" s="543"/>
      <c r="U122" s="543"/>
      <c r="V122" s="543"/>
      <c r="W122" s="544"/>
      <c r="X122" s="544"/>
      <c r="Z122" s="605"/>
    </row>
    <row r="123" spans="1:26" s="159" customFormat="1" ht="21.75" customHeight="1" x14ac:dyDescent="0.2">
      <c r="A123" s="772" t="s">
        <v>351</v>
      </c>
      <c r="B123" s="764"/>
      <c r="C123" s="764"/>
      <c r="D123" s="764"/>
      <c r="E123" s="764"/>
      <c r="F123" s="764"/>
      <c r="G123" s="764"/>
      <c r="H123" s="773"/>
      <c r="I123" s="227"/>
      <c r="J123" s="578"/>
      <c r="K123" s="532"/>
      <c r="L123" s="531"/>
      <c r="M123" s="531"/>
      <c r="N123" s="531"/>
      <c r="O123" s="532"/>
      <c r="P123" s="531"/>
      <c r="Q123" s="531"/>
      <c r="R123" s="531"/>
      <c r="S123" s="531"/>
      <c r="T123" s="222"/>
      <c r="U123" s="222"/>
      <c r="V123" s="222"/>
      <c r="W123" s="539"/>
      <c r="X123" s="538" t="str">
        <f>A123</f>
        <v xml:space="preserve">D12.  Information on country's Poverty Reduction Strategy Paper (PRSP)
</v>
      </c>
      <c r="Z123" s="558"/>
    </row>
    <row r="124" spans="1:26" s="267" customFormat="1" ht="30.75" customHeight="1" x14ac:dyDescent="0.2">
      <c r="A124" s="385"/>
      <c r="B124" s="784" t="s">
        <v>196</v>
      </c>
      <c r="C124" s="785"/>
      <c r="D124" s="785"/>
      <c r="E124" s="786"/>
      <c r="F124" s="787">
        <v>2007</v>
      </c>
      <c r="G124" s="788"/>
      <c r="H124" s="789"/>
      <c r="I124" s="282"/>
      <c r="J124" s="578">
        <f>G124</f>
        <v>0</v>
      </c>
      <c r="K124" s="532"/>
      <c r="L124" s="532"/>
      <c r="M124" s="531"/>
      <c r="N124" s="531"/>
      <c r="O124" s="532"/>
      <c r="P124" s="531"/>
      <c r="R124" s="532" t="str">
        <f>B124</f>
        <v>a. What year is the Poverty Reduction Strategy Paper from? (most recent actual PRSP on IMF's site [not progress or summary report])</v>
      </c>
      <c r="S124" s="542"/>
      <c r="T124" s="543"/>
      <c r="U124" s="543"/>
      <c r="V124" s="543"/>
      <c r="W124" s="544"/>
      <c r="X124" s="544"/>
      <c r="Z124" s="605"/>
    </row>
    <row r="125" spans="1:26" s="267" customFormat="1" ht="15.75" customHeight="1" x14ac:dyDescent="0.2">
      <c r="A125" s="384"/>
      <c r="B125" s="764" t="s">
        <v>197</v>
      </c>
      <c r="C125" s="764"/>
      <c r="D125" s="764"/>
      <c r="E125" s="764"/>
      <c r="F125" s="765"/>
      <c r="G125" s="766" t="s">
        <v>165</v>
      </c>
      <c r="H125" s="767"/>
      <c r="I125" s="282"/>
      <c r="J125" s="578" t="str">
        <f>G125</f>
        <v>Yes</v>
      </c>
      <c r="K125" s="532"/>
      <c r="L125" s="532"/>
      <c r="M125" s="531"/>
      <c r="N125" s="531"/>
      <c r="O125" s="532"/>
      <c r="P125" s="531"/>
      <c r="R125" s="531"/>
      <c r="S125" s="542"/>
      <c r="T125" s="543"/>
      <c r="U125" s="543"/>
      <c r="V125" s="543"/>
      <c r="W125" s="544"/>
      <c r="X125" s="544"/>
      <c r="Y125" s="572" t="str">
        <f>B125</f>
        <v>b. Is family planning or reproductive health a priority in the PRSP?</v>
      </c>
      <c r="Z125" s="605"/>
    </row>
    <row r="126" spans="1:26" s="267" customFormat="1" ht="15.75" customHeight="1" x14ac:dyDescent="0.2">
      <c r="A126" s="384"/>
      <c r="B126" s="764" t="s">
        <v>198</v>
      </c>
      <c r="C126" s="764"/>
      <c r="D126" s="764"/>
      <c r="E126" s="764"/>
      <c r="F126" s="765"/>
      <c r="G126" s="766" t="s">
        <v>166</v>
      </c>
      <c r="H126" s="767"/>
      <c r="I126" s="282"/>
      <c r="J126" s="578" t="str">
        <f>G126</f>
        <v>No</v>
      </c>
      <c r="K126" s="532"/>
      <c r="L126" s="532"/>
      <c r="M126" s="531"/>
      <c r="N126" s="531"/>
      <c r="O126" s="532"/>
      <c r="P126" s="531"/>
      <c r="R126" s="531"/>
      <c r="S126" s="542"/>
      <c r="T126" s="543"/>
      <c r="U126" s="543"/>
      <c r="V126" s="543"/>
      <c r="W126" s="544"/>
      <c r="X126" s="544"/>
      <c r="Y126" s="572" t="str">
        <f>B126</f>
        <v>c. Is contraceptive security included in the PRSP?</v>
      </c>
      <c r="Z126" s="605"/>
    </row>
    <row r="127" spans="1:26" s="267" customFormat="1" ht="15.75" customHeight="1" x14ac:dyDescent="0.2">
      <c r="A127" s="384"/>
      <c r="B127" s="764" t="s">
        <v>72</v>
      </c>
      <c r="C127" s="764"/>
      <c r="D127" s="764"/>
      <c r="E127" s="764"/>
      <c r="F127" s="765"/>
      <c r="G127" s="766" t="s">
        <v>166</v>
      </c>
      <c r="H127" s="767"/>
      <c r="I127" s="282"/>
      <c r="J127" s="578" t="str">
        <f>G127</f>
        <v>No</v>
      </c>
      <c r="K127" s="532"/>
      <c r="L127" s="532"/>
      <c r="M127" s="531"/>
      <c r="N127" s="531"/>
      <c r="O127" s="532"/>
      <c r="P127" s="531"/>
      <c r="R127" s="531"/>
      <c r="S127" s="542"/>
      <c r="T127" s="543"/>
      <c r="U127" s="543"/>
      <c r="V127" s="543"/>
      <c r="W127" s="544"/>
      <c r="X127" s="544"/>
      <c r="Y127" s="572" t="str">
        <f>B127</f>
        <v>d. Is contraceptive prevalence rate (CPR) included as an indicator in the PRSP?</v>
      </c>
      <c r="Z127" s="605"/>
    </row>
    <row r="128" spans="1:26" s="267" customFormat="1" ht="15.75" customHeight="1" x14ac:dyDescent="0.2">
      <c r="A128" s="384"/>
      <c r="B128" s="764" t="s">
        <v>73</v>
      </c>
      <c r="C128" s="764"/>
      <c r="D128" s="764"/>
      <c r="E128" s="764"/>
      <c r="F128" s="765"/>
      <c r="G128" s="766" t="s">
        <v>166</v>
      </c>
      <c r="H128" s="767"/>
      <c r="I128" s="282"/>
      <c r="J128" s="578" t="str">
        <f>G128</f>
        <v>No</v>
      </c>
      <c r="K128" s="532"/>
      <c r="L128" s="532"/>
      <c r="M128" s="531"/>
      <c r="N128" s="531"/>
      <c r="O128" s="532"/>
      <c r="P128" s="531"/>
      <c r="R128" s="531"/>
      <c r="S128" s="542"/>
      <c r="T128" s="543"/>
      <c r="U128" s="543"/>
      <c r="V128" s="543"/>
      <c r="W128" s="544"/>
      <c r="X128" s="544"/>
      <c r="Y128" s="572" t="str">
        <f>B128</f>
        <v>e. Are contraceptive supply indicators included in the PRSP?</v>
      </c>
      <c r="Z128" s="605"/>
    </row>
    <row r="129" spans="1:26" s="267" customFormat="1" ht="38.25" customHeight="1" thickBot="1" x14ac:dyDescent="0.25">
      <c r="A129" s="262" t="s">
        <v>74</v>
      </c>
      <c r="B129" s="764" t="s">
        <v>75</v>
      </c>
      <c r="C129" s="765"/>
      <c r="D129" s="779" t="s">
        <v>134</v>
      </c>
      <c r="E129" s="780"/>
      <c r="F129" s="780"/>
      <c r="G129" s="780"/>
      <c r="H129" s="781"/>
      <c r="I129" s="282"/>
      <c r="J129" s="604"/>
      <c r="K129" s="532" t="str">
        <f>B129</f>
        <v>f. Notes about the Poverty Reduction Strategy Paper</v>
      </c>
      <c r="L129" s="532"/>
      <c r="M129" s="531"/>
      <c r="N129" s="531"/>
      <c r="O129" s="532" t="str">
        <f>D129</f>
        <v>USAID &amp; partners have been trying to incorporate CPR and FP as key areas for inclusion in the PRSP.</v>
      </c>
      <c r="P129" s="531"/>
      <c r="R129" s="531"/>
      <c r="S129" s="542"/>
      <c r="T129" s="543"/>
      <c r="U129" s="543"/>
      <c r="V129" s="543"/>
      <c r="W129" s="544"/>
      <c r="X129" s="544"/>
      <c r="Z129" s="605"/>
    </row>
    <row r="130" spans="1:26" s="159" customFormat="1" ht="16.5" customHeight="1" thickBot="1" x14ac:dyDescent="0.25">
      <c r="A130" s="782" t="s">
        <v>28</v>
      </c>
      <c r="B130" s="783"/>
      <c r="C130" s="783"/>
      <c r="D130" s="783"/>
      <c r="E130" s="783"/>
      <c r="F130" s="783"/>
      <c r="G130" s="783"/>
      <c r="H130" s="386"/>
      <c r="I130" s="606"/>
      <c r="J130" s="578"/>
      <c r="K130" s="532"/>
      <c r="L130" s="531"/>
      <c r="M130" s="531"/>
      <c r="N130" s="531"/>
      <c r="O130" s="532"/>
      <c r="P130" s="531"/>
      <c r="Q130" s="531"/>
      <c r="R130" s="531"/>
      <c r="S130" s="531"/>
      <c r="T130" s="222"/>
      <c r="U130" s="222"/>
      <c r="V130" s="222"/>
      <c r="W130" s="539"/>
      <c r="X130" s="539"/>
      <c r="Z130" s="558"/>
    </row>
    <row r="131" spans="1:26" s="159" customFormat="1" ht="30" customHeight="1" x14ac:dyDescent="0.2">
      <c r="A131" s="774" t="s">
        <v>345</v>
      </c>
      <c r="B131" s="775"/>
      <c r="C131" s="775"/>
      <c r="D131" s="775"/>
      <c r="E131" s="775"/>
      <c r="F131" s="776"/>
      <c r="G131" s="777" t="s">
        <v>165</v>
      </c>
      <c r="H131" s="778"/>
      <c r="I131" s="547"/>
      <c r="J131" s="578" t="str">
        <f>G131</f>
        <v>Yes</v>
      </c>
      <c r="K131" s="532"/>
      <c r="L131" s="531"/>
      <c r="M131" s="531"/>
      <c r="N131" s="531"/>
      <c r="O131" s="532"/>
      <c r="P131" s="531"/>
      <c r="Q131" s="531"/>
      <c r="R131" s="531"/>
      <c r="S131" s="531"/>
      <c r="T131" s="222"/>
      <c r="U131" s="222"/>
      <c r="V131" s="222"/>
      <c r="W131" s="539"/>
      <c r="X131" s="539"/>
      <c r="Y131" s="572" t="str">
        <f>A131</f>
        <v>E1. Have stockouts occurred for any contraceptive at the central* level in the last 12 months?  
*(The central level refers to the central level warehouse for the public sector.)</v>
      </c>
      <c r="Z131" s="558"/>
    </row>
    <row r="132" spans="1:26" s="159" customFormat="1" ht="45" x14ac:dyDescent="0.2">
      <c r="A132" s="772" t="s">
        <v>1507</v>
      </c>
      <c r="B132" s="764"/>
      <c r="C132" s="764"/>
      <c r="D132" s="764"/>
      <c r="E132" s="764"/>
      <c r="F132" s="764"/>
      <c r="G132" s="764"/>
      <c r="H132" s="773"/>
      <c r="I132" s="227"/>
      <c r="J132" s="578"/>
      <c r="K132" s="532"/>
      <c r="L132" s="531"/>
      <c r="M132" s="531"/>
      <c r="N132" s="531"/>
      <c r="O132" s="532"/>
      <c r="P132" s="531"/>
      <c r="Q132" s="531"/>
      <c r="R132" s="531"/>
      <c r="S132" s="531"/>
      <c r="T132" s="222"/>
      <c r="U132" s="222"/>
      <c r="V132" s="222"/>
      <c r="W132" s="539"/>
      <c r="X132" s="538"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Z132" s="558"/>
    </row>
    <row r="133" spans="1:26" s="159" customFormat="1" ht="15" customHeight="1" x14ac:dyDescent="0.2">
      <c r="A133" s="354"/>
      <c r="B133" s="764" t="s">
        <v>336</v>
      </c>
      <c r="C133" s="764"/>
      <c r="D133" s="764"/>
      <c r="E133" s="764"/>
      <c r="F133" s="765"/>
      <c r="G133" s="766" t="s">
        <v>166</v>
      </c>
      <c r="H133" s="767"/>
      <c r="I133" s="547"/>
      <c r="J133" s="578" t="str">
        <f t="shared" ref="J133:J141" si="5">G133</f>
        <v>No</v>
      </c>
      <c r="K133" s="532"/>
      <c r="L133" s="531"/>
      <c r="M133" s="531"/>
      <c r="N133" s="531"/>
      <c r="O133" s="532"/>
      <c r="P133" s="531"/>
      <c r="Q133" s="531"/>
      <c r="R133" s="531"/>
      <c r="S133" s="531"/>
      <c r="T133" s="222"/>
      <c r="U133" s="222"/>
      <c r="V133" s="222"/>
      <c r="W133" s="539"/>
      <c r="X133" s="539"/>
      <c r="Y133" s="572" t="str">
        <f t="shared" ref="Y133:Y141" si="6">B133</f>
        <v>a. Combined oral contraceptives</v>
      </c>
      <c r="Z133" s="558"/>
    </row>
    <row r="134" spans="1:26" s="159" customFormat="1" ht="15" customHeight="1" x14ac:dyDescent="0.2">
      <c r="A134" s="358"/>
      <c r="B134" s="764" t="s">
        <v>337</v>
      </c>
      <c r="C134" s="764"/>
      <c r="D134" s="764"/>
      <c r="E134" s="764"/>
      <c r="F134" s="765"/>
      <c r="G134" s="766" t="s">
        <v>166</v>
      </c>
      <c r="H134" s="767"/>
      <c r="I134" s="547"/>
      <c r="J134" s="578" t="str">
        <f t="shared" si="5"/>
        <v>No</v>
      </c>
      <c r="K134" s="532"/>
      <c r="L134" s="531"/>
      <c r="M134" s="531"/>
      <c r="N134" s="531"/>
      <c r="O134" s="531"/>
      <c r="P134" s="531"/>
      <c r="Q134" s="531"/>
      <c r="R134" s="531"/>
      <c r="S134" s="531"/>
      <c r="T134" s="222"/>
      <c r="U134" s="222"/>
      <c r="V134" s="222"/>
      <c r="W134" s="539"/>
      <c r="X134" s="539"/>
      <c r="Y134" s="572" t="str">
        <f t="shared" si="6"/>
        <v>b. Progestin-only pills</v>
      </c>
      <c r="Z134" s="558"/>
    </row>
    <row r="135" spans="1:26" s="159" customFormat="1" ht="15" customHeight="1" x14ac:dyDescent="0.2">
      <c r="A135" s="354"/>
      <c r="B135" s="764" t="s">
        <v>54</v>
      </c>
      <c r="C135" s="764"/>
      <c r="D135" s="764"/>
      <c r="E135" s="764"/>
      <c r="F135" s="765"/>
      <c r="G135" s="766" t="s">
        <v>165</v>
      </c>
      <c r="H135" s="767"/>
      <c r="I135" s="547"/>
      <c r="J135" s="578" t="str">
        <f t="shared" si="5"/>
        <v>Yes</v>
      </c>
      <c r="K135" s="532"/>
      <c r="L135" s="531"/>
      <c r="M135" s="531"/>
      <c r="N135" s="531"/>
      <c r="O135" s="531"/>
      <c r="P135" s="531"/>
      <c r="Q135" s="531"/>
      <c r="R135" s="531"/>
      <c r="S135" s="531"/>
      <c r="T135" s="222"/>
      <c r="U135" s="222"/>
      <c r="V135" s="222"/>
      <c r="W135" s="539"/>
      <c r="X135" s="539"/>
      <c r="Y135" s="572" t="str">
        <f t="shared" si="6"/>
        <v>c. Hormonal injections</v>
      </c>
      <c r="Z135" s="558"/>
    </row>
    <row r="136" spans="1:26" s="159" customFormat="1" ht="15" customHeight="1" x14ac:dyDescent="0.2">
      <c r="A136" s="354"/>
      <c r="B136" s="764" t="s">
        <v>55</v>
      </c>
      <c r="C136" s="764"/>
      <c r="D136" s="764"/>
      <c r="E136" s="764"/>
      <c r="F136" s="765"/>
      <c r="G136" s="766" t="s">
        <v>165</v>
      </c>
      <c r="H136" s="767"/>
      <c r="I136" s="547"/>
      <c r="J136" s="578" t="str">
        <f t="shared" si="5"/>
        <v>Yes</v>
      </c>
      <c r="K136" s="532"/>
      <c r="L136" s="531"/>
      <c r="M136" s="531"/>
      <c r="N136" s="531"/>
      <c r="O136" s="531"/>
      <c r="P136" s="531"/>
      <c r="Q136" s="531"/>
      <c r="R136" s="531"/>
      <c r="S136" s="531"/>
      <c r="T136" s="222"/>
      <c r="U136" s="222"/>
      <c r="V136" s="222"/>
      <c r="W136" s="539"/>
      <c r="X136" s="539"/>
      <c r="Y136" s="572" t="str">
        <f t="shared" si="6"/>
        <v>d. Hormonal implants</v>
      </c>
      <c r="Z136" s="558"/>
    </row>
    <row r="137" spans="1:26" s="159" customFormat="1" ht="15" customHeight="1" x14ac:dyDescent="0.2">
      <c r="A137" s="354"/>
      <c r="B137" s="764" t="s">
        <v>56</v>
      </c>
      <c r="C137" s="764"/>
      <c r="D137" s="764"/>
      <c r="E137" s="764"/>
      <c r="F137" s="765"/>
      <c r="G137" s="766" t="s">
        <v>166</v>
      </c>
      <c r="H137" s="767"/>
      <c r="I137" s="547"/>
      <c r="J137" s="578" t="str">
        <f t="shared" si="5"/>
        <v>No</v>
      </c>
      <c r="K137" s="532"/>
      <c r="L137" s="531"/>
      <c r="M137" s="531"/>
      <c r="N137" s="531"/>
      <c r="O137" s="531"/>
      <c r="P137" s="531"/>
      <c r="Q137" s="531"/>
      <c r="R137" s="531"/>
      <c r="S137" s="531"/>
      <c r="T137" s="222"/>
      <c r="U137" s="222"/>
      <c r="V137" s="222"/>
      <c r="W137" s="539"/>
      <c r="X137" s="539"/>
      <c r="Y137" s="572" t="str">
        <f t="shared" si="6"/>
        <v>e. Intrauterine devices (IUDs)</v>
      </c>
      <c r="Z137" s="558"/>
    </row>
    <row r="138" spans="1:26" s="159" customFormat="1" ht="15" customHeight="1" x14ac:dyDescent="0.2">
      <c r="A138" s="354"/>
      <c r="B138" s="764" t="s">
        <v>43</v>
      </c>
      <c r="C138" s="764"/>
      <c r="D138" s="764"/>
      <c r="E138" s="764"/>
      <c r="F138" s="765"/>
      <c r="G138" s="766" t="s">
        <v>166</v>
      </c>
      <c r="H138" s="767"/>
      <c r="I138" s="547"/>
      <c r="J138" s="578" t="str">
        <f t="shared" si="5"/>
        <v>No</v>
      </c>
      <c r="K138" s="532"/>
      <c r="L138" s="531"/>
      <c r="M138" s="531"/>
      <c r="N138" s="531"/>
      <c r="O138" s="531"/>
      <c r="P138" s="531"/>
      <c r="Q138" s="531"/>
      <c r="R138" s="531"/>
      <c r="S138" s="531"/>
      <c r="T138" s="222"/>
      <c r="U138" s="222"/>
      <c r="V138" s="222"/>
      <c r="W138" s="539"/>
      <c r="X138" s="539"/>
      <c r="Y138" s="572" t="str">
        <f t="shared" si="6"/>
        <v>f. Male condoms</v>
      </c>
      <c r="Z138" s="558"/>
    </row>
    <row r="139" spans="1:26" s="159" customFormat="1" ht="15" customHeight="1" x14ac:dyDescent="0.2">
      <c r="A139" s="354"/>
      <c r="B139" s="764" t="s">
        <v>44</v>
      </c>
      <c r="C139" s="764"/>
      <c r="D139" s="764"/>
      <c r="E139" s="764"/>
      <c r="F139" s="765"/>
      <c r="G139" s="766" t="s">
        <v>166</v>
      </c>
      <c r="H139" s="767"/>
      <c r="I139" s="547"/>
      <c r="J139" s="578" t="str">
        <f t="shared" si="5"/>
        <v>No</v>
      </c>
      <c r="K139" s="532"/>
      <c r="L139" s="531"/>
      <c r="M139" s="531"/>
      <c r="N139" s="531"/>
      <c r="O139" s="531"/>
      <c r="P139" s="531"/>
      <c r="Q139" s="531"/>
      <c r="R139" s="531"/>
      <c r="S139" s="531"/>
      <c r="T139" s="222"/>
      <c r="U139" s="222"/>
      <c r="V139" s="222"/>
      <c r="W139" s="539"/>
      <c r="X139" s="539"/>
      <c r="Y139" s="572" t="str">
        <f t="shared" si="6"/>
        <v>g. Female condoms</v>
      </c>
      <c r="Z139" s="558"/>
    </row>
    <row r="140" spans="1:26" s="159" customFormat="1" ht="15" customHeight="1" x14ac:dyDescent="0.2">
      <c r="A140" s="354"/>
      <c r="B140" s="764" t="s">
        <v>338</v>
      </c>
      <c r="C140" s="764"/>
      <c r="D140" s="764"/>
      <c r="E140" s="764"/>
      <c r="F140" s="765"/>
      <c r="G140" s="766" t="s">
        <v>165</v>
      </c>
      <c r="H140" s="767"/>
      <c r="I140" s="547"/>
      <c r="J140" s="578" t="str">
        <f t="shared" si="5"/>
        <v>Yes</v>
      </c>
      <c r="K140" s="532"/>
      <c r="L140" s="531"/>
      <c r="M140" s="531"/>
      <c r="N140" s="531"/>
      <c r="O140" s="531"/>
      <c r="P140" s="531"/>
      <c r="Q140" s="531"/>
      <c r="R140" s="531"/>
      <c r="S140" s="531"/>
      <c r="T140" s="222"/>
      <c r="U140" s="222"/>
      <c r="V140" s="222"/>
      <c r="W140" s="539"/>
      <c r="X140" s="539"/>
      <c r="Y140" s="572" t="str">
        <f t="shared" si="6"/>
        <v>h. Emergency contraceptive pills</v>
      </c>
      <c r="Z140" s="558"/>
    </row>
    <row r="141" spans="1:26" s="159" customFormat="1" ht="15" customHeight="1" x14ac:dyDescent="0.2">
      <c r="A141" s="354"/>
      <c r="B141" s="764" t="s">
        <v>245</v>
      </c>
      <c r="C141" s="764"/>
      <c r="D141" s="764"/>
      <c r="E141" s="764"/>
      <c r="F141" s="765"/>
      <c r="G141" s="766" t="s">
        <v>166</v>
      </c>
      <c r="H141" s="767"/>
      <c r="I141" s="547"/>
      <c r="J141" s="578" t="str">
        <f t="shared" si="5"/>
        <v>No</v>
      </c>
      <c r="K141" s="532"/>
      <c r="L141" s="531"/>
      <c r="M141" s="531"/>
      <c r="N141" s="531"/>
      <c r="O141" s="531"/>
      <c r="P141" s="531"/>
      <c r="Q141" s="531"/>
      <c r="R141" s="531"/>
      <c r="S141" s="531"/>
      <c r="T141" s="222"/>
      <c r="U141" s="222"/>
      <c r="V141" s="222"/>
      <c r="W141" s="539"/>
      <c r="X141" s="539"/>
      <c r="Y141" s="572" t="str">
        <f t="shared" si="6"/>
        <v>i. CycleBeads</v>
      </c>
      <c r="Z141" s="558"/>
    </row>
    <row r="142" spans="1:26" s="159" customFormat="1" ht="30" x14ac:dyDescent="0.2">
      <c r="A142" s="354"/>
      <c r="B142" s="764" t="s">
        <v>766</v>
      </c>
      <c r="C142" s="764"/>
      <c r="D142" s="764"/>
      <c r="E142" s="764"/>
      <c r="F142" s="769" t="s">
        <v>835</v>
      </c>
      <c r="G142" s="770"/>
      <c r="H142" s="771"/>
      <c r="I142" s="547"/>
      <c r="J142" s="578"/>
      <c r="K142" s="532"/>
      <c r="L142" s="531"/>
      <c r="M142" s="532"/>
      <c r="N142" s="531"/>
      <c r="O142" s="531"/>
      <c r="P142" s="531"/>
      <c r="Q142" s="532" t="str">
        <f>F142</f>
        <v>01/11 - 12/11</v>
      </c>
      <c r="R142" s="532" t="str">
        <f>B142</f>
        <v xml:space="preserve">j. Time period of reports reviewed
(mm/yy - mm/yy) (for example, reports from 1/11-12/11) </v>
      </c>
      <c r="S142" s="531"/>
      <c r="T142" s="222"/>
      <c r="U142" s="222"/>
      <c r="V142" s="222"/>
      <c r="W142" s="539"/>
      <c r="X142" s="539"/>
      <c r="Z142" s="558"/>
    </row>
    <row r="143" spans="1:26" s="159" customFormat="1" ht="45" x14ac:dyDescent="0.2">
      <c r="A143" s="262"/>
      <c r="B143" s="764" t="s">
        <v>346</v>
      </c>
      <c r="C143" s="764"/>
      <c r="D143" s="764"/>
      <c r="E143" s="764"/>
      <c r="F143" s="769" t="s">
        <v>1128</v>
      </c>
      <c r="G143" s="770"/>
      <c r="H143" s="771"/>
      <c r="I143" s="547"/>
      <c r="J143" s="578"/>
      <c r="K143" s="532"/>
      <c r="L143" s="532"/>
      <c r="M143" s="531"/>
      <c r="N143" s="531"/>
      <c r="O143" s="531"/>
      <c r="P143" s="531"/>
      <c r="Q143" s="532" t="str">
        <f>F143</f>
        <v>Contraceptive Procurement Tables (CPTs), Logistic Management Information System and Reports.</v>
      </c>
      <c r="R143" s="532" t="str">
        <f>B143</f>
        <v>k. Data source
(for example: Procurement Planning and Monitoring Report, Logistics Management Information System, periodic physical inventory, warehouse reports)</v>
      </c>
      <c r="S143" s="531"/>
      <c r="T143" s="222"/>
      <c r="U143" s="222"/>
      <c r="V143" s="222"/>
      <c r="W143" s="539"/>
      <c r="X143" s="539"/>
      <c r="Z143" s="558"/>
    </row>
    <row r="144" spans="1:26" s="159" customFormat="1" x14ac:dyDescent="0.2">
      <c r="A144" s="772" t="s">
        <v>347</v>
      </c>
      <c r="B144" s="764"/>
      <c r="C144" s="764"/>
      <c r="D144" s="764"/>
      <c r="E144" s="764"/>
      <c r="F144" s="764"/>
      <c r="G144" s="764"/>
      <c r="H144" s="773"/>
      <c r="I144" s="227"/>
      <c r="J144" s="569"/>
      <c r="K144" s="532"/>
      <c r="L144" s="531"/>
      <c r="M144" s="531"/>
      <c r="N144" s="531"/>
      <c r="O144" s="532"/>
      <c r="P144" s="531"/>
      <c r="Q144" s="531"/>
      <c r="R144" s="531"/>
      <c r="S144" s="531"/>
      <c r="T144" s="222"/>
      <c r="U144" s="222"/>
      <c r="V144" s="222"/>
      <c r="W144" s="539"/>
      <c r="X144" s="539"/>
      <c r="Z144" s="558"/>
    </row>
    <row r="145" spans="1:26" s="159" customFormat="1" ht="15" customHeight="1" x14ac:dyDescent="0.2">
      <c r="A145" s="354"/>
      <c r="B145" s="764" t="s">
        <v>348</v>
      </c>
      <c r="C145" s="764"/>
      <c r="D145" s="764"/>
      <c r="E145" s="764"/>
      <c r="F145" s="765"/>
      <c r="G145" s="766" t="s">
        <v>165</v>
      </c>
      <c r="H145" s="767"/>
      <c r="I145" s="547"/>
      <c r="J145" s="578" t="str">
        <f>G145</f>
        <v>Yes</v>
      </c>
      <c r="K145" s="532"/>
      <c r="L145" s="531"/>
      <c r="M145" s="531"/>
      <c r="N145" s="531"/>
      <c r="O145" s="532"/>
      <c r="P145" s="531"/>
      <c r="Q145" s="531"/>
      <c r="R145" s="531"/>
      <c r="S145" s="531"/>
      <c r="T145" s="222"/>
      <c r="U145" s="222"/>
      <c r="V145" s="222"/>
      <c r="W145" s="539"/>
      <c r="X145" s="539"/>
      <c r="Y145" s="572" t="str">
        <f>B145</f>
        <v>a. service delivery point level (i.e., public sector health facilities)</v>
      </c>
      <c r="Z145" s="558"/>
    </row>
    <row r="146" spans="1:26" s="268" customFormat="1" ht="15.75" customHeight="1" thickBot="1" x14ac:dyDescent="0.25">
      <c r="A146" s="356"/>
      <c r="B146" s="753" t="s">
        <v>349</v>
      </c>
      <c r="C146" s="753"/>
      <c r="D146" s="753"/>
      <c r="E146" s="753"/>
      <c r="F146" s="754"/>
      <c r="G146" s="755" t="s">
        <v>166</v>
      </c>
      <c r="H146" s="756"/>
      <c r="I146" s="607"/>
      <c r="J146" s="608" t="str">
        <f>G146</f>
        <v>No</v>
      </c>
      <c r="K146" s="609"/>
      <c r="L146" s="610"/>
      <c r="M146" s="610"/>
      <c r="N146" s="610"/>
      <c r="O146" s="609"/>
      <c r="P146" s="610"/>
      <c r="Q146" s="610"/>
      <c r="R146" s="610"/>
      <c r="S146" s="610"/>
      <c r="T146" s="611"/>
      <c r="U146" s="611"/>
      <c r="V146" s="611"/>
      <c r="W146" s="612"/>
      <c r="X146" s="612"/>
      <c r="Y146" s="613" t="str">
        <f>B146</f>
        <v>b. central level (i.e., central level warehouse for the public sector)</v>
      </c>
      <c r="Z146" s="614"/>
    </row>
    <row r="147" spans="1:26" s="159" customFormat="1" ht="138.75" customHeight="1" thickBot="1" x14ac:dyDescent="0.25">
      <c r="A147" s="757" t="s">
        <v>350</v>
      </c>
      <c r="B147" s="758"/>
      <c r="C147" s="759"/>
      <c r="D147" s="760" t="s">
        <v>1129</v>
      </c>
      <c r="E147" s="761"/>
      <c r="F147" s="761"/>
      <c r="G147" s="761"/>
      <c r="H147" s="762"/>
      <c r="I147" s="547"/>
      <c r="J147" s="578"/>
      <c r="K147" s="532" t="str">
        <f>A147</f>
        <v xml:space="preserve">F. Please note any overall comments about challenges and/or successes with contraceptive security in your country.
</v>
      </c>
      <c r="L147" s="531"/>
      <c r="M147" s="531"/>
      <c r="N147" s="531"/>
      <c r="O147" s="532" t="str">
        <f>D147</f>
        <v>Government funding is not yet sufficient and thus contraceptive security is unsustainable. For many years contraceptive procurement has been supported by USAID and UNFPA. Intense advocacy continues with MOH for more public resources to be mobilized for contraceptive procurement. Unfortunately this has not yet happened despite an effective increase of the RH budget (by more than 50%). However, the president promised to increase the contraceptive budget to CFA 500,000,000 for 2012. While there are no stockouts at the central level, service delivery points continue to be plagued with stockouts. MOH also has room to improve in contraceptive supply chain management at the central level.</v>
      </c>
      <c r="P147" s="531"/>
      <c r="Q147" s="531"/>
      <c r="R147" s="531"/>
      <c r="S147" s="531"/>
      <c r="T147" s="222"/>
      <c r="U147" s="222"/>
      <c r="V147" s="222"/>
      <c r="W147" s="539"/>
      <c r="X147" s="539"/>
      <c r="Z147" s="558"/>
    </row>
    <row r="148" spans="1:26" s="267" customFormat="1" ht="15.75" x14ac:dyDescent="0.2">
      <c r="A148" s="904"/>
      <c r="B148" s="904"/>
      <c r="C148" s="904"/>
      <c r="D148" s="904"/>
      <c r="E148" s="904"/>
      <c r="F148" s="904"/>
      <c r="G148" s="904"/>
      <c r="H148" s="904"/>
      <c r="I148" s="282"/>
      <c r="J148" s="604"/>
      <c r="K148" s="532"/>
      <c r="L148" s="532"/>
      <c r="M148" s="531"/>
      <c r="N148" s="531"/>
      <c r="O148" s="532"/>
      <c r="P148" s="531"/>
      <c r="R148" s="531"/>
      <c r="S148" s="542"/>
      <c r="T148" s="543"/>
      <c r="U148" s="543"/>
      <c r="V148" s="543"/>
      <c r="W148" s="544"/>
      <c r="X148" s="544"/>
      <c r="Z148" s="605"/>
    </row>
    <row r="149" spans="1:26" ht="72" customHeight="1" x14ac:dyDescent="0.2">
      <c r="A149" s="1084"/>
      <c r="B149" s="1084"/>
      <c r="C149" s="1084"/>
      <c r="D149" s="1084"/>
      <c r="E149" s="1084"/>
      <c r="F149" s="1084"/>
      <c r="G149" s="1084"/>
      <c r="H149" s="1084"/>
      <c r="I149" s="615"/>
      <c r="O149" s="532"/>
      <c r="X149" s="616">
        <f>A149</f>
        <v>0</v>
      </c>
    </row>
    <row r="150" spans="1:26" s="267" customFormat="1" ht="9.75" customHeight="1" x14ac:dyDescent="0.2">
      <c r="A150" s="617"/>
      <c r="B150" s="617"/>
      <c r="C150" s="617"/>
      <c r="D150" s="617"/>
      <c r="E150" s="617"/>
      <c r="F150" s="617"/>
      <c r="G150" s="617"/>
      <c r="H150" s="617"/>
      <c r="I150" s="532"/>
      <c r="J150" s="604"/>
      <c r="K150" s="532"/>
      <c r="L150" s="531"/>
      <c r="M150" s="531"/>
      <c r="N150" s="531"/>
      <c r="O150" s="532"/>
      <c r="P150" s="531"/>
      <c r="Q150" s="531"/>
      <c r="R150" s="531"/>
      <c r="S150" s="542"/>
      <c r="T150" s="543"/>
      <c r="U150" s="543"/>
      <c r="V150" s="543"/>
      <c r="W150" s="544"/>
      <c r="X150" s="544"/>
      <c r="Z150" s="605"/>
    </row>
    <row r="151" spans="1:26" s="267" customFormat="1" ht="15" customHeight="1" x14ac:dyDescent="0.2">
      <c r="A151" s="617"/>
      <c r="B151" s="617"/>
      <c r="C151" s="617"/>
      <c r="D151" s="617"/>
      <c r="E151" s="617"/>
      <c r="F151" s="617"/>
      <c r="G151" s="617"/>
      <c r="H151" s="617"/>
      <c r="I151" s="532"/>
      <c r="J151" s="537"/>
      <c r="K151" s="532"/>
      <c r="L151" s="531"/>
      <c r="M151" s="531"/>
      <c r="N151" s="531"/>
      <c r="O151" s="532"/>
      <c r="P151" s="531"/>
      <c r="Q151" s="531"/>
      <c r="R151" s="531"/>
      <c r="S151" s="542"/>
      <c r="T151" s="543"/>
      <c r="U151" s="543"/>
      <c r="V151" s="543"/>
      <c r="W151" s="544"/>
      <c r="X151" s="544"/>
      <c r="Z151" s="605"/>
    </row>
    <row r="152" spans="1:26" x14ac:dyDescent="0.2">
      <c r="A152" s="269"/>
      <c r="B152" s="270"/>
      <c r="C152" s="270"/>
      <c r="D152" s="270"/>
      <c r="E152" s="270"/>
      <c r="F152" s="270"/>
      <c r="G152" s="271"/>
      <c r="H152" s="217"/>
      <c r="I152" s="531"/>
      <c r="O152" s="532"/>
    </row>
    <row r="153" spans="1:26" x14ac:dyDescent="0.2">
      <c r="A153" s="215"/>
      <c r="B153" s="215"/>
      <c r="G153" s="272"/>
      <c r="H153" s="273"/>
      <c r="I153" s="531"/>
    </row>
    <row r="154" spans="1:26" x14ac:dyDescent="0.2">
      <c r="A154" s="215"/>
      <c r="B154" s="215"/>
      <c r="G154" s="272"/>
      <c r="H154" s="273"/>
      <c r="I154" s="531"/>
    </row>
    <row r="155" spans="1:26" x14ac:dyDescent="0.2">
      <c r="A155" s="215"/>
      <c r="B155" s="215"/>
      <c r="G155" s="272"/>
      <c r="H155" s="273"/>
      <c r="I155" s="531"/>
    </row>
    <row r="156" spans="1:26" x14ac:dyDescent="0.2">
      <c r="A156" s="215"/>
      <c r="B156" s="215"/>
      <c r="G156" s="272"/>
      <c r="H156" s="273"/>
      <c r="I156" s="531"/>
    </row>
    <row r="157" spans="1:26" x14ac:dyDescent="0.2">
      <c r="A157" s="215"/>
      <c r="B157" s="215"/>
      <c r="G157" s="272"/>
      <c r="H157" s="273"/>
      <c r="I157" s="531"/>
    </row>
    <row r="158" spans="1:26" x14ac:dyDescent="0.2">
      <c r="A158" s="215"/>
      <c r="B158" s="215"/>
      <c r="G158" s="272"/>
      <c r="H158" s="273"/>
      <c r="I158" s="531"/>
    </row>
    <row r="159" spans="1:26" x14ac:dyDescent="0.2">
      <c r="A159" s="215"/>
      <c r="B159" s="215"/>
      <c r="G159" s="272"/>
      <c r="H159" s="273"/>
      <c r="I159" s="531"/>
    </row>
    <row r="160" spans="1:26" x14ac:dyDescent="0.2">
      <c r="A160" s="215"/>
      <c r="B160" s="215"/>
      <c r="G160" s="272"/>
      <c r="H160" s="273"/>
      <c r="I160" s="531"/>
    </row>
    <row r="161" spans="1:134" x14ac:dyDescent="0.2">
      <c r="A161" s="215"/>
      <c r="B161" s="215"/>
      <c r="G161" s="272"/>
      <c r="H161" s="273"/>
      <c r="I161" s="531"/>
    </row>
    <row r="162" spans="1:134" x14ac:dyDescent="0.2">
      <c r="A162" s="215"/>
      <c r="B162" s="215"/>
      <c r="G162" s="272"/>
      <c r="H162" s="273"/>
      <c r="I162" s="531"/>
    </row>
    <row r="163" spans="1:134" x14ac:dyDescent="0.2">
      <c r="A163" s="215"/>
      <c r="B163" s="215"/>
      <c r="G163" s="272"/>
      <c r="H163" s="273"/>
      <c r="I163" s="531"/>
    </row>
    <row r="164" spans="1:134" x14ac:dyDescent="0.2">
      <c r="A164" s="215"/>
      <c r="B164" s="215"/>
      <c r="G164" s="272"/>
      <c r="H164" s="273"/>
      <c r="I164" s="531"/>
    </row>
    <row r="165" spans="1:134" x14ac:dyDescent="0.2">
      <c r="A165" s="215"/>
      <c r="B165" s="215"/>
      <c r="G165" s="272"/>
      <c r="H165" s="273"/>
      <c r="I165" s="531"/>
    </row>
    <row r="166" spans="1:134" s="215" customFormat="1" x14ac:dyDescent="0.2">
      <c r="G166" s="272"/>
      <c r="H166" s="273"/>
      <c r="I166" s="531"/>
      <c r="J166" s="537"/>
      <c r="K166" s="532"/>
      <c r="L166" s="531"/>
      <c r="M166" s="531"/>
      <c r="N166" s="531"/>
      <c r="O166" s="531"/>
      <c r="P166" s="531"/>
      <c r="Q166" s="531"/>
      <c r="R166" s="531"/>
      <c r="S166" s="542"/>
      <c r="T166" s="543"/>
      <c r="U166" s="543"/>
      <c r="V166" s="543"/>
      <c r="W166" s="544"/>
      <c r="X166" s="544"/>
      <c r="Y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531"/>
      <c r="J167" s="537"/>
      <c r="K167" s="532"/>
      <c r="L167" s="531"/>
      <c r="M167" s="531"/>
      <c r="N167" s="531"/>
      <c r="O167" s="531"/>
      <c r="P167" s="531"/>
      <c r="Q167" s="531"/>
      <c r="R167" s="531"/>
      <c r="S167" s="542"/>
      <c r="T167" s="543"/>
      <c r="U167" s="543"/>
      <c r="V167" s="543"/>
      <c r="W167" s="544"/>
      <c r="X167" s="544"/>
      <c r="Y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531"/>
      <c r="J168" s="537"/>
      <c r="K168" s="532"/>
      <c r="L168" s="531"/>
      <c r="M168" s="531"/>
      <c r="N168" s="531"/>
      <c r="O168" s="531"/>
      <c r="P168" s="531"/>
      <c r="Q168" s="531"/>
      <c r="R168" s="531"/>
      <c r="S168" s="542"/>
      <c r="T168" s="543"/>
      <c r="U168" s="543"/>
      <c r="V168" s="543"/>
      <c r="W168" s="544"/>
      <c r="X168" s="544"/>
      <c r="Y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531"/>
      <c r="J169" s="537"/>
      <c r="K169" s="532"/>
      <c r="L169" s="531"/>
      <c r="M169" s="531"/>
      <c r="N169" s="531"/>
      <c r="O169" s="531"/>
      <c r="P169" s="531"/>
      <c r="Q169" s="531"/>
      <c r="R169" s="531"/>
      <c r="S169" s="542"/>
      <c r="T169" s="543"/>
      <c r="U169" s="543"/>
      <c r="V169" s="543"/>
      <c r="W169" s="544"/>
      <c r="X169" s="544"/>
      <c r="Y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531"/>
      <c r="J170" s="537"/>
      <c r="K170" s="532"/>
      <c r="L170" s="531"/>
      <c r="M170" s="531"/>
      <c r="N170" s="531"/>
      <c r="O170" s="531"/>
      <c r="P170" s="531"/>
      <c r="Q170" s="531"/>
      <c r="R170" s="531"/>
      <c r="S170" s="542"/>
      <c r="T170" s="543"/>
      <c r="U170" s="543"/>
      <c r="V170" s="543"/>
      <c r="W170" s="544"/>
      <c r="X170" s="544"/>
      <c r="Y170" s="21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531"/>
      <c r="J171" s="537"/>
      <c r="K171" s="532"/>
      <c r="L171" s="531"/>
      <c r="M171" s="531"/>
      <c r="N171" s="531"/>
      <c r="O171" s="531"/>
      <c r="P171" s="531"/>
      <c r="Q171" s="531"/>
      <c r="R171" s="531"/>
      <c r="S171" s="542"/>
      <c r="T171" s="543"/>
      <c r="U171" s="543"/>
      <c r="V171" s="543"/>
      <c r="W171" s="544"/>
      <c r="X171" s="544"/>
      <c r="Y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531"/>
      <c r="J172" s="537"/>
      <c r="K172" s="532"/>
      <c r="L172" s="531"/>
      <c r="M172" s="531"/>
      <c r="N172" s="531"/>
      <c r="O172" s="531"/>
      <c r="P172" s="531"/>
      <c r="Q172" s="531"/>
      <c r="R172" s="531"/>
      <c r="S172" s="542"/>
      <c r="T172" s="543"/>
      <c r="U172" s="543"/>
      <c r="V172" s="543"/>
      <c r="W172" s="544"/>
      <c r="X172" s="544"/>
      <c r="Y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531"/>
      <c r="J173" s="537"/>
      <c r="K173" s="532"/>
      <c r="L173" s="531"/>
      <c r="M173" s="531"/>
      <c r="N173" s="531"/>
      <c r="O173" s="531"/>
      <c r="P173" s="531"/>
      <c r="Q173" s="531"/>
      <c r="R173" s="531"/>
      <c r="S173" s="542"/>
      <c r="T173" s="543"/>
      <c r="U173" s="543"/>
      <c r="V173" s="543"/>
      <c r="W173" s="544"/>
      <c r="X173" s="544"/>
      <c r="Y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531"/>
      <c r="J174" s="537"/>
      <c r="K174" s="532"/>
      <c r="L174" s="531"/>
      <c r="M174" s="531"/>
      <c r="N174" s="531"/>
      <c r="O174" s="531"/>
      <c r="P174" s="531"/>
      <c r="Q174" s="531"/>
      <c r="R174" s="531"/>
      <c r="S174" s="542"/>
      <c r="T174" s="543"/>
      <c r="U174" s="543"/>
      <c r="V174" s="543"/>
      <c r="W174" s="544"/>
      <c r="X174" s="544"/>
      <c r="Y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531"/>
      <c r="J175" s="537"/>
      <c r="K175" s="532"/>
      <c r="L175" s="531"/>
      <c r="M175" s="531"/>
      <c r="N175" s="531"/>
      <c r="O175" s="531"/>
      <c r="P175" s="531"/>
      <c r="Q175" s="531"/>
      <c r="R175" s="531"/>
      <c r="S175" s="542"/>
      <c r="T175" s="543"/>
      <c r="U175" s="543"/>
      <c r="V175" s="543"/>
      <c r="W175" s="544"/>
      <c r="X175" s="544"/>
      <c r="Y175" s="216"/>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531"/>
      <c r="J176" s="537"/>
      <c r="K176" s="532"/>
      <c r="L176" s="531"/>
      <c r="M176" s="531"/>
      <c r="N176" s="531"/>
      <c r="O176" s="531"/>
      <c r="P176" s="531"/>
      <c r="Q176" s="531"/>
      <c r="R176" s="531"/>
      <c r="S176" s="542"/>
      <c r="T176" s="543"/>
      <c r="U176" s="543"/>
      <c r="V176" s="543"/>
      <c r="W176" s="544"/>
      <c r="X176" s="544"/>
      <c r="Y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B146:F146"/>
    <mergeCell ref="G146:H146"/>
    <mergeCell ref="A147:C147"/>
    <mergeCell ref="D147:H147"/>
    <mergeCell ref="A148:H148"/>
    <mergeCell ref="A149:H149"/>
    <mergeCell ref="B142:E142"/>
    <mergeCell ref="F142:H142"/>
    <mergeCell ref="B143:E143"/>
    <mergeCell ref="F143:H143"/>
    <mergeCell ref="A144:H144"/>
    <mergeCell ref="B145:F145"/>
    <mergeCell ref="G145:H145"/>
    <mergeCell ref="B139:F139"/>
    <mergeCell ref="G139:H139"/>
    <mergeCell ref="B140:F140"/>
    <mergeCell ref="G140:H140"/>
    <mergeCell ref="B141:F141"/>
    <mergeCell ref="G141:H141"/>
    <mergeCell ref="B136:F136"/>
    <mergeCell ref="G136:H136"/>
    <mergeCell ref="B137:F137"/>
    <mergeCell ref="G137:H137"/>
    <mergeCell ref="B138:F138"/>
    <mergeCell ref="G138:H138"/>
    <mergeCell ref="A132:H132"/>
    <mergeCell ref="B133:F133"/>
    <mergeCell ref="G133:H133"/>
    <mergeCell ref="B134:F134"/>
    <mergeCell ref="G134:H134"/>
    <mergeCell ref="B135:F135"/>
    <mergeCell ref="G135:H135"/>
    <mergeCell ref="B128:F128"/>
    <mergeCell ref="G128:H128"/>
    <mergeCell ref="B129:C129"/>
    <mergeCell ref="D129:H129"/>
    <mergeCell ref="A130:G130"/>
    <mergeCell ref="A131:F131"/>
    <mergeCell ref="G131:H131"/>
    <mergeCell ref="B125:F125"/>
    <mergeCell ref="G125:H125"/>
    <mergeCell ref="B126:F126"/>
    <mergeCell ref="G126:H126"/>
    <mergeCell ref="B127:F127"/>
    <mergeCell ref="G127:H127"/>
    <mergeCell ref="A121:C121"/>
    <mergeCell ref="D121:H121"/>
    <mergeCell ref="A122:C122"/>
    <mergeCell ref="D122:H122"/>
    <mergeCell ref="A123:H123"/>
    <mergeCell ref="B124:E124"/>
    <mergeCell ref="F124:H124"/>
    <mergeCell ref="B118:F118"/>
    <mergeCell ref="G118:H118"/>
    <mergeCell ref="C119:E119"/>
    <mergeCell ref="F119:H119"/>
    <mergeCell ref="A120:E120"/>
    <mergeCell ref="F120:H120"/>
    <mergeCell ref="B115:F115"/>
    <mergeCell ref="G115:H115"/>
    <mergeCell ref="B116:F116"/>
    <mergeCell ref="G116:H116"/>
    <mergeCell ref="B117:F117"/>
    <mergeCell ref="G117:H117"/>
    <mergeCell ref="B112:F112"/>
    <mergeCell ref="G112:H112"/>
    <mergeCell ref="B113:F113"/>
    <mergeCell ref="G113:H113"/>
    <mergeCell ref="B114:F114"/>
    <mergeCell ref="G114:H114"/>
    <mergeCell ref="B109:F109"/>
    <mergeCell ref="G109:H109"/>
    <mergeCell ref="B110:F110"/>
    <mergeCell ref="G110:H110"/>
    <mergeCell ref="B111:F111"/>
    <mergeCell ref="G111:H111"/>
    <mergeCell ref="B105:F105"/>
    <mergeCell ref="G105:H105"/>
    <mergeCell ref="B106:F106"/>
    <mergeCell ref="G106:H106"/>
    <mergeCell ref="D107:H107"/>
    <mergeCell ref="A108:H108"/>
    <mergeCell ref="B101:C101"/>
    <mergeCell ref="E101:G101"/>
    <mergeCell ref="A102:H102"/>
    <mergeCell ref="A103:H103"/>
    <mergeCell ref="B104:F104"/>
    <mergeCell ref="G104:H104"/>
    <mergeCell ref="A97:H97"/>
    <mergeCell ref="A98:C98"/>
    <mergeCell ref="E98:G98"/>
    <mergeCell ref="B99:C99"/>
    <mergeCell ref="E99:G99"/>
    <mergeCell ref="B100:C100"/>
    <mergeCell ref="E100:G100"/>
    <mergeCell ref="C95:D95"/>
    <mergeCell ref="E95:F95"/>
    <mergeCell ref="G95:H95"/>
    <mergeCell ref="C96:D96"/>
    <mergeCell ref="E96:F96"/>
    <mergeCell ref="G96:H96"/>
    <mergeCell ref="A91:G91"/>
    <mergeCell ref="B92:C92"/>
    <mergeCell ref="B93:D93"/>
    <mergeCell ref="E93:F93"/>
    <mergeCell ref="G93:H93"/>
    <mergeCell ref="C94:D94"/>
    <mergeCell ref="E94:F94"/>
    <mergeCell ref="G94:H94"/>
    <mergeCell ref="A87:G87"/>
    <mergeCell ref="B88:C88"/>
    <mergeCell ref="D88:H88"/>
    <mergeCell ref="A89:G89"/>
    <mergeCell ref="B90:C90"/>
    <mergeCell ref="D90:H90"/>
    <mergeCell ref="A84:E84"/>
    <mergeCell ref="F84:H84"/>
    <mergeCell ref="B85:D85"/>
    <mergeCell ref="E85:H85"/>
    <mergeCell ref="B86:D86"/>
    <mergeCell ref="E86:H86"/>
    <mergeCell ref="A81:C81"/>
    <mergeCell ref="A82:A83"/>
    <mergeCell ref="B82:C82"/>
    <mergeCell ref="D82:E82"/>
    <mergeCell ref="G82:H82"/>
    <mergeCell ref="D83:E83"/>
    <mergeCell ref="G83:H83"/>
    <mergeCell ref="B77:C77"/>
    <mergeCell ref="D77:E77"/>
    <mergeCell ref="A78:C78"/>
    <mergeCell ref="D78:H78"/>
    <mergeCell ref="A79:G79"/>
    <mergeCell ref="A80:G80"/>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A65:C65"/>
    <mergeCell ref="D65:E65"/>
    <mergeCell ref="B66:C66"/>
    <mergeCell ref="D66:E66"/>
    <mergeCell ref="B67:C67"/>
    <mergeCell ref="D67:E67"/>
    <mergeCell ref="C61:E61"/>
    <mergeCell ref="F61:H61"/>
    <mergeCell ref="A62:C62"/>
    <mergeCell ref="D62:H62"/>
    <mergeCell ref="A63:G63"/>
    <mergeCell ref="A64:H64"/>
    <mergeCell ref="A57:E57"/>
    <mergeCell ref="G57:H57"/>
    <mergeCell ref="A59:E59"/>
    <mergeCell ref="F59:H59"/>
    <mergeCell ref="B60:E60"/>
    <mergeCell ref="F60:H60"/>
    <mergeCell ref="B52:C52"/>
    <mergeCell ref="A54:H54"/>
    <mergeCell ref="A55:E55"/>
    <mergeCell ref="G55:H55"/>
    <mergeCell ref="A56:E56"/>
    <mergeCell ref="G56:H56"/>
    <mergeCell ref="A46:H46"/>
    <mergeCell ref="B47:C47"/>
    <mergeCell ref="B48:C48"/>
    <mergeCell ref="D49:H49"/>
    <mergeCell ref="B50:C50"/>
    <mergeCell ref="B51:C51"/>
    <mergeCell ref="B39:C39"/>
    <mergeCell ref="B40:C40"/>
    <mergeCell ref="D41:H41"/>
    <mergeCell ref="B42:C42"/>
    <mergeCell ref="D43:H43"/>
    <mergeCell ref="B44:C44"/>
    <mergeCell ref="A33:H33"/>
    <mergeCell ref="B34:D34"/>
    <mergeCell ref="B35:D35"/>
    <mergeCell ref="A36:H36"/>
    <mergeCell ref="A37:G37"/>
    <mergeCell ref="A38:H38"/>
    <mergeCell ref="A29:F29"/>
    <mergeCell ref="G29:H29"/>
    <mergeCell ref="A30:D30"/>
    <mergeCell ref="G30:H30"/>
    <mergeCell ref="A31:G31"/>
    <mergeCell ref="A32:G32"/>
    <mergeCell ref="A24:G24"/>
    <mergeCell ref="A25:G25"/>
    <mergeCell ref="A26:C26"/>
    <mergeCell ref="A27:G27"/>
    <mergeCell ref="A28:C28"/>
    <mergeCell ref="D28:E28"/>
    <mergeCell ref="B21:C21"/>
    <mergeCell ref="F21:H21"/>
    <mergeCell ref="B22:C22"/>
    <mergeCell ref="F22:H22"/>
    <mergeCell ref="B23:C23"/>
    <mergeCell ref="F23:H23"/>
    <mergeCell ref="B18:C18"/>
    <mergeCell ref="F18:H18"/>
    <mergeCell ref="B19:C19"/>
    <mergeCell ref="F19:H19"/>
    <mergeCell ref="B20:C20"/>
    <mergeCell ref="F20:H20"/>
    <mergeCell ref="B15:C15"/>
    <mergeCell ref="F15:H15"/>
    <mergeCell ref="B16:C16"/>
    <mergeCell ref="F16:H16"/>
    <mergeCell ref="B17:C17"/>
    <mergeCell ref="F17:H17"/>
    <mergeCell ref="B13:C13"/>
    <mergeCell ref="D13:H13"/>
    <mergeCell ref="A14:C14"/>
    <mergeCell ref="D14:H14"/>
    <mergeCell ref="A5:C5"/>
    <mergeCell ref="A7:H7"/>
    <mergeCell ref="A8:C8"/>
    <mergeCell ref="D8:F8"/>
    <mergeCell ref="G8:H8"/>
    <mergeCell ref="A9:H9"/>
    <mergeCell ref="A1:H1"/>
    <mergeCell ref="A2:C2"/>
    <mergeCell ref="D2:E2"/>
    <mergeCell ref="A3:H3"/>
    <mergeCell ref="D4:E4"/>
    <mergeCell ref="F4:H4"/>
    <mergeCell ref="A10:H10"/>
    <mergeCell ref="A11:G11"/>
    <mergeCell ref="A12:G12"/>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F83:G83 F84 F66:H76 D67:D76 H87 G109:G118 G104:G106 H99:H101 D99:D101 H91 H89 G145:G146 G140:H140 D26 D16:D23 H25 G133:G139 G141 G125:G128">
      <formula1>$W$1:$W$5</formula1>
    </dataValidation>
  </dataValidations>
  <hyperlinks>
    <hyperlink ref="A5:C5" location="Introduction!R10" display="To jump to the Introduction sheet, click here."/>
  </hyperlinks>
  <pageMargins left="0.7" right="0.7" top="0.75" bottom="0.75" header="0.3" footer="0.3"/>
  <pageSetup scale="59" fitToHeight="5" orientation="portrait" cellComments="atEnd" r:id="rId1"/>
  <rowBreaks count="4" manualBreakCount="4">
    <brk id="35" max="25" man="1"/>
    <brk id="62" max="25" man="1"/>
    <brk id="122" max="25" man="1"/>
    <brk id="149" max="7" man="1"/>
  </rowBreaks>
  <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0">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537" hidden="1" customWidth="1"/>
    <col min="10" max="10" width="38.5703125" style="537" hidden="1" customWidth="1"/>
    <col min="11" max="11" width="64.42578125" style="532" hidden="1" customWidth="1"/>
    <col min="12" max="12" width="87.7109375" style="531" hidden="1" customWidth="1"/>
    <col min="13" max="13" width="37.28515625" style="531" hidden="1" customWidth="1"/>
    <col min="14" max="14" width="75.28515625" style="531" hidden="1" customWidth="1"/>
    <col min="15" max="15" width="81.7109375" style="531" hidden="1" customWidth="1"/>
    <col min="16" max="16" width="69.42578125" style="531" hidden="1" customWidth="1"/>
    <col min="17" max="17" width="57" style="531" hidden="1" customWidth="1"/>
    <col min="18" max="18" width="87.7109375" style="531" hidden="1" customWidth="1"/>
    <col min="19" max="19" width="25.42578125" style="542" hidden="1" customWidth="1"/>
    <col min="20" max="20" width="43.7109375" style="543" hidden="1" customWidth="1"/>
    <col min="21" max="21" width="37.28515625" style="543" hidden="1" customWidth="1"/>
    <col min="22" max="22" width="56.28515625" style="543" hidden="1" customWidth="1"/>
    <col min="23" max="23" width="11.7109375" style="544" hidden="1" customWidth="1"/>
    <col min="24" max="24" width="146.85546875" style="544" hidden="1" customWidth="1"/>
    <col min="25" max="25" width="107.42578125" style="216" hidden="1" customWidth="1"/>
    <col min="26" max="26" width="1.28515625" style="215"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1081"/>
      <c r="B1" s="1081"/>
      <c r="C1" s="1081"/>
      <c r="D1" s="1081"/>
      <c r="E1" s="1081"/>
      <c r="F1" s="1081"/>
      <c r="G1" s="1081"/>
      <c r="H1" s="1081"/>
      <c r="I1" s="530" t="s">
        <v>526</v>
      </c>
      <c r="J1" s="531" t="s">
        <v>246</v>
      </c>
      <c r="K1" s="532"/>
      <c r="L1" s="531" t="s">
        <v>251</v>
      </c>
      <c r="M1" s="531" t="s">
        <v>62</v>
      </c>
      <c r="N1" s="532" t="s">
        <v>150</v>
      </c>
      <c r="O1" s="533" t="s">
        <v>33</v>
      </c>
      <c r="P1" s="531"/>
      <c r="Q1" s="531"/>
      <c r="R1" s="532" t="s">
        <v>25</v>
      </c>
      <c r="S1" s="531"/>
      <c r="T1" s="531"/>
      <c r="U1" s="531"/>
      <c r="V1" s="531"/>
      <c r="W1" s="534" t="s">
        <v>165</v>
      </c>
      <c r="X1" s="535" t="s">
        <v>149</v>
      </c>
      <c r="Y1" s="286" t="s">
        <v>262</v>
      </c>
      <c r="Z1" s="286"/>
    </row>
    <row r="2" spans="1:134" s="248" customFormat="1" ht="15.75" x14ac:dyDescent="0.2">
      <c r="A2" s="902"/>
      <c r="B2" s="902"/>
      <c r="C2" s="902"/>
      <c r="D2" s="903"/>
      <c r="E2" s="903"/>
      <c r="F2" s="276"/>
      <c r="G2" s="273"/>
      <c r="H2" s="273"/>
      <c r="I2" s="536"/>
      <c r="J2" s="537"/>
      <c r="K2" s="532" t="s">
        <v>248</v>
      </c>
      <c r="L2" s="531"/>
      <c r="M2" s="531"/>
      <c r="N2" s="532" t="s">
        <v>150</v>
      </c>
      <c r="O2" s="533" t="s">
        <v>164</v>
      </c>
      <c r="P2" s="531" t="s">
        <v>249</v>
      </c>
      <c r="Q2" s="531"/>
      <c r="R2" s="532" t="s">
        <v>169</v>
      </c>
      <c r="S2" s="531" t="s">
        <v>253</v>
      </c>
      <c r="T2" s="538" t="s">
        <v>254</v>
      </c>
      <c r="U2" s="222" t="s">
        <v>255</v>
      </c>
      <c r="V2" s="222" t="s">
        <v>256</v>
      </c>
      <c r="W2" s="539" t="s">
        <v>166</v>
      </c>
      <c r="X2" s="539"/>
      <c r="Y2" s="248" t="s">
        <v>263</v>
      </c>
      <c r="Z2" s="286"/>
    </row>
    <row r="3" spans="1:134" s="248" customFormat="1" ht="15.75" x14ac:dyDescent="0.2">
      <c r="A3" s="904"/>
      <c r="B3" s="904"/>
      <c r="C3" s="904"/>
      <c r="D3" s="904"/>
      <c r="E3" s="904"/>
      <c r="F3" s="904"/>
      <c r="G3" s="904"/>
      <c r="H3" s="904"/>
      <c r="I3" s="536"/>
      <c r="J3" s="537"/>
      <c r="K3" s="532"/>
      <c r="L3" s="531"/>
      <c r="M3" s="531"/>
      <c r="N3" s="532"/>
      <c r="O3" s="533" t="s">
        <v>168</v>
      </c>
      <c r="P3" s="531"/>
      <c r="Q3" s="531"/>
      <c r="R3" s="532" t="s">
        <v>147</v>
      </c>
      <c r="S3" s="531"/>
      <c r="T3" s="538"/>
      <c r="U3" s="222"/>
      <c r="V3" s="222"/>
      <c r="W3" s="539"/>
      <c r="X3" s="539"/>
      <c r="Y3" s="248" t="s">
        <v>264</v>
      </c>
      <c r="Z3" s="286"/>
    </row>
    <row r="4" spans="1:134" s="248" customFormat="1" ht="27.75" customHeight="1" x14ac:dyDescent="0.2">
      <c r="A4" s="286"/>
      <c r="B4" s="286"/>
      <c r="C4" s="286"/>
      <c r="D4" s="905"/>
      <c r="E4" s="905"/>
      <c r="F4" s="906"/>
      <c r="G4" s="906"/>
      <c r="H4" s="906"/>
      <c r="I4" s="540"/>
      <c r="J4" s="537"/>
      <c r="K4" s="532"/>
      <c r="L4" s="531"/>
      <c r="M4" s="531"/>
      <c r="N4" s="532"/>
      <c r="O4" s="532" t="s">
        <v>167</v>
      </c>
      <c r="P4" s="531"/>
      <c r="Q4" s="531"/>
      <c r="R4" s="539" t="s">
        <v>148</v>
      </c>
      <c r="S4" s="531"/>
      <c r="T4" s="538"/>
      <c r="U4" s="222"/>
      <c r="V4" s="222"/>
      <c r="W4" s="539" t="s">
        <v>146</v>
      </c>
      <c r="X4" s="539"/>
      <c r="Y4" s="248" t="s">
        <v>265</v>
      </c>
      <c r="Z4" s="286"/>
    </row>
    <row r="5" spans="1:134" s="248" customFormat="1" ht="15.75" customHeight="1" x14ac:dyDescent="0.2">
      <c r="A5" s="907" t="s">
        <v>182</v>
      </c>
      <c r="B5" s="907"/>
      <c r="C5" s="907"/>
      <c r="D5" s="276"/>
      <c r="E5" s="277"/>
      <c r="F5" s="276"/>
      <c r="G5" s="278"/>
      <c r="H5" s="282"/>
      <c r="I5" s="540"/>
      <c r="J5" s="537"/>
      <c r="K5" s="532"/>
      <c r="L5" s="531"/>
      <c r="M5" s="531"/>
      <c r="N5" s="532"/>
      <c r="O5" s="532"/>
      <c r="P5" s="531"/>
      <c r="Q5" s="531"/>
      <c r="R5" s="531"/>
      <c r="S5" s="531"/>
      <c r="T5" s="538"/>
      <c r="U5" s="222"/>
      <c r="V5" s="222"/>
      <c r="W5" s="539" t="s">
        <v>178</v>
      </c>
      <c r="X5" s="539"/>
      <c r="Y5" s="248" t="s">
        <v>266</v>
      </c>
      <c r="Z5" s="286"/>
    </row>
    <row r="6" spans="1:134" ht="15.75" customHeight="1" x14ac:dyDescent="0.2">
      <c r="A6" s="218"/>
      <c r="B6" s="219"/>
      <c r="C6" s="219"/>
      <c r="D6" s="279"/>
      <c r="E6" s="280"/>
      <c r="F6" s="279"/>
      <c r="G6" s="282"/>
      <c r="H6" s="282"/>
      <c r="I6" s="541"/>
      <c r="O6" s="532" t="s">
        <v>146</v>
      </c>
      <c r="R6" s="532" t="s">
        <v>146</v>
      </c>
      <c r="Y6" s="216" t="s">
        <v>267</v>
      </c>
    </row>
    <row r="7" spans="1:134" ht="24.75" customHeight="1" x14ac:dyDescent="0.2">
      <c r="A7" s="928" t="s">
        <v>1529</v>
      </c>
      <c r="B7" s="928"/>
      <c r="C7" s="928"/>
      <c r="D7" s="928"/>
      <c r="E7" s="928"/>
      <c r="F7" s="928"/>
      <c r="G7" s="928"/>
      <c r="H7" s="928"/>
      <c r="I7" s="540"/>
      <c r="N7" s="532"/>
      <c r="O7" s="532" t="s">
        <v>178</v>
      </c>
      <c r="R7" s="532" t="s">
        <v>178</v>
      </c>
      <c r="T7" s="545"/>
      <c r="X7" s="546" t="str">
        <f>A7</f>
        <v xml:space="preserve">Contraceptive Security (CS) Indicators 2012 Data </v>
      </c>
      <c r="Y7" s="216" t="s">
        <v>268</v>
      </c>
    </row>
    <row r="8" spans="1:134" ht="37.5" customHeight="1" x14ac:dyDescent="0.2">
      <c r="A8" s="904" t="s">
        <v>1564</v>
      </c>
      <c r="B8" s="904"/>
      <c r="C8" s="904"/>
      <c r="D8" s="894"/>
      <c r="E8" s="894"/>
      <c r="F8" s="894"/>
      <c r="G8" s="894"/>
      <c r="H8" s="894"/>
      <c r="I8" s="547"/>
      <c r="J8" s="536">
        <f>G8</f>
        <v>0</v>
      </c>
      <c r="K8" s="532" t="str">
        <f>A8</f>
        <v>Country: South Sudan</v>
      </c>
      <c r="N8" s="532"/>
      <c r="P8" s="531" t="s">
        <v>250</v>
      </c>
      <c r="T8" s="545">
        <f>D8</f>
        <v>0</v>
      </c>
      <c r="Y8" s="216" t="s">
        <v>269</v>
      </c>
    </row>
    <row r="9" spans="1:134" ht="48" customHeight="1" x14ac:dyDescent="0.2">
      <c r="A9" s="929" t="s">
        <v>1528</v>
      </c>
      <c r="B9" s="929"/>
      <c r="C9" s="929"/>
      <c r="D9" s="929"/>
      <c r="E9" s="929"/>
      <c r="F9" s="929"/>
      <c r="G9" s="929"/>
      <c r="H9" s="929"/>
      <c r="J9" s="536">
        <f>G9</f>
        <v>0</v>
      </c>
      <c r="K9" s="532" t="str">
        <f>A9</f>
        <v>The CS Indicators are presented in the following sections:
               A. leadership &amp; cooordination               B. finance &amp; procurement               C. commodities               D. policies               E. supply chain</v>
      </c>
      <c r="O9" s="532" t="s">
        <v>151</v>
      </c>
      <c r="Q9" s="531" t="s">
        <v>252</v>
      </c>
      <c r="S9" s="546">
        <f>D9</f>
        <v>0</v>
      </c>
      <c r="Y9" s="216" t="s">
        <v>270</v>
      </c>
    </row>
    <row r="10" spans="1:134" s="284" customFormat="1" ht="162" customHeight="1" thickBot="1" x14ac:dyDescent="0.25">
      <c r="A10" s="918" t="s">
        <v>527</v>
      </c>
      <c r="B10" s="919"/>
      <c r="C10" s="919"/>
      <c r="D10" s="919"/>
      <c r="E10" s="919"/>
      <c r="F10" s="919"/>
      <c r="G10" s="919"/>
      <c r="H10" s="919"/>
      <c r="I10" s="548" t="s">
        <v>247</v>
      </c>
      <c r="J10" s="531"/>
      <c r="K10" s="532"/>
      <c r="L10" s="531"/>
      <c r="M10" s="531"/>
      <c r="N10" s="531"/>
      <c r="O10" s="532"/>
      <c r="P10" s="531"/>
      <c r="Q10" s="531"/>
      <c r="R10" s="531" t="s">
        <v>251</v>
      </c>
      <c r="S10" s="542"/>
      <c r="T10" s="542"/>
      <c r="U10" s="542"/>
      <c r="V10" s="542"/>
      <c r="W10" s="542"/>
      <c r="X10" s="549"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550" t="s">
        <v>271</v>
      </c>
      <c r="Z10" s="550"/>
    </row>
    <row r="11" spans="1:134" s="220" customFormat="1" ht="16.5" customHeight="1" thickBot="1" x14ac:dyDescent="0.25">
      <c r="A11" s="865" t="s">
        <v>29</v>
      </c>
      <c r="B11" s="866"/>
      <c r="C11" s="866"/>
      <c r="D11" s="866"/>
      <c r="E11" s="866"/>
      <c r="F11" s="866"/>
      <c r="G11" s="866"/>
      <c r="H11" s="350"/>
      <c r="I11" s="551"/>
      <c r="J11" s="552"/>
      <c r="K11" s="553"/>
      <c r="L11" s="554"/>
      <c r="M11" s="554"/>
      <c r="N11" s="554"/>
      <c r="O11" s="554"/>
      <c r="P11" s="554"/>
      <c r="Q11" s="554"/>
      <c r="R11" s="554"/>
      <c r="S11" s="554"/>
      <c r="T11" s="555"/>
      <c r="U11" s="555"/>
      <c r="V11" s="555"/>
      <c r="W11" s="556"/>
      <c r="X11" s="556"/>
      <c r="Y11" s="220" t="s">
        <v>272</v>
      </c>
      <c r="Z11" s="286"/>
    </row>
    <row r="12" spans="1:134" s="159" customFormat="1" ht="45" customHeight="1" x14ac:dyDescent="0.2">
      <c r="A12" s="774" t="s">
        <v>273</v>
      </c>
      <c r="B12" s="775"/>
      <c r="C12" s="775"/>
      <c r="D12" s="775"/>
      <c r="E12" s="775"/>
      <c r="F12" s="775"/>
      <c r="G12" s="776"/>
      <c r="H12" s="351" t="s">
        <v>165</v>
      </c>
      <c r="I12" s="557"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537"/>
      <c r="K12" s="532"/>
      <c r="L12" s="531"/>
      <c r="M12" s="531"/>
      <c r="N12" s="531"/>
      <c r="O12" s="531"/>
      <c r="P12" s="531"/>
      <c r="Q12" s="531"/>
      <c r="R12" s="531"/>
      <c r="S12" s="531"/>
      <c r="T12" s="222"/>
      <c r="U12" s="222"/>
      <c r="V12" s="222"/>
      <c r="W12" s="539"/>
      <c r="X12" s="539"/>
      <c r="Y12" s="159" t="s">
        <v>274</v>
      </c>
      <c r="Z12" s="558"/>
      <c r="DS12" s="222"/>
      <c r="DT12" s="222"/>
      <c r="DU12" s="222"/>
      <c r="DV12" s="222"/>
      <c r="DW12" s="222"/>
      <c r="DX12" s="222"/>
      <c r="DY12" s="222"/>
      <c r="DZ12" s="222"/>
      <c r="EA12" s="222"/>
      <c r="EB12" s="222"/>
      <c r="EC12" s="223"/>
      <c r="ED12" s="223"/>
    </row>
    <row r="13" spans="1:134" s="159" customFormat="1" ht="15" customHeight="1" x14ac:dyDescent="0.2">
      <c r="A13" s="352"/>
      <c r="B13" s="764" t="s">
        <v>38</v>
      </c>
      <c r="C13" s="765"/>
      <c r="D13" s="800" t="s">
        <v>1036</v>
      </c>
      <c r="E13" s="801"/>
      <c r="F13" s="801"/>
      <c r="G13" s="801"/>
      <c r="H13" s="802"/>
      <c r="I13" s="547"/>
      <c r="J13" s="537"/>
      <c r="K13" s="532" t="str">
        <f>B13</f>
        <v>a. What is the name of the committee?</v>
      </c>
      <c r="L13" s="559" t="str">
        <f>D13</f>
        <v>Reproductive Health Coordination Forum</v>
      </c>
      <c r="M13" s="531"/>
      <c r="N13" s="531"/>
      <c r="O13" s="533" t="str">
        <f>D13</f>
        <v>Reproductive Health Coordination Forum</v>
      </c>
      <c r="P13" s="531"/>
      <c r="Q13" s="531"/>
      <c r="R13" s="531"/>
      <c r="S13" s="531"/>
      <c r="T13" s="222"/>
      <c r="U13" s="222"/>
      <c r="V13" s="222"/>
      <c r="W13" s="539"/>
      <c r="X13" s="539"/>
      <c r="Z13" s="558"/>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557"/>
      <c r="J14" s="537"/>
      <c r="K14" s="532" t="str">
        <f>A14</f>
        <v>A2. Are the following organizations represented on the committee?</v>
      </c>
      <c r="L14" s="531"/>
      <c r="M14" s="531"/>
      <c r="N14" s="531"/>
      <c r="O14" s="532"/>
      <c r="P14" s="531"/>
      <c r="Q14" s="531"/>
      <c r="R14" s="531"/>
      <c r="S14" s="531"/>
      <c r="T14" s="222"/>
      <c r="U14" s="222"/>
      <c r="V14" s="222"/>
      <c r="W14" s="539"/>
      <c r="X14" s="539"/>
      <c r="Y14" s="159" t="s">
        <v>178</v>
      </c>
      <c r="Z14" s="558"/>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165</v>
      </c>
      <c r="E15" s="225" t="s">
        <v>159</v>
      </c>
      <c r="F15" s="769" t="s">
        <v>1037</v>
      </c>
      <c r="G15" s="770"/>
      <c r="H15" s="771"/>
      <c r="I15" s="547"/>
      <c r="J15" s="537"/>
      <c r="K15" s="532" t="str">
        <f t="shared" ref="K15:K23" si="0">B15</f>
        <v>a. Social marketing</v>
      </c>
      <c r="L15" s="531"/>
      <c r="M15" s="531"/>
      <c r="N15" s="531"/>
      <c r="O15" s="532"/>
      <c r="P15" s="531"/>
      <c r="Q15" s="532" t="str">
        <f t="shared" ref="Q15:Q23" si="1">F15</f>
        <v>Marie Stopes, PSI</v>
      </c>
      <c r="R15" s="531"/>
      <c r="S15" s="531"/>
      <c r="T15" s="222"/>
      <c r="U15" s="222"/>
      <c r="V15" s="222"/>
      <c r="W15" s="539"/>
      <c r="X15" s="539"/>
      <c r="Z15" s="558"/>
      <c r="DS15" s="222"/>
      <c r="DT15" s="222"/>
      <c r="DU15" s="222"/>
      <c r="DV15" s="222"/>
      <c r="DW15" s="222"/>
      <c r="DX15" s="222"/>
      <c r="DY15" s="222"/>
      <c r="DZ15" s="222"/>
      <c r="EA15" s="222"/>
      <c r="EB15" s="222"/>
      <c r="EC15" s="223"/>
      <c r="ED15" s="223"/>
    </row>
    <row r="16" spans="1:134" s="159" customFormat="1" ht="45" x14ac:dyDescent="0.2">
      <c r="A16" s="262"/>
      <c r="B16" s="764" t="s">
        <v>275</v>
      </c>
      <c r="C16" s="765"/>
      <c r="D16" s="203" t="s">
        <v>165</v>
      </c>
      <c r="E16" s="226" t="s">
        <v>159</v>
      </c>
      <c r="F16" s="769" t="s">
        <v>1038</v>
      </c>
      <c r="G16" s="770"/>
      <c r="H16" s="771"/>
      <c r="I16" s="547"/>
      <c r="J16" s="537"/>
      <c r="K16" s="532" t="str">
        <f t="shared" si="0"/>
        <v>b. NGO (for example: service delivery, advocacy, Planned Parenthood affiliate, Marie Stopes affiliate, faith-based organizations, etc.)</v>
      </c>
      <c r="L16" s="531"/>
      <c r="M16" s="531"/>
      <c r="N16" s="531"/>
      <c r="O16" s="532"/>
      <c r="P16" s="531"/>
      <c r="Q16" s="532" t="str">
        <f t="shared" si="1"/>
        <v>Marie Stopes, PSI, IPPF, Care Oxfam, and more!</v>
      </c>
      <c r="R16" s="531"/>
      <c r="S16" s="531"/>
      <c r="T16" s="222"/>
      <c r="U16" s="222"/>
      <c r="V16" s="222"/>
      <c r="W16" s="539"/>
      <c r="X16" s="539"/>
      <c r="Z16" s="558"/>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166</v>
      </c>
      <c r="E17" s="226" t="s">
        <v>159</v>
      </c>
      <c r="F17" s="769"/>
      <c r="G17" s="770"/>
      <c r="H17" s="771"/>
      <c r="I17" s="547"/>
      <c r="J17" s="537"/>
      <c r="K17" s="532" t="str">
        <f t="shared" si="0"/>
        <v>c. Commercial sector (for example: pharmacy associations, manufacturers, etc.)</v>
      </c>
      <c r="L17" s="531"/>
      <c r="M17" s="531"/>
      <c r="N17" s="531"/>
      <c r="O17" s="532"/>
      <c r="P17" s="531"/>
      <c r="Q17" s="532">
        <f t="shared" si="1"/>
        <v>0</v>
      </c>
      <c r="R17" s="531"/>
      <c r="S17" s="531"/>
      <c r="T17" s="222"/>
      <c r="U17" s="222"/>
      <c r="V17" s="222"/>
      <c r="W17" s="539"/>
      <c r="X17" s="539"/>
      <c r="Z17" s="558"/>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165</v>
      </c>
      <c r="E18" s="226" t="s">
        <v>160</v>
      </c>
      <c r="F18" s="769" t="s">
        <v>1039</v>
      </c>
      <c r="G18" s="770"/>
      <c r="H18" s="771"/>
      <c r="I18" s="547"/>
      <c r="J18" s="537"/>
      <c r="K18" s="532" t="str">
        <f t="shared" si="0"/>
        <v>d. Donors</v>
      </c>
      <c r="L18" s="531"/>
      <c r="M18" s="531"/>
      <c r="N18" s="531"/>
      <c r="O18" s="532"/>
      <c r="P18" s="531"/>
      <c r="Q18" s="532" t="str">
        <f t="shared" si="1"/>
        <v xml:space="preserve">Joint Donor Team </v>
      </c>
      <c r="R18" s="531"/>
      <c r="S18" s="531"/>
      <c r="T18" s="222"/>
      <c r="U18" s="222"/>
      <c r="V18" s="222"/>
      <c r="W18" s="539"/>
      <c r="X18" s="539"/>
      <c r="Z18" s="558"/>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769" t="s">
        <v>76</v>
      </c>
      <c r="G19" s="770"/>
      <c r="H19" s="771"/>
      <c r="I19" s="547"/>
      <c r="J19" s="537"/>
      <c r="K19" s="532" t="str">
        <f t="shared" si="0"/>
        <v>e. UN agencies</v>
      </c>
      <c r="L19" s="531"/>
      <c r="M19" s="531"/>
      <c r="N19" s="531"/>
      <c r="O19" s="532"/>
      <c r="P19" s="531"/>
      <c r="Q19" s="532" t="str">
        <f t="shared" si="1"/>
        <v>UNFPA</v>
      </c>
      <c r="R19" s="531"/>
      <c r="S19" s="531"/>
      <c r="T19" s="222"/>
      <c r="U19" s="222"/>
      <c r="V19" s="222"/>
      <c r="W19" s="539"/>
      <c r="X19" s="539"/>
      <c r="Z19" s="558"/>
      <c r="DS19" s="222"/>
      <c r="DT19" s="222"/>
      <c r="DU19" s="222"/>
      <c r="DV19" s="223"/>
      <c r="DW19" s="223"/>
      <c r="DX19" s="223"/>
      <c r="DY19" s="223"/>
      <c r="DZ19" s="223"/>
      <c r="EA19" s="223"/>
      <c r="EB19" s="223"/>
      <c r="EC19" s="223"/>
      <c r="ED19" s="223"/>
    </row>
    <row r="20" spans="1:134" s="159" customFormat="1" ht="45" x14ac:dyDescent="0.2">
      <c r="A20" s="262"/>
      <c r="B20" s="764" t="s">
        <v>277</v>
      </c>
      <c r="C20" s="765"/>
      <c r="D20" s="203" t="s">
        <v>165</v>
      </c>
      <c r="E20" s="226" t="s">
        <v>162</v>
      </c>
      <c r="F20" s="769" t="s">
        <v>406</v>
      </c>
      <c r="G20" s="770"/>
      <c r="H20" s="771"/>
      <c r="I20" s="547"/>
      <c r="J20" s="537"/>
      <c r="K20" s="532" t="str">
        <f t="shared" si="0"/>
        <v>f. Ministry of Health (for example: logistics, reproductive health, family planning, maternal and child health, HIV/AIDS, pharmacy units, etc.)</v>
      </c>
      <c r="L20" s="531"/>
      <c r="M20" s="531"/>
      <c r="N20" s="531"/>
      <c r="O20" s="532"/>
      <c r="P20" s="531"/>
      <c r="Q20" s="560" t="str">
        <f t="shared" si="1"/>
        <v>Reproductive Health Unit</v>
      </c>
      <c r="R20" s="531"/>
      <c r="S20" s="531"/>
      <c r="T20" s="222"/>
      <c r="U20" s="222"/>
      <c r="V20" s="222"/>
      <c r="W20" s="539"/>
      <c r="X20" s="539"/>
      <c r="Z20" s="558"/>
      <c r="DS20" s="222"/>
      <c r="DT20" s="222"/>
      <c r="DU20" s="222"/>
      <c r="DV20" s="223"/>
      <c r="DW20" s="223"/>
      <c r="DX20" s="223"/>
      <c r="DY20" s="223"/>
      <c r="DZ20" s="223"/>
      <c r="EA20" s="223"/>
      <c r="ED20" s="223"/>
    </row>
    <row r="21" spans="1:134" s="159" customFormat="1" x14ac:dyDescent="0.2">
      <c r="A21" s="262"/>
      <c r="B21" s="835" t="s">
        <v>42</v>
      </c>
      <c r="C21" s="835"/>
      <c r="D21" s="203" t="s">
        <v>166</v>
      </c>
      <c r="E21" s="226" t="s">
        <v>163</v>
      </c>
      <c r="F21" s="769"/>
      <c r="G21" s="770"/>
      <c r="H21" s="771"/>
      <c r="I21" s="547"/>
      <c r="J21" s="537"/>
      <c r="K21" s="532" t="str">
        <f t="shared" si="0"/>
        <v>g. Central Medical Store or Central Warehouse</v>
      </c>
      <c r="L21" s="531"/>
      <c r="M21" s="531"/>
      <c r="N21" s="531"/>
      <c r="O21" s="532"/>
      <c r="P21" s="531"/>
      <c r="Q21" s="532">
        <f t="shared" si="1"/>
        <v>0</v>
      </c>
      <c r="R21" s="531"/>
      <c r="S21" s="531"/>
      <c r="T21" s="222"/>
      <c r="U21" s="222"/>
      <c r="V21" s="222"/>
      <c r="W21" s="539"/>
      <c r="X21" s="539"/>
      <c r="Z21" s="558"/>
    </row>
    <row r="22" spans="1:134" s="159" customFormat="1" x14ac:dyDescent="0.2">
      <c r="A22" s="262"/>
      <c r="B22" s="835" t="s">
        <v>68</v>
      </c>
      <c r="C22" s="835"/>
      <c r="D22" s="203" t="s">
        <v>166</v>
      </c>
      <c r="E22" s="226" t="s">
        <v>163</v>
      </c>
      <c r="F22" s="769"/>
      <c r="G22" s="770"/>
      <c r="H22" s="771"/>
      <c r="I22" s="547"/>
      <c r="J22" s="537"/>
      <c r="K22" s="532" t="str">
        <f t="shared" si="0"/>
        <v xml:space="preserve">h. Ministry of Finance or Ministry of Planning </v>
      </c>
      <c r="L22" s="531"/>
      <c r="M22" s="531"/>
      <c r="N22" s="531"/>
      <c r="O22" s="532"/>
      <c r="P22" s="531"/>
      <c r="Q22" s="532">
        <f t="shared" si="1"/>
        <v>0</v>
      </c>
      <c r="R22" s="531"/>
      <c r="S22" s="531"/>
      <c r="T22" s="222"/>
      <c r="U22" s="222"/>
      <c r="V22" s="222"/>
      <c r="W22" s="539"/>
      <c r="X22" s="539"/>
      <c r="Z22" s="558"/>
    </row>
    <row r="23" spans="1:134" s="158" customFormat="1" x14ac:dyDescent="0.2">
      <c r="A23" s="262"/>
      <c r="B23" s="835" t="s">
        <v>279</v>
      </c>
      <c r="C23" s="835"/>
      <c r="D23" s="203" t="s">
        <v>166</v>
      </c>
      <c r="E23" s="226" t="s">
        <v>163</v>
      </c>
      <c r="F23" s="769"/>
      <c r="G23" s="770"/>
      <c r="H23" s="771"/>
      <c r="I23" s="547"/>
      <c r="J23" s="537"/>
      <c r="K23" s="536" t="str">
        <f t="shared" si="0"/>
        <v>i. Other (for example: partners)</v>
      </c>
      <c r="L23" s="537"/>
      <c r="M23" s="537"/>
      <c r="N23" s="537"/>
      <c r="O23" s="536"/>
      <c r="P23" s="537"/>
      <c r="Q23" s="536">
        <f t="shared" si="1"/>
        <v>0</v>
      </c>
      <c r="R23" s="537"/>
      <c r="S23" s="537"/>
      <c r="T23" s="537"/>
      <c r="U23" s="537"/>
      <c r="V23" s="537"/>
      <c r="W23" s="561"/>
      <c r="X23" s="561"/>
    </row>
    <row r="24" spans="1:134" s="159" customFormat="1" x14ac:dyDescent="0.2">
      <c r="A24" s="772" t="s">
        <v>152</v>
      </c>
      <c r="B24" s="764"/>
      <c r="C24" s="764"/>
      <c r="D24" s="764"/>
      <c r="E24" s="764"/>
      <c r="F24" s="764"/>
      <c r="G24" s="764"/>
      <c r="H24" s="355" t="s">
        <v>168</v>
      </c>
      <c r="I24" s="562" t="str">
        <f>A24</f>
        <v>A3. How many times did the committee meet during the last year? (0, 1-2, 3-5, or 6+)  (Please select from the dropdown.)</v>
      </c>
      <c r="J24" s="537"/>
      <c r="K24" s="532"/>
      <c r="L24" s="531"/>
      <c r="M24" s="531"/>
      <c r="N24" s="531"/>
      <c r="O24" s="532"/>
      <c r="P24" s="531"/>
      <c r="Q24" s="531"/>
      <c r="R24" s="531"/>
      <c r="S24" s="531"/>
      <c r="T24" s="222"/>
      <c r="U24" s="222"/>
      <c r="V24" s="222"/>
      <c r="W24" s="539"/>
      <c r="X24" s="539"/>
      <c r="Z24" s="558"/>
    </row>
    <row r="25" spans="1:134" s="159" customFormat="1" x14ac:dyDescent="0.2">
      <c r="A25" s="827" t="s">
        <v>280</v>
      </c>
      <c r="B25" s="828"/>
      <c r="C25" s="828"/>
      <c r="D25" s="835"/>
      <c r="E25" s="835"/>
      <c r="F25" s="835"/>
      <c r="G25" s="836"/>
      <c r="H25" s="355" t="s">
        <v>166</v>
      </c>
      <c r="I25" s="562" t="str">
        <f>A25</f>
        <v xml:space="preserve">A4. Does the committee have legal status?  (Please select from the dropdown.)                                  </v>
      </c>
      <c r="J25" s="537"/>
      <c r="K25" s="532"/>
      <c r="L25" s="531"/>
      <c r="M25" s="531"/>
      <c r="N25" s="531"/>
      <c r="O25" s="532"/>
      <c r="P25" s="531"/>
      <c r="Q25" s="531"/>
      <c r="R25" s="531"/>
      <c r="S25" s="531"/>
      <c r="T25" s="222"/>
      <c r="U25" s="222"/>
      <c r="V25" s="222"/>
      <c r="W25" s="539"/>
      <c r="X25" s="539"/>
      <c r="Z25" s="558"/>
    </row>
    <row r="26" spans="1:134" s="159" customFormat="1" ht="45.75" thickBot="1" x14ac:dyDescent="0.25">
      <c r="A26" s="853" t="s">
        <v>281</v>
      </c>
      <c r="B26" s="822"/>
      <c r="C26" s="854"/>
      <c r="D26" s="228" t="s">
        <v>166</v>
      </c>
      <c r="E26" s="229" t="s">
        <v>157</v>
      </c>
      <c r="F26" s="153" t="s">
        <v>146</v>
      </c>
      <c r="G26" s="230" t="s">
        <v>63</v>
      </c>
      <c r="H26" s="357" t="s">
        <v>146</v>
      </c>
      <c r="I26" s="562"/>
      <c r="J26" s="537"/>
      <c r="K26" s="532" t="str">
        <f>A26</f>
        <v>A5. Is there a Contraceptive Security "champion"? (someone who consistently brings up and advocates for contraceptive supplies)</v>
      </c>
      <c r="L26" s="531"/>
      <c r="M26" s="531"/>
      <c r="N26" s="531"/>
      <c r="O26" s="532"/>
      <c r="P26" s="531"/>
      <c r="Q26" s="531"/>
      <c r="R26" s="531"/>
      <c r="S26" s="531"/>
      <c r="T26" s="222"/>
      <c r="U26" s="222"/>
      <c r="V26" s="222"/>
      <c r="W26" s="539"/>
      <c r="X26" s="539"/>
      <c r="Z26" s="558"/>
    </row>
    <row r="27" spans="1:134" s="231" customFormat="1" ht="16.5" customHeight="1" thickBot="1" x14ac:dyDescent="0.3">
      <c r="A27" s="865" t="s">
        <v>30</v>
      </c>
      <c r="B27" s="866"/>
      <c r="C27" s="866"/>
      <c r="D27" s="866"/>
      <c r="E27" s="866"/>
      <c r="F27" s="866"/>
      <c r="G27" s="866"/>
      <c r="H27" s="350"/>
      <c r="I27" s="563"/>
      <c r="J27" s="564"/>
      <c r="K27" s="565"/>
      <c r="L27" s="282"/>
      <c r="M27" s="282"/>
      <c r="N27" s="282"/>
      <c r="O27" s="282"/>
      <c r="P27" s="282"/>
      <c r="Q27" s="282"/>
      <c r="R27" s="282"/>
      <c r="S27" s="282"/>
      <c r="T27" s="564"/>
      <c r="U27" s="564"/>
      <c r="V27" s="564"/>
      <c r="W27" s="566"/>
      <c r="X27" s="566"/>
      <c r="Z27" s="567"/>
    </row>
    <row r="28" spans="1:134" s="159" customFormat="1" x14ac:dyDescent="0.2">
      <c r="A28" s="834" t="s">
        <v>741</v>
      </c>
      <c r="B28" s="835"/>
      <c r="C28" s="836"/>
      <c r="D28" s="887" t="s">
        <v>283</v>
      </c>
      <c r="E28" s="888"/>
      <c r="F28" s="221" t="s">
        <v>269</v>
      </c>
      <c r="G28" s="359" t="s">
        <v>284</v>
      </c>
      <c r="H28" s="351" t="s">
        <v>268</v>
      </c>
      <c r="I28" s="568"/>
      <c r="J28" s="569"/>
      <c r="K28" s="532">
        <f>B28</f>
        <v>0</v>
      </c>
      <c r="L28" s="531"/>
      <c r="M28" s="531"/>
      <c r="N28" s="531"/>
      <c r="O28" s="531"/>
      <c r="P28" s="531"/>
      <c r="Q28" s="531"/>
      <c r="R28" s="531"/>
      <c r="S28" s="531"/>
      <c r="T28" s="222"/>
      <c r="U28" s="222"/>
      <c r="V28" s="222"/>
      <c r="W28" s="539"/>
      <c r="X28" s="539"/>
      <c r="Z28" s="558"/>
    </row>
    <row r="29" spans="1:134" s="159" customFormat="1" ht="45" customHeight="1" x14ac:dyDescent="0.2">
      <c r="A29" s="772" t="s">
        <v>742</v>
      </c>
      <c r="B29" s="764"/>
      <c r="C29" s="764"/>
      <c r="D29" s="764"/>
      <c r="E29" s="764"/>
      <c r="F29" s="765"/>
      <c r="G29" s="889" t="s">
        <v>1040</v>
      </c>
      <c r="H29" s="890"/>
      <c r="I29" s="570"/>
      <c r="J29" s="536" t="str">
        <f>G29</f>
        <v>N/A - commodities were still available so no request was made since demand is not high</v>
      </c>
      <c r="K29" s="532"/>
      <c r="L29" s="531"/>
      <c r="M29" s="571">
        <f>E29</f>
        <v>0</v>
      </c>
      <c r="N29" s="531"/>
      <c r="O29" s="531"/>
      <c r="P29" s="531"/>
      <c r="Q29" s="531"/>
      <c r="R29" s="531"/>
      <c r="S29" s="531"/>
      <c r="T29" s="222"/>
      <c r="U29" s="222"/>
      <c r="V29" s="222"/>
      <c r="W29" s="539"/>
      <c r="X29" s="539"/>
      <c r="Y29" s="572" t="str">
        <f>A29</f>
        <v>B2. What was the estimated dollar value of contraceptives needed to be procured for the public sector for the most recent complete fiscal year? (in USD currency)
(for example, to cover the needs for FY '10-'11)</v>
      </c>
      <c r="Z29" s="558"/>
    </row>
    <row r="30" spans="1:134" s="159" customFormat="1" ht="58.5" x14ac:dyDescent="0.2">
      <c r="A30" s="772" t="s">
        <v>743</v>
      </c>
      <c r="B30" s="764"/>
      <c r="C30" s="764"/>
      <c r="D30" s="764"/>
      <c r="E30" s="161" t="s">
        <v>146</v>
      </c>
      <c r="F30" s="232" t="s">
        <v>744</v>
      </c>
      <c r="G30" s="891" t="s">
        <v>146</v>
      </c>
      <c r="H30" s="892"/>
      <c r="I30" s="570"/>
      <c r="J30" s="536" t="str">
        <f>G30</f>
        <v>N/A</v>
      </c>
      <c r="K30" s="532"/>
      <c r="L30" s="531"/>
      <c r="M30" s="571" t="str">
        <f>E30</f>
        <v>N/A</v>
      </c>
      <c r="N30" s="531"/>
      <c r="O30" s="531"/>
      <c r="P30" s="531"/>
      <c r="Q30" s="531"/>
      <c r="R30" s="531"/>
      <c r="S30" s="531"/>
      <c r="T30" s="222"/>
      <c r="U30" s="222"/>
      <c r="V30" s="222"/>
      <c r="W30" s="539"/>
      <c r="X30" s="539"/>
      <c r="Y30" s="572" t="str">
        <f>A30</f>
        <v>B3. Time period covered by the forecast/quantification (mm/yy-mm/yy)
(should ideally be FY '10-'11)</v>
      </c>
      <c r="Z30" s="558"/>
    </row>
    <row r="31" spans="1:134" s="159" customFormat="1" ht="15" customHeight="1" x14ac:dyDescent="0.2">
      <c r="A31" s="772" t="s">
        <v>745</v>
      </c>
      <c r="B31" s="764"/>
      <c r="C31" s="764"/>
      <c r="D31" s="764"/>
      <c r="E31" s="764"/>
      <c r="F31" s="764"/>
      <c r="G31" s="765"/>
      <c r="H31" s="355" t="s">
        <v>166</v>
      </c>
      <c r="I31" s="562" t="str">
        <f>A31</f>
        <v>B4. Is there a government budget line item specifically for the procurement of contraceptives?  (Please select from the dropdown list.)</v>
      </c>
      <c r="J31" s="569"/>
      <c r="K31" s="532"/>
      <c r="L31" s="531"/>
      <c r="M31" s="531"/>
      <c r="N31" s="531"/>
      <c r="O31" s="531"/>
      <c r="P31" s="531"/>
      <c r="Q31" s="531"/>
      <c r="R31" s="531"/>
      <c r="S31" s="531"/>
      <c r="T31" s="222"/>
      <c r="U31" s="222"/>
      <c r="V31" s="222"/>
      <c r="W31" s="539"/>
      <c r="X31" s="539"/>
      <c r="Z31" s="558"/>
    </row>
    <row r="32" spans="1:134" s="159" customFormat="1" ht="90" customHeight="1" x14ac:dyDescent="0.2">
      <c r="A32" s="772" t="s">
        <v>746</v>
      </c>
      <c r="B32" s="764"/>
      <c r="C32" s="764"/>
      <c r="D32" s="764"/>
      <c r="E32" s="764"/>
      <c r="F32" s="764"/>
      <c r="G32" s="765"/>
      <c r="H32" s="355" t="s">
        <v>166</v>
      </c>
      <c r="I32" s="562"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569"/>
      <c r="K32" s="532"/>
      <c r="L32" s="531"/>
      <c r="M32" s="531"/>
      <c r="N32" s="531"/>
      <c r="O32" s="531"/>
      <c r="P32" s="531"/>
      <c r="Q32" s="531"/>
      <c r="R32" s="531"/>
      <c r="S32" s="531"/>
      <c r="T32" s="222"/>
      <c r="U32" s="222"/>
      <c r="V32" s="222"/>
      <c r="W32" s="539"/>
      <c r="X32" s="539"/>
      <c r="Z32" s="558"/>
    </row>
    <row r="33" spans="1:26" s="159" customFormat="1" ht="15.75" customHeight="1" thickBot="1" x14ac:dyDescent="0.25">
      <c r="A33" s="772" t="s">
        <v>285</v>
      </c>
      <c r="B33" s="764"/>
      <c r="C33" s="764"/>
      <c r="D33" s="764"/>
      <c r="E33" s="764"/>
      <c r="F33" s="764"/>
      <c r="G33" s="764"/>
      <c r="H33" s="773"/>
      <c r="I33" s="227"/>
      <c r="J33" s="569"/>
      <c r="K33" s="532"/>
      <c r="L33" s="531"/>
      <c r="M33" s="531"/>
      <c r="N33" s="531"/>
      <c r="O33" s="531"/>
      <c r="P33" s="531"/>
      <c r="Q33" s="531"/>
      <c r="R33" s="531"/>
      <c r="S33" s="531"/>
      <c r="T33" s="222"/>
      <c r="U33" s="222"/>
      <c r="V33" s="222"/>
      <c r="W33" s="539"/>
      <c r="X33" s="572" t="str">
        <f>A33</f>
        <v>B6. Please complete the table below regarding government allocations for contraceptive procurement.</v>
      </c>
      <c r="Z33" s="558"/>
    </row>
    <row r="34" spans="1:26" s="159" customFormat="1" ht="147" x14ac:dyDescent="0.2">
      <c r="A34" s="363"/>
      <c r="B34" s="884"/>
      <c r="C34" s="884"/>
      <c r="D34" s="927"/>
      <c r="E34" s="664" t="s">
        <v>286</v>
      </c>
      <c r="F34" s="237" t="s">
        <v>747</v>
      </c>
      <c r="G34" s="238" t="s">
        <v>287</v>
      </c>
      <c r="H34" s="364" t="s">
        <v>158</v>
      </c>
      <c r="I34" s="573"/>
      <c r="J34" s="574"/>
      <c r="K34" s="532">
        <f>A34</f>
        <v>0</v>
      </c>
      <c r="L34" s="531"/>
      <c r="M34" s="531"/>
      <c r="N34" s="531"/>
      <c r="O34" s="531"/>
      <c r="P34" s="531"/>
      <c r="Q34" s="531"/>
      <c r="R34" s="531"/>
      <c r="S34" s="531"/>
      <c r="T34" s="222"/>
      <c r="U34" s="222"/>
      <c r="V34" s="222"/>
      <c r="W34" s="539"/>
      <c r="X34" s="539"/>
      <c r="Z34" s="558"/>
    </row>
    <row r="35" spans="1:26" s="159" customFormat="1" x14ac:dyDescent="0.2">
      <c r="A35" s="262"/>
      <c r="B35" s="764" t="s">
        <v>288</v>
      </c>
      <c r="C35" s="764"/>
      <c r="D35" s="765"/>
      <c r="E35" s="162">
        <v>0</v>
      </c>
      <c r="F35" s="168" t="s">
        <v>1041</v>
      </c>
      <c r="G35" s="154"/>
      <c r="H35" s="362"/>
      <c r="I35" s="568"/>
      <c r="J35" s="569"/>
      <c r="K35" s="532" t="e">
        <f>#REF!</f>
        <v>#REF!</v>
      </c>
      <c r="L35" s="531"/>
      <c r="M35" s="531"/>
      <c r="N35" s="531"/>
      <c r="O35" s="531"/>
      <c r="P35" s="531"/>
      <c r="Q35" s="531"/>
      <c r="R35" s="531"/>
      <c r="S35" s="531"/>
      <c r="T35" s="222"/>
      <c r="U35" s="222"/>
      <c r="V35" s="222"/>
      <c r="W35" s="539"/>
      <c r="X35" s="539"/>
      <c r="Z35" s="558"/>
    </row>
    <row r="36" spans="1:26" s="159" customFormat="1" ht="15" hidden="1" customHeight="1" x14ac:dyDescent="0.2">
      <c r="A36" s="883"/>
      <c r="B36" s="884"/>
      <c r="C36" s="884"/>
      <c r="D36" s="884"/>
      <c r="E36" s="884"/>
      <c r="F36" s="884"/>
      <c r="G36" s="884"/>
      <c r="H36" s="885"/>
      <c r="I36" s="568"/>
      <c r="J36" s="569"/>
      <c r="K36" s="532"/>
      <c r="L36" s="531"/>
      <c r="M36" s="531"/>
      <c r="N36" s="531"/>
      <c r="O36" s="531"/>
      <c r="P36" s="531"/>
      <c r="Q36" s="531"/>
      <c r="R36" s="531"/>
      <c r="S36" s="531"/>
      <c r="T36" s="222"/>
      <c r="U36" s="222"/>
      <c r="V36" s="222"/>
      <c r="W36" s="539"/>
      <c r="X36" s="539"/>
      <c r="Z36" s="558"/>
    </row>
    <row r="37" spans="1:26" s="159" customFormat="1" ht="75" x14ac:dyDescent="0.2">
      <c r="A37" s="772" t="s">
        <v>749</v>
      </c>
      <c r="B37" s="764"/>
      <c r="C37" s="764"/>
      <c r="D37" s="764"/>
      <c r="E37" s="764"/>
      <c r="F37" s="764"/>
      <c r="G37" s="765"/>
      <c r="H37" s="355" t="s">
        <v>178</v>
      </c>
      <c r="I37" s="562"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569"/>
      <c r="K37" s="532"/>
      <c r="L37" s="531"/>
      <c r="M37" s="531"/>
      <c r="N37" s="531"/>
      <c r="O37" s="531"/>
      <c r="P37" s="531"/>
      <c r="Q37" s="531"/>
      <c r="R37" s="531"/>
      <c r="S37" s="531"/>
      <c r="T37" s="222"/>
      <c r="U37" s="222"/>
      <c r="V37" s="222"/>
      <c r="W37" s="539"/>
      <c r="X37" s="539"/>
      <c r="Z37" s="558"/>
    </row>
    <row r="38" spans="1:26" s="159" customFormat="1" ht="60.75" customHeight="1" thickBot="1" x14ac:dyDescent="0.25">
      <c r="A38" s="772" t="s">
        <v>750</v>
      </c>
      <c r="B38" s="764"/>
      <c r="C38" s="764"/>
      <c r="D38" s="764"/>
      <c r="E38" s="764"/>
      <c r="F38" s="764"/>
      <c r="G38" s="764"/>
      <c r="H38" s="773"/>
      <c r="I38" s="227"/>
      <c r="J38" s="569"/>
      <c r="K38" s="532"/>
      <c r="L38" s="531"/>
      <c r="M38" s="531"/>
      <c r="N38" s="531"/>
      <c r="O38" s="531"/>
      <c r="P38" s="531"/>
      <c r="Q38" s="531"/>
      <c r="R38" s="531"/>
      <c r="S38" s="531"/>
      <c r="T38" s="222"/>
      <c r="U38" s="222"/>
      <c r="V38" s="222"/>
      <c r="W38" s="539"/>
      <c r="X38" s="572"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Z38" s="558"/>
    </row>
    <row r="39" spans="1:26" s="159" customFormat="1" ht="129.75" x14ac:dyDescent="0.2">
      <c r="A39" s="363"/>
      <c r="B39" s="877" t="s">
        <v>751</v>
      </c>
      <c r="C39" s="886"/>
      <c r="D39" s="236" t="s">
        <v>290</v>
      </c>
      <c r="E39" s="237" t="s">
        <v>69</v>
      </c>
      <c r="F39" s="237" t="s">
        <v>752</v>
      </c>
      <c r="G39" s="238" t="s">
        <v>291</v>
      </c>
      <c r="H39" s="364" t="s">
        <v>158</v>
      </c>
      <c r="I39" s="573"/>
      <c r="J39" s="574"/>
      <c r="K39" s="532">
        <f>A39</f>
        <v>0</v>
      </c>
      <c r="L39" s="531"/>
      <c r="M39" s="531"/>
      <c r="N39" s="531"/>
      <c r="O39" s="531"/>
      <c r="P39" s="531"/>
      <c r="Q39" s="531"/>
      <c r="R39" s="531"/>
      <c r="S39" s="531"/>
      <c r="T39" s="222"/>
      <c r="U39" s="222"/>
      <c r="V39" s="222"/>
      <c r="W39" s="539"/>
      <c r="X39" s="539"/>
      <c r="Z39" s="558"/>
    </row>
    <row r="40" spans="1:26" s="159" customFormat="1" ht="30" x14ac:dyDescent="0.2">
      <c r="A40" s="363"/>
      <c r="B40" s="764" t="s">
        <v>292</v>
      </c>
      <c r="C40" s="765"/>
      <c r="D40" s="239" t="s">
        <v>166</v>
      </c>
      <c r="E40" s="162">
        <v>0</v>
      </c>
      <c r="F40" s="168" t="s">
        <v>1041</v>
      </c>
      <c r="G40" s="240"/>
      <c r="H40" s="362"/>
      <c r="I40" s="568"/>
      <c r="J40" s="569"/>
      <c r="K40" s="532" t="str">
        <f>B40</f>
        <v>a. Internally generated funds spent on contraceptive procurement</v>
      </c>
      <c r="L40" s="531"/>
      <c r="M40" s="531"/>
      <c r="N40" s="531"/>
      <c r="O40" s="531"/>
      <c r="P40" s="531"/>
      <c r="Q40" s="531"/>
      <c r="R40" s="531"/>
      <c r="S40" s="531"/>
      <c r="T40" s="222"/>
      <c r="U40" s="222"/>
      <c r="V40" s="222"/>
      <c r="W40" s="539"/>
      <c r="X40" s="539"/>
      <c r="Z40" s="558"/>
    </row>
    <row r="41" spans="1:26" s="159" customFormat="1" ht="30" x14ac:dyDescent="0.2">
      <c r="A41" s="363"/>
      <c r="B41" s="241"/>
      <c r="C41" s="242" t="s">
        <v>293</v>
      </c>
      <c r="D41" s="800" t="s">
        <v>146</v>
      </c>
      <c r="E41" s="801"/>
      <c r="F41" s="801"/>
      <c r="G41" s="801"/>
      <c r="H41" s="802"/>
      <c r="I41" s="575"/>
      <c r="J41" s="569"/>
      <c r="K41" s="532" t="str">
        <f>C41</f>
        <v>i. Specify source(s) of internally generated funds spent (for example, from taxes or user fees)</v>
      </c>
      <c r="L41" s="531"/>
      <c r="M41" s="531"/>
      <c r="N41" s="531"/>
      <c r="O41" s="533" t="str">
        <f>D41</f>
        <v>N/A</v>
      </c>
      <c r="P41" s="531"/>
      <c r="Q41" s="531"/>
      <c r="R41" s="531"/>
      <c r="S41" s="531"/>
      <c r="T41" s="222"/>
      <c r="U41" s="222"/>
      <c r="V41" s="222"/>
      <c r="W41" s="539"/>
      <c r="X41" s="539"/>
      <c r="Z41" s="558"/>
    </row>
    <row r="42" spans="1:26" s="159" customFormat="1" ht="60" x14ac:dyDescent="0.2">
      <c r="A42" s="363"/>
      <c r="B42" s="764" t="s">
        <v>295</v>
      </c>
      <c r="C42" s="765"/>
      <c r="D42" s="239" t="s">
        <v>178</v>
      </c>
      <c r="E42" s="162" t="s">
        <v>178</v>
      </c>
      <c r="F42" s="168" t="s">
        <v>1041</v>
      </c>
      <c r="G42" s="240"/>
      <c r="H42" s="368"/>
      <c r="I42" s="568"/>
      <c r="J42" s="569"/>
      <c r="K42" s="532" t="str">
        <f>B42</f>
        <v>b. Total of all other government funds spent on contraceptive procurement (basket funds, World Bank credits or loans, and other funds donors gave to the government [e.g., direct budget support])</v>
      </c>
      <c r="L42" s="531"/>
      <c r="M42" s="531"/>
      <c r="N42" s="531"/>
      <c r="O42" s="531"/>
      <c r="P42" s="531"/>
      <c r="Q42" s="531"/>
      <c r="R42" s="531"/>
      <c r="S42" s="531"/>
      <c r="T42" s="222"/>
      <c r="U42" s="222"/>
      <c r="V42" s="222"/>
      <c r="W42" s="539"/>
      <c r="X42" s="539"/>
      <c r="Z42" s="558"/>
    </row>
    <row r="43" spans="1:26" s="159" customFormat="1" ht="30" x14ac:dyDescent="0.2">
      <c r="A43" s="363"/>
      <c r="B43" s="241"/>
      <c r="C43" s="242" t="s">
        <v>297</v>
      </c>
      <c r="D43" s="800" t="s">
        <v>1042</v>
      </c>
      <c r="E43" s="801"/>
      <c r="F43" s="801"/>
      <c r="G43" s="801"/>
      <c r="H43" s="802"/>
      <c r="I43" s="575"/>
      <c r="J43" s="569"/>
      <c r="K43" s="532" t="str">
        <f>C43</f>
        <v>i. Specify source(s) of other government funds spent (for example: basket funding or specific donor)</v>
      </c>
      <c r="L43" s="531"/>
      <c r="M43" s="531"/>
      <c r="N43" s="531"/>
      <c r="O43" s="533" t="str">
        <f>D43</f>
        <v>The government may have received funds from the Multi-Donor Trust Fund (MDTF) (World Bank) for contraceptives, but most likely did not.</v>
      </c>
      <c r="P43" s="531"/>
      <c r="Q43" s="531"/>
      <c r="R43" s="531"/>
      <c r="S43" s="531"/>
      <c r="T43" s="222"/>
      <c r="U43" s="222"/>
      <c r="V43" s="222"/>
      <c r="W43" s="539"/>
      <c r="X43" s="539"/>
      <c r="Z43" s="558"/>
    </row>
    <row r="44" spans="1:26" s="159" customFormat="1" ht="45" x14ac:dyDescent="0.2">
      <c r="A44" s="363"/>
      <c r="B44" s="764" t="s">
        <v>298</v>
      </c>
      <c r="C44" s="765"/>
      <c r="D44" s="243"/>
      <c r="E44" s="163" t="s">
        <v>178</v>
      </c>
      <c r="F44" s="244"/>
      <c r="G44" s="244"/>
      <c r="H44" s="362"/>
      <c r="I44" s="568"/>
      <c r="J44" s="569"/>
      <c r="K44" s="532" t="str">
        <f>B44</f>
        <v>c. TOTAL government funds spent on contraceptive procurement
This will auto-calculate.  (It will sum a &amp; b above.)</v>
      </c>
      <c r="L44" s="531"/>
      <c r="M44" s="531"/>
      <c r="N44" s="531"/>
      <c r="O44" s="533"/>
      <c r="P44" s="531"/>
      <c r="Q44" s="531"/>
      <c r="R44" s="531"/>
      <c r="S44" s="531"/>
      <c r="T44" s="222"/>
      <c r="U44" s="222"/>
      <c r="V44" s="222"/>
      <c r="W44" s="539"/>
      <c r="X44" s="539"/>
      <c r="Z44" s="558"/>
    </row>
    <row r="45" spans="1:26" s="248" customFormat="1" x14ac:dyDescent="0.2">
      <c r="A45" s="365"/>
      <c r="B45" s="245"/>
      <c r="C45" s="245"/>
      <c r="D45" s="246"/>
      <c r="E45" s="164"/>
      <c r="F45" s="164"/>
      <c r="G45" s="247"/>
      <c r="H45" s="366"/>
      <c r="I45" s="576"/>
      <c r="J45" s="569"/>
      <c r="K45" s="532">
        <f>A45</f>
        <v>0</v>
      </c>
      <c r="L45" s="531"/>
      <c r="M45" s="531"/>
      <c r="N45" s="531"/>
      <c r="O45" s="533"/>
      <c r="P45" s="531"/>
      <c r="Q45" s="531"/>
      <c r="R45" s="531"/>
      <c r="S45" s="531"/>
      <c r="T45" s="222"/>
      <c r="U45" s="222"/>
      <c r="V45" s="222"/>
      <c r="W45" s="539"/>
      <c r="X45" s="539"/>
      <c r="Z45" s="286"/>
    </row>
    <row r="46" spans="1:26" s="159" customFormat="1" ht="30" customHeight="1" x14ac:dyDescent="0.2">
      <c r="A46" s="772" t="s">
        <v>753</v>
      </c>
      <c r="B46" s="764"/>
      <c r="C46" s="764"/>
      <c r="D46" s="764"/>
      <c r="E46" s="764"/>
      <c r="F46" s="764"/>
      <c r="G46" s="764"/>
      <c r="H46" s="773"/>
      <c r="I46" s="227"/>
      <c r="J46" s="569"/>
      <c r="K46" s="532"/>
      <c r="L46" s="531"/>
      <c r="M46" s="531"/>
      <c r="N46" s="531"/>
      <c r="O46" s="531"/>
      <c r="P46" s="531"/>
      <c r="Q46" s="531"/>
      <c r="R46" s="531"/>
      <c r="S46" s="531"/>
      <c r="T46" s="222"/>
      <c r="U46" s="222"/>
      <c r="V46" s="222"/>
      <c r="W46" s="539"/>
      <c r="X46" s="572" t="str">
        <f>A46</f>
        <v xml:space="preserve">B9. Please complete the table below to indicate donor expenditures on contraceptive procurement in the most recent complete fiscal year (FY '10-'11).
</v>
      </c>
      <c r="Z46" s="558"/>
    </row>
    <row r="47" spans="1:26" s="159" customFormat="1" ht="129.75" x14ac:dyDescent="0.2">
      <c r="A47" s="363" t="s">
        <v>199</v>
      </c>
      <c r="B47" s="877" t="s">
        <v>754</v>
      </c>
      <c r="C47" s="765"/>
      <c r="D47" s="236" t="s">
        <v>299</v>
      </c>
      <c r="E47" s="237" t="s">
        <v>300</v>
      </c>
      <c r="F47" s="237" t="s">
        <v>755</v>
      </c>
      <c r="G47" s="238" t="s">
        <v>301</v>
      </c>
      <c r="H47" s="364" t="s">
        <v>158</v>
      </c>
      <c r="I47" s="577"/>
      <c r="J47" s="569"/>
      <c r="K47" s="532" t="str">
        <f>A47</f>
        <v xml:space="preserve">
</v>
      </c>
      <c r="L47" s="531"/>
      <c r="M47" s="531"/>
      <c r="N47" s="531"/>
      <c r="O47" s="533"/>
      <c r="P47" s="531"/>
      <c r="Q47" s="531"/>
      <c r="R47" s="531"/>
      <c r="S47" s="531"/>
      <c r="T47" s="222"/>
      <c r="U47" s="222"/>
      <c r="V47" s="222"/>
      <c r="W47" s="539"/>
      <c r="X47" s="539"/>
      <c r="Z47" s="558"/>
    </row>
    <row r="48" spans="1:26" s="159" customFormat="1" x14ac:dyDescent="0.2">
      <c r="A48" s="363"/>
      <c r="B48" s="764" t="s">
        <v>302</v>
      </c>
      <c r="C48" s="765"/>
      <c r="D48" s="239" t="s">
        <v>165</v>
      </c>
      <c r="E48" s="162" t="s">
        <v>178</v>
      </c>
      <c r="F48" s="168" t="s">
        <v>1041</v>
      </c>
      <c r="G48" s="156"/>
      <c r="H48" s="367"/>
      <c r="I48" s="570"/>
      <c r="J48" s="569"/>
      <c r="K48" s="532" t="str">
        <f>B48</f>
        <v>a. In-kind donations of contraceptives</v>
      </c>
      <c r="L48" s="531"/>
      <c r="M48" s="531"/>
      <c r="N48" s="531"/>
      <c r="O48" s="533"/>
      <c r="P48" s="531"/>
      <c r="Q48" s="531"/>
      <c r="R48" s="531"/>
      <c r="S48" s="531"/>
      <c r="T48" s="222"/>
      <c r="U48" s="222"/>
      <c r="V48" s="222"/>
      <c r="W48" s="539"/>
      <c r="X48" s="539"/>
      <c r="Z48" s="558"/>
    </row>
    <row r="49" spans="1:26" s="159" customFormat="1" x14ac:dyDescent="0.2">
      <c r="A49" s="363"/>
      <c r="B49" s="241"/>
      <c r="C49" s="242" t="s">
        <v>303</v>
      </c>
      <c r="D49" s="878" t="s">
        <v>76</v>
      </c>
      <c r="E49" s="879"/>
      <c r="F49" s="879"/>
      <c r="G49" s="879"/>
      <c r="H49" s="880"/>
      <c r="I49" s="165"/>
      <c r="J49" s="569"/>
      <c r="K49" s="532" t="str">
        <f>C49</f>
        <v xml:space="preserve">i. Specify source(s) of in-kind donations </v>
      </c>
      <c r="L49" s="531"/>
      <c r="M49" s="531"/>
      <c r="N49" s="531"/>
      <c r="O49" s="533" t="str">
        <f>D49</f>
        <v>UNFPA</v>
      </c>
      <c r="P49" s="531"/>
      <c r="Q49" s="531"/>
      <c r="R49" s="531"/>
      <c r="S49" s="531"/>
      <c r="T49" s="222"/>
      <c r="U49" s="222"/>
      <c r="V49" s="222"/>
      <c r="W49" s="539"/>
      <c r="X49" s="539"/>
      <c r="Z49" s="558"/>
    </row>
    <row r="50" spans="1:26" s="159" customFormat="1" ht="45" x14ac:dyDescent="0.2">
      <c r="A50" s="363"/>
      <c r="B50" s="764" t="s">
        <v>756</v>
      </c>
      <c r="C50" s="765"/>
      <c r="D50" s="239" t="s">
        <v>165</v>
      </c>
      <c r="E50" s="162" t="s">
        <v>178</v>
      </c>
      <c r="F50" s="168" t="s">
        <v>1041</v>
      </c>
      <c r="G50" s="156"/>
      <c r="H50" s="367" t="s">
        <v>1578</v>
      </c>
      <c r="I50" s="570"/>
      <c r="J50" s="569"/>
      <c r="K50" s="532" t="str">
        <f>B50</f>
        <v>b. Global Fund grants used to procure condoms</v>
      </c>
      <c r="L50" s="531"/>
      <c r="M50" s="531"/>
      <c r="N50" s="531"/>
      <c r="O50" s="533"/>
      <c r="P50" s="531"/>
      <c r="Q50" s="531"/>
      <c r="R50" s="531"/>
      <c r="S50" s="531"/>
      <c r="T50" s="222"/>
      <c r="U50" s="222"/>
      <c r="V50" s="222"/>
      <c r="W50" s="539"/>
      <c r="X50" s="539"/>
      <c r="Z50" s="558"/>
    </row>
    <row r="51" spans="1:26" s="159" customFormat="1" ht="30" x14ac:dyDescent="0.2">
      <c r="A51" s="363"/>
      <c r="B51" s="764" t="s">
        <v>757</v>
      </c>
      <c r="C51" s="765"/>
      <c r="D51" s="239" t="s">
        <v>166</v>
      </c>
      <c r="E51" s="162">
        <v>0</v>
      </c>
      <c r="F51" s="168" t="s">
        <v>1041</v>
      </c>
      <c r="G51" s="156"/>
      <c r="H51" s="367"/>
      <c r="I51" s="570"/>
      <c r="J51" s="569"/>
      <c r="K51" s="532" t="str">
        <f>B51</f>
        <v>c. Global Fund grants used to procure contraceptives besides condoms</v>
      </c>
      <c r="L51" s="531"/>
      <c r="M51" s="531"/>
      <c r="N51" s="531"/>
      <c r="O51" s="533"/>
      <c r="P51" s="531"/>
      <c r="Q51" s="531"/>
      <c r="R51" s="531"/>
      <c r="S51" s="531"/>
      <c r="T51" s="222"/>
      <c r="U51" s="222"/>
      <c r="V51" s="222"/>
      <c r="W51" s="539"/>
      <c r="X51" s="539"/>
      <c r="Z51" s="558"/>
    </row>
    <row r="52" spans="1:26" s="159" customFormat="1" ht="45" x14ac:dyDescent="0.2">
      <c r="A52" s="363"/>
      <c r="B52" s="764" t="s">
        <v>758</v>
      </c>
      <c r="C52" s="765"/>
      <c r="D52" s="243"/>
      <c r="E52" s="163" t="s">
        <v>178</v>
      </c>
      <c r="F52" s="244"/>
      <c r="G52" s="244"/>
      <c r="H52" s="368"/>
      <c r="I52" s="568"/>
      <c r="J52" s="569"/>
      <c r="K52" s="532" t="str">
        <f>B52</f>
        <v>d. TOTAL value of in-kind donations and Global Fund grants spent on contraceptive procurement
This will auto-calculate.  (It will sum a-c above.)</v>
      </c>
      <c r="L52" s="531"/>
      <c r="M52" s="531"/>
      <c r="N52" s="531"/>
      <c r="O52" s="533"/>
      <c r="P52" s="531"/>
      <c r="Q52" s="531"/>
      <c r="R52" s="531"/>
      <c r="S52" s="531"/>
      <c r="T52" s="222"/>
      <c r="U52" s="222"/>
      <c r="V52" s="222"/>
      <c r="W52" s="539"/>
      <c r="X52" s="539"/>
      <c r="Z52" s="558"/>
    </row>
    <row r="53" spans="1:26" s="248" customFormat="1" x14ac:dyDescent="0.2">
      <c r="A53" s="365"/>
      <c r="B53" s="245"/>
      <c r="C53" s="245"/>
      <c r="D53" s="246"/>
      <c r="E53" s="164"/>
      <c r="F53" s="164"/>
      <c r="G53" s="247"/>
      <c r="H53" s="366"/>
      <c r="I53" s="576"/>
      <c r="J53" s="569"/>
      <c r="K53" s="532">
        <f>A53</f>
        <v>0</v>
      </c>
      <c r="L53" s="531"/>
      <c r="M53" s="531"/>
      <c r="N53" s="531"/>
      <c r="O53" s="533"/>
      <c r="P53" s="531"/>
      <c r="Q53" s="531"/>
      <c r="R53" s="531"/>
      <c r="S53" s="531"/>
      <c r="T53" s="222"/>
      <c r="U53" s="222"/>
      <c r="V53" s="222"/>
      <c r="W53" s="539"/>
      <c r="X53" s="539"/>
      <c r="Z53" s="286"/>
    </row>
    <row r="54" spans="1:26" s="159" customFormat="1" ht="75" customHeight="1" x14ac:dyDescent="0.2">
      <c r="A54" s="772" t="s">
        <v>759</v>
      </c>
      <c r="B54" s="764"/>
      <c r="C54" s="764"/>
      <c r="D54" s="764"/>
      <c r="E54" s="764"/>
      <c r="F54" s="764"/>
      <c r="G54" s="764"/>
      <c r="H54" s="773"/>
      <c r="I54" s="227"/>
      <c r="J54" s="569"/>
      <c r="K54" s="532"/>
      <c r="L54" s="531"/>
      <c r="M54" s="531"/>
      <c r="N54" s="531"/>
      <c r="O54" s="531"/>
      <c r="P54" s="531"/>
      <c r="Q54" s="531"/>
      <c r="R54" s="531"/>
      <c r="S54" s="531"/>
      <c r="T54" s="222"/>
      <c r="U54" s="222"/>
      <c r="V54" s="222"/>
      <c r="W54" s="539"/>
      <c r="X54" s="572"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Z54" s="558"/>
    </row>
    <row r="55" spans="1:26" s="159" customFormat="1" ht="150" x14ac:dyDescent="0.2">
      <c r="A55" s="867" t="s">
        <v>760</v>
      </c>
      <c r="B55" s="868"/>
      <c r="C55" s="868"/>
      <c r="D55" s="868"/>
      <c r="E55" s="869"/>
      <c r="F55" s="628" t="s">
        <v>178</v>
      </c>
      <c r="G55" s="870"/>
      <c r="H55" s="871"/>
      <c r="I55" s="570"/>
      <c r="J55" s="578">
        <f>G55</f>
        <v>0</v>
      </c>
      <c r="K55" s="532"/>
      <c r="L55" s="531"/>
      <c r="M55" s="531"/>
      <c r="N55" s="531"/>
      <c r="O55" s="533"/>
      <c r="P55" s="531"/>
      <c r="Q55" s="531"/>
      <c r="R55" s="559"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531"/>
      <c r="T55" s="222"/>
      <c r="U55" s="222"/>
      <c r="V55" s="222"/>
      <c r="W55" s="539"/>
      <c r="X55" s="539"/>
      <c r="Z55" s="558"/>
    </row>
    <row r="56" spans="1:26" s="159" customFormat="1" ht="135" x14ac:dyDescent="0.2">
      <c r="A56" s="867" t="s">
        <v>761</v>
      </c>
      <c r="B56" s="872"/>
      <c r="C56" s="872"/>
      <c r="D56" s="872"/>
      <c r="E56" s="873"/>
      <c r="F56" s="628" t="s">
        <v>146</v>
      </c>
      <c r="G56" s="870"/>
      <c r="H56" s="871"/>
      <c r="I56" s="570"/>
      <c r="J56" s="578">
        <f>G56</f>
        <v>0</v>
      </c>
      <c r="K56" s="532"/>
      <c r="L56" s="531"/>
      <c r="M56" s="531"/>
      <c r="N56" s="531"/>
      <c r="O56" s="533"/>
      <c r="P56" s="531"/>
      <c r="Q56" s="531"/>
      <c r="R56" s="559"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531"/>
      <c r="T56" s="222"/>
      <c r="U56" s="222"/>
      <c r="V56" s="222"/>
      <c r="W56" s="539"/>
      <c r="X56" s="539"/>
      <c r="Z56" s="558"/>
    </row>
    <row r="57" spans="1:26" s="159" customFormat="1" ht="45" x14ac:dyDescent="0.2">
      <c r="A57" s="874" t="s">
        <v>762</v>
      </c>
      <c r="B57" s="875"/>
      <c r="C57" s="875"/>
      <c r="D57" s="875"/>
      <c r="E57" s="876"/>
      <c r="F57" s="152" t="s">
        <v>178</v>
      </c>
      <c r="G57" s="870"/>
      <c r="H57" s="871"/>
      <c r="I57" s="570"/>
      <c r="J57" s="578">
        <f>G57</f>
        <v>0</v>
      </c>
      <c r="K57" s="532"/>
      <c r="L57" s="531"/>
      <c r="M57" s="531"/>
      <c r="N57" s="531"/>
      <c r="O57" s="533"/>
      <c r="P57" s="531"/>
      <c r="Q57" s="531"/>
      <c r="R57" s="559" t="str">
        <f>A57</f>
        <v>B12. If B11 did not calculate automatically, please answer the following question:
Was there a funding gap for the public sector in the last complete fiscal year?
(Please select from the dropdown list.)</v>
      </c>
      <c r="S57" s="531"/>
      <c r="T57" s="222"/>
      <c r="U57" s="222"/>
      <c r="V57" s="222"/>
      <c r="W57" s="539"/>
      <c r="X57" s="539"/>
      <c r="Z57" s="558"/>
    </row>
    <row r="58" spans="1:26" s="248" customFormat="1" x14ac:dyDescent="0.2">
      <c r="A58" s="369"/>
      <c r="B58" s="249"/>
      <c r="C58" s="249"/>
      <c r="D58" s="250"/>
      <c r="E58" s="167"/>
      <c r="F58" s="167"/>
      <c r="G58" s="251"/>
      <c r="H58" s="370"/>
      <c r="I58" s="576"/>
      <c r="J58" s="569"/>
      <c r="K58" s="532">
        <f>A58</f>
        <v>0</v>
      </c>
      <c r="L58" s="531"/>
      <c r="M58" s="531"/>
      <c r="N58" s="531"/>
      <c r="O58" s="533"/>
      <c r="P58" s="531"/>
      <c r="Q58" s="531"/>
      <c r="R58" s="531"/>
      <c r="S58" s="531"/>
      <c r="T58" s="222"/>
      <c r="U58" s="222"/>
      <c r="V58" s="222"/>
      <c r="W58" s="539"/>
      <c r="X58" s="539"/>
      <c r="Z58" s="286"/>
    </row>
    <row r="59" spans="1:26" s="159" customFormat="1" ht="45" x14ac:dyDescent="0.2">
      <c r="A59" s="772" t="s">
        <v>305</v>
      </c>
      <c r="B59" s="764"/>
      <c r="C59" s="764"/>
      <c r="D59" s="764"/>
      <c r="E59" s="765"/>
      <c r="F59" s="766" t="s">
        <v>146</v>
      </c>
      <c r="G59" s="863"/>
      <c r="H59" s="767"/>
      <c r="I59" s="579"/>
      <c r="J59" s="569"/>
      <c r="K59" s="532"/>
      <c r="L59" s="531"/>
      <c r="M59" s="531"/>
      <c r="N59" s="531"/>
      <c r="O59" s="531"/>
      <c r="P59" s="531"/>
      <c r="Q59" s="532" t="str">
        <f>F59</f>
        <v>N/A</v>
      </c>
      <c r="R59" s="559" t="str">
        <f>A59</f>
        <v>B13. If the government financed any contraceptive procurement in the most recent complete fiscal year, which entity conducted the procurement(s)? (Please select from the dropdown.)</v>
      </c>
      <c r="S59" s="531"/>
      <c r="T59" s="222"/>
      <c r="U59" s="222"/>
      <c r="V59" s="222"/>
      <c r="W59" s="539"/>
      <c r="X59" s="539"/>
      <c r="Z59" s="558"/>
    </row>
    <row r="60" spans="1:26" s="159" customFormat="1" x14ac:dyDescent="0.2">
      <c r="A60" s="262"/>
      <c r="B60" s="764" t="s">
        <v>58</v>
      </c>
      <c r="C60" s="764"/>
      <c r="D60" s="764"/>
      <c r="E60" s="764"/>
      <c r="F60" s="769" t="s">
        <v>146</v>
      </c>
      <c r="G60" s="770"/>
      <c r="H60" s="771"/>
      <c r="I60" s="570"/>
      <c r="J60" s="569"/>
      <c r="K60" s="532"/>
      <c r="L60" s="531"/>
      <c r="M60" s="580">
        <f>E60</f>
        <v>0</v>
      </c>
      <c r="N60" s="531"/>
      <c r="O60" s="531"/>
      <c r="P60" s="531"/>
      <c r="Q60" s="532" t="str">
        <f>F60</f>
        <v>N/A</v>
      </c>
      <c r="R60" s="533" t="str">
        <f>B60</f>
        <v>a. Specify entity</v>
      </c>
      <c r="S60" s="531"/>
      <c r="T60" s="222"/>
      <c r="U60" s="222"/>
      <c r="V60" s="222"/>
      <c r="W60" s="539"/>
      <c r="X60" s="539"/>
      <c r="Z60" s="558"/>
    </row>
    <row r="61" spans="1:26" s="159" customFormat="1" x14ac:dyDescent="0.2">
      <c r="A61" s="356"/>
      <c r="B61" s="227"/>
      <c r="C61" s="764" t="s">
        <v>59</v>
      </c>
      <c r="D61" s="764"/>
      <c r="E61" s="765"/>
      <c r="F61" s="766" t="s">
        <v>146</v>
      </c>
      <c r="G61" s="863"/>
      <c r="H61" s="767"/>
      <c r="I61" s="570"/>
      <c r="J61" s="569"/>
      <c r="K61" s="532"/>
      <c r="L61" s="531"/>
      <c r="M61" s="531"/>
      <c r="N61" s="531"/>
      <c r="O61" s="531"/>
      <c r="P61" s="531"/>
      <c r="Q61" s="532" t="str">
        <f>F61</f>
        <v>N/A</v>
      </c>
      <c r="R61" s="533" t="str">
        <f>C61</f>
        <v>i. Is this a parastatal?</v>
      </c>
      <c r="S61" s="531"/>
      <c r="T61" s="222"/>
      <c r="U61" s="222"/>
      <c r="V61" s="222"/>
      <c r="W61" s="539"/>
      <c r="X61" s="539"/>
      <c r="Z61" s="558"/>
    </row>
    <row r="62" spans="1:26" s="159" customFormat="1" ht="45.75" thickBot="1" x14ac:dyDescent="0.25">
      <c r="A62" s="864" t="s">
        <v>306</v>
      </c>
      <c r="B62" s="753"/>
      <c r="C62" s="754"/>
      <c r="D62" s="779"/>
      <c r="E62" s="780"/>
      <c r="F62" s="780"/>
      <c r="G62" s="780"/>
      <c r="H62" s="781"/>
      <c r="I62" s="547"/>
      <c r="J62" s="569"/>
      <c r="K62" s="532" t="str">
        <f>A62</f>
        <v xml:space="preserve">B14. Please note any additional comments about finance and procurement.
</v>
      </c>
      <c r="L62" s="531"/>
      <c r="M62" s="531"/>
      <c r="N62" s="531"/>
      <c r="O62" s="532">
        <f>D62</f>
        <v>0</v>
      </c>
      <c r="P62" s="531"/>
      <c r="Q62" s="531"/>
      <c r="R62" s="532"/>
      <c r="S62" s="531"/>
      <c r="T62" s="222"/>
      <c r="U62" s="222"/>
      <c r="V62" s="222"/>
      <c r="W62" s="539"/>
      <c r="X62" s="539"/>
      <c r="Z62" s="558"/>
    </row>
    <row r="63" spans="1:26" s="159" customFormat="1" ht="16.5" customHeight="1" thickBot="1" x14ac:dyDescent="0.25">
      <c r="A63" s="865" t="s">
        <v>31</v>
      </c>
      <c r="B63" s="866"/>
      <c r="C63" s="866"/>
      <c r="D63" s="866"/>
      <c r="E63" s="866"/>
      <c r="F63" s="866"/>
      <c r="G63" s="866"/>
      <c r="H63" s="371"/>
      <c r="I63" s="563"/>
      <c r="J63" s="569"/>
      <c r="K63" s="532"/>
      <c r="L63" s="531"/>
      <c r="M63" s="531"/>
      <c r="N63" s="531"/>
      <c r="O63" s="531"/>
      <c r="P63" s="531"/>
      <c r="Q63" s="531"/>
      <c r="R63" s="532"/>
      <c r="S63" s="531"/>
      <c r="T63" s="222"/>
      <c r="U63" s="222"/>
      <c r="V63" s="222"/>
      <c r="W63" s="539"/>
      <c r="X63" s="539"/>
      <c r="Z63" s="558"/>
    </row>
    <row r="64" spans="1:26" s="159" customFormat="1" ht="45" customHeight="1" x14ac:dyDescent="0.2">
      <c r="A64" s="855" t="s">
        <v>763</v>
      </c>
      <c r="B64" s="856"/>
      <c r="C64" s="856"/>
      <c r="D64" s="856"/>
      <c r="E64" s="856"/>
      <c r="F64" s="856"/>
      <c r="G64" s="856"/>
      <c r="H64" s="857"/>
      <c r="I64" s="581"/>
      <c r="J64" s="569"/>
      <c r="K64" s="532"/>
      <c r="L64" s="531"/>
      <c r="M64" s="531"/>
      <c r="N64" s="531"/>
      <c r="O64" s="531"/>
      <c r="P64" s="531"/>
      <c r="Q64" s="531"/>
      <c r="R64" s="532"/>
      <c r="S64" s="531"/>
      <c r="T64" s="222"/>
      <c r="U64" s="222"/>
      <c r="V64" s="222"/>
      <c r="W64" s="539"/>
      <c r="X64" s="572" t="str">
        <f>A64</f>
        <v>C1. Are the following contraceptive methods offered through the commercial sector, public sector, NGOs, or social marketing? (Please indicate which methods are intended to be offered,not whether the method is currently in stock.) 
(Please select from the dropdown list.)</v>
      </c>
      <c r="Z64" s="558"/>
    </row>
    <row r="65" spans="1:26" s="254" customFormat="1" ht="15.75" x14ac:dyDescent="0.25">
      <c r="A65" s="858" t="s">
        <v>26</v>
      </c>
      <c r="B65" s="859"/>
      <c r="C65" s="860"/>
      <c r="D65" s="861" t="s">
        <v>261</v>
      </c>
      <c r="E65" s="862"/>
      <c r="F65" s="252" t="s">
        <v>307</v>
      </c>
      <c r="G65" s="253" t="s">
        <v>308</v>
      </c>
      <c r="H65" s="372" t="s">
        <v>309</v>
      </c>
      <c r="I65" s="582"/>
      <c r="J65" s="583"/>
      <c r="K65" s="532" t="str">
        <f>A65</f>
        <v>Contraceptive Method</v>
      </c>
      <c r="L65" s="282"/>
      <c r="M65" s="282"/>
      <c r="N65" s="282"/>
      <c r="O65" s="282"/>
      <c r="P65" s="282"/>
      <c r="Q65" s="282"/>
      <c r="R65" s="565"/>
      <c r="S65" s="282"/>
      <c r="T65" s="584"/>
      <c r="U65" s="584"/>
      <c r="V65" s="584"/>
      <c r="W65" s="585"/>
      <c r="X65" s="585"/>
      <c r="Z65" s="586"/>
    </row>
    <row r="66" spans="1:26" s="159" customFormat="1" ht="30" x14ac:dyDescent="0.2">
      <c r="A66" s="373"/>
      <c r="B66" s="848" t="s">
        <v>310</v>
      </c>
      <c r="C66" s="849"/>
      <c r="D66" s="850" t="s">
        <v>165</v>
      </c>
      <c r="E66" s="850"/>
      <c r="F66" s="255" t="s">
        <v>165</v>
      </c>
      <c r="G66" s="255" t="s">
        <v>165</v>
      </c>
      <c r="H66" s="374" t="s">
        <v>166</v>
      </c>
      <c r="I66" s="547"/>
      <c r="J66" s="569"/>
      <c r="K66" s="532" t="str">
        <f>B66</f>
        <v>a. Combined oral contraceptives (estrogen + progestin - for  example, LoFemenol, Microgynon)</v>
      </c>
      <c r="L66" s="531"/>
      <c r="M66" s="531"/>
      <c r="N66" s="531"/>
      <c r="O66" s="531"/>
      <c r="P66" s="531"/>
      <c r="Q66" s="531"/>
      <c r="R66" s="532"/>
      <c r="S66" s="531"/>
      <c r="T66" s="222"/>
      <c r="U66" s="222"/>
      <c r="V66" s="222"/>
      <c r="W66" s="539"/>
      <c r="X66" s="539"/>
      <c r="Z66" s="558"/>
    </row>
    <row r="67" spans="1:26" s="159" customFormat="1" x14ac:dyDescent="0.2">
      <c r="A67" s="375"/>
      <c r="B67" s="848" t="s">
        <v>311</v>
      </c>
      <c r="C67" s="849"/>
      <c r="D67" s="850" t="s">
        <v>165</v>
      </c>
      <c r="E67" s="850"/>
      <c r="F67" s="255" t="s">
        <v>165</v>
      </c>
      <c r="G67" s="255" t="s">
        <v>165</v>
      </c>
      <c r="H67" s="374" t="s">
        <v>166</v>
      </c>
      <c r="I67" s="547"/>
      <c r="J67" s="569"/>
      <c r="K67" s="532" t="str">
        <f t="shared" ref="K67:K77" si="2">B67</f>
        <v>b. Progestin-only pills (for example, Ovrette, Microlut)</v>
      </c>
      <c r="L67" s="531"/>
      <c r="M67" s="531"/>
      <c r="N67" s="531"/>
      <c r="O67" s="531"/>
      <c r="P67" s="531"/>
      <c r="Q67" s="531"/>
      <c r="R67" s="532"/>
      <c r="S67" s="531"/>
      <c r="T67" s="222"/>
      <c r="U67" s="222"/>
      <c r="V67" s="222"/>
      <c r="W67" s="539"/>
      <c r="X67" s="539"/>
      <c r="Z67" s="558"/>
    </row>
    <row r="68" spans="1:26" s="159" customFormat="1" x14ac:dyDescent="0.2">
      <c r="A68" s="375"/>
      <c r="B68" s="848" t="s">
        <v>312</v>
      </c>
      <c r="C68" s="849"/>
      <c r="D68" s="850" t="s">
        <v>165</v>
      </c>
      <c r="E68" s="850"/>
      <c r="F68" s="255" t="s">
        <v>178</v>
      </c>
      <c r="G68" s="255" t="s">
        <v>165</v>
      </c>
      <c r="H68" s="374" t="s">
        <v>178</v>
      </c>
      <c r="I68" s="547"/>
      <c r="J68" s="569"/>
      <c r="K68" s="532" t="str">
        <f t="shared" si="2"/>
        <v>c. Hormonal injections (for example, DepoProvera, Noristerat)</v>
      </c>
      <c r="L68" s="531"/>
      <c r="M68" s="531"/>
      <c r="N68" s="531"/>
      <c r="O68" s="531"/>
      <c r="P68" s="531"/>
      <c r="Q68" s="531"/>
      <c r="R68" s="532"/>
      <c r="S68" s="531"/>
      <c r="T68" s="222"/>
      <c r="U68" s="222"/>
      <c r="V68" s="222"/>
      <c r="W68" s="539"/>
      <c r="X68" s="539"/>
      <c r="Z68" s="558"/>
    </row>
    <row r="69" spans="1:26" s="159" customFormat="1" x14ac:dyDescent="0.2">
      <c r="A69" s="375"/>
      <c r="B69" s="848" t="s">
        <v>313</v>
      </c>
      <c r="C69" s="849"/>
      <c r="D69" s="850" t="s">
        <v>165</v>
      </c>
      <c r="E69" s="850"/>
      <c r="F69" s="255" t="s">
        <v>178</v>
      </c>
      <c r="G69" s="255" t="s">
        <v>165</v>
      </c>
      <c r="H69" s="374" t="s">
        <v>178</v>
      </c>
      <c r="I69" s="547"/>
      <c r="J69" s="569"/>
      <c r="K69" s="532" t="str">
        <f t="shared" si="2"/>
        <v>d. Hormonal implants (for example, Jadelle, Implanon)</v>
      </c>
      <c r="L69" s="531"/>
      <c r="M69" s="531"/>
      <c r="N69" s="531"/>
      <c r="O69" s="531"/>
      <c r="P69" s="531"/>
      <c r="Q69" s="531"/>
      <c r="R69" s="532"/>
      <c r="S69" s="531"/>
      <c r="T69" s="222"/>
      <c r="U69" s="222"/>
      <c r="V69" s="222"/>
      <c r="W69" s="539"/>
      <c r="X69" s="539"/>
      <c r="Z69" s="558"/>
    </row>
    <row r="70" spans="1:26" s="159" customFormat="1" x14ac:dyDescent="0.2">
      <c r="A70" s="375"/>
      <c r="B70" s="848" t="s">
        <v>314</v>
      </c>
      <c r="C70" s="849"/>
      <c r="D70" s="850" t="s">
        <v>165</v>
      </c>
      <c r="E70" s="850"/>
      <c r="F70" s="255" t="s">
        <v>178</v>
      </c>
      <c r="G70" s="255" t="s">
        <v>165</v>
      </c>
      <c r="H70" s="374" t="s">
        <v>178</v>
      </c>
      <c r="I70" s="547"/>
      <c r="J70" s="569"/>
      <c r="K70" s="532" t="str">
        <f t="shared" si="2"/>
        <v>e. Intrauterine devices (IUDs) (for example, Optima Copper T)</v>
      </c>
      <c r="L70" s="531"/>
      <c r="M70" s="531"/>
      <c r="N70" s="531"/>
      <c r="O70" s="531"/>
      <c r="P70" s="531"/>
      <c r="Q70" s="531"/>
      <c r="R70" s="532"/>
      <c r="S70" s="531"/>
      <c r="T70" s="222"/>
      <c r="U70" s="222"/>
      <c r="V70" s="222"/>
      <c r="W70" s="539"/>
      <c r="X70" s="539"/>
      <c r="Z70" s="558"/>
    </row>
    <row r="71" spans="1:26" s="159" customFormat="1" x14ac:dyDescent="0.2">
      <c r="A71" s="375"/>
      <c r="B71" s="848" t="s">
        <v>43</v>
      </c>
      <c r="C71" s="849"/>
      <c r="D71" s="850" t="s">
        <v>165</v>
      </c>
      <c r="E71" s="850"/>
      <c r="F71" s="255" t="s">
        <v>165</v>
      </c>
      <c r="G71" s="255" t="s">
        <v>165</v>
      </c>
      <c r="H71" s="374" t="s">
        <v>178</v>
      </c>
      <c r="I71" s="547"/>
      <c r="J71" s="569"/>
      <c r="K71" s="532" t="str">
        <f t="shared" si="2"/>
        <v>f. Male condoms</v>
      </c>
      <c r="L71" s="531"/>
      <c r="M71" s="531"/>
      <c r="N71" s="531"/>
      <c r="O71" s="531"/>
      <c r="P71" s="531"/>
      <c r="Q71" s="531"/>
      <c r="R71" s="532"/>
      <c r="S71" s="531"/>
      <c r="T71" s="222"/>
      <c r="U71" s="222"/>
      <c r="V71" s="222"/>
      <c r="W71" s="539"/>
      <c r="X71" s="539"/>
      <c r="Z71" s="558"/>
    </row>
    <row r="72" spans="1:26" s="159" customFormat="1" x14ac:dyDescent="0.2">
      <c r="A72" s="375"/>
      <c r="B72" s="848" t="s">
        <v>44</v>
      </c>
      <c r="C72" s="849"/>
      <c r="D72" s="850" t="s">
        <v>178</v>
      </c>
      <c r="E72" s="850"/>
      <c r="F72" s="255" t="s">
        <v>166</v>
      </c>
      <c r="G72" s="255" t="s">
        <v>165</v>
      </c>
      <c r="H72" s="374" t="s">
        <v>178</v>
      </c>
      <c r="I72" s="547"/>
      <c r="J72" s="569"/>
      <c r="K72" s="532" t="str">
        <f t="shared" si="2"/>
        <v>g. Female condoms</v>
      </c>
      <c r="L72" s="531"/>
      <c r="M72" s="531"/>
      <c r="N72" s="531"/>
      <c r="O72" s="531"/>
      <c r="P72" s="531"/>
      <c r="Q72" s="531"/>
      <c r="R72" s="532"/>
      <c r="S72" s="531"/>
      <c r="T72" s="222"/>
      <c r="U72" s="222"/>
      <c r="V72" s="222"/>
      <c r="W72" s="539"/>
      <c r="X72" s="539"/>
      <c r="Z72" s="558"/>
    </row>
    <row r="73" spans="1:26" s="159" customFormat="1" x14ac:dyDescent="0.2">
      <c r="A73" s="375"/>
      <c r="B73" s="848" t="s">
        <v>315</v>
      </c>
      <c r="C73" s="849"/>
      <c r="D73" s="850" t="s">
        <v>165</v>
      </c>
      <c r="E73" s="850"/>
      <c r="F73" s="255" t="s">
        <v>178</v>
      </c>
      <c r="G73" s="255" t="s">
        <v>165</v>
      </c>
      <c r="H73" s="374" t="s">
        <v>178</v>
      </c>
      <c r="I73" s="547"/>
      <c r="J73" s="569"/>
      <c r="K73" s="532" t="str">
        <f t="shared" si="2"/>
        <v>h. Emergency contraceptive pills (for example, Postinor)</v>
      </c>
      <c r="L73" s="531"/>
      <c r="M73" s="531"/>
      <c r="N73" s="531"/>
      <c r="O73" s="531"/>
      <c r="P73" s="531"/>
      <c r="Q73" s="531"/>
      <c r="R73" s="532"/>
      <c r="S73" s="531"/>
      <c r="T73" s="222"/>
      <c r="U73" s="222"/>
      <c r="V73" s="222"/>
      <c r="W73" s="539"/>
      <c r="X73" s="539"/>
      <c r="Z73" s="558"/>
    </row>
    <row r="74" spans="1:26" s="159" customFormat="1" x14ac:dyDescent="0.2">
      <c r="A74" s="375"/>
      <c r="B74" s="848" t="s">
        <v>316</v>
      </c>
      <c r="C74" s="849"/>
      <c r="D74" s="850" t="s">
        <v>166</v>
      </c>
      <c r="E74" s="850"/>
      <c r="F74" s="255" t="s">
        <v>166</v>
      </c>
      <c r="G74" s="255" t="s">
        <v>166</v>
      </c>
      <c r="H74" s="374" t="s">
        <v>166</v>
      </c>
      <c r="I74" s="547"/>
      <c r="J74" s="569"/>
      <c r="K74" s="532" t="str">
        <f t="shared" si="2"/>
        <v>i. Long-acting permanent method for males (vasectomy)</v>
      </c>
      <c r="L74" s="531"/>
      <c r="M74" s="531"/>
      <c r="N74" s="531"/>
      <c r="O74" s="531"/>
      <c r="P74" s="531"/>
      <c r="Q74" s="531"/>
      <c r="R74" s="532"/>
      <c r="S74" s="531"/>
      <c r="T74" s="222"/>
      <c r="U74" s="222"/>
      <c r="V74" s="222"/>
      <c r="W74" s="539"/>
      <c r="X74" s="539"/>
      <c r="Z74" s="558"/>
    </row>
    <row r="75" spans="1:26" s="159" customFormat="1" x14ac:dyDescent="0.2">
      <c r="A75" s="375"/>
      <c r="B75" s="848" t="s">
        <v>317</v>
      </c>
      <c r="C75" s="849"/>
      <c r="D75" s="850" t="s">
        <v>166</v>
      </c>
      <c r="E75" s="850"/>
      <c r="F75" s="255" t="s">
        <v>166</v>
      </c>
      <c r="G75" s="255" t="s">
        <v>166</v>
      </c>
      <c r="H75" s="374" t="s">
        <v>166</v>
      </c>
      <c r="I75" s="547"/>
      <c r="J75" s="569"/>
      <c r="K75" s="532" t="str">
        <f t="shared" si="2"/>
        <v>j. Long-acting permanent method for females (tubal ligation)</v>
      </c>
      <c r="L75" s="531"/>
      <c r="M75" s="531"/>
      <c r="N75" s="531"/>
      <c r="O75" s="531"/>
      <c r="P75" s="531"/>
      <c r="Q75" s="531"/>
      <c r="R75" s="532"/>
      <c r="S75" s="531"/>
      <c r="T75" s="222"/>
      <c r="U75" s="222"/>
      <c r="V75" s="222"/>
      <c r="W75" s="539"/>
      <c r="X75" s="539"/>
      <c r="Z75" s="558"/>
    </row>
    <row r="76" spans="1:26" s="159" customFormat="1" x14ac:dyDescent="0.2">
      <c r="A76" s="375"/>
      <c r="B76" s="848" t="s">
        <v>45</v>
      </c>
      <c r="C76" s="849"/>
      <c r="D76" s="850" t="s">
        <v>178</v>
      </c>
      <c r="E76" s="850"/>
      <c r="F76" s="255" t="s">
        <v>178</v>
      </c>
      <c r="G76" s="255" t="s">
        <v>165</v>
      </c>
      <c r="H76" s="374" t="s">
        <v>178</v>
      </c>
      <c r="I76" s="547"/>
      <c r="J76" s="569"/>
      <c r="K76" s="532" t="str">
        <f t="shared" si="2"/>
        <v>k. CycleBeads</v>
      </c>
      <c r="L76" s="531"/>
      <c r="M76" s="531"/>
      <c r="N76" s="531"/>
      <c r="O76" s="531"/>
      <c r="P76" s="531"/>
      <c r="Q76" s="531"/>
      <c r="R76" s="532"/>
      <c r="S76" s="531"/>
      <c r="T76" s="222"/>
      <c r="U76" s="222"/>
      <c r="V76" s="222"/>
      <c r="W76" s="539"/>
      <c r="X76" s="539"/>
      <c r="Z76" s="558"/>
    </row>
    <row r="77" spans="1:26" s="159" customFormat="1" ht="45" x14ac:dyDescent="0.2">
      <c r="A77" s="376"/>
      <c r="B77" s="851" t="s">
        <v>318</v>
      </c>
      <c r="C77" s="852"/>
      <c r="D77" s="850" t="s">
        <v>102</v>
      </c>
      <c r="E77" s="850"/>
      <c r="F77" s="255"/>
      <c r="G77" s="255"/>
      <c r="H77" s="374"/>
      <c r="I77" s="547"/>
      <c r="J77" s="569"/>
      <c r="K77" s="532" t="str">
        <f t="shared" si="2"/>
        <v>l. Other contraceptive methods - specify 
(Please provide the name of the other contraceptive(s) offered, by sector.)</v>
      </c>
      <c r="L77" s="531"/>
      <c r="M77" s="531"/>
      <c r="N77" s="531"/>
      <c r="O77" s="531"/>
      <c r="P77" s="531"/>
      <c r="Q77" s="531"/>
      <c r="R77" s="532"/>
      <c r="S77" s="531"/>
      <c r="T77" s="222"/>
      <c r="U77" s="222"/>
      <c r="V77" s="222"/>
      <c r="W77" s="539"/>
      <c r="X77" s="539"/>
      <c r="Z77" s="558"/>
    </row>
    <row r="78" spans="1:26" s="159" customFormat="1" ht="30.75" thickBot="1" x14ac:dyDescent="0.25">
      <c r="A78" s="853" t="s">
        <v>320</v>
      </c>
      <c r="B78" s="822"/>
      <c r="C78" s="854"/>
      <c r="D78" s="779" t="s">
        <v>1043</v>
      </c>
      <c r="E78" s="780"/>
      <c r="F78" s="780"/>
      <c r="G78" s="780"/>
      <c r="H78" s="781"/>
      <c r="I78" s="547"/>
      <c r="J78" s="569"/>
      <c r="K78" s="532" t="str">
        <f>A78</f>
        <v>C2. Please note any comments about the commodities offered.</v>
      </c>
      <c r="L78" s="531"/>
      <c r="M78" s="531"/>
      <c r="N78" s="531"/>
      <c r="O78" s="532" t="str">
        <f>D78</f>
        <v>USAID brought in commodities that are now being distributed by trained personnel in some facilities.</v>
      </c>
      <c r="P78" s="531"/>
      <c r="Q78" s="531"/>
      <c r="R78" s="532"/>
      <c r="S78" s="531"/>
      <c r="T78" s="222"/>
      <c r="U78" s="222"/>
      <c r="V78" s="222"/>
      <c r="W78" s="539"/>
      <c r="X78" s="539"/>
      <c r="Z78" s="558"/>
    </row>
    <row r="79" spans="1:26" s="256" customFormat="1" ht="16.5" customHeight="1" thickBot="1" x14ac:dyDescent="0.3">
      <c r="A79" s="832" t="s">
        <v>27</v>
      </c>
      <c r="B79" s="833"/>
      <c r="C79" s="833"/>
      <c r="D79" s="833"/>
      <c r="E79" s="833"/>
      <c r="F79" s="833"/>
      <c r="G79" s="833"/>
      <c r="H79" s="371"/>
      <c r="I79" s="563"/>
      <c r="J79" s="583"/>
      <c r="K79" s="532"/>
      <c r="L79" s="282"/>
      <c r="M79" s="282"/>
      <c r="N79" s="282"/>
      <c r="O79" s="282"/>
      <c r="P79" s="282"/>
      <c r="Q79" s="282"/>
      <c r="R79" s="565"/>
      <c r="S79" s="282"/>
      <c r="T79" s="584"/>
      <c r="U79" s="584"/>
      <c r="V79" s="584"/>
      <c r="W79" s="585"/>
      <c r="X79" s="585"/>
      <c r="Z79" s="587"/>
    </row>
    <row r="80" spans="1:26" s="159" customFormat="1" ht="30" customHeight="1" x14ac:dyDescent="0.2">
      <c r="A80" s="834" t="s">
        <v>321</v>
      </c>
      <c r="B80" s="835"/>
      <c r="C80" s="835"/>
      <c r="D80" s="835"/>
      <c r="E80" s="835"/>
      <c r="F80" s="835"/>
      <c r="G80" s="836"/>
      <c r="H80" s="351" t="s">
        <v>166</v>
      </c>
      <c r="I80" s="588" t="str">
        <f>A80</f>
        <v>D1. Is there a contraceptive security or reproductive health commodity security strategy or is contraceptive security explicitly included in a country strategy? (Please select from the dropdown list.)</v>
      </c>
      <c r="J80" s="569"/>
      <c r="K80" s="532"/>
      <c r="L80" s="531"/>
      <c r="M80" s="531"/>
      <c r="N80" s="531"/>
      <c r="O80" s="531"/>
      <c r="P80" s="531"/>
      <c r="Q80" s="531"/>
      <c r="R80" s="532"/>
      <c r="S80" s="531"/>
      <c r="T80" s="222"/>
      <c r="U80" s="222"/>
      <c r="V80" s="222"/>
      <c r="W80" s="539"/>
      <c r="X80" s="539"/>
      <c r="Z80" s="558"/>
    </row>
    <row r="81" spans="1:26" s="159" customFormat="1" ht="15.75" thickBot="1" x14ac:dyDescent="0.25">
      <c r="A81" s="837" t="s">
        <v>243</v>
      </c>
      <c r="B81" s="838"/>
      <c r="C81" s="838"/>
      <c r="D81" s="257"/>
      <c r="E81" s="257"/>
      <c r="F81" s="257"/>
      <c r="G81" s="257"/>
      <c r="H81" s="377"/>
      <c r="I81" s="257"/>
      <c r="J81" s="569"/>
      <c r="K81" s="532"/>
      <c r="L81" s="531"/>
      <c r="M81" s="531"/>
      <c r="N81" s="531"/>
      <c r="O81" s="531"/>
      <c r="P81" s="531"/>
      <c r="Q81" s="531"/>
      <c r="R81" s="532"/>
      <c r="S81" s="531"/>
      <c r="T81" s="222"/>
      <c r="U81" s="222"/>
      <c r="V81" s="222"/>
      <c r="W81" s="539"/>
      <c r="X81" s="539"/>
      <c r="Z81" s="558"/>
    </row>
    <row r="82" spans="1:26" s="159" customFormat="1" ht="60" x14ac:dyDescent="0.2">
      <c r="A82" s="839"/>
      <c r="B82" s="841" t="s">
        <v>66</v>
      </c>
      <c r="C82" s="842"/>
      <c r="D82" s="842" t="s">
        <v>322</v>
      </c>
      <c r="E82" s="842"/>
      <c r="F82" s="258" t="s">
        <v>64</v>
      </c>
      <c r="G82" s="842" t="s">
        <v>65</v>
      </c>
      <c r="H82" s="843"/>
      <c r="I82" s="588"/>
      <c r="J82" s="578" t="str">
        <f>G82</f>
        <v>Is the contraceptive security strategy being implemented?</v>
      </c>
      <c r="K82" s="532" t="str">
        <f>B82</f>
        <v>Strategy name</v>
      </c>
      <c r="L82" s="531"/>
      <c r="M82" s="559">
        <f>E82</f>
        <v>0</v>
      </c>
      <c r="N82" s="531"/>
      <c r="O82" s="531"/>
      <c r="P82" s="531"/>
      <c r="Q82" s="531"/>
      <c r="R82" s="532"/>
      <c r="S82" s="532" t="str">
        <f>D82</f>
        <v>Years Covered (including strategy updates)</v>
      </c>
      <c r="T82" s="222"/>
      <c r="U82" s="222"/>
      <c r="V82" s="222"/>
      <c r="W82" s="539"/>
      <c r="X82" s="539"/>
      <c r="Z82" s="558"/>
    </row>
    <row r="83" spans="1:26" s="159" customFormat="1" ht="15.75" thickBot="1" x14ac:dyDescent="0.25">
      <c r="A83" s="840"/>
      <c r="B83" s="259" t="s">
        <v>35</v>
      </c>
      <c r="C83" s="150"/>
      <c r="D83" s="844"/>
      <c r="E83" s="845"/>
      <c r="F83" s="151"/>
      <c r="G83" s="846"/>
      <c r="H83" s="847"/>
      <c r="I83" s="588"/>
      <c r="J83" s="578">
        <f>G83</f>
        <v>0</v>
      </c>
      <c r="K83" s="532" t="str">
        <f>B83</f>
        <v>a</v>
      </c>
      <c r="L83" s="531"/>
      <c r="M83" s="559">
        <f>E83</f>
        <v>0</v>
      </c>
      <c r="N83" s="531"/>
      <c r="O83" s="531"/>
      <c r="P83" s="531"/>
      <c r="Q83" s="531"/>
      <c r="R83" s="532"/>
      <c r="S83" s="532">
        <f>D83</f>
        <v>0</v>
      </c>
      <c r="T83" s="222"/>
      <c r="U83" s="222"/>
      <c r="V83" s="222"/>
      <c r="W83" s="539"/>
      <c r="X83" s="539"/>
      <c r="Z83" s="558"/>
    </row>
    <row r="84" spans="1:26" s="159" customFormat="1" ht="30" x14ac:dyDescent="0.2">
      <c r="A84" s="827" t="s">
        <v>244</v>
      </c>
      <c r="B84" s="828"/>
      <c r="C84" s="828"/>
      <c r="D84" s="828"/>
      <c r="E84" s="828"/>
      <c r="F84" s="829" t="s">
        <v>165</v>
      </c>
      <c r="G84" s="830"/>
      <c r="H84" s="831"/>
      <c r="I84" s="588"/>
      <c r="J84" s="578"/>
      <c r="K84" s="532"/>
      <c r="L84" s="531"/>
      <c r="M84" s="531"/>
      <c r="N84" s="531"/>
      <c r="O84" s="531"/>
      <c r="P84" s="531"/>
      <c r="Q84" s="533" t="str">
        <f>F84</f>
        <v>Yes</v>
      </c>
      <c r="R84" s="532" t="str">
        <f>A84</f>
        <v>D2. Are any family planning commodities subject to duties, import taxes, or other fees?</v>
      </c>
      <c r="S84" s="531"/>
      <c r="T84" s="222"/>
      <c r="U84" s="222"/>
      <c r="V84" s="222"/>
      <c r="W84" s="539"/>
      <c r="X84" s="539"/>
      <c r="Z84" s="558"/>
    </row>
    <row r="85" spans="1:26" s="159" customFormat="1" x14ac:dyDescent="0.2">
      <c r="A85" s="262"/>
      <c r="B85" s="764" t="s">
        <v>325</v>
      </c>
      <c r="C85" s="764"/>
      <c r="D85" s="765"/>
      <c r="E85" s="800" t="s">
        <v>885</v>
      </c>
      <c r="F85" s="801"/>
      <c r="G85" s="801"/>
      <c r="H85" s="802"/>
      <c r="I85" s="588"/>
      <c r="J85" s="578"/>
      <c r="K85" s="532"/>
      <c r="L85" s="531"/>
      <c r="M85" s="559" t="str">
        <f>E85</f>
        <v>All</v>
      </c>
      <c r="N85" s="559" t="str">
        <f>E85</f>
        <v>All</v>
      </c>
      <c r="O85" s="531"/>
      <c r="P85" s="532"/>
      <c r="Q85" s="531"/>
      <c r="R85" s="532" t="str">
        <f>B85</f>
        <v>a. If yes, for which sectors (public, NGO, social marketing, commercial)?</v>
      </c>
      <c r="S85" s="531"/>
      <c r="T85" s="222"/>
      <c r="U85" s="222"/>
      <c r="V85" s="222"/>
      <c r="W85" s="539"/>
      <c r="X85" s="539"/>
      <c r="Z85" s="558"/>
    </row>
    <row r="86" spans="1:26" s="159" customFormat="1" ht="30" x14ac:dyDescent="0.2">
      <c r="A86" s="262"/>
      <c r="B86" s="764" t="s">
        <v>46</v>
      </c>
      <c r="C86" s="764"/>
      <c r="D86" s="765"/>
      <c r="E86" s="800" t="s">
        <v>1044</v>
      </c>
      <c r="F86" s="801"/>
      <c r="G86" s="801"/>
      <c r="H86" s="802"/>
      <c r="I86" s="588"/>
      <c r="J86" s="578"/>
      <c r="K86" s="532"/>
      <c r="L86" s="531"/>
      <c r="M86" s="559" t="str">
        <f>E86</f>
        <v>Variable, but usually 10 to 15% importation taxes</v>
      </c>
      <c r="N86" s="559" t="str">
        <f>E86</f>
        <v>Variable, but usually 10 to 15% importation taxes</v>
      </c>
      <c r="O86" s="531"/>
      <c r="P86" s="532"/>
      <c r="Q86" s="531"/>
      <c r="R86" s="532" t="str">
        <f>B86</f>
        <v>b. If yes, how much are the duties, taxes, or fees?</v>
      </c>
      <c r="S86" s="531"/>
      <c r="T86" s="222"/>
      <c r="U86" s="222"/>
      <c r="V86" s="222"/>
      <c r="W86" s="539"/>
      <c r="X86" s="539"/>
      <c r="Z86" s="558"/>
    </row>
    <row r="87" spans="1:26" s="159" customFormat="1" ht="30" customHeight="1" x14ac:dyDescent="0.2">
      <c r="A87" s="772" t="s">
        <v>326</v>
      </c>
      <c r="B87" s="764"/>
      <c r="C87" s="764"/>
      <c r="D87" s="764"/>
      <c r="E87" s="764"/>
      <c r="F87" s="764"/>
      <c r="G87" s="765"/>
      <c r="H87" s="355" t="s">
        <v>165</v>
      </c>
      <c r="I87" s="588" t="str">
        <f>A87</f>
        <v>D3. Are there policies that hinder the ability of the private sector (commercial sector, NGOs, or social marketing) to provide contraceptive methods (for example: price controls, distribution limitations, taxes/duties, advertising bans, etc.)?</v>
      </c>
      <c r="J87" s="578"/>
      <c r="K87" s="532"/>
      <c r="L87" s="531"/>
      <c r="M87" s="531"/>
      <c r="N87" s="531"/>
      <c r="O87" s="531"/>
      <c r="P87" s="532"/>
      <c r="Q87" s="531"/>
      <c r="R87" s="532"/>
      <c r="S87" s="531"/>
      <c r="T87" s="222"/>
      <c r="U87" s="222"/>
      <c r="V87" s="222"/>
      <c r="W87" s="539"/>
      <c r="X87" s="539"/>
      <c r="Z87" s="558"/>
    </row>
    <row r="88" spans="1:26" s="159" customFormat="1" x14ac:dyDescent="0.2">
      <c r="A88" s="262"/>
      <c r="B88" s="764" t="s">
        <v>47</v>
      </c>
      <c r="C88" s="764"/>
      <c r="D88" s="800" t="s">
        <v>1045</v>
      </c>
      <c r="E88" s="801"/>
      <c r="F88" s="801"/>
      <c r="G88" s="801"/>
      <c r="H88" s="802"/>
      <c r="I88" s="588"/>
      <c r="J88" s="578"/>
      <c r="K88" s="532" t="str">
        <f>B88</f>
        <v>a. If yes, describe the policies.</v>
      </c>
      <c r="L88" s="531"/>
      <c r="M88" s="531"/>
      <c r="N88" s="589"/>
      <c r="O88" s="533" t="str">
        <f>D88</f>
        <v>Importation taxes</v>
      </c>
      <c r="P88" s="532"/>
      <c r="Q88" s="531"/>
      <c r="R88" s="531"/>
      <c r="S88" s="531"/>
      <c r="T88" s="222"/>
      <c r="U88" s="222"/>
      <c r="V88" s="222"/>
      <c r="W88" s="539"/>
      <c r="X88" s="539"/>
      <c r="Z88" s="558"/>
    </row>
    <row r="89" spans="1:26" s="159" customFormat="1" ht="30" customHeight="1" x14ac:dyDescent="0.2">
      <c r="A89" s="772" t="s">
        <v>327</v>
      </c>
      <c r="B89" s="764"/>
      <c r="C89" s="764"/>
      <c r="D89" s="764"/>
      <c r="E89" s="764"/>
      <c r="F89" s="764"/>
      <c r="G89" s="765"/>
      <c r="H89" s="355" t="s">
        <v>166</v>
      </c>
      <c r="I89" s="588" t="str">
        <f>A89</f>
        <v>D4. Are there policies that enable the private sector (commercial sector, NGOs, or social marketing) to provide contraceptive methods?</v>
      </c>
      <c r="J89" s="578"/>
      <c r="K89" s="532"/>
      <c r="L89" s="531"/>
      <c r="M89" s="531"/>
      <c r="N89" s="531"/>
      <c r="O89" s="531"/>
      <c r="P89" s="532"/>
      <c r="Q89" s="531"/>
      <c r="R89" s="532"/>
      <c r="S89" s="531"/>
      <c r="T89" s="222"/>
      <c r="U89" s="222"/>
      <c r="V89" s="222"/>
      <c r="W89" s="539"/>
      <c r="X89" s="539"/>
      <c r="Z89" s="558"/>
    </row>
    <row r="90" spans="1:26" s="159" customFormat="1" x14ac:dyDescent="0.2">
      <c r="A90" s="262"/>
      <c r="B90" s="764" t="s">
        <v>47</v>
      </c>
      <c r="C90" s="764"/>
      <c r="D90" s="800" t="s">
        <v>1046</v>
      </c>
      <c r="E90" s="801"/>
      <c r="F90" s="801"/>
      <c r="G90" s="801"/>
      <c r="H90" s="802"/>
      <c r="I90" s="588"/>
      <c r="J90" s="578"/>
      <c r="K90" s="532" t="str">
        <f>B90</f>
        <v>a. If yes, describe the policies.</v>
      </c>
      <c r="L90" s="531"/>
      <c r="M90" s="531"/>
      <c r="N90" s="589"/>
      <c r="O90" s="533" t="str">
        <f>D90</f>
        <v>The FP policy is still in the approval process.</v>
      </c>
      <c r="P90" s="532"/>
      <c r="Q90" s="531"/>
      <c r="R90" s="531"/>
      <c r="S90" s="531"/>
      <c r="T90" s="222"/>
      <c r="U90" s="222"/>
      <c r="V90" s="222"/>
      <c r="W90" s="539"/>
      <c r="X90" s="539"/>
      <c r="Z90" s="558"/>
    </row>
    <row r="91" spans="1:26" s="159" customFormat="1" ht="30" customHeight="1" x14ac:dyDescent="0.2">
      <c r="A91" s="772" t="s">
        <v>328</v>
      </c>
      <c r="B91" s="764"/>
      <c r="C91" s="764"/>
      <c r="D91" s="764"/>
      <c r="E91" s="764"/>
      <c r="F91" s="764"/>
      <c r="G91" s="765"/>
      <c r="H91" s="355" t="s">
        <v>178</v>
      </c>
      <c r="I91" s="588" t="str">
        <f>A91</f>
        <v xml:space="preserve">D5. Do policies or regulations exist that restrict who can sell or dispense particular contraceptive methods?
</v>
      </c>
      <c r="J91" s="578"/>
      <c r="K91" s="532"/>
      <c r="L91" s="531"/>
      <c r="M91" s="531"/>
      <c r="N91" s="531"/>
      <c r="O91" s="532"/>
      <c r="P91" s="532"/>
      <c r="Q91" s="531"/>
      <c r="R91" s="531"/>
      <c r="S91" s="531"/>
      <c r="T91" s="222"/>
      <c r="U91" s="222"/>
      <c r="V91" s="222"/>
      <c r="W91" s="539"/>
      <c r="X91" s="539"/>
      <c r="Z91" s="558"/>
    </row>
    <row r="92" spans="1:26" s="159" customFormat="1" ht="15.75" thickBot="1" x14ac:dyDescent="0.25">
      <c r="A92" s="354"/>
      <c r="B92" s="822" t="s">
        <v>60</v>
      </c>
      <c r="C92" s="822"/>
      <c r="D92" s="260"/>
      <c r="E92" s="261"/>
      <c r="F92" s="261"/>
      <c r="G92" s="261"/>
      <c r="H92" s="378"/>
      <c r="I92" s="590"/>
      <c r="J92" s="578"/>
      <c r="K92" s="532"/>
      <c r="L92" s="531"/>
      <c r="M92" s="531"/>
      <c r="N92" s="531"/>
      <c r="O92" s="532"/>
      <c r="P92" s="532"/>
      <c r="Q92" s="531"/>
      <c r="R92" s="531"/>
      <c r="S92" s="531"/>
      <c r="T92" s="222"/>
      <c r="U92" s="222"/>
      <c r="V92" s="222"/>
      <c r="W92" s="539"/>
      <c r="X92" s="539"/>
      <c r="Z92" s="558"/>
    </row>
    <row r="93" spans="1:26" s="159" customFormat="1" ht="45" customHeight="1" x14ac:dyDescent="0.2">
      <c r="A93" s="379"/>
      <c r="B93" s="823" t="s">
        <v>156</v>
      </c>
      <c r="C93" s="824"/>
      <c r="D93" s="825"/>
      <c r="E93" s="819" t="s">
        <v>329</v>
      </c>
      <c r="F93" s="821"/>
      <c r="G93" s="819" t="s">
        <v>330</v>
      </c>
      <c r="H93" s="826"/>
      <c r="I93" s="591"/>
      <c r="J93" s="592" t="str">
        <f>G93</f>
        <v>Describe any private sector restriction on who is allowed to sell or dispense the method</v>
      </c>
      <c r="K93" s="532"/>
      <c r="L93" s="531"/>
      <c r="M93" s="531"/>
      <c r="N93" s="531"/>
      <c r="O93" s="532"/>
      <c r="P93" s="532" t="str">
        <f>B93</f>
        <v>Contraceptive Method(s)</v>
      </c>
      <c r="Q93" s="531"/>
      <c r="R93" s="531"/>
      <c r="S93" s="531"/>
      <c r="T93" s="222"/>
      <c r="U93" s="593" t="str">
        <f>E93</f>
        <v>Describe any public sector restriction on who is allowed to sell or dispense the method</v>
      </c>
      <c r="V93" s="222"/>
      <c r="W93" s="539"/>
      <c r="X93" s="539"/>
      <c r="Z93" s="558"/>
    </row>
    <row r="94" spans="1:26" s="159" customFormat="1" x14ac:dyDescent="0.2">
      <c r="A94" s="380"/>
      <c r="B94" s="262" t="s">
        <v>35</v>
      </c>
      <c r="C94" s="770"/>
      <c r="D94" s="810"/>
      <c r="E94" s="800"/>
      <c r="F94" s="803"/>
      <c r="G94" s="811"/>
      <c r="H94" s="812"/>
      <c r="I94" s="594"/>
      <c r="J94" s="578">
        <f>G94</f>
        <v>0</v>
      </c>
      <c r="K94" s="532"/>
      <c r="L94" s="531"/>
      <c r="M94" s="559">
        <f>E94</f>
        <v>0</v>
      </c>
      <c r="N94" s="531"/>
      <c r="O94" s="532"/>
      <c r="P94" s="532">
        <f>C94</f>
        <v>0</v>
      </c>
      <c r="Q94" s="531"/>
      <c r="R94" s="531"/>
      <c r="S94" s="531"/>
      <c r="T94" s="222"/>
      <c r="U94" s="593">
        <f>E94</f>
        <v>0</v>
      </c>
      <c r="V94" s="222"/>
      <c r="W94" s="539"/>
      <c r="X94" s="539"/>
      <c r="Z94" s="558"/>
    </row>
    <row r="95" spans="1:26" s="159" customFormat="1" x14ac:dyDescent="0.2">
      <c r="A95" s="380"/>
      <c r="B95" s="262" t="s">
        <v>36</v>
      </c>
      <c r="C95" s="770"/>
      <c r="D95" s="810"/>
      <c r="E95" s="800"/>
      <c r="F95" s="803"/>
      <c r="G95" s="811"/>
      <c r="H95" s="812"/>
      <c r="I95" s="594"/>
      <c r="J95" s="578">
        <f>G95</f>
        <v>0</v>
      </c>
      <c r="K95" s="532"/>
      <c r="L95" s="531"/>
      <c r="M95" s="559">
        <f>E95</f>
        <v>0</v>
      </c>
      <c r="N95" s="531"/>
      <c r="O95" s="532"/>
      <c r="P95" s="532">
        <f>C95</f>
        <v>0</v>
      </c>
      <c r="Q95" s="531"/>
      <c r="R95" s="531"/>
      <c r="S95" s="531"/>
      <c r="T95" s="222"/>
      <c r="U95" s="593">
        <f>E95</f>
        <v>0</v>
      </c>
      <c r="V95" s="222"/>
      <c r="W95" s="539"/>
      <c r="X95" s="539"/>
      <c r="Z95" s="558"/>
    </row>
    <row r="96" spans="1:26" s="159" customFormat="1" ht="15.75" thickBot="1" x14ac:dyDescent="0.25">
      <c r="A96" s="380"/>
      <c r="B96" s="263" t="s">
        <v>37</v>
      </c>
      <c r="C96" s="780"/>
      <c r="D96" s="813"/>
      <c r="E96" s="804"/>
      <c r="F96" s="806"/>
      <c r="G96" s="814"/>
      <c r="H96" s="815"/>
      <c r="I96" s="594"/>
      <c r="J96" s="578">
        <f>G96</f>
        <v>0</v>
      </c>
      <c r="K96" s="532"/>
      <c r="L96" s="531"/>
      <c r="M96" s="559">
        <f>E96</f>
        <v>0</v>
      </c>
      <c r="N96" s="531"/>
      <c r="O96" s="532"/>
      <c r="P96" s="532">
        <f>C96</f>
        <v>0</v>
      </c>
      <c r="Q96" s="531"/>
      <c r="R96" s="531"/>
      <c r="S96" s="531"/>
      <c r="T96" s="222"/>
      <c r="U96" s="593">
        <f>E96</f>
        <v>0</v>
      </c>
      <c r="V96" s="222"/>
      <c r="W96" s="539"/>
      <c r="X96" s="539"/>
      <c r="Z96" s="558"/>
    </row>
    <row r="97" spans="1:26" s="264" customFormat="1" ht="15.75" thickBot="1" x14ac:dyDescent="0.25">
      <c r="A97" s="816"/>
      <c r="B97" s="817"/>
      <c r="C97" s="817"/>
      <c r="D97" s="817"/>
      <c r="E97" s="817"/>
      <c r="F97" s="817"/>
      <c r="G97" s="817"/>
      <c r="H97" s="818"/>
      <c r="I97" s="595"/>
      <c r="J97" s="596"/>
      <c r="K97" s="597">
        <f>C97</f>
        <v>0</v>
      </c>
      <c r="L97" s="597"/>
      <c r="M97" s="597"/>
      <c r="N97" s="597"/>
      <c r="O97" s="597"/>
      <c r="P97" s="597"/>
      <c r="Q97" s="597"/>
      <c r="R97" s="597"/>
      <c r="S97" s="597"/>
      <c r="T97" s="597"/>
      <c r="U97" s="597"/>
      <c r="V97" s="597"/>
      <c r="W97" s="598"/>
      <c r="X97" s="598"/>
      <c r="Z97" s="599"/>
    </row>
    <row r="98" spans="1:26" s="159" customFormat="1" ht="45" customHeight="1" x14ac:dyDescent="0.2">
      <c r="A98" s="774" t="s">
        <v>332</v>
      </c>
      <c r="B98" s="775"/>
      <c r="C98" s="775"/>
      <c r="D98" s="265" t="s">
        <v>61</v>
      </c>
      <c r="E98" s="819" t="s">
        <v>67</v>
      </c>
      <c r="F98" s="820"/>
      <c r="G98" s="821"/>
      <c r="H98" s="381" t="s">
        <v>57</v>
      </c>
      <c r="I98" s="582"/>
      <c r="J98" s="578"/>
      <c r="K98" s="532" t="str">
        <f>A98</f>
        <v>D6. Does the country have laws, regulations, or policies that make it difficult for the following sub-populations to access effective family planning services?</v>
      </c>
      <c r="L98" s="531"/>
      <c r="M98" s="531"/>
      <c r="N98" s="531"/>
      <c r="O98" s="532"/>
      <c r="P98" s="531"/>
      <c r="Q98" s="531"/>
      <c r="R98" s="531"/>
      <c r="S98" s="531"/>
      <c r="T98" s="222"/>
      <c r="U98" s="222"/>
      <c r="V98" s="593" t="str">
        <f>E98</f>
        <v xml:space="preserve">If yes, describe laws/regulations/policies affecting access </v>
      </c>
      <c r="W98" s="539"/>
      <c r="X98" s="539"/>
      <c r="Z98" s="558"/>
    </row>
    <row r="99" spans="1:26" s="159" customFormat="1" ht="45" x14ac:dyDescent="0.2">
      <c r="A99" s="262"/>
      <c r="B99" s="764" t="s">
        <v>333</v>
      </c>
      <c r="C99" s="764"/>
      <c r="D99" s="157" t="s">
        <v>166</v>
      </c>
      <c r="E99" s="800" t="s">
        <v>1047</v>
      </c>
      <c r="F99" s="801"/>
      <c r="G99" s="803"/>
      <c r="H99" s="355" t="s">
        <v>166</v>
      </c>
      <c r="I99" s="579"/>
      <c r="J99" s="578"/>
      <c r="K99" s="532" t="str">
        <f>B99</f>
        <v>a. Unmarried people</v>
      </c>
      <c r="L99" s="531"/>
      <c r="M99" s="559" t="str">
        <f>E99</f>
        <v>No official policies, but health care workers sometimes do not want to serve this group</v>
      </c>
      <c r="N99" s="531"/>
      <c r="O99" s="532"/>
      <c r="P99" s="531"/>
      <c r="Q99" s="531"/>
      <c r="R99" s="531"/>
      <c r="S99" s="531"/>
      <c r="T99" s="222"/>
      <c r="U99" s="222"/>
      <c r="V99" s="593" t="str">
        <f>E99</f>
        <v>No official policies, but health care workers sometimes do not want to serve this group</v>
      </c>
      <c r="W99" s="539"/>
      <c r="X99" s="539"/>
      <c r="Z99" s="558"/>
    </row>
    <row r="100" spans="1:26" s="159" customFormat="1" ht="30" customHeight="1" x14ac:dyDescent="0.2">
      <c r="A100" s="262"/>
      <c r="B100" s="764" t="s">
        <v>48</v>
      </c>
      <c r="C100" s="764"/>
      <c r="D100" s="157" t="s">
        <v>166</v>
      </c>
      <c r="E100" s="800" t="s">
        <v>1047</v>
      </c>
      <c r="F100" s="801"/>
      <c r="G100" s="803"/>
      <c r="H100" s="355" t="s">
        <v>166</v>
      </c>
      <c r="I100" s="579"/>
      <c r="J100" s="578"/>
      <c r="K100" s="532" t="str">
        <f>B100</f>
        <v>b. Young people</v>
      </c>
      <c r="L100" s="531"/>
      <c r="M100" s="559" t="str">
        <f>E100</f>
        <v>No official policies, but health care workers sometimes do not want to serve this group</v>
      </c>
      <c r="N100" s="531"/>
      <c r="O100" s="532"/>
      <c r="P100" s="531"/>
      <c r="Q100" s="531"/>
      <c r="R100" s="531"/>
      <c r="S100" s="531"/>
      <c r="T100" s="222"/>
      <c r="U100" s="222"/>
      <c r="V100" s="593" t="str">
        <f>E100</f>
        <v>No official policies, but health care workers sometimes do not want to serve this group</v>
      </c>
      <c r="W100" s="539"/>
      <c r="X100" s="539"/>
      <c r="Z100" s="558"/>
    </row>
    <row r="101" spans="1:26" s="159" customFormat="1" ht="15.75" thickBot="1" x14ac:dyDescent="0.25">
      <c r="A101" s="263"/>
      <c r="B101" s="753" t="s">
        <v>49</v>
      </c>
      <c r="C101" s="753"/>
      <c r="D101" s="382"/>
      <c r="E101" s="804"/>
      <c r="F101" s="805"/>
      <c r="G101" s="806"/>
      <c r="H101" s="383"/>
      <c r="I101" s="579"/>
      <c r="J101" s="578"/>
      <c r="K101" s="532" t="str">
        <f>B101</f>
        <v>c. Other</v>
      </c>
      <c r="L101" s="531"/>
      <c r="M101" s="559">
        <f>E101</f>
        <v>0</v>
      </c>
      <c r="N101" s="531"/>
      <c r="O101" s="532"/>
      <c r="P101" s="531"/>
      <c r="Q101" s="531"/>
      <c r="R101" s="531"/>
      <c r="S101" s="531"/>
      <c r="T101" s="222"/>
      <c r="U101" s="222"/>
      <c r="V101" s="593">
        <f>E101</f>
        <v>0</v>
      </c>
      <c r="W101" s="539"/>
      <c r="X101" s="539"/>
      <c r="Z101" s="558"/>
    </row>
    <row r="102" spans="1:26" s="266" customFormat="1" x14ac:dyDescent="0.2">
      <c r="A102" s="807"/>
      <c r="B102" s="808"/>
      <c r="C102" s="808"/>
      <c r="D102" s="808"/>
      <c r="E102" s="808"/>
      <c r="F102" s="808"/>
      <c r="G102" s="808"/>
      <c r="H102" s="809"/>
      <c r="I102" s="257"/>
      <c r="J102" s="600"/>
      <c r="K102" s="601">
        <f>C102</f>
        <v>0</v>
      </c>
      <c r="L102" s="602"/>
      <c r="M102" s="602"/>
      <c r="N102" s="602"/>
      <c r="O102" s="601"/>
      <c r="P102" s="602"/>
      <c r="Q102" s="602"/>
      <c r="R102" s="602"/>
      <c r="S102" s="602"/>
      <c r="T102" s="602"/>
      <c r="U102" s="602"/>
      <c r="V102" s="602"/>
      <c r="W102" s="603"/>
      <c r="X102" s="603"/>
      <c r="Z102" s="558"/>
    </row>
    <row r="103" spans="1:26" s="159" customFormat="1" ht="45" customHeight="1" x14ac:dyDescent="0.2">
      <c r="A103" s="772" t="s">
        <v>334</v>
      </c>
      <c r="B103" s="764"/>
      <c r="C103" s="764"/>
      <c r="D103" s="764"/>
      <c r="E103" s="764"/>
      <c r="F103" s="764"/>
      <c r="G103" s="764"/>
      <c r="H103" s="773"/>
      <c r="I103" s="582"/>
      <c r="J103" s="578"/>
      <c r="K103" s="532"/>
      <c r="L103" s="531"/>
      <c r="M103" s="531"/>
      <c r="N103" s="531"/>
      <c r="O103" s="532"/>
      <c r="P103" s="531"/>
      <c r="Q103" s="531"/>
      <c r="R103" s="531"/>
      <c r="S103" s="531"/>
      <c r="T103" s="222"/>
      <c r="U103" s="222"/>
      <c r="V103" s="222"/>
      <c r="W103" s="539"/>
      <c r="X103" s="538" t="str">
        <f>A103</f>
        <v xml:space="preserve">D7. Are there charges* to the client in the public sector for family planning:
*(This question refers to charges by policy, not under-the-table charges.)
</v>
      </c>
      <c r="Z103" s="558"/>
    </row>
    <row r="104" spans="1:26" s="159" customFormat="1" ht="15" customHeight="1" x14ac:dyDescent="0.2">
      <c r="A104" s="262"/>
      <c r="B104" s="764" t="s">
        <v>50</v>
      </c>
      <c r="C104" s="764"/>
      <c r="D104" s="764"/>
      <c r="E104" s="764"/>
      <c r="F104" s="765"/>
      <c r="G104" s="766" t="s">
        <v>166</v>
      </c>
      <c r="H104" s="767"/>
      <c r="I104" s="594"/>
      <c r="J104" s="578" t="str">
        <f>G104</f>
        <v>No</v>
      </c>
      <c r="K104" s="532"/>
      <c r="L104" s="531"/>
      <c r="M104" s="531"/>
      <c r="N104" s="531"/>
      <c r="O104" s="532"/>
      <c r="P104" s="531"/>
      <c r="Q104" s="531"/>
      <c r="R104" s="531"/>
      <c r="S104" s="531"/>
      <c r="T104" s="222"/>
      <c r="U104" s="222"/>
      <c r="V104" s="222"/>
      <c r="W104" s="539"/>
      <c r="X104" s="539"/>
      <c r="Y104" s="572" t="str">
        <f>B104</f>
        <v>a. Services?</v>
      </c>
      <c r="Z104" s="558"/>
    </row>
    <row r="105" spans="1:26" s="159" customFormat="1" ht="15" customHeight="1" x14ac:dyDescent="0.2">
      <c r="A105" s="262"/>
      <c r="B105" s="764" t="s">
        <v>51</v>
      </c>
      <c r="C105" s="764"/>
      <c r="D105" s="764"/>
      <c r="E105" s="764"/>
      <c r="F105" s="765"/>
      <c r="G105" s="766" t="s">
        <v>166</v>
      </c>
      <c r="H105" s="767"/>
      <c r="I105" s="594"/>
      <c r="J105" s="578" t="str">
        <f>G105</f>
        <v>No</v>
      </c>
      <c r="K105" s="532"/>
      <c r="L105" s="531"/>
      <c r="M105" s="531"/>
      <c r="N105" s="531"/>
      <c r="O105" s="532"/>
      <c r="P105" s="531"/>
      <c r="Q105" s="531"/>
      <c r="R105" s="531"/>
      <c r="S105" s="531"/>
      <c r="T105" s="222"/>
      <c r="U105" s="222"/>
      <c r="V105" s="222"/>
      <c r="W105" s="539"/>
      <c r="X105" s="539"/>
      <c r="Y105" s="572" t="str">
        <f>B105</f>
        <v>b. Commodities?</v>
      </c>
      <c r="Z105" s="558"/>
    </row>
    <row r="106" spans="1:26" s="159" customFormat="1" ht="15" customHeight="1" x14ac:dyDescent="0.2">
      <c r="A106" s="262"/>
      <c r="B106" s="764" t="s">
        <v>52</v>
      </c>
      <c r="C106" s="764"/>
      <c r="D106" s="764"/>
      <c r="E106" s="764"/>
      <c r="F106" s="765"/>
      <c r="G106" s="766" t="s">
        <v>146</v>
      </c>
      <c r="H106" s="767"/>
      <c r="I106" s="594"/>
      <c r="J106" s="578" t="str">
        <f>G106</f>
        <v>N/A</v>
      </c>
      <c r="K106" s="532"/>
      <c r="L106" s="531"/>
      <c r="M106" s="531"/>
      <c r="N106" s="531"/>
      <c r="O106" s="532"/>
      <c r="P106" s="531"/>
      <c r="Q106" s="531"/>
      <c r="R106" s="531"/>
      <c r="S106" s="531"/>
      <c r="T106" s="222"/>
      <c r="U106" s="222"/>
      <c r="V106" s="222"/>
      <c r="W106" s="539"/>
      <c r="X106" s="539"/>
      <c r="Y106" s="572" t="str">
        <f>B106</f>
        <v>c. If yes, are there exemptions for people who cannot afford to pay?</v>
      </c>
      <c r="Z106" s="558"/>
    </row>
    <row r="107" spans="1:26" s="159" customFormat="1" x14ac:dyDescent="0.2">
      <c r="A107" s="262"/>
      <c r="B107" s="241"/>
      <c r="C107" s="242" t="s">
        <v>53</v>
      </c>
      <c r="D107" s="800" t="s">
        <v>146</v>
      </c>
      <c r="E107" s="801"/>
      <c r="F107" s="801"/>
      <c r="G107" s="801"/>
      <c r="H107" s="802"/>
      <c r="I107" s="594"/>
      <c r="J107" s="578"/>
      <c r="K107" s="532" t="str">
        <f>C107</f>
        <v>i. If yes, describe the exemptions.</v>
      </c>
      <c r="L107" s="531"/>
      <c r="M107" s="531"/>
      <c r="N107" s="589"/>
      <c r="O107" s="533" t="str">
        <f>D107</f>
        <v>N/A</v>
      </c>
      <c r="P107" s="531"/>
      <c r="Q107" s="531"/>
      <c r="R107" s="531"/>
      <c r="S107" s="531"/>
      <c r="T107" s="222"/>
      <c r="U107" s="222"/>
      <c r="V107" s="222"/>
      <c r="W107" s="539"/>
      <c r="X107" s="539"/>
      <c r="Z107" s="558"/>
    </row>
    <row r="108" spans="1:26" s="267" customFormat="1" ht="15.75" customHeight="1" x14ac:dyDescent="0.2">
      <c r="A108" s="772" t="s">
        <v>335</v>
      </c>
      <c r="B108" s="764"/>
      <c r="C108" s="764"/>
      <c r="D108" s="764"/>
      <c r="E108" s="764"/>
      <c r="F108" s="764"/>
      <c r="G108" s="764"/>
      <c r="H108" s="773"/>
      <c r="I108" s="282"/>
      <c r="J108" s="604"/>
      <c r="K108" s="532"/>
      <c r="L108" s="532"/>
      <c r="M108" s="531"/>
      <c r="N108" s="531"/>
      <c r="O108" s="532"/>
      <c r="P108" s="531"/>
      <c r="R108" s="531"/>
      <c r="S108" s="542"/>
      <c r="T108" s="543"/>
      <c r="U108" s="543"/>
      <c r="V108" s="543"/>
      <c r="W108" s="544"/>
      <c r="X108" s="538" t="str">
        <f>A108</f>
        <v>D8. Are the following contraceptives included in the country's National Essential Medicine List (NEML) or other equivalent priority list?</v>
      </c>
      <c r="Z108" s="605"/>
    </row>
    <row r="109" spans="1:26" s="267" customFormat="1" ht="15.75" customHeight="1" x14ac:dyDescent="0.2">
      <c r="A109" s="384"/>
      <c r="B109" s="764" t="s">
        <v>336</v>
      </c>
      <c r="C109" s="764"/>
      <c r="D109" s="764"/>
      <c r="E109" s="764"/>
      <c r="F109" s="765"/>
      <c r="G109" s="766" t="s">
        <v>165</v>
      </c>
      <c r="H109" s="767"/>
      <c r="I109" s="282"/>
      <c r="J109" s="578" t="str">
        <f t="shared" ref="J109:J120" si="3">G109</f>
        <v>Yes</v>
      </c>
      <c r="K109" s="532"/>
      <c r="L109" s="532"/>
      <c r="M109" s="531"/>
      <c r="N109" s="531"/>
      <c r="O109" s="532"/>
      <c r="P109" s="531"/>
      <c r="R109" s="531"/>
      <c r="S109" s="542"/>
      <c r="T109" s="543"/>
      <c r="U109" s="543"/>
      <c r="V109" s="543"/>
      <c r="W109" s="544"/>
      <c r="X109" s="544"/>
      <c r="Y109" s="572" t="str">
        <f t="shared" ref="Y109:Y118" si="4">B109</f>
        <v>a. Combined oral contraceptives</v>
      </c>
      <c r="Z109" s="605"/>
    </row>
    <row r="110" spans="1:26" s="267" customFormat="1" ht="15.75" customHeight="1" x14ac:dyDescent="0.2">
      <c r="A110" s="384"/>
      <c r="B110" s="764" t="s">
        <v>337</v>
      </c>
      <c r="C110" s="764"/>
      <c r="D110" s="764"/>
      <c r="E110" s="764"/>
      <c r="F110" s="765"/>
      <c r="G110" s="766" t="s">
        <v>165</v>
      </c>
      <c r="H110" s="767"/>
      <c r="I110" s="282"/>
      <c r="J110" s="578" t="str">
        <f t="shared" si="3"/>
        <v>Yes</v>
      </c>
      <c r="K110" s="532"/>
      <c r="L110" s="532"/>
      <c r="M110" s="531"/>
      <c r="N110" s="531"/>
      <c r="O110" s="532"/>
      <c r="P110" s="531"/>
      <c r="R110" s="531"/>
      <c r="S110" s="542"/>
      <c r="T110" s="543"/>
      <c r="U110" s="543"/>
      <c r="V110" s="543"/>
      <c r="W110" s="544"/>
      <c r="X110" s="544"/>
      <c r="Y110" s="572" t="str">
        <f t="shared" si="4"/>
        <v>b. Progestin-only pills</v>
      </c>
      <c r="Z110" s="605"/>
    </row>
    <row r="111" spans="1:26" s="267" customFormat="1" ht="15.75" customHeight="1" x14ac:dyDescent="0.2">
      <c r="A111" s="384"/>
      <c r="B111" s="764" t="s">
        <v>54</v>
      </c>
      <c r="C111" s="764"/>
      <c r="D111" s="764"/>
      <c r="E111" s="764"/>
      <c r="F111" s="765"/>
      <c r="G111" s="766" t="s">
        <v>165</v>
      </c>
      <c r="H111" s="767"/>
      <c r="I111" s="282"/>
      <c r="J111" s="578" t="str">
        <f t="shared" si="3"/>
        <v>Yes</v>
      </c>
      <c r="K111" s="532"/>
      <c r="L111" s="532"/>
      <c r="M111" s="531"/>
      <c r="N111" s="531"/>
      <c r="O111" s="532"/>
      <c r="P111" s="531"/>
      <c r="R111" s="531"/>
      <c r="S111" s="542"/>
      <c r="T111" s="543"/>
      <c r="U111" s="543"/>
      <c r="V111" s="543"/>
      <c r="W111" s="544"/>
      <c r="X111" s="544"/>
      <c r="Y111" s="572" t="str">
        <f t="shared" si="4"/>
        <v>c. Hormonal injections</v>
      </c>
      <c r="Z111" s="605"/>
    </row>
    <row r="112" spans="1:26" s="267" customFormat="1" ht="15.75" customHeight="1" x14ac:dyDescent="0.2">
      <c r="A112" s="384"/>
      <c r="B112" s="764" t="s">
        <v>55</v>
      </c>
      <c r="C112" s="764"/>
      <c r="D112" s="764"/>
      <c r="E112" s="764"/>
      <c r="F112" s="765"/>
      <c r="G112" s="766" t="s">
        <v>165</v>
      </c>
      <c r="H112" s="767"/>
      <c r="I112" s="282"/>
      <c r="J112" s="578" t="str">
        <f t="shared" si="3"/>
        <v>Yes</v>
      </c>
      <c r="K112" s="532"/>
      <c r="L112" s="532"/>
      <c r="M112" s="531"/>
      <c r="N112" s="531"/>
      <c r="O112" s="532"/>
      <c r="P112" s="531"/>
      <c r="R112" s="531"/>
      <c r="S112" s="542"/>
      <c r="T112" s="543"/>
      <c r="U112" s="543"/>
      <c r="V112" s="543"/>
      <c r="W112" s="544"/>
      <c r="X112" s="544"/>
      <c r="Y112" s="572" t="str">
        <f t="shared" si="4"/>
        <v>d. Hormonal implants</v>
      </c>
      <c r="Z112" s="605"/>
    </row>
    <row r="113" spans="1:26" s="267" customFormat="1" ht="15.75" customHeight="1" x14ac:dyDescent="0.2">
      <c r="A113" s="384"/>
      <c r="B113" s="764" t="s">
        <v>56</v>
      </c>
      <c r="C113" s="764"/>
      <c r="D113" s="764"/>
      <c r="E113" s="764"/>
      <c r="F113" s="765"/>
      <c r="G113" s="766" t="s">
        <v>165</v>
      </c>
      <c r="H113" s="767"/>
      <c r="I113" s="282"/>
      <c r="J113" s="578" t="str">
        <f t="shared" si="3"/>
        <v>Yes</v>
      </c>
      <c r="K113" s="532"/>
      <c r="L113" s="532"/>
      <c r="M113" s="531"/>
      <c r="N113" s="531"/>
      <c r="O113" s="532"/>
      <c r="P113" s="531"/>
      <c r="R113" s="531"/>
      <c r="S113" s="542"/>
      <c r="T113" s="543"/>
      <c r="U113" s="543"/>
      <c r="V113" s="543"/>
      <c r="W113" s="544"/>
      <c r="X113" s="544"/>
      <c r="Y113" s="572" t="str">
        <f t="shared" si="4"/>
        <v>e. Intrauterine devices (IUDs)</v>
      </c>
      <c r="Z113" s="605"/>
    </row>
    <row r="114" spans="1:26" s="267" customFormat="1" ht="15.75" customHeight="1" x14ac:dyDescent="0.2">
      <c r="A114" s="384"/>
      <c r="B114" s="764" t="s">
        <v>43</v>
      </c>
      <c r="C114" s="764"/>
      <c r="D114" s="764"/>
      <c r="E114" s="764"/>
      <c r="F114" s="765"/>
      <c r="G114" s="766" t="s">
        <v>165</v>
      </c>
      <c r="H114" s="767"/>
      <c r="I114" s="282"/>
      <c r="J114" s="578" t="str">
        <f t="shared" si="3"/>
        <v>Yes</v>
      </c>
      <c r="K114" s="532"/>
      <c r="L114" s="532"/>
      <c r="M114" s="531"/>
      <c r="N114" s="531"/>
      <c r="O114" s="532"/>
      <c r="P114" s="531"/>
      <c r="R114" s="531"/>
      <c r="S114" s="542"/>
      <c r="T114" s="543"/>
      <c r="U114" s="543"/>
      <c r="V114" s="543"/>
      <c r="W114" s="544"/>
      <c r="X114" s="544"/>
      <c r="Y114" s="572" t="str">
        <f t="shared" si="4"/>
        <v>f. Male condoms</v>
      </c>
      <c r="Z114" s="605"/>
    </row>
    <row r="115" spans="1:26" s="267" customFormat="1" ht="15.75" customHeight="1" x14ac:dyDescent="0.2">
      <c r="A115" s="384"/>
      <c r="B115" s="764" t="s">
        <v>44</v>
      </c>
      <c r="C115" s="764"/>
      <c r="D115" s="764"/>
      <c r="E115" s="764"/>
      <c r="F115" s="765"/>
      <c r="G115" s="766" t="s">
        <v>165</v>
      </c>
      <c r="H115" s="767"/>
      <c r="I115" s="282"/>
      <c r="J115" s="578" t="str">
        <f t="shared" si="3"/>
        <v>Yes</v>
      </c>
      <c r="K115" s="532"/>
      <c r="L115" s="532"/>
      <c r="M115" s="531"/>
      <c r="N115" s="531"/>
      <c r="O115" s="532"/>
      <c r="P115" s="531"/>
      <c r="R115" s="531"/>
      <c r="S115" s="542"/>
      <c r="T115" s="543"/>
      <c r="U115" s="543"/>
      <c r="V115" s="543"/>
      <c r="W115" s="544"/>
      <c r="X115" s="544"/>
      <c r="Y115" s="572" t="str">
        <f t="shared" si="4"/>
        <v>g. Female condoms</v>
      </c>
      <c r="Z115" s="605"/>
    </row>
    <row r="116" spans="1:26" s="267" customFormat="1" ht="15.75" customHeight="1" x14ac:dyDescent="0.2">
      <c r="A116" s="384"/>
      <c r="B116" s="764" t="s">
        <v>338</v>
      </c>
      <c r="C116" s="764"/>
      <c r="D116" s="764"/>
      <c r="E116" s="764"/>
      <c r="F116" s="765"/>
      <c r="G116" s="766" t="s">
        <v>165</v>
      </c>
      <c r="H116" s="767"/>
      <c r="I116" s="282"/>
      <c r="J116" s="578" t="str">
        <f t="shared" si="3"/>
        <v>Yes</v>
      </c>
      <c r="K116" s="532"/>
      <c r="L116" s="532"/>
      <c r="M116" s="531"/>
      <c r="N116" s="531"/>
      <c r="O116" s="532"/>
      <c r="P116" s="531"/>
      <c r="R116" s="531"/>
      <c r="S116" s="542"/>
      <c r="T116" s="543"/>
      <c r="U116" s="543"/>
      <c r="V116" s="543"/>
      <c r="W116" s="544"/>
      <c r="X116" s="544"/>
      <c r="Y116" s="572" t="str">
        <f t="shared" si="4"/>
        <v>h. Emergency contraceptive pills</v>
      </c>
      <c r="Z116" s="605"/>
    </row>
    <row r="117" spans="1:26" s="267" customFormat="1" ht="15.75" customHeight="1" x14ac:dyDescent="0.2">
      <c r="A117" s="384"/>
      <c r="B117" s="764" t="s">
        <v>245</v>
      </c>
      <c r="C117" s="764"/>
      <c r="D117" s="764"/>
      <c r="E117" s="764"/>
      <c r="F117" s="765"/>
      <c r="G117" s="766" t="s">
        <v>166</v>
      </c>
      <c r="H117" s="767"/>
      <c r="I117" s="282"/>
      <c r="J117" s="578" t="str">
        <f>G117</f>
        <v>No</v>
      </c>
      <c r="K117" s="532"/>
      <c r="L117" s="532"/>
      <c r="M117" s="531"/>
      <c r="N117" s="531"/>
      <c r="O117" s="532"/>
      <c r="P117" s="531"/>
      <c r="R117" s="531"/>
      <c r="S117" s="542"/>
      <c r="T117" s="543"/>
      <c r="U117" s="543"/>
      <c r="V117" s="543"/>
      <c r="W117" s="544"/>
      <c r="X117" s="544"/>
      <c r="Y117" s="572" t="str">
        <f>B117</f>
        <v>i. CycleBeads</v>
      </c>
      <c r="Z117" s="605"/>
    </row>
    <row r="118" spans="1:26" s="267" customFormat="1" ht="15.75" customHeight="1" x14ac:dyDescent="0.2">
      <c r="A118" s="384"/>
      <c r="B118" s="764" t="s">
        <v>339</v>
      </c>
      <c r="C118" s="764"/>
      <c r="D118" s="764"/>
      <c r="E118" s="764"/>
      <c r="F118" s="765"/>
      <c r="G118" s="766" t="s">
        <v>166</v>
      </c>
      <c r="H118" s="767"/>
      <c r="I118" s="282"/>
      <c r="J118" s="578" t="str">
        <f t="shared" si="3"/>
        <v>No</v>
      </c>
      <c r="K118" s="532"/>
      <c r="L118" s="532"/>
      <c r="M118" s="531"/>
      <c r="N118" s="531"/>
      <c r="O118" s="532"/>
      <c r="P118" s="531"/>
      <c r="R118" s="531"/>
      <c r="S118" s="542"/>
      <c r="T118" s="543"/>
      <c r="U118" s="543"/>
      <c r="V118" s="543"/>
      <c r="W118" s="544"/>
      <c r="X118" s="544"/>
      <c r="Y118" s="572" t="str">
        <f t="shared" si="4"/>
        <v>j. Any other contraceptive(s)?</v>
      </c>
      <c r="Z118" s="605"/>
    </row>
    <row r="119" spans="1:26" s="267" customFormat="1" ht="15.75" x14ac:dyDescent="0.2">
      <c r="A119" s="384"/>
      <c r="B119" s="224"/>
      <c r="C119" s="764" t="s">
        <v>340</v>
      </c>
      <c r="D119" s="764"/>
      <c r="E119" s="765"/>
      <c r="F119" s="790" t="s">
        <v>146</v>
      </c>
      <c r="G119" s="791"/>
      <c r="H119" s="792"/>
      <c r="I119" s="282"/>
      <c r="J119" s="578">
        <f t="shared" si="3"/>
        <v>0</v>
      </c>
      <c r="K119" s="532"/>
      <c r="L119" s="532"/>
      <c r="M119" s="531"/>
      <c r="N119" s="531"/>
      <c r="O119" s="532"/>
      <c r="P119" s="531"/>
      <c r="R119" s="532">
        <f>B119</f>
        <v>0</v>
      </c>
      <c r="S119" s="542"/>
      <c r="T119" s="543"/>
      <c r="U119" s="543"/>
      <c r="V119" s="543"/>
      <c r="W119" s="544"/>
      <c r="X119" s="544"/>
      <c r="Z119" s="605"/>
    </row>
    <row r="120" spans="1:26" s="267" customFormat="1" ht="32.25" customHeight="1" x14ac:dyDescent="0.2">
      <c r="A120" s="793" t="s">
        <v>341</v>
      </c>
      <c r="B120" s="794"/>
      <c r="C120" s="794"/>
      <c r="D120" s="795"/>
      <c r="E120" s="796"/>
      <c r="F120" s="797" t="s">
        <v>1048</v>
      </c>
      <c r="G120" s="798"/>
      <c r="H120" s="799"/>
      <c r="I120" s="282"/>
      <c r="J120" s="578">
        <f t="shared" si="3"/>
        <v>0</v>
      </c>
      <c r="K120" s="532"/>
      <c r="L120" s="532"/>
      <c r="M120" s="531"/>
      <c r="N120" s="531"/>
      <c r="O120" s="532"/>
      <c r="P120" s="531"/>
      <c r="R120" s="532">
        <f>B120</f>
        <v>0</v>
      </c>
      <c r="S120" s="542"/>
      <c r="T120" s="543"/>
      <c r="U120" s="543"/>
      <c r="V120" s="543"/>
      <c r="W120" s="544"/>
      <c r="X120" s="544"/>
      <c r="Z120" s="605"/>
    </row>
    <row r="121" spans="1:26" s="267" customFormat="1" ht="22.5" customHeight="1" x14ac:dyDescent="0.2">
      <c r="A121" s="772" t="s">
        <v>342</v>
      </c>
      <c r="B121" s="764"/>
      <c r="C121" s="765"/>
      <c r="D121" s="769" t="s">
        <v>1049</v>
      </c>
      <c r="E121" s="770"/>
      <c r="F121" s="770"/>
      <c r="G121" s="770"/>
      <c r="H121" s="771"/>
      <c r="I121" s="282"/>
      <c r="J121" s="604"/>
      <c r="K121" s="532" t="str">
        <f>A121</f>
        <v xml:space="preserve">D10. Name of the list(s)
</v>
      </c>
      <c r="L121" s="532"/>
      <c r="M121" s="531"/>
      <c r="N121" s="531"/>
      <c r="O121" s="532" t="str">
        <f>D121</f>
        <v xml:space="preserve">South Sudan Essential Medicines List </v>
      </c>
      <c r="P121" s="531"/>
      <c r="R121" s="531"/>
      <c r="S121" s="542"/>
      <c r="T121" s="543"/>
      <c r="U121" s="543"/>
      <c r="V121" s="543"/>
      <c r="W121" s="544"/>
      <c r="X121" s="544"/>
      <c r="Z121" s="605"/>
    </row>
    <row r="122" spans="1:26" s="267" customFormat="1" ht="34.5" customHeight="1" x14ac:dyDescent="0.2">
      <c r="A122" s="772" t="s">
        <v>344</v>
      </c>
      <c r="B122" s="764"/>
      <c r="C122" s="765"/>
      <c r="D122" s="769" t="s">
        <v>1050</v>
      </c>
      <c r="E122" s="770"/>
      <c r="F122" s="770"/>
      <c r="G122" s="770"/>
      <c r="H122" s="771"/>
      <c r="I122" s="282"/>
      <c r="J122" s="604"/>
      <c r="K122" s="532" t="str">
        <f>A122</f>
        <v xml:space="preserve">D11. Notes about the list(s)
</v>
      </c>
      <c r="L122" s="532"/>
      <c r="M122" s="531"/>
      <c r="N122" s="531"/>
      <c r="O122" s="532" t="str">
        <f>D122</f>
        <v>The government is reviewing the list due to the reduction in budgets.</v>
      </c>
      <c r="P122" s="531"/>
      <c r="R122" s="531"/>
      <c r="S122" s="542"/>
      <c r="T122" s="543"/>
      <c r="U122" s="543"/>
      <c r="V122" s="543"/>
      <c r="W122" s="544"/>
      <c r="X122" s="544"/>
      <c r="Z122" s="605"/>
    </row>
    <row r="123" spans="1:26" s="159" customFormat="1" ht="21.75" customHeight="1" x14ac:dyDescent="0.2">
      <c r="A123" s="772" t="s">
        <v>351</v>
      </c>
      <c r="B123" s="764"/>
      <c r="C123" s="764"/>
      <c r="D123" s="764"/>
      <c r="E123" s="764"/>
      <c r="F123" s="764"/>
      <c r="G123" s="764"/>
      <c r="H123" s="773"/>
      <c r="I123" s="227"/>
      <c r="J123" s="578"/>
      <c r="K123" s="532"/>
      <c r="L123" s="531"/>
      <c r="M123" s="531"/>
      <c r="N123" s="531"/>
      <c r="O123" s="532"/>
      <c r="P123" s="531"/>
      <c r="Q123" s="531"/>
      <c r="R123" s="531"/>
      <c r="S123" s="531"/>
      <c r="T123" s="222"/>
      <c r="U123" s="222"/>
      <c r="V123" s="222"/>
      <c r="W123" s="539"/>
      <c r="X123" s="538" t="str">
        <f>A123</f>
        <v xml:space="preserve">D12.  Information on country's Poverty Reduction Strategy Paper (PRSP)
</v>
      </c>
      <c r="Z123" s="558"/>
    </row>
    <row r="124" spans="1:26" s="267" customFormat="1" ht="30.75" customHeight="1" x14ac:dyDescent="0.2">
      <c r="A124" s="385"/>
      <c r="B124" s="784" t="s">
        <v>196</v>
      </c>
      <c r="C124" s="785"/>
      <c r="D124" s="785"/>
      <c r="E124" s="786"/>
      <c r="F124" s="787" t="s">
        <v>146</v>
      </c>
      <c r="G124" s="788"/>
      <c r="H124" s="789"/>
      <c r="I124" s="282"/>
      <c r="J124" s="578">
        <f>G124</f>
        <v>0</v>
      </c>
      <c r="K124" s="532"/>
      <c r="L124" s="532"/>
      <c r="M124" s="531"/>
      <c r="N124" s="531"/>
      <c r="O124" s="532"/>
      <c r="P124" s="531"/>
      <c r="R124" s="532" t="str">
        <f>B124</f>
        <v>a. What year is the Poverty Reduction Strategy Paper from? (most recent actual PRSP on IMF's site [not progress or summary report])</v>
      </c>
      <c r="S124" s="542"/>
      <c r="T124" s="543"/>
      <c r="U124" s="543"/>
      <c r="V124" s="543"/>
      <c r="W124" s="544"/>
      <c r="X124" s="544"/>
      <c r="Z124" s="605"/>
    </row>
    <row r="125" spans="1:26" s="267" customFormat="1" ht="15.75" customHeight="1" x14ac:dyDescent="0.2">
      <c r="A125" s="384"/>
      <c r="B125" s="764" t="s">
        <v>197</v>
      </c>
      <c r="C125" s="764"/>
      <c r="D125" s="764"/>
      <c r="E125" s="764"/>
      <c r="F125" s="765"/>
      <c r="G125" s="766" t="s">
        <v>146</v>
      </c>
      <c r="H125" s="767"/>
      <c r="I125" s="282"/>
      <c r="J125" s="578" t="str">
        <f>G125</f>
        <v>N/A</v>
      </c>
      <c r="K125" s="532"/>
      <c r="L125" s="532"/>
      <c r="M125" s="531"/>
      <c r="N125" s="531"/>
      <c r="O125" s="532"/>
      <c r="P125" s="531"/>
      <c r="R125" s="531"/>
      <c r="S125" s="542"/>
      <c r="T125" s="543"/>
      <c r="U125" s="543"/>
      <c r="V125" s="543"/>
      <c r="W125" s="544"/>
      <c r="X125" s="544"/>
      <c r="Y125" s="572" t="str">
        <f>B125</f>
        <v>b. Is family planning or reproductive health a priority in the PRSP?</v>
      </c>
      <c r="Z125" s="605"/>
    </row>
    <row r="126" spans="1:26" s="267" customFormat="1" ht="15.75" customHeight="1" x14ac:dyDescent="0.2">
      <c r="A126" s="384"/>
      <c r="B126" s="764" t="s">
        <v>198</v>
      </c>
      <c r="C126" s="764"/>
      <c r="D126" s="764"/>
      <c r="E126" s="764"/>
      <c r="F126" s="765"/>
      <c r="G126" s="766" t="s">
        <v>146</v>
      </c>
      <c r="H126" s="767"/>
      <c r="I126" s="282"/>
      <c r="J126" s="578" t="str">
        <f>G126</f>
        <v>N/A</v>
      </c>
      <c r="K126" s="532"/>
      <c r="L126" s="532"/>
      <c r="M126" s="531"/>
      <c r="N126" s="531"/>
      <c r="O126" s="532"/>
      <c r="P126" s="531"/>
      <c r="R126" s="531"/>
      <c r="S126" s="542"/>
      <c r="T126" s="543"/>
      <c r="U126" s="543"/>
      <c r="V126" s="543"/>
      <c r="W126" s="544"/>
      <c r="X126" s="544"/>
      <c r="Y126" s="572" t="str">
        <f>B126</f>
        <v>c. Is contraceptive security included in the PRSP?</v>
      </c>
      <c r="Z126" s="605"/>
    </row>
    <row r="127" spans="1:26" s="267" customFormat="1" ht="15.75" customHeight="1" x14ac:dyDescent="0.2">
      <c r="A127" s="384"/>
      <c r="B127" s="764" t="s">
        <v>72</v>
      </c>
      <c r="C127" s="764"/>
      <c r="D127" s="764"/>
      <c r="E127" s="764"/>
      <c r="F127" s="765"/>
      <c r="G127" s="766" t="s">
        <v>146</v>
      </c>
      <c r="H127" s="767"/>
      <c r="I127" s="282"/>
      <c r="J127" s="578" t="str">
        <f>G127</f>
        <v>N/A</v>
      </c>
      <c r="K127" s="532"/>
      <c r="L127" s="532"/>
      <c r="M127" s="531"/>
      <c r="N127" s="531"/>
      <c r="O127" s="532"/>
      <c r="P127" s="531"/>
      <c r="R127" s="531"/>
      <c r="S127" s="542"/>
      <c r="T127" s="543"/>
      <c r="U127" s="543"/>
      <c r="V127" s="543"/>
      <c r="W127" s="544"/>
      <c r="X127" s="544"/>
      <c r="Y127" s="572" t="str">
        <f>B127</f>
        <v>d. Is contraceptive prevalence rate (CPR) included as an indicator in the PRSP?</v>
      </c>
      <c r="Z127" s="605"/>
    </row>
    <row r="128" spans="1:26" s="267" customFormat="1" ht="15.75" customHeight="1" x14ac:dyDescent="0.2">
      <c r="A128" s="384"/>
      <c r="B128" s="764" t="s">
        <v>73</v>
      </c>
      <c r="C128" s="764"/>
      <c r="D128" s="764"/>
      <c r="E128" s="764"/>
      <c r="F128" s="765"/>
      <c r="G128" s="766" t="s">
        <v>146</v>
      </c>
      <c r="H128" s="767"/>
      <c r="I128" s="282"/>
      <c r="J128" s="578" t="str">
        <f>G128</f>
        <v>N/A</v>
      </c>
      <c r="K128" s="532"/>
      <c r="L128" s="532"/>
      <c r="M128" s="531"/>
      <c r="N128" s="531"/>
      <c r="O128" s="532"/>
      <c r="P128" s="531"/>
      <c r="R128" s="531"/>
      <c r="S128" s="542"/>
      <c r="T128" s="543"/>
      <c r="U128" s="543"/>
      <c r="V128" s="543"/>
      <c r="W128" s="544"/>
      <c r="X128" s="544"/>
      <c r="Y128" s="572" t="str">
        <f>B128</f>
        <v>e. Are contraceptive supply indicators included in the PRSP?</v>
      </c>
      <c r="Z128" s="605"/>
    </row>
    <row r="129" spans="1:26" s="267" customFormat="1" ht="15.75" customHeight="1" thickBot="1" x14ac:dyDescent="0.25">
      <c r="A129" s="262" t="s">
        <v>74</v>
      </c>
      <c r="B129" s="764" t="s">
        <v>75</v>
      </c>
      <c r="C129" s="765"/>
      <c r="D129" s="779" t="s">
        <v>176</v>
      </c>
      <c r="E129" s="780"/>
      <c r="F129" s="780"/>
      <c r="G129" s="780"/>
      <c r="H129" s="781"/>
      <c r="I129" s="282"/>
      <c r="J129" s="604"/>
      <c r="K129" s="532" t="str">
        <f>B129</f>
        <v>f. Notes about the Poverty Reduction Strategy Paper</v>
      </c>
      <c r="L129" s="532"/>
      <c r="M129" s="531"/>
      <c r="N129" s="531"/>
      <c r="O129" s="532" t="str">
        <f>D129</f>
        <v>Document not available on IMF's website</v>
      </c>
      <c r="P129" s="531"/>
      <c r="R129" s="531"/>
      <c r="S129" s="542"/>
      <c r="T129" s="543"/>
      <c r="U129" s="543"/>
      <c r="V129" s="543"/>
      <c r="W129" s="544"/>
      <c r="X129" s="544"/>
      <c r="Z129" s="605"/>
    </row>
    <row r="130" spans="1:26" s="159" customFormat="1" ht="16.5" customHeight="1" thickBot="1" x14ac:dyDescent="0.25">
      <c r="A130" s="782" t="s">
        <v>28</v>
      </c>
      <c r="B130" s="783"/>
      <c r="C130" s="783"/>
      <c r="D130" s="783"/>
      <c r="E130" s="783"/>
      <c r="F130" s="783"/>
      <c r="G130" s="783"/>
      <c r="H130" s="386"/>
      <c r="I130" s="606"/>
      <c r="J130" s="578"/>
      <c r="K130" s="532"/>
      <c r="L130" s="531"/>
      <c r="M130" s="531"/>
      <c r="N130" s="531"/>
      <c r="O130" s="532"/>
      <c r="P130" s="531"/>
      <c r="Q130" s="531"/>
      <c r="R130" s="531"/>
      <c r="S130" s="531"/>
      <c r="T130" s="222"/>
      <c r="U130" s="222"/>
      <c r="V130" s="222"/>
      <c r="W130" s="539"/>
      <c r="X130" s="539"/>
      <c r="Z130" s="558"/>
    </row>
    <row r="131" spans="1:26" s="159" customFormat="1" ht="30" customHeight="1" x14ac:dyDescent="0.2">
      <c r="A131" s="774" t="s">
        <v>345</v>
      </c>
      <c r="B131" s="775"/>
      <c r="C131" s="775"/>
      <c r="D131" s="775"/>
      <c r="E131" s="775"/>
      <c r="F131" s="776"/>
      <c r="G131" s="777" t="s">
        <v>178</v>
      </c>
      <c r="H131" s="778"/>
      <c r="I131" s="547"/>
      <c r="J131" s="578" t="str">
        <f>G131</f>
        <v>Don't know</v>
      </c>
      <c r="K131" s="532"/>
      <c r="L131" s="531"/>
      <c r="M131" s="531"/>
      <c r="N131" s="531"/>
      <c r="O131" s="532"/>
      <c r="P131" s="531"/>
      <c r="Q131" s="531"/>
      <c r="R131" s="531"/>
      <c r="S131" s="531"/>
      <c r="T131" s="222"/>
      <c r="U131" s="222"/>
      <c r="V131" s="222"/>
      <c r="W131" s="539"/>
      <c r="X131" s="539"/>
      <c r="Y131" s="572" t="str">
        <f>A131</f>
        <v>E1. Have stockouts occurred for any contraceptive at the central* level in the last 12 months?  
*(The central level refers to the central level warehouse for the public sector.)</v>
      </c>
      <c r="Z131" s="558"/>
    </row>
    <row r="132" spans="1:26" s="159" customFormat="1" ht="45" x14ac:dyDescent="0.2">
      <c r="A132" s="772" t="s">
        <v>1507</v>
      </c>
      <c r="B132" s="764"/>
      <c r="C132" s="764"/>
      <c r="D132" s="764"/>
      <c r="E132" s="764"/>
      <c r="F132" s="764"/>
      <c r="G132" s="764"/>
      <c r="H132" s="773"/>
      <c r="I132" s="227"/>
      <c r="J132" s="578"/>
      <c r="K132" s="532"/>
      <c r="L132" s="531"/>
      <c r="M132" s="531"/>
      <c r="N132" s="531"/>
      <c r="O132" s="532"/>
      <c r="P132" s="531"/>
      <c r="Q132" s="531"/>
      <c r="R132" s="531"/>
      <c r="S132" s="531"/>
      <c r="T132" s="222"/>
      <c r="U132" s="222"/>
      <c r="V132" s="222"/>
      <c r="W132" s="539"/>
      <c r="X132" s="538"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Z132" s="558"/>
    </row>
    <row r="133" spans="1:26" s="159" customFormat="1" ht="15" customHeight="1" x14ac:dyDescent="0.2">
      <c r="A133" s="354"/>
      <c r="B133" s="764" t="s">
        <v>336</v>
      </c>
      <c r="C133" s="764"/>
      <c r="D133" s="764"/>
      <c r="E133" s="764"/>
      <c r="F133" s="765"/>
      <c r="G133" s="766" t="s">
        <v>178</v>
      </c>
      <c r="H133" s="767"/>
      <c r="I133" s="547"/>
      <c r="J133" s="578" t="str">
        <f t="shared" ref="J133:J141" si="5">G133</f>
        <v>Don't know</v>
      </c>
      <c r="K133" s="532"/>
      <c r="L133" s="531"/>
      <c r="M133" s="531"/>
      <c r="N133" s="531"/>
      <c r="O133" s="532"/>
      <c r="P133" s="531"/>
      <c r="Q133" s="531"/>
      <c r="R133" s="531"/>
      <c r="S133" s="531"/>
      <c r="T133" s="222"/>
      <c r="U133" s="222"/>
      <c r="V133" s="222"/>
      <c r="W133" s="539"/>
      <c r="X133" s="539"/>
      <c r="Y133" s="572" t="str">
        <f t="shared" ref="Y133:Y141" si="6">B133</f>
        <v>a. Combined oral contraceptives</v>
      </c>
      <c r="Z133" s="558"/>
    </row>
    <row r="134" spans="1:26" s="159" customFormat="1" ht="15" customHeight="1" x14ac:dyDescent="0.2">
      <c r="A134" s="358"/>
      <c r="B134" s="764" t="s">
        <v>337</v>
      </c>
      <c r="C134" s="764"/>
      <c r="D134" s="764"/>
      <c r="E134" s="764"/>
      <c r="F134" s="765"/>
      <c r="G134" s="766" t="s">
        <v>178</v>
      </c>
      <c r="H134" s="767"/>
      <c r="I134" s="547"/>
      <c r="J134" s="578" t="str">
        <f t="shared" si="5"/>
        <v>Don't know</v>
      </c>
      <c r="K134" s="532"/>
      <c r="L134" s="531"/>
      <c r="M134" s="531"/>
      <c r="N134" s="531"/>
      <c r="O134" s="531"/>
      <c r="P134" s="531"/>
      <c r="Q134" s="531"/>
      <c r="R134" s="531"/>
      <c r="S134" s="531"/>
      <c r="T134" s="222"/>
      <c r="U134" s="222"/>
      <c r="V134" s="222"/>
      <c r="W134" s="539"/>
      <c r="X134" s="539"/>
      <c r="Y134" s="572" t="str">
        <f t="shared" si="6"/>
        <v>b. Progestin-only pills</v>
      </c>
      <c r="Z134" s="558"/>
    </row>
    <row r="135" spans="1:26" s="159" customFormat="1" ht="15" customHeight="1" x14ac:dyDescent="0.2">
      <c r="A135" s="354"/>
      <c r="B135" s="764" t="s">
        <v>54</v>
      </c>
      <c r="C135" s="764"/>
      <c r="D135" s="764"/>
      <c r="E135" s="764"/>
      <c r="F135" s="765"/>
      <c r="G135" s="766" t="s">
        <v>178</v>
      </c>
      <c r="H135" s="767"/>
      <c r="I135" s="547"/>
      <c r="J135" s="578" t="str">
        <f t="shared" si="5"/>
        <v>Don't know</v>
      </c>
      <c r="K135" s="532"/>
      <c r="L135" s="531"/>
      <c r="M135" s="531"/>
      <c r="N135" s="531"/>
      <c r="O135" s="531"/>
      <c r="P135" s="531"/>
      <c r="Q135" s="531"/>
      <c r="R135" s="531"/>
      <c r="S135" s="531"/>
      <c r="T135" s="222"/>
      <c r="U135" s="222"/>
      <c r="V135" s="222"/>
      <c r="W135" s="539"/>
      <c r="X135" s="539"/>
      <c r="Y135" s="572" t="str">
        <f t="shared" si="6"/>
        <v>c. Hormonal injections</v>
      </c>
      <c r="Z135" s="558"/>
    </row>
    <row r="136" spans="1:26" s="159" customFormat="1" ht="15" customHeight="1" x14ac:dyDescent="0.2">
      <c r="A136" s="354"/>
      <c r="B136" s="764" t="s">
        <v>55</v>
      </c>
      <c r="C136" s="764"/>
      <c r="D136" s="764"/>
      <c r="E136" s="764"/>
      <c r="F136" s="765"/>
      <c r="G136" s="766" t="s">
        <v>178</v>
      </c>
      <c r="H136" s="767"/>
      <c r="I136" s="547"/>
      <c r="J136" s="578" t="str">
        <f t="shared" si="5"/>
        <v>Don't know</v>
      </c>
      <c r="K136" s="532"/>
      <c r="L136" s="531"/>
      <c r="M136" s="531"/>
      <c r="N136" s="531"/>
      <c r="O136" s="531"/>
      <c r="P136" s="531"/>
      <c r="Q136" s="531"/>
      <c r="R136" s="531"/>
      <c r="S136" s="531"/>
      <c r="T136" s="222"/>
      <c r="U136" s="222"/>
      <c r="V136" s="222"/>
      <c r="W136" s="539"/>
      <c r="X136" s="539"/>
      <c r="Y136" s="572" t="str">
        <f t="shared" si="6"/>
        <v>d. Hormonal implants</v>
      </c>
      <c r="Z136" s="558"/>
    </row>
    <row r="137" spans="1:26" s="159" customFormat="1" ht="15" customHeight="1" x14ac:dyDescent="0.2">
      <c r="A137" s="354"/>
      <c r="B137" s="764" t="s">
        <v>56</v>
      </c>
      <c r="C137" s="764"/>
      <c r="D137" s="764"/>
      <c r="E137" s="764"/>
      <c r="F137" s="765"/>
      <c r="G137" s="766" t="s">
        <v>178</v>
      </c>
      <c r="H137" s="767"/>
      <c r="I137" s="547"/>
      <c r="J137" s="578" t="str">
        <f t="shared" si="5"/>
        <v>Don't know</v>
      </c>
      <c r="K137" s="532"/>
      <c r="L137" s="531"/>
      <c r="M137" s="531"/>
      <c r="N137" s="531"/>
      <c r="O137" s="531"/>
      <c r="P137" s="531"/>
      <c r="Q137" s="531"/>
      <c r="R137" s="531"/>
      <c r="S137" s="531"/>
      <c r="T137" s="222"/>
      <c r="U137" s="222"/>
      <c r="V137" s="222"/>
      <c r="W137" s="539"/>
      <c r="X137" s="539"/>
      <c r="Y137" s="572" t="str">
        <f t="shared" si="6"/>
        <v>e. Intrauterine devices (IUDs)</v>
      </c>
      <c r="Z137" s="558"/>
    </row>
    <row r="138" spans="1:26" s="159" customFormat="1" ht="15" customHeight="1" x14ac:dyDescent="0.2">
      <c r="A138" s="354"/>
      <c r="B138" s="764" t="s">
        <v>43</v>
      </c>
      <c r="C138" s="764"/>
      <c r="D138" s="764"/>
      <c r="E138" s="764"/>
      <c r="F138" s="765"/>
      <c r="G138" s="766" t="s">
        <v>178</v>
      </c>
      <c r="H138" s="767"/>
      <c r="I138" s="547"/>
      <c r="J138" s="578" t="str">
        <f t="shared" si="5"/>
        <v>Don't know</v>
      </c>
      <c r="K138" s="532"/>
      <c r="L138" s="531"/>
      <c r="M138" s="531"/>
      <c r="N138" s="531"/>
      <c r="O138" s="531"/>
      <c r="P138" s="531"/>
      <c r="Q138" s="531"/>
      <c r="R138" s="531"/>
      <c r="S138" s="531"/>
      <c r="T138" s="222"/>
      <c r="U138" s="222"/>
      <c r="V138" s="222"/>
      <c r="W138" s="539"/>
      <c r="X138" s="539"/>
      <c r="Y138" s="572" t="str">
        <f t="shared" si="6"/>
        <v>f. Male condoms</v>
      </c>
      <c r="Z138" s="558"/>
    </row>
    <row r="139" spans="1:26" s="159" customFormat="1" ht="15" customHeight="1" x14ac:dyDescent="0.2">
      <c r="A139" s="354"/>
      <c r="B139" s="764" t="s">
        <v>44</v>
      </c>
      <c r="C139" s="764"/>
      <c r="D139" s="764"/>
      <c r="E139" s="764"/>
      <c r="F139" s="765"/>
      <c r="G139" s="766" t="s">
        <v>178</v>
      </c>
      <c r="H139" s="767"/>
      <c r="I139" s="547"/>
      <c r="J139" s="578" t="str">
        <f t="shared" si="5"/>
        <v>Don't know</v>
      </c>
      <c r="K139" s="532"/>
      <c r="L139" s="531"/>
      <c r="M139" s="531"/>
      <c r="N139" s="531"/>
      <c r="O139" s="531"/>
      <c r="P139" s="531"/>
      <c r="Q139" s="531"/>
      <c r="R139" s="531"/>
      <c r="S139" s="531"/>
      <c r="T139" s="222"/>
      <c r="U139" s="222"/>
      <c r="V139" s="222"/>
      <c r="W139" s="539"/>
      <c r="X139" s="539"/>
      <c r="Y139" s="572" t="str">
        <f t="shared" si="6"/>
        <v>g. Female condoms</v>
      </c>
      <c r="Z139" s="558"/>
    </row>
    <row r="140" spans="1:26" s="159" customFormat="1" ht="15" customHeight="1" x14ac:dyDescent="0.2">
      <c r="A140" s="354"/>
      <c r="B140" s="764" t="s">
        <v>338</v>
      </c>
      <c r="C140" s="764"/>
      <c r="D140" s="764"/>
      <c r="E140" s="764"/>
      <c r="F140" s="765"/>
      <c r="G140" s="766" t="s">
        <v>178</v>
      </c>
      <c r="H140" s="767"/>
      <c r="I140" s="547"/>
      <c r="J140" s="578" t="str">
        <f t="shared" si="5"/>
        <v>Don't know</v>
      </c>
      <c r="K140" s="532"/>
      <c r="L140" s="531"/>
      <c r="M140" s="531"/>
      <c r="N140" s="531"/>
      <c r="O140" s="531"/>
      <c r="P140" s="531"/>
      <c r="Q140" s="531"/>
      <c r="R140" s="531"/>
      <c r="S140" s="531"/>
      <c r="T140" s="222"/>
      <c r="U140" s="222"/>
      <c r="V140" s="222"/>
      <c r="W140" s="539"/>
      <c r="X140" s="539"/>
      <c r="Y140" s="572" t="str">
        <f t="shared" si="6"/>
        <v>h. Emergency contraceptive pills</v>
      </c>
      <c r="Z140" s="558"/>
    </row>
    <row r="141" spans="1:26" s="159" customFormat="1" ht="15" customHeight="1" x14ac:dyDescent="0.2">
      <c r="A141" s="354"/>
      <c r="B141" s="764" t="s">
        <v>245</v>
      </c>
      <c r="C141" s="764"/>
      <c r="D141" s="764"/>
      <c r="E141" s="764"/>
      <c r="F141" s="765"/>
      <c r="G141" s="766" t="s">
        <v>178</v>
      </c>
      <c r="H141" s="767"/>
      <c r="I141" s="547"/>
      <c r="J141" s="578" t="str">
        <f t="shared" si="5"/>
        <v>Don't know</v>
      </c>
      <c r="K141" s="532"/>
      <c r="L141" s="531"/>
      <c r="M141" s="531"/>
      <c r="N141" s="531"/>
      <c r="O141" s="531"/>
      <c r="P141" s="531"/>
      <c r="Q141" s="531"/>
      <c r="R141" s="531"/>
      <c r="S141" s="531"/>
      <c r="T141" s="222"/>
      <c r="U141" s="222"/>
      <c r="V141" s="222"/>
      <c r="W141" s="539"/>
      <c r="X141" s="539"/>
      <c r="Y141" s="572" t="str">
        <f t="shared" si="6"/>
        <v>i. CycleBeads</v>
      </c>
      <c r="Z141" s="558"/>
    </row>
    <row r="142" spans="1:26" s="159" customFormat="1" ht="30" x14ac:dyDescent="0.2">
      <c r="A142" s="354"/>
      <c r="B142" s="764" t="s">
        <v>766</v>
      </c>
      <c r="C142" s="764"/>
      <c r="D142" s="764"/>
      <c r="E142" s="764"/>
      <c r="F142" s="769" t="s">
        <v>146</v>
      </c>
      <c r="G142" s="770"/>
      <c r="H142" s="771"/>
      <c r="I142" s="547"/>
      <c r="J142" s="578"/>
      <c r="K142" s="532"/>
      <c r="L142" s="531"/>
      <c r="M142" s="532"/>
      <c r="N142" s="531"/>
      <c r="O142" s="531"/>
      <c r="P142" s="531"/>
      <c r="Q142" s="532" t="str">
        <f>F142</f>
        <v>N/A</v>
      </c>
      <c r="R142" s="532" t="str">
        <f>B142</f>
        <v xml:space="preserve">j. Time period of reports reviewed
(mm/yy - mm/yy) (for example, reports from 1/11-12/11) </v>
      </c>
      <c r="S142" s="531"/>
      <c r="T142" s="222"/>
      <c r="U142" s="222"/>
      <c r="V142" s="222"/>
      <c r="W142" s="539"/>
      <c r="X142" s="539"/>
      <c r="Z142" s="558"/>
    </row>
    <row r="143" spans="1:26" s="159" customFormat="1" ht="45" x14ac:dyDescent="0.2">
      <c r="A143" s="262"/>
      <c r="B143" s="764" t="s">
        <v>346</v>
      </c>
      <c r="C143" s="764"/>
      <c r="D143" s="764"/>
      <c r="E143" s="764"/>
      <c r="F143" s="769" t="s">
        <v>146</v>
      </c>
      <c r="G143" s="770"/>
      <c r="H143" s="771"/>
      <c r="I143" s="547"/>
      <c r="J143" s="578"/>
      <c r="K143" s="532"/>
      <c r="L143" s="532"/>
      <c r="M143" s="531"/>
      <c r="N143" s="531"/>
      <c r="O143" s="531"/>
      <c r="P143" s="531"/>
      <c r="Q143" s="532" t="str">
        <f>F143</f>
        <v>N/A</v>
      </c>
      <c r="R143" s="532" t="str">
        <f>B143</f>
        <v>k. Data source
(for example: Procurement Planning and Monitoring Report, Logistics Management Information System, periodic physical inventory, warehouse reports)</v>
      </c>
      <c r="S143" s="531"/>
      <c r="T143" s="222"/>
      <c r="U143" s="222"/>
      <c r="V143" s="222"/>
      <c r="W143" s="539"/>
      <c r="X143" s="539"/>
      <c r="Z143" s="558"/>
    </row>
    <row r="144" spans="1:26" s="159" customFormat="1" x14ac:dyDescent="0.2">
      <c r="A144" s="772" t="s">
        <v>347</v>
      </c>
      <c r="B144" s="764"/>
      <c r="C144" s="764"/>
      <c r="D144" s="764"/>
      <c r="E144" s="764"/>
      <c r="F144" s="764"/>
      <c r="G144" s="764"/>
      <c r="H144" s="773"/>
      <c r="I144" s="227"/>
      <c r="J144" s="569"/>
      <c r="K144" s="532"/>
      <c r="L144" s="531"/>
      <c r="M144" s="531"/>
      <c r="N144" s="531"/>
      <c r="O144" s="532"/>
      <c r="P144" s="531"/>
      <c r="Q144" s="531"/>
      <c r="R144" s="531"/>
      <c r="S144" s="531"/>
      <c r="T144" s="222"/>
      <c r="U144" s="222"/>
      <c r="V144" s="222"/>
      <c r="W144" s="539"/>
      <c r="X144" s="539"/>
      <c r="Z144" s="558"/>
    </row>
    <row r="145" spans="1:26" s="159" customFormat="1" ht="15" customHeight="1" x14ac:dyDescent="0.2">
      <c r="A145" s="354"/>
      <c r="B145" s="764" t="s">
        <v>348</v>
      </c>
      <c r="C145" s="764"/>
      <c r="D145" s="764"/>
      <c r="E145" s="764"/>
      <c r="F145" s="765"/>
      <c r="G145" s="766" t="s">
        <v>165</v>
      </c>
      <c r="H145" s="767"/>
      <c r="I145" s="547"/>
      <c r="J145" s="578" t="str">
        <f>G145</f>
        <v>Yes</v>
      </c>
      <c r="K145" s="532"/>
      <c r="L145" s="531"/>
      <c r="M145" s="531"/>
      <c r="N145" s="531"/>
      <c r="O145" s="532"/>
      <c r="P145" s="531"/>
      <c r="Q145" s="531"/>
      <c r="R145" s="531"/>
      <c r="S145" s="531"/>
      <c r="T145" s="222"/>
      <c r="U145" s="222"/>
      <c r="V145" s="222"/>
      <c r="W145" s="539"/>
      <c r="X145" s="539"/>
      <c r="Y145" s="572" t="str">
        <f>B145</f>
        <v>a. service delivery point level (i.e., public sector health facilities)</v>
      </c>
      <c r="Z145" s="558"/>
    </row>
    <row r="146" spans="1:26" s="268" customFormat="1" ht="15.75" customHeight="1" thickBot="1" x14ac:dyDescent="0.25">
      <c r="A146" s="356"/>
      <c r="B146" s="753" t="s">
        <v>349</v>
      </c>
      <c r="C146" s="753"/>
      <c r="D146" s="753"/>
      <c r="E146" s="753"/>
      <c r="F146" s="754"/>
      <c r="G146" s="755" t="s">
        <v>165</v>
      </c>
      <c r="H146" s="756"/>
      <c r="I146" s="607"/>
      <c r="J146" s="608" t="str">
        <f>G146</f>
        <v>Yes</v>
      </c>
      <c r="K146" s="609"/>
      <c r="L146" s="610"/>
      <c r="M146" s="610"/>
      <c r="N146" s="610"/>
      <c r="O146" s="609"/>
      <c r="P146" s="610"/>
      <c r="Q146" s="610"/>
      <c r="R146" s="610"/>
      <c r="S146" s="610"/>
      <c r="T146" s="611"/>
      <c r="U146" s="611"/>
      <c r="V146" s="611"/>
      <c r="W146" s="612"/>
      <c r="X146" s="612"/>
      <c r="Y146" s="613" t="str">
        <f>B146</f>
        <v>b. central level (i.e., central level warehouse for the public sector)</v>
      </c>
      <c r="Z146" s="614"/>
    </row>
    <row r="147" spans="1:26" s="159" customFormat="1" ht="60.75" thickBot="1" x14ac:dyDescent="0.25">
      <c r="A147" s="757" t="s">
        <v>350</v>
      </c>
      <c r="B147" s="758"/>
      <c r="C147" s="759"/>
      <c r="D147" s="760" t="s">
        <v>1051</v>
      </c>
      <c r="E147" s="761"/>
      <c r="F147" s="761"/>
      <c r="G147" s="761"/>
      <c r="H147" s="762"/>
      <c r="I147" s="547"/>
      <c r="J147" s="578"/>
      <c r="K147" s="532" t="str">
        <f>A147</f>
        <v xml:space="preserve">F. Please note any overall comments about challenges and/or successes with contraceptive security in your country.
</v>
      </c>
      <c r="L147" s="531"/>
      <c r="M147" s="531"/>
      <c r="N147" s="531"/>
      <c r="O147" s="532" t="str">
        <f>D147</f>
        <v>Public health facilities rarely have full stocks of all methods. Condoms are more available (due to HIV), but longer-term methods are usually only available in NGOs/ private facilities.</v>
      </c>
      <c r="P147" s="531"/>
      <c r="Q147" s="531"/>
      <c r="R147" s="531"/>
      <c r="S147" s="531"/>
      <c r="T147" s="222"/>
      <c r="U147" s="222"/>
      <c r="V147" s="222"/>
      <c r="W147" s="539"/>
      <c r="X147" s="539"/>
      <c r="Z147" s="558"/>
    </row>
    <row r="148" spans="1:26" s="267" customFormat="1" ht="15.75" x14ac:dyDescent="0.2">
      <c r="A148" s="904"/>
      <c r="B148" s="904"/>
      <c r="C148" s="904"/>
      <c r="D148" s="904"/>
      <c r="E148" s="904"/>
      <c r="F148" s="904"/>
      <c r="G148" s="904"/>
      <c r="H148" s="904"/>
      <c r="I148" s="282"/>
      <c r="J148" s="604"/>
      <c r="K148" s="532"/>
      <c r="L148" s="532"/>
      <c r="M148" s="531"/>
      <c r="N148" s="531"/>
      <c r="O148" s="532"/>
      <c r="P148" s="531"/>
      <c r="R148" s="531"/>
      <c r="S148" s="542"/>
      <c r="T148" s="543"/>
      <c r="U148" s="543"/>
      <c r="V148" s="543"/>
      <c r="W148" s="544"/>
      <c r="X148" s="544"/>
      <c r="Z148" s="605"/>
    </row>
    <row r="149" spans="1:26" ht="72" customHeight="1" x14ac:dyDescent="0.2">
      <c r="A149" s="1084"/>
      <c r="B149" s="1084"/>
      <c r="C149" s="1084"/>
      <c r="D149" s="1084"/>
      <c r="E149" s="1084"/>
      <c r="F149" s="1084"/>
      <c r="G149" s="1084"/>
      <c r="H149" s="1084"/>
      <c r="I149" s="615"/>
      <c r="O149" s="532"/>
      <c r="X149" s="616">
        <f>A149</f>
        <v>0</v>
      </c>
    </row>
    <row r="150" spans="1:26" s="267" customFormat="1" ht="9.75" customHeight="1" x14ac:dyDescent="0.2">
      <c r="A150" s="617"/>
      <c r="B150" s="617"/>
      <c r="C150" s="617"/>
      <c r="D150" s="617"/>
      <c r="E150" s="617"/>
      <c r="F150" s="617"/>
      <c r="G150" s="617"/>
      <c r="H150" s="617"/>
      <c r="I150" s="532"/>
      <c r="J150" s="604"/>
      <c r="K150" s="532"/>
      <c r="L150" s="531"/>
      <c r="M150" s="531"/>
      <c r="N150" s="531"/>
      <c r="O150" s="532"/>
      <c r="P150" s="531"/>
      <c r="Q150" s="531"/>
      <c r="R150" s="531"/>
      <c r="S150" s="542"/>
      <c r="T150" s="543"/>
      <c r="U150" s="543"/>
      <c r="V150" s="543"/>
      <c r="W150" s="544"/>
      <c r="X150" s="544"/>
      <c r="Z150" s="605"/>
    </row>
    <row r="151" spans="1:26" s="267" customFormat="1" ht="15" customHeight="1" x14ac:dyDescent="0.2">
      <c r="A151" s="617"/>
      <c r="B151" s="617"/>
      <c r="C151" s="617"/>
      <c r="D151" s="617"/>
      <c r="E151" s="617"/>
      <c r="F151" s="617"/>
      <c r="G151" s="617"/>
      <c r="H151" s="617"/>
      <c r="I151" s="532"/>
      <c r="J151" s="537"/>
      <c r="K151" s="532"/>
      <c r="L151" s="531"/>
      <c r="M151" s="531"/>
      <c r="N151" s="531"/>
      <c r="O151" s="532"/>
      <c r="P151" s="531"/>
      <c r="Q151" s="531"/>
      <c r="R151" s="531"/>
      <c r="S151" s="542"/>
      <c r="T151" s="543"/>
      <c r="U151" s="543"/>
      <c r="V151" s="543"/>
      <c r="W151" s="544"/>
      <c r="X151" s="544"/>
      <c r="Z151" s="605"/>
    </row>
    <row r="152" spans="1:26" x14ac:dyDescent="0.2">
      <c r="A152" s="269"/>
      <c r="B152" s="270"/>
      <c r="C152" s="270"/>
      <c r="D152" s="270"/>
      <c r="E152" s="270"/>
      <c r="F152" s="270"/>
      <c r="G152" s="271"/>
      <c r="H152" s="217"/>
      <c r="I152" s="531"/>
      <c r="O152" s="532"/>
    </row>
    <row r="153" spans="1:26" x14ac:dyDescent="0.2">
      <c r="A153" s="215"/>
      <c r="B153" s="215"/>
      <c r="G153" s="272"/>
      <c r="H153" s="273"/>
      <c r="I153" s="531"/>
    </row>
    <row r="154" spans="1:26" x14ac:dyDescent="0.2">
      <c r="A154" s="215"/>
      <c r="B154" s="215"/>
      <c r="G154" s="272"/>
      <c r="H154" s="273"/>
      <c r="I154" s="531"/>
    </row>
    <row r="155" spans="1:26" x14ac:dyDescent="0.2">
      <c r="A155" s="215"/>
      <c r="B155" s="215"/>
      <c r="G155" s="272"/>
      <c r="H155" s="273"/>
      <c r="I155" s="531"/>
    </row>
    <row r="156" spans="1:26" x14ac:dyDescent="0.2">
      <c r="A156" s="215"/>
      <c r="B156" s="215"/>
      <c r="G156" s="272"/>
      <c r="H156" s="273"/>
      <c r="I156" s="531"/>
    </row>
    <row r="157" spans="1:26" x14ac:dyDescent="0.2">
      <c r="A157" s="215"/>
      <c r="B157" s="215"/>
      <c r="G157" s="272"/>
      <c r="H157" s="273"/>
      <c r="I157" s="531"/>
    </row>
    <row r="158" spans="1:26" x14ac:dyDescent="0.2">
      <c r="A158" s="215"/>
      <c r="B158" s="215"/>
      <c r="G158" s="272"/>
      <c r="H158" s="273"/>
      <c r="I158" s="531"/>
    </row>
    <row r="159" spans="1:26" x14ac:dyDescent="0.2">
      <c r="A159" s="215"/>
      <c r="B159" s="215"/>
      <c r="G159" s="272"/>
      <c r="H159" s="273"/>
      <c r="I159" s="531"/>
    </row>
    <row r="160" spans="1:26" x14ac:dyDescent="0.2">
      <c r="A160" s="215"/>
      <c r="B160" s="215"/>
      <c r="G160" s="272"/>
      <c r="H160" s="273"/>
      <c r="I160" s="531"/>
    </row>
    <row r="161" spans="1:134" x14ac:dyDescent="0.2">
      <c r="A161" s="215"/>
      <c r="B161" s="215"/>
      <c r="G161" s="272"/>
      <c r="H161" s="273"/>
      <c r="I161" s="531"/>
    </row>
    <row r="162" spans="1:134" x14ac:dyDescent="0.2">
      <c r="A162" s="215"/>
      <c r="B162" s="215"/>
      <c r="G162" s="272"/>
      <c r="H162" s="273"/>
      <c r="I162" s="531"/>
    </row>
    <row r="163" spans="1:134" x14ac:dyDescent="0.2">
      <c r="A163" s="215"/>
      <c r="B163" s="215"/>
      <c r="G163" s="272"/>
      <c r="H163" s="273"/>
      <c r="I163" s="531"/>
    </row>
    <row r="164" spans="1:134" x14ac:dyDescent="0.2">
      <c r="A164" s="215"/>
      <c r="B164" s="215"/>
      <c r="G164" s="272"/>
      <c r="H164" s="273"/>
      <c r="I164" s="531"/>
    </row>
    <row r="165" spans="1:134" x14ac:dyDescent="0.2">
      <c r="A165" s="215"/>
      <c r="B165" s="215"/>
      <c r="G165" s="272"/>
      <c r="H165" s="273"/>
      <c r="I165" s="531"/>
    </row>
    <row r="166" spans="1:134" s="215" customFormat="1" x14ac:dyDescent="0.2">
      <c r="G166" s="272"/>
      <c r="H166" s="273"/>
      <c r="I166" s="531"/>
      <c r="J166" s="537"/>
      <c r="K166" s="532"/>
      <c r="L166" s="531"/>
      <c r="M166" s="531"/>
      <c r="N166" s="531"/>
      <c r="O166" s="531"/>
      <c r="P166" s="531"/>
      <c r="Q166" s="531"/>
      <c r="R166" s="531"/>
      <c r="S166" s="542"/>
      <c r="T166" s="543"/>
      <c r="U166" s="543"/>
      <c r="V166" s="543"/>
      <c r="W166" s="544"/>
      <c r="X166" s="544"/>
      <c r="Y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531"/>
      <c r="J167" s="537"/>
      <c r="K167" s="532"/>
      <c r="L167" s="531"/>
      <c r="M167" s="531"/>
      <c r="N167" s="531"/>
      <c r="O167" s="531"/>
      <c r="P167" s="531"/>
      <c r="Q167" s="531"/>
      <c r="R167" s="531"/>
      <c r="S167" s="542"/>
      <c r="T167" s="543"/>
      <c r="U167" s="543"/>
      <c r="V167" s="543"/>
      <c r="W167" s="544"/>
      <c r="X167" s="544"/>
      <c r="Y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531"/>
      <c r="J168" s="537"/>
      <c r="K168" s="532"/>
      <c r="L168" s="531"/>
      <c r="M168" s="531"/>
      <c r="N168" s="531"/>
      <c r="O168" s="531"/>
      <c r="P168" s="531"/>
      <c r="Q168" s="531"/>
      <c r="R168" s="531"/>
      <c r="S168" s="542"/>
      <c r="T168" s="543"/>
      <c r="U168" s="543"/>
      <c r="V168" s="543"/>
      <c r="W168" s="544"/>
      <c r="X168" s="544"/>
      <c r="Y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531"/>
      <c r="J169" s="537"/>
      <c r="K169" s="532"/>
      <c r="L169" s="531"/>
      <c r="M169" s="531"/>
      <c r="N169" s="531"/>
      <c r="O169" s="531"/>
      <c r="P169" s="531"/>
      <c r="Q169" s="531"/>
      <c r="R169" s="531"/>
      <c r="S169" s="542"/>
      <c r="T169" s="543"/>
      <c r="U169" s="543"/>
      <c r="V169" s="543"/>
      <c r="W169" s="544"/>
      <c r="X169" s="544"/>
      <c r="Y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531"/>
      <c r="J170" s="537"/>
      <c r="K170" s="532"/>
      <c r="L170" s="531"/>
      <c r="M170" s="531"/>
      <c r="N170" s="531"/>
      <c r="O170" s="531"/>
      <c r="P170" s="531"/>
      <c r="Q170" s="531"/>
      <c r="R170" s="531"/>
      <c r="S170" s="542"/>
      <c r="T170" s="543"/>
      <c r="U170" s="543"/>
      <c r="V170" s="543"/>
      <c r="W170" s="544"/>
      <c r="X170" s="544"/>
      <c r="Y170" s="21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531"/>
      <c r="J171" s="537"/>
      <c r="K171" s="532"/>
      <c r="L171" s="531"/>
      <c r="M171" s="531"/>
      <c r="N171" s="531"/>
      <c r="O171" s="531"/>
      <c r="P171" s="531"/>
      <c r="Q171" s="531"/>
      <c r="R171" s="531"/>
      <c r="S171" s="542"/>
      <c r="T171" s="543"/>
      <c r="U171" s="543"/>
      <c r="V171" s="543"/>
      <c r="W171" s="544"/>
      <c r="X171" s="544"/>
      <c r="Y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531"/>
      <c r="J172" s="537"/>
      <c r="K172" s="532"/>
      <c r="L172" s="531"/>
      <c r="M172" s="531"/>
      <c r="N172" s="531"/>
      <c r="O172" s="531"/>
      <c r="P172" s="531"/>
      <c r="Q172" s="531"/>
      <c r="R172" s="531"/>
      <c r="S172" s="542"/>
      <c r="T172" s="543"/>
      <c r="U172" s="543"/>
      <c r="V172" s="543"/>
      <c r="W172" s="544"/>
      <c r="X172" s="544"/>
      <c r="Y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531"/>
      <c r="J173" s="537"/>
      <c r="K173" s="532"/>
      <c r="L173" s="531"/>
      <c r="M173" s="531"/>
      <c r="N173" s="531"/>
      <c r="O173" s="531"/>
      <c r="P173" s="531"/>
      <c r="Q173" s="531"/>
      <c r="R173" s="531"/>
      <c r="S173" s="542"/>
      <c r="T173" s="543"/>
      <c r="U173" s="543"/>
      <c r="V173" s="543"/>
      <c r="W173" s="544"/>
      <c r="X173" s="544"/>
      <c r="Y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531"/>
      <c r="J174" s="537"/>
      <c r="K174" s="532"/>
      <c r="L174" s="531"/>
      <c r="M174" s="531"/>
      <c r="N174" s="531"/>
      <c r="O174" s="531"/>
      <c r="P174" s="531"/>
      <c r="Q174" s="531"/>
      <c r="R174" s="531"/>
      <c r="S174" s="542"/>
      <c r="T174" s="543"/>
      <c r="U174" s="543"/>
      <c r="V174" s="543"/>
      <c r="W174" s="544"/>
      <c r="X174" s="544"/>
      <c r="Y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531"/>
      <c r="J175" s="537"/>
      <c r="K175" s="532"/>
      <c r="L175" s="531"/>
      <c r="M175" s="531"/>
      <c r="N175" s="531"/>
      <c r="O175" s="531"/>
      <c r="P175" s="531"/>
      <c r="Q175" s="531"/>
      <c r="R175" s="531"/>
      <c r="S175" s="542"/>
      <c r="T175" s="543"/>
      <c r="U175" s="543"/>
      <c r="V175" s="543"/>
      <c r="W175" s="544"/>
      <c r="X175" s="544"/>
      <c r="Y175" s="216"/>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531"/>
      <c r="J176" s="537"/>
      <c r="K176" s="532"/>
      <c r="L176" s="531"/>
      <c r="M176" s="531"/>
      <c r="N176" s="531"/>
      <c r="O176" s="531"/>
      <c r="P176" s="531"/>
      <c r="Q176" s="531"/>
      <c r="R176" s="531"/>
      <c r="S176" s="542"/>
      <c r="T176" s="543"/>
      <c r="U176" s="543"/>
      <c r="V176" s="543"/>
      <c r="W176" s="544"/>
      <c r="X176" s="544"/>
      <c r="Y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B146:F146"/>
    <mergeCell ref="G146:H146"/>
    <mergeCell ref="A147:C147"/>
    <mergeCell ref="D147:H147"/>
    <mergeCell ref="A148:H148"/>
    <mergeCell ref="A149:H149"/>
    <mergeCell ref="B142:E142"/>
    <mergeCell ref="F142:H142"/>
    <mergeCell ref="B143:E143"/>
    <mergeCell ref="F143:H143"/>
    <mergeCell ref="A144:H144"/>
    <mergeCell ref="B145:F145"/>
    <mergeCell ref="G145:H145"/>
    <mergeCell ref="B139:F139"/>
    <mergeCell ref="G139:H139"/>
    <mergeCell ref="B140:F140"/>
    <mergeCell ref="G140:H140"/>
    <mergeCell ref="B141:F141"/>
    <mergeCell ref="G141:H141"/>
    <mergeCell ref="B136:F136"/>
    <mergeCell ref="G136:H136"/>
    <mergeCell ref="B137:F137"/>
    <mergeCell ref="G137:H137"/>
    <mergeCell ref="B138:F138"/>
    <mergeCell ref="G138:H138"/>
    <mergeCell ref="A132:H132"/>
    <mergeCell ref="B133:F133"/>
    <mergeCell ref="G133:H133"/>
    <mergeCell ref="B134:F134"/>
    <mergeCell ref="G134:H134"/>
    <mergeCell ref="B135:F135"/>
    <mergeCell ref="G135:H135"/>
    <mergeCell ref="B128:F128"/>
    <mergeCell ref="G128:H128"/>
    <mergeCell ref="B129:C129"/>
    <mergeCell ref="D129:H129"/>
    <mergeCell ref="A130:G130"/>
    <mergeCell ref="A131:F131"/>
    <mergeCell ref="G131:H131"/>
    <mergeCell ref="B125:F125"/>
    <mergeCell ref="G125:H125"/>
    <mergeCell ref="B126:F126"/>
    <mergeCell ref="G126:H126"/>
    <mergeCell ref="B127:F127"/>
    <mergeCell ref="G127:H127"/>
    <mergeCell ref="A121:C121"/>
    <mergeCell ref="D121:H121"/>
    <mergeCell ref="A122:C122"/>
    <mergeCell ref="D122:H122"/>
    <mergeCell ref="A123:H123"/>
    <mergeCell ref="B124:E124"/>
    <mergeCell ref="F124:H124"/>
    <mergeCell ref="B118:F118"/>
    <mergeCell ref="G118:H118"/>
    <mergeCell ref="C119:E119"/>
    <mergeCell ref="F119:H119"/>
    <mergeCell ref="A120:E120"/>
    <mergeCell ref="F120:H120"/>
    <mergeCell ref="B115:F115"/>
    <mergeCell ref="G115:H115"/>
    <mergeCell ref="B116:F116"/>
    <mergeCell ref="G116:H116"/>
    <mergeCell ref="B117:F117"/>
    <mergeCell ref="G117:H117"/>
    <mergeCell ref="B112:F112"/>
    <mergeCell ref="G112:H112"/>
    <mergeCell ref="B113:F113"/>
    <mergeCell ref="G113:H113"/>
    <mergeCell ref="B114:F114"/>
    <mergeCell ref="G114:H114"/>
    <mergeCell ref="B109:F109"/>
    <mergeCell ref="G109:H109"/>
    <mergeCell ref="B110:F110"/>
    <mergeCell ref="G110:H110"/>
    <mergeCell ref="B111:F111"/>
    <mergeCell ref="G111:H111"/>
    <mergeCell ref="B105:F105"/>
    <mergeCell ref="G105:H105"/>
    <mergeCell ref="B106:F106"/>
    <mergeCell ref="G106:H106"/>
    <mergeCell ref="D107:H107"/>
    <mergeCell ref="A108:H108"/>
    <mergeCell ref="B101:C101"/>
    <mergeCell ref="E101:G101"/>
    <mergeCell ref="A102:H102"/>
    <mergeCell ref="A103:H103"/>
    <mergeCell ref="B104:F104"/>
    <mergeCell ref="G104:H104"/>
    <mergeCell ref="A97:H97"/>
    <mergeCell ref="A98:C98"/>
    <mergeCell ref="E98:G98"/>
    <mergeCell ref="B99:C99"/>
    <mergeCell ref="E99:G99"/>
    <mergeCell ref="B100:C100"/>
    <mergeCell ref="E100:G100"/>
    <mergeCell ref="C95:D95"/>
    <mergeCell ref="E95:F95"/>
    <mergeCell ref="G95:H95"/>
    <mergeCell ref="C96:D96"/>
    <mergeCell ref="E96:F96"/>
    <mergeCell ref="G96:H96"/>
    <mergeCell ref="A91:G91"/>
    <mergeCell ref="B92:C92"/>
    <mergeCell ref="B93:D93"/>
    <mergeCell ref="E93:F93"/>
    <mergeCell ref="G93:H93"/>
    <mergeCell ref="C94:D94"/>
    <mergeCell ref="E94:F94"/>
    <mergeCell ref="G94:H94"/>
    <mergeCell ref="A87:G87"/>
    <mergeCell ref="B88:C88"/>
    <mergeCell ref="D88:H88"/>
    <mergeCell ref="A89:G89"/>
    <mergeCell ref="B90:C90"/>
    <mergeCell ref="D90:H90"/>
    <mergeCell ref="A84:E84"/>
    <mergeCell ref="F84:H84"/>
    <mergeCell ref="B85:D85"/>
    <mergeCell ref="E85:H85"/>
    <mergeCell ref="B86:D86"/>
    <mergeCell ref="E86:H86"/>
    <mergeCell ref="A81:C81"/>
    <mergeCell ref="A82:A83"/>
    <mergeCell ref="B82:C82"/>
    <mergeCell ref="D82:E82"/>
    <mergeCell ref="G82:H82"/>
    <mergeCell ref="D83:E83"/>
    <mergeCell ref="G83:H83"/>
    <mergeCell ref="B77:C77"/>
    <mergeCell ref="D77:E77"/>
    <mergeCell ref="A78:C78"/>
    <mergeCell ref="D78:H78"/>
    <mergeCell ref="A79:G79"/>
    <mergeCell ref="A80:G80"/>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A65:C65"/>
    <mergeCell ref="D65:E65"/>
    <mergeCell ref="B66:C66"/>
    <mergeCell ref="D66:E66"/>
    <mergeCell ref="B67:C67"/>
    <mergeCell ref="D67:E67"/>
    <mergeCell ref="C61:E61"/>
    <mergeCell ref="F61:H61"/>
    <mergeCell ref="A62:C62"/>
    <mergeCell ref="D62:H62"/>
    <mergeCell ref="A63:G63"/>
    <mergeCell ref="A64:H64"/>
    <mergeCell ref="A57:E57"/>
    <mergeCell ref="G57:H57"/>
    <mergeCell ref="A59:E59"/>
    <mergeCell ref="F59:H59"/>
    <mergeCell ref="B60:E60"/>
    <mergeCell ref="F60:H60"/>
    <mergeCell ref="B52:C52"/>
    <mergeCell ref="A54:H54"/>
    <mergeCell ref="A55:E55"/>
    <mergeCell ref="G55:H55"/>
    <mergeCell ref="A56:E56"/>
    <mergeCell ref="G56:H56"/>
    <mergeCell ref="A46:H46"/>
    <mergeCell ref="B47:C47"/>
    <mergeCell ref="B48:C48"/>
    <mergeCell ref="D49:H49"/>
    <mergeCell ref="B50:C50"/>
    <mergeCell ref="B51:C51"/>
    <mergeCell ref="B39:C39"/>
    <mergeCell ref="B40:C40"/>
    <mergeCell ref="D41:H41"/>
    <mergeCell ref="B42:C42"/>
    <mergeCell ref="D43:H43"/>
    <mergeCell ref="B44:C44"/>
    <mergeCell ref="A33:H33"/>
    <mergeCell ref="B34:D34"/>
    <mergeCell ref="B35:D35"/>
    <mergeCell ref="A36:H36"/>
    <mergeCell ref="A37:G37"/>
    <mergeCell ref="A38:H38"/>
    <mergeCell ref="A29:F29"/>
    <mergeCell ref="G29:H29"/>
    <mergeCell ref="A30:D30"/>
    <mergeCell ref="G30:H30"/>
    <mergeCell ref="A31:G31"/>
    <mergeCell ref="A32:G32"/>
    <mergeCell ref="A24:G24"/>
    <mergeCell ref="A25:G25"/>
    <mergeCell ref="A26:C26"/>
    <mergeCell ref="A27:G27"/>
    <mergeCell ref="A28:C28"/>
    <mergeCell ref="D28:E28"/>
    <mergeCell ref="B21:C21"/>
    <mergeCell ref="F21:H21"/>
    <mergeCell ref="B22:C22"/>
    <mergeCell ref="F22:H22"/>
    <mergeCell ref="B23:C23"/>
    <mergeCell ref="F23:H23"/>
    <mergeCell ref="B18:C18"/>
    <mergeCell ref="F18:H18"/>
    <mergeCell ref="B19:C19"/>
    <mergeCell ref="F19:H19"/>
    <mergeCell ref="B20:C20"/>
    <mergeCell ref="F20:H20"/>
    <mergeCell ref="B15:C15"/>
    <mergeCell ref="F15:H15"/>
    <mergeCell ref="B16:C16"/>
    <mergeCell ref="F16:H16"/>
    <mergeCell ref="B17:C17"/>
    <mergeCell ref="F17:H17"/>
    <mergeCell ref="B13:C13"/>
    <mergeCell ref="D13:H13"/>
    <mergeCell ref="A14:C14"/>
    <mergeCell ref="D14:H14"/>
    <mergeCell ref="A5:C5"/>
    <mergeCell ref="A7:H7"/>
    <mergeCell ref="A8:C8"/>
    <mergeCell ref="D8:F8"/>
    <mergeCell ref="G8:H8"/>
    <mergeCell ref="A9:H9"/>
    <mergeCell ref="A1:H1"/>
    <mergeCell ref="A2:C2"/>
    <mergeCell ref="D2:E2"/>
    <mergeCell ref="A3:H3"/>
    <mergeCell ref="D4:E4"/>
    <mergeCell ref="F4:H4"/>
    <mergeCell ref="A10:H10"/>
    <mergeCell ref="A11:G11"/>
    <mergeCell ref="A12:G12"/>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F83:G83 F84 F66:H76 D67:D76 H87 G140:H140 G104:G106 H99:H101 D99:D101 H91 H89 G145:G146 G109:G118 D26 D16:D23 H25 G133:G139 G141 G125:G128">
      <formula1>$W$1:$W$5</formula1>
    </dataValidation>
  </dataValidations>
  <hyperlinks>
    <hyperlink ref="A5:C5" location="Introduction!R10" display="To jump to the Introduction sheet, click here."/>
  </hyperlinks>
  <pageMargins left="0.7" right="0.7" top="0.75" bottom="0.75" header="0.3" footer="0.3"/>
  <pageSetup scale="58" fitToHeight="4" orientation="portrait" cellComments="atEnd" r:id="rId1"/>
  <rowBreaks count="4" manualBreakCount="4">
    <brk id="35" max="25" man="1"/>
    <brk id="62" max="25" man="1"/>
    <brk id="122" max="25" man="1"/>
    <brk id="149" max="7" man="1"/>
  </rowBreaks>
  <drawing r:id="rId2"/>
  <legacyDrawing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ED176"/>
  <sheetViews>
    <sheetView view="pageBreakPreview" zoomScaleNormal="9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40" hidden="1" customWidth="1"/>
    <col min="10" max="10" width="38.5703125" style="40" hidden="1" customWidth="1"/>
    <col min="11" max="11" width="64.42578125" style="9" hidden="1" customWidth="1"/>
    <col min="12" max="12" width="87.7109375" style="36" hidden="1" customWidth="1"/>
    <col min="13" max="13" width="37.28515625" style="36" hidden="1" customWidth="1"/>
    <col min="14" max="14" width="75.28515625" style="36" hidden="1" customWidth="1"/>
    <col min="15" max="15" width="81.7109375" style="36" hidden="1" customWidth="1"/>
    <col min="16" max="16" width="69.42578125" style="36" hidden="1" customWidth="1"/>
    <col min="17" max="17" width="57" style="36" hidden="1" customWidth="1"/>
    <col min="18" max="18" width="87.7109375" style="36" hidden="1" customWidth="1"/>
    <col min="19" max="19" width="25.42578125" style="37" hidden="1" customWidth="1"/>
    <col min="20" max="20" width="43.7109375" style="2" hidden="1" customWidth="1"/>
    <col min="21" max="21" width="37.28515625" style="2" hidden="1" customWidth="1"/>
    <col min="22" max="22" width="56.28515625" style="2" hidden="1" customWidth="1"/>
    <col min="23" max="23" width="11.7109375" style="64" hidden="1" customWidth="1"/>
    <col min="24" max="24" width="146.85546875" style="64" hidden="1" customWidth="1"/>
    <col min="25" max="25" width="107.42578125" style="23" hidden="1" customWidth="1"/>
    <col min="26" max="26" width="1.28515625" style="22"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901"/>
      <c r="B1" s="901"/>
      <c r="C1" s="901"/>
      <c r="D1" s="901"/>
      <c r="E1" s="901"/>
      <c r="F1" s="901"/>
      <c r="G1" s="901"/>
      <c r="H1" s="901"/>
      <c r="I1" s="207" t="s">
        <v>526</v>
      </c>
      <c r="J1" s="36" t="s">
        <v>246</v>
      </c>
      <c r="K1" s="9"/>
      <c r="L1" s="36" t="s">
        <v>251</v>
      </c>
      <c r="M1" s="36" t="s">
        <v>62</v>
      </c>
      <c r="N1" s="9" t="s">
        <v>150</v>
      </c>
      <c r="O1" s="39" t="s">
        <v>33</v>
      </c>
      <c r="P1" s="36"/>
      <c r="Q1" s="36"/>
      <c r="R1" s="9" t="s">
        <v>25</v>
      </c>
      <c r="S1" s="36"/>
      <c r="T1" s="36"/>
      <c r="U1" s="36"/>
      <c r="V1" s="36"/>
      <c r="W1" s="132" t="s">
        <v>165</v>
      </c>
      <c r="X1" s="145" t="s">
        <v>149</v>
      </c>
      <c r="Y1" s="21" t="s">
        <v>262</v>
      </c>
      <c r="Z1" s="21"/>
    </row>
    <row r="2" spans="1:134" s="248" customFormat="1" ht="15.75" x14ac:dyDescent="0.2">
      <c r="A2" s="902"/>
      <c r="B2" s="902"/>
      <c r="C2" s="902"/>
      <c r="D2" s="903"/>
      <c r="E2" s="903"/>
      <c r="F2" s="276"/>
      <c r="G2" s="273"/>
      <c r="H2" s="273"/>
      <c r="I2" s="60"/>
      <c r="J2" s="40"/>
      <c r="K2" s="9" t="s">
        <v>248</v>
      </c>
      <c r="L2" s="36"/>
      <c r="M2" s="36"/>
      <c r="N2" s="9" t="s">
        <v>150</v>
      </c>
      <c r="O2" s="39" t="s">
        <v>164</v>
      </c>
      <c r="P2" s="36" t="s">
        <v>249</v>
      </c>
      <c r="Q2" s="36"/>
      <c r="R2" s="9" t="s">
        <v>169</v>
      </c>
      <c r="S2" s="36" t="s">
        <v>253</v>
      </c>
      <c r="T2" s="82" t="s">
        <v>254</v>
      </c>
      <c r="U2" s="24" t="s">
        <v>255</v>
      </c>
      <c r="V2" s="24" t="s">
        <v>256</v>
      </c>
      <c r="W2" s="76" t="s">
        <v>166</v>
      </c>
      <c r="X2" s="76"/>
      <c r="Y2" s="81" t="s">
        <v>263</v>
      </c>
      <c r="Z2" s="21"/>
    </row>
    <row r="3" spans="1:134" s="248" customFormat="1" ht="15.75" x14ac:dyDescent="0.2">
      <c r="A3" s="904"/>
      <c r="B3" s="904"/>
      <c r="C3" s="904"/>
      <c r="D3" s="904"/>
      <c r="E3" s="904"/>
      <c r="F3" s="904"/>
      <c r="G3" s="904"/>
      <c r="H3" s="904"/>
      <c r="I3" s="60"/>
      <c r="J3" s="40"/>
      <c r="K3" s="9"/>
      <c r="L3" s="36"/>
      <c r="M3" s="36"/>
      <c r="N3" s="9"/>
      <c r="O3" s="39" t="s">
        <v>168</v>
      </c>
      <c r="P3" s="36"/>
      <c r="Q3" s="36"/>
      <c r="R3" s="9" t="s">
        <v>147</v>
      </c>
      <c r="S3" s="36"/>
      <c r="T3" s="82"/>
      <c r="U3" s="24"/>
      <c r="V3" s="24"/>
      <c r="W3" s="76"/>
      <c r="X3" s="76"/>
      <c r="Y3" s="81" t="s">
        <v>264</v>
      </c>
      <c r="Z3" s="21"/>
    </row>
    <row r="4" spans="1:134" s="248" customFormat="1" ht="27.75" customHeight="1" x14ac:dyDescent="0.2">
      <c r="A4" s="286"/>
      <c r="B4" s="286"/>
      <c r="C4" s="286"/>
      <c r="D4" s="905"/>
      <c r="E4" s="905"/>
      <c r="F4" s="906"/>
      <c r="G4" s="906"/>
      <c r="H4" s="906"/>
      <c r="I4" s="10"/>
      <c r="J4" s="40"/>
      <c r="K4" s="9"/>
      <c r="L4" s="36"/>
      <c r="M4" s="36"/>
      <c r="N4" s="9"/>
      <c r="O4" s="9" t="s">
        <v>167</v>
      </c>
      <c r="P4" s="36"/>
      <c r="Q4" s="36"/>
      <c r="R4" s="76" t="s">
        <v>148</v>
      </c>
      <c r="S4" s="36"/>
      <c r="T4" s="82"/>
      <c r="U4" s="24"/>
      <c r="V4" s="24"/>
      <c r="W4" s="76" t="s">
        <v>146</v>
      </c>
      <c r="X4" s="76"/>
      <c r="Y4" s="81" t="s">
        <v>265</v>
      </c>
      <c r="Z4" s="21"/>
    </row>
    <row r="5" spans="1:134" s="248" customFormat="1" ht="15.75" customHeight="1" x14ac:dyDescent="0.2">
      <c r="A5" s="907" t="s">
        <v>182</v>
      </c>
      <c r="B5" s="907"/>
      <c r="C5" s="907"/>
      <c r="D5" s="276"/>
      <c r="E5" s="277"/>
      <c r="F5" s="276"/>
      <c r="G5" s="278"/>
      <c r="H5" s="282"/>
      <c r="I5" s="10"/>
      <c r="J5" s="40"/>
      <c r="K5" s="9"/>
      <c r="L5" s="36"/>
      <c r="M5" s="36"/>
      <c r="N5" s="9"/>
      <c r="O5" s="9"/>
      <c r="P5" s="36"/>
      <c r="Q5" s="36"/>
      <c r="R5" s="36"/>
      <c r="S5" s="36"/>
      <c r="T5" s="82"/>
      <c r="U5" s="24"/>
      <c r="V5" s="24"/>
      <c r="W5" s="76" t="s">
        <v>178</v>
      </c>
      <c r="X5" s="76"/>
      <c r="Y5" s="81" t="s">
        <v>266</v>
      </c>
      <c r="Z5" s="21"/>
    </row>
    <row r="6" spans="1:134" ht="15.75" customHeight="1" x14ac:dyDescent="0.2">
      <c r="A6" s="218"/>
      <c r="B6" s="219"/>
      <c r="C6" s="219"/>
      <c r="D6" s="279"/>
      <c r="E6" s="280"/>
      <c r="F6" s="279"/>
      <c r="G6" s="282"/>
      <c r="H6" s="282"/>
      <c r="I6" s="66"/>
      <c r="O6" s="9" t="s">
        <v>146</v>
      </c>
      <c r="R6" s="9" t="s">
        <v>146</v>
      </c>
      <c r="Y6" s="23" t="s">
        <v>267</v>
      </c>
    </row>
    <row r="7" spans="1:134" ht="24.75" customHeight="1" x14ac:dyDescent="0.2">
      <c r="A7" s="928" t="s">
        <v>1529</v>
      </c>
      <c r="B7" s="928"/>
      <c r="C7" s="928"/>
      <c r="D7" s="928"/>
      <c r="E7" s="928"/>
      <c r="F7" s="928"/>
      <c r="G7" s="928"/>
      <c r="H7" s="928"/>
      <c r="I7" s="10"/>
      <c r="N7" s="9"/>
      <c r="O7" s="9" t="s">
        <v>178</v>
      </c>
      <c r="R7" s="9" t="s">
        <v>178</v>
      </c>
      <c r="T7" s="149"/>
      <c r="X7" s="50" t="str">
        <f>A7</f>
        <v xml:space="preserve">Contraceptive Security (CS) Indicators 2012 Data </v>
      </c>
      <c r="Y7" s="23" t="s">
        <v>268</v>
      </c>
    </row>
    <row r="8" spans="1:134" ht="37.5" customHeight="1" x14ac:dyDescent="0.2">
      <c r="A8" s="930" t="s">
        <v>1565</v>
      </c>
      <c r="B8" s="930"/>
      <c r="C8" s="930"/>
      <c r="D8" s="894"/>
      <c r="E8" s="894"/>
      <c r="F8" s="894"/>
      <c r="G8" s="894"/>
      <c r="H8" s="894"/>
      <c r="I8" s="8"/>
      <c r="J8" s="60">
        <f>G8</f>
        <v>0</v>
      </c>
      <c r="K8" s="9" t="str">
        <f>A8</f>
        <v>Country: Tanzania</v>
      </c>
      <c r="N8" s="9"/>
      <c r="P8" s="36" t="s">
        <v>250</v>
      </c>
      <c r="T8" s="149">
        <f>D8</f>
        <v>0</v>
      </c>
      <c r="Y8" s="23" t="s">
        <v>269</v>
      </c>
    </row>
    <row r="9" spans="1:134" ht="48" customHeight="1" x14ac:dyDescent="0.2">
      <c r="A9" s="929" t="s">
        <v>1528</v>
      </c>
      <c r="B9" s="929"/>
      <c r="C9" s="929"/>
      <c r="D9" s="929"/>
      <c r="E9" s="929"/>
      <c r="F9" s="929"/>
      <c r="G9" s="929"/>
      <c r="H9" s="929"/>
      <c r="J9" s="60">
        <f>G9</f>
        <v>0</v>
      </c>
      <c r="K9" s="9" t="str">
        <f>A9</f>
        <v>The CS Indicators are presented in the following sections:
               A. leadership &amp; cooordination               B. finance &amp; procurement               C. commodities               D. policies               E. supply chain</v>
      </c>
      <c r="O9" s="9" t="s">
        <v>151</v>
      </c>
      <c r="Q9" s="36" t="s">
        <v>252</v>
      </c>
      <c r="S9" s="50">
        <f>D9</f>
        <v>0</v>
      </c>
      <c r="Y9" s="23" t="s">
        <v>270</v>
      </c>
    </row>
    <row r="10" spans="1:134" s="284" customFormat="1" ht="162" customHeight="1" thickBot="1" x14ac:dyDescent="0.25">
      <c r="A10" s="918" t="s">
        <v>527</v>
      </c>
      <c r="B10" s="919"/>
      <c r="C10" s="919"/>
      <c r="D10" s="919"/>
      <c r="E10" s="919"/>
      <c r="F10" s="919"/>
      <c r="G10" s="919"/>
      <c r="H10" s="919"/>
      <c r="I10" s="104" t="s">
        <v>247</v>
      </c>
      <c r="J10" s="36"/>
      <c r="K10" s="9"/>
      <c r="L10" s="36"/>
      <c r="M10" s="36"/>
      <c r="N10" s="36"/>
      <c r="O10" s="9"/>
      <c r="P10" s="36"/>
      <c r="Q10" s="36"/>
      <c r="R10" s="36" t="s">
        <v>251</v>
      </c>
      <c r="S10" s="37"/>
      <c r="T10" s="37"/>
      <c r="U10" s="37"/>
      <c r="V10" s="37"/>
      <c r="W10" s="37"/>
      <c r="X10" s="285"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283" t="s">
        <v>271</v>
      </c>
      <c r="Z10" s="283"/>
    </row>
    <row r="11" spans="1:134" s="220" customFormat="1" ht="16.5" customHeight="1" thickBot="1" x14ac:dyDescent="0.25">
      <c r="A11" s="865" t="s">
        <v>29</v>
      </c>
      <c r="B11" s="866"/>
      <c r="C11" s="866"/>
      <c r="D11" s="866"/>
      <c r="E11" s="866"/>
      <c r="F11" s="866"/>
      <c r="G11" s="866"/>
      <c r="H11" s="350"/>
      <c r="I11" s="69"/>
      <c r="J11" s="70"/>
      <c r="K11" s="71"/>
      <c r="L11" s="72"/>
      <c r="M11" s="72"/>
      <c r="N11" s="72"/>
      <c r="O11" s="72"/>
      <c r="P11" s="72"/>
      <c r="Q11" s="72"/>
      <c r="R11" s="72"/>
      <c r="S11" s="72"/>
      <c r="T11" s="73"/>
      <c r="U11" s="73"/>
      <c r="V11" s="73"/>
      <c r="W11" s="74"/>
      <c r="X11" s="74"/>
      <c r="Y11" s="75" t="s">
        <v>272</v>
      </c>
      <c r="Z11" s="21"/>
    </row>
    <row r="12" spans="1:134" s="159" customFormat="1" ht="45" customHeight="1" x14ac:dyDescent="0.2">
      <c r="A12" s="774" t="s">
        <v>273</v>
      </c>
      <c r="B12" s="775"/>
      <c r="C12" s="775"/>
      <c r="D12" s="775"/>
      <c r="E12" s="775"/>
      <c r="F12" s="775"/>
      <c r="G12" s="776"/>
      <c r="H12" s="351" t="s">
        <v>165</v>
      </c>
      <c r="I12" s="34"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
      <c r="K12" s="9"/>
      <c r="L12" s="36"/>
      <c r="M12" s="36"/>
      <c r="N12" s="36"/>
      <c r="O12" s="36"/>
      <c r="P12" s="36"/>
      <c r="Q12" s="36"/>
      <c r="R12" s="36"/>
      <c r="S12" s="36"/>
      <c r="T12" s="24"/>
      <c r="U12" s="24"/>
      <c r="V12" s="24"/>
      <c r="W12" s="76"/>
      <c r="X12" s="76"/>
      <c r="Y12" s="77" t="s">
        <v>274</v>
      </c>
      <c r="Z12" s="95"/>
      <c r="DS12" s="222"/>
      <c r="DT12" s="222"/>
      <c r="DU12" s="222"/>
      <c r="DV12" s="222"/>
      <c r="DW12" s="222"/>
      <c r="DX12" s="222"/>
      <c r="DY12" s="222"/>
      <c r="DZ12" s="222"/>
      <c r="EA12" s="222"/>
      <c r="EB12" s="222"/>
      <c r="EC12" s="223"/>
      <c r="ED12" s="223"/>
    </row>
    <row r="13" spans="1:134" s="159" customFormat="1" ht="15" customHeight="1" x14ac:dyDescent="0.2">
      <c r="A13" s="352"/>
      <c r="B13" s="764" t="s">
        <v>38</v>
      </c>
      <c r="C13" s="765"/>
      <c r="D13" s="800" t="s">
        <v>464</v>
      </c>
      <c r="E13" s="801"/>
      <c r="F13" s="801"/>
      <c r="G13" s="801"/>
      <c r="H13" s="802"/>
      <c r="I13" s="8"/>
      <c r="J13" s="40"/>
      <c r="K13" s="9" t="str">
        <f>B13</f>
        <v>a. What is the name of the committee?</v>
      </c>
      <c r="L13" s="46" t="str">
        <f>D13</f>
        <v>National Contraceptive Committee</v>
      </c>
      <c r="M13" s="36"/>
      <c r="N13" s="36"/>
      <c r="O13" s="39" t="str">
        <f>D13</f>
        <v>National Contraceptive Committee</v>
      </c>
      <c r="P13" s="36"/>
      <c r="Q13" s="36"/>
      <c r="R13" s="36"/>
      <c r="S13" s="36"/>
      <c r="T13" s="24"/>
      <c r="U13" s="24"/>
      <c r="V13" s="24"/>
      <c r="W13" s="76"/>
      <c r="X13" s="76"/>
      <c r="Y13" s="77"/>
      <c r="Z13" s="95"/>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34"/>
      <c r="J14" s="40"/>
      <c r="K14" s="9" t="str">
        <f>A14</f>
        <v>A2. Are the following organizations represented on the committee?</v>
      </c>
      <c r="L14" s="36"/>
      <c r="M14" s="36"/>
      <c r="N14" s="36"/>
      <c r="O14" s="9"/>
      <c r="P14" s="36"/>
      <c r="Q14" s="36"/>
      <c r="R14" s="36"/>
      <c r="S14" s="36"/>
      <c r="T14" s="24"/>
      <c r="U14" s="24"/>
      <c r="V14" s="24"/>
      <c r="W14" s="76"/>
      <c r="X14" s="76"/>
      <c r="Y14" s="77" t="s">
        <v>178</v>
      </c>
      <c r="Z14" s="95"/>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165</v>
      </c>
      <c r="E15" s="225" t="s">
        <v>159</v>
      </c>
      <c r="F15" s="769" t="s">
        <v>856</v>
      </c>
      <c r="G15" s="770"/>
      <c r="H15" s="771"/>
      <c r="I15" s="8"/>
      <c r="J15" s="40"/>
      <c r="K15" s="9" t="str">
        <f t="shared" ref="K15:K23" si="0">B15</f>
        <v>a. Social marketing</v>
      </c>
      <c r="L15" s="36"/>
      <c r="M15" s="36"/>
      <c r="N15" s="36"/>
      <c r="O15" s="9"/>
      <c r="P15" s="36"/>
      <c r="Q15" s="9" t="str">
        <f t="shared" ref="Q15:Q23" si="1">F15</f>
        <v>Tanzana Marketing and Communications for AIDS, Reproductive Health and Child Survival (T-MARC) project, Population Services International (PSI)</v>
      </c>
      <c r="R15" s="36"/>
      <c r="S15" s="36"/>
      <c r="T15" s="24"/>
      <c r="U15" s="24"/>
      <c r="V15" s="24"/>
      <c r="W15" s="76"/>
      <c r="X15" s="76"/>
      <c r="Y15" s="77"/>
      <c r="Z15" s="95"/>
      <c r="DS15" s="222"/>
      <c r="DT15" s="222"/>
      <c r="DU15" s="222"/>
      <c r="DV15" s="222"/>
      <c r="DW15" s="222"/>
      <c r="DX15" s="222"/>
      <c r="DY15" s="222"/>
      <c r="DZ15" s="222"/>
      <c r="EA15" s="222"/>
      <c r="EB15" s="222"/>
      <c r="EC15" s="223"/>
      <c r="ED15" s="223"/>
    </row>
    <row r="16" spans="1:134" s="159" customFormat="1" ht="45" x14ac:dyDescent="0.2">
      <c r="A16" s="262"/>
      <c r="B16" s="764" t="s">
        <v>275</v>
      </c>
      <c r="C16" s="765"/>
      <c r="D16" s="203" t="s">
        <v>165</v>
      </c>
      <c r="E16" s="226" t="s">
        <v>159</v>
      </c>
      <c r="F16" s="769" t="s">
        <v>969</v>
      </c>
      <c r="G16" s="770"/>
      <c r="H16" s="771"/>
      <c r="I16" s="8"/>
      <c r="J16" s="40"/>
      <c r="K16" s="9" t="str">
        <f t="shared" si="0"/>
        <v>b. NGO (for example: service delivery, advocacy, Planned Parenthood affiliate, Marie Stopes affiliate, faith-based organizations, etc.)</v>
      </c>
      <c r="L16" s="36"/>
      <c r="M16" s="36"/>
      <c r="N16" s="36"/>
      <c r="O16" s="9"/>
      <c r="P16" s="36"/>
      <c r="Q16" s="9" t="str">
        <f t="shared" si="1"/>
        <v>John Snow, Inc. (JSI), Engender Health, Chama cha Uzazi na Malezi Bora Tanzania (UMATI) - IPPF affiliate, Marie Stopes, Pathfinder</v>
      </c>
      <c r="R16" s="36"/>
      <c r="S16" s="36"/>
      <c r="T16" s="24"/>
      <c r="U16" s="24"/>
      <c r="V16" s="24"/>
      <c r="W16" s="76"/>
      <c r="X16" s="76"/>
      <c r="Y16" s="77"/>
      <c r="Z16" s="95"/>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165</v>
      </c>
      <c r="E17" s="226" t="s">
        <v>159</v>
      </c>
      <c r="F17" s="769" t="s">
        <v>970</v>
      </c>
      <c r="G17" s="770"/>
      <c r="H17" s="771"/>
      <c r="I17" s="8"/>
      <c r="J17" s="40"/>
      <c r="K17" s="9" t="str">
        <f t="shared" si="0"/>
        <v>c. Commercial sector (for example: pharmacy associations, manufacturers, etc.)</v>
      </c>
      <c r="L17" s="36"/>
      <c r="M17" s="36"/>
      <c r="N17" s="36"/>
      <c r="O17" s="9"/>
      <c r="P17" s="36"/>
      <c r="Q17" s="9" t="str">
        <f t="shared" si="1"/>
        <v>Phillips Distributors representative of Bayer Schering Pharmaceuticals</v>
      </c>
      <c r="R17" s="36"/>
      <c r="S17" s="36"/>
      <c r="T17" s="24"/>
      <c r="U17" s="24"/>
      <c r="V17" s="24"/>
      <c r="W17" s="76"/>
      <c r="X17" s="76"/>
      <c r="Y17" s="77"/>
      <c r="Z17" s="95"/>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165</v>
      </c>
      <c r="E18" s="226" t="s">
        <v>160</v>
      </c>
      <c r="F18" s="769" t="s">
        <v>141</v>
      </c>
      <c r="G18" s="770"/>
      <c r="H18" s="771"/>
      <c r="I18" s="8"/>
      <c r="J18" s="40"/>
      <c r="K18" s="9" t="str">
        <f t="shared" si="0"/>
        <v>d. Donors</v>
      </c>
      <c r="L18" s="36"/>
      <c r="M18" s="36"/>
      <c r="N18" s="36"/>
      <c r="O18" s="9"/>
      <c r="P18" s="36"/>
      <c r="Q18" s="9" t="str">
        <f t="shared" si="1"/>
        <v>USAID, DFID</v>
      </c>
      <c r="R18" s="36"/>
      <c r="S18" s="36"/>
      <c r="T18" s="24"/>
      <c r="U18" s="24"/>
      <c r="V18" s="24"/>
      <c r="W18" s="76"/>
      <c r="X18" s="76"/>
      <c r="Y18" s="77"/>
      <c r="Z18" s="95"/>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769" t="s">
        <v>76</v>
      </c>
      <c r="G19" s="770"/>
      <c r="H19" s="771"/>
      <c r="I19" s="8"/>
      <c r="J19" s="40"/>
      <c r="K19" s="9" t="str">
        <f t="shared" si="0"/>
        <v>e. UN agencies</v>
      </c>
      <c r="L19" s="36"/>
      <c r="M19" s="36"/>
      <c r="N19" s="36"/>
      <c r="O19" s="9"/>
      <c r="P19" s="36"/>
      <c r="Q19" s="9" t="str">
        <f t="shared" si="1"/>
        <v>UNFPA</v>
      </c>
      <c r="R19" s="36"/>
      <c r="S19" s="36"/>
      <c r="T19" s="24"/>
      <c r="U19" s="24"/>
      <c r="V19" s="24"/>
      <c r="W19" s="76"/>
      <c r="X19" s="76"/>
      <c r="Y19" s="77"/>
      <c r="Z19" s="95"/>
      <c r="DS19" s="222"/>
      <c r="DT19" s="222"/>
      <c r="DU19" s="222"/>
      <c r="DV19" s="223"/>
      <c r="DW19" s="223"/>
      <c r="DX19" s="223"/>
      <c r="DY19" s="223"/>
      <c r="DZ19" s="223"/>
      <c r="EA19" s="223"/>
      <c r="EB19" s="223"/>
      <c r="EC19" s="223"/>
      <c r="ED19" s="223"/>
    </row>
    <row r="20" spans="1:134" s="159" customFormat="1" ht="45" x14ac:dyDescent="0.2">
      <c r="A20" s="262"/>
      <c r="B20" s="764" t="s">
        <v>277</v>
      </c>
      <c r="C20" s="765"/>
      <c r="D20" s="203" t="s">
        <v>165</v>
      </c>
      <c r="E20" s="226" t="s">
        <v>162</v>
      </c>
      <c r="F20" s="769" t="s">
        <v>857</v>
      </c>
      <c r="G20" s="770"/>
      <c r="H20" s="771"/>
      <c r="I20" s="8"/>
      <c r="J20" s="40"/>
      <c r="K20" s="9" t="str">
        <f t="shared" si="0"/>
        <v>f. Ministry of Health (for example: logistics, reproductive health, family planning, maternal and child health, HIV/AIDS, pharmacy units, etc.)</v>
      </c>
      <c r="L20" s="36"/>
      <c r="M20" s="36"/>
      <c r="N20" s="36"/>
      <c r="O20" s="9"/>
      <c r="P20" s="36"/>
      <c r="Q20" s="33" t="str">
        <f t="shared" si="1"/>
        <v>Reproductive and Child Health Services (RCHS), National  AIDS Control Programme (NACP)</v>
      </c>
      <c r="R20" s="36"/>
      <c r="S20" s="36"/>
      <c r="T20" s="24"/>
      <c r="U20" s="24"/>
      <c r="V20" s="24"/>
      <c r="W20" s="76"/>
      <c r="X20" s="76"/>
      <c r="Y20" s="77"/>
      <c r="Z20" s="95"/>
      <c r="DS20" s="222"/>
      <c r="DT20" s="222"/>
      <c r="DU20" s="222"/>
      <c r="DV20" s="223"/>
      <c r="DW20" s="223"/>
      <c r="DX20" s="223"/>
      <c r="DY20" s="223"/>
      <c r="DZ20" s="223"/>
      <c r="EA20" s="223"/>
      <c r="ED20" s="223"/>
    </row>
    <row r="21" spans="1:134" s="159" customFormat="1" x14ac:dyDescent="0.2">
      <c r="A21" s="262"/>
      <c r="B21" s="835" t="s">
        <v>42</v>
      </c>
      <c r="C21" s="835"/>
      <c r="D21" s="203" t="s">
        <v>165</v>
      </c>
      <c r="E21" s="226" t="s">
        <v>163</v>
      </c>
      <c r="F21" s="769" t="s">
        <v>82</v>
      </c>
      <c r="G21" s="770"/>
      <c r="H21" s="771"/>
      <c r="I21" s="8"/>
      <c r="J21" s="40"/>
      <c r="K21" s="9" t="str">
        <f t="shared" si="0"/>
        <v>g. Central Medical Store or Central Warehouse</v>
      </c>
      <c r="L21" s="36"/>
      <c r="M21" s="36"/>
      <c r="N21" s="36"/>
      <c r="O21" s="9"/>
      <c r="P21" s="36"/>
      <c r="Q21" s="9" t="str">
        <f t="shared" si="1"/>
        <v>Medical Stores Department (MSD)</v>
      </c>
      <c r="R21" s="36"/>
      <c r="S21" s="36"/>
      <c r="T21" s="24"/>
      <c r="U21" s="24"/>
      <c r="V21" s="24"/>
      <c r="W21" s="76"/>
      <c r="X21" s="76"/>
      <c r="Y21" s="77"/>
      <c r="Z21" s="95"/>
    </row>
    <row r="22" spans="1:134" s="159" customFormat="1" x14ac:dyDescent="0.2">
      <c r="A22" s="262"/>
      <c r="B22" s="835" t="s">
        <v>68</v>
      </c>
      <c r="C22" s="835"/>
      <c r="D22" s="203" t="s">
        <v>166</v>
      </c>
      <c r="E22" s="226" t="s">
        <v>163</v>
      </c>
      <c r="F22" s="769"/>
      <c r="G22" s="770"/>
      <c r="H22" s="771"/>
      <c r="I22" s="8"/>
      <c r="J22" s="40"/>
      <c r="K22" s="9" t="str">
        <f t="shared" si="0"/>
        <v xml:space="preserve">h. Ministry of Finance or Ministry of Planning </v>
      </c>
      <c r="L22" s="36"/>
      <c r="M22" s="36"/>
      <c r="N22" s="36"/>
      <c r="O22" s="9"/>
      <c r="P22" s="36"/>
      <c r="Q22" s="9">
        <f t="shared" si="1"/>
        <v>0</v>
      </c>
      <c r="R22" s="36"/>
      <c r="S22" s="36"/>
      <c r="T22" s="24"/>
      <c r="U22" s="24"/>
      <c r="V22" s="24"/>
      <c r="W22" s="76"/>
      <c r="X22" s="76"/>
      <c r="Y22" s="77"/>
      <c r="Z22" s="95"/>
    </row>
    <row r="23" spans="1:134" s="158" customFormat="1" x14ac:dyDescent="0.2">
      <c r="A23" s="262"/>
      <c r="B23" s="835" t="s">
        <v>279</v>
      </c>
      <c r="C23" s="835"/>
      <c r="D23" s="203" t="s">
        <v>166</v>
      </c>
      <c r="E23" s="226" t="s">
        <v>163</v>
      </c>
      <c r="F23" s="769"/>
      <c r="G23" s="770"/>
      <c r="H23" s="771"/>
      <c r="I23" s="8"/>
      <c r="J23" s="40"/>
      <c r="K23" s="60" t="str">
        <f t="shared" si="0"/>
        <v>i. Other (for example: partners)</v>
      </c>
      <c r="L23" s="40"/>
      <c r="M23" s="40"/>
      <c r="N23" s="40"/>
      <c r="O23" s="60"/>
      <c r="P23" s="40"/>
      <c r="Q23" s="60">
        <f t="shared" si="1"/>
        <v>0</v>
      </c>
      <c r="R23" s="40"/>
      <c r="S23" s="40"/>
      <c r="T23" s="40"/>
      <c r="U23" s="40"/>
      <c r="V23" s="40"/>
      <c r="W23" s="131"/>
      <c r="X23" s="131"/>
      <c r="Y23" s="129"/>
      <c r="Z23" s="129"/>
    </row>
    <row r="24" spans="1:134" s="159" customFormat="1" x14ac:dyDescent="0.2">
      <c r="A24" s="772" t="s">
        <v>152</v>
      </c>
      <c r="B24" s="764"/>
      <c r="C24" s="764"/>
      <c r="D24" s="764"/>
      <c r="E24" s="764"/>
      <c r="F24" s="764"/>
      <c r="G24" s="764"/>
      <c r="H24" s="355" t="s">
        <v>164</v>
      </c>
      <c r="I24" s="30" t="str">
        <f>A24</f>
        <v>A3. How many times did the committee meet during the last year? (0, 1-2, 3-5, or 6+)  (Please select from the dropdown.)</v>
      </c>
      <c r="J24" s="40"/>
      <c r="K24" s="9"/>
      <c r="L24" s="36"/>
      <c r="M24" s="36"/>
      <c r="N24" s="36"/>
      <c r="O24" s="9"/>
      <c r="P24" s="36"/>
      <c r="Q24" s="36"/>
      <c r="R24" s="36"/>
      <c r="S24" s="36"/>
      <c r="T24" s="24"/>
      <c r="U24" s="24"/>
      <c r="V24" s="24"/>
      <c r="W24" s="76"/>
      <c r="X24" s="76"/>
      <c r="Y24" s="77"/>
      <c r="Z24" s="95"/>
    </row>
    <row r="25" spans="1:134" s="159" customFormat="1" x14ac:dyDescent="0.2">
      <c r="A25" s="827" t="s">
        <v>280</v>
      </c>
      <c r="B25" s="828"/>
      <c r="C25" s="828"/>
      <c r="D25" s="835"/>
      <c r="E25" s="835"/>
      <c r="F25" s="835"/>
      <c r="G25" s="836"/>
      <c r="H25" s="355" t="s">
        <v>166</v>
      </c>
      <c r="I25" s="30" t="str">
        <f>A25</f>
        <v xml:space="preserve">A4. Does the committee have legal status?  (Please select from the dropdown.)                                  </v>
      </c>
      <c r="J25" s="40"/>
      <c r="K25" s="9"/>
      <c r="L25" s="36"/>
      <c r="M25" s="36"/>
      <c r="N25" s="36"/>
      <c r="O25" s="9"/>
      <c r="P25" s="36"/>
      <c r="Q25" s="36"/>
      <c r="R25" s="36"/>
      <c r="S25" s="36"/>
      <c r="T25" s="24"/>
      <c r="U25" s="24"/>
      <c r="V25" s="24"/>
      <c r="W25" s="76"/>
      <c r="X25" s="76"/>
      <c r="Y25" s="77"/>
      <c r="Z25" s="95"/>
    </row>
    <row r="26" spans="1:134" s="159" customFormat="1" ht="45.75" thickBot="1" x14ac:dyDescent="0.25">
      <c r="A26" s="853" t="s">
        <v>281</v>
      </c>
      <c r="B26" s="822"/>
      <c r="C26" s="854"/>
      <c r="D26" s="228" t="s">
        <v>165</v>
      </c>
      <c r="E26" s="229" t="s">
        <v>157</v>
      </c>
      <c r="F26" s="153" t="s">
        <v>1613</v>
      </c>
      <c r="G26" s="230" t="s">
        <v>63</v>
      </c>
      <c r="H26" s="357" t="s">
        <v>858</v>
      </c>
      <c r="I26" s="30"/>
      <c r="J26" s="40"/>
      <c r="K26" s="9" t="str">
        <f>A26</f>
        <v>A5. Is there a Contraceptive Security "champion"? (someone who consistently brings up and advocates for contraceptive supplies)</v>
      </c>
      <c r="L26" s="36"/>
      <c r="M26" s="36"/>
      <c r="N26" s="36"/>
      <c r="O26" s="9"/>
      <c r="P26" s="36"/>
      <c r="Q26" s="36"/>
      <c r="R26" s="36"/>
      <c r="S26" s="36"/>
      <c r="T26" s="24"/>
      <c r="U26" s="24"/>
      <c r="V26" s="24"/>
      <c r="W26" s="76"/>
      <c r="X26" s="76"/>
      <c r="Y26" s="77"/>
      <c r="Z26" s="95"/>
    </row>
    <row r="27" spans="1:134" s="231" customFormat="1" ht="16.5" customHeight="1" thickBot="1" x14ac:dyDescent="0.3">
      <c r="A27" s="865" t="s">
        <v>30</v>
      </c>
      <c r="B27" s="866"/>
      <c r="C27" s="866"/>
      <c r="D27" s="866"/>
      <c r="E27" s="866"/>
      <c r="F27" s="866"/>
      <c r="G27" s="866"/>
      <c r="H27" s="350"/>
      <c r="I27" s="14"/>
      <c r="J27" s="67"/>
      <c r="K27" s="11"/>
      <c r="L27" s="48"/>
      <c r="M27" s="48"/>
      <c r="N27" s="48"/>
      <c r="O27" s="48"/>
      <c r="P27" s="48"/>
      <c r="Q27" s="48"/>
      <c r="R27" s="48"/>
      <c r="S27" s="48"/>
      <c r="T27" s="67"/>
      <c r="U27" s="67"/>
      <c r="V27" s="67"/>
      <c r="W27" s="78"/>
      <c r="X27" s="78"/>
      <c r="Y27" s="79"/>
      <c r="Z27" s="96"/>
    </row>
    <row r="28" spans="1:134" s="159" customFormat="1" x14ac:dyDescent="0.2">
      <c r="A28" s="834" t="s">
        <v>741</v>
      </c>
      <c r="B28" s="835"/>
      <c r="C28" s="836"/>
      <c r="D28" s="887" t="s">
        <v>283</v>
      </c>
      <c r="E28" s="888"/>
      <c r="F28" s="221" t="s">
        <v>268</v>
      </c>
      <c r="G28" s="359" t="s">
        <v>284</v>
      </c>
      <c r="H28" s="351" t="s">
        <v>267</v>
      </c>
      <c r="I28" s="43"/>
      <c r="J28" s="41"/>
      <c r="K28" s="9">
        <f>B28</f>
        <v>0</v>
      </c>
      <c r="L28" s="36"/>
      <c r="M28" s="36"/>
      <c r="N28" s="36"/>
      <c r="O28" s="36"/>
      <c r="P28" s="36"/>
      <c r="Q28" s="36"/>
      <c r="R28" s="36"/>
      <c r="S28" s="36"/>
      <c r="T28" s="24"/>
      <c r="U28" s="24"/>
      <c r="V28" s="24"/>
      <c r="W28" s="76"/>
      <c r="X28" s="76"/>
      <c r="Y28" s="77"/>
      <c r="Z28" s="95"/>
    </row>
    <row r="29" spans="1:134" s="159" customFormat="1" ht="45" customHeight="1" x14ac:dyDescent="0.2">
      <c r="A29" s="772" t="s">
        <v>742</v>
      </c>
      <c r="B29" s="764"/>
      <c r="C29" s="764"/>
      <c r="D29" s="764"/>
      <c r="E29" s="764"/>
      <c r="F29" s="765"/>
      <c r="G29" s="889">
        <v>16904586</v>
      </c>
      <c r="H29" s="890"/>
      <c r="I29" s="12"/>
      <c r="J29" s="60">
        <f>G29</f>
        <v>16904586</v>
      </c>
      <c r="K29" s="9"/>
      <c r="L29" s="36"/>
      <c r="M29" s="56">
        <f>E29</f>
        <v>0</v>
      </c>
      <c r="N29" s="36"/>
      <c r="O29" s="36"/>
      <c r="P29" s="36"/>
      <c r="Q29" s="36"/>
      <c r="R29" s="36"/>
      <c r="S29" s="36"/>
      <c r="T29" s="24"/>
      <c r="U29" s="24"/>
      <c r="V29" s="24"/>
      <c r="W29" s="76"/>
      <c r="X29" s="76"/>
      <c r="Y29" s="80" t="str">
        <f>A29</f>
        <v>B2. What was the estimated dollar value of contraceptives needed to be procured for the public sector for the most recent complete fiscal year? (in USD currency)
(for example, to cover the needs for FY '10-'11)</v>
      </c>
      <c r="Z29" s="95"/>
    </row>
    <row r="30" spans="1:134" s="159" customFormat="1" ht="58.5" x14ac:dyDescent="0.2">
      <c r="A30" s="772" t="s">
        <v>743</v>
      </c>
      <c r="B30" s="764"/>
      <c r="C30" s="764"/>
      <c r="D30" s="764"/>
      <c r="E30" s="161" t="s">
        <v>853</v>
      </c>
      <c r="F30" s="232" t="s">
        <v>744</v>
      </c>
      <c r="G30" s="891" t="s">
        <v>859</v>
      </c>
      <c r="H30" s="892"/>
      <c r="I30" s="12"/>
      <c r="J30" s="60" t="str">
        <f>G30</f>
        <v>John Snow, Inc. and Reproductive and Child Health section</v>
      </c>
      <c r="K30" s="9"/>
      <c r="L30" s="36"/>
      <c r="M30" s="56" t="str">
        <f>E30</f>
        <v>07/10 - 06/11</v>
      </c>
      <c r="N30" s="36"/>
      <c r="O30" s="36"/>
      <c r="P30" s="36"/>
      <c r="Q30" s="36"/>
      <c r="R30" s="36"/>
      <c r="S30" s="36"/>
      <c r="T30" s="24"/>
      <c r="U30" s="24"/>
      <c r="V30" s="24"/>
      <c r="W30" s="76"/>
      <c r="X30" s="76"/>
      <c r="Y30" s="80" t="str">
        <f>A30</f>
        <v>B3. Time period covered by the forecast/quantification (mm/yy-mm/yy)
(should ideally be FY '10-'11)</v>
      </c>
      <c r="Z30" s="95"/>
    </row>
    <row r="31" spans="1:134" s="159" customFormat="1" ht="15" customHeight="1" x14ac:dyDescent="0.2">
      <c r="A31" s="772" t="s">
        <v>745</v>
      </c>
      <c r="B31" s="764"/>
      <c r="C31" s="764"/>
      <c r="D31" s="764"/>
      <c r="E31" s="764"/>
      <c r="F31" s="764"/>
      <c r="G31" s="765"/>
      <c r="H31" s="355" t="s">
        <v>165</v>
      </c>
      <c r="I31" s="30" t="str">
        <f>A31</f>
        <v>B4. Is there a government budget line item specifically for the procurement of contraceptives?  (Please select from the dropdown list.)</v>
      </c>
      <c r="J31" s="41"/>
      <c r="K31" s="9"/>
      <c r="L31" s="36"/>
      <c r="M31" s="36"/>
      <c r="N31" s="36"/>
      <c r="O31" s="36"/>
      <c r="P31" s="36"/>
      <c r="Q31" s="36"/>
      <c r="R31" s="36"/>
      <c r="S31" s="36"/>
      <c r="T31" s="24"/>
      <c r="U31" s="24"/>
      <c r="V31" s="24"/>
      <c r="W31" s="76"/>
      <c r="X31" s="76"/>
      <c r="Y31" s="77"/>
      <c r="Z31" s="95"/>
    </row>
    <row r="32" spans="1:134" s="159" customFormat="1" ht="90" customHeight="1" x14ac:dyDescent="0.2">
      <c r="A32" s="772" t="s">
        <v>746</v>
      </c>
      <c r="B32" s="764"/>
      <c r="C32" s="764"/>
      <c r="D32" s="764"/>
      <c r="E32" s="764"/>
      <c r="F32" s="764"/>
      <c r="G32" s="765"/>
      <c r="H32" s="355" t="s">
        <v>165</v>
      </c>
      <c r="I32" s="30"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41"/>
      <c r="K32" s="9"/>
      <c r="L32" s="36"/>
      <c r="M32" s="36"/>
      <c r="N32" s="36"/>
      <c r="O32" s="36"/>
      <c r="P32" s="36"/>
      <c r="Q32" s="36"/>
      <c r="R32" s="36"/>
      <c r="S32" s="36"/>
      <c r="T32" s="24"/>
      <c r="U32" s="24"/>
      <c r="V32" s="24"/>
      <c r="W32" s="76"/>
      <c r="X32" s="76"/>
      <c r="Y32" s="77"/>
      <c r="Z32" s="95"/>
    </row>
    <row r="33" spans="1:26" s="159" customFormat="1" ht="15.75" customHeight="1" thickBot="1" x14ac:dyDescent="0.25">
      <c r="A33" s="772" t="s">
        <v>285</v>
      </c>
      <c r="B33" s="764"/>
      <c r="C33" s="764"/>
      <c r="D33" s="764"/>
      <c r="E33" s="764"/>
      <c r="F33" s="764"/>
      <c r="G33" s="764"/>
      <c r="H33" s="773"/>
      <c r="I33" s="4"/>
      <c r="J33" s="41"/>
      <c r="K33" s="9"/>
      <c r="L33" s="36"/>
      <c r="M33" s="36"/>
      <c r="N33" s="36"/>
      <c r="O33" s="36"/>
      <c r="P33" s="36"/>
      <c r="Q33" s="36"/>
      <c r="R33" s="36"/>
      <c r="S33" s="36"/>
      <c r="T33" s="24"/>
      <c r="U33" s="24"/>
      <c r="V33" s="24"/>
      <c r="W33" s="76"/>
      <c r="X33" s="80" t="str">
        <f>A33</f>
        <v>B6. Please complete the table below regarding government allocations for contraceptive procurement.</v>
      </c>
      <c r="Y33" s="77"/>
      <c r="Z33" s="95"/>
    </row>
    <row r="34" spans="1:26" s="159" customFormat="1" ht="147" x14ac:dyDescent="0.2">
      <c r="A34" s="363"/>
      <c r="B34" s="884"/>
      <c r="C34" s="884"/>
      <c r="D34" s="927"/>
      <c r="E34" s="664" t="s">
        <v>286</v>
      </c>
      <c r="F34" s="237" t="s">
        <v>747</v>
      </c>
      <c r="G34" s="238" t="s">
        <v>287</v>
      </c>
      <c r="H34" s="364" t="s">
        <v>158</v>
      </c>
      <c r="I34" s="32"/>
      <c r="J34" s="42"/>
      <c r="K34" s="9">
        <f>A34</f>
        <v>0</v>
      </c>
      <c r="L34" s="36"/>
      <c r="M34" s="36"/>
      <c r="N34" s="36"/>
      <c r="O34" s="36"/>
      <c r="P34" s="36"/>
      <c r="Q34" s="36"/>
      <c r="R34" s="36"/>
      <c r="S34" s="36"/>
      <c r="T34" s="24"/>
      <c r="U34" s="24"/>
      <c r="V34" s="24"/>
      <c r="W34" s="76"/>
      <c r="X34" s="76"/>
      <c r="Y34" s="77"/>
      <c r="Z34" s="95"/>
    </row>
    <row r="35" spans="1:26" s="159" customFormat="1" ht="45" x14ac:dyDescent="0.2">
      <c r="A35" s="262"/>
      <c r="B35" s="764" t="s">
        <v>288</v>
      </c>
      <c r="C35" s="764"/>
      <c r="D35" s="765"/>
      <c r="E35" s="162">
        <f>3500000000/1600</f>
        <v>2187500</v>
      </c>
      <c r="F35" s="154" t="s">
        <v>853</v>
      </c>
      <c r="G35" s="154" t="s">
        <v>860</v>
      </c>
      <c r="H35" s="362"/>
      <c r="I35" s="43"/>
      <c r="J35" s="41"/>
      <c r="K35" s="9" t="e">
        <f>#REF!</f>
        <v>#REF!</v>
      </c>
      <c r="L35" s="36"/>
      <c r="M35" s="36"/>
      <c r="N35" s="36"/>
      <c r="O35" s="36"/>
      <c r="P35" s="36"/>
      <c r="Q35" s="36"/>
      <c r="R35" s="36"/>
      <c r="S35" s="36"/>
      <c r="T35" s="24"/>
      <c r="U35" s="24"/>
      <c r="V35" s="24"/>
      <c r="W35" s="76"/>
      <c r="X35" s="76"/>
      <c r="Y35" s="77"/>
      <c r="Z35" s="95"/>
    </row>
    <row r="36" spans="1:26" s="159" customFormat="1" ht="15" hidden="1" customHeight="1" x14ac:dyDescent="0.2">
      <c r="A36" s="883"/>
      <c r="B36" s="884"/>
      <c r="C36" s="884"/>
      <c r="D36" s="884"/>
      <c r="E36" s="884"/>
      <c r="F36" s="884"/>
      <c r="G36" s="884"/>
      <c r="H36" s="885"/>
      <c r="I36" s="43"/>
      <c r="J36" s="41"/>
      <c r="K36" s="9"/>
      <c r="L36" s="36"/>
      <c r="M36" s="36"/>
      <c r="N36" s="36"/>
      <c r="O36" s="36"/>
      <c r="P36" s="36"/>
      <c r="Q36" s="36"/>
      <c r="R36" s="36"/>
      <c r="S36" s="36"/>
      <c r="T36" s="24"/>
      <c r="U36" s="24"/>
      <c r="V36" s="24"/>
      <c r="W36" s="76"/>
      <c r="X36" s="76"/>
      <c r="Y36" s="77"/>
      <c r="Z36" s="95"/>
    </row>
    <row r="37" spans="1:26" s="159" customFormat="1" ht="75" x14ac:dyDescent="0.2">
      <c r="A37" s="772" t="s">
        <v>749</v>
      </c>
      <c r="B37" s="764"/>
      <c r="C37" s="764"/>
      <c r="D37" s="764"/>
      <c r="E37" s="764"/>
      <c r="F37" s="764"/>
      <c r="G37" s="765"/>
      <c r="H37" s="355" t="s">
        <v>165</v>
      </c>
      <c r="I37" s="30"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41"/>
      <c r="K37" s="9"/>
      <c r="L37" s="36"/>
      <c r="M37" s="36"/>
      <c r="N37" s="36"/>
      <c r="O37" s="36"/>
      <c r="P37" s="36"/>
      <c r="Q37" s="36"/>
      <c r="R37" s="36"/>
      <c r="S37" s="36"/>
      <c r="T37" s="24"/>
      <c r="U37" s="24"/>
      <c r="V37" s="24"/>
      <c r="W37" s="76"/>
      <c r="X37" s="76"/>
      <c r="Y37" s="77"/>
      <c r="Z37" s="95"/>
    </row>
    <row r="38" spans="1:26" s="159" customFormat="1" ht="60.75" customHeight="1" thickBot="1" x14ac:dyDescent="0.25">
      <c r="A38" s="772" t="s">
        <v>750</v>
      </c>
      <c r="B38" s="764"/>
      <c r="C38" s="764"/>
      <c r="D38" s="764"/>
      <c r="E38" s="764"/>
      <c r="F38" s="764"/>
      <c r="G38" s="764"/>
      <c r="H38" s="773"/>
      <c r="I38" s="4"/>
      <c r="J38" s="41"/>
      <c r="K38" s="9"/>
      <c r="L38" s="36"/>
      <c r="M38" s="36"/>
      <c r="N38" s="36"/>
      <c r="O38" s="36"/>
      <c r="P38" s="36"/>
      <c r="Q38" s="36"/>
      <c r="R38" s="36"/>
      <c r="S38" s="36"/>
      <c r="T38" s="24"/>
      <c r="U38" s="24"/>
      <c r="V38" s="24"/>
      <c r="W38" s="76"/>
      <c r="X38" s="80"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Y38" s="77"/>
      <c r="Z38" s="95"/>
    </row>
    <row r="39" spans="1:26" s="159" customFormat="1" ht="129.75" x14ac:dyDescent="0.2">
      <c r="A39" s="363"/>
      <c r="B39" s="877" t="s">
        <v>751</v>
      </c>
      <c r="C39" s="886"/>
      <c r="D39" s="236" t="s">
        <v>290</v>
      </c>
      <c r="E39" s="237" t="s">
        <v>69</v>
      </c>
      <c r="F39" s="237" t="s">
        <v>752</v>
      </c>
      <c r="G39" s="238" t="s">
        <v>291</v>
      </c>
      <c r="H39" s="364" t="s">
        <v>158</v>
      </c>
      <c r="I39" s="32"/>
      <c r="J39" s="42"/>
      <c r="K39" s="9">
        <f>A39</f>
        <v>0</v>
      </c>
      <c r="L39" s="36"/>
      <c r="M39" s="36"/>
      <c r="N39" s="36"/>
      <c r="O39" s="36"/>
      <c r="P39" s="36"/>
      <c r="Q39" s="36"/>
      <c r="R39" s="36"/>
      <c r="S39" s="36"/>
      <c r="T39" s="24"/>
      <c r="U39" s="24"/>
      <c r="V39" s="24"/>
      <c r="W39" s="76"/>
      <c r="X39" s="76"/>
      <c r="Y39" s="77"/>
      <c r="Z39" s="95"/>
    </row>
    <row r="40" spans="1:26" s="159" customFormat="1" ht="30" x14ac:dyDescent="0.2">
      <c r="A40" s="363"/>
      <c r="B40" s="764" t="s">
        <v>292</v>
      </c>
      <c r="C40" s="765"/>
      <c r="D40" s="239" t="s">
        <v>165</v>
      </c>
      <c r="E40" s="162">
        <v>692779</v>
      </c>
      <c r="F40" s="309" t="s">
        <v>853</v>
      </c>
      <c r="G40" s="240" t="s">
        <v>187</v>
      </c>
      <c r="H40" s="362"/>
      <c r="I40" s="43"/>
      <c r="J40" s="41"/>
      <c r="K40" s="9" t="str">
        <f>B40</f>
        <v>a. Internally generated funds spent on contraceptive procurement</v>
      </c>
      <c r="L40" s="36"/>
      <c r="M40" s="36"/>
      <c r="N40" s="36"/>
      <c r="O40" s="36"/>
      <c r="P40" s="36"/>
      <c r="Q40" s="36"/>
      <c r="R40" s="36"/>
      <c r="S40" s="36"/>
      <c r="T40" s="24"/>
      <c r="U40" s="24"/>
      <c r="V40" s="24"/>
      <c r="W40" s="76"/>
      <c r="X40" s="76"/>
      <c r="Y40" s="77"/>
      <c r="Z40" s="95"/>
    </row>
    <row r="41" spans="1:26" s="159" customFormat="1" ht="30" x14ac:dyDescent="0.2">
      <c r="A41" s="363"/>
      <c r="B41" s="241"/>
      <c r="C41" s="242" t="s">
        <v>293</v>
      </c>
      <c r="D41" s="800" t="s">
        <v>178</v>
      </c>
      <c r="E41" s="801"/>
      <c r="F41" s="801"/>
      <c r="G41" s="801"/>
      <c r="H41" s="802"/>
      <c r="I41" s="44"/>
      <c r="J41" s="41"/>
      <c r="K41" s="9" t="str">
        <f>C41</f>
        <v>i. Specify source(s) of internally generated funds spent (for example, from taxes or user fees)</v>
      </c>
      <c r="L41" s="36"/>
      <c r="M41" s="36"/>
      <c r="N41" s="36"/>
      <c r="O41" s="39" t="str">
        <f>D41</f>
        <v>Don't know</v>
      </c>
      <c r="P41" s="36"/>
      <c r="Q41" s="36"/>
      <c r="R41" s="36"/>
      <c r="S41" s="36"/>
      <c r="T41" s="24"/>
      <c r="U41" s="24"/>
      <c r="V41" s="24"/>
      <c r="W41" s="76"/>
      <c r="X41" s="76"/>
      <c r="Y41" s="77"/>
      <c r="Z41" s="95"/>
    </row>
    <row r="42" spans="1:26" s="159" customFormat="1" ht="60" x14ac:dyDescent="0.2">
      <c r="A42" s="363"/>
      <c r="B42" s="764" t="s">
        <v>295</v>
      </c>
      <c r="C42" s="765"/>
      <c r="D42" s="239" t="s">
        <v>165</v>
      </c>
      <c r="E42" s="162">
        <v>4107206</v>
      </c>
      <c r="F42" s="309" t="s">
        <v>853</v>
      </c>
      <c r="G42" s="154" t="s">
        <v>187</v>
      </c>
      <c r="H42" s="362"/>
      <c r="I42" s="43"/>
      <c r="J42" s="41"/>
      <c r="K42" s="9" t="str">
        <f>B42</f>
        <v>b. Total of all other government funds spent on contraceptive procurement (basket funds, World Bank credits or loans, and other funds donors gave to the government [e.g., direct budget support])</v>
      </c>
      <c r="L42" s="36"/>
      <c r="M42" s="36"/>
      <c r="N42" s="36"/>
      <c r="O42" s="36"/>
      <c r="P42" s="36"/>
      <c r="Q42" s="36"/>
      <c r="R42" s="36"/>
      <c r="S42" s="36"/>
      <c r="T42" s="24"/>
      <c r="U42" s="24"/>
      <c r="V42" s="24"/>
      <c r="W42" s="76"/>
      <c r="X42" s="76"/>
      <c r="Y42" s="77"/>
      <c r="Z42" s="95"/>
    </row>
    <row r="43" spans="1:26" s="159" customFormat="1" ht="30" x14ac:dyDescent="0.2">
      <c r="A43" s="363"/>
      <c r="B43" s="241"/>
      <c r="C43" s="242" t="s">
        <v>297</v>
      </c>
      <c r="D43" s="800" t="s">
        <v>178</v>
      </c>
      <c r="E43" s="801"/>
      <c r="F43" s="801"/>
      <c r="G43" s="801"/>
      <c r="H43" s="802"/>
      <c r="I43" s="44"/>
      <c r="J43" s="41"/>
      <c r="K43" s="9" t="str">
        <f>C43</f>
        <v>i. Specify source(s) of other government funds spent (for example: basket funding or specific donor)</v>
      </c>
      <c r="L43" s="36"/>
      <c r="M43" s="36"/>
      <c r="N43" s="36"/>
      <c r="O43" s="39" t="str">
        <f>D43</f>
        <v>Don't know</v>
      </c>
      <c r="P43" s="36"/>
      <c r="Q43" s="36"/>
      <c r="R43" s="36"/>
      <c r="S43" s="36"/>
      <c r="T43" s="24"/>
      <c r="U43" s="24"/>
      <c r="V43" s="24"/>
      <c r="W43" s="76"/>
      <c r="X43" s="76"/>
      <c r="Y43" s="77"/>
      <c r="Z43" s="95"/>
    </row>
    <row r="44" spans="1:26" s="159" customFormat="1" ht="45" x14ac:dyDescent="0.2">
      <c r="A44" s="363"/>
      <c r="B44" s="764" t="s">
        <v>298</v>
      </c>
      <c r="C44" s="765"/>
      <c r="D44" s="243"/>
      <c r="E44" s="163">
        <f>E40+E42</f>
        <v>4799985</v>
      </c>
      <c r="F44" s="244"/>
      <c r="G44" s="244"/>
      <c r="H44" s="362"/>
      <c r="I44" s="43"/>
      <c r="J44" s="41"/>
      <c r="K44" s="9" t="str">
        <f>B44</f>
        <v>c. TOTAL government funds spent on contraceptive procurement
This will auto-calculate.  (It will sum a &amp; b above.)</v>
      </c>
      <c r="L44" s="36"/>
      <c r="M44" s="36"/>
      <c r="N44" s="36"/>
      <c r="O44" s="39"/>
      <c r="P44" s="36"/>
      <c r="Q44" s="36"/>
      <c r="R44" s="36"/>
      <c r="S44" s="36"/>
      <c r="T44" s="24"/>
      <c r="U44" s="24"/>
      <c r="V44" s="24"/>
      <c r="W44" s="76"/>
      <c r="X44" s="76"/>
      <c r="Y44" s="77"/>
      <c r="Z44" s="95"/>
    </row>
    <row r="45" spans="1:26" s="248" customFormat="1" x14ac:dyDescent="0.2">
      <c r="A45" s="365"/>
      <c r="B45" s="245"/>
      <c r="C45" s="245"/>
      <c r="D45" s="246"/>
      <c r="E45" s="164"/>
      <c r="F45" s="164"/>
      <c r="G45" s="247"/>
      <c r="H45" s="366"/>
      <c r="I45" s="68"/>
      <c r="J45" s="41"/>
      <c r="K45" s="9">
        <f>A45</f>
        <v>0</v>
      </c>
      <c r="L45" s="36"/>
      <c r="M45" s="36"/>
      <c r="N45" s="36"/>
      <c r="O45" s="39"/>
      <c r="P45" s="36"/>
      <c r="Q45" s="36"/>
      <c r="R45" s="36"/>
      <c r="S45" s="36"/>
      <c r="T45" s="24"/>
      <c r="U45" s="24"/>
      <c r="V45" s="24"/>
      <c r="W45" s="76"/>
      <c r="X45" s="76"/>
      <c r="Y45" s="81"/>
      <c r="Z45" s="21"/>
    </row>
    <row r="46" spans="1:26" s="159" customFormat="1" ht="30" customHeight="1" x14ac:dyDescent="0.2">
      <c r="A46" s="772" t="s">
        <v>753</v>
      </c>
      <c r="B46" s="764"/>
      <c r="C46" s="764"/>
      <c r="D46" s="764"/>
      <c r="E46" s="764"/>
      <c r="F46" s="764"/>
      <c r="G46" s="764"/>
      <c r="H46" s="773"/>
      <c r="I46" s="4"/>
      <c r="J46" s="41"/>
      <c r="K46" s="9"/>
      <c r="L46" s="36"/>
      <c r="M46" s="36"/>
      <c r="N46" s="36"/>
      <c r="O46" s="36"/>
      <c r="P46" s="36"/>
      <c r="Q46" s="36"/>
      <c r="R46" s="36"/>
      <c r="S46" s="36"/>
      <c r="T46" s="24"/>
      <c r="U46" s="24"/>
      <c r="V46" s="24"/>
      <c r="W46" s="76"/>
      <c r="X46" s="80" t="str">
        <f>A46</f>
        <v xml:space="preserve">B9. Please complete the table below to indicate donor expenditures on contraceptive procurement in the most recent complete fiscal year (FY '10-'11).
</v>
      </c>
      <c r="Y46" s="77"/>
      <c r="Z46" s="95"/>
    </row>
    <row r="47" spans="1:26" s="159" customFormat="1" ht="129.75" x14ac:dyDescent="0.2">
      <c r="A47" s="363" t="s">
        <v>199</v>
      </c>
      <c r="B47" s="877" t="s">
        <v>754</v>
      </c>
      <c r="C47" s="765"/>
      <c r="D47" s="236" t="s">
        <v>299</v>
      </c>
      <c r="E47" s="237" t="s">
        <v>300</v>
      </c>
      <c r="F47" s="237" t="s">
        <v>755</v>
      </c>
      <c r="G47" s="238" t="s">
        <v>301</v>
      </c>
      <c r="H47" s="364" t="s">
        <v>158</v>
      </c>
      <c r="I47" s="25"/>
      <c r="J47" s="41"/>
      <c r="K47" s="9" t="str">
        <f>A47</f>
        <v xml:space="preserve">
</v>
      </c>
      <c r="L47" s="36"/>
      <c r="M47" s="36"/>
      <c r="N47" s="36"/>
      <c r="O47" s="39"/>
      <c r="P47" s="36"/>
      <c r="Q47" s="36"/>
      <c r="R47" s="36"/>
      <c r="S47" s="36"/>
      <c r="T47" s="24"/>
      <c r="U47" s="24"/>
      <c r="V47" s="24"/>
      <c r="W47" s="76"/>
      <c r="X47" s="76"/>
      <c r="Y47" s="77"/>
      <c r="Z47" s="95"/>
    </row>
    <row r="48" spans="1:26" s="159" customFormat="1" x14ac:dyDescent="0.2">
      <c r="A48" s="363"/>
      <c r="B48" s="764" t="s">
        <v>302</v>
      </c>
      <c r="C48" s="765"/>
      <c r="D48" s="239" t="s">
        <v>165</v>
      </c>
      <c r="E48" s="162">
        <v>6544413</v>
      </c>
      <c r="F48" s="309" t="str">
        <f>F42</f>
        <v>07/10 - 06/11</v>
      </c>
      <c r="G48" s="156" t="s">
        <v>187</v>
      </c>
      <c r="H48" s="367"/>
      <c r="I48" s="12"/>
      <c r="J48" s="41"/>
      <c r="K48" s="9" t="str">
        <f>B48</f>
        <v>a. In-kind donations of contraceptives</v>
      </c>
      <c r="L48" s="36"/>
      <c r="M48" s="36"/>
      <c r="N48" s="36"/>
      <c r="O48" s="39"/>
      <c r="P48" s="36"/>
      <c r="Q48" s="36"/>
      <c r="R48" s="36"/>
      <c r="S48" s="36"/>
      <c r="T48" s="24"/>
      <c r="U48" s="24"/>
      <c r="V48" s="24"/>
      <c r="W48" s="76"/>
      <c r="X48" s="76"/>
      <c r="Y48" s="77"/>
      <c r="Z48" s="95"/>
    </row>
    <row r="49" spans="1:26" s="159" customFormat="1" x14ac:dyDescent="0.2">
      <c r="A49" s="363"/>
      <c r="B49" s="241"/>
      <c r="C49" s="242" t="s">
        <v>303</v>
      </c>
      <c r="D49" s="878" t="s">
        <v>971</v>
      </c>
      <c r="E49" s="879"/>
      <c r="F49" s="879"/>
      <c r="G49" s="879"/>
      <c r="H49" s="880"/>
      <c r="I49" s="165"/>
      <c r="J49" s="41"/>
      <c r="K49" s="9" t="str">
        <f>C49</f>
        <v xml:space="preserve">i. Specify source(s) of in-kind donations </v>
      </c>
      <c r="L49" s="36"/>
      <c r="M49" s="36"/>
      <c r="N49" s="36"/>
      <c r="O49" s="39" t="str">
        <f>D49</f>
        <v>UNFPA, USAID, and Global Fund</v>
      </c>
      <c r="P49" s="36"/>
      <c r="Q49" s="36"/>
      <c r="R49" s="36"/>
      <c r="S49" s="36"/>
      <c r="T49" s="24"/>
      <c r="U49" s="24"/>
      <c r="V49" s="24"/>
      <c r="W49" s="76"/>
      <c r="X49" s="76"/>
      <c r="Y49" s="77"/>
      <c r="Z49" s="95"/>
    </row>
    <row r="50" spans="1:26" s="159" customFormat="1" x14ac:dyDescent="0.2">
      <c r="A50" s="363"/>
      <c r="B50" s="764" t="s">
        <v>756</v>
      </c>
      <c r="C50" s="765"/>
      <c r="D50" s="239" t="s">
        <v>165</v>
      </c>
      <c r="E50" s="162">
        <v>709440</v>
      </c>
      <c r="F50" s="522" t="str">
        <f>F48</f>
        <v>07/10 - 06/11</v>
      </c>
      <c r="G50" s="156" t="str">
        <f>G48</f>
        <v>PipeLine</v>
      </c>
      <c r="H50" s="367"/>
      <c r="I50" s="12"/>
      <c r="J50" s="41"/>
      <c r="K50" s="9" t="str">
        <f>B50</f>
        <v>b. Global Fund grants used to procure condoms</v>
      </c>
      <c r="L50" s="36"/>
      <c r="M50" s="36"/>
      <c r="N50" s="36"/>
      <c r="O50" s="39"/>
      <c r="P50" s="36"/>
      <c r="Q50" s="36"/>
      <c r="R50" s="36"/>
      <c r="S50" s="36"/>
      <c r="T50" s="24"/>
      <c r="U50" s="24"/>
      <c r="V50" s="24"/>
      <c r="W50" s="76"/>
      <c r="X50" s="76"/>
      <c r="Y50" s="77"/>
      <c r="Z50" s="95"/>
    </row>
    <row r="51" spans="1:26" s="159" customFormat="1" ht="30" x14ac:dyDescent="0.2">
      <c r="A51" s="363"/>
      <c r="B51" s="764" t="s">
        <v>757</v>
      </c>
      <c r="C51" s="765"/>
      <c r="D51" s="239" t="s">
        <v>166</v>
      </c>
      <c r="E51" s="162">
        <v>0</v>
      </c>
      <c r="F51" s="522" t="s">
        <v>972</v>
      </c>
      <c r="G51" s="156"/>
      <c r="H51" s="367"/>
      <c r="I51" s="12"/>
      <c r="J51" s="41"/>
      <c r="K51" s="9" t="str">
        <f>B51</f>
        <v>c. Global Fund grants used to procure contraceptives besides condoms</v>
      </c>
      <c r="L51" s="36"/>
      <c r="M51" s="36"/>
      <c r="N51" s="36"/>
      <c r="O51" s="39"/>
      <c r="P51" s="36"/>
      <c r="Q51" s="36"/>
      <c r="R51" s="36"/>
      <c r="S51" s="36"/>
      <c r="T51" s="24"/>
      <c r="U51" s="24"/>
      <c r="V51" s="24"/>
      <c r="W51" s="76"/>
      <c r="X51" s="76"/>
      <c r="Y51" s="77"/>
      <c r="Z51" s="95"/>
    </row>
    <row r="52" spans="1:26" s="159" customFormat="1" ht="45" x14ac:dyDescent="0.2">
      <c r="A52" s="363"/>
      <c r="B52" s="764" t="s">
        <v>758</v>
      </c>
      <c r="C52" s="765"/>
      <c r="D52" s="243"/>
      <c r="E52" s="163">
        <f>E48+E50+E51</f>
        <v>7253853</v>
      </c>
      <c r="F52" s="244"/>
      <c r="G52" s="244"/>
      <c r="H52" s="368"/>
      <c r="I52" s="43"/>
      <c r="J52" s="41"/>
      <c r="K52" s="9" t="str">
        <f>B52</f>
        <v>d. TOTAL value of in-kind donations and Global Fund grants spent on contraceptive procurement
This will auto-calculate.  (It will sum a-c above.)</v>
      </c>
      <c r="L52" s="36"/>
      <c r="M52" s="36"/>
      <c r="N52" s="36"/>
      <c r="O52" s="39"/>
      <c r="P52" s="36"/>
      <c r="Q52" s="36"/>
      <c r="R52" s="36"/>
      <c r="S52" s="36"/>
      <c r="T52" s="24"/>
      <c r="U52" s="24"/>
      <c r="V52" s="24"/>
      <c r="W52" s="76"/>
      <c r="X52" s="76"/>
      <c r="Y52" s="77"/>
      <c r="Z52" s="95"/>
    </row>
    <row r="53" spans="1:26" s="248" customFormat="1" x14ac:dyDescent="0.2">
      <c r="A53" s="365"/>
      <c r="B53" s="245"/>
      <c r="C53" s="245"/>
      <c r="D53" s="246"/>
      <c r="E53" s="164"/>
      <c r="F53" s="164"/>
      <c r="G53" s="247"/>
      <c r="H53" s="366"/>
      <c r="I53" s="68"/>
      <c r="J53" s="41"/>
      <c r="K53" s="9">
        <f>A53</f>
        <v>0</v>
      </c>
      <c r="L53" s="36"/>
      <c r="M53" s="36"/>
      <c r="N53" s="36"/>
      <c r="O53" s="39"/>
      <c r="P53" s="36"/>
      <c r="Q53" s="36"/>
      <c r="R53" s="36"/>
      <c r="S53" s="36"/>
      <c r="T53" s="24"/>
      <c r="U53" s="24"/>
      <c r="V53" s="24"/>
      <c r="W53" s="76"/>
      <c r="X53" s="76"/>
      <c r="Y53" s="81"/>
      <c r="Z53" s="21"/>
    </row>
    <row r="54" spans="1:26" s="159" customFormat="1" ht="75" customHeight="1" x14ac:dyDescent="0.2">
      <c r="A54" s="772" t="s">
        <v>759</v>
      </c>
      <c r="B54" s="764"/>
      <c r="C54" s="764"/>
      <c r="D54" s="764"/>
      <c r="E54" s="764"/>
      <c r="F54" s="764"/>
      <c r="G54" s="764"/>
      <c r="H54" s="773"/>
      <c r="I54" s="4"/>
      <c r="J54" s="41"/>
      <c r="K54" s="9"/>
      <c r="L54" s="36"/>
      <c r="M54" s="36"/>
      <c r="N54" s="36"/>
      <c r="O54" s="36"/>
      <c r="P54" s="36"/>
      <c r="Q54" s="36"/>
      <c r="R54" s="36"/>
      <c r="S54" s="36"/>
      <c r="T54" s="24"/>
      <c r="U54" s="24"/>
      <c r="V54" s="24"/>
      <c r="W54" s="76"/>
      <c r="X54" s="80"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4" s="77"/>
      <c r="Z54" s="95"/>
    </row>
    <row r="55" spans="1:26" s="159" customFormat="1" ht="150" x14ac:dyDescent="0.2">
      <c r="A55" s="867" t="s">
        <v>760</v>
      </c>
      <c r="B55" s="868"/>
      <c r="C55" s="868"/>
      <c r="D55" s="868"/>
      <c r="E55" s="869"/>
      <c r="F55" s="166">
        <f>E44/(E44+E52)</f>
        <v>0.39821217109438506</v>
      </c>
      <c r="G55" s="870"/>
      <c r="H55" s="871"/>
      <c r="I55" s="12"/>
      <c r="J55" s="45">
        <f>G55</f>
        <v>0</v>
      </c>
      <c r="K55" s="9"/>
      <c r="L55" s="36"/>
      <c r="M55" s="36"/>
      <c r="N55" s="36"/>
      <c r="O55" s="39"/>
      <c r="P55" s="36"/>
      <c r="Q55" s="36"/>
      <c r="R55" s="46"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36"/>
      <c r="T55" s="24"/>
      <c r="U55" s="24"/>
      <c r="V55" s="24"/>
      <c r="W55" s="76"/>
      <c r="X55" s="76"/>
      <c r="Y55" s="77"/>
      <c r="Z55" s="95"/>
    </row>
    <row r="56" spans="1:26" s="159" customFormat="1" ht="135" x14ac:dyDescent="0.2">
      <c r="A56" s="867" t="s">
        <v>761</v>
      </c>
      <c r="B56" s="872"/>
      <c r="C56" s="872"/>
      <c r="D56" s="872"/>
      <c r="E56" s="873"/>
      <c r="F56" s="166">
        <f>(E44+E52)/G29</f>
        <v>0.7130513577794807</v>
      </c>
      <c r="G56" s="870"/>
      <c r="H56" s="871"/>
      <c r="I56" s="12"/>
      <c r="J56" s="45">
        <f>G56</f>
        <v>0</v>
      </c>
      <c r="K56" s="9"/>
      <c r="L56" s="36"/>
      <c r="M56" s="36"/>
      <c r="N56" s="36"/>
      <c r="O56" s="39"/>
      <c r="P56" s="36"/>
      <c r="Q56" s="36"/>
      <c r="R56" s="46"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36"/>
      <c r="T56" s="24"/>
      <c r="U56" s="24"/>
      <c r="V56" s="24"/>
      <c r="W56" s="76"/>
      <c r="X56" s="76"/>
      <c r="Y56" s="77"/>
      <c r="Z56" s="95"/>
    </row>
    <row r="57" spans="1:26" s="159" customFormat="1" ht="45" x14ac:dyDescent="0.2">
      <c r="A57" s="874" t="s">
        <v>762</v>
      </c>
      <c r="B57" s="875"/>
      <c r="C57" s="875"/>
      <c r="D57" s="875"/>
      <c r="E57" s="876"/>
      <c r="F57" s="152"/>
      <c r="G57" s="870"/>
      <c r="H57" s="871"/>
      <c r="I57" s="12"/>
      <c r="J57" s="45">
        <f>G57</f>
        <v>0</v>
      </c>
      <c r="K57" s="9"/>
      <c r="L57" s="36"/>
      <c r="M57" s="36"/>
      <c r="N57" s="36"/>
      <c r="O57" s="39"/>
      <c r="P57" s="36"/>
      <c r="Q57" s="36"/>
      <c r="R57" s="46" t="str">
        <f>A57</f>
        <v>B12. If B11 did not calculate automatically, please answer the following question:
Was there a funding gap for the public sector in the last complete fiscal year?
(Please select from the dropdown list.)</v>
      </c>
      <c r="S57" s="36"/>
      <c r="T57" s="24"/>
      <c r="U57" s="24"/>
      <c r="V57" s="24"/>
      <c r="W57" s="76"/>
      <c r="X57" s="76"/>
      <c r="Y57" s="77"/>
      <c r="Z57" s="95"/>
    </row>
    <row r="58" spans="1:26" s="248" customFormat="1" x14ac:dyDescent="0.2">
      <c r="A58" s="369"/>
      <c r="B58" s="249"/>
      <c r="C58" s="249"/>
      <c r="D58" s="250"/>
      <c r="E58" s="167"/>
      <c r="F58" s="167"/>
      <c r="G58" s="251"/>
      <c r="H58" s="370"/>
      <c r="I58" s="68"/>
      <c r="J58" s="41"/>
      <c r="K58" s="9">
        <f>A58</f>
        <v>0</v>
      </c>
      <c r="L58" s="36"/>
      <c r="M58" s="36"/>
      <c r="N58" s="36"/>
      <c r="O58" s="39"/>
      <c r="P58" s="36"/>
      <c r="Q58" s="36"/>
      <c r="R58" s="36"/>
      <c r="S58" s="36"/>
      <c r="T58" s="24"/>
      <c r="U58" s="24"/>
      <c r="V58" s="24"/>
      <c r="W58" s="76"/>
      <c r="X58" s="76"/>
      <c r="Y58" s="81"/>
      <c r="Z58" s="21"/>
    </row>
    <row r="59" spans="1:26" s="159" customFormat="1" ht="45" x14ac:dyDescent="0.2">
      <c r="A59" s="772" t="s">
        <v>305</v>
      </c>
      <c r="B59" s="764"/>
      <c r="C59" s="764"/>
      <c r="D59" s="764"/>
      <c r="E59" s="765"/>
      <c r="F59" s="766" t="s">
        <v>25</v>
      </c>
      <c r="G59" s="863"/>
      <c r="H59" s="767"/>
      <c r="I59" s="13"/>
      <c r="J59" s="41"/>
      <c r="K59" s="9"/>
      <c r="L59" s="36"/>
      <c r="M59" s="36"/>
      <c r="N59" s="36"/>
      <c r="O59" s="36"/>
      <c r="P59" s="36"/>
      <c r="Q59" s="9" t="str">
        <f>F59</f>
        <v>The government (e.g., Central Medical Stores, MOH logistics unit, MOH procurement unit)</v>
      </c>
      <c r="R59" s="46" t="str">
        <f>A59</f>
        <v>B13. If the government financed any contraceptive procurement in the most recent complete fiscal year, which entity conducted the procurement(s)? (Please select from the dropdown.)</v>
      </c>
      <c r="S59" s="36"/>
      <c r="T59" s="24"/>
      <c r="U59" s="24"/>
      <c r="V59" s="24"/>
      <c r="W59" s="76"/>
      <c r="X59" s="76"/>
      <c r="Y59" s="77"/>
      <c r="Z59" s="95"/>
    </row>
    <row r="60" spans="1:26" s="159" customFormat="1" x14ac:dyDescent="0.2">
      <c r="A60" s="262"/>
      <c r="B60" s="764" t="s">
        <v>58</v>
      </c>
      <c r="C60" s="764"/>
      <c r="D60" s="764"/>
      <c r="E60" s="764"/>
      <c r="F60" s="769" t="s">
        <v>973</v>
      </c>
      <c r="G60" s="770"/>
      <c r="H60" s="771"/>
      <c r="I60" s="12"/>
      <c r="J60" s="41"/>
      <c r="K60" s="9"/>
      <c r="L60" s="36"/>
      <c r="M60" s="57">
        <f>E60</f>
        <v>0</v>
      </c>
      <c r="N60" s="36"/>
      <c r="O60" s="36"/>
      <c r="P60" s="36"/>
      <c r="Q60" s="9" t="str">
        <f>F60</f>
        <v>Medical Stores Department</v>
      </c>
      <c r="R60" s="39" t="str">
        <f>B60</f>
        <v>a. Specify entity</v>
      </c>
      <c r="S60" s="36"/>
      <c r="T60" s="24"/>
      <c r="U60" s="24"/>
      <c r="V60" s="24"/>
      <c r="W60" s="76"/>
      <c r="X60" s="76"/>
      <c r="Y60" s="77"/>
      <c r="Z60" s="95"/>
    </row>
    <row r="61" spans="1:26" s="159" customFormat="1" x14ac:dyDescent="0.2">
      <c r="A61" s="356"/>
      <c r="B61" s="227"/>
      <c r="C61" s="764" t="s">
        <v>59</v>
      </c>
      <c r="D61" s="764"/>
      <c r="E61" s="765"/>
      <c r="F61" s="766" t="s">
        <v>165</v>
      </c>
      <c r="G61" s="863"/>
      <c r="H61" s="767"/>
      <c r="I61" s="12"/>
      <c r="J61" s="41"/>
      <c r="K61" s="9"/>
      <c r="L61" s="36"/>
      <c r="M61" s="36"/>
      <c r="N61" s="36"/>
      <c r="O61" s="36"/>
      <c r="P61" s="36"/>
      <c r="Q61" s="9" t="str">
        <f>F61</f>
        <v>Yes</v>
      </c>
      <c r="R61" s="39" t="str">
        <f>C61</f>
        <v>i. Is this a parastatal?</v>
      </c>
      <c r="S61" s="36"/>
      <c r="T61" s="24"/>
      <c r="U61" s="24"/>
      <c r="V61" s="24"/>
      <c r="W61" s="76"/>
      <c r="X61" s="76"/>
      <c r="Y61" s="77"/>
      <c r="Z61" s="95"/>
    </row>
    <row r="62" spans="1:26" s="159" customFormat="1" ht="45.75" thickBot="1" x14ac:dyDescent="0.25">
      <c r="A62" s="864" t="s">
        <v>306</v>
      </c>
      <c r="B62" s="753"/>
      <c r="C62" s="754"/>
      <c r="D62" s="779"/>
      <c r="E62" s="780"/>
      <c r="F62" s="780"/>
      <c r="G62" s="780"/>
      <c r="H62" s="781"/>
      <c r="I62" s="8"/>
      <c r="J62" s="41"/>
      <c r="K62" s="9" t="str">
        <f>A62</f>
        <v xml:space="preserve">B14. Please note any additional comments about finance and procurement.
</v>
      </c>
      <c r="L62" s="36"/>
      <c r="M62" s="36"/>
      <c r="N62" s="36"/>
      <c r="O62" s="9">
        <f>D62</f>
        <v>0</v>
      </c>
      <c r="P62" s="36"/>
      <c r="Q62" s="36"/>
      <c r="R62" s="9"/>
      <c r="S62" s="36"/>
      <c r="T62" s="24"/>
      <c r="U62" s="24"/>
      <c r="V62" s="24"/>
      <c r="W62" s="76"/>
      <c r="X62" s="76"/>
      <c r="Y62" s="77"/>
      <c r="Z62" s="95"/>
    </row>
    <row r="63" spans="1:26" s="159" customFormat="1" ht="16.5" customHeight="1" thickBot="1" x14ac:dyDescent="0.25">
      <c r="A63" s="865" t="s">
        <v>31</v>
      </c>
      <c r="B63" s="866"/>
      <c r="C63" s="866"/>
      <c r="D63" s="866"/>
      <c r="E63" s="866"/>
      <c r="F63" s="866"/>
      <c r="G63" s="866"/>
      <c r="H63" s="371"/>
      <c r="I63" s="14"/>
      <c r="J63" s="41"/>
      <c r="K63" s="9"/>
      <c r="L63" s="36"/>
      <c r="M63" s="36"/>
      <c r="N63" s="36"/>
      <c r="O63" s="36"/>
      <c r="P63" s="36"/>
      <c r="Q63" s="36"/>
      <c r="R63" s="9"/>
      <c r="S63" s="36"/>
      <c r="T63" s="24"/>
      <c r="U63" s="24"/>
      <c r="V63" s="24"/>
      <c r="W63" s="76"/>
      <c r="X63" s="76"/>
      <c r="Y63" s="77"/>
      <c r="Z63" s="95"/>
    </row>
    <row r="64" spans="1:26" s="159" customFormat="1" ht="45" customHeight="1" x14ac:dyDescent="0.2">
      <c r="A64" s="855" t="s">
        <v>763</v>
      </c>
      <c r="B64" s="856"/>
      <c r="C64" s="856"/>
      <c r="D64" s="856"/>
      <c r="E64" s="856"/>
      <c r="F64" s="856"/>
      <c r="G64" s="856"/>
      <c r="H64" s="857"/>
      <c r="I64" s="7"/>
      <c r="J64" s="41"/>
      <c r="K64" s="9"/>
      <c r="L64" s="36"/>
      <c r="M64" s="36"/>
      <c r="N64" s="36"/>
      <c r="O64" s="36"/>
      <c r="P64" s="36"/>
      <c r="Q64" s="36"/>
      <c r="R64" s="9"/>
      <c r="S64" s="36"/>
      <c r="T64" s="24"/>
      <c r="U64" s="24"/>
      <c r="V64" s="24"/>
      <c r="W64" s="76"/>
      <c r="X64" s="80" t="str">
        <f>A64</f>
        <v>C1. Are the following contraceptive methods offered through the commercial sector, public sector, NGOs, or social marketing? (Please indicate which methods are intended to be offered,not whether the method is currently in stock.) 
(Please select from the dropdown list.)</v>
      </c>
      <c r="Y64" s="77"/>
      <c r="Z64" s="95"/>
    </row>
    <row r="65" spans="1:26" s="254" customFormat="1" ht="15.75" x14ac:dyDescent="0.25">
      <c r="A65" s="858" t="s">
        <v>26</v>
      </c>
      <c r="B65" s="859"/>
      <c r="C65" s="860"/>
      <c r="D65" s="861" t="s">
        <v>261</v>
      </c>
      <c r="E65" s="862"/>
      <c r="F65" s="252" t="s">
        <v>307</v>
      </c>
      <c r="G65" s="253" t="s">
        <v>308</v>
      </c>
      <c r="H65" s="372" t="s">
        <v>309</v>
      </c>
      <c r="I65" s="15"/>
      <c r="J65" s="47"/>
      <c r="K65" s="9" t="str">
        <f>A65</f>
        <v>Contraceptive Method</v>
      </c>
      <c r="L65" s="48"/>
      <c r="M65" s="48"/>
      <c r="N65" s="48"/>
      <c r="O65" s="48"/>
      <c r="P65" s="48"/>
      <c r="Q65" s="48"/>
      <c r="R65" s="11"/>
      <c r="S65" s="48"/>
      <c r="T65" s="49"/>
      <c r="U65" s="49"/>
      <c r="V65" s="49"/>
      <c r="W65" s="65"/>
      <c r="X65" s="65"/>
      <c r="Y65" s="3"/>
      <c r="Z65" s="97"/>
    </row>
    <row r="66" spans="1:26" s="159" customFormat="1" ht="30" x14ac:dyDescent="0.2">
      <c r="A66" s="373"/>
      <c r="B66" s="848" t="s">
        <v>310</v>
      </c>
      <c r="C66" s="849"/>
      <c r="D66" s="850" t="s">
        <v>165</v>
      </c>
      <c r="E66" s="850"/>
      <c r="F66" s="255" t="s">
        <v>165</v>
      </c>
      <c r="G66" s="255" t="s">
        <v>165</v>
      </c>
      <c r="H66" s="374" t="s">
        <v>165</v>
      </c>
      <c r="I66" s="8"/>
      <c r="J66" s="41"/>
      <c r="K66" s="9" t="str">
        <f>B66</f>
        <v>a. Combined oral contraceptives (estrogen + progestin - for  example, LoFemenol, Microgynon)</v>
      </c>
      <c r="L66" s="36"/>
      <c r="M66" s="36"/>
      <c r="N66" s="36"/>
      <c r="O66" s="36"/>
      <c r="P66" s="36"/>
      <c r="Q66" s="36"/>
      <c r="R66" s="9"/>
      <c r="S66" s="36"/>
      <c r="T66" s="24"/>
      <c r="U66" s="24"/>
      <c r="V66" s="24"/>
      <c r="W66" s="76"/>
      <c r="X66" s="76"/>
      <c r="Y66" s="77"/>
      <c r="Z66" s="95"/>
    </row>
    <row r="67" spans="1:26" s="159" customFormat="1" x14ac:dyDescent="0.2">
      <c r="A67" s="375"/>
      <c r="B67" s="848" t="s">
        <v>311</v>
      </c>
      <c r="C67" s="849"/>
      <c r="D67" s="850" t="s">
        <v>165</v>
      </c>
      <c r="E67" s="850"/>
      <c r="F67" s="255" t="s">
        <v>165</v>
      </c>
      <c r="G67" s="255" t="s">
        <v>165</v>
      </c>
      <c r="H67" s="374" t="s">
        <v>165</v>
      </c>
      <c r="I67" s="8"/>
      <c r="J67" s="41"/>
      <c r="K67" s="9" t="str">
        <f t="shared" ref="K67:K77" si="2">B67</f>
        <v>b. Progestin-only pills (for example, Ovrette, Microlut)</v>
      </c>
      <c r="L67" s="36"/>
      <c r="M67" s="36"/>
      <c r="N67" s="36"/>
      <c r="O67" s="36"/>
      <c r="P67" s="36"/>
      <c r="Q67" s="36"/>
      <c r="R67" s="9"/>
      <c r="S67" s="36"/>
      <c r="T67" s="24"/>
      <c r="U67" s="24"/>
      <c r="V67" s="24"/>
      <c r="W67" s="76"/>
      <c r="X67" s="76"/>
      <c r="Y67" s="77"/>
      <c r="Z67" s="95"/>
    </row>
    <row r="68" spans="1:26" s="159" customFormat="1" x14ac:dyDescent="0.2">
      <c r="A68" s="375"/>
      <c r="B68" s="848" t="s">
        <v>312</v>
      </c>
      <c r="C68" s="849"/>
      <c r="D68" s="850" t="s">
        <v>165</v>
      </c>
      <c r="E68" s="850"/>
      <c r="F68" s="255" t="s">
        <v>165</v>
      </c>
      <c r="G68" s="255" t="s">
        <v>165</v>
      </c>
      <c r="H68" s="374" t="s">
        <v>165</v>
      </c>
      <c r="I68" s="8"/>
      <c r="J68" s="41"/>
      <c r="K68" s="9" t="str">
        <f t="shared" si="2"/>
        <v>c. Hormonal injections (for example, DepoProvera, Noristerat)</v>
      </c>
      <c r="L68" s="36"/>
      <c r="M68" s="36"/>
      <c r="N68" s="36"/>
      <c r="O68" s="36"/>
      <c r="P68" s="36"/>
      <c r="Q68" s="36"/>
      <c r="R68" s="9"/>
      <c r="S68" s="36"/>
      <c r="T68" s="24"/>
      <c r="U68" s="24"/>
      <c r="V68" s="24"/>
      <c r="W68" s="76"/>
      <c r="X68" s="76"/>
      <c r="Y68" s="77"/>
      <c r="Z68" s="95"/>
    </row>
    <row r="69" spans="1:26" s="159" customFormat="1" x14ac:dyDescent="0.2">
      <c r="A69" s="375"/>
      <c r="B69" s="848" t="s">
        <v>313</v>
      </c>
      <c r="C69" s="849"/>
      <c r="D69" s="850" t="s">
        <v>165</v>
      </c>
      <c r="E69" s="850"/>
      <c r="F69" s="255" t="s">
        <v>165</v>
      </c>
      <c r="G69" s="255" t="s">
        <v>165</v>
      </c>
      <c r="H69" s="374" t="s">
        <v>165</v>
      </c>
      <c r="I69" s="8"/>
      <c r="J69" s="41"/>
      <c r="K69" s="9" t="str">
        <f t="shared" si="2"/>
        <v>d. Hormonal implants (for example, Jadelle, Implanon)</v>
      </c>
      <c r="L69" s="36"/>
      <c r="M69" s="36"/>
      <c r="N69" s="36"/>
      <c r="O69" s="36"/>
      <c r="P69" s="36"/>
      <c r="Q69" s="36"/>
      <c r="R69" s="9"/>
      <c r="S69" s="36"/>
      <c r="T69" s="24"/>
      <c r="U69" s="24"/>
      <c r="V69" s="24"/>
      <c r="W69" s="76"/>
      <c r="X69" s="76"/>
      <c r="Y69" s="77"/>
      <c r="Z69" s="95"/>
    </row>
    <row r="70" spans="1:26" s="159" customFormat="1" x14ac:dyDescent="0.2">
      <c r="A70" s="375"/>
      <c r="B70" s="848" t="s">
        <v>314</v>
      </c>
      <c r="C70" s="849"/>
      <c r="D70" s="850" t="s">
        <v>165</v>
      </c>
      <c r="E70" s="850"/>
      <c r="F70" s="255" t="s">
        <v>165</v>
      </c>
      <c r="G70" s="255" t="s">
        <v>165</v>
      </c>
      <c r="H70" s="374" t="s">
        <v>165</v>
      </c>
      <c r="I70" s="8"/>
      <c r="J70" s="41"/>
      <c r="K70" s="9" t="str">
        <f t="shared" si="2"/>
        <v>e. Intrauterine devices (IUDs) (for example, Optima Copper T)</v>
      </c>
      <c r="L70" s="36"/>
      <c r="M70" s="36"/>
      <c r="N70" s="36"/>
      <c r="O70" s="36"/>
      <c r="P70" s="36"/>
      <c r="Q70" s="36"/>
      <c r="R70" s="9"/>
      <c r="S70" s="36"/>
      <c r="T70" s="24"/>
      <c r="U70" s="24"/>
      <c r="V70" s="24"/>
      <c r="W70" s="76"/>
      <c r="X70" s="76"/>
      <c r="Y70" s="77"/>
      <c r="Z70" s="95"/>
    </row>
    <row r="71" spans="1:26" s="159" customFormat="1" x14ac:dyDescent="0.2">
      <c r="A71" s="375"/>
      <c r="B71" s="848" t="s">
        <v>43</v>
      </c>
      <c r="C71" s="849"/>
      <c r="D71" s="850" t="s">
        <v>165</v>
      </c>
      <c r="E71" s="850"/>
      <c r="F71" s="255" t="s">
        <v>165</v>
      </c>
      <c r="G71" s="255" t="s">
        <v>165</v>
      </c>
      <c r="H71" s="374" t="s">
        <v>165</v>
      </c>
      <c r="I71" s="8"/>
      <c r="J71" s="41"/>
      <c r="K71" s="9" t="str">
        <f t="shared" si="2"/>
        <v>f. Male condoms</v>
      </c>
      <c r="L71" s="36"/>
      <c r="M71" s="36"/>
      <c r="N71" s="36"/>
      <c r="O71" s="36"/>
      <c r="P71" s="36"/>
      <c r="Q71" s="36"/>
      <c r="R71" s="9"/>
      <c r="S71" s="36"/>
      <c r="T71" s="24"/>
      <c r="U71" s="24"/>
      <c r="V71" s="24"/>
      <c r="W71" s="76"/>
      <c r="X71" s="76"/>
      <c r="Y71" s="77"/>
      <c r="Z71" s="95"/>
    </row>
    <row r="72" spans="1:26" s="159" customFormat="1" x14ac:dyDescent="0.2">
      <c r="A72" s="375"/>
      <c r="B72" s="848" t="s">
        <v>44</v>
      </c>
      <c r="C72" s="849"/>
      <c r="D72" s="850" t="s">
        <v>165</v>
      </c>
      <c r="E72" s="850"/>
      <c r="F72" s="255" t="s">
        <v>166</v>
      </c>
      <c r="G72" s="255" t="s">
        <v>165</v>
      </c>
      <c r="H72" s="374" t="s">
        <v>165</v>
      </c>
      <c r="I72" s="8"/>
      <c r="J72" s="41"/>
      <c r="K72" s="9" t="str">
        <f t="shared" si="2"/>
        <v>g. Female condoms</v>
      </c>
      <c r="L72" s="36"/>
      <c r="M72" s="36"/>
      <c r="N72" s="36"/>
      <c r="O72" s="36"/>
      <c r="P72" s="36"/>
      <c r="Q72" s="36"/>
      <c r="R72" s="9"/>
      <c r="S72" s="36"/>
      <c r="T72" s="24"/>
      <c r="U72" s="24"/>
      <c r="V72" s="24"/>
      <c r="W72" s="76"/>
      <c r="X72" s="76"/>
      <c r="Y72" s="77"/>
      <c r="Z72" s="95"/>
    </row>
    <row r="73" spans="1:26" s="159" customFormat="1" x14ac:dyDescent="0.2">
      <c r="A73" s="375"/>
      <c r="B73" s="848" t="s">
        <v>315</v>
      </c>
      <c r="C73" s="849"/>
      <c r="D73" s="850" t="s">
        <v>165</v>
      </c>
      <c r="E73" s="850"/>
      <c r="F73" s="255" t="s">
        <v>166</v>
      </c>
      <c r="G73" s="255" t="s">
        <v>166</v>
      </c>
      <c r="H73" s="374" t="s">
        <v>165</v>
      </c>
      <c r="I73" s="8"/>
      <c r="J73" s="41"/>
      <c r="K73" s="9" t="str">
        <f t="shared" si="2"/>
        <v>h. Emergency contraceptive pills (for example, Postinor)</v>
      </c>
      <c r="L73" s="36"/>
      <c r="M73" s="36"/>
      <c r="N73" s="36"/>
      <c r="O73" s="36"/>
      <c r="P73" s="36"/>
      <c r="Q73" s="36"/>
      <c r="R73" s="9"/>
      <c r="S73" s="36"/>
      <c r="T73" s="24"/>
      <c r="U73" s="24"/>
      <c r="V73" s="24"/>
      <c r="W73" s="76"/>
      <c r="X73" s="76"/>
      <c r="Y73" s="77"/>
      <c r="Z73" s="95"/>
    </row>
    <row r="74" spans="1:26" s="159" customFormat="1" x14ac:dyDescent="0.2">
      <c r="A74" s="375"/>
      <c r="B74" s="848" t="s">
        <v>316</v>
      </c>
      <c r="C74" s="849"/>
      <c r="D74" s="850" t="s">
        <v>165</v>
      </c>
      <c r="E74" s="850"/>
      <c r="F74" s="255" t="s">
        <v>165</v>
      </c>
      <c r="G74" s="255" t="s">
        <v>165</v>
      </c>
      <c r="H74" s="374" t="s">
        <v>166</v>
      </c>
      <c r="I74" s="8"/>
      <c r="J74" s="41"/>
      <c r="K74" s="9" t="str">
        <f t="shared" si="2"/>
        <v>i. Long-acting permanent method for males (vasectomy)</v>
      </c>
      <c r="L74" s="36"/>
      <c r="M74" s="36"/>
      <c r="N74" s="36"/>
      <c r="O74" s="36"/>
      <c r="P74" s="36"/>
      <c r="Q74" s="36"/>
      <c r="R74" s="9"/>
      <c r="S74" s="36"/>
      <c r="T74" s="24"/>
      <c r="U74" s="24"/>
      <c r="V74" s="24"/>
      <c r="W74" s="76"/>
      <c r="X74" s="76"/>
      <c r="Y74" s="77"/>
      <c r="Z74" s="95"/>
    </row>
    <row r="75" spans="1:26" s="159" customFormat="1" x14ac:dyDescent="0.2">
      <c r="A75" s="375"/>
      <c r="B75" s="848" t="s">
        <v>317</v>
      </c>
      <c r="C75" s="849"/>
      <c r="D75" s="850" t="s">
        <v>165</v>
      </c>
      <c r="E75" s="850"/>
      <c r="F75" s="255" t="s">
        <v>165</v>
      </c>
      <c r="G75" s="255" t="s">
        <v>165</v>
      </c>
      <c r="H75" s="374" t="s">
        <v>166</v>
      </c>
      <c r="I75" s="8"/>
      <c r="J75" s="41"/>
      <c r="K75" s="9" t="str">
        <f t="shared" si="2"/>
        <v>j. Long-acting permanent method for females (tubal ligation)</v>
      </c>
      <c r="L75" s="36"/>
      <c r="M75" s="36"/>
      <c r="N75" s="36"/>
      <c r="O75" s="36"/>
      <c r="P75" s="36"/>
      <c r="Q75" s="36"/>
      <c r="R75" s="9"/>
      <c r="S75" s="36"/>
      <c r="T75" s="24"/>
      <c r="U75" s="24"/>
      <c r="V75" s="24"/>
      <c r="W75" s="76"/>
      <c r="X75" s="76"/>
      <c r="Y75" s="77"/>
      <c r="Z75" s="95"/>
    </row>
    <row r="76" spans="1:26" s="159" customFormat="1" x14ac:dyDescent="0.2">
      <c r="A76" s="375"/>
      <c r="B76" s="848" t="s">
        <v>45</v>
      </c>
      <c r="C76" s="849"/>
      <c r="D76" s="850" t="s">
        <v>166</v>
      </c>
      <c r="E76" s="850"/>
      <c r="F76" s="255" t="s">
        <v>166</v>
      </c>
      <c r="G76" s="255" t="s">
        <v>178</v>
      </c>
      <c r="H76" s="374" t="s">
        <v>166</v>
      </c>
      <c r="I76" s="8"/>
      <c r="J76" s="41"/>
      <c r="K76" s="9" t="str">
        <f t="shared" si="2"/>
        <v>k. CycleBeads</v>
      </c>
      <c r="L76" s="36"/>
      <c r="M76" s="36"/>
      <c r="N76" s="36"/>
      <c r="O76" s="36"/>
      <c r="P76" s="36"/>
      <c r="Q76" s="36"/>
      <c r="R76" s="9"/>
      <c r="S76" s="36"/>
      <c r="T76" s="24"/>
      <c r="U76" s="24"/>
      <c r="V76" s="24"/>
      <c r="W76" s="76"/>
      <c r="X76" s="76"/>
      <c r="Y76" s="77"/>
      <c r="Z76" s="95"/>
    </row>
    <row r="77" spans="1:26" s="159" customFormat="1" ht="45" x14ac:dyDescent="0.2">
      <c r="A77" s="376"/>
      <c r="B77" s="851" t="s">
        <v>318</v>
      </c>
      <c r="C77" s="852"/>
      <c r="D77" s="850"/>
      <c r="E77" s="850"/>
      <c r="F77" s="255"/>
      <c r="G77" s="255"/>
      <c r="H77" s="374"/>
      <c r="I77" s="8"/>
      <c r="J77" s="41"/>
      <c r="K77" s="9" t="str">
        <f t="shared" si="2"/>
        <v>l. Other contraceptive methods - specify 
(Please provide the name of the other contraceptive(s) offered, by sector.)</v>
      </c>
      <c r="L77" s="36"/>
      <c r="M77" s="36"/>
      <c r="N77" s="36"/>
      <c r="O77" s="36"/>
      <c r="P77" s="36"/>
      <c r="Q77" s="36"/>
      <c r="R77" s="9"/>
      <c r="S77" s="36"/>
      <c r="T77" s="24"/>
      <c r="U77" s="24"/>
      <c r="V77" s="24"/>
      <c r="W77" s="76"/>
      <c r="X77" s="76"/>
      <c r="Y77" s="77"/>
      <c r="Z77" s="95"/>
    </row>
    <row r="78" spans="1:26" s="159" customFormat="1" ht="30.75" thickBot="1" x14ac:dyDescent="0.25">
      <c r="A78" s="853" t="s">
        <v>320</v>
      </c>
      <c r="B78" s="822"/>
      <c r="C78" s="854"/>
      <c r="D78" s="779"/>
      <c r="E78" s="780"/>
      <c r="F78" s="780"/>
      <c r="G78" s="780"/>
      <c r="H78" s="781"/>
      <c r="I78" s="8"/>
      <c r="J78" s="41"/>
      <c r="K78" s="9" t="str">
        <f>A78</f>
        <v>C2. Please note any comments about the commodities offered.</v>
      </c>
      <c r="L78" s="36"/>
      <c r="M78" s="36"/>
      <c r="N78" s="36"/>
      <c r="O78" s="9">
        <f>D78</f>
        <v>0</v>
      </c>
      <c r="P78" s="36"/>
      <c r="Q78" s="36"/>
      <c r="R78" s="9"/>
      <c r="S78" s="36"/>
      <c r="T78" s="24"/>
      <c r="U78" s="24"/>
      <c r="V78" s="24"/>
      <c r="W78" s="76"/>
      <c r="X78" s="76"/>
      <c r="Y78" s="77"/>
      <c r="Z78" s="95"/>
    </row>
    <row r="79" spans="1:26" s="256" customFormat="1" ht="16.5" customHeight="1" thickBot="1" x14ac:dyDescent="0.3">
      <c r="A79" s="832" t="s">
        <v>27</v>
      </c>
      <c r="B79" s="833"/>
      <c r="C79" s="833"/>
      <c r="D79" s="833"/>
      <c r="E79" s="833"/>
      <c r="F79" s="833"/>
      <c r="G79" s="833"/>
      <c r="H79" s="371"/>
      <c r="I79" s="14"/>
      <c r="J79" s="47"/>
      <c r="K79" s="9"/>
      <c r="L79" s="48"/>
      <c r="M79" s="48"/>
      <c r="N79" s="48"/>
      <c r="O79" s="48"/>
      <c r="P79" s="48"/>
      <c r="Q79" s="48"/>
      <c r="R79" s="11"/>
      <c r="S79" s="48"/>
      <c r="T79" s="49"/>
      <c r="U79" s="49"/>
      <c r="V79" s="49"/>
      <c r="W79" s="65"/>
      <c r="X79" s="65"/>
      <c r="Y79" s="83"/>
      <c r="Z79" s="98"/>
    </row>
    <row r="80" spans="1:26" s="159" customFormat="1" ht="30" customHeight="1" x14ac:dyDescent="0.2">
      <c r="A80" s="834" t="s">
        <v>321</v>
      </c>
      <c r="B80" s="835"/>
      <c r="C80" s="835"/>
      <c r="D80" s="835"/>
      <c r="E80" s="835"/>
      <c r="F80" s="835"/>
      <c r="G80" s="836"/>
      <c r="H80" s="351" t="s">
        <v>166</v>
      </c>
      <c r="I80" s="20" t="str">
        <f>A80</f>
        <v>D1. Is there a contraceptive security or reproductive health commodity security strategy or is contraceptive security explicitly included in a country strategy? (Please select from the dropdown list.)</v>
      </c>
      <c r="J80" s="41"/>
      <c r="K80" s="9"/>
      <c r="L80" s="36"/>
      <c r="M80" s="36"/>
      <c r="N80" s="36"/>
      <c r="O80" s="36"/>
      <c r="P80" s="36"/>
      <c r="Q80" s="36"/>
      <c r="R80" s="9"/>
      <c r="S80" s="36"/>
      <c r="T80" s="24"/>
      <c r="U80" s="24"/>
      <c r="V80" s="24"/>
      <c r="W80" s="76"/>
      <c r="X80" s="76"/>
      <c r="Y80" s="77"/>
      <c r="Z80" s="95"/>
    </row>
    <row r="81" spans="1:26" s="159" customFormat="1" ht="15.75" thickBot="1" x14ac:dyDescent="0.25">
      <c r="A81" s="837" t="s">
        <v>243</v>
      </c>
      <c r="B81" s="838"/>
      <c r="C81" s="838"/>
      <c r="D81" s="257"/>
      <c r="E81" s="257"/>
      <c r="F81" s="257"/>
      <c r="G81" s="257"/>
      <c r="H81" s="377"/>
      <c r="I81" s="5"/>
      <c r="J81" s="41"/>
      <c r="K81" s="9"/>
      <c r="L81" s="36"/>
      <c r="M81" s="36"/>
      <c r="N81" s="36"/>
      <c r="O81" s="36"/>
      <c r="P81" s="36"/>
      <c r="Q81" s="36"/>
      <c r="R81" s="9"/>
      <c r="S81" s="36"/>
      <c r="T81" s="24"/>
      <c r="U81" s="24"/>
      <c r="V81" s="24"/>
      <c r="W81" s="76"/>
      <c r="X81" s="76"/>
      <c r="Y81" s="77"/>
      <c r="Z81" s="95"/>
    </row>
    <row r="82" spans="1:26" s="159" customFormat="1" ht="60" x14ac:dyDescent="0.2">
      <c r="A82" s="839"/>
      <c r="B82" s="841" t="s">
        <v>66</v>
      </c>
      <c r="C82" s="842"/>
      <c r="D82" s="842" t="s">
        <v>322</v>
      </c>
      <c r="E82" s="842"/>
      <c r="F82" s="258" t="s">
        <v>64</v>
      </c>
      <c r="G82" s="842" t="s">
        <v>65</v>
      </c>
      <c r="H82" s="843"/>
      <c r="I82" s="20"/>
      <c r="J82" s="45" t="str">
        <f>G82</f>
        <v>Is the contraceptive security strategy being implemented?</v>
      </c>
      <c r="K82" s="9" t="str">
        <f>B82</f>
        <v>Strategy name</v>
      </c>
      <c r="L82" s="36"/>
      <c r="M82" s="46">
        <f>E82</f>
        <v>0</v>
      </c>
      <c r="N82" s="36"/>
      <c r="O82" s="36"/>
      <c r="P82" s="36"/>
      <c r="Q82" s="36"/>
      <c r="R82" s="9"/>
      <c r="S82" s="9" t="str">
        <f>D82</f>
        <v>Years Covered (including strategy updates)</v>
      </c>
      <c r="T82" s="24"/>
      <c r="U82" s="24"/>
      <c r="V82" s="24"/>
      <c r="W82" s="76"/>
      <c r="X82" s="76"/>
      <c r="Y82" s="77"/>
      <c r="Z82" s="95"/>
    </row>
    <row r="83" spans="1:26" s="159" customFormat="1" ht="15.75" thickBot="1" x14ac:dyDescent="0.25">
      <c r="A83" s="840"/>
      <c r="B83" s="259" t="s">
        <v>35</v>
      </c>
      <c r="C83" s="150"/>
      <c r="D83" s="844"/>
      <c r="E83" s="845"/>
      <c r="F83" s="151"/>
      <c r="G83" s="846"/>
      <c r="H83" s="847"/>
      <c r="I83" s="20"/>
      <c r="J83" s="45">
        <f>G83</f>
        <v>0</v>
      </c>
      <c r="K83" s="9" t="str">
        <f>B83</f>
        <v>a</v>
      </c>
      <c r="L83" s="36"/>
      <c r="M83" s="46">
        <f>E83</f>
        <v>0</v>
      </c>
      <c r="N83" s="36"/>
      <c r="O83" s="36"/>
      <c r="P83" s="36"/>
      <c r="Q83" s="36"/>
      <c r="R83" s="9"/>
      <c r="S83" s="9">
        <f>D83</f>
        <v>0</v>
      </c>
      <c r="T83" s="24"/>
      <c r="U83" s="24"/>
      <c r="V83" s="24"/>
      <c r="W83" s="76"/>
      <c r="X83" s="76"/>
      <c r="Y83" s="77"/>
      <c r="Z83" s="95"/>
    </row>
    <row r="84" spans="1:26" s="159" customFormat="1" ht="30" x14ac:dyDescent="0.2">
      <c r="A84" s="827" t="s">
        <v>244</v>
      </c>
      <c r="B84" s="828"/>
      <c r="C84" s="828"/>
      <c r="D84" s="828"/>
      <c r="E84" s="828"/>
      <c r="F84" s="829" t="s">
        <v>166</v>
      </c>
      <c r="G84" s="830"/>
      <c r="H84" s="831"/>
      <c r="I84" s="20"/>
      <c r="J84" s="45"/>
      <c r="K84" s="9"/>
      <c r="L84" s="36"/>
      <c r="M84" s="36"/>
      <c r="N84" s="36"/>
      <c r="O84" s="36"/>
      <c r="P84" s="36"/>
      <c r="Q84" s="39" t="str">
        <f>F84</f>
        <v>No</v>
      </c>
      <c r="R84" s="9" t="str">
        <f>A84</f>
        <v>D2. Are any family planning commodities subject to duties, import taxes, or other fees?</v>
      </c>
      <c r="S84" s="36"/>
      <c r="T84" s="24"/>
      <c r="U84" s="24"/>
      <c r="V84" s="24"/>
      <c r="W84" s="76"/>
      <c r="X84" s="76"/>
      <c r="Y84" s="77"/>
      <c r="Z84" s="95"/>
    </row>
    <row r="85" spans="1:26" s="159" customFormat="1" x14ac:dyDescent="0.2">
      <c r="A85" s="262"/>
      <c r="B85" s="764" t="s">
        <v>325</v>
      </c>
      <c r="C85" s="764"/>
      <c r="D85" s="765"/>
      <c r="E85" s="800" t="s">
        <v>146</v>
      </c>
      <c r="F85" s="801"/>
      <c r="G85" s="801"/>
      <c r="H85" s="802"/>
      <c r="I85" s="20"/>
      <c r="J85" s="45"/>
      <c r="K85" s="9"/>
      <c r="L85" s="36"/>
      <c r="M85" s="46" t="str">
        <f>E85</f>
        <v>N/A</v>
      </c>
      <c r="N85" s="46" t="str">
        <f>E85</f>
        <v>N/A</v>
      </c>
      <c r="O85" s="36"/>
      <c r="P85" s="9"/>
      <c r="Q85" s="36"/>
      <c r="R85" s="9" t="str">
        <f>B85</f>
        <v>a. If yes, for which sectors (public, NGO, social marketing, commercial)?</v>
      </c>
      <c r="S85" s="36"/>
      <c r="T85" s="24"/>
      <c r="U85" s="24"/>
      <c r="V85" s="24"/>
      <c r="W85" s="76"/>
      <c r="X85" s="76"/>
      <c r="Y85" s="77"/>
      <c r="Z85" s="95"/>
    </row>
    <row r="86" spans="1:26" s="159" customFormat="1" x14ac:dyDescent="0.2">
      <c r="A86" s="262"/>
      <c r="B86" s="764" t="s">
        <v>46</v>
      </c>
      <c r="C86" s="764"/>
      <c r="D86" s="765"/>
      <c r="E86" s="800" t="s">
        <v>146</v>
      </c>
      <c r="F86" s="801"/>
      <c r="G86" s="801"/>
      <c r="H86" s="802"/>
      <c r="I86" s="20"/>
      <c r="J86" s="45"/>
      <c r="K86" s="9"/>
      <c r="L86" s="36"/>
      <c r="M86" s="46" t="str">
        <f>E86</f>
        <v>N/A</v>
      </c>
      <c r="N86" s="46" t="str">
        <f>E86</f>
        <v>N/A</v>
      </c>
      <c r="O86" s="36"/>
      <c r="P86" s="9"/>
      <c r="Q86" s="36"/>
      <c r="R86" s="9" t="str">
        <f>B86</f>
        <v>b. If yes, how much are the duties, taxes, or fees?</v>
      </c>
      <c r="S86" s="36"/>
      <c r="T86" s="24"/>
      <c r="U86" s="24"/>
      <c r="V86" s="24"/>
      <c r="W86" s="76"/>
      <c r="X86" s="76"/>
      <c r="Y86" s="77"/>
      <c r="Z86" s="95"/>
    </row>
    <row r="87" spans="1:26" s="159" customFormat="1" ht="30" customHeight="1" x14ac:dyDescent="0.2">
      <c r="A87" s="772" t="s">
        <v>326</v>
      </c>
      <c r="B87" s="764"/>
      <c r="C87" s="764"/>
      <c r="D87" s="764"/>
      <c r="E87" s="764"/>
      <c r="F87" s="764"/>
      <c r="G87" s="765"/>
      <c r="H87" s="355" t="s">
        <v>165</v>
      </c>
      <c r="I87" s="20" t="str">
        <f>A87</f>
        <v>D3. Are there policies that hinder the ability of the private sector (commercial sector, NGOs, or social marketing) to provide contraceptive methods (for example: price controls, distribution limitations, taxes/duties, advertising bans, etc.)?</v>
      </c>
      <c r="J87" s="45"/>
      <c r="K87" s="9"/>
      <c r="L87" s="36"/>
      <c r="M87" s="36"/>
      <c r="N87" s="36"/>
      <c r="O87" s="36"/>
      <c r="P87" s="9"/>
      <c r="Q87" s="36"/>
      <c r="R87" s="9"/>
      <c r="S87" s="36"/>
      <c r="T87" s="24"/>
      <c r="U87" s="24"/>
      <c r="V87" s="24"/>
      <c r="W87" s="76"/>
      <c r="X87" s="76"/>
      <c r="Y87" s="77"/>
      <c r="Z87" s="95"/>
    </row>
    <row r="88" spans="1:26" s="159" customFormat="1" ht="30" x14ac:dyDescent="0.2">
      <c r="A88" s="262"/>
      <c r="B88" s="764" t="s">
        <v>47</v>
      </c>
      <c r="C88" s="764"/>
      <c r="D88" s="800" t="s">
        <v>974</v>
      </c>
      <c r="E88" s="801"/>
      <c r="F88" s="801"/>
      <c r="G88" s="801"/>
      <c r="H88" s="802"/>
      <c r="I88" s="20"/>
      <c r="J88" s="45"/>
      <c r="K88" s="9" t="str">
        <f>B88</f>
        <v>a. If yes, describe the policies.</v>
      </c>
      <c r="L88" s="36"/>
      <c r="M88" s="36"/>
      <c r="N88" s="38"/>
      <c r="O88" s="39" t="str">
        <f>D88</f>
        <v>Brand specific adversting for oral contraceptives is not allowed since oral contraceptives are considered a prescription-only product.</v>
      </c>
      <c r="P88" s="9"/>
      <c r="Q88" s="36"/>
      <c r="R88" s="36"/>
      <c r="S88" s="36"/>
      <c r="T88" s="24"/>
      <c r="U88" s="24"/>
      <c r="V88" s="24"/>
      <c r="W88" s="76"/>
      <c r="X88" s="76"/>
      <c r="Y88" s="77"/>
      <c r="Z88" s="95"/>
    </row>
    <row r="89" spans="1:26" s="159" customFormat="1" ht="30" customHeight="1" x14ac:dyDescent="0.2">
      <c r="A89" s="772" t="s">
        <v>327</v>
      </c>
      <c r="B89" s="764"/>
      <c r="C89" s="764"/>
      <c r="D89" s="764"/>
      <c r="E89" s="764"/>
      <c r="F89" s="764"/>
      <c r="G89" s="765"/>
      <c r="H89" s="355" t="s">
        <v>166</v>
      </c>
      <c r="I89" s="20" t="str">
        <f>A89</f>
        <v>D4. Are there policies that enable the private sector (commercial sector, NGOs, or social marketing) to provide contraceptive methods?</v>
      </c>
      <c r="J89" s="45"/>
      <c r="K89" s="9"/>
      <c r="L89" s="36"/>
      <c r="M89" s="36"/>
      <c r="N89" s="36"/>
      <c r="O89" s="36"/>
      <c r="P89" s="9"/>
      <c r="Q89" s="36"/>
      <c r="R89" s="9"/>
      <c r="S89" s="36"/>
      <c r="T89" s="24"/>
      <c r="U89" s="24"/>
      <c r="V89" s="24"/>
      <c r="W89" s="76"/>
      <c r="X89" s="76"/>
      <c r="Y89" s="77"/>
      <c r="Z89" s="95"/>
    </row>
    <row r="90" spans="1:26" s="159" customFormat="1" x14ac:dyDescent="0.2">
      <c r="A90" s="262"/>
      <c r="B90" s="764" t="s">
        <v>47</v>
      </c>
      <c r="C90" s="764"/>
      <c r="D90" s="800" t="s">
        <v>146</v>
      </c>
      <c r="E90" s="801"/>
      <c r="F90" s="801"/>
      <c r="G90" s="801"/>
      <c r="H90" s="802"/>
      <c r="I90" s="20"/>
      <c r="J90" s="45"/>
      <c r="K90" s="9" t="str">
        <f>B90</f>
        <v>a. If yes, describe the policies.</v>
      </c>
      <c r="L90" s="36"/>
      <c r="M90" s="36"/>
      <c r="N90" s="38"/>
      <c r="O90" s="39" t="str">
        <f>D90</f>
        <v>N/A</v>
      </c>
      <c r="P90" s="9"/>
      <c r="Q90" s="36"/>
      <c r="R90" s="36"/>
      <c r="S90" s="36"/>
      <c r="T90" s="24"/>
      <c r="U90" s="24"/>
      <c r="V90" s="24"/>
      <c r="W90" s="76"/>
      <c r="X90" s="76"/>
      <c r="Y90" s="77"/>
      <c r="Z90" s="95"/>
    </row>
    <row r="91" spans="1:26" s="159" customFormat="1" ht="30" customHeight="1" x14ac:dyDescent="0.2">
      <c r="A91" s="772" t="s">
        <v>328</v>
      </c>
      <c r="B91" s="764"/>
      <c r="C91" s="764"/>
      <c r="D91" s="764"/>
      <c r="E91" s="764"/>
      <c r="F91" s="764"/>
      <c r="G91" s="765"/>
      <c r="H91" s="355" t="s">
        <v>165</v>
      </c>
      <c r="I91" s="20" t="str">
        <f>A91</f>
        <v xml:space="preserve">D5. Do policies or regulations exist that restrict who can sell or dispense particular contraceptive methods?
</v>
      </c>
      <c r="J91" s="45"/>
      <c r="K91" s="9"/>
      <c r="L91" s="36"/>
      <c r="M91" s="36"/>
      <c r="N91" s="36"/>
      <c r="O91" s="9"/>
      <c r="P91" s="9"/>
      <c r="Q91" s="36"/>
      <c r="R91" s="36"/>
      <c r="S91" s="36"/>
      <c r="T91" s="24"/>
      <c r="U91" s="24"/>
      <c r="V91" s="24"/>
      <c r="W91" s="76"/>
      <c r="X91" s="76"/>
      <c r="Y91" s="77"/>
      <c r="Z91" s="95"/>
    </row>
    <row r="92" spans="1:26" s="159" customFormat="1" ht="15.75" thickBot="1" x14ac:dyDescent="0.25">
      <c r="A92" s="354"/>
      <c r="B92" s="822" t="s">
        <v>60</v>
      </c>
      <c r="C92" s="822"/>
      <c r="D92" s="260"/>
      <c r="E92" s="261"/>
      <c r="F92" s="261"/>
      <c r="G92" s="261"/>
      <c r="H92" s="378"/>
      <c r="I92" s="17"/>
      <c r="J92" s="45"/>
      <c r="K92" s="9"/>
      <c r="L92" s="36"/>
      <c r="M92" s="36"/>
      <c r="N92" s="36"/>
      <c r="O92" s="9"/>
      <c r="P92" s="9"/>
      <c r="Q92" s="36"/>
      <c r="R92" s="36"/>
      <c r="S92" s="36"/>
      <c r="T92" s="24"/>
      <c r="U92" s="24"/>
      <c r="V92" s="24"/>
      <c r="W92" s="76"/>
      <c r="X92" s="76"/>
      <c r="Y92" s="77"/>
      <c r="Z92" s="95"/>
    </row>
    <row r="93" spans="1:26" s="159" customFormat="1" ht="45" customHeight="1" x14ac:dyDescent="0.2">
      <c r="A93" s="379"/>
      <c r="B93" s="823" t="s">
        <v>156</v>
      </c>
      <c r="C93" s="824"/>
      <c r="D93" s="825"/>
      <c r="E93" s="819" t="s">
        <v>329</v>
      </c>
      <c r="F93" s="821"/>
      <c r="G93" s="819" t="s">
        <v>330</v>
      </c>
      <c r="H93" s="826"/>
      <c r="I93" s="18"/>
      <c r="J93" s="51" t="str">
        <f>G93</f>
        <v>Describe any private sector restriction on who is allowed to sell or dispense the method</v>
      </c>
      <c r="K93" s="9"/>
      <c r="L93" s="36"/>
      <c r="M93" s="36"/>
      <c r="N93" s="36"/>
      <c r="O93" s="9"/>
      <c r="P93" s="9" t="str">
        <f>B93</f>
        <v>Contraceptive Method(s)</v>
      </c>
      <c r="Q93" s="36"/>
      <c r="R93" s="36"/>
      <c r="S93" s="36"/>
      <c r="T93" s="24"/>
      <c r="U93" s="84" t="str">
        <f>E93</f>
        <v>Describe any public sector restriction on who is allowed to sell or dispense the method</v>
      </c>
      <c r="V93" s="24"/>
      <c r="W93" s="76"/>
      <c r="X93" s="76"/>
      <c r="Y93" s="77"/>
      <c r="Z93" s="95"/>
    </row>
    <row r="94" spans="1:26" s="159" customFormat="1" ht="45" x14ac:dyDescent="0.2">
      <c r="A94" s="380"/>
      <c r="B94" s="262" t="s">
        <v>35</v>
      </c>
      <c r="C94" s="770" t="s">
        <v>128</v>
      </c>
      <c r="D94" s="810"/>
      <c r="E94" s="800" t="s">
        <v>146</v>
      </c>
      <c r="F94" s="803"/>
      <c r="G94" s="811" t="s">
        <v>977</v>
      </c>
      <c r="H94" s="812"/>
      <c r="I94" s="16"/>
      <c r="J94" s="45" t="str">
        <f>G94</f>
        <v>Restricted to pharmacies and accredited drug dispensing outlets (Addos)</v>
      </c>
      <c r="K94" s="9"/>
      <c r="L94" s="36"/>
      <c r="M94" s="46" t="str">
        <f>E94</f>
        <v>N/A</v>
      </c>
      <c r="N94" s="36"/>
      <c r="O94" s="9"/>
      <c r="P94" s="9" t="str">
        <f>C94</f>
        <v>Oral contraceptives</v>
      </c>
      <c r="Q94" s="36"/>
      <c r="R94" s="36"/>
      <c r="S94" s="36"/>
      <c r="T94" s="24"/>
      <c r="U94" s="84" t="str">
        <f>E94</f>
        <v>N/A</v>
      </c>
      <c r="V94" s="24"/>
      <c r="W94" s="76"/>
      <c r="X94" s="76"/>
      <c r="Y94" s="77"/>
      <c r="Z94" s="95"/>
    </row>
    <row r="95" spans="1:26" s="159" customFormat="1" ht="30" x14ac:dyDescent="0.2">
      <c r="A95" s="380"/>
      <c r="B95" s="262" t="s">
        <v>36</v>
      </c>
      <c r="C95" s="770" t="s">
        <v>240</v>
      </c>
      <c r="D95" s="810"/>
      <c r="E95" s="800" t="s">
        <v>978</v>
      </c>
      <c r="F95" s="803"/>
      <c r="G95" s="811" t="s">
        <v>146</v>
      </c>
      <c r="H95" s="812"/>
      <c r="I95" s="16"/>
      <c r="J95" s="45" t="str">
        <f>G95</f>
        <v>N/A</v>
      </c>
      <c r="K95" s="9"/>
      <c r="L95" s="36"/>
      <c r="M95" s="46" t="str">
        <f>E95</f>
        <v>Restricted to public health nurse or higher grade MOH staff</v>
      </c>
      <c r="N95" s="36"/>
      <c r="O95" s="9"/>
      <c r="P95" s="9" t="str">
        <f>C95</f>
        <v>Implants and IUDs</v>
      </c>
      <c r="Q95" s="36"/>
      <c r="R95" s="36"/>
      <c r="S95" s="36"/>
      <c r="T95" s="24"/>
      <c r="U95" s="84" t="str">
        <f>E95</f>
        <v>Restricted to public health nurse or higher grade MOH staff</v>
      </c>
      <c r="V95" s="24"/>
      <c r="W95" s="76"/>
      <c r="X95" s="76"/>
      <c r="Y95" s="77"/>
      <c r="Z95" s="95"/>
    </row>
    <row r="96" spans="1:26" s="159" customFormat="1" ht="15.75" thickBot="1" x14ac:dyDescent="0.25">
      <c r="A96" s="380"/>
      <c r="B96" s="263" t="s">
        <v>37</v>
      </c>
      <c r="C96" s="780"/>
      <c r="D96" s="813"/>
      <c r="E96" s="804"/>
      <c r="F96" s="806"/>
      <c r="G96" s="814"/>
      <c r="H96" s="815"/>
      <c r="I96" s="16"/>
      <c r="J96" s="45">
        <f>G96</f>
        <v>0</v>
      </c>
      <c r="K96" s="9"/>
      <c r="L96" s="36"/>
      <c r="M96" s="46">
        <f>E96</f>
        <v>0</v>
      </c>
      <c r="N96" s="36"/>
      <c r="O96" s="9"/>
      <c r="P96" s="9">
        <f>C96</f>
        <v>0</v>
      </c>
      <c r="Q96" s="36"/>
      <c r="R96" s="36"/>
      <c r="S96" s="36"/>
      <c r="T96" s="24"/>
      <c r="U96" s="84">
        <f>E96</f>
        <v>0</v>
      </c>
      <c r="V96" s="24"/>
      <c r="W96" s="76"/>
      <c r="X96" s="76"/>
      <c r="Y96" s="77"/>
      <c r="Z96" s="95"/>
    </row>
    <row r="97" spans="1:26" s="264" customFormat="1" ht="15.75" thickBot="1" x14ac:dyDescent="0.25">
      <c r="A97" s="816"/>
      <c r="B97" s="817"/>
      <c r="C97" s="817"/>
      <c r="D97" s="817"/>
      <c r="E97" s="817"/>
      <c r="F97" s="817"/>
      <c r="G97" s="817"/>
      <c r="H97" s="818"/>
      <c r="I97" s="28"/>
      <c r="J97" s="52"/>
      <c r="K97" s="27">
        <f>C97</f>
        <v>0</v>
      </c>
      <c r="L97" s="27"/>
      <c r="M97" s="27"/>
      <c r="N97" s="27"/>
      <c r="O97" s="27"/>
      <c r="P97" s="27"/>
      <c r="Q97" s="27"/>
      <c r="R97" s="27"/>
      <c r="S97" s="27"/>
      <c r="T97" s="27"/>
      <c r="U97" s="27"/>
      <c r="V97" s="27"/>
      <c r="W97" s="85"/>
      <c r="X97" s="85"/>
      <c r="Y97" s="86"/>
      <c r="Z97" s="99"/>
    </row>
    <row r="98" spans="1:26" s="159" customFormat="1" ht="45" customHeight="1" x14ac:dyDescent="0.2">
      <c r="A98" s="774" t="s">
        <v>332</v>
      </c>
      <c r="B98" s="775"/>
      <c r="C98" s="775"/>
      <c r="D98" s="265" t="s">
        <v>61</v>
      </c>
      <c r="E98" s="819" t="s">
        <v>67</v>
      </c>
      <c r="F98" s="820"/>
      <c r="G98" s="821"/>
      <c r="H98" s="381" t="s">
        <v>57</v>
      </c>
      <c r="I98" s="15"/>
      <c r="J98" s="45"/>
      <c r="K98" s="9" t="str">
        <f>A98</f>
        <v>D6. Does the country have laws, regulations, or policies that make it difficult for the following sub-populations to access effective family planning services?</v>
      </c>
      <c r="L98" s="36"/>
      <c r="M98" s="36"/>
      <c r="N98" s="36"/>
      <c r="O98" s="9"/>
      <c r="P98" s="36"/>
      <c r="Q98" s="36"/>
      <c r="R98" s="36"/>
      <c r="S98" s="36"/>
      <c r="T98" s="24"/>
      <c r="U98" s="24"/>
      <c r="V98" s="84" t="str">
        <f>E98</f>
        <v xml:space="preserve">If yes, describe laws/regulations/policies affecting access </v>
      </c>
      <c r="W98" s="76"/>
      <c r="X98" s="76"/>
      <c r="Y98" s="77"/>
      <c r="Z98" s="95"/>
    </row>
    <row r="99" spans="1:26" s="159" customFormat="1" x14ac:dyDescent="0.2">
      <c r="A99" s="262"/>
      <c r="B99" s="764" t="s">
        <v>333</v>
      </c>
      <c r="C99" s="764"/>
      <c r="D99" s="157" t="s">
        <v>166</v>
      </c>
      <c r="E99" s="800"/>
      <c r="F99" s="801"/>
      <c r="G99" s="803"/>
      <c r="H99" s="355"/>
      <c r="I99" s="13"/>
      <c r="J99" s="45"/>
      <c r="K99" s="9" t="str">
        <f>B99</f>
        <v>a. Unmarried people</v>
      </c>
      <c r="L99" s="36"/>
      <c r="M99" s="46">
        <f>E99</f>
        <v>0</v>
      </c>
      <c r="N99" s="36"/>
      <c r="O99" s="9"/>
      <c r="P99" s="36"/>
      <c r="Q99" s="36"/>
      <c r="R99" s="36"/>
      <c r="S99" s="36"/>
      <c r="T99" s="24"/>
      <c r="U99" s="24"/>
      <c r="V99" s="84">
        <f>E99</f>
        <v>0</v>
      </c>
      <c r="W99" s="76"/>
      <c r="X99" s="76"/>
      <c r="Y99" s="77"/>
      <c r="Z99" s="95"/>
    </row>
    <row r="100" spans="1:26" s="159" customFormat="1" x14ac:dyDescent="0.2">
      <c r="A100" s="262"/>
      <c r="B100" s="764" t="s">
        <v>48</v>
      </c>
      <c r="C100" s="764"/>
      <c r="D100" s="157" t="s">
        <v>166</v>
      </c>
      <c r="E100" s="800"/>
      <c r="F100" s="801"/>
      <c r="G100" s="803"/>
      <c r="H100" s="355"/>
      <c r="I100" s="13"/>
      <c r="J100" s="45"/>
      <c r="K100" s="9" t="str">
        <f>B100</f>
        <v>b. Young people</v>
      </c>
      <c r="L100" s="36"/>
      <c r="M100" s="46">
        <f>E100</f>
        <v>0</v>
      </c>
      <c r="N100" s="36"/>
      <c r="O100" s="9"/>
      <c r="P100" s="36"/>
      <c r="Q100" s="36"/>
      <c r="R100" s="36"/>
      <c r="S100" s="36"/>
      <c r="T100" s="24"/>
      <c r="U100" s="24"/>
      <c r="V100" s="84">
        <f>E100</f>
        <v>0</v>
      </c>
      <c r="W100" s="76"/>
      <c r="X100" s="76"/>
      <c r="Y100" s="77"/>
      <c r="Z100" s="95"/>
    </row>
    <row r="101" spans="1:26" s="159" customFormat="1" ht="15.75" thickBot="1" x14ac:dyDescent="0.25">
      <c r="A101" s="263"/>
      <c r="B101" s="753" t="s">
        <v>49</v>
      </c>
      <c r="C101" s="753"/>
      <c r="D101" s="382" t="s">
        <v>166</v>
      </c>
      <c r="E101" s="804"/>
      <c r="F101" s="805"/>
      <c r="G101" s="806"/>
      <c r="H101" s="383"/>
      <c r="I101" s="13"/>
      <c r="J101" s="45"/>
      <c r="K101" s="9" t="str">
        <f>B101</f>
        <v>c. Other</v>
      </c>
      <c r="L101" s="36"/>
      <c r="M101" s="46">
        <f>E101</f>
        <v>0</v>
      </c>
      <c r="N101" s="36"/>
      <c r="O101" s="9"/>
      <c r="P101" s="36"/>
      <c r="Q101" s="36"/>
      <c r="R101" s="36"/>
      <c r="S101" s="36"/>
      <c r="T101" s="24"/>
      <c r="U101" s="24"/>
      <c r="V101" s="84">
        <f>E101</f>
        <v>0</v>
      </c>
      <c r="W101" s="76"/>
      <c r="X101" s="76"/>
      <c r="Y101" s="77"/>
      <c r="Z101" s="95"/>
    </row>
    <row r="102" spans="1:26" s="266" customFormat="1" x14ac:dyDescent="0.2">
      <c r="A102" s="807"/>
      <c r="B102" s="808"/>
      <c r="C102" s="808"/>
      <c r="D102" s="808"/>
      <c r="E102" s="808"/>
      <c r="F102" s="808"/>
      <c r="G102" s="808"/>
      <c r="H102" s="809"/>
      <c r="I102" s="5"/>
      <c r="J102" s="53"/>
      <c r="K102" s="29">
        <f>C102</f>
        <v>0</v>
      </c>
      <c r="L102" s="54"/>
      <c r="M102" s="54"/>
      <c r="N102" s="54"/>
      <c r="O102" s="29"/>
      <c r="P102" s="54"/>
      <c r="Q102" s="54"/>
      <c r="R102" s="54"/>
      <c r="S102" s="54"/>
      <c r="T102" s="54"/>
      <c r="U102" s="54"/>
      <c r="V102" s="54"/>
      <c r="W102" s="87"/>
      <c r="X102" s="87"/>
      <c r="Y102" s="88"/>
      <c r="Z102" s="95"/>
    </row>
    <row r="103" spans="1:26" s="159" customFormat="1" ht="45" customHeight="1" x14ac:dyDescent="0.2">
      <c r="A103" s="772" t="s">
        <v>334</v>
      </c>
      <c r="B103" s="764"/>
      <c r="C103" s="764"/>
      <c r="D103" s="764"/>
      <c r="E103" s="764"/>
      <c r="F103" s="764"/>
      <c r="G103" s="764"/>
      <c r="H103" s="773"/>
      <c r="I103" s="15"/>
      <c r="J103" s="45"/>
      <c r="K103" s="9"/>
      <c r="L103" s="36"/>
      <c r="M103" s="36"/>
      <c r="N103" s="36"/>
      <c r="O103" s="9"/>
      <c r="P103" s="36"/>
      <c r="Q103" s="36"/>
      <c r="R103" s="36"/>
      <c r="S103" s="36"/>
      <c r="T103" s="24"/>
      <c r="U103" s="24"/>
      <c r="V103" s="24"/>
      <c r="W103" s="76"/>
      <c r="X103" s="82" t="str">
        <f>A103</f>
        <v xml:space="preserve">D7. Are there charges* to the client in the public sector for family planning:
*(This question refers to charges by policy, not under-the-table charges.)
</v>
      </c>
      <c r="Y103" s="77"/>
      <c r="Z103" s="95"/>
    </row>
    <row r="104" spans="1:26" s="159" customFormat="1" ht="15" customHeight="1" x14ac:dyDescent="0.2">
      <c r="A104" s="262"/>
      <c r="B104" s="764" t="s">
        <v>50</v>
      </c>
      <c r="C104" s="764"/>
      <c r="D104" s="764"/>
      <c r="E104" s="764"/>
      <c r="F104" s="765"/>
      <c r="G104" s="766" t="s">
        <v>166</v>
      </c>
      <c r="H104" s="767"/>
      <c r="I104" s="16"/>
      <c r="J104" s="45" t="str">
        <f>G104</f>
        <v>No</v>
      </c>
      <c r="K104" s="9"/>
      <c r="L104" s="36"/>
      <c r="M104" s="36"/>
      <c r="N104" s="36"/>
      <c r="O104" s="9"/>
      <c r="P104" s="36"/>
      <c r="Q104" s="36"/>
      <c r="R104" s="36"/>
      <c r="S104" s="36"/>
      <c r="T104" s="24"/>
      <c r="U104" s="24"/>
      <c r="V104" s="24"/>
      <c r="W104" s="76"/>
      <c r="X104" s="76"/>
      <c r="Y104" s="80" t="str">
        <f>B104</f>
        <v>a. Services?</v>
      </c>
      <c r="Z104" s="95"/>
    </row>
    <row r="105" spans="1:26" s="159" customFormat="1" ht="15" customHeight="1" x14ac:dyDescent="0.2">
      <c r="A105" s="262"/>
      <c r="B105" s="764" t="s">
        <v>51</v>
      </c>
      <c r="C105" s="764"/>
      <c r="D105" s="764"/>
      <c r="E105" s="764"/>
      <c r="F105" s="765"/>
      <c r="G105" s="766" t="s">
        <v>166</v>
      </c>
      <c r="H105" s="767"/>
      <c r="I105" s="16"/>
      <c r="J105" s="45" t="str">
        <f>G105</f>
        <v>No</v>
      </c>
      <c r="K105" s="9"/>
      <c r="L105" s="36"/>
      <c r="M105" s="36"/>
      <c r="N105" s="36"/>
      <c r="O105" s="9"/>
      <c r="P105" s="36"/>
      <c r="Q105" s="36"/>
      <c r="R105" s="36"/>
      <c r="S105" s="36"/>
      <c r="T105" s="24"/>
      <c r="U105" s="24"/>
      <c r="V105" s="24"/>
      <c r="W105" s="76"/>
      <c r="X105" s="76"/>
      <c r="Y105" s="80" t="str">
        <f>B105</f>
        <v>b. Commodities?</v>
      </c>
      <c r="Z105" s="95"/>
    </row>
    <row r="106" spans="1:26" s="159" customFormat="1" ht="15" customHeight="1" x14ac:dyDescent="0.2">
      <c r="A106" s="262"/>
      <c r="B106" s="764" t="s">
        <v>52</v>
      </c>
      <c r="C106" s="764"/>
      <c r="D106" s="764"/>
      <c r="E106" s="764"/>
      <c r="F106" s="765"/>
      <c r="G106" s="766" t="s">
        <v>146</v>
      </c>
      <c r="H106" s="767"/>
      <c r="I106" s="16"/>
      <c r="J106" s="45" t="str">
        <f>G106</f>
        <v>N/A</v>
      </c>
      <c r="K106" s="9"/>
      <c r="L106" s="36"/>
      <c r="M106" s="36"/>
      <c r="N106" s="36"/>
      <c r="O106" s="9"/>
      <c r="P106" s="36"/>
      <c r="Q106" s="36"/>
      <c r="R106" s="36"/>
      <c r="S106" s="36"/>
      <c r="T106" s="24"/>
      <c r="U106" s="24"/>
      <c r="V106" s="24"/>
      <c r="W106" s="76"/>
      <c r="X106" s="76"/>
      <c r="Y106" s="80" t="str">
        <f>B106</f>
        <v>c. If yes, are there exemptions for people who cannot afford to pay?</v>
      </c>
      <c r="Z106" s="95"/>
    </row>
    <row r="107" spans="1:26" s="159" customFormat="1" x14ac:dyDescent="0.2">
      <c r="A107" s="262"/>
      <c r="B107" s="241"/>
      <c r="C107" s="242" t="s">
        <v>53</v>
      </c>
      <c r="D107" s="800" t="s">
        <v>146</v>
      </c>
      <c r="E107" s="801"/>
      <c r="F107" s="801"/>
      <c r="G107" s="801"/>
      <c r="H107" s="802"/>
      <c r="I107" s="16"/>
      <c r="J107" s="45"/>
      <c r="K107" s="9" t="str">
        <f>C107</f>
        <v>i. If yes, describe the exemptions.</v>
      </c>
      <c r="L107" s="36"/>
      <c r="M107" s="36"/>
      <c r="N107" s="38"/>
      <c r="O107" s="39" t="str">
        <f>D107</f>
        <v>N/A</v>
      </c>
      <c r="P107" s="36"/>
      <c r="Q107" s="36"/>
      <c r="R107" s="36"/>
      <c r="S107" s="36"/>
      <c r="T107" s="24"/>
      <c r="U107" s="24"/>
      <c r="V107" s="24"/>
      <c r="W107" s="76"/>
      <c r="X107" s="76"/>
      <c r="Y107" s="77"/>
      <c r="Z107" s="95"/>
    </row>
    <row r="108" spans="1:26" s="267" customFormat="1" ht="15.75" customHeight="1" x14ac:dyDescent="0.2">
      <c r="A108" s="772" t="s">
        <v>335</v>
      </c>
      <c r="B108" s="764"/>
      <c r="C108" s="764"/>
      <c r="D108" s="764"/>
      <c r="E108" s="764"/>
      <c r="F108" s="764"/>
      <c r="G108" s="764"/>
      <c r="H108" s="773"/>
      <c r="I108" s="48"/>
      <c r="J108" s="35"/>
      <c r="K108" s="9"/>
      <c r="L108" s="9"/>
      <c r="M108" s="36"/>
      <c r="N108" s="36"/>
      <c r="O108" s="9"/>
      <c r="P108" s="36"/>
      <c r="Q108" s="1"/>
      <c r="R108" s="36"/>
      <c r="S108" s="37"/>
      <c r="T108" s="2"/>
      <c r="U108" s="2"/>
      <c r="V108" s="2"/>
      <c r="W108" s="64"/>
      <c r="X108" s="82" t="str">
        <f>A108</f>
        <v>D8. Are the following contraceptives included in the country's National Essential Medicine List (NEML) or other equivalent priority list?</v>
      </c>
      <c r="Y108" s="1"/>
      <c r="Z108" s="101"/>
    </row>
    <row r="109" spans="1:26" s="267" customFormat="1" ht="15.75" customHeight="1" x14ac:dyDescent="0.2">
      <c r="A109" s="384"/>
      <c r="B109" s="764" t="s">
        <v>336</v>
      </c>
      <c r="C109" s="764"/>
      <c r="D109" s="764"/>
      <c r="E109" s="764"/>
      <c r="F109" s="765"/>
      <c r="G109" s="766" t="s">
        <v>165</v>
      </c>
      <c r="H109" s="767"/>
      <c r="I109" s="48"/>
      <c r="J109" s="45" t="str">
        <f t="shared" ref="J109:J120" si="3">G109</f>
        <v>Yes</v>
      </c>
      <c r="K109" s="9"/>
      <c r="L109" s="9"/>
      <c r="M109" s="36"/>
      <c r="N109" s="36"/>
      <c r="O109" s="9"/>
      <c r="P109" s="36"/>
      <c r="Q109" s="1"/>
      <c r="R109" s="36"/>
      <c r="S109" s="37"/>
      <c r="T109" s="2"/>
      <c r="U109" s="2"/>
      <c r="V109" s="2"/>
      <c r="W109" s="64"/>
      <c r="X109" s="64"/>
      <c r="Y109" s="80" t="str">
        <f t="shared" ref="Y109:Y118" si="4">B109</f>
        <v>a. Combined oral contraceptives</v>
      </c>
      <c r="Z109" s="101"/>
    </row>
    <row r="110" spans="1:26" s="267" customFormat="1" ht="15.75" customHeight="1" x14ac:dyDescent="0.2">
      <c r="A110" s="384"/>
      <c r="B110" s="764" t="s">
        <v>337</v>
      </c>
      <c r="C110" s="764"/>
      <c r="D110" s="764"/>
      <c r="E110" s="764"/>
      <c r="F110" s="765"/>
      <c r="G110" s="766" t="s">
        <v>165</v>
      </c>
      <c r="H110" s="767"/>
      <c r="I110" s="48"/>
      <c r="J110" s="45" t="str">
        <f t="shared" si="3"/>
        <v>Yes</v>
      </c>
      <c r="K110" s="9"/>
      <c r="L110" s="9"/>
      <c r="M110" s="36"/>
      <c r="N110" s="36"/>
      <c r="O110" s="9"/>
      <c r="P110" s="36"/>
      <c r="Q110" s="1"/>
      <c r="R110" s="36"/>
      <c r="S110" s="37"/>
      <c r="T110" s="2"/>
      <c r="U110" s="2"/>
      <c r="V110" s="2"/>
      <c r="W110" s="64"/>
      <c r="X110" s="64"/>
      <c r="Y110" s="80" t="str">
        <f t="shared" si="4"/>
        <v>b. Progestin-only pills</v>
      </c>
      <c r="Z110" s="101"/>
    </row>
    <row r="111" spans="1:26" s="267" customFormat="1" ht="15.75" customHeight="1" x14ac:dyDescent="0.2">
      <c r="A111" s="384"/>
      <c r="B111" s="764" t="s">
        <v>54</v>
      </c>
      <c r="C111" s="764"/>
      <c r="D111" s="764"/>
      <c r="E111" s="764"/>
      <c r="F111" s="765"/>
      <c r="G111" s="766" t="s">
        <v>165</v>
      </c>
      <c r="H111" s="767"/>
      <c r="I111" s="48"/>
      <c r="J111" s="45" t="str">
        <f t="shared" si="3"/>
        <v>Yes</v>
      </c>
      <c r="K111" s="9"/>
      <c r="L111" s="9"/>
      <c r="M111" s="36"/>
      <c r="N111" s="36"/>
      <c r="O111" s="9"/>
      <c r="P111" s="36"/>
      <c r="Q111" s="1"/>
      <c r="R111" s="36"/>
      <c r="S111" s="37"/>
      <c r="T111" s="2"/>
      <c r="U111" s="2"/>
      <c r="V111" s="2"/>
      <c r="W111" s="64"/>
      <c r="X111" s="64"/>
      <c r="Y111" s="80" t="str">
        <f t="shared" si="4"/>
        <v>c. Hormonal injections</v>
      </c>
      <c r="Z111" s="101"/>
    </row>
    <row r="112" spans="1:26" s="267" customFormat="1" ht="15.75" customHeight="1" x14ac:dyDescent="0.2">
      <c r="A112" s="384"/>
      <c r="B112" s="764" t="s">
        <v>55</v>
      </c>
      <c r="C112" s="764"/>
      <c r="D112" s="764"/>
      <c r="E112" s="764"/>
      <c r="F112" s="765"/>
      <c r="G112" s="766" t="s">
        <v>165</v>
      </c>
      <c r="H112" s="767"/>
      <c r="I112" s="48"/>
      <c r="J112" s="45" t="str">
        <f t="shared" si="3"/>
        <v>Yes</v>
      </c>
      <c r="K112" s="9"/>
      <c r="L112" s="9"/>
      <c r="M112" s="36"/>
      <c r="N112" s="36"/>
      <c r="O112" s="9"/>
      <c r="P112" s="36"/>
      <c r="Q112" s="1"/>
      <c r="R112" s="36"/>
      <c r="S112" s="37"/>
      <c r="T112" s="2"/>
      <c r="U112" s="2"/>
      <c r="V112" s="2"/>
      <c r="W112" s="64"/>
      <c r="X112" s="64"/>
      <c r="Y112" s="80" t="str">
        <f t="shared" si="4"/>
        <v>d. Hormonal implants</v>
      </c>
      <c r="Z112" s="101"/>
    </row>
    <row r="113" spans="1:26" s="267" customFormat="1" ht="15.75" customHeight="1" x14ac:dyDescent="0.2">
      <c r="A113" s="384"/>
      <c r="B113" s="764" t="s">
        <v>56</v>
      </c>
      <c r="C113" s="764"/>
      <c r="D113" s="764"/>
      <c r="E113" s="764"/>
      <c r="F113" s="765"/>
      <c r="G113" s="766" t="s">
        <v>165</v>
      </c>
      <c r="H113" s="767"/>
      <c r="I113" s="48"/>
      <c r="J113" s="45" t="str">
        <f t="shared" si="3"/>
        <v>Yes</v>
      </c>
      <c r="K113" s="9"/>
      <c r="L113" s="9"/>
      <c r="M113" s="36"/>
      <c r="N113" s="36"/>
      <c r="O113" s="9"/>
      <c r="P113" s="36"/>
      <c r="Q113" s="1"/>
      <c r="R113" s="36"/>
      <c r="S113" s="37"/>
      <c r="T113" s="2"/>
      <c r="U113" s="2"/>
      <c r="V113" s="2"/>
      <c r="W113" s="64"/>
      <c r="X113" s="64"/>
      <c r="Y113" s="80" t="str">
        <f t="shared" si="4"/>
        <v>e. Intrauterine devices (IUDs)</v>
      </c>
      <c r="Z113" s="101"/>
    </row>
    <row r="114" spans="1:26" s="267" customFormat="1" ht="15.75" customHeight="1" x14ac:dyDescent="0.2">
      <c r="A114" s="384"/>
      <c r="B114" s="764" t="s">
        <v>43</v>
      </c>
      <c r="C114" s="764"/>
      <c r="D114" s="764"/>
      <c r="E114" s="764"/>
      <c r="F114" s="765"/>
      <c r="G114" s="766" t="s">
        <v>165</v>
      </c>
      <c r="H114" s="767"/>
      <c r="I114" s="48"/>
      <c r="J114" s="45" t="str">
        <f t="shared" si="3"/>
        <v>Yes</v>
      </c>
      <c r="K114" s="9"/>
      <c r="L114" s="9"/>
      <c r="M114" s="36"/>
      <c r="N114" s="36"/>
      <c r="O114" s="9"/>
      <c r="P114" s="36"/>
      <c r="Q114" s="1"/>
      <c r="R114" s="36"/>
      <c r="S114" s="37"/>
      <c r="T114" s="2"/>
      <c r="U114" s="2"/>
      <c r="V114" s="2"/>
      <c r="W114" s="64"/>
      <c r="X114" s="64"/>
      <c r="Y114" s="80" t="str">
        <f t="shared" si="4"/>
        <v>f. Male condoms</v>
      </c>
      <c r="Z114" s="101"/>
    </row>
    <row r="115" spans="1:26" s="267" customFormat="1" ht="15.75" customHeight="1" x14ac:dyDescent="0.2">
      <c r="A115" s="384"/>
      <c r="B115" s="764" t="s">
        <v>44</v>
      </c>
      <c r="C115" s="764"/>
      <c r="D115" s="764"/>
      <c r="E115" s="764"/>
      <c r="F115" s="765"/>
      <c r="G115" s="766" t="s">
        <v>166</v>
      </c>
      <c r="H115" s="767"/>
      <c r="I115" s="48"/>
      <c r="J115" s="45" t="str">
        <f t="shared" si="3"/>
        <v>No</v>
      </c>
      <c r="K115" s="9"/>
      <c r="L115" s="9"/>
      <c r="M115" s="36"/>
      <c r="N115" s="36"/>
      <c r="O115" s="9"/>
      <c r="P115" s="36"/>
      <c r="Q115" s="1"/>
      <c r="R115" s="36"/>
      <c r="S115" s="37"/>
      <c r="T115" s="2"/>
      <c r="U115" s="2"/>
      <c r="V115" s="2"/>
      <c r="W115" s="64"/>
      <c r="X115" s="64"/>
      <c r="Y115" s="80" t="str">
        <f t="shared" si="4"/>
        <v>g. Female condoms</v>
      </c>
      <c r="Z115" s="101"/>
    </row>
    <row r="116" spans="1:26" s="267" customFormat="1" ht="15.75" customHeight="1" x14ac:dyDescent="0.2">
      <c r="A116" s="384"/>
      <c r="B116" s="764" t="s">
        <v>338</v>
      </c>
      <c r="C116" s="764"/>
      <c r="D116" s="764"/>
      <c r="E116" s="764"/>
      <c r="F116" s="765"/>
      <c r="G116" s="766" t="s">
        <v>166</v>
      </c>
      <c r="H116" s="767"/>
      <c r="I116" s="48"/>
      <c r="J116" s="45" t="str">
        <f t="shared" si="3"/>
        <v>No</v>
      </c>
      <c r="K116" s="9"/>
      <c r="L116" s="9"/>
      <c r="M116" s="36"/>
      <c r="N116" s="36"/>
      <c r="O116" s="9"/>
      <c r="P116" s="36"/>
      <c r="Q116" s="1"/>
      <c r="R116" s="36"/>
      <c r="S116" s="37"/>
      <c r="T116" s="2"/>
      <c r="U116" s="2"/>
      <c r="V116" s="2"/>
      <c r="W116" s="64"/>
      <c r="X116" s="64"/>
      <c r="Y116" s="80" t="str">
        <f t="shared" si="4"/>
        <v>h. Emergency contraceptive pills</v>
      </c>
      <c r="Z116" s="101"/>
    </row>
    <row r="117" spans="1:26" s="267" customFormat="1" ht="15.75" customHeight="1" x14ac:dyDescent="0.2">
      <c r="A117" s="384"/>
      <c r="B117" s="764" t="s">
        <v>245</v>
      </c>
      <c r="C117" s="764"/>
      <c r="D117" s="764"/>
      <c r="E117" s="764"/>
      <c r="F117" s="765"/>
      <c r="G117" s="766" t="s">
        <v>166</v>
      </c>
      <c r="H117" s="767"/>
      <c r="I117" s="48"/>
      <c r="J117" s="45" t="str">
        <f>G117</f>
        <v>No</v>
      </c>
      <c r="K117" s="9"/>
      <c r="L117" s="9"/>
      <c r="M117" s="36"/>
      <c r="N117" s="36"/>
      <c r="O117" s="9"/>
      <c r="P117" s="36"/>
      <c r="Q117" s="1"/>
      <c r="R117" s="36"/>
      <c r="S117" s="37"/>
      <c r="T117" s="2"/>
      <c r="U117" s="2"/>
      <c r="V117" s="2"/>
      <c r="W117" s="64"/>
      <c r="X117" s="64"/>
      <c r="Y117" s="80" t="str">
        <f>B117</f>
        <v>i. CycleBeads</v>
      </c>
      <c r="Z117" s="101"/>
    </row>
    <row r="118" spans="1:26" s="267" customFormat="1" ht="15.75" customHeight="1" x14ac:dyDescent="0.2">
      <c r="A118" s="384"/>
      <c r="B118" s="764" t="s">
        <v>339</v>
      </c>
      <c r="C118" s="764"/>
      <c r="D118" s="764"/>
      <c r="E118" s="764"/>
      <c r="F118" s="765"/>
      <c r="G118" s="766" t="s">
        <v>166</v>
      </c>
      <c r="H118" s="767"/>
      <c r="I118" s="48"/>
      <c r="J118" s="45" t="str">
        <f t="shared" si="3"/>
        <v>No</v>
      </c>
      <c r="K118" s="9"/>
      <c r="L118" s="9"/>
      <c r="M118" s="36"/>
      <c r="N118" s="36"/>
      <c r="O118" s="9"/>
      <c r="P118" s="36"/>
      <c r="Q118" s="1"/>
      <c r="R118" s="36"/>
      <c r="S118" s="37"/>
      <c r="T118" s="2"/>
      <c r="U118" s="2"/>
      <c r="V118" s="2"/>
      <c r="W118" s="64"/>
      <c r="X118" s="64"/>
      <c r="Y118" s="80" t="str">
        <f t="shared" si="4"/>
        <v>j. Any other contraceptive(s)?</v>
      </c>
      <c r="Z118" s="101"/>
    </row>
    <row r="119" spans="1:26" s="267" customFormat="1" ht="15.75" x14ac:dyDescent="0.2">
      <c r="A119" s="384"/>
      <c r="B119" s="224"/>
      <c r="C119" s="764" t="s">
        <v>340</v>
      </c>
      <c r="D119" s="764"/>
      <c r="E119" s="765"/>
      <c r="F119" s="790" t="s">
        <v>146</v>
      </c>
      <c r="G119" s="791"/>
      <c r="H119" s="792"/>
      <c r="I119" s="48"/>
      <c r="J119" s="45">
        <f t="shared" si="3"/>
        <v>0</v>
      </c>
      <c r="K119" s="9"/>
      <c r="L119" s="9"/>
      <c r="M119" s="36"/>
      <c r="N119" s="36"/>
      <c r="O119" s="9"/>
      <c r="P119" s="36"/>
      <c r="Q119" s="1"/>
      <c r="R119" s="9">
        <f>B119</f>
        <v>0</v>
      </c>
      <c r="S119" s="37"/>
      <c r="T119" s="2"/>
      <c r="U119" s="2"/>
      <c r="V119" s="2"/>
      <c r="W119" s="64"/>
      <c r="X119" s="64"/>
      <c r="Y119" s="1"/>
      <c r="Z119" s="101"/>
    </row>
    <row r="120" spans="1:26" s="267" customFormat="1" ht="15.75" x14ac:dyDescent="0.2">
      <c r="A120" s="793" t="s">
        <v>341</v>
      </c>
      <c r="B120" s="794"/>
      <c r="C120" s="794"/>
      <c r="D120" s="795"/>
      <c r="E120" s="796"/>
      <c r="F120" s="797">
        <v>2007</v>
      </c>
      <c r="G120" s="798"/>
      <c r="H120" s="799"/>
      <c r="I120" s="48"/>
      <c r="J120" s="45">
        <f t="shared" si="3"/>
        <v>0</v>
      </c>
      <c r="K120" s="9"/>
      <c r="L120" s="9"/>
      <c r="M120" s="36"/>
      <c r="N120" s="36"/>
      <c r="O120" s="9"/>
      <c r="P120" s="36"/>
      <c r="Q120" s="1"/>
      <c r="R120" s="9">
        <f>B120</f>
        <v>0</v>
      </c>
      <c r="S120" s="37"/>
      <c r="T120" s="2"/>
      <c r="U120" s="2"/>
      <c r="V120" s="2"/>
      <c r="W120" s="64"/>
      <c r="X120" s="64"/>
      <c r="Y120" s="1"/>
      <c r="Z120" s="101"/>
    </row>
    <row r="121" spans="1:26" s="267" customFormat="1" ht="22.5" customHeight="1" x14ac:dyDescent="0.2">
      <c r="A121" s="772" t="s">
        <v>342</v>
      </c>
      <c r="B121" s="764"/>
      <c r="C121" s="765"/>
      <c r="D121" s="769" t="s">
        <v>861</v>
      </c>
      <c r="E121" s="770"/>
      <c r="F121" s="770"/>
      <c r="G121" s="770"/>
      <c r="H121" s="771"/>
      <c r="I121" s="48"/>
      <c r="J121" s="35"/>
      <c r="K121" s="9" t="str">
        <f>A121</f>
        <v xml:space="preserve">D10. Name of the list(s)
</v>
      </c>
      <c r="L121" s="9"/>
      <c r="M121" s="36"/>
      <c r="N121" s="36"/>
      <c r="O121" s="9" t="str">
        <f>D121</f>
        <v>National Essential Medicines List</v>
      </c>
      <c r="P121" s="36"/>
      <c r="Q121" s="1"/>
      <c r="R121" s="36"/>
      <c r="S121" s="37"/>
      <c r="T121" s="2"/>
      <c r="U121" s="2"/>
      <c r="V121" s="2"/>
      <c r="W121" s="64"/>
      <c r="X121" s="64"/>
      <c r="Y121" s="1"/>
      <c r="Z121" s="101"/>
    </row>
    <row r="122" spans="1:26" s="267" customFormat="1" ht="34.5" customHeight="1" x14ac:dyDescent="0.2">
      <c r="A122" s="772" t="s">
        <v>344</v>
      </c>
      <c r="B122" s="764"/>
      <c r="C122" s="765"/>
      <c r="D122" s="769"/>
      <c r="E122" s="770"/>
      <c r="F122" s="770"/>
      <c r="G122" s="770"/>
      <c r="H122" s="771"/>
      <c r="I122" s="48"/>
      <c r="J122" s="35"/>
      <c r="K122" s="9" t="str">
        <f>A122</f>
        <v xml:space="preserve">D11. Notes about the list(s)
</v>
      </c>
      <c r="L122" s="9"/>
      <c r="M122" s="36"/>
      <c r="N122" s="36"/>
      <c r="O122" s="9">
        <f>D122</f>
        <v>0</v>
      </c>
      <c r="P122" s="36"/>
      <c r="Q122" s="1"/>
      <c r="R122" s="36"/>
      <c r="S122" s="37"/>
      <c r="T122" s="2"/>
      <c r="U122" s="2"/>
      <c r="V122" s="2"/>
      <c r="W122" s="64"/>
      <c r="X122" s="64"/>
      <c r="Y122" s="1"/>
      <c r="Z122" s="101"/>
    </row>
    <row r="123" spans="1:26" s="159" customFormat="1" ht="21.75" customHeight="1" x14ac:dyDescent="0.2">
      <c r="A123" s="772" t="s">
        <v>351</v>
      </c>
      <c r="B123" s="764"/>
      <c r="C123" s="764"/>
      <c r="D123" s="764"/>
      <c r="E123" s="764"/>
      <c r="F123" s="764"/>
      <c r="G123" s="764"/>
      <c r="H123" s="773"/>
      <c r="I123" s="4"/>
      <c r="J123" s="45"/>
      <c r="K123" s="9"/>
      <c r="L123" s="36"/>
      <c r="M123" s="36"/>
      <c r="N123" s="36"/>
      <c r="O123" s="9"/>
      <c r="P123" s="36"/>
      <c r="Q123" s="36"/>
      <c r="R123" s="36"/>
      <c r="S123" s="36"/>
      <c r="T123" s="24"/>
      <c r="U123" s="24"/>
      <c r="V123" s="24"/>
      <c r="W123" s="76"/>
      <c r="X123" s="82" t="str">
        <f>A123</f>
        <v xml:space="preserve">D12.  Information on country's Poverty Reduction Strategy Paper (PRSP)
</v>
      </c>
      <c r="Y123" s="77"/>
      <c r="Z123" s="95"/>
    </row>
    <row r="124" spans="1:26" s="267" customFormat="1" ht="30.75" customHeight="1" x14ac:dyDescent="0.2">
      <c r="A124" s="385"/>
      <c r="B124" s="784" t="s">
        <v>196</v>
      </c>
      <c r="C124" s="785"/>
      <c r="D124" s="785"/>
      <c r="E124" s="786"/>
      <c r="F124" s="787">
        <v>2010</v>
      </c>
      <c r="G124" s="788"/>
      <c r="H124" s="789"/>
      <c r="I124" s="48"/>
      <c r="J124" s="45">
        <f>G124</f>
        <v>0</v>
      </c>
      <c r="K124" s="9"/>
      <c r="L124" s="9"/>
      <c r="M124" s="36"/>
      <c r="N124" s="36"/>
      <c r="O124" s="9"/>
      <c r="P124" s="36"/>
      <c r="Q124" s="1"/>
      <c r="R124" s="9" t="str">
        <f>B124</f>
        <v>a. What year is the Poverty Reduction Strategy Paper from? (most recent actual PRSP on IMF's site [not progress or summary report])</v>
      </c>
      <c r="S124" s="37"/>
      <c r="T124" s="2"/>
      <c r="U124" s="2"/>
      <c r="V124" s="2"/>
      <c r="W124" s="64"/>
      <c r="X124" s="64"/>
      <c r="Y124" s="1"/>
      <c r="Z124" s="101"/>
    </row>
    <row r="125" spans="1:26" s="267" customFormat="1" ht="15.75" customHeight="1" x14ac:dyDescent="0.2">
      <c r="A125" s="384"/>
      <c r="B125" s="764" t="s">
        <v>197</v>
      </c>
      <c r="C125" s="764"/>
      <c r="D125" s="764"/>
      <c r="E125" s="764"/>
      <c r="F125" s="765"/>
      <c r="G125" s="766" t="s">
        <v>166</v>
      </c>
      <c r="H125" s="767"/>
      <c r="I125" s="48"/>
      <c r="J125" s="45" t="str">
        <f>G125</f>
        <v>No</v>
      </c>
      <c r="K125" s="9"/>
      <c r="L125" s="9"/>
      <c r="M125" s="36"/>
      <c r="N125" s="36"/>
      <c r="O125" s="9"/>
      <c r="P125" s="36"/>
      <c r="Q125" s="1"/>
      <c r="R125" s="36"/>
      <c r="S125" s="37"/>
      <c r="T125" s="2"/>
      <c r="U125" s="2"/>
      <c r="V125" s="2"/>
      <c r="W125" s="64"/>
      <c r="X125" s="64"/>
      <c r="Y125" s="80" t="str">
        <f>B125</f>
        <v>b. Is family planning or reproductive health a priority in the PRSP?</v>
      </c>
      <c r="Z125" s="101"/>
    </row>
    <row r="126" spans="1:26" s="267" customFormat="1" ht="15.75" customHeight="1" x14ac:dyDescent="0.2">
      <c r="A126" s="384"/>
      <c r="B126" s="764" t="s">
        <v>198</v>
      </c>
      <c r="C126" s="764"/>
      <c r="D126" s="764"/>
      <c r="E126" s="764"/>
      <c r="F126" s="765"/>
      <c r="G126" s="766" t="s">
        <v>165</v>
      </c>
      <c r="H126" s="767"/>
      <c r="I126" s="48"/>
      <c r="J126" s="45" t="str">
        <f>G126</f>
        <v>Yes</v>
      </c>
      <c r="K126" s="9"/>
      <c r="L126" s="9"/>
      <c r="M126" s="36"/>
      <c r="N126" s="36"/>
      <c r="O126" s="9"/>
      <c r="P126" s="36"/>
      <c r="Q126" s="1"/>
      <c r="R126" s="36"/>
      <c r="S126" s="37"/>
      <c r="T126" s="2"/>
      <c r="U126" s="2"/>
      <c r="V126" s="2"/>
      <c r="W126" s="64"/>
      <c r="X126" s="64"/>
      <c r="Y126" s="80" t="str">
        <f>B126</f>
        <v>c. Is contraceptive security included in the PRSP?</v>
      </c>
      <c r="Z126" s="101"/>
    </row>
    <row r="127" spans="1:26" s="267" customFormat="1" ht="15.75" customHeight="1" x14ac:dyDescent="0.2">
      <c r="A127" s="384"/>
      <c r="B127" s="764" t="s">
        <v>72</v>
      </c>
      <c r="C127" s="764"/>
      <c r="D127" s="764"/>
      <c r="E127" s="764"/>
      <c r="F127" s="765"/>
      <c r="G127" s="766" t="s">
        <v>166</v>
      </c>
      <c r="H127" s="767"/>
      <c r="I127" s="48"/>
      <c r="J127" s="45" t="str">
        <f>G127</f>
        <v>No</v>
      </c>
      <c r="K127" s="9"/>
      <c r="L127" s="9"/>
      <c r="M127" s="36"/>
      <c r="N127" s="36"/>
      <c r="O127" s="9"/>
      <c r="P127" s="36"/>
      <c r="Q127" s="1"/>
      <c r="R127" s="36"/>
      <c r="S127" s="37"/>
      <c r="T127" s="2"/>
      <c r="U127" s="2"/>
      <c r="V127" s="2"/>
      <c r="W127" s="64"/>
      <c r="X127" s="64"/>
      <c r="Y127" s="80" t="str">
        <f>B127</f>
        <v>d. Is contraceptive prevalence rate (CPR) included as an indicator in the PRSP?</v>
      </c>
      <c r="Z127" s="101"/>
    </row>
    <row r="128" spans="1:26" s="267" customFormat="1" ht="15.75" customHeight="1" x14ac:dyDescent="0.2">
      <c r="A128" s="384"/>
      <c r="B128" s="764" t="s">
        <v>73</v>
      </c>
      <c r="C128" s="764"/>
      <c r="D128" s="764"/>
      <c r="E128" s="764"/>
      <c r="F128" s="765"/>
      <c r="G128" s="766" t="s">
        <v>166</v>
      </c>
      <c r="H128" s="767"/>
      <c r="I128" s="48"/>
      <c r="J128" s="45" t="str">
        <f>G128</f>
        <v>No</v>
      </c>
      <c r="K128" s="9"/>
      <c r="L128" s="9"/>
      <c r="M128" s="36"/>
      <c r="N128" s="36"/>
      <c r="O128" s="9"/>
      <c r="P128" s="36"/>
      <c r="Q128" s="1"/>
      <c r="R128" s="36"/>
      <c r="S128" s="37"/>
      <c r="T128" s="2"/>
      <c r="U128" s="2"/>
      <c r="V128" s="2"/>
      <c r="W128" s="64"/>
      <c r="X128" s="64"/>
      <c r="Y128" s="80" t="str">
        <f>B128</f>
        <v>e. Are contraceptive supply indicators included in the PRSP?</v>
      </c>
      <c r="Z128" s="101"/>
    </row>
    <row r="129" spans="1:26" s="267" customFormat="1" ht="90.75" thickBot="1" x14ac:dyDescent="0.25">
      <c r="A129" s="262" t="s">
        <v>74</v>
      </c>
      <c r="B129" s="764" t="s">
        <v>75</v>
      </c>
      <c r="C129" s="765"/>
      <c r="D129" s="779" t="s">
        <v>1501</v>
      </c>
      <c r="E129" s="780"/>
      <c r="F129" s="780"/>
      <c r="G129" s="780"/>
      <c r="H129" s="781"/>
      <c r="I129" s="48"/>
      <c r="J129" s="35"/>
      <c r="K129" s="9" t="str">
        <f>B129</f>
        <v>f. Notes about the Poverty Reduction Strategy Paper</v>
      </c>
      <c r="L129" s="9"/>
      <c r="M129" s="36"/>
      <c r="N129" s="36"/>
      <c r="O129" s="9" t="str">
        <f>D129</f>
        <v>The availability and choice of safe, effective, acceptable, and affordable contraceptive methods is an intervention package (p.154). There are interventions related to increasing the capacity of providers and delivery systems to provide high quality, affordable and sustainable family planning methods and services. There are indicators for TFR and reducing population growth but not for CPR.</v>
      </c>
      <c r="P129" s="36"/>
      <c r="Q129" s="1"/>
      <c r="R129" s="36"/>
      <c r="S129" s="37"/>
      <c r="T129" s="2"/>
      <c r="U129" s="2"/>
      <c r="V129" s="2"/>
      <c r="W129" s="64"/>
      <c r="X129" s="64"/>
      <c r="Y129" s="1"/>
      <c r="Z129" s="101"/>
    </row>
    <row r="130" spans="1:26" s="159" customFormat="1" ht="16.5" customHeight="1" thickBot="1" x14ac:dyDescent="0.25">
      <c r="A130" s="782" t="s">
        <v>28</v>
      </c>
      <c r="B130" s="783"/>
      <c r="C130" s="783"/>
      <c r="D130" s="783"/>
      <c r="E130" s="783"/>
      <c r="F130" s="783"/>
      <c r="G130" s="783"/>
      <c r="H130" s="386"/>
      <c r="I130" s="19"/>
      <c r="J130" s="45"/>
      <c r="K130" s="9"/>
      <c r="L130" s="36"/>
      <c r="M130" s="36"/>
      <c r="N130" s="36"/>
      <c r="O130" s="9"/>
      <c r="P130" s="36"/>
      <c r="Q130" s="36"/>
      <c r="R130" s="36"/>
      <c r="S130" s="36"/>
      <c r="T130" s="24"/>
      <c r="U130" s="24"/>
      <c r="V130" s="24"/>
      <c r="W130" s="76"/>
      <c r="X130" s="76"/>
      <c r="Y130" s="77"/>
      <c r="Z130" s="95"/>
    </row>
    <row r="131" spans="1:26" s="159" customFormat="1" ht="30" customHeight="1" x14ac:dyDescent="0.2">
      <c r="A131" s="774" t="s">
        <v>345</v>
      </c>
      <c r="B131" s="775"/>
      <c r="C131" s="775"/>
      <c r="D131" s="775"/>
      <c r="E131" s="775"/>
      <c r="F131" s="776"/>
      <c r="G131" s="777" t="s">
        <v>165</v>
      </c>
      <c r="H131" s="778"/>
      <c r="I131" s="8"/>
      <c r="J131" s="45" t="str">
        <f>G131</f>
        <v>Yes</v>
      </c>
      <c r="K131" s="9"/>
      <c r="L131" s="36"/>
      <c r="M131" s="36"/>
      <c r="N131" s="36"/>
      <c r="O131" s="9"/>
      <c r="P131" s="36"/>
      <c r="Q131" s="36"/>
      <c r="R131" s="36"/>
      <c r="S131" s="36"/>
      <c r="T131" s="24"/>
      <c r="U131" s="24"/>
      <c r="V131" s="24"/>
      <c r="W131" s="76"/>
      <c r="X131" s="76"/>
      <c r="Y131" s="80" t="str">
        <f>A131</f>
        <v>E1. Have stockouts occurred for any contraceptive at the central* level in the last 12 months?  
*(The central level refers to the central level warehouse for the public sector.)</v>
      </c>
      <c r="Z131" s="95"/>
    </row>
    <row r="132" spans="1:26" s="159" customFormat="1" ht="45" x14ac:dyDescent="0.2">
      <c r="A132" s="772" t="s">
        <v>1507</v>
      </c>
      <c r="B132" s="764"/>
      <c r="C132" s="764"/>
      <c r="D132" s="764"/>
      <c r="E132" s="764"/>
      <c r="F132" s="764"/>
      <c r="G132" s="764"/>
      <c r="H132" s="773"/>
      <c r="I132" s="4"/>
      <c r="J132" s="45"/>
      <c r="K132" s="9"/>
      <c r="L132" s="36"/>
      <c r="M132" s="36"/>
      <c r="N132" s="36"/>
      <c r="O132" s="9"/>
      <c r="P132" s="36"/>
      <c r="Q132" s="36"/>
      <c r="R132" s="36"/>
      <c r="S132" s="36"/>
      <c r="T132" s="24"/>
      <c r="U132" s="24"/>
      <c r="V132" s="24"/>
      <c r="W132" s="76"/>
      <c r="X132" s="82"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Y132" s="77"/>
      <c r="Z132" s="95"/>
    </row>
    <row r="133" spans="1:26" s="159" customFormat="1" ht="15" customHeight="1" x14ac:dyDescent="0.2">
      <c r="A133" s="354"/>
      <c r="B133" s="764" t="s">
        <v>336</v>
      </c>
      <c r="C133" s="764"/>
      <c r="D133" s="764"/>
      <c r="E133" s="764"/>
      <c r="F133" s="765"/>
      <c r="G133" s="766" t="s">
        <v>166</v>
      </c>
      <c r="H133" s="767"/>
      <c r="I133" s="8"/>
      <c r="J133" s="45" t="str">
        <f t="shared" ref="J133:J141" si="5">G133</f>
        <v>No</v>
      </c>
      <c r="K133" s="9"/>
      <c r="L133" s="36"/>
      <c r="M133" s="36"/>
      <c r="N133" s="36"/>
      <c r="O133" s="9"/>
      <c r="P133" s="36"/>
      <c r="Q133" s="36"/>
      <c r="R133" s="36"/>
      <c r="S133" s="36"/>
      <c r="T133" s="24"/>
      <c r="U133" s="24"/>
      <c r="V133" s="24"/>
      <c r="W133" s="76"/>
      <c r="X133" s="76"/>
      <c r="Y133" s="80" t="str">
        <f t="shared" ref="Y133:Y141" si="6">B133</f>
        <v>a. Combined oral contraceptives</v>
      </c>
      <c r="Z133" s="95"/>
    </row>
    <row r="134" spans="1:26" s="159" customFormat="1" ht="15" customHeight="1" x14ac:dyDescent="0.2">
      <c r="A134" s="358"/>
      <c r="B134" s="764" t="s">
        <v>337</v>
      </c>
      <c r="C134" s="764"/>
      <c r="D134" s="764"/>
      <c r="E134" s="764"/>
      <c r="F134" s="765"/>
      <c r="G134" s="766" t="s">
        <v>166</v>
      </c>
      <c r="H134" s="767"/>
      <c r="I134" s="8"/>
      <c r="J134" s="45" t="str">
        <f t="shared" si="5"/>
        <v>No</v>
      </c>
      <c r="K134" s="9"/>
      <c r="L134" s="36"/>
      <c r="M134" s="36"/>
      <c r="N134" s="36"/>
      <c r="O134" s="36"/>
      <c r="P134" s="36"/>
      <c r="Q134" s="36"/>
      <c r="R134" s="36"/>
      <c r="S134" s="36"/>
      <c r="T134" s="24"/>
      <c r="U134" s="24"/>
      <c r="V134" s="24"/>
      <c r="W134" s="76"/>
      <c r="X134" s="76"/>
      <c r="Y134" s="80" t="str">
        <f t="shared" si="6"/>
        <v>b. Progestin-only pills</v>
      </c>
      <c r="Z134" s="95"/>
    </row>
    <row r="135" spans="1:26" s="159" customFormat="1" ht="15" customHeight="1" x14ac:dyDescent="0.2">
      <c r="A135" s="354"/>
      <c r="B135" s="764" t="s">
        <v>54</v>
      </c>
      <c r="C135" s="764"/>
      <c r="D135" s="764"/>
      <c r="E135" s="764"/>
      <c r="F135" s="765"/>
      <c r="G135" s="766" t="s">
        <v>165</v>
      </c>
      <c r="H135" s="767"/>
      <c r="I135" s="8"/>
      <c r="J135" s="45" t="str">
        <f t="shared" si="5"/>
        <v>Yes</v>
      </c>
      <c r="K135" s="9"/>
      <c r="L135" s="36"/>
      <c r="M135" s="36"/>
      <c r="N135" s="36"/>
      <c r="O135" s="36"/>
      <c r="P135" s="36"/>
      <c r="Q135" s="36"/>
      <c r="R135" s="36"/>
      <c r="S135" s="36"/>
      <c r="T135" s="24"/>
      <c r="U135" s="24"/>
      <c r="V135" s="24"/>
      <c r="W135" s="76"/>
      <c r="X135" s="76"/>
      <c r="Y135" s="80" t="str">
        <f t="shared" si="6"/>
        <v>c. Hormonal injections</v>
      </c>
      <c r="Z135" s="95"/>
    </row>
    <row r="136" spans="1:26" s="159" customFormat="1" ht="15" customHeight="1" x14ac:dyDescent="0.2">
      <c r="A136" s="354"/>
      <c r="B136" s="764" t="s">
        <v>55</v>
      </c>
      <c r="C136" s="764"/>
      <c r="D136" s="764"/>
      <c r="E136" s="764"/>
      <c r="F136" s="765"/>
      <c r="G136" s="766" t="s">
        <v>165</v>
      </c>
      <c r="H136" s="767"/>
      <c r="I136" s="8"/>
      <c r="J136" s="45" t="str">
        <f t="shared" si="5"/>
        <v>Yes</v>
      </c>
      <c r="K136" s="9"/>
      <c r="L136" s="36"/>
      <c r="M136" s="36"/>
      <c r="N136" s="36"/>
      <c r="O136" s="36"/>
      <c r="P136" s="36"/>
      <c r="Q136" s="36"/>
      <c r="R136" s="36"/>
      <c r="S136" s="36"/>
      <c r="T136" s="24"/>
      <c r="U136" s="24"/>
      <c r="V136" s="24"/>
      <c r="W136" s="76"/>
      <c r="X136" s="76"/>
      <c r="Y136" s="80" t="str">
        <f t="shared" si="6"/>
        <v>d. Hormonal implants</v>
      </c>
      <c r="Z136" s="95"/>
    </row>
    <row r="137" spans="1:26" s="159" customFormat="1" ht="15" customHeight="1" x14ac:dyDescent="0.2">
      <c r="A137" s="354"/>
      <c r="B137" s="764" t="s">
        <v>56</v>
      </c>
      <c r="C137" s="764"/>
      <c r="D137" s="764"/>
      <c r="E137" s="764"/>
      <c r="F137" s="765"/>
      <c r="G137" s="766" t="s">
        <v>166</v>
      </c>
      <c r="H137" s="767"/>
      <c r="I137" s="8"/>
      <c r="J137" s="45" t="str">
        <f t="shared" si="5"/>
        <v>No</v>
      </c>
      <c r="K137" s="9"/>
      <c r="L137" s="36"/>
      <c r="M137" s="36"/>
      <c r="N137" s="36"/>
      <c r="O137" s="36"/>
      <c r="P137" s="36"/>
      <c r="Q137" s="36"/>
      <c r="R137" s="36"/>
      <c r="S137" s="36"/>
      <c r="T137" s="24"/>
      <c r="U137" s="24"/>
      <c r="V137" s="24"/>
      <c r="W137" s="76"/>
      <c r="X137" s="76"/>
      <c r="Y137" s="80" t="str">
        <f t="shared" si="6"/>
        <v>e. Intrauterine devices (IUDs)</v>
      </c>
      <c r="Z137" s="95"/>
    </row>
    <row r="138" spans="1:26" s="159" customFormat="1" ht="15" customHeight="1" x14ac:dyDescent="0.2">
      <c r="A138" s="354"/>
      <c r="B138" s="764" t="s">
        <v>43</v>
      </c>
      <c r="C138" s="764"/>
      <c r="D138" s="764"/>
      <c r="E138" s="764"/>
      <c r="F138" s="765"/>
      <c r="G138" s="766" t="s">
        <v>166</v>
      </c>
      <c r="H138" s="767"/>
      <c r="I138" s="8"/>
      <c r="J138" s="45" t="str">
        <f t="shared" si="5"/>
        <v>No</v>
      </c>
      <c r="K138" s="9"/>
      <c r="L138" s="36"/>
      <c r="M138" s="36"/>
      <c r="N138" s="36"/>
      <c r="O138" s="36"/>
      <c r="P138" s="36"/>
      <c r="Q138" s="36"/>
      <c r="R138" s="36"/>
      <c r="S138" s="36"/>
      <c r="T138" s="24"/>
      <c r="U138" s="24"/>
      <c r="V138" s="24"/>
      <c r="W138" s="76"/>
      <c r="X138" s="76"/>
      <c r="Y138" s="80" t="str">
        <f t="shared" si="6"/>
        <v>f. Male condoms</v>
      </c>
      <c r="Z138" s="95"/>
    </row>
    <row r="139" spans="1:26" s="159" customFormat="1" ht="15" customHeight="1" x14ac:dyDescent="0.2">
      <c r="A139" s="354"/>
      <c r="B139" s="764" t="s">
        <v>44</v>
      </c>
      <c r="C139" s="764"/>
      <c r="D139" s="764"/>
      <c r="E139" s="764"/>
      <c r="F139" s="765"/>
      <c r="G139" s="766" t="s">
        <v>146</v>
      </c>
      <c r="H139" s="767"/>
      <c r="I139" s="8"/>
      <c r="J139" s="45" t="str">
        <f t="shared" si="5"/>
        <v>N/A</v>
      </c>
      <c r="K139" s="9"/>
      <c r="L139" s="36"/>
      <c r="M139" s="36"/>
      <c r="N139" s="36"/>
      <c r="O139" s="36"/>
      <c r="P139" s="36"/>
      <c r="Q139" s="36"/>
      <c r="R139" s="36"/>
      <c r="S139" s="36"/>
      <c r="T139" s="24"/>
      <c r="U139" s="24"/>
      <c r="V139" s="24"/>
      <c r="W139" s="76"/>
      <c r="X139" s="76"/>
      <c r="Y139" s="80" t="str">
        <f t="shared" si="6"/>
        <v>g. Female condoms</v>
      </c>
      <c r="Z139" s="95"/>
    </row>
    <row r="140" spans="1:26" s="159" customFormat="1" ht="15" customHeight="1" x14ac:dyDescent="0.2">
      <c r="A140" s="354"/>
      <c r="B140" s="764" t="s">
        <v>338</v>
      </c>
      <c r="C140" s="764"/>
      <c r="D140" s="764"/>
      <c r="E140" s="764"/>
      <c r="F140" s="765"/>
      <c r="G140" s="766" t="s">
        <v>146</v>
      </c>
      <c r="H140" s="767"/>
      <c r="I140" s="8"/>
      <c r="J140" s="45" t="str">
        <f t="shared" si="5"/>
        <v>N/A</v>
      </c>
      <c r="K140" s="9"/>
      <c r="L140" s="36"/>
      <c r="M140" s="36"/>
      <c r="N140" s="36"/>
      <c r="O140" s="36"/>
      <c r="P140" s="36"/>
      <c r="Q140" s="36"/>
      <c r="R140" s="36"/>
      <c r="S140" s="36"/>
      <c r="T140" s="24"/>
      <c r="U140" s="24"/>
      <c r="V140" s="24"/>
      <c r="W140" s="76"/>
      <c r="X140" s="76"/>
      <c r="Y140" s="80" t="str">
        <f t="shared" si="6"/>
        <v>h. Emergency contraceptive pills</v>
      </c>
      <c r="Z140" s="95"/>
    </row>
    <row r="141" spans="1:26" s="159" customFormat="1" ht="15" customHeight="1" x14ac:dyDescent="0.2">
      <c r="A141" s="354"/>
      <c r="B141" s="764" t="s">
        <v>245</v>
      </c>
      <c r="C141" s="764"/>
      <c r="D141" s="764"/>
      <c r="E141" s="764"/>
      <c r="F141" s="765"/>
      <c r="G141" s="766" t="s">
        <v>146</v>
      </c>
      <c r="H141" s="767"/>
      <c r="I141" s="8"/>
      <c r="J141" s="45" t="str">
        <f t="shared" si="5"/>
        <v>N/A</v>
      </c>
      <c r="K141" s="9"/>
      <c r="L141" s="36"/>
      <c r="M141" s="36"/>
      <c r="N141" s="36"/>
      <c r="O141" s="36"/>
      <c r="P141" s="36"/>
      <c r="Q141" s="36"/>
      <c r="R141" s="36"/>
      <c r="S141" s="36"/>
      <c r="T141" s="24"/>
      <c r="U141" s="24"/>
      <c r="V141" s="24"/>
      <c r="W141" s="76"/>
      <c r="X141" s="76"/>
      <c r="Y141" s="80" t="str">
        <f t="shared" si="6"/>
        <v>i. CycleBeads</v>
      </c>
      <c r="Z141" s="95"/>
    </row>
    <row r="142" spans="1:26" s="159" customFormat="1" ht="30" x14ac:dyDescent="0.2">
      <c r="A142" s="354"/>
      <c r="B142" s="764" t="s">
        <v>766</v>
      </c>
      <c r="C142" s="764"/>
      <c r="D142" s="764"/>
      <c r="E142" s="764"/>
      <c r="F142" s="769" t="s">
        <v>853</v>
      </c>
      <c r="G142" s="770"/>
      <c r="H142" s="771"/>
      <c r="I142" s="8"/>
      <c r="J142" s="45"/>
      <c r="K142" s="9"/>
      <c r="L142" s="36"/>
      <c r="M142" s="9"/>
      <c r="N142" s="36"/>
      <c r="O142" s="36"/>
      <c r="P142" s="36"/>
      <c r="Q142" s="9" t="str">
        <f>F142</f>
        <v>07/10 - 06/11</v>
      </c>
      <c r="R142" s="9" t="str">
        <f>B142</f>
        <v xml:space="preserve">j. Time period of reports reviewed
(mm/yy - mm/yy) (for example, reports from 1/11-12/11) </v>
      </c>
      <c r="S142" s="36"/>
      <c r="T142" s="24"/>
      <c r="U142" s="24"/>
      <c r="V142" s="24"/>
      <c r="W142" s="76"/>
      <c r="X142" s="76"/>
      <c r="Y142" s="77"/>
      <c r="Z142" s="95"/>
    </row>
    <row r="143" spans="1:26" s="159" customFormat="1" ht="45" x14ac:dyDescent="0.2">
      <c r="A143" s="262"/>
      <c r="B143" s="764" t="s">
        <v>346</v>
      </c>
      <c r="C143" s="764"/>
      <c r="D143" s="764"/>
      <c r="E143" s="764"/>
      <c r="F143" s="769" t="s">
        <v>975</v>
      </c>
      <c r="G143" s="770"/>
      <c r="H143" s="771"/>
      <c r="I143" s="8"/>
      <c r="J143" s="45"/>
      <c r="K143" s="9"/>
      <c r="L143" s="9"/>
      <c r="M143" s="36"/>
      <c r="N143" s="36"/>
      <c r="O143" s="36"/>
      <c r="P143" s="36"/>
      <c r="Q143" s="9" t="str">
        <f>F143</f>
        <v xml:space="preserve">MSD quarterly reports </v>
      </c>
      <c r="R143" s="9" t="str">
        <f>B143</f>
        <v>k. Data source
(for example: Procurement Planning and Monitoring Report, Logistics Management Information System, periodic physical inventory, warehouse reports)</v>
      </c>
      <c r="S143" s="36"/>
      <c r="T143" s="24"/>
      <c r="U143" s="24"/>
      <c r="V143" s="24"/>
      <c r="W143" s="76"/>
      <c r="X143" s="76"/>
      <c r="Y143" s="77"/>
      <c r="Z143" s="95"/>
    </row>
    <row r="144" spans="1:26" s="159" customFormat="1" x14ac:dyDescent="0.2">
      <c r="A144" s="772" t="s">
        <v>347</v>
      </c>
      <c r="B144" s="764"/>
      <c r="C144" s="764"/>
      <c r="D144" s="764"/>
      <c r="E144" s="764"/>
      <c r="F144" s="764"/>
      <c r="G144" s="764"/>
      <c r="H144" s="773"/>
      <c r="I144" s="4"/>
      <c r="J144" s="41"/>
      <c r="K144" s="9"/>
      <c r="L144" s="36"/>
      <c r="M144" s="36"/>
      <c r="N144" s="36"/>
      <c r="O144" s="9"/>
      <c r="P144" s="36"/>
      <c r="Q144" s="36"/>
      <c r="R144" s="36"/>
      <c r="S144" s="36"/>
      <c r="T144" s="24"/>
      <c r="U144" s="24"/>
      <c r="V144" s="24"/>
      <c r="W144" s="76"/>
      <c r="X144" s="76"/>
      <c r="Y144" s="77"/>
      <c r="Z144" s="95"/>
    </row>
    <row r="145" spans="1:26" s="159" customFormat="1" ht="15" customHeight="1" x14ac:dyDescent="0.2">
      <c r="A145" s="354"/>
      <c r="B145" s="764" t="s">
        <v>348</v>
      </c>
      <c r="C145" s="764"/>
      <c r="D145" s="764"/>
      <c r="E145" s="764"/>
      <c r="F145" s="765"/>
      <c r="G145" s="766" t="s">
        <v>165</v>
      </c>
      <c r="H145" s="767"/>
      <c r="I145" s="8"/>
      <c r="J145" s="45" t="str">
        <f>G145</f>
        <v>Yes</v>
      </c>
      <c r="K145" s="9"/>
      <c r="L145" s="36"/>
      <c r="M145" s="36"/>
      <c r="N145" s="36"/>
      <c r="O145" s="9"/>
      <c r="P145" s="36"/>
      <c r="Q145" s="36"/>
      <c r="R145" s="36"/>
      <c r="S145" s="36"/>
      <c r="T145" s="24"/>
      <c r="U145" s="24"/>
      <c r="V145" s="24"/>
      <c r="W145" s="76"/>
      <c r="X145" s="76"/>
      <c r="Y145" s="80" t="str">
        <f>B145</f>
        <v>a. service delivery point level (i.e., public sector health facilities)</v>
      </c>
      <c r="Z145" s="95"/>
    </row>
    <row r="146" spans="1:26" s="268" customFormat="1" ht="15.75" customHeight="1" thickBot="1" x14ac:dyDescent="0.25">
      <c r="A146" s="356"/>
      <c r="B146" s="753" t="s">
        <v>349</v>
      </c>
      <c r="C146" s="753"/>
      <c r="D146" s="753"/>
      <c r="E146" s="753"/>
      <c r="F146" s="754"/>
      <c r="G146" s="755" t="s">
        <v>165</v>
      </c>
      <c r="H146" s="756"/>
      <c r="I146" s="55"/>
      <c r="J146" s="89" t="str">
        <f>G146</f>
        <v>Yes</v>
      </c>
      <c r="K146" s="90"/>
      <c r="L146" s="91"/>
      <c r="M146" s="91"/>
      <c r="N146" s="91"/>
      <c r="O146" s="90"/>
      <c r="P146" s="91"/>
      <c r="Q146" s="91"/>
      <c r="R146" s="91"/>
      <c r="S146" s="91"/>
      <c r="T146" s="92"/>
      <c r="U146" s="92"/>
      <c r="V146" s="92"/>
      <c r="W146" s="93"/>
      <c r="X146" s="93"/>
      <c r="Y146" s="94" t="str">
        <f>B146</f>
        <v>b. central level (i.e., central level warehouse for the public sector)</v>
      </c>
      <c r="Z146" s="100"/>
    </row>
    <row r="147" spans="1:26" s="159" customFormat="1" ht="60.75" thickBot="1" x14ac:dyDescent="0.25">
      <c r="A147" s="757" t="s">
        <v>350</v>
      </c>
      <c r="B147" s="758"/>
      <c r="C147" s="759"/>
      <c r="D147" s="760" t="s">
        <v>976</v>
      </c>
      <c r="E147" s="761"/>
      <c r="F147" s="761"/>
      <c r="G147" s="761"/>
      <c r="H147" s="762"/>
      <c r="I147" s="8"/>
      <c r="J147" s="45"/>
      <c r="K147" s="9" t="str">
        <f>A147</f>
        <v xml:space="preserve">F. Please note any overall comments about challenges and/or successes with contraceptive security in your country.
</v>
      </c>
      <c r="L147" s="36"/>
      <c r="M147" s="36"/>
      <c r="N147" s="36"/>
      <c r="O147" s="9" t="str">
        <f>D147</f>
        <v>There is a long lead time for contraceptives that are procured using basket funds.</v>
      </c>
      <c r="P147" s="36"/>
      <c r="Q147" s="36"/>
      <c r="R147" s="36"/>
      <c r="S147" s="36"/>
      <c r="T147" s="24"/>
      <c r="U147" s="24"/>
      <c r="V147" s="24"/>
      <c r="W147" s="76"/>
      <c r="X147" s="76"/>
      <c r="Y147" s="77"/>
      <c r="Z147" s="95"/>
    </row>
    <row r="148" spans="1:26" s="1" customFormat="1" ht="15.75" x14ac:dyDescent="0.2">
      <c r="A148" s="763"/>
      <c r="B148" s="763"/>
      <c r="C148" s="763"/>
      <c r="D148" s="763"/>
      <c r="E148" s="763"/>
      <c r="F148" s="763"/>
      <c r="G148" s="763"/>
      <c r="H148" s="763"/>
      <c r="I148" s="48"/>
      <c r="J148" s="35"/>
      <c r="K148" s="9"/>
      <c r="L148" s="9"/>
      <c r="M148" s="36"/>
      <c r="N148" s="36"/>
      <c r="O148" s="9"/>
      <c r="P148" s="36"/>
      <c r="R148" s="36"/>
      <c r="S148" s="37"/>
      <c r="T148" s="2"/>
      <c r="U148" s="2"/>
      <c r="V148" s="2"/>
      <c r="W148" s="64"/>
      <c r="X148" s="64"/>
      <c r="Z148" s="101"/>
    </row>
    <row r="149" spans="1:26" s="23" customFormat="1" ht="72" customHeight="1" x14ac:dyDescent="0.2">
      <c r="A149" s="768"/>
      <c r="B149" s="768"/>
      <c r="C149" s="768"/>
      <c r="D149" s="768"/>
      <c r="E149" s="768"/>
      <c r="F149" s="768"/>
      <c r="G149" s="768"/>
      <c r="H149" s="768"/>
      <c r="I149" s="6"/>
      <c r="J149" s="40"/>
      <c r="K149" s="9"/>
      <c r="L149" s="36"/>
      <c r="M149" s="36"/>
      <c r="N149" s="36"/>
      <c r="O149" s="9"/>
      <c r="P149" s="36"/>
      <c r="Q149" s="36"/>
      <c r="R149" s="36"/>
      <c r="S149" s="37"/>
      <c r="T149" s="2"/>
      <c r="U149" s="2"/>
      <c r="V149" s="2"/>
      <c r="W149" s="64"/>
      <c r="X149" s="106">
        <f>A149</f>
        <v>0</v>
      </c>
      <c r="Z149" s="22"/>
    </row>
    <row r="150" spans="1:26" s="1" customFormat="1" ht="9.75" customHeight="1" x14ac:dyDescent="0.2">
      <c r="A150" s="387"/>
      <c r="B150" s="387"/>
      <c r="C150" s="387"/>
      <c r="D150" s="387"/>
      <c r="E150" s="387"/>
      <c r="F150" s="387"/>
      <c r="G150" s="387"/>
      <c r="H150" s="387"/>
      <c r="I150" s="9"/>
      <c r="J150" s="35"/>
      <c r="K150" s="9"/>
      <c r="L150" s="36"/>
      <c r="M150" s="36"/>
      <c r="N150" s="36"/>
      <c r="O150" s="9"/>
      <c r="P150" s="36"/>
      <c r="Q150" s="36"/>
      <c r="R150" s="36"/>
      <c r="S150" s="37"/>
      <c r="T150" s="2"/>
      <c r="U150" s="2"/>
      <c r="V150" s="2"/>
      <c r="W150" s="64"/>
      <c r="X150" s="64"/>
      <c r="Z150" s="101"/>
    </row>
    <row r="151" spans="1:26" s="1" customFormat="1" ht="15" customHeight="1" x14ac:dyDescent="0.2">
      <c r="A151" s="387"/>
      <c r="B151" s="387"/>
      <c r="C151" s="387"/>
      <c r="D151" s="387"/>
      <c r="E151" s="387"/>
      <c r="F151" s="387"/>
      <c r="G151" s="387"/>
      <c r="H151" s="387"/>
      <c r="I151" s="9"/>
      <c r="J151" s="40"/>
      <c r="K151" s="9"/>
      <c r="L151" s="36"/>
      <c r="M151" s="36"/>
      <c r="N151" s="36"/>
      <c r="O151" s="9"/>
      <c r="P151" s="36"/>
      <c r="Q151" s="36"/>
      <c r="R151" s="36"/>
      <c r="S151" s="37"/>
      <c r="T151" s="2"/>
      <c r="U151" s="2"/>
      <c r="V151" s="2"/>
      <c r="W151" s="64"/>
      <c r="X151" s="64"/>
      <c r="Z151" s="101"/>
    </row>
    <row r="152" spans="1:26" x14ac:dyDescent="0.2">
      <c r="A152" s="269"/>
      <c r="B152" s="270"/>
      <c r="C152" s="270"/>
      <c r="D152" s="270"/>
      <c r="E152" s="270"/>
      <c r="F152" s="270"/>
      <c r="G152" s="271"/>
      <c r="H152" s="217"/>
      <c r="I152" s="36"/>
      <c r="O152" s="9"/>
    </row>
    <row r="153" spans="1:26" x14ac:dyDescent="0.2">
      <c r="A153" s="215"/>
      <c r="B153" s="215"/>
      <c r="G153" s="272"/>
      <c r="H153" s="273"/>
      <c r="I153" s="36"/>
    </row>
    <row r="154" spans="1:26" x14ac:dyDescent="0.2">
      <c r="A154" s="215"/>
      <c r="B154" s="215"/>
      <c r="G154" s="272"/>
      <c r="H154" s="273"/>
      <c r="I154" s="36"/>
    </row>
    <row r="155" spans="1:26" x14ac:dyDescent="0.2">
      <c r="A155" s="215"/>
      <c r="B155" s="215"/>
      <c r="G155" s="272"/>
      <c r="H155" s="273"/>
      <c r="I155" s="36"/>
    </row>
    <row r="156" spans="1:26" x14ac:dyDescent="0.2">
      <c r="A156" s="215"/>
      <c r="B156" s="215"/>
      <c r="G156" s="272"/>
      <c r="H156" s="273"/>
      <c r="I156" s="36"/>
    </row>
    <row r="157" spans="1:26" x14ac:dyDescent="0.2">
      <c r="A157" s="215"/>
      <c r="B157" s="215"/>
      <c r="G157" s="272"/>
      <c r="H157" s="273"/>
      <c r="I157" s="36"/>
    </row>
    <row r="158" spans="1:26" x14ac:dyDescent="0.2">
      <c r="A158" s="215"/>
      <c r="B158" s="215"/>
      <c r="G158" s="272"/>
      <c r="H158" s="273"/>
      <c r="I158" s="36"/>
    </row>
    <row r="159" spans="1:26" x14ac:dyDescent="0.2">
      <c r="A159" s="215"/>
      <c r="B159" s="215"/>
      <c r="G159" s="272"/>
      <c r="H159" s="273"/>
      <c r="I159" s="36"/>
    </row>
    <row r="160" spans="1:26" x14ac:dyDescent="0.2">
      <c r="A160" s="215"/>
      <c r="B160" s="215"/>
      <c r="G160" s="272"/>
      <c r="H160" s="273"/>
      <c r="I160" s="36"/>
    </row>
    <row r="161" spans="1:134" x14ac:dyDescent="0.2">
      <c r="A161" s="215"/>
      <c r="B161" s="215"/>
      <c r="G161" s="272"/>
      <c r="H161" s="273"/>
      <c r="I161" s="36"/>
    </row>
    <row r="162" spans="1:134" x14ac:dyDescent="0.2">
      <c r="A162" s="215"/>
      <c r="B162" s="215"/>
      <c r="G162" s="272"/>
      <c r="H162" s="273"/>
      <c r="I162" s="36"/>
    </row>
    <row r="163" spans="1:134" x14ac:dyDescent="0.2">
      <c r="A163" s="215"/>
      <c r="B163" s="215"/>
      <c r="G163" s="272"/>
      <c r="H163" s="273"/>
      <c r="I163" s="36"/>
    </row>
    <row r="164" spans="1:134" x14ac:dyDescent="0.2">
      <c r="A164" s="215"/>
      <c r="B164" s="215"/>
      <c r="G164" s="272"/>
      <c r="H164" s="273"/>
      <c r="I164" s="36"/>
    </row>
    <row r="165" spans="1:134" x14ac:dyDescent="0.2">
      <c r="A165" s="215"/>
      <c r="B165" s="215"/>
      <c r="G165" s="272"/>
      <c r="H165" s="273"/>
      <c r="I165" s="36"/>
    </row>
    <row r="166" spans="1:134" s="215" customFormat="1" x14ac:dyDescent="0.2">
      <c r="G166" s="272"/>
      <c r="H166" s="273"/>
      <c r="I166" s="36"/>
      <c r="J166" s="40"/>
      <c r="K166" s="9"/>
      <c r="L166" s="36"/>
      <c r="M166" s="36"/>
      <c r="N166" s="36"/>
      <c r="O166" s="36"/>
      <c r="P166" s="36"/>
      <c r="Q166" s="36"/>
      <c r="R166" s="36"/>
      <c r="S166" s="37"/>
      <c r="T166" s="2"/>
      <c r="U166" s="2"/>
      <c r="V166" s="2"/>
      <c r="W166" s="64"/>
      <c r="X166" s="64"/>
      <c r="Y166" s="23"/>
      <c r="Z166" s="22"/>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36"/>
      <c r="J167" s="40"/>
      <c r="K167" s="9"/>
      <c r="L167" s="36"/>
      <c r="M167" s="36"/>
      <c r="N167" s="36"/>
      <c r="O167" s="36"/>
      <c r="P167" s="36"/>
      <c r="Q167" s="36"/>
      <c r="R167" s="36"/>
      <c r="S167" s="37"/>
      <c r="T167" s="2"/>
      <c r="U167" s="2"/>
      <c r="V167" s="2"/>
      <c r="W167" s="64"/>
      <c r="X167" s="64"/>
      <c r="Y167" s="23"/>
      <c r="Z167" s="22"/>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36"/>
      <c r="J168" s="40"/>
      <c r="K168" s="9"/>
      <c r="L168" s="36"/>
      <c r="M168" s="36"/>
      <c r="N168" s="36"/>
      <c r="O168" s="36"/>
      <c r="P168" s="36"/>
      <c r="Q168" s="36"/>
      <c r="R168" s="36"/>
      <c r="S168" s="37"/>
      <c r="T168" s="2"/>
      <c r="U168" s="2"/>
      <c r="V168" s="2"/>
      <c r="W168" s="64"/>
      <c r="X168" s="64"/>
      <c r="Y168" s="23"/>
      <c r="Z168" s="22"/>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36"/>
      <c r="J169" s="40"/>
      <c r="K169" s="9"/>
      <c r="L169" s="36"/>
      <c r="M169" s="36"/>
      <c r="N169" s="36"/>
      <c r="O169" s="36"/>
      <c r="P169" s="36"/>
      <c r="Q169" s="36"/>
      <c r="R169" s="36"/>
      <c r="S169" s="37"/>
      <c r="T169" s="2"/>
      <c r="U169" s="2"/>
      <c r="V169" s="2"/>
      <c r="W169" s="64"/>
      <c r="X169" s="64"/>
      <c r="Y169" s="23"/>
      <c r="Z169" s="22"/>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36"/>
      <c r="J170" s="40"/>
      <c r="K170" s="9"/>
      <c r="L170" s="36"/>
      <c r="M170" s="36"/>
      <c r="N170" s="36"/>
      <c r="O170" s="36"/>
      <c r="P170" s="36"/>
      <c r="Q170" s="36"/>
      <c r="R170" s="36"/>
      <c r="S170" s="37"/>
      <c r="T170" s="2"/>
      <c r="U170" s="2"/>
      <c r="V170" s="2"/>
      <c r="W170" s="64"/>
      <c r="X170" s="64"/>
      <c r="Y170" s="23"/>
      <c r="Z170" s="22"/>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36"/>
      <c r="J171" s="40"/>
      <c r="K171" s="9"/>
      <c r="L171" s="36"/>
      <c r="M171" s="36"/>
      <c r="N171" s="36"/>
      <c r="O171" s="36"/>
      <c r="P171" s="36"/>
      <c r="Q171" s="36"/>
      <c r="R171" s="36"/>
      <c r="S171" s="37"/>
      <c r="T171" s="2"/>
      <c r="U171" s="2"/>
      <c r="V171" s="2"/>
      <c r="W171" s="64"/>
      <c r="X171" s="64"/>
      <c r="Y171" s="23"/>
      <c r="Z171" s="22"/>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36"/>
      <c r="J172" s="40"/>
      <c r="K172" s="9"/>
      <c r="L172" s="36"/>
      <c r="M172" s="36"/>
      <c r="N172" s="36"/>
      <c r="O172" s="36"/>
      <c r="P172" s="36"/>
      <c r="Q172" s="36"/>
      <c r="R172" s="36"/>
      <c r="S172" s="37"/>
      <c r="T172" s="2"/>
      <c r="U172" s="2"/>
      <c r="V172" s="2"/>
      <c r="W172" s="64"/>
      <c r="X172" s="64"/>
      <c r="Y172" s="23"/>
      <c r="Z172" s="22"/>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36"/>
      <c r="J173" s="40"/>
      <c r="K173" s="9"/>
      <c r="L173" s="36"/>
      <c r="M173" s="36"/>
      <c r="N173" s="36"/>
      <c r="O173" s="36"/>
      <c r="P173" s="36"/>
      <c r="Q173" s="36"/>
      <c r="R173" s="36"/>
      <c r="S173" s="37"/>
      <c r="T173" s="2"/>
      <c r="U173" s="2"/>
      <c r="V173" s="2"/>
      <c r="W173" s="64"/>
      <c r="X173" s="64"/>
      <c r="Y173" s="23"/>
      <c r="Z173" s="22"/>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36"/>
      <c r="J174" s="40"/>
      <c r="K174" s="9"/>
      <c r="L174" s="36"/>
      <c r="M174" s="36"/>
      <c r="N174" s="36"/>
      <c r="O174" s="36"/>
      <c r="P174" s="36"/>
      <c r="Q174" s="36"/>
      <c r="R174" s="36"/>
      <c r="S174" s="37"/>
      <c r="T174" s="2"/>
      <c r="U174" s="2"/>
      <c r="V174" s="2"/>
      <c r="W174" s="64"/>
      <c r="X174" s="64"/>
      <c r="Y174" s="23"/>
      <c r="Z174" s="22"/>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36"/>
      <c r="J175" s="40"/>
      <c r="K175" s="9"/>
      <c r="L175" s="36"/>
      <c r="M175" s="36"/>
      <c r="N175" s="36"/>
      <c r="O175" s="36"/>
      <c r="P175" s="36"/>
      <c r="Q175" s="36"/>
      <c r="R175" s="36"/>
      <c r="S175" s="37"/>
      <c r="T175" s="2"/>
      <c r="U175" s="2"/>
      <c r="V175" s="2"/>
      <c r="W175" s="64"/>
      <c r="X175" s="64"/>
      <c r="Y175" s="23"/>
      <c r="Z175" s="22"/>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36"/>
      <c r="J176" s="40"/>
      <c r="K176" s="9"/>
      <c r="L176" s="36"/>
      <c r="M176" s="36"/>
      <c r="N176" s="36"/>
      <c r="O176" s="36"/>
      <c r="P176" s="36"/>
      <c r="Q176" s="36"/>
      <c r="R176" s="36"/>
      <c r="S176" s="37"/>
      <c r="T176" s="2"/>
      <c r="U176" s="2"/>
      <c r="V176" s="2"/>
      <c r="W176" s="64"/>
      <c r="X176" s="64"/>
      <c r="Y176" s="23"/>
      <c r="Z176" s="22"/>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B146:F146"/>
    <mergeCell ref="G146:H146"/>
    <mergeCell ref="A147:C147"/>
    <mergeCell ref="D147:H147"/>
    <mergeCell ref="A148:H148"/>
    <mergeCell ref="A149:H149"/>
    <mergeCell ref="B142:E142"/>
    <mergeCell ref="F142:H142"/>
    <mergeCell ref="B143:E143"/>
    <mergeCell ref="F143:H143"/>
    <mergeCell ref="A144:H144"/>
    <mergeCell ref="B145:F145"/>
    <mergeCell ref="G145:H145"/>
    <mergeCell ref="B139:F139"/>
    <mergeCell ref="G139:H139"/>
    <mergeCell ref="B140:F140"/>
    <mergeCell ref="G140:H140"/>
    <mergeCell ref="B141:F141"/>
    <mergeCell ref="G141:H141"/>
    <mergeCell ref="B136:F136"/>
    <mergeCell ref="G136:H136"/>
    <mergeCell ref="B137:F137"/>
    <mergeCell ref="G137:H137"/>
    <mergeCell ref="B138:F138"/>
    <mergeCell ref="G138:H138"/>
    <mergeCell ref="A132:H132"/>
    <mergeCell ref="B133:F133"/>
    <mergeCell ref="G133:H133"/>
    <mergeCell ref="B134:F134"/>
    <mergeCell ref="G134:H134"/>
    <mergeCell ref="B135:F135"/>
    <mergeCell ref="G135:H135"/>
    <mergeCell ref="B128:F128"/>
    <mergeCell ref="G128:H128"/>
    <mergeCell ref="B129:C129"/>
    <mergeCell ref="D129:H129"/>
    <mergeCell ref="A130:G130"/>
    <mergeCell ref="A131:F131"/>
    <mergeCell ref="G131:H131"/>
    <mergeCell ref="B125:F125"/>
    <mergeCell ref="G125:H125"/>
    <mergeCell ref="B126:F126"/>
    <mergeCell ref="G126:H126"/>
    <mergeCell ref="B127:F127"/>
    <mergeCell ref="G127:H127"/>
    <mergeCell ref="A121:C121"/>
    <mergeCell ref="D121:H121"/>
    <mergeCell ref="A122:C122"/>
    <mergeCell ref="D122:H122"/>
    <mergeCell ref="A123:H123"/>
    <mergeCell ref="B124:E124"/>
    <mergeCell ref="F124:H124"/>
    <mergeCell ref="B118:F118"/>
    <mergeCell ref="G118:H118"/>
    <mergeCell ref="C119:E119"/>
    <mergeCell ref="F119:H119"/>
    <mergeCell ref="A120:E120"/>
    <mergeCell ref="F120:H120"/>
    <mergeCell ref="B115:F115"/>
    <mergeCell ref="G115:H115"/>
    <mergeCell ref="B116:F116"/>
    <mergeCell ref="G116:H116"/>
    <mergeCell ref="B117:F117"/>
    <mergeCell ref="G117:H117"/>
    <mergeCell ref="B112:F112"/>
    <mergeCell ref="G112:H112"/>
    <mergeCell ref="B113:F113"/>
    <mergeCell ref="G113:H113"/>
    <mergeCell ref="B114:F114"/>
    <mergeCell ref="G114:H114"/>
    <mergeCell ref="B109:F109"/>
    <mergeCell ref="G109:H109"/>
    <mergeCell ref="B110:F110"/>
    <mergeCell ref="G110:H110"/>
    <mergeCell ref="B111:F111"/>
    <mergeCell ref="G111:H111"/>
    <mergeCell ref="B105:F105"/>
    <mergeCell ref="G105:H105"/>
    <mergeCell ref="B106:F106"/>
    <mergeCell ref="G106:H106"/>
    <mergeCell ref="D107:H107"/>
    <mergeCell ref="A108:H108"/>
    <mergeCell ref="B101:C101"/>
    <mergeCell ref="E101:G101"/>
    <mergeCell ref="A102:H102"/>
    <mergeCell ref="A103:H103"/>
    <mergeCell ref="B104:F104"/>
    <mergeCell ref="G104:H104"/>
    <mergeCell ref="A97:H97"/>
    <mergeCell ref="A98:C98"/>
    <mergeCell ref="E98:G98"/>
    <mergeCell ref="B99:C99"/>
    <mergeCell ref="E99:G99"/>
    <mergeCell ref="B100:C100"/>
    <mergeCell ref="E100:G100"/>
    <mergeCell ref="C95:D95"/>
    <mergeCell ref="E95:F95"/>
    <mergeCell ref="G95:H95"/>
    <mergeCell ref="C96:D96"/>
    <mergeCell ref="E96:F96"/>
    <mergeCell ref="G96:H96"/>
    <mergeCell ref="A91:G91"/>
    <mergeCell ref="B92:C92"/>
    <mergeCell ref="B93:D93"/>
    <mergeCell ref="E93:F93"/>
    <mergeCell ref="G93:H93"/>
    <mergeCell ref="C94:D94"/>
    <mergeCell ref="E94:F94"/>
    <mergeCell ref="G94:H94"/>
    <mergeCell ref="A87:G87"/>
    <mergeCell ref="B88:C88"/>
    <mergeCell ref="D88:H88"/>
    <mergeCell ref="A89:G89"/>
    <mergeCell ref="B90:C90"/>
    <mergeCell ref="D90:H90"/>
    <mergeCell ref="A84:E84"/>
    <mergeCell ref="F84:H84"/>
    <mergeCell ref="B85:D85"/>
    <mergeCell ref="E85:H85"/>
    <mergeCell ref="B86:D86"/>
    <mergeCell ref="E86:H86"/>
    <mergeCell ref="A81:C81"/>
    <mergeCell ref="A82:A83"/>
    <mergeCell ref="B82:C82"/>
    <mergeCell ref="D82:E82"/>
    <mergeCell ref="G82:H82"/>
    <mergeCell ref="D83:E83"/>
    <mergeCell ref="G83:H83"/>
    <mergeCell ref="B77:C77"/>
    <mergeCell ref="D77:E77"/>
    <mergeCell ref="A78:C78"/>
    <mergeCell ref="D78:H78"/>
    <mergeCell ref="A79:G79"/>
    <mergeCell ref="A80:G80"/>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A65:C65"/>
    <mergeCell ref="D65:E65"/>
    <mergeCell ref="B66:C66"/>
    <mergeCell ref="D66:E66"/>
    <mergeCell ref="B67:C67"/>
    <mergeCell ref="D67:E67"/>
    <mergeCell ref="C61:E61"/>
    <mergeCell ref="F61:H61"/>
    <mergeCell ref="A62:C62"/>
    <mergeCell ref="D62:H62"/>
    <mergeCell ref="A63:G63"/>
    <mergeCell ref="A64:H64"/>
    <mergeCell ref="A57:E57"/>
    <mergeCell ref="G57:H57"/>
    <mergeCell ref="A59:E59"/>
    <mergeCell ref="F59:H59"/>
    <mergeCell ref="B60:E60"/>
    <mergeCell ref="F60:H60"/>
    <mergeCell ref="B52:C52"/>
    <mergeCell ref="A54:H54"/>
    <mergeCell ref="A55:E55"/>
    <mergeCell ref="G55:H55"/>
    <mergeCell ref="A56:E56"/>
    <mergeCell ref="G56:H56"/>
    <mergeCell ref="A46:H46"/>
    <mergeCell ref="B47:C47"/>
    <mergeCell ref="B48:C48"/>
    <mergeCell ref="D49:H49"/>
    <mergeCell ref="B50:C50"/>
    <mergeCell ref="B51:C51"/>
    <mergeCell ref="B39:C39"/>
    <mergeCell ref="B40:C40"/>
    <mergeCell ref="D41:H41"/>
    <mergeCell ref="B42:C42"/>
    <mergeCell ref="D43:H43"/>
    <mergeCell ref="B44:C44"/>
    <mergeCell ref="A33:H33"/>
    <mergeCell ref="B34:D34"/>
    <mergeCell ref="B35:D35"/>
    <mergeCell ref="A36:H36"/>
    <mergeCell ref="A37:G37"/>
    <mergeCell ref="A38:H38"/>
    <mergeCell ref="A29:F29"/>
    <mergeCell ref="G29:H29"/>
    <mergeCell ref="A30:D30"/>
    <mergeCell ref="G30:H30"/>
    <mergeCell ref="A31:G31"/>
    <mergeCell ref="A32:G32"/>
    <mergeCell ref="A24:G24"/>
    <mergeCell ref="A25:G25"/>
    <mergeCell ref="A26:C26"/>
    <mergeCell ref="A27:G27"/>
    <mergeCell ref="A28:C28"/>
    <mergeCell ref="D28:E28"/>
    <mergeCell ref="B21:C21"/>
    <mergeCell ref="F21:H21"/>
    <mergeCell ref="B22:C22"/>
    <mergeCell ref="F22:H22"/>
    <mergeCell ref="B23:C23"/>
    <mergeCell ref="F23:H23"/>
    <mergeCell ref="B18:C18"/>
    <mergeCell ref="F18:H18"/>
    <mergeCell ref="B19:C19"/>
    <mergeCell ref="F19:H19"/>
    <mergeCell ref="B20:C20"/>
    <mergeCell ref="F20:H20"/>
    <mergeCell ref="B15:C15"/>
    <mergeCell ref="F15:H15"/>
    <mergeCell ref="B16:C16"/>
    <mergeCell ref="F16:H16"/>
    <mergeCell ref="B17:C17"/>
    <mergeCell ref="F17:H17"/>
    <mergeCell ref="B13:C13"/>
    <mergeCell ref="D13:H13"/>
    <mergeCell ref="A14:C14"/>
    <mergeCell ref="D14:H14"/>
    <mergeCell ref="A5:C5"/>
    <mergeCell ref="A7:H7"/>
    <mergeCell ref="A8:C8"/>
    <mergeCell ref="D8:F8"/>
    <mergeCell ref="G8:H8"/>
    <mergeCell ref="A9:H9"/>
    <mergeCell ref="A1:H1"/>
    <mergeCell ref="A2:C2"/>
    <mergeCell ref="D2:E2"/>
    <mergeCell ref="A3:H3"/>
    <mergeCell ref="D4:E4"/>
    <mergeCell ref="F4:H4"/>
    <mergeCell ref="A10:H10"/>
    <mergeCell ref="A11:G11"/>
    <mergeCell ref="A12:G12"/>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F83:G83 F84 F66:H76 D67:D76 H87 G109:G118 G104:G106 H99:H101 D99:D101 H91 H89 G145:G146 G125:G128 D26 D16:D23 H25 G133:G139 G141 G140:H140">
      <formula1>$W$1:$W$5</formula1>
    </dataValidation>
  </dataValidations>
  <hyperlinks>
    <hyperlink ref="A5:C5" location="Introduction!R10" display="To jump to the Introduction sheet, click here."/>
  </hyperlinks>
  <pageMargins left="0.7" right="0.7" top="0.75" bottom="0.75" header="0.3" footer="0.3"/>
  <pageSetup scale="58" fitToHeight="4" orientation="portrait" cellComments="atEnd" r:id="rId1"/>
  <rowBreaks count="4" manualBreakCount="4">
    <brk id="35" max="25" man="1"/>
    <brk id="62" max="25" man="1"/>
    <brk id="122" max="25" man="1"/>
    <brk id="149" max="7" man="1"/>
  </rowBreaks>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537" hidden="1" customWidth="1"/>
    <col min="10" max="10" width="38.5703125" style="537" hidden="1" customWidth="1"/>
    <col min="11" max="11" width="64.42578125" style="532" hidden="1" customWidth="1"/>
    <col min="12" max="12" width="87.7109375" style="531" hidden="1" customWidth="1"/>
    <col min="13" max="13" width="37.28515625" style="531" hidden="1" customWidth="1"/>
    <col min="14" max="14" width="75.28515625" style="531" hidden="1" customWidth="1"/>
    <col min="15" max="15" width="81.7109375" style="531" hidden="1" customWidth="1"/>
    <col min="16" max="16" width="69.42578125" style="531" hidden="1" customWidth="1"/>
    <col min="17" max="17" width="57" style="531" hidden="1" customWidth="1"/>
    <col min="18" max="18" width="87.7109375" style="531" hidden="1" customWidth="1"/>
    <col min="19" max="19" width="25.42578125" style="542" hidden="1" customWidth="1"/>
    <col min="20" max="20" width="43.7109375" style="543" hidden="1" customWidth="1"/>
    <col min="21" max="21" width="37.28515625" style="543" hidden="1" customWidth="1"/>
    <col min="22" max="22" width="56.28515625" style="543" hidden="1" customWidth="1"/>
    <col min="23" max="23" width="11.7109375" style="544" hidden="1" customWidth="1"/>
    <col min="24" max="24" width="146.85546875" style="544" hidden="1" customWidth="1"/>
    <col min="25" max="25" width="107.42578125" style="216" hidden="1" customWidth="1"/>
    <col min="26" max="26" width="1.28515625" style="215"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1081"/>
      <c r="B1" s="1081"/>
      <c r="C1" s="1081"/>
      <c r="D1" s="1081"/>
      <c r="E1" s="1081"/>
      <c r="F1" s="1081"/>
      <c r="G1" s="1081"/>
      <c r="H1" s="1081"/>
      <c r="I1" s="530" t="s">
        <v>526</v>
      </c>
      <c r="J1" s="531" t="s">
        <v>246</v>
      </c>
      <c r="K1" s="532"/>
      <c r="L1" s="531" t="s">
        <v>251</v>
      </c>
      <c r="M1" s="531" t="s">
        <v>62</v>
      </c>
      <c r="N1" s="532" t="s">
        <v>150</v>
      </c>
      <c r="O1" s="533" t="s">
        <v>33</v>
      </c>
      <c r="P1" s="531"/>
      <c r="Q1" s="531"/>
      <c r="R1" s="532" t="s">
        <v>25</v>
      </c>
      <c r="S1" s="531"/>
      <c r="T1" s="531"/>
      <c r="U1" s="531"/>
      <c r="V1" s="531"/>
      <c r="W1" s="534" t="s">
        <v>165</v>
      </c>
      <c r="X1" s="535" t="s">
        <v>149</v>
      </c>
      <c r="Y1" s="286" t="s">
        <v>262</v>
      </c>
      <c r="Z1" s="286"/>
    </row>
    <row r="2" spans="1:134" s="248" customFormat="1" ht="15.75" x14ac:dyDescent="0.2">
      <c r="A2" s="902"/>
      <c r="B2" s="902"/>
      <c r="C2" s="902"/>
      <c r="D2" s="903"/>
      <c r="E2" s="903"/>
      <c r="F2" s="276"/>
      <c r="G2" s="273"/>
      <c r="H2" s="273"/>
      <c r="I2" s="536"/>
      <c r="J2" s="537"/>
      <c r="K2" s="532" t="s">
        <v>248</v>
      </c>
      <c r="L2" s="531"/>
      <c r="M2" s="531"/>
      <c r="N2" s="532" t="s">
        <v>150</v>
      </c>
      <c r="O2" s="533" t="s">
        <v>164</v>
      </c>
      <c r="P2" s="531" t="s">
        <v>249</v>
      </c>
      <c r="Q2" s="531"/>
      <c r="R2" s="532" t="s">
        <v>169</v>
      </c>
      <c r="S2" s="531" t="s">
        <v>253</v>
      </c>
      <c r="T2" s="538" t="s">
        <v>254</v>
      </c>
      <c r="U2" s="222" t="s">
        <v>255</v>
      </c>
      <c r="V2" s="222" t="s">
        <v>256</v>
      </c>
      <c r="W2" s="539" t="s">
        <v>166</v>
      </c>
      <c r="X2" s="539"/>
      <c r="Y2" s="248" t="s">
        <v>263</v>
      </c>
      <c r="Z2" s="286"/>
    </row>
    <row r="3" spans="1:134" s="248" customFormat="1" ht="15.75" x14ac:dyDescent="0.2">
      <c r="A3" s="904"/>
      <c r="B3" s="904"/>
      <c r="C3" s="904"/>
      <c r="D3" s="904"/>
      <c r="E3" s="904"/>
      <c r="F3" s="904"/>
      <c r="G3" s="904"/>
      <c r="H3" s="904"/>
      <c r="I3" s="536"/>
      <c r="J3" s="537"/>
      <c r="K3" s="532"/>
      <c r="L3" s="531"/>
      <c r="M3" s="531"/>
      <c r="N3" s="532"/>
      <c r="O3" s="533" t="s">
        <v>168</v>
      </c>
      <c r="P3" s="531"/>
      <c r="Q3" s="531"/>
      <c r="R3" s="532" t="s">
        <v>147</v>
      </c>
      <c r="S3" s="531"/>
      <c r="T3" s="538"/>
      <c r="U3" s="222"/>
      <c r="V3" s="222"/>
      <c r="W3" s="539"/>
      <c r="X3" s="539"/>
      <c r="Y3" s="248" t="s">
        <v>264</v>
      </c>
      <c r="Z3" s="286"/>
    </row>
    <row r="4" spans="1:134" s="248" customFormat="1" ht="27.75" customHeight="1" x14ac:dyDescent="0.2">
      <c r="A4" s="286"/>
      <c r="B4" s="286"/>
      <c r="C4" s="286"/>
      <c r="D4" s="905"/>
      <c r="E4" s="905"/>
      <c r="F4" s="906"/>
      <c r="G4" s="906"/>
      <c r="H4" s="906"/>
      <c r="I4" s="540"/>
      <c r="J4" s="537"/>
      <c r="K4" s="532"/>
      <c r="L4" s="531"/>
      <c r="M4" s="531"/>
      <c r="N4" s="532"/>
      <c r="O4" s="532" t="s">
        <v>167</v>
      </c>
      <c r="P4" s="531"/>
      <c r="Q4" s="531"/>
      <c r="R4" s="539" t="s">
        <v>148</v>
      </c>
      <c r="S4" s="531"/>
      <c r="T4" s="538"/>
      <c r="U4" s="222"/>
      <c r="V4" s="222"/>
      <c r="W4" s="539" t="s">
        <v>146</v>
      </c>
      <c r="X4" s="539"/>
      <c r="Y4" s="248" t="s">
        <v>265</v>
      </c>
      <c r="Z4" s="286"/>
    </row>
    <row r="5" spans="1:134" s="248" customFormat="1" ht="15.75" customHeight="1" x14ac:dyDescent="0.2">
      <c r="A5" s="907" t="s">
        <v>182</v>
      </c>
      <c r="B5" s="907"/>
      <c r="C5" s="907"/>
      <c r="D5" s="276"/>
      <c r="E5" s="277"/>
      <c r="F5" s="276"/>
      <c r="G5" s="278"/>
      <c r="H5" s="282"/>
      <c r="I5" s="540"/>
      <c r="J5" s="537"/>
      <c r="K5" s="532"/>
      <c r="L5" s="531"/>
      <c r="M5" s="531"/>
      <c r="N5" s="532"/>
      <c r="O5" s="532"/>
      <c r="P5" s="531"/>
      <c r="Q5" s="531"/>
      <c r="R5" s="531"/>
      <c r="S5" s="531"/>
      <c r="T5" s="538"/>
      <c r="U5" s="222"/>
      <c r="V5" s="222"/>
      <c r="W5" s="539" t="s">
        <v>178</v>
      </c>
      <c r="X5" s="539"/>
      <c r="Y5" s="248" t="s">
        <v>266</v>
      </c>
      <c r="Z5" s="286"/>
    </row>
    <row r="6" spans="1:134" ht="15.75" customHeight="1" x14ac:dyDescent="0.2">
      <c r="A6" s="218"/>
      <c r="B6" s="219"/>
      <c r="C6" s="219"/>
      <c r="D6" s="279"/>
      <c r="E6" s="280"/>
      <c r="F6" s="279"/>
      <c r="G6" s="282"/>
      <c r="H6" s="282"/>
      <c r="I6" s="541"/>
      <c r="O6" s="532" t="s">
        <v>146</v>
      </c>
      <c r="R6" s="532" t="s">
        <v>146</v>
      </c>
      <c r="Y6" s="216" t="s">
        <v>267</v>
      </c>
    </row>
    <row r="7" spans="1:134" ht="24.75" customHeight="1" x14ac:dyDescent="0.2">
      <c r="A7" s="928" t="s">
        <v>1529</v>
      </c>
      <c r="B7" s="928"/>
      <c r="C7" s="928"/>
      <c r="D7" s="928"/>
      <c r="E7" s="928"/>
      <c r="F7" s="928"/>
      <c r="G7" s="928"/>
      <c r="H7" s="928"/>
      <c r="I7" s="540"/>
      <c r="N7" s="532"/>
      <c r="O7" s="532" t="s">
        <v>178</v>
      </c>
      <c r="R7" s="532" t="s">
        <v>178</v>
      </c>
      <c r="T7" s="545"/>
      <c r="X7" s="546" t="str">
        <f>A7</f>
        <v xml:space="preserve">Contraceptive Security (CS) Indicators 2012 Data </v>
      </c>
      <c r="Y7" s="216" t="s">
        <v>268</v>
      </c>
    </row>
    <row r="8" spans="1:134" ht="37.5" customHeight="1" x14ac:dyDescent="0.2">
      <c r="A8" s="930" t="s">
        <v>1566</v>
      </c>
      <c r="B8" s="930"/>
      <c r="C8" s="930"/>
      <c r="D8" s="894"/>
      <c r="E8" s="894"/>
      <c r="F8" s="894"/>
      <c r="G8" s="894"/>
      <c r="H8" s="894"/>
      <c r="I8" s="547"/>
      <c r="J8" s="536">
        <f>G8</f>
        <v>0</v>
      </c>
      <c r="K8" s="532" t="str">
        <f>A8</f>
        <v>Country: Togo</v>
      </c>
      <c r="N8" s="532"/>
      <c r="P8" s="531" t="s">
        <v>250</v>
      </c>
      <c r="T8" s="545">
        <f>D8</f>
        <v>0</v>
      </c>
      <c r="Y8" s="216" t="s">
        <v>269</v>
      </c>
    </row>
    <row r="9" spans="1:134" ht="48" customHeight="1" x14ac:dyDescent="0.2">
      <c r="A9" s="929" t="s">
        <v>1528</v>
      </c>
      <c r="B9" s="929"/>
      <c r="C9" s="929"/>
      <c r="D9" s="929"/>
      <c r="E9" s="929"/>
      <c r="F9" s="929"/>
      <c r="G9" s="929"/>
      <c r="H9" s="929"/>
      <c r="J9" s="536">
        <f>G9</f>
        <v>0</v>
      </c>
      <c r="K9" s="532" t="str">
        <f>A9</f>
        <v>The CS Indicators are presented in the following sections:
               A. leadership &amp; cooordination               B. finance &amp; procurement               C. commodities               D. policies               E. supply chain</v>
      </c>
      <c r="O9" s="532" t="s">
        <v>151</v>
      </c>
      <c r="Q9" s="531" t="s">
        <v>252</v>
      </c>
      <c r="S9" s="546">
        <f>D9</f>
        <v>0</v>
      </c>
      <c r="Y9" s="216" t="s">
        <v>270</v>
      </c>
    </row>
    <row r="10" spans="1:134" s="284" customFormat="1" ht="162" customHeight="1" thickBot="1" x14ac:dyDescent="0.25">
      <c r="A10" s="918" t="s">
        <v>527</v>
      </c>
      <c r="B10" s="919"/>
      <c r="C10" s="919"/>
      <c r="D10" s="919"/>
      <c r="E10" s="919"/>
      <c r="F10" s="919"/>
      <c r="G10" s="919"/>
      <c r="H10" s="919"/>
      <c r="I10" s="548" t="s">
        <v>247</v>
      </c>
      <c r="J10" s="531"/>
      <c r="K10" s="532"/>
      <c r="L10" s="531"/>
      <c r="M10" s="531"/>
      <c r="N10" s="531"/>
      <c r="O10" s="532"/>
      <c r="P10" s="531"/>
      <c r="Q10" s="531"/>
      <c r="R10" s="531" t="s">
        <v>251</v>
      </c>
      <c r="S10" s="542"/>
      <c r="T10" s="542"/>
      <c r="U10" s="542"/>
      <c r="V10" s="542"/>
      <c r="W10" s="542"/>
      <c r="X10" s="549"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550" t="s">
        <v>271</v>
      </c>
      <c r="Z10" s="550"/>
    </row>
    <row r="11" spans="1:134" s="220" customFormat="1" ht="16.5" customHeight="1" thickBot="1" x14ac:dyDescent="0.25">
      <c r="A11" s="865" t="s">
        <v>29</v>
      </c>
      <c r="B11" s="866"/>
      <c r="C11" s="866"/>
      <c r="D11" s="866"/>
      <c r="E11" s="866"/>
      <c r="F11" s="866"/>
      <c r="G11" s="866"/>
      <c r="H11" s="350"/>
      <c r="I11" s="551"/>
      <c r="J11" s="552"/>
      <c r="K11" s="553"/>
      <c r="L11" s="554"/>
      <c r="M11" s="554"/>
      <c r="N11" s="554"/>
      <c r="O11" s="554"/>
      <c r="P11" s="554"/>
      <c r="Q11" s="554"/>
      <c r="R11" s="554"/>
      <c r="S11" s="554"/>
      <c r="T11" s="555"/>
      <c r="U11" s="555"/>
      <c r="V11" s="555"/>
      <c r="W11" s="556"/>
      <c r="X11" s="556"/>
      <c r="Y11" s="220" t="s">
        <v>272</v>
      </c>
      <c r="Z11" s="286"/>
    </row>
    <row r="12" spans="1:134" s="159" customFormat="1" ht="45" customHeight="1" x14ac:dyDescent="0.2">
      <c r="A12" s="774" t="s">
        <v>273</v>
      </c>
      <c r="B12" s="775"/>
      <c r="C12" s="775"/>
      <c r="D12" s="775"/>
      <c r="E12" s="775"/>
      <c r="F12" s="775"/>
      <c r="G12" s="776"/>
      <c r="H12" s="351" t="s">
        <v>165</v>
      </c>
      <c r="I12" s="557"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537"/>
      <c r="K12" s="532"/>
      <c r="L12" s="531"/>
      <c r="M12" s="531"/>
      <c r="N12" s="531"/>
      <c r="O12" s="531"/>
      <c r="P12" s="531"/>
      <c r="Q12" s="531"/>
      <c r="R12" s="531"/>
      <c r="S12" s="531"/>
      <c r="T12" s="222"/>
      <c r="U12" s="222"/>
      <c r="V12" s="222"/>
      <c r="W12" s="539"/>
      <c r="X12" s="539"/>
      <c r="Y12" s="159" t="s">
        <v>274</v>
      </c>
      <c r="Z12" s="558"/>
      <c r="DS12" s="222"/>
      <c r="DT12" s="222"/>
      <c r="DU12" s="222"/>
      <c r="DV12" s="222"/>
      <c r="DW12" s="222"/>
      <c r="DX12" s="222"/>
      <c r="DY12" s="222"/>
      <c r="DZ12" s="222"/>
      <c r="EA12" s="222"/>
      <c r="EB12" s="222"/>
      <c r="EC12" s="223"/>
      <c r="ED12" s="223"/>
    </row>
    <row r="13" spans="1:134" s="159" customFormat="1" ht="48" customHeight="1" x14ac:dyDescent="0.2">
      <c r="A13" s="352"/>
      <c r="B13" s="764" t="s">
        <v>38</v>
      </c>
      <c r="C13" s="765"/>
      <c r="D13" s="800" t="s">
        <v>1012</v>
      </c>
      <c r="E13" s="801"/>
      <c r="F13" s="801"/>
      <c r="G13" s="801"/>
      <c r="H13" s="802"/>
      <c r="I13" s="547"/>
      <c r="J13" s="537"/>
      <c r="K13" s="532" t="str">
        <f>B13</f>
        <v>a. What is the name of the committee?</v>
      </c>
      <c r="L13" s="559" t="str">
        <f>D13</f>
        <v>Comité National de Sécurisation de l’Approvisionnement en produit Contraceptifs (CNSAPC) (this committee is not functional at this time). There is also a newly formed Condom Management group that functions.</v>
      </c>
      <c r="M13" s="531"/>
      <c r="N13" s="531"/>
      <c r="O13" s="533" t="str">
        <f>D13</f>
        <v>Comité National de Sécurisation de l’Approvisionnement en produit Contraceptifs (CNSAPC) (this committee is not functional at this time). There is also a newly formed Condom Management group that functions.</v>
      </c>
      <c r="P13" s="531"/>
      <c r="Q13" s="531"/>
      <c r="R13" s="531"/>
      <c r="S13" s="531"/>
      <c r="T13" s="222"/>
      <c r="U13" s="222"/>
      <c r="V13" s="222"/>
      <c r="W13" s="539"/>
      <c r="X13" s="539"/>
      <c r="Z13" s="558"/>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557"/>
      <c r="J14" s="537"/>
      <c r="K14" s="532" t="str">
        <f>A14</f>
        <v>A2. Are the following organizations represented on the committee?</v>
      </c>
      <c r="L14" s="531"/>
      <c r="M14" s="531"/>
      <c r="N14" s="531"/>
      <c r="O14" s="532"/>
      <c r="P14" s="531"/>
      <c r="Q14" s="531"/>
      <c r="R14" s="531"/>
      <c r="S14" s="531"/>
      <c r="T14" s="222"/>
      <c r="U14" s="222"/>
      <c r="V14" s="222"/>
      <c r="W14" s="539"/>
      <c r="X14" s="539"/>
      <c r="Y14" s="159" t="s">
        <v>178</v>
      </c>
      <c r="Z14" s="558"/>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165</v>
      </c>
      <c r="E15" s="225" t="s">
        <v>159</v>
      </c>
      <c r="F15" s="769" t="s">
        <v>126</v>
      </c>
      <c r="G15" s="770"/>
      <c r="H15" s="771"/>
      <c r="I15" s="547"/>
      <c r="J15" s="537"/>
      <c r="K15" s="532" t="str">
        <f t="shared" ref="K15:K23" si="0">B15</f>
        <v>a. Social marketing</v>
      </c>
      <c r="L15" s="531"/>
      <c r="M15" s="531"/>
      <c r="N15" s="531"/>
      <c r="O15" s="532"/>
      <c r="P15" s="531"/>
      <c r="Q15" s="532" t="str">
        <f t="shared" ref="Q15:Q23" si="1">F15</f>
        <v>Population Services International (PSI)</v>
      </c>
      <c r="R15" s="531"/>
      <c r="S15" s="531"/>
      <c r="T15" s="222"/>
      <c r="U15" s="222"/>
      <c r="V15" s="222"/>
      <c r="W15" s="539"/>
      <c r="X15" s="539"/>
      <c r="Z15" s="558"/>
      <c r="DS15" s="222"/>
      <c r="DT15" s="222"/>
      <c r="DU15" s="222"/>
      <c r="DV15" s="222"/>
      <c r="DW15" s="222"/>
      <c r="DX15" s="222"/>
      <c r="DY15" s="222"/>
      <c r="DZ15" s="222"/>
      <c r="EA15" s="222"/>
      <c r="EB15" s="222"/>
      <c r="EC15" s="223"/>
      <c r="ED15" s="223"/>
    </row>
    <row r="16" spans="1:134" s="159" customFormat="1" ht="45" x14ac:dyDescent="0.2">
      <c r="A16" s="262"/>
      <c r="B16" s="764" t="s">
        <v>275</v>
      </c>
      <c r="C16" s="765"/>
      <c r="D16" s="203" t="s">
        <v>165</v>
      </c>
      <c r="E16" s="226" t="s">
        <v>159</v>
      </c>
      <c r="F16" s="769" t="s">
        <v>1013</v>
      </c>
      <c r="G16" s="770"/>
      <c r="H16" s="771"/>
      <c r="I16" s="547"/>
      <c r="J16" s="537"/>
      <c r="K16" s="532" t="str">
        <f t="shared" si="0"/>
        <v>b. NGO (for example: service delivery, advocacy, Planned Parenthood affiliate, Marie Stopes affiliate, faith-based organizations, etc.)</v>
      </c>
      <c r="L16" s="531"/>
      <c r="M16" s="531"/>
      <c r="N16" s="531"/>
      <c r="O16" s="532"/>
      <c r="P16" s="531"/>
      <c r="Q16" s="532" t="str">
        <f t="shared" si="1"/>
        <v>Association Togolaise pour le Bien-Etre Familial (ATBEF) - IPPF Affiliate, Plan Togo</v>
      </c>
      <c r="R16" s="531"/>
      <c r="S16" s="531"/>
      <c r="T16" s="222"/>
      <c r="U16" s="222"/>
      <c r="V16" s="222"/>
      <c r="W16" s="539"/>
      <c r="X16" s="539"/>
      <c r="Z16" s="558"/>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165</v>
      </c>
      <c r="E17" s="226" t="s">
        <v>159</v>
      </c>
      <c r="F17" s="769" t="s">
        <v>1014</v>
      </c>
      <c r="G17" s="770"/>
      <c r="H17" s="771"/>
      <c r="I17" s="547"/>
      <c r="J17" s="537"/>
      <c r="K17" s="532" t="str">
        <f t="shared" si="0"/>
        <v>c. Commercial sector (for example: pharmacy associations, manufacturers, etc.)</v>
      </c>
      <c r="L17" s="531"/>
      <c r="M17" s="531"/>
      <c r="N17" s="531"/>
      <c r="O17" s="532"/>
      <c r="P17" s="531"/>
      <c r="Q17" s="532" t="str">
        <f t="shared" si="1"/>
        <v>Order of Private Pharmacies and Order of Doctors</v>
      </c>
      <c r="R17" s="531"/>
      <c r="S17" s="531"/>
      <c r="T17" s="222"/>
      <c r="U17" s="222"/>
      <c r="V17" s="222"/>
      <c r="W17" s="539"/>
      <c r="X17" s="539"/>
      <c r="Z17" s="558"/>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165</v>
      </c>
      <c r="E18" s="226" t="s">
        <v>160</v>
      </c>
      <c r="F18" s="769" t="s">
        <v>1015</v>
      </c>
      <c r="G18" s="770"/>
      <c r="H18" s="771"/>
      <c r="I18" s="547"/>
      <c r="J18" s="537"/>
      <c r="K18" s="532" t="str">
        <f t="shared" si="0"/>
        <v>d. Donors</v>
      </c>
      <c r="L18" s="531"/>
      <c r="M18" s="531"/>
      <c r="N18" s="531"/>
      <c r="O18" s="532"/>
      <c r="P18" s="531"/>
      <c r="Q18" s="532" t="str">
        <f t="shared" si="1"/>
        <v>UNFPA, Cooperation Francaise</v>
      </c>
      <c r="R18" s="531"/>
      <c r="S18" s="531"/>
      <c r="T18" s="222"/>
      <c r="U18" s="222"/>
      <c r="V18" s="222"/>
      <c r="W18" s="539"/>
      <c r="X18" s="539"/>
      <c r="Z18" s="558"/>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769" t="s">
        <v>76</v>
      </c>
      <c r="G19" s="770"/>
      <c r="H19" s="771"/>
      <c r="I19" s="547"/>
      <c r="J19" s="537"/>
      <c r="K19" s="532" t="str">
        <f t="shared" si="0"/>
        <v>e. UN agencies</v>
      </c>
      <c r="L19" s="531"/>
      <c r="M19" s="531"/>
      <c r="N19" s="531"/>
      <c r="O19" s="532"/>
      <c r="P19" s="531"/>
      <c r="Q19" s="532" t="str">
        <f t="shared" si="1"/>
        <v>UNFPA</v>
      </c>
      <c r="R19" s="531"/>
      <c r="S19" s="531"/>
      <c r="T19" s="222"/>
      <c r="U19" s="222"/>
      <c r="V19" s="222"/>
      <c r="W19" s="539"/>
      <c r="X19" s="539"/>
      <c r="Z19" s="558"/>
      <c r="DS19" s="222"/>
      <c r="DT19" s="222"/>
      <c r="DU19" s="222"/>
      <c r="DV19" s="223"/>
      <c r="DW19" s="223"/>
      <c r="DX19" s="223"/>
      <c r="DY19" s="223"/>
      <c r="DZ19" s="223"/>
      <c r="EA19" s="223"/>
      <c r="EB19" s="223"/>
      <c r="EC19" s="223"/>
      <c r="ED19" s="223"/>
    </row>
    <row r="20" spans="1:134" s="159" customFormat="1" ht="129.75" customHeight="1" x14ac:dyDescent="0.2">
      <c r="A20" s="262"/>
      <c r="B20" s="764" t="s">
        <v>277</v>
      </c>
      <c r="C20" s="765"/>
      <c r="D20" s="203" t="s">
        <v>165</v>
      </c>
      <c r="E20" s="226" t="s">
        <v>162</v>
      </c>
      <c r="F20" s="769" t="s">
        <v>1016</v>
      </c>
      <c r="G20" s="770"/>
      <c r="H20" s="771"/>
      <c r="I20" s="547"/>
      <c r="J20" s="537"/>
      <c r="K20" s="532" t="str">
        <f t="shared" si="0"/>
        <v>f. Ministry of Health (for example: logistics, reproductive health, family planning, maternal and child health, HIV/AIDS, pharmacy units, etc.)</v>
      </c>
      <c r="L20" s="531"/>
      <c r="M20" s="531"/>
      <c r="N20" s="531"/>
      <c r="O20" s="532"/>
      <c r="P20" s="531"/>
      <c r="Q20" s="560" t="str">
        <f t="shared" si="1"/>
        <v>The Director General of Health, Director of Community Affairs, Director of Primary Health Care, representative from the Directorate of Pharmacy, Labs and Technical Equipment, The Head of the Family Health Division, Director of School for Midwives</v>
      </c>
      <c r="R20" s="531"/>
      <c r="S20" s="531"/>
      <c r="T20" s="222"/>
      <c r="U20" s="222"/>
      <c r="V20" s="222"/>
      <c r="W20" s="539"/>
      <c r="X20" s="539"/>
      <c r="Z20" s="558"/>
      <c r="DS20" s="222"/>
      <c r="DT20" s="222"/>
      <c r="DU20" s="222"/>
      <c r="DV20" s="223"/>
      <c r="DW20" s="223"/>
      <c r="DX20" s="223"/>
      <c r="DY20" s="223"/>
      <c r="DZ20" s="223"/>
      <c r="EA20" s="223"/>
      <c r="ED20" s="223"/>
    </row>
    <row r="21" spans="1:134" s="159" customFormat="1" ht="42.75" customHeight="1" x14ac:dyDescent="0.2">
      <c r="A21" s="262"/>
      <c r="B21" s="835" t="s">
        <v>42</v>
      </c>
      <c r="C21" s="835"/>
      <c r="D21" s="203" t="s">
        <v>165</v>
      </c>
      <c r="E21" s="226" t="s">
        <v>163</v>
      </c>
      <c r="F21" s="769" t="s">
        <v>1017</v>
      </c>
      <c r="G21" s="770"/>
      <c r="H21" s="771"/>
      <c r="I21" s="547"/>
      <c r="J21" s="537"/>
      <c r="K21" s="532" t="str">
        <f t="shared" si="0"/>
        <v>g. Central Medical Store or Central Warehouse</v>
      </c>
      <c r="L21" s="531"/>
      <c r="M21" s="531"/>
      <c r="N21" s="531"/>
      <c r="O21" s="532"/>
      <c r="P21" s="531"/>
      <c r="Q21" s="532" t="str">
        <f t="shared" si="1"/>
        <v>Contraceptive warehouse (managed by the Family Health Division) - the Warehouse Manager participates</v>
      </c>
      <c r="R21" s="531"/>
      <c r="S21" s="531"/>
      <c r="T21" s="222"/>
      <c r="U21" s="222"/>
      <c r="V21" s="222"/>
      <c r="W21" s="539"/>
      <c r="X21" s="539"/>
      <c r="Z21" s="558"/>
    </row>
    <row r="22" spans="1:134" s="159" customFormat="1" x14ac:dyDescent="0.2">
      <c r="A22" s="262"/>
      <c r="B22" s="835" t="s">
        <v>68</v>
      </c>
      <c r="C22" s="835"/>
      <c r="D22" s="203" t="s">
        <v>165</v>
      </c>
      <c r="E22" s="226" t="s">
        <v>163</v>
      </c>
      <c r="F22" s="769" t="s">
        <v>1018</v>
      </c>
      <c r="G22" s="770"/>
      <c r="H22" s="771"/>
      <c r="I22" s="547"/>
      <c r="J22" s="537"/>
      <c r="K22" s="532" t="str">
        <f t="shared" si="0"/>
        <v xml:space="preserve">h. Ministry of Finance or Ministry of Planning </v>
      </c>
      <c r="L22" s="531"/>
      <c r="M22" s="531"/>
      <c r="N22" s="531"/>
      <c r="O22" s="532"/>
      <c r="P22" s="531"/>
      <c r="Q22" s="532" t="str">
        <f t="shared" si="1"/>
        <v>Ministry of Economy and Finance (two representatives)</v>
      </c>
      <c r="R22" s="531"/>
      <c r="S22" s="531"/>
      <c r="T22" s="222"/>
      <c r="U22" s="222"/>
      <c r="V22" s="222"/>
      <c r="W22" s="539"/>
      <c r="X22" s="539"/>
      <c r="Z22" s="558"/>
    </row>
    <row r="23" spans="1:134" s="158" customFormat="1" ht="30" x14ac:dyDescent="0.2">
      <c r="A23" s="262"/>
      <c r="B23" s="835" t="s">
        <v>279</v>
      </c>
      <c r="C23" s="835"/>
      <c r="D23" s="203" t="s">
        <v>165</v>
      </c>
      <c r="E23" s="226" t="s">
        <v>163</v>
      </c>
      <c r="F23" s="769" t="s">
        <v>1019</v>
      </c>
      <c r="G23" s="770"/>
      <c r="H23" s="771"/>
      <c r="I23" s="547"/>
      <c r="J23" s="537"/>
      <c r="K23" s="536" t="str">
        <f t="shared" si="0"/>
        <v>i. Other (for example: partners)</v>
      </c>
      <c r="L23" s="537"/>
      <c r="M23" s="537"/>
      <c r="N23" s="537"/>
      <c r="O23" s="536"/>
      <c r="P23" s="537"/>
      <c r="Q23" s="536" t="str">
        <f t="shared" si="1"/>
        <v xml:space="preserve">National Assembly (one representative), Ministry of Social Action (one representative) </v>
      </c>
      <c r="R23" s="537"/>
      <c r="S23" s="537"/>
      <c r="T23" s="537"/>
      <c r="U23" s="537"/>
      <c r="V23" s="537"/>
      <c r="W23" s="561"/>
      <c r="X23" s="561"/>
    </row>
    <row r="24" spans="1:134" s="159" customFormat="1" x14ac:dyDescent="0.2">
      <c r="A24" s="772" t="s">
        <v>152</v>
      </c>
      <c r="B24" s="764"/>
      <c r="C24" s="764"/>
      <c r="D24" s="764"/>
      <c r="E24" s="764"/>
      <c r="F24" s="764"/>
      <c r="G24" s="764"/>
      <c r="H24" s="355" t="s">
        <v>33</v>
      </c>
      <c r="I24" s="562" t="str">
        <f>A24</f>
        <v>A3. How many times did the committee meet during the last year? (0, 1-2, 3-5, or 6+)  (Please select from the dropdown.)</v>
      </c>
      <c r="J24" s="537"/>
      <c r="K24" s="532"/>
      <c r="L24" s="531"/>
      <c r="M24" s="531"/>
      <c r="N24" s="531"/>
      <c r="O24" s="532"/>
      <c r="P24" s="531"/>
      <c r="Q24" s="531"/>
      <c r="R24" s="531"/>
      <c r="S24" s="531"/>
      <c r="T24" s="222"/>
      <c r="U24" s="222"/>
      <c r="V24" s="222"/>
      <c r="W24" s="539"/>
      <c r="X24" s="539"/>
      <c r="Z24" s="558"/>
    </row>
    <row r="25" spans="1:134" s="159" customFormat="1" x14ac:dyDescent="0.2">
      <c r="A25" s="827" t="s">
        <v>280</v>
      </c>
      <c r="B25" s="828"/>
      <c r="C25" s="828"/>
      <c r="D25" s="835"/>
      <c r="E25" s="835"/>
      <c r="F25" s="835"/>
      <c r="G25" s="836"/>
      <c r="H25" s="355" t="s">
        <v>165</v>
      </c>
      <c r="I25" s="562" t="str">
        <f>A25</f>
        <v xml:space="preserve">A4. Does the committee have legal status?  (Please select from the dropdown.)                                  </v>
      </c>
      <c r="J25" s="537"/>
      <c r="K25" s="532"/>
      <c r="L25" s="531"/>
      <c r="M25" s="531"/>
      <c r="N25" s="531"/>
      <c r="O25" s="532"/>
      <c r="P25" s="531"/>
      <c r="Q25" s="531"/>
      <c r="R25" s="531"/>
      <c r="S25" s="531"/>
      <c r="T25" s="222"/>
      <c r="U25" s="222"/>
      <c r="V25" s="222"/>
      <c r="W25" s="539"/>
      <c r="X25" s="539"/>
      <c r="Z25" s="558"/>
    </row>
    <row r="26" spans="1:134" s="159" customFormat="1" ht="45.75" thickBot="1" x14ac:dyDescent="0.25">
      <c r="A26" s="853" t="s">
        <v>281</v>
      </c>
      <c r="B26" s="822"/>
      <c r="C26" s="854"/>
      <c r="D26" s="228" t="s">
        <v>166</v>
      </c>
      <c r="E26" s="229" t="s">
        <v>157</v>
      </c>
      <c r="F26" s="153" t="s">
        <v>146</v>
      </c>
      <c r="G26" s="230" t="s">
        <v>63</v>
      </c>
      <c r="H26" s="357" t="s">
        <v>146</v>
      </c>
      <c r="I26" s="562"/>
      <c r="J26" s="537"/>
      <c r="K26" s="532" t="str">
        <f>A26</f>
        <v>A5. Is there a Contraceptive Security "champion"? (someone who consistently brings up and advocates for contraceptive supplies)</v>
      </c>
      <c r="L26" s="531"/>
      <c r="M26" s="531"/>
      <c r="N26" s="531"/>
      <c r="O26" s="532"/>
      <c r="P26" s="531"/>
      <c r="Q26" s="531"/>
      <c r="R26" s="531"/>
      <c r="S26" s="531"/>
      <c r="T26" s="222"/>
      <c r="U26" s="222"/>
      <c r="V26" s="222"/>
      <c r="W26" s="539"/>
      <c r="X26" s="539"/>
      <c r="Z26" s="558"/>
    </row>
    <row r="27" spans="1:134" s="231" customFormat="1" ht="16.5" customHeight="1" thickBot="1" x14ac:dyDescent="0.3">
      <c r="A27" s="865" t="s">
        <v>30</v>
      </c>
      <c r="B27" s="866"/>
      <c r="C27" s="866"/>
      <c r="D27" s="866"/>
      <c r="E27" s="866"/>
      <c r="F27" s="866"/>
      <c r="G27" s="866"/>
      <c r="H27" s="350"/>
      <c r="I27" s="563"/>
      <c r="J27" s="564"/>
      <c r="K27" s="565"/>
      <c r="L27" s="282"/>
      <c r="M27" s="282"/>
      <c r="N27" s="282"/>
      <c r="O27" s="282"/>
      <c r="P27" s="282"/>
      <c r="Q27" s="282"/>
      <c r="R27" s="282"/>
      <c r="S27" s="282"/>
      <c r="T27" s="564"/>
      <c r="U27" s="564"/>
      <c r="V27" s="564"/>
      <c r="W27" s="566"/>
      <c r="X27" s="566"/>
      <c r="Z27" s="567"/>
    </row>
    <row r="28" spans="1:134" s="159" customFormat="1" x14ac:dyDescent="0.2">
      <c r="A28" s="834" t="s">
        <v>741</v>
      </c>
      <c r="B28" s="835"/>
      <c r="C28" s="836"/>
      <c r="D28" s="887" t="s">
        <v>283</v>
      </c>
      <c r="E28" s="888"/>
      <c r="F28" s="221" t="s">
        <v>262</v>
      </c>
      <c r="G28" s="359" t="s">
        <v>284</v>
      </c>
      <c r="H28" s="351" t="s">
        <v>274</v>
      </c>
      <c r="I28" s="568"/>
      <c r="J28" s="569"/>
      <c r="K28" s="532">
        <f>B28</f>
        <v>0</v>
      </c>
      <c r="L28" s="531"/>
      <c r="M28" s="531"/>
      <c r="N28" s="531"/>
      <c r="O28" s="531"/>
      <c r="P28" s="531"/>
      <c r="Q28" s="531"/>
      <c r="R28" s="531"/>
      <c r="S28" s="531"/>
      <c r="T28" s="222"/>
      <c r="U28" s="222"/>
      <c r="V28" s="222"/>
      <c r="W28" s="539"/>
      <c r="X28" s="539"/>
      <c r="Z28" s="558"/>
    </row>
    <row r="29" spans="1:134" s="159" customFormat="1" ht="45" customHeight="1" x14ac:dyDescent="0.2">
      <c r="A29" s="772" t="s">
        <v>742</v>
      </c>
      <c r="B29" s="764"/>
      <c r="C29" s="764"/>
      <c r="D29" s="764"/>
      <c r="E29" s="764"/>
      <c r="F29" s="765"/>
      <c r="G29" s="889">
        <v>494725</v>
      </c>
      <c r="H29" s="890"/>
      <c r="I29" s="570"/>
      <c r="J29" s="536">
        <f>G29</f>
        <v>494725</v>
      </c>
      <c r="K29" s="532"/>
      <c r="L29" s="531"/>
      <c r="M29" s="571">
        <f>E29</f>
        <v>0</v>
      </c>
      <c r="N29" s="531"/>
      <c r="O29" s="531"/>
      <c r="P29" s="531"/>
      <c r="Q29" s="531"/>
      <c r="R29" s="531"/>
      <c r="S29" s="531"/>
      <c r="T29" s="222"/>
      <c r="U29" s="222"/>
      <c r="V29" s="222"/>
      <c r="W29" s="539"/>
      <c r="X29" s="539"/>
      <c r="Y29" s="572" t="str">
        <f>A29</f>
        <v>B2. What was the estimated dollar value of contraceptives needed to be procured for the public sector for the most recent complete fiscal year? (in USD currency)
(for example, to cover the needs for FY '10-'11)</v>
      </c>
      <c r="Z29" s="558"/>
    </row>
    <row r="30" spans="1:134" s="159" customFormat="1" ht="60" x14ac:dyDescent="0.2">
      <c r="A30" s="772" t="s">
        <v>743</v>
      </c>
      <c r="B30" s="764"/>
      <c r="C30" s="764"/>
      <c r="D30" s="764"/>
      <c r="E30" s="161" t="s">
        <v>748</v>
      </c>
      <c r="F30" s="232" t="s">
        <v>744</v>
      </c>
      <c r="G30" s="891" t="s">
        <v>1020</v>
      </c>
      <c r="H30" s="892"/>
      <c r="I30" s="570"/>
      <c r="J30" s="536" t="str">
        <f>G30</f>
        <v>The forecast was conducted by a team comprised of representatives from the Division of Family Health, PSI, and ATBEF.</v>
      </c>
      <c r="K30" s="532"/>
      <c r="L30" s="531"/>
      <c r="M30" s="571" t="str">
        <f>E30</f>
        <v>01/11-12/11</v>
      </c>
      <c r="N30" s="531"/>
      <c r="O30" s="531"/>
      <c r="P30" s="531"/>
      <c r="Q30" s="531"/>
      <c r="R30" s="531"/>
      <c r="S30" s="531"/>
      <c r="T30" s="222"/>
      <c r="U30" s="222"/>
      <c r="V30" s="222"/>
      <c r="W30" s="539"/>
      <c r="X30" s="539"/>
      <c r="Y30" s="572" t="str">
        <f>A30</f>
        <v>B3. Time period covered by the forecast/quantification (mm/yy-mm/yy)
(should ideally be FY '10-'11)</v>
      </c>
      <c r="Z30" s="558"/>
    </row>
    <row r="31" spans="1:134" s="159" customFormat="1" ht="15" customHeight="1" x14ac:dyDescent="0.2">
      <c r="A31" s="772" t="s">
        <v>745</v>
      </c>
      <c r="B31" s="764"/>
      <c r="C31" s="764"/>
      <c r="D31" s="764"/>
      <c r="E31" s="764"/>
      <c r="F31" s="764"/>
      <c r="G31" s="765"/>
      <c r="H31" s="355" t="s">
        <v>166</v>
      </c>
      <c r="I31" s="562" t="str">
        <f>A31</f>
        <v>B4. Is there a government budget line item specifically for the procurement of contraceptives?  (Please select from the dropdown list.)</v>
      </c>
      <c r="J31" s="569"/>
      <c r="K31" s="532"/>
      <c r="L31" s="531"/>
      <c r="M31" s="531"/>
      <c r="N31" s="531"/>
      <c r="O31" s="531"/>
      <c r="P31" s="531"/>
      <c r="Q31" s="531"/>
      <c r="R31" s="531"/>
      <c r="S31" s="531"/>
      <c r="T31" s="222"/>
      <c r="U31" s="222"/>
      <c r="V31" s="222"/>
      <c r="W31" s="539"/>
      <c r="X31" s="539"/>
      <c r="Z31" s="558"/>
    </row>
    <row r="32" spans="1:134" s="159" customFormat="1" ht="90" customHeight="1" x14ac:dyDescent="0.2">
      <c r="A32" s="772" t="s">
        <v>746</v>
      </c>
      <c r="B32" s="764"/>
      <c r="C32" s="764"/>
      <c r="D32" s="764"/>
      <c r="E32" s="764"/>
      <c r="F32" s="764"/>
      <c r="G32" s="765"/>
      <c r="H32" s="355" t="s">
        <v>165</v>
      </c>
      <c r="I32" s="562"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569"/>
      <c r="K32" s="532"/>
      <c r="L32" s="531"/>
      <c r="M32" s="531"/>
      <c r="N32" s="531"/>
      <c r="O32" s="531"/>
      <c r="P32" s="531"/>
      <c r="Q32" s="531"/>
      <c r="R32" s="531"/>
      <c r="S32" s="531"/>
      <c r="T32" s="222"/>
      <c r="U32" s="222"/>
      <c r="V32" s="222"/>
      <c r="W32" s="539"/>
      <c r="X32" s="539"/>
      <c r="Z32" s="558"/>
    </row>
    <row r="33" spans="1:26" s="159" customFormat="1" ht="15.75" customHeight="1" thickBot="1" x14ac:dyDescent="0.25">
      <c r="A33" s="772" t="s">
        <v>285</v>
      </c>
      <c r="B33" s="764"/>
      <c r="C33" s="764"/>
      <c r="D33" s="764"/>
      <c r="E33" s="764"/>
      <c r="F33" s="764"/>
      <c r="G33" s="764"/>
      <c r="H33" s="773"/>
      <c r="I33" s="227"/>
      <c r="J33" s="569"/>
      <c r="K33" s="532"/>
      <c r="L33" s="531"/>
      <c r="M33" s="531"/>
      <c r="N33" s="531"/>
      <c r="O33" s="531"/>
      <c r="P33" s="531"/>
      <c r="Q33" s="531"/>
      <c r="R33" s="531"/>
      <c r="S33" s="531"/>
      <c r="T33" s="222"/>
      <c r="U33" s="222"/>
      <c r="V33" s="222"/>
      <c r="W33" s="539"/>
      <c r="X33" s="572" t="str">
        <f>A33</f>
        <v>B6. Please complete the table below regarding government allocations for contraceptive procurement.</v>
      </c>
      <c r="Z33" s="558"/>
    </row>
    <row r="34" spans="1:26" s="159" customFormat="1" ht="147" x14ac:dyDescent="0.2">
      <c r="A34" s="363"/>
      <c r="B34" s="884"/>
      <c r="C34" s="884"/>
      <c r="D34" s="927"/>
      <c r="E34" s="664" t="s">
        <v>286</v>
      </c>
      <c r="F34" s="237" t="s">
        <v>747</v>
      </c>
      <c r="G34" s="238" t="s">
        <v>287</v>
      </c>
      <c r="H34" s="364" t="s">
        <v>158</v>
      </c>
      <c r="I34" s="573"/>
      <c r="J34" s="574"/>
      <c r="K34" s="532">
        <f>A34</f>
        <v>0</v>
      </c>
      <c r="L34" s="531"/>
      <c r="M34" s="531"/>
      <c r="N34" s="531"/>
      <c r="O34" s="531"/>
      <c r="P34" s="531"/>
      <c r="Q34" s="531"/>
      <c r="R34" s="531"/>
      <c r="S34" s="531"/>
      <c r="T34" s="222"/>
      <c r="U34" s="222"/>
      <c r="V34" s="222"/>
      <c r="W34" s="539"/>
      <c r="X34" s="539"/>
      <c r="Z34" s="558"/>
    </row>
    <row r="35" spans="1:26" s="159" customFormat="1" ht="75" x14ac:dyDescent="0.2">
      <c r="A35" s="262"/>
      <c r="B35" s="764" t="s">
        <v>288</v>
      </c>
      <c r="C35" s="764"/>
      <c r="D35" s="765"/>
      <c r="E35" s="162">
        <v>60400</v>
      </c>
      <c r="F35" s="168" t="s">
        <v>748</v>
      </c>
      <c r="G35" s="154" t="s">
        <v>1021</v>
      </c>
      <c r="H35" s="362"/>
      <c r="I35" s="568"/>
      <c r="J35" s="569"/>
      <c r="K35" s="532" t="e">
        <f>#REF!</f>
        <v>#REF!</v>
      </c>
      <c r="L35" s="531"/>
      <c r="M35" s="531"/>
      <c r="N35" s="531"/>
      <c r="O35" s="531"/>
      <c r="P35" s="531"/>
      <c r="Q35" s="531"/>
      <c r="R35" s="531"/>
      <c r="S35" s="531"/>
      <c r="T35" s="222"/>
      <c r="U35" s="222"/>
      <c r="V35" s="222"/>
      <c r="W35" s="539"/>
      <c r="X35" s="539"/>
      <c r="Z35" s="558"/>
    </row>
    <row r="36" spans="1:26" s="159" customFormat="1" ht="15" hidden="1" customHeight="1" x14ac:dyDescent="0.2">
      <c r="A36" s="883"/>
      <c r="B36" s="884"/>
      <c r="C36" s="884"/>
      <c r="D36" s="884"/>
      <c r="E36" s="884"/>
      <c r="F36" s="884"/>
      <c r="G36" s="884"/>
      <c r="H36" s="885"/>
      <c r="I36" s="568"/>
      <c r="J36" s="569"/>
      <c r="K36" s="532"/>
      <c r="L36" s="531"/>
      <c r="M36" s="531"/>
      <c r="N36" s="531"/>
      <c r="O36" s="531"/>
      <c r="P36" s="531"/>
      <c r="Q36" s="531"/>
      <c r="R36" s="531"/>
      <c r="S36" s="531"/>
      <c r="T36" s="222"/>
      <c r="U36" s="222"/>
      <c r="V36" s="222"/>
      <c r="W36" s="539"/>
      <c r="X36" s="539"/>
      <c r="Z36" s="558"/>
    </row>
    <row r="37" spans="1:26" s="159" customFormat="1" ht="75" x14ac:dyDescent="0.2">
      <c r="A37" s="772" t="s">
        <v>749</v>
      </c>
      <c r="B37" s="764"/>
      <c r="C37" s="764"/>
      <c r="D37" s="764"/>
      <c r="E37" s="764"/>
      <c r="F37" s="764"/>
      <c r="G37" s="765"/>
      <c r="H37" s="355" t="s">
        <v>166</v>
      </c>
      <c r="I37" s="562"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569"/>
      <c r="K37" s="532"/>
      <c r="L37" s="531"/>
      <c r="M37" s="531"/>
      <c r="N37" s="531"/>
      <c r="O37" s="531"/>
      <c r="P37" s="531"/>
      <c r="Q37" s="531"/>
      <c r="R37" s="531"/>
      <c r="S37" s="531"/>
      <c r="T37" s="222"/>
      <c r="U37" s="222"/>
      <c r="V37" s="222"/>
      <c r="W37" s="539"/>
      <c r="X37" s="539"/>
      <c r="Z37" s="558"/>
    </row>
    <row r="38" spans="1:26" s="159" customFormat="1" ht="60.75" customHeight="1" thickBot="1" x14ac:dyDescent="0.25">
      <c r="A38" s="772" t="s">
        <v>750</v>
      </c>
      <c r="B38" s="764"/>
      <c r="C38" s="764"/>
      <c r="D38" s="764"/>
      <c r="E38" s="764"/>
      <c r="F38" s="764"/>
      <c r="G38" s="764"/>
      <c r="H38" s="773"/>
      <c r="I38" s="227"/>
      <c r="J38" s="569"/>
      <c r="K38" s="532"/>
      <c r="L38" s="531"/>
      <c r="M38" s="531"/>
      <c r="N38" s="531"/>
      <c r="O38" s="531"/>
      <c r="P38" s="531"/>
      <c r="Q38" s="531"/>
      <c r="R38" s="531"/>
      <c r="S38" s="531"/>
      <c r="T38" s="222"/>
      <c r="U38" s="222"/>
      <c r="V38" s="222"/>
      <c r="W38" s="539"/>
      <c r="X38" s="572"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Z38" s="558"/>
    </row>
    <row r="39" spans="1:26" s="159" customFormat="1" ht="129.75" x14ac:dyDescent="0.2">
      <c r="A39" s="363"/>
      <c r="B39" s="877" t="s">
        <v>751</v>
      </c>
      <c r="C39" s="886"/>
      <c r="D39" s="236" t="s">
        <v>290</v>
      </c>
      <c r="E39" s="237" t="s">
        <v>69</v>
      </c>
      <c r="F39" s="237" t="s">
        <v>752</v>
      </c>
      <c r="G39" s="238" t="s">
        <v>291</v>
      </c>
      <c r="H39" s="364" t="s">
        <v>158</v>
      </c>
      <c r="I39" s="573"/>
      <c r="J39" s="574"/>
      <c r="K39" s="532">
        <f>A39</f>
        <v>0</v>
      </c>
      <c r="L39" s="531"/>
      <c r="M39" s="531"/>
      <c r="N39" s="531"/>
      <c r="O39" s="531"/>
      <c r="P39" s="531"/>
      <c r="Q39" s="531"/>
      <c r="R39" s="531"/>
      <c r="S39" s="531"/>
      <c r="T39" s="222"/>
      <c r="U39" s="222"/>
      <c r="V39" s="222"/>
      <c r="W39" s="539"/>
      <c r="X39" s="539"/>
      <c r="Z39" s="558"/>
    </row>
    <row r="40" spans="1:26" s="159" customFormat="1" ht="195" x14ac:dyDescent="0.2">
      <c r="A40" s="363"/>
      <c r="B40" s="764" t="s">
        <v>292</v>
      </c>
      <c r="C40" s="765"/>
      <c r="D40" s="239" t="s">
        <v>166</v>
      </c>
      <c r="E40" s="162">
        <v>0</v>
      </c>
      <c r="F40" s="155" t="s">
        <v>748</v>
      </c>
      <c r="G40" s="240"/>
      <c r="H40" s="362" t="s">
        <v>1022</v>
      </c>
      <c r="I40" s="568"/>
      <c r="J40" s="569"/>
      <c r="K40" s="532" t="str">
        <f>B40</f>
        <v>a. Internally generated funds spent on contraceptive procurement</v>
      </c>
      <c r="L40" s="531"/>
      <c r="M40" s="531"/>
      <c r="N40" s="531"/>
      <c r="O40" s="531"/>
      <c r="P40" s="531"/>
      <c r="Q40" s="531"/>
      <c r="R40" s="531"/>
      <c r="S40" s="531"/>
      <c r="T40" s="222"/>
      <c r="U40" s="222"/>
      <c r="V40" s="222"/>
      <c r="W40" s="539"/>
      <c r="X40" s="539"/>
      <c r="Z40" s="558"/>
    </row>
    <row r="41" spans="1:26" s="159" customFormat="1" ht="30" x14ac:dyDescent="0.2">
      <c r="A41" s="363"/>
      <c r="B41" s="241"/>
      <c r="C41" s="242" t="s">
        <v>293</v>
      </c>
      <c r="D41" s="800" t="s">
        <v>146</v>
      </c>
      <c r="E41" s="801"/>
      <c r="F41" s="801"/>
      <c r="G41" s="801"/>
      <c r="H41" s="802"/>
      <c r="I41" s="575"/>
      <c r="J41" s="569"/>
      <c r="K41" s="532" t="str">
        <f>C41</f>
        <v>i. Specify source(s) of internally generated funds spent (for example, from taxes or user fees)</v>
      </c>
      <c r="L41" s="531"/>
      <c r="M41" s="531"/>
      <c r="N41" s="531"/>
      <c r="O41" s="533" t="str">
        <f>D41</f>
        <v>N/A</v>
      </c>
      <c r="P41" s="531"/>
      <c r="Q41" s="531"/>
      <c r="R41" s="531"/>
      <c r="S41" s="531"/>
      <c r="T41" s="222"/>
      <c r="U41" s="222"/>
      <c r="V41" s="222"/>
      <c r="W41" s="539"/>
      <c r="X41" s="539"/>
      <c r="Z41" s="558"/>
    </row>
    <row r="42" spans="1:26" s="159" customFormat="1" ht="60" x14ac:dyDescent="0.2">
      <c r="A42" s="363"/>
      <c r="B42" s="764" t="s">
        <v>295</v>
      </c>
      <c r="C42" s="765"/>
      <c r="D42" s="239" t="s">
        <v>166</v>
      </c>
      <c r="E42" s="162">
        <v>0</v>
      </c>
      <c r="F42" s="155" t="s">
        <v>748</v>
      </c>
      <c r="G42" s="154"/>
      <c r="H42" s="362"/>
      <c r="I42" s="568"/>
      <c r="J42" s="569"/>
      <c r="K42" s="532" t="str">
        <f>B42</f>
        <v>b. Total of all other government funds spent on contraceptive procurement (basket funds, World Bank credits or loans, and other funds donors gave to the government [e.g., direct budget support])</v>
      </c>
      <c r="L42" s="531"/>
      <c r="M42" s="531"/>
      <c r="N42" s="531"/>
      <c r="O42" s="531"/>
      <c r="P42" s="531"/>
      <c r="Q42" s="531"/>
      <c r="R42" s="531"/>
      <c r="S42" s="531"/>
      <c r="T42" s="222"/>
      <c r="U42" s="222"/>
      <c r="V42" s="222"/>
      <c r="W42" s="539"/>
      <c r="X42" s="539"/>
      <c r="Z42" s="558"/>
    </row>
    <row r="43" spans="1:26" s="159" customFormat="1" ht="30" x14ac:dyDescent="0.2">
      <c r="A43" s="363"/>
      <c r="B43" s="241"/>
      <c r="C43" s="242" t="s">
        <v>297</v>
      </c>
      <c r="D43" s="800" t="s">
        <v>146</v>
      </c>
      <c r="E43" s="801"/>
      <c r="F43" s="801"/>
      <c r="G43" s="801"/>
      <c r="H43" s="802"/>
      <c r="I43" s="575"/>
      <c r="J43" s="569"/>
      <c r="K43" s="532" t="str">
        <f>C43</f>
        <v>i. Specify source(s) of other government funds spent (for example: basket funding or specific donor)</v>
      </c>
      <c r="L43" s="531"/>
      <c r="M43" s="531"/>
      <c r="N43" s="531"/>
      <c r="O43" s="533" t="str">
        <f>D43</f>
        <v>N/A</v>
      </c>
      <c r="P43" s="531"/>
      <c r="Q43" s="531"/>
      <c r="R43" s="531"/>
      <c r="S43" s="531"/>
      <c r="T43" s="222"/>
      <c r="U43" s="222"/>
      <c r="V43" s="222"/>
      <c r="W43" s="539"/>
      <c r="X43" s="539"/>
      <c r="Z43" s="558"/>
    </row>
    <row r="44" spans="1:26" s="159" customFormat="1" ht="45" x14ac:dyDescent="0.2">
      <c r="A44" s="363"/>
      <c r="B44" s="764" t="s">
        <v>298</v>
      </c>
      <c r="C44" s="765"/>
      <c r="D44" s="243"/>
      <c r="E44" s="163">
        <f>E40+E42</f>
        <v>0</v>
      </c>
      <c r="F44" s="244"/>
      <c r="G44" s="244"/>
      <c r="H44" s="362"/>
      <c r="I44" s="568"/>
      <c r="J44" s="569"/>
      <c r="K44" s="532" t="str">
        <f>B44</f>
        <v>c. TOTAL government funds spent on contraceptive procurement
This will auto-calculate.  (It will sum a &amp; b above.)</v>
      </c>
      <c r="L44" s="531"/>
      <c r="M44" s="531"/>
      <c r="N44" s="531"/>
      <c r="O44" s="533"/>
      <c r="P44" s="531"/>
      <c r="Q44" s="531"/>
      <c r="R44" s="531"/>
      <c r="S44" s="531"/>
      <c r="T44" s="222"/>
      <c r="U44" s="222"/>
      <c r="V44" s="222"/>
      <c r="W44" s="539"/>
      <c r="X44" s="539"/>
      <c r="Z44" s="558"/>
    </row>
    <row r="45" spans="1:26" s="248" customFormat="1" x14ac:dyDescent="0.2">
      <c r="A45" s="365"/>
      <c r="B45" s="245"/>
      <c r="C45" s="245"/>
      <c r="D45" s="246"/>
      <c r="E45" s="164"/>
      <c r="F45" s="164"/>
      <c r="G45" s="247"/>
      <c r="H45" s="366"/>
      <c r="I45" s="576"/>
      <c r="J45" s="569"/>
      <c r="K45" s="532">
        <f>A45</f>
        <v>0</v>
      </c>
      <c r="L45" s="531"/>
      <c r="M45" s="531"/>
      <c r="N45" s="531"/>
      <c r="O45" s="533"/>
      <c r="P45" s="531"/>
      <c r="Q45" s="531"/>
      <c r="R45" s="531"/>
      <c r="S45" s="531"/>
      <c r="T45" s="222"/>
      <c r="U45" s="222"/>
      <c r="V45" s="222"/>
      <c r="W45" s="539"/>
      <c r="X45" s="539"/>
      <c r="Z45" s="286"/>
    </row>
    <row r="46" spans="1:26" s="159" customFormat="1" ht="30" customHeight="1" x14ac:dyDescent="0.2">
      <c r="A46" s="772" t="s">
        <v>753</v>
      </c>
      <c r="B46" s="764"/>
      <c r="C46" s="764"/>
      <c r="D46" s="764"/>
      <c r="E46" s="764"/>
      <c r="F46" s="764"/>
      <c r="G46" s="764"/>
      <c r="H46" s="773"/>
      <c r="I46" s="227"/>
      <c r="J46" s="569"/>
      <c r="K46" s="532"/>
      <c r="L46" s="531"/>
      <c r="M46" s="531"/>
      <c r="N46" s="531"/>
      <c r="O46" s="531"/>
      <c r="P46" s="531"/>
      <c r="Q46" s="531"/>
      <c r="R46" s="531"/>
      <c r="S46" s="531"/>
      <c r="T46" s="222"/>
      <c r="U46" s="222"/>
      <c r="V46" s="222"/>
      <c r="W46" s="539"/>
      <c r="X46" s="572" t="str">
        <f>A46</f>
        <v xml:space="preserve">B9. Please complete the table below to indicate donor expenditures on contraceptive procurement in the most recent complete fiscal year (FY '10-'11).
</v>
      </c>
      <c r="Z46" s="558"/>
    </row>
    <row r="47" spans="1:26" s="159" customFormat="1" ht="129.75" x14ac:dyDescent="0.2">
      <c r="A47" s="363" t="s">
        <v>199</v>
      </c>
      <c r="B47" s="877" t="s">
        <v>754</v>
      </c>
      <c r="C47" s="765"/>
      <c r="D47" s="236" t="s">
        <v>299</v>
      </c>
      <c r="E47" s="237" t="s">
        <v>300</v>
      </c>
      <c r="F47" s="237" t="s">
        <v>755</v>
      </c>
      <c r="G47" s="238" t="s">
        <v>301</v>
      </c>
      <c r="H47" s="364" t="s">
        <v>158</v>
      </c>
      <c r="I47" s="577"/>
      <c r="J47" s="569"/>
      <c r="K47" s="532" t="str">
        <f>A47</f>
        <v xml:space="preserve">
</v>
      </c>
      <c r="L47" s="531"/>
      <c r="M47" s="531"/>
      <c r="N47" s="531"/>
      <c r="O47" s="533"/>
      <c r="P47" s="531"/>
      <c r="Q47" s="531"/>
      <c r="R47" s="531"/>
      <c r="S47" s="531"/>
      <c r="T47" s="222"/>
      <c r="U47" s="222"/>
      <c r="V47" s="222"/>
      <c r="W47" s="539"/>
      <c r="X47" s="539"/>
      <c r="Z47" s="558"/>
    </row>
    <row r="48" spans="1:26" s="159" customFormat="1" ht="75" x14ac:dyDescent="0.2">
      <c r="A48" s="363"/>
      <c r="B48" s="764" t="s">
        <v>302</v>
      </c>
      <c r="C48" s="765"/>
      <c r="D48" s="239" t="s">
        <v>165</v>
      </c>
      <c r="E48" s="162">
        <v>228000</v>
      </c>
      <c r="F48" s="155" t="s">
        <v>748</v>
      </c>
      <c r="G48" s="156" t="s">
        <v>296</v>
      </c>
      <c r="H48" s="367" t="s">
        <v>1023</v>
      </c>
      <c r="I48" s="570"/>
      <c r="J48" s="569"/>
      <c r="K48" s="532" t="str">
        <f>B48</f>
        <v>a. In-kind donations of contraceptives</v>
      </c>
      <c r="L48" s="531"/>
      <c r="M48" s="531"/>
      <c r="N48" s="531"/>
      <c r="O48" s="533"/>
      <c r="P48" s="531"/>
      <c r="Q48" s="531"/>
      <c r="R48" s="531"/>
      <c r="S48" s="531"/>
      <c r="T48" s="222"/>
      <c r="U48" s="222"/>
      <c r="V48" s="222"/>
      <c r="W48" s="539"/>
      <c r="X48" s="539"/>
      <c r="Z48" s="558"/>
    </row>
    <row r="49" spans="1:26" s="159" customFormat="1" x14ac:dyDescent="0.2">
      <c r="A49" s="363"/>
      <c r="B49" s="241"/>
      <c r="C49" s="242" t="s">
        <v>303</v>
      </c>
      <c r="D49" s="878" t="s">
        <v>76</v>
      </c>
      <c r="E49" s="879"/>
      <c r="F49" s="879"/>
      <c r="G49" s="879"/>
      <c r="H49" s="880"/>
      <c r="I49" s="165"/>
      <c r="J49" s="569"/>
      <c r="K49" s="532" t="str">
        <f>C49</f>
        <v xml:space="preserve">i. Specify source(s) of in-kind donations </v>
      </c>
      <c r="L49" s="531"/>
      <c r="M49" s="531"/>
      <c r="N49" s="531"/>
      <c r="O49" s="533" t="str">
        <f>D49</f>
        <v>UNFPA</v>
      </c>
      <c r="P49" s="531"/>
      <c r="Q49" s="531"/>
      <c r="R49" s="531"/>
      <c r="S49" s="531"/>
      <c r="T49" s="222"/>
      <c r="U49" s="222"/>
      <c r="V49" s="222"/>
      <c r="W49" s="539"/>
      <c r="X49" s="539"/>
      <c r="Z49" s="558"/>
    </row>
    <row r="50" spans="1:26" s="159" customFormat="1" ht="75" x14ac:dyDescent="0.2">
      <c r="A50" s="363"/>
      <c r="B50" s="764" t="s">
        <v>756</v>
      </c>
      <c r="C50" s="765"/>
      <c r="D50" s="239" t="s">
        <v>166</v>
      </c>
      <c r="E50" s="162">
        <v>0</v>
      </c>
      <c r="F50" s="155" t="s">
        <v>748</v>
      </c>
      <c r="G50" s="156"/>
      <c r="H50" s="367" t="s">
        <v>1024</v>
      </c>
      <c r="I50" s="570"/>
      <c r="J50" s="569"/>
      <c r="K50" s="532" t="str">
        <f>B50</f>
        <v>b. Global Fund grants used to procure condoms</v>
      </c>
      <c r="L50" s="531"/>
      <c r="M50" s="531"/>
      <c r="N50" s="531"/>
      <c r="O50" s="533"/>
      <c r="P50" s="531"/>
      <c r="Q50" s="531"/>
      <c r="R50" s="531"/>
      <c r="S50" s="531"/>
      <c r="T50" s="222"/>
      <c r="U50" s="222"/>
      <c r="V50" s="222"/>
      <c r="W50" s="539"/>
      <c r="X50" s="539"/>
      <c r="Z50" s="558"/>
    </row>
    <row r="51" spans="1:26" s="159" customFormat="1" ht="30" x14ac:dyDescent="0.2">
      <c r="A51" s="363"/>
      <c r="B51" s="764" t="s">
        <v>757</v>
      </c>
      <c r="C51" s="765"/>
      <c r="D51" s="239" t="s">
        <v>166</v>
      </c>
      <c r="E51" s="162">
        <v>0</v>
      </c>
      <c r="F51" s="155" t="s">
        <v>748</v>
      </c>
      <c r="G51" s="156"/>
      <c r="H51" s="367"/>
      <c r="I51" s="570"/>
      <c r="J51" s="569"/>
      <c r="K51" s="532" t="str">
        <f>B51</f>
        <v>c. Global Fund grants used to procure contraceptives besides condoms</v>
      </c>
      <c r="L51" s="531"/>
      <c r="M51" s="531"/>
      <c r="N51" s="531"/>
      <c r="O51" s="533"/>
      <c r="P51" s="531"/>
      <c r="Q51" s="531"/>
      <c r="R51" s="531"/>
      <c r="S51" s="531"/>
      <c r="T51" s="222"/>
      <c r="U51" s="222"/>
      <c r="V51" s="222"/>
      <c r="W51" s="539"/>
      <c r="X51" s="539"/>
      <c r="Z51" s="558"/>
    </row>
    <row r="52" spans="1:26" s="159" customFormat="1" ht="45" x14ac:dyDescent="0.2">
      <c r="A52" s="363"/>
      <c r="B52" s="764" t="s">
        <v>758</v>
      </c>
      <c r="C52" s="765"/>
      <c r="D52" s="243"/>
      <c r="E52" s="163">
        <f>E48+E50+E51</f>
        <v>228000</v>
      </c>
      <c r="F52" s="244"/>
      <c r="G52" s="244"/>
      <c r="H52" s="368"/>
      <c r="I52" s="568"/>
      <c r="J52" s="569"/>
      <c r="K52" s="532" t="str">
        <f>B52</f>
        <v>d. TOTAL value of in-kind donations and Global Fund grants spent on contraceptive procurement
This will auto-calculate.  (It will sum a-c above.)</v>
      </c>
      <c r="L52" s="531"/>
      <c r="M52" s="531"/>
      <c r="N52" s="531"/>
      <c r="O52" s="533"/>
      <c r="P52" s="531"/>
      <c r="Q52" s="531"/>
      <c r="R52" s="531"/>
      <c r="S52" s="531"/>
      <c r="T52" s="222"/>
      <c r="U52" s="222"/>
      <c r="V52" s="222"/>
      <c r="W52" s="539"/>
      <c r="X52" s="539"/>
      <c r="Z52" s="558"/>
    </row>
    <row r="53" spans="1:26" s="248" customFormat="1" x14ac:dyDescent="0.2">
      <c r="A53" s="365"/>
      <c r="B53" s="245"/>
      <c r="C53" s="245"/>
      <c r="D53" s="246"/>
      <c r="E53" s="164"/>
      <c r="F53" s="164"/>
      <c r="G53" s="247"/>
      <c r="H53" s="366"/>
      <c r="I53" s="576"/>
      <c r="J53" s="569"/>
      <c r="K53" s="532">
        <f>A53</f>
        <v>0</v>
      </c>
      <c r="L53" s="531"/>
      <c r="M53" s="531"/>
      <c r="N53" s="531"/>
      <c r="O53" s="533"/>
      <c r="P53" s="531"/>
      <c r="Q53" s="531"/>
      <c r="R53" s="531"/>
      <c r="S53" s="531"/>
      <c r="T53" s="222"/>
      <c r="U53" s="222"/>
      <c r="V53" s="222"/>
      <c r="W53" s="539"/>
      <c r="X53" s="539"/>
      <c r="Z53" s="286"/>
    </row>
    <row r="54" spans="1:26" s="159" customFormat="1" ht="75" customHeight="1" x14ac:dyDescent="0.2">
      <c r="A54" s="772" t="s">
        <v>759</v>
      </c>
      <c r="B54" s="764"/>
      <c r="C54" s="764"/>
      <c r="D54" s="764"/>
      <c r="E54" s="764"/>
      <c r="F54" s="764"/>
      <c r="G54" s="764"/>
      <c r="H54" s="773"/>
      <c r="I54" s="227"/>
      <c r="J54" s="569"/>
      <c r="K54" s="532"/>
      <c r="L54" s="531"/>
      <c r="M54" s="531"/>
      <c r="N54" s="531"/>
      <c r="O54" s="531"/>
      <c r="P54" s="531"/>
      <c r="Q54" s="531"/>
      <c r="R54" s="531"/>
      <c r="S54" s="531"/>
      <c r="T54" s="222"/>
      <c r="U54" s="222"/>
      <c r="V54" s="222"/>
      <c r="W54" s="539"/>
      <c r="X54" s="572"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Z54" s="558"/>
    </row>
    <row r="55" spans="1:26" s="159" customFormat="1" ht="150" x14ac:dyDescent="0.2">
      <c r="A55" s="867" t="s">
        <v>760</v>
      </c>
      <c r="B55" s="868"/>
      <c r="C55" s="868"/>
      <c r="D55" s="868"/>
      <c r="E55" s="869"/>
      <c r="F55" s="166">
        <f>E44/(E44+E52)</f>
        <v>0</v>
      </c>
      <c r="G55" s="870"/>
      <c r="H55" s="871"/>
      <c r="I55" s="570"/>
      <c r="J55" s="578">
        <f>G55</f>
        <v>0</v>
      </c>
      <c r="K55" s="532"/>
      <c r="L55" s="531"/>
      <c r="M55" s="531"/>
      <c r="N55" s="531"/>
      <c r="O55" s="533"/>
      <c r="P55" s="531"/>
      <c r="Q55" s="531"/>
      <c r="R55" s="559"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531"/>
      <c r="T55" s="222"/>
      <c r="U55" s="222"/>
      <c r="V55" s="222"/>
      <c r="W55" s="539"/>
      <c r="X55" s="539"/>
      <c r="Z55" s="558"/>
    </row>
    <row r="56" spans="1:26" s="159" customFormat="1" ht="135" x14ac:dyDescent="0.2">
      <c r="A56" s="867" t="s">
        <v>761</v>
      </c>
      <c r="B56" s="872"/>
      <c r="C56" s="872"/>
      <c r="D56" s="872"/>
      <c r="E56" s="873"/>
      <c r="F56" s="166">
        <f>(E44+E52)/G29</f>
        <v>0.46086209510334025</v>
      </c>
      <c r="G56" s="870"/>
      <c r="H56" s="871"/>
      <c r="I56" s="570"/>
      <c r="J56" s="578">
        <f>G56</f>
        <v>0</v>
      </c>
      <c r="K56" s="532"/>
      <c r="L56" s="531"/>
      <c r="M56" s="531"/>
      <c r="N56" s="531"/>
      <c r="O56" s="533"/>
      <c r="P56" s="531"/>
      <c r="Q56" s="531"/>
      <c r="R56" s="559"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531"/>
      <c r="T56" s="222"/>
      <c r="U56" s="222"/>
      <c r="V56" s="222"/>
      <c r="W56" s="539"/>
      <c r="X56" s="539"/>
      <c r="Z56" s="558"/>
    </row>
    <row r="57" spans="1:26" s="159" customFormat="1" ht="75" x14ac:dyDescent="0.2">
      <c r="A57" s="874" t="s">
        <v>762</v>
      </c>
      <c r="B57" s="875"/>
      <c r="C57" s="875"/>
      <c r="D57" s="875"/>
      <c r="E57" s="876"/>
      <c r="F57" s="152" t="s">
        <v>165</v>
      </c>
      <c r="G57" s="870" t="s">
        <v>1589</v>
      </c>
      <c r="H57" s="871"/>
      <c r="I57" s="570"/>
      <c r="J57" s="578" t="str">
        <f>G57</f>
        <v>The commodities request that was submitted to USAID did not receive a favorable response during the government's fiscal year (01/11-12/11).</v>
      </c>
      <c r="K57" s="532"/>
      <c r="L57" s="531"/>
      <c r="M57" s="531"/>
      <c r="N57" s="531"/>
      <c r="O57" s="533"/>
      <c r="P57" s="531"/>
      <c r="Q57" s="531"/>
      <c r="R57" s="559" t="str">
        <f>A57</f>
        <v>B12. If B11 did not calculate automatically, please answer the following question:
Was there a funding gap for the public sector in the last complete fiscal year?
(Please select from the dropdown list.)</v>
      </c>
      <c r="S57" s="531"/>
      <c r="T57" s="222"/>
      <c r="U57" s="222"/>
      <c r="V57" s="222"/>
      <c r="W57" s="539"/>
      <c r="X57" s="539"/>
      <c r="Z57" s="558"/>
    </row>
    <row r="58" spans="1:26" s="248" customFormat="1" x14ac:dyDescent="0.2">
      <c r="A58" s="369"/>
      <c r="B58" s="249"/>
      <c r="C58" s="249"/>
      <c r="D58" s="250"/>
      <c r="E58" s="167"/>
      <c r="F58" s="167"/>
      <c r="G58" s="251"/>
      <c r="H58" s="370"/>
      <c r="I58" s="576"/>
      <c r="J58" s="569"/>
      <c r="K58" s="532">
        <f>A58</f>
        <v>0</v>
      </c>
      <c r="L58" s="531"/>
      <c r="M58" s="531"/>
      <c r="N58" s="531"/>
      <c r="O58" s="533"/>
      <c r="P58" s="531"/>
      <c r="Q58" s="531"/>
      <c r="R58" s="531"/>
      <c r="S58" s="531"/>
      <c r="T58" s="222"/>
      <c r="U58" s="222"/>
      <c r="V58" s="222"/>
      <c r="W58" s="539"/>
      <c r="X58" s="539"/>
      <c r="Z58" s="286"/>
    </row>
    <row r="59" spans="1:26" s="159" customFormat="1" ht="45" x14ac:dyDescent="0.2">
      <c r="A59" s="772" t="s">
        <v>305</v>
      </c>
      <c r="B59" s="764"/>
      <c r="C59" s="764"/>
      <c r="D59" s="764"/>
      <c r="E59" s="765"/>
      <c r="F59" s="766" t="s">
        <v>146</v>
      </c>
      <c r="G59" s="863"/>
      <c r="H59" s="767"/>
      <c r="I59" s="579"/>
      <c r="J59" s="569"/>
      <c r="K59" s="532"/>
      <c r="L59" s="531"/>
      <c r="M59" s="531"/>
      <c r="N59" s="531"/>
      <c r="O59" s="531"/>
      <c r="P59" s="531"/>
      <c r="Q59" s="532" t="str">
        <f>F59</f>
        <v>N/A</v>
      </c>
      <c r="R59" s="559" t="str">
        <f>A59</f>
        <v>B13. If the government financed any contraceptive procurement in the most recent complete fiscal year, which entity conducted the procurement(s)? (Please select from the dropdown.)</v>
      </c>
      <c r="S59" s="531"/>
      <c r="T59" s="222"/>
      <c r="U59" s="222"/>
      <c r="V59" s="222"/>
      <c r="W59" s="539"/>
      <c r="X59" s="539"/>
      <c r="Z59" s="558"/>
    </row>
    <row r="60" spans="1:26" s="159" customFormat="1" x14ac:dyDescent="0.2">
      <c r="A60" s="262"/>
      <c r="B60" s="764" t="s">
        <v>58</v>
      </c>
      <c r="C60" s="764"/>
      <c r="D60" s="764"/>
      <c r="E60" s="764"/>
      <c r="F60" s="769" t="s">
        <v>146</v>
      </c>
      <c r="G60" s="770"/>
      <c r="H60" s="771"/>
      <c r="I60" s="570"/>
      <c r="J60" s="569"/>
      <c r="K60" s="532"/>
      <c r="L60" s="531"/>
      <c r="M60" s="580">
        <f>E60</f>
        <v>0</v>
      </c>
      <c r="N60" s="531"/>
      <c r="O60" s="531"/>
      <c r="P60" s="531"/>
      <c r="Q60" s="532" t="str">
        <f>F60</f>
        <v>N/A</v>
      </c>
      <c r="R60" s="533" t="str">
        <f>B60</f>
        <v>a. Specify entity</v>
      </c>
      <c r="S60" s="531"/>
      <c r="T60" s="222"/>
      <c r="U60" s="222"/>
      <c r="V60" s="222"/>
      <c r="W60" s="539"/>
      <c r="X60" s="539"/>
      <c r="Z60" s="558"/>
    </row>
    <row r="61" spans="1:26" s="159" customFormat="1" x14ac:dyDescent="0.2">
      <c r="A61" s="356"/>
      <c r="B61" s="227"/>
      <c r="C61" s="764" t="s">
        <v>59</v>
      </c>
      <c r="D61" s="764"/>
      <c r="E61" s="765"/>
      <c r="F61" s="766" t="s">
        <v>146</v>
      </c>
      <c r="G61" s="863"/>
      <c r="H61" s="767"/>
      <c r="I61" s="570"/>
      <c r="J61" s="569"/>
      <c r="K61" s="532"/>
      <c r="L61" s="531"/>
      <c r="M61" s="531"/>
      <c r="N61" s="531"/>
      <c r="O61" s="531"/>
      <c r="P61" s="531"/>
      <c r="Q61" s="532" t="str">
        <f>F61</f>
        <v>N/A</v>
      </c>
      <c r="R61" s="533" t="str">
        <f>C61</f>
        <v>i. Is this a parastatal?</v>
      </c>
      <c r="S61" s="531"/>
      <c r="T61" s="222"/>
      <c r="U61" s="222"/>
      <c r="V61" s="222"/>
      <c r="W61" s="539"/>
      <c r="X61" s="539"/>
      <c r="Z61" s="558"/>
    </row>
    <row r="62" spans="1:26" s="159" customFormat="1" ht="90.75" thickBot="1" x14ac:dyDescent="0.25">
      <c r="A62" s="864" t="s">
        <v>306</v>
      </c>
      <c r="B62" s="753"/>
      <c r="C62" s="754"/>
      <c r="D62" s="779" t="s">
        <v>1025</v>
      </c>
      <c r="E62" s="780"/>
      <c r="F62" s="780"/>
      <c r="G62" s="780"/>
      <c r="H62" s="781"/>
      <c r="I62" s="547"/>
      <c r="J62" s="569"/>
      <c r="K62" s="532" t="str">
        <f>A62</f>
        <v xml:space="preserve">B14. Please note any additional comments about finance and procurement.
</v>
      </c>
      <c r="L62" s="531"/>
      <c r="M62" s="531"/>
      <c r="N62" s="531"/>
      <c r="O62" s="532" t="str">
        <f>D62</f>
        <v>The Family Health Division has historically utilized the government funds to procure spermicide since this product is not funded by donors. It is reported that 30,000,000 FCFA (~$60,000) have been allocated for 2012 and it is planned that these funds will be used to purchase spermicide. In previous years when the government has funded contraceptives, the money goes to the Directorate of Pharmacy and they manage the procurement.</v>
      </c>
      <c r="P62" s="531"/>
      <c r="Q62" s="531"/>
      <c r="R62" s="532"/>
      <c r="S62" s="531"/>
      <c r="T62" s="222"/>
      <c r="U62" s="222"/>
      <c r="V62" s="222"/>
      <c r="W62" s="539"/>
      <c r="X62" s="539"/>
      <c r="Z62" s="558"/>
    </row>
    <row r="63" spans="1:26" s="159" customFormat="1" ht="16.5" customHeight="1" thickBot="1" x14ac:dyDescent="0.25">
      <c r="A63" s="865" t="s">
        <v>31</v>
      </c>
      <c r="B63" s="866"/>
      <c r="C63" s="866"/>
      <c r="D63" s="866"/>
      <c r="E63" s="866"/>
      <c r="F63" s="866"/>
      <c r="G63" s="866"/>
      <c r="H63" s="371"/>
      <c r="I63" s="563"/>
      <c r="J63" s="569"/>
      <c r="K63" s="532"/>
      <c r="L63" s="531"/>
      <c r="M63" s="531"/>
      <c r="N63" s="531"/>
      <c r="O63" s="531"/>
      <c r="P63" s="531"/>
      <c r="Q63" s="531"/>
      <c r="R63" s="532"/>
      <c r="S63" s="531"/>
      <c r="T63" s="222"/>
      <c r="U63" s="222"/>
      <c r="V63" s="222"/>
      <c r="W63" s="539"/>
      <c r="X63" s="539"/>
      <c r="Z63" s="558"/>
    </row>
    <row r="64" spans="1:26" s="159" customFormat="1" ht="45" customHeight="1" x14ac:dyDescent="0.2">
      <c r="A64" s="855" t="s">
        <v>763</v>
      </c>
      <c r="B64" s="856"/>
      <c r="C64" s="856"/>
      <c r="D64" s="856"/>
      <c r="E64" s="856"/>
      <c r="F64" s="856"/>
      <c r="G64" s="856"/>
      <c r="H64" s="857"/>
      <c r="I64" s="581"/>
      <c r="J64" s="569"/>
      <c r="K64" s="532"/>
      <c r="L64" s="531"/>
      <c r="M64" s="531"/>
      <c r="N64" s="531"/>
      <c r="O64" s="531"/>
      <c r="P64" s="531"/>
      <c r="Q64" s="531"/>
      <c r="R64" s="532"/>
      <c r="S64" s="531"/>
      <c r="T64" s="222"/>
      <c r="U64" s="222"/>
      <c r="V64" s="222"/>
      <c r="W64" s="539"/>
      <c r="X64" s="572" t="str">
        <f>A64</f>
        <v>C1. Are the following contraceptive methods offered through the commercial sector, public sector, NGOs, or social marketing? (Please indicate which methods are intended to be offered,not whether the method is currently in stock.) 
(Please select from the dropdown list.)</v>
      </c>
      <c r="Z64" s="558"/>
    </row>
    <row r="65" spans="1:26" s="254" customFormat="1" ht="15.75" x14ac:dyDescent="0.25">
      <c r="A65" s="858" t="s">
        <v>26</v>
      </c>
      <c r="B65" s="859"/>
      <c r="C65" s="860"/>
      <c r="D65" s="861" t="s">
        <v>261</v>
      </c>
      <c r="E65" s="862"/>
      <c r="F65" s="252" t="s">
        <v>307</v>
      </c>
      <c r="G65" s="253" t="s">
        <v>308</v>
      </c>
      <c r="H65" s="372" t="s">
        <v>309</v>
      </c>
      <c r="I65" s="582"/>
      <c r="J65" s="583"/>
      <c r="K65" s="532" t="str">
        <f>A65</f>
        <v>Contraceptive Method</v>
      </c>
      <c r="L65" s="282"/>
      <c r="M65" s="282"/>
      <c r="N65" s="282"/>
      <c r="O65" s="282"/>
      <c r="P65" s="282"/>
      <c r="Q65" s="282"/>
      <c r="R65" s="565"/>
      <c r="S65" s="282"/>
      <c r="T65" s="584"/>
      <c r="U65" s="584"/>
      <c r="V65" s="584"/>
      <c r="W65" s="585"/>
      <c r="X65" s="585"/>
      <c r="Z65" s="586"/>
    </row>
    <row r="66" spans="1:26" s="159" customFormat="1" ht="30" x14ac:dyDescent="0.2">
      <c r="A66" s="373"/>
      <c r="B66" s="848" t="s">
        <v>310</v>
      </c>
      <c r="C66" s="849"/>
      <c r="D66" s="850" t="s">
        <v>165</v>
      </c>
      <c r="E66" s="850"/>
      <c r="F66" s="255" t="s">
        <v>165</v>
      </c>
      <c r="G66" s="255" t="s">
        <v>165</v>
      </c>
      <c r="H66" s="374" t="s">
        <v>165</v>
      </c>
      <c r="I66" s="547"/>
      <c r="J66" s="569"/>
      <c r="K66" s="532" t="str">
        <f>B66</f>
        <v>a. Combined oral contraceptives (estrogen + progestin - for  example, LoFemenol, Microgynon)</v>
      </c>
      <c r="L66" s="531"/>
      <c r="M66" s="531"/>
      <c r="N66" s="531"/>
      <c r="O66" s="531"/>
      <c r="P66" s="531"/>
      <c r="Q66" s="531"/>
      <c r="R66" s="532"/>
      <c r="S66" s="531"/>
      <c r="T66" s="222"/>
      <c r="U66" s="222"/>
      <c r="V66" s="222"/>
      <c r="W66" s="539"/>
      <c r="X66" s="539"/>
      <c r="Z66" s="558"/>
    </row>
    <row r="67" spans="1:26" s="159" customFormat="1" x14ac:dyDescent="0.2">
      <c r="A67" s="375"/>
      <c r="B67" s="848" t="s">
        <v>311</v>
      </c>
      <c r="C67" s="849"/>
      <c r="D67" s="850" t="s">
        <v>165</v>
      </c>
      <c r="E67" s="850"/>
      <c r="F67" s="255" t="s">
        <v>165</v>
      </c>
      <c r="G67" s="255" t="s">
        <v>165</v>
      </c>
      <c r="H67" s="374" t="s">
        <v>166</v>
      </c>
      <c r="I67" s="547"/>
      <c r="J67" s="569"/>
      <c r="K67" s="532" t="str">
        <f t="shared" ref="K67:K77" si="2">B67</f>
        <v>b. Progestin-only pills (for example, Ovrette, Microlut)</v>
      </c>
      <c r="L67" s="531"/>
      <c r="M67" s="531"/>
      <c r="N67" s="531"/>
      <c r="O67" s="531"/>
      <c r="P67" s="531"/>
      <c r="Q67" s="531"/>
      <c r="R67" s="532"/>
      <c r="S67" s="531"/>
      <c r="T67" s="222"/>
      <c r="U67" s="222"/>
      <c r="V67" s="222"/>
      <c r="W67" s="539"/>
      <c r="X67" s="539"/>
      <c r="Z67" s="558"/>
    </row>
    <row r="68" spans="1:26" s="159" customFormat="1" x14ac:dyDescent="0.2">
      <c r="A68" s="375"/>
      <c r="B68" s="848" t="s">
        <v>312</v>
      </c>
      <c r="C68" s="849"/>
      <c r="D68" s="850" t="s">
        <v>165</v>
      </c>
      <c r="E68" s="850"/>
      <c r="F68" s="255" t="s">
        <v>165</v>
      </c>
      <c r="G68" s="255" t="s">
        <v>165</v>
      </c>
      <c r="H68" s="374" t="s">
        <v>165</v>
      </c>
      <c r="I68" s="547"/>
      <c r="J68" s="569"/>
      <c r="K68" s="532" t="str">
        <f t="shared" si="2"/>
        <v>c. Hormonal injections (for example, DepoProvera, Noristerat)</v>
      </c>
      <c r="L68" s="531"/>
      <c r="M68" s="531"/>
      <c r="N68" s="531"/>
      <c r="O68" s="531"/>
      <c r="P68" s="531"/>
      <c r="Q68" s="531"/>
      <c r="R68" s="532"/>
      <c r="S68" s="531"/>
      <c r="T68" s="222"/>
      <c r="U68" s="222"/>
      <c r="V68" s="222"/>
      <c r="W68" s="539"/>
      <c r="X68" s="539"/>
      <c r="Z68" s="558"/>
    </row>
    <row r="69" spans="1:26" s="159" customFormat="1" x14ac:dyDescent="0.2">
      <c r="A69" s="375"/>
      <c r="B69" s="848" t="s">
        <v>313</v>
      </c>
      <c r="C69" s="849"/>
      <c r="D69" s="850" t="s">
        <v>165</v>
      </c>
      <c r="E69" s="850"/>
      <c r="F69" s="255" t="s">
        <v>165</v>
      </c>
      <c r="G69" s="255" t="s">
        <v>165</v>
      </c>
      <c r="H69" s="374" t="s">
        <v>165</v>
      </c>
      <c r="I69" s="547"/>
      <c r="J69" s="569"/>
      <c r="K69" s="532" t="str">
        <f t="shared" si="2"/>
        <v>d. Hormonal implants (for example, Jadelle, Implanon)</v>
      </c>
      <c r="L69" s="531"/>
      <c r="M69" s="531"/>
      <c r="N69" s="531"/>
      <c r="O69" s="531"/>
      <c r="P69" s="531"/>
      <c r="Q69" s="531"/>
      <c r="R69" s="532"/>
      <c r="S69" s="531"/>
      <c r="T69" s="222"/>
      <c r="U69" s="222"/>
      <c r="V69" s="222"/>
      <c r="W69" s="539"/>
      <c r="X69" s="539"/>
      <c r="Z69" s="558"/>
    </row>
    <row r="70" spans="1:26" s="159" customFormat="1" x14ac:dyDescent="0.2">
      <c r="A70" s="375"/>
      <c r="B70" s="848" t="s">
        <v>314</v>
      </c>
      <c r="C70" s="849"/>
      <c r="D70" s="850" t="s">
        <v>165</v>
      </c>
      <c r="E70" s="850"/>
      <c r="F70" s="255" t="s">
        <v>165</v>
      </c>
      <c r="G70" s="255" t="s">
        <v>165</v>
      </c>
      <c r="H70" s="374" t="s">
        <v>165</v>
      </c>
      <c r="I70" s="547"/>
      <c r="J70" s="569"/>
      <c r="K70" s="532" t="str">
        <f t="shared" si="2"/>
        <v>e. Intrauterine devices (IUDs) (for example, Optima Copper T)</v>
      </c>
      <c r="L70" s="531"/>
      <c r="M70" s="531"/>
      <c r="N70" s="531"/>
      <c r="O70" s="531"/>
      <c r="P70" s="531"/>
      <c r="Q70" s="531"/>
      <c r="R70" s="532"/>
      <c r="S70" s="531"/>
      <c r="T70" s="222"/>
      <c r="U70" s="222"/>
      <c r="V70" s="222"/>
      <c r="W70" s="539"/>
      <c r="X70" s="539"/>
      <c r="Z70" s="558"/>
    </row>
    <row r="71" spans="1:26" s="159" customFormat="1" x14ac:dyDescent="0.2">
      <c r="A71" s="375"/>
      <c r="B71" s="848" t="s">
        <v>43</v>
      </c>
      <c r="C71" s="849"/>
      <c r="D71" s="850" t="s">
        <v>165</v>
      </c>
      <c r="E71" s="850"/>
      <c r="F71" s="255" t="s">
        <v>166</v>
      </c>
      <c r="G71" s="255" t="s">
        <v>165</v>
      </c>
      <c r="H71" s="374" t="s">
        <v>165</v>
      </c>
      <c r="I71" s="547"/>
      <c r="J71" s="569"/>
      <c r="K71" s="532" t="str">
        <f t="shared" si="2"/>
        <v>f. Male condoms</v>
      </c>
      <c r="L71" s="531"/>
      <c r="M71" s="531"/>
      <c r="N71" s="531"/>
      <c r="O71" s="531"/>
      <c r="P71" s="531"/>
      <c r="Q71" s="531"/>
      <c r="R71" s="532"/>
      <c r="S71" s="531"/>
      <c r="T71" s="222"/>
      <c r="U71" s="222"/>
      <c r="V71" s="222"/>
      <c r="W71" s="539"/>
      <c r="X71" s="539"/>
      <c r="Z71" s="558"/>
    </row>
    <row r="72" spans="1:26" s="159" customFormat="1" x14ac:dyDescent="0.2">
      <c r="A72" s="375"/>
      <c r="B72" s="848" t="s">
        <v>44</v>
      </c>
      <c r="C72" s="849"/>
      <c r="D72" s="850" t="s">
        <v>165</v>
      </c>
      <c r="E72" s="850"/>
      <c r="F72" s="255" t="s">
        <v>165</v>
      </c>
      <c r="G72" s="255" t="s">
        <v>165</v>
      </c>
      <c r="H72" s="374" t="s">
        <v>165</v>
      </c>
      <c r="I72" s="547"/>
      <c r="J72" s="569"/>
      <c r="K72" s="532" t="str">
        <f t="shared" si="2"/>
        <v>g. Female condoms</v>
      </c>
      <c r="L72" s="531"/>
      <c r="M72" s="531"/>
      <c r="N72" s="531"/>
      <c r="O72" s="531"/>
      <c r="P72" s="531"/>
      <c r="Q72" s="531"/>
      <c r="R72" s="532"/>
      <c r="S72" s="531"/>
      <c r="T72" s="222"/>
      <c r="U72" s="222"/>
      <c r="V72" s="222"/>
      <c r="W72" s="539"/>
      <c r="X72" s="539"/>
      <c r="Z72" s="558"/>
    </row>
    <row r="73" spans="1:26" s="159" customFormat="1" x14ac:dyDescent="0.2">
      <c r="A73" s="375"/>
      <c r="B73" s="848" t="s">
        <v>315</v>
      </c>
      <c r="C73" s="849"/>
      <c r="D73" s="850" t="s">
        <v>178</v>
      </c>
      <c r="E73" s="850"/>
      <c r="F73" s="255" t="s">
        <v>165</v>
      </c>
      <c r="G73" s="255" t="s">
        <v>165</v>
      </c>
      <c r="H73" s="374" t="s">
        <v>166</v>
      </c>
      <c r="I73" s="547"/>
      <c r="J73" s="569"/>
      <c r="K73" s="532" t="str">
        <f t="shared" si="2"/>
        <v>h. Emergency contraceptive pills (for example, Postinor)</v>
      </c>
      <c r="L73" s="531"/>
      <c r="M73" s="531"/>
      <c r="N73" s="531"/>
      <c r="O73" s="531"/>
      <c r="P73" s="531"/>
      <c r="Q73" s="531"/>
      <c r="R73" s="532"/>
      <c r="S73" s="531"/>
      <c r="T73" s="222"/>
      <c r="U73" s="222"/>
      <c r="V73" s="222"/>
      <c r="W73" s="539"/>
      <c r="X73" s="539"/>
      <c r="Z73" s="558"/>
    </row>
    <row r="74" spans="1:26" s="159" customFormat="1" x14ac:dyDescent="0.2">
      <c r="A74" s="375"/>
      <c r="B74" s="848" t="s">
        <v>316</v>
      </c>
      <c r="C74" s="849"/>
      <c r="D74" s="850" t="s">
        <v>178</v>
      </c>
      <c r="E74" s="850"/>
      <c r="F74" s="255" t="s">
        <v>165</v>
      </c>
      <c r="G74" s="255" t="s">
        <v>166</v>
      </c>
      <c r="H74" s="374" t="s">
        <v>166</v>
      </c>
      <c r="I74" s="547"/>
      <c r="J74" s="569"/>
      <c r="K74" s="532" t="str">
        <f t="shared" si="2"/>
        <v>i. Long-acting permanent method for males (vasectomy)</v>
      </c>
      <c r="L74" s="531"/>
      <c r="M74" s="531"/>
      <c r="N74" s="531"/>
      <c r="O74" s="531"/>
      <c r="P74" s="531"/>
      <c r="Q74" s="531"/>
      <c r="R74" s="532"/>
      <c r="S74" s="531"/>
      <c r="T74" s="222"/>
      <c r="U74" s="222"/>
      <c r="V74" s="222"/>
      <c r="W74" s="539"/>
      <c r="X74" s="539"/>
      <c r="Z74" s="558"/>
    </row>
    <row r="75" spans="1:26" s="159" customFormat="1" x14ac:dyDescent="0.2">
      <c r="A75" s="375"/>
      <c r="B75" s="848" t="s">
        <v>317</v>
      </c>
      <c r="C75" s="849"/>
      <c r="D75" s="850" t="s">
        <v>178</v>
      </c>
      <c r="E75" s="850"/>
      <c r="F75" s="255" t="s">
        <v>165</v>
      </c>
      <c r="G75" s="255" t="s">
        <v>166</v>
      </c>
      <c r="H75" s="374" t="s">
        <v>166</v>
      </c>
      <c r="I75" s="547"/>
      <c r="J75" s="569"/>
      <c r="K75" s="532" t="str">
        <f t="shared" si="2"/>
        <v>j. Long-acting permanent method for females (tubal ligation)</v>
      </c>
      <c r="L75" s="531"/>
      <c r="M75" s="531"/>
      <c r="N75" s="531"/>
      <c r="O75" s="531"/>
      <c r="P75" s="531"/>
      <c r="Q75" s="531"/>
      <c r="R75" s="532"/>
      <c r="S75" s="531"/>
      <c r="T75" s="222"/>
      <c r="U75" s="222"/>
      <c r="V75" s="222"/>
      <c r="W75" s="539"/>
      <c r="X75" s="539"/>
      <c r="Z75" s="558"/>
    </row>
    <row r="76" spans="1:26" s="159" customFormat="1" x14ac:dyDescent="0.2">
      <c r="A76" s="375"/>
      <c r="B76" s="848" t="s">
        <v>45</v>
      </c>
      <c r="C76" s="849"/>
      <c r="D76" s="850" t="s">
        <v>165</v>
      </c>
      <c r="E76" s="850"/>
      <c r="F76" s="255" t="s">
        <v>178</v>
      </c>
      <c r="G76" s="255" t="s">
        <v>166</v>
      </c>
      <c r="H76" s="374" t="s">
        <v>165</v>
      </c>
      <c r="I76" s="547"/>
      <c r="J76" s="569"/>
      <c r="K76" s="532" t="str">
        <f t="shared" si="2"/>
        <v>k. CycleBeads</v>
      </c>
      <c r="L76" s="531"/>
      <c r="M76" s="531"/>
      <c r="N76" s="531"/>
      <c r="O76" s="531"/>
      <c r="P76" s="531"/>
      <c r="Q76" s="531"/>
      <c r="R76" s="532"/>
      <c r="S76" s="531"/>
      <c r="T76" s="222"/>
      <c r="U76" s="222"/>
      <c r="V76" s="222"/>
      <c r="W76" s="539"/>
      <c r="X76" s="539"/>
      <c r="Z76" s="558"/>
    </row>
    <row r="77" spans="1:26" s="159" customFormat="1" ht="45" x14ac:dyDescent="0.2">
      <c r="A77" s="376"/>
      <c r="B77" s="851" t="s">
        <v>318</v>
      </c>
      <c r="C77" s="852"/>
      <c r="D77" s="850"/>
      <c r="E77" s="850"/>
      <c r="F77" s="255" t="s">
        <v>1026</v>
      </c>
      <c r="G77" s="255" t="s">
        <v>1026</v>
      </c>
      <c r="H77" s="374"/>
      <c r="I77" s="547"/>
      <c r="J77" s="569"/>
      <c r="K77" s="532" t="str">
        <f t="shared" si="2"/>
        <v>l. Other contraceptive methods - specify 
(Please provide the name of the other contraceptive(s) offered, by sector.)</v>
      </c>
      <c r="L77" s="531"/>
      <c r="M77" s="531"/>
      <c r="N77" s="531"/>
      <c r="O77" s="531"/>
      <c r="P77" s="531"/>
      <c r="Q77" s="531"/>
      <c r="R77" s="532"/>
      <c r="S77" s="531"/>
      <c r="T77" s="222"/>
      <c r="U77" s="222"/>
      <c r="V77" s="222"/>
      <c r="W77" s="539"/>
      <c r="X77" s="539"/>
      <c r="Z77" s="558"/>
    </row>
    <row r="78" spans="1:26" s="159" customFormat="1" ht="45.75" thickBot="1" x14ac:dyDescent="0.25">
      <c r="A78" s="853" t="s">
        <v>320</v>
      </c>
      <c r="B78" s="822"/>
      <c r="C78" s="854"/>
      <c r="D78" s="779" t="s">
        <v>1027</v>
      </c>
      <c r="E78" s="780"/>
      <c r="F78" s="780"/>
      <c r="G78" s="780"/>
      <c r="H78" s="781"/>
      <c r="I78" s="547"/>
      <c r="J78" s="569"/>
      <c r="K78" s="532" t="str">
        <f>A78</f>
        <v>C2. Please note any comments about the commodities offered.</v>
      </c>
      <c r="L78" s="531"/>
      <c r="M78" s="531"/>
      <c r="N78" s="531"/>
      <c r="O78" s="532" t="str">
        <f>D78</f>
        <v xml:space="preserve">Male condoms are primarily distributed to HIV/AIDS associations, as demand through the public sector facilities is low. The MOH gives the condoms to NGOs and uses them for campaigns.  </v>
      </c>
      <c r="P78" s="531"/>
      <c r="Q78" s="531"/>
      <c r="R78" s="532"/>
      <c r="S78" s="531"/>
      <c r="T78" s="222"/>
      <c r="U78" s="222"/>
      <c r="V78" s="222"/>
      <c r="W78" s="539"/>
      <c r="X78" s="539"/>
      <c r="Z78" s="558"/>
    </row>
    <row r="79" spans="1:26" s="256" customFormat="1" ht="16.5" customHeight="1" thickBot="1" x14ac:dyDescent="0.3">
      <c r="A79" s="832" t="s">
        <v>27</v>
      </c>
      <c r="B79" s="833"/>
      <c r="C79" s="833"/>
      <c r="D79" s="833"/>
      <c r="E79" s="833"/>
      <c r="F79" s="833"/>
      <c r="G79" s="833"/>
      <c r="H79" s="371"/>
      <c r="I79" s="563"/>
      <c r="J79" s="583"/>
      <c r="K79" s="532"/>
      <c r="L79" s="282"/>
      <c r="M79" s="282"/>
      <c r="N79" s="282"/>
      <c r="O79" s="282"/>
      <c r="P79" s="282"/>
      <c r="Q79" s="282"/>
      <c r="R79" s="565"/>
      <c r="S79" s="282"/>
      <c r="T79" s="584"/>
      <c r="U79" s="584"/>
      <c r="V79" s="584"/>
      <c r="W79" s="585"/>
      <c r="X79" s="585"/>
      <c r="Z79" s="587"/>
    </row>
    <row r="80" spans="1:26" s="159" customFormat="1" ht="30" customHeight="1" x14ac:dyDescent="0.2">
      <c r="A80" s="834" t="s">
        <v>321</v>
      </c>
      <c r="B80" s="835"/>
      <c r="C80" s="835"/>
      <c r="D80" s="835"/>
      <c r="E80" s="835"/>
      <c r="F80" s="835"/>
      <c r="G80" s="836"/>
      <c r="H80" s="351" t="s">
        <v>165</v>
      </c>
      <c r="I80" s="588" t="str">
        <f>A80</f>
        <v>D1. Is there a contraceptive security or reproductive health commodity security strategy or is contraceptive security explicitly included in a country strategy? (Please select from the dropdown list.)</v>
      </c>
      <c r="J80" s="569"/>
      <c r="K80" s="532"/>
      <c r="L80" s="531"/>
      <c r="M80" s="531"/>
      <c r="N80" s="531"/>
      <c r="O80" s="531"/>
      <c r="P80" s="531"/>
      <c r="Q80" s="531"/>
      <c r="R80" s="532"/>
      <c r="S80" s="531"/>
      <c r="T80" s="222"/>
      <c r="U80" s="222"/>
      <c r="V80" s="222"/>
      <c r="W80" s="539"/>
      <c r="X80" s="539"/>
      <c r="Z80" s="558"/>
    </row>
    <row r="81" spans="1:26" s="159" customFormat="1" ht="15.75" thickBot="1" x14ac:dyDescent="0.25">
      <c r="A81" s="837" t="s">
        <v>243</v>
      </c>
      <c r="B81" s="838"/>
      <c r="C81" s="838"/>
      <c r="D81" s="257"/>
      <c r="E81" s="257"/>
      <c r="F81" s="257"/>
      <c r="G81" s="257"/>
      <c r="H81" s="377"/>
      <c r="I81" s="257"/>
      <c r="J81" s="569"/>
      <c r="K81" s="532"/>
      <c r="L81" s="531"/>
      <c r="M81" s="531"/>
      <c r="N81" s="531"/>
      <c r="O81" s="531"/>
      <c r="P81" s="531"/>
      <c r="Q81" s="531"/>
      <c r="R81" s="532"/>
      <c r="S81" s="531"/>
      <c r="T81" s="222"/>
      <c r="U81" s="222"/>
      <c r="V81" s="222"/>
      <c r="W81" s="539"/>
      <c r="X81" s="539"/>
      <c r="Z81" s="558"/>
    </row>
    <row r="82" spans="1:26" s="159" customFormat="1" ht="60" x14ac:dyDescent="0.2">
      <c r="A82" s="839"/>
      <c r="B82" s="841" t="s">
        <v>66</v>
      </c>
      <c r="C82" s="842"/>
      <c r="D82" s="842" t="s">
        <v>322</v>
      </c>
      <c r="E82" s="842"/>
      <c r="F82" s="258" t="s">
        <v>64</v>
      </c>
      <c r="G82" s="842" t="s">
        <v>65</v>
      </c>
      <c r="H82" s="843"/>
      <c r="I82" s="588"/>
      <c r="J82" s="578" t="str">
        <f>G82</f>
        <v>Is the contraceptive security strategy being implemented?</v>
      </c>
      <c r="K82" s="532" t="str">
        <f>B82</f>
        <v>Strategy name</v>
      </c>
      <c r="L82" s="531"/>
      <c r="M82" s="559">
        <f>E82</f>
        <v>0</v>
      </c>
      <c r="N82" s="531"/>
      <c r="O82" s="531"/>
      <c r="P82" s="531"/>
      <c r="Q82" s="531"/>
      <c r="R82" s="532"/>
      <c r="S82" s="532" t="str">
        <f>D82</f>
        <v>Years Covered (including strategy updates)</v>
      </c>
      <c r="T82" s="222"/>
      <c r="U82" s="222"/>
      <c r="V82" s="222"/>
      <c r="W82" s="539"/>
      <c r="X82" s="539"/>
      <c r="Z82" s="558"/>
    </row>
    <row r="83" spans="1:26" s="159" customFormat="1" ht="45.75" thickBot="1" x14ac:dyDescent="0.25">
      <c r="A83" s="840"/>
      <c r="B83" s="259" t="s">
        <v>35</v>
      </c>
      <c r="C83" s="150" t="s">
        <v>1028</v>
      </c>
      <c r="D83" s="844" t="s">
        <v>239</v>
      </c>
      <c r="E83" s="845"/>
      <c r="F83" s="151" t="s">
        <v>165</v>
      </c>
      <c r="G83" s="846" t="s">
        <v>165</v>
      </c>
      <c r="H83" s="847"/>
      <c r="I83" s="588"/>
      <c r="J83" s="578" t="str">
        <f>G83</f>
        <v>Yes</v>
      </c>
      <c r="K83" s="532" t="str">
        <f>B83</f>
        <v>a</v>
      </c>
      <c r="L83" s="531"/>
      <c r="M83" s="559">
        <f>E83</f>
        <v>0</v>
      </c>
      <c r="N83" s="531"/>
      <c r="O83" s="531"/>
      <c r="P83" s="531"/>
      <c r="Q83" s="531"/>
      <c r="R83" s="532"/>
      <c r="S83" s="532" t="str">
        <f>D83</f>
        <v>2008-2012</v>
      </c>
      <c r="T83" s="222"/>
      <c r="U83" s="222"/>
      <c r="V83" s="222"/>
      <c r="W83" s="539"/>
      <c r="X83" s="539"/>
      <c r="Z83" s="558"/>
    </row>
    <row r="84" spans="1:26" s="159" customFormat="1" ht="30" x14ac:dyDescent="0.2">
      <c r="A84" s="827" t="s">
        <v>244</v>
      </c>
      <c r="B84" s="828"/>
      <c r="C84" s="828"/>
      <c r="D84" s="828"/>
      <c r="E84" s="828"/>
      <c r="F84" s="829" t="s">
        <v>165</v>
      </c>
      <c r="G84" s="830"/>
      <c r="H84" s="831"/>
      <c r="I84" s="588"/>
      <c r="J84" s="578"/>
      <c r="K84" s="532"/>
      <c r="L84" s="531"/>
      <c r="M84" s="531"/>
      <c r="N84" s="531"/>
      <c r="O84" s="531"/>
      <c r="P84" s="531"/>
      <c r="Q84" s="533" t="str">
        <f>F84</f>
        <v>Yes</v>
      </c>
      <c r="R84" s="532" t="str">
        <f>A84</f>
        <v>D2. Are any family planning commodities subject to duties, import taxes, or other fees?</v>
      </c>
      <c r="S84" s="531"/>
      <c r="T84" s="222"/>
      <c r="U84" s="222"/>
      <c r="V84" s="222"/>
      <c r="W84" s="539"/>
      <c r="X84" s="539"/>
      <c r="Z84" s="558"/>
    </row>
    <row r="85" spans="1:26" s="159" customFormat="1" ht="30" x14ac:dyDescent="0.2">
      <c r="A85" s="262"/>
      <c r="B85" s="764" t="s">
        <v>325</v>
      </c>
      <c r="C85" s="764"/>
      <c r="D85" s="765"/>
      <c r="E85" s="800" t="s">
        <v>1029</v>
      </c>
      <c r="F85" s="801"/>
      <c r="G85" s="801"/>
      <c r="H85" s="802"/>
      <c r="I85" s="588"/>
      <c r="J85" s="578"/>
      <c r="K85" s="532"/>
      <c r="L85" s="531"/>
      <c r="M85" s="559" t="str">
        <f>E85</f>
        <v>The commercial sector has to pay taxes.</v>
      </c>
      <c r="N85" s="559" t="str">
        <f>E85</f>
        <v>The commercial sector has to pay taxes.</v>
      </c>
      <c r="O85" s="531"/>
      <c r="P85" s="532"/>
      <c r="Q85" s="531"/>
      <c r="R85" s="532" t="str">
        <f>B85</f>
        <v>a. If yes, for which sectors (public, NGO, social marketing, commercial)?</v>
      </c>
      <c r="S85" s="531"/>
      <c r="T85" s="222"/>
      <c r="U85" s="222"/>
      <c r="V85" s="222"/>
      <c r="W85" s="539"/>
      <c r="X85" s="539"/>
      <c r="Z85" s="558"/>
    </row>
    <row r="86" spans="1:26" s="159" customFormat="1" x14ac:dyDescent="0.2">
      <c r="A86" s="262"/>
      <c r="B86" s="764" t="s">
        <v>46</v>
      </c>
      <c r="C86" s="764"/>
      <c r="D86" s="765"/>
      <c r="E86" s="800" t="s">
        <v>178</v>
      </c>
      <c r="F86" s="801"/>
      <c r="G86" s="801"/>
      <c r="H86" s="802"/>
      <c r="I86" s="588"/>
      <c r="J86" s="578"/>
      <c r="K86" s="532"/>
      <c r="L86" s="531"/>
      <c r="M86" s="559" t="str">
        <f>E86</f>
        <v>Don't know</v>
      </c>
      <c r="N86" s="559" t="str">
        <f>E86</f>
        <v>Don't know</v>
      </c>
      <c r="O86" s="531"/>
      <c r="P86" s="532"/>
      <c r="Q86" s="531"/>
      <c r="R86" s="532" t="str">
        <f>B86</f>
        <v>b. If yes, how much are the duties, taxes, or fees?</v>
      </c>
      <c r="S86" s="531"/>
      <c r="T86" s="222"/>
      <c r="U86" s="222"/>
      <c r="V86" s="222"/>
      <c r="W86" s="539"/>
      <c r="X86" s="539"/>
      <c r="Z86" s="558"/>
    </row>
    <row r="87" spans="1:26" s="159" customFormat="1" ht="30" customHeight="1" x14ac:dyDescent="0.2">
      <c r="A87" s="772" t="s">
        <v>326</v>
      </c>
      <c r="B87" s="764"/>
      <c r="C87" s="764"/>
      <c r="D87" s="764"/>
      <c r="E87" s="764"/>
      <c r="F87" s="764"/>
      <c r="G87" s="765"/>
      <c r="H87" s="355" t="s">
        <v>165</v>
      </c>
      <c r="I87" s="588" t="str">
        <f>A87</f>
        <v>D3. Are there policies that hinder the ability of the private sector (commercial sector, NGOs, or social marketing) to provide contraceptive methods (for example: price controls, distribution limitations, taxes/duties, advertising bans, etc.)?</v>
      </c>
      <c r="J87" s="578"/>
      <c r="K87" s="532"/>
      <c r="L87" s="531"/>
      <c r="M87" s="531"/>
      <c r="N87" s="531"/>
      <c r="O87" s="531"/>
      <c r="P87" s="532"/>
      <c r="Q87" s="531"/>
      <c r="R87" s="532"/>
      <c r="S87" s="531"/>
      <c r="T87" s="222"/>
      <c r="U87" s="222"/>
      <c r="V87" s="222"/>
      <c r="W87" s="539"/>
      <c r="X87" s="539"/>
      <c r="Z87" s="558"/>
    </row>
    <row r="88" spans="1:26" s="159" customFormat="1" x14ac:dyDescent="0.2">
      <c r="A88" s="262"/>
      <c r="B88" s="764" t="s">
        <v>47</v>
      </c>
      <c r="C88" s="764"/>
      <c r="D88" s="800" t="s">
        <v>1030</v>
      </c>
      <c r="E88" s="801"/>
      <c r="F88" s="801"/>
      <c r="G88" s="801"/>
      <c r="H88" s="802"/>
      <c r="I88" s="588"/>
      <c r="J88" s="578"/>
      <c r="K88" s="532" t="str">
        <f>B88</f>
        <v>a. If yes, describe the policies.</v>
      </c>
      <c r="L88" s="531"/>
      <c r="M88" s="531"/>
      <c r="N88" s="589"/>
      <c r="O88" s="533" t="str">
        <f>D88</f>
        <v xml:space="preserve">Taxes/duties </v>
      </c>
      <c r="P88" s="532"/>
      <c r="Q88" s="531"/>
      <c r="R88" s="531"/>
      <c r="S88" s="531"/>
      <c r="T88" s="222"/>
      <c r="U88" s="222"/>
      <c r="V88" s="222"/>
      <c r="W88" s="539"/>
      <c r="X88" s="539"/>
      <c r="Z88" s="558"/>
    </row>
    <row r="89" spans="1:26" s="159" customFormat="1" ht="30" customHeight="1" x14ac:dyDescent="0.2">
      <c r="A89" s="772" t="s">
        <v>327</v>
      </c>
      <c r="B89" s="764"/>
      <c r="C89" s="764"/>
      <c r="D89" s="764"/>
      <c r="E89" s="764"/>
      <c r="F89" s="764"/>
      <c r="G89" s="765"/>
      <c r="H89" s="355" t="s">
        <v>165</v>
      </c>
      <c r="I89" s="588" t="str">
        <f>A89</f>
        <v>D4. Are there policies that enable the private sector (commercial sector, NGOs, or social marketing) to provide contraceptive methods?</v>
      </c>
      <c r="J89" s="578"/>
      <c r="K89" s="532"/>
      <c r="L89" s="531"/>
      <c r="M89" s="531"/>
      <c r="N89" s="531"/>
      <c r="O89" s="531"/>
      <c r="P89" s="532"/>
      <c r="Q89" s="531"/>
      <c r="R89" s="532"/>
      <c r="S89" s="531"/>
      <c r="T89" s="222"/>
      <c r="U89" s="222"/>
      <c r="V89" s="222"/>
      <c r="W89" s="539"/>
      <c r="X89" s="539"/>
      <c r="Z89" s="558"/>
    </row>
    <row r="90" spans="1:26" s="159" customFormat="1" ht="77.25" customHeight="1" x14ac:dyDescent="0.2">
      <c r="A90" s="262"/>
      <c r="B90" s="764" t="s">
        <v>47</v>
      </c>
      <c r="C90" s="764"/>
      <c r="D90" s="800" t="s">
        <v>1031</v>
      </c>
      <c r="E90" s="801"/>
      <c r="F90" s="801"/>
      <c r="G90" s="801"/>
      <c r="H90" s="802"/>
      <c r="I90" s="588"/>
      <c r="J90" s="578"/>
      <c r="K90" s="532" t="str">
        <f>B90</f>
        <v>a. If yes, describe the policies.</v>
      </c>
      <c r="L90" s="531"/>
      <c r="M90" s="531"/>
      <c r="N90" s="589"/>
      <c r="O90" s="533" t="str">
        <f>D90</f>
        <v xml:space="preserve">The Association Togolaise pour le Bien-Etre Familial (ATBEF) and PSI have signed an agreement with the government that authorises them to offer their services. To introduce new products, PSI requests and obtains, from the National Pharmaceutical Regulatory Authority, authorizations in accordance with rules and procedures that are in effect.  </v>
      </c>
      <c r="P90" s="532"/>
      <c r="Q90" s="531"/>
      <c r="R90" s="531"/>
      <c r="S90" s="531"/>
      <c r="T90" s="222"/>
      <c r="U90" s="222"/>
      <c r="V90" s="222"/>
      <c r="W90" s="539"/>
      <c r="X90" s="539"/>
      <c r="Z90" s="558"/>
    </row>
    <row r="91" spans="1:26" s="159" customFormat="1" ht="30" customHeight="1" x14ac:dyDescent="0.2">
      <c r="A91" s="772" t="s">
        <v>328</v>
      </c>
      <c r="B91" s="764"/>
      <c r="C91" s="764"/>
      <c r="D91" s="764"/>
      <c r="E91" s="764"/>
      <c r="F91" s="764"/>
      <c r="G91" s="765"/>
      <c r="H91" s="355" t="s">
        <v>165</v>
      </c>
      <c r="I91" s="588" t="str">
        <f>A91</f>
        <v xml:space="preserve">D5. Do policies or regulations exist that restrict who can sell or dispense particular contraceptive methods?
</v>
      </c>
      <c r="J91" s="578"/>
      <c r="K91" s="532"/>
      <c r="L91" s="531"/>
      <c r="M91" s="531"/>
      <c r="N91" s="531"/>
      <c r="O91" s="532"/>
      <c r="P91" s="532"/>
      <c r="Q91" s="531"/>
      <c r="R91" s="531"/>
      <c r="S91" s="531"/>
      <c r="T91" s="222"/>
      <c r="U91" s="222"/>
      <c r="V91" s="222"/>
      <c r="W91" s="539"/>
      <c r="X91" s="539"/>
      <c r="Z91" s="558"/>
    </row>
    <row r="92" spans="1:26" s="159" customFormat="1" ht="15.75" thickBot="1" x14ac:dyDescent="0.25">
      <c r="A92" s="354"/>
      <c r="B92" s="822" t="s">
        <v>60</v>
      </c>
      <c r="C92" s="822"/>
      <c r="D92" s="260"/>
      <c r="E92" s="261"/>
      <c r="F92" s="261"/>
      <c r="G92" s="261"/>
      <c r="H92" s="378"/>
      <c r="I92" s="590"/>
      <c r="J92" s="578"/>
      <c r="K92" s="532"/>
      <c r="L92" s="531"/>
      <c r="M92" s="531"/>
      <c r="N92" s="531"/>
      <c r="O92" s="532"/>
      <c r="P92" s="532"/>
      <c r="Q92" s="531"/>
      <c r="R92" s="531"/>
      <c r="S92" s="531"/>
      <c r="T92" s="222"/>
      <c r="U92" s="222"/>
      <c r="V92" s="222"/>
      <c r="W92" s="539"/>
      <c r="X92" s="539"/>
      <c r="Z92" s="558"/>
    </row>
    <row r="93" spans="1:26" s="159" customFormat="1" ht="45" customHeight="1" x14ac:dyDescent="0.2">
      <c r="A93" s="379"/>
      <c r="B93" s="823" t="s">
        <v>156</v>
      </c>
      <c r="C93" s="824"/>
      <c r="D93" s="825"/>
      <c r="E93" s="819" t="s">
        <v>329</v>
      </c>
      <c r="F93" s="821"/>
      <c r="G93" s="819" t="s">
        <v>330</v>
      </c>
      <c r="H93" s="826"/>
      <c r="I93" s="591"/>
      <c r="J93" s="592" t="str">
        <f>G93</f>
        <v>Describe any private sector restriction on who is allowed to sell or dispense the method</v>
      </c>
      <c r="K93" s="532"/>
      <c r="L93" s="531"/>
      <c r="M93" s="531"/>
      <c r="N93" s="531"/>
      <c r="O93" s="532"/>
      <c r="P93" s="532" t="str">
        <f>B93</f>
        <v>Contraceptive Method(s)</v>
      </c>
      <c r="Q93" s="531"/>
      <c r="R93" s="531"/>
      <c r="S93" s="531"/>
      <c r="T93" s="222"/>
      <c r="U93" s="593" t="str">
        <f>E93</f>
        <v>Describe any public sector restriction on who is allowed to sell or dispense the method</v>
      </c>
      <c r="V93" s="222"/>
      <c r="W93" s="539"/>
      <c r="X93" s="539"/>
      <c r="Z93" s="558"/>
    </row>
    <row r="94" spans="1:26" s="159" customFormat="1" x14ac:dyDescent="0.2">
      <c r="A94" s="380"/>
      <c r="B94" s="262" t="s">
        <v>35</v>
      </c>
      <c r="C94" s="770" t="s">
        <v>179</v>
      </c>
      <c r="D94" s="810"/>
      <c r="E94" s="800" t="s">
        <v>1032</v>
      </c>
      <c r="F94" s="803"/>
      <c r="G94" s="811" t="s">
        <v>1033</v>
      </c>
      <c r="H94" s="812"/>
      <c r="I94" s="594"/>
      <c r="J94" s="578" t="str">
        <f>G94</f>
        <v>Unknown</v>
      </c>
      <c r="K94" s="532"/>
      <c r="L94" s="531"/>
      <c r="M94" s="559" t="str">
        <f>E94</f>
        <v>Only trained providers can provide</v>
      </c>
      <c r="N94" s="531"/>
      <c r="O94" s="532"/>
      <c r="P94" s="532" t="str">
        <f>C94</f>
        <v>Implants</v>
      </c>
      <c r="Q94" s="531"/>
      <c r="R94" s="531"/>
      <c r="S94" s="531"/>
      <c r="T94" s="222"/>
      <c r="U94" s="593" t="str">
        <f>E94</f>
        <v>Only trained providers can provide</v>
      </c>
      <c r="V94" s="222"/>
      <c r="W94" s="539"/>
      <c r="X94" s="539"/>
      <c r="Z94" s="558"/>
    </row>
    <row r="95" spans="1:26" s="159" customFormat="1" ht="15" customHeight="1" x14ac:dyDescent="0.2">
      <c r="A95" s="380"/>
      <c r="B95" s="262" t="s">
        <v>36</v>
      </c>
      <c r="C95" s="770" t="s">
        <v>203</v>
      </c>
      <c r="D95" s="810"/>
      <c r="E95" s="800" t="s">
        <v>1032</v>
      </c>
      <c r="F95" s="803"/>
      <c r="G95" s="811" t="s">
        <v>1033</v>
      </c>
      <c r="H95" s="812"/>
      <c r="I95" s="594"/>
      <c r="J95" s="578" t="str">
        <f>G95</f>
        <v>Unknown</v>
      </c>
      <c r="K95" s="532"/>
      <c r="L95" s="531"/>
      <c r="M95" s="559" t="str">
        <f>E95</f>
        <v>Only trained providers can provide</v>
      </c>
      <c r="N95" s="531"/>
      <c r="O95" s="532"/>
      <c r="P95" s="532" t="str">
        <f>C95</f>
        <v>IUDs</v>
      </c>
      <c r="Q95" s="531"/>
      <c r="R95" s="531"/>
      <c r="S95" s="531"/>
      <c r="T95" s="222"/>
      <c r="U95" s="593" t="str">
        <f>E95</f>
        <v>Only trained providers can provide</v>
      </c>
      <c r="V95" s="222"/>
      <c r="W95" s="539"/>
      <c r="X95" s="539"/>
      <c r="Z95" s="558"/>
    </row>
    <row r="96" spans="1:26" s="159" customFormat="1" ht="15.75" customHeight="1" thickBot="1" x14ac:dyDescent="0.25">
      <c r="A96" s="380"/>
      <c r="B96" s="263" t="s">
        <v>37</v>
      </c>
      <c r="C96" s="780" t="s">
        <v>204</v>
      </c>
      <c r="D96" s="813"/>
      <c r="E96" s="804" t="s">
        <v>1032</v>
      </c>
      <c r="F96" s="806"/>
      <c r="G96" s="814" t="s">
        <v>1033</v>
      </c>
      <c r="H96" s="815"/>
      <c r="I96" s="594"/>
      <c r="J96" s="578" t="str">
        <f>G96</f>
        <v>Unknown</v>
      </c>
      <c r="K96" s="532"/>
      <c r="L96" s="531"/>
      <c r="M96" s="559" t="str">
        <f>E96</f>
        <v>Only trained providers can provide</v>
      </c>
      <c r="N96" s="531"/>
      <c r="O96" s="532"/>
      <c r="P96" s="532" t="str">
        <f>C96</f>
        <v>Injectables</v>
      </c>
      <c r="Q96" s="531"/>
      <c r="R96" s="531"/>
      <c r="S96" s="531"/>
      <c r="T96" s="222"/>
      <c r="U96" s="593" t="str">
        <f>E96</f>
        <v>Only trained providers can provide</v>
      </c>
      <c r="V96" s="222"/>
      <c r="W96" s="539"/>
      <c r="X96" s="539"/>
      <c r="Z96" s="558"/>
    </row>
    <row r="97" spans="1:26" s="264" customFormat="1" ht="15.75" thickBot="1" x14ac:dyDescent="0.25">
      <c r="A97" s="816"/>
      <c r="B97" s="817"/>
      <c r="C97" s="817"/>
      <c r="D97" s="817"/>
      <c r="E97" s="817"/>
      <c r="F97" s="817"/>
      <c r="G97" s="817"/>
      <c r="H97" s="818"/>
      <c r="I97" s="595"/>
      <c r="J97" s="596"/>
      <c r="K97" s="597">
        <f>C97</f>
        <v>0</v>
      </c>
      <c r="L97" s="597"/>
      <c r="M97" s="597"/>
      <c r="N97" s="597"/>
      <c r="O97" s="597"/>
      <c r="P97" s="597"/>
      <c r="Q97" s="597"/>
      <c r="R97" s="597"/>
      <c r="S97" s="597"/>
      <c r="T97" s="597"/>
      <c r="U97" s="597"/>
      <c r="V97" s="597"/>
      <c r="W97" s="598"/>
      <c r="X97" s="598"/>
      <c r="Z97" s="599"/>
    </row>
    <row r="98" spans="1:26" s="159" customFormat="1" ht="45" customHeight="1" x14ac:dyDescent="0.2">
      <c r="A98" s="774" t="s">
        <v>332</v>
      </c>
      <c r="B98" s="775"/>
      <c r="C98" s="775"/>
      <c r="D98" s="265" t="s">
        <v>61</v>
      </c>
      <c r="E98" s="819" t="s">
        <v>67</v>
      </c>
      <c r="F98" s="820"/>
      <c r="G98" s="821"/>
      <c r="H98" s="381" t="s">
        <v>57</v>
      </c>
      <c r="I98" s="582"/>
      <c r="J98" s="578"/>
      <c r="K98" s="532" t="str">
        <f>A98</f>
        <v>D6. Does the country have laws, regulations, or policies that make it difficult for the following sub-populations to access effective family planning services?</v>
      </c>
      <c r="L98" s="531"/>
      <c r="M98" s="531"/>
      <c r="N98" s="531"/>
      <c r="O98" s="532"/>
      <c r="P98" s="531"/>
      <c r="Q98" s="531"/>
      <c r="R98" s="531"/>
      <c r="S98" s="531"/>
      <c r="T98" s="222"/>
      <c r="U98" s="222"/>
      <c r="V98" s="593" t="str">
        <f>E98</f>
        <v xml:space="preserve">If yes, describe laws/regulations/policies affecting access </v>
      </c>
      <c r="W98" s="539"/>
      <c r="X98" s="539"/>
      <c r="Z98" s="558"/>
    </row>
    <row r="99" spans="1:26" s="159" customFormat="1" x14ac:dyDescent="0.2">
      <c r="A99" s="262"/>
      <c r="B99" s="764" t="s">
        <v>333</v>
      </c>
      <c r="C99" s="764"/>
      <c r="D99" s="157" t="s">
        <v>166</v>
      </c>
      <c r="E99" s="800"/>
      <c r="F99" s="801"/>
      <c r="G99" s="803"/>
      <c r="H99" s="355"/>
      <c r="I99" s="579"/>
      <c r="J99" s="578"/>
      <c r="K99" s="532" t="str">
        <f>B99</f>
        <v>a. Unmarried people</v>
      </c>
      <c r="L99" s="531"/>
      <c r="M99" s="559">
        <f>E99</f>
        <v>0</v>
      </c>
      <c r="N99" s="531"/>
      <c r="O99" s="532"/>
      <c r="P99" s="531"/>
      <c r="Q99" s="531"/>
      <c r="R99" s="531"/>
      <c r="S99" s="531"/>
      <c r="T99" s="222"/>
      <c r="U99" s="222"/>
      <c r="V99" s="593">
        <f>E99</f>
        <v>0</v>
      </c>
      <c r="W99" s="539"/>
      <c r="X99" s="539"/>
      <c r="Z99" s="558"/>
    </row>
    <row r="100" spans="1:26" s="159" customFormat="1" x14ac:dyDescent="0.2">
      <c r="A100" s="262"/>
      <c r="B100" s="764" t="s">
        <v>48</v>
      </c>
      <c r="C100" s="764"/>
      <c r="D100" s="157" t="s">
        <v>166</v>
      </c>
      <c r="E100" s="800"/>
      <c r="F100" s="801"/>
      <c r="G100" s="803"/>
      <c r="H100" s="355"/>
      <c r="I100" s="579"/>
      <c r="J100" s="578"/>
      <c r="K100" s="532" t="str">
        <f>B100</f>
        <v>b. Young people</v>
      </c>
      <c r="L100" s="531"/>
      <c r="M100" s="559">
        <f>E100</f>
        <v>0</v>
      </c>
      <c r="N100" s="531"/>
      <c r="O100" s="532"/>
      <c r="P100" s="531"/>
      <c r="Q100" s="531"/>
      <c r="R100" s="531"/>
      <c r="S100" s="531"/>
      <c r="T100" s="222"/>
      <c r="U100" s="222"/>
      <c r="V100" s="593">
        <f>E100</f>
        <v>0</v>
      </c>
      <c r="W100" s="539"/>
      <c r="X100" s="539"/>
      <c r="Z100" s="558"/>
    </row>
    <row r="101" spans="1:26" s="159" customFormat="1" ht="15.75" thickBot="1" x14ac:dyDescent="0.25">
      <c r="A101" s="263"/>
      <c r="B101" s="753" t="s">
        <v>49</v>
      </c>
      <c r="C101" s="753"/>
      <c r="D101" s="382" t="s">
        <v>166</v>
      </c>
      <c r="E101" s="804"/>
      <c r="F101" s="805"/>
      <c r="G101" s="806"/>
      <c r="H101" s="383"/>
      <c r="I101" s="579"/>
      <c r="J101" s="578"/>
      <c r="K101" s="532" t="str">
        <f>B101</f>
        <v>c. Other</v>
      </c>
      <c r="L101" s="531"/>
      <c r="M101" s="559">
        <f>E101</f>
        <v>0</v>
      </c>
      <c r="N101" s="531"/>
      <c r="O101" s="532"/>
      <c r="P101" s="531"/>
      <c r="Q101" s="531"/>
      <c r="R101" s="531"/>
      <c r="S101" s="531"/>
      <c r="T101" s="222"/>
      <c r="U101" s="222"/>
      <c r="V101" s="593">
        <f>E101</f>
        <v>0</v>
      </c>
      <c r="W101" s="539"/>
      <c r="X101" s="539"/>
      <c r="Z101" s="558"/>
    </row>
    <row r="102" spans="1:26" s="266" customFormat="1" x14ac:dyDescent="0.2">
      <c r="A102" s="807"/>
      <c r="B102" s="808"/>
      <c r="C102" s="808"/>
      <c r="D102" s="808"/>
      <c r="E102" s="808"/>
      <c r="F102" s="808"/>
      <c r="G102" s="808"/>
      <c r="H102" s="809"/>
      <c r="I102" s="257"/>
      <c r="J102" s="600"/>
      <c r="K102" s="601">
        <f>C102</f>
        <v>0</v>
      </c>
      <c r="L102" s="602"/>
      <c r="M102" s="602"/>
      <c r="N102" s="602"/>
      <c r="O102" s="601"/>
      <c r="P102" s="602"/>
      <c r="Q102" s="602"/>
      <c r="R102" s="602"/>
      <c r="S102" s="602"/>
      <c r="T102" s="602"/>
      <c r="U102" s="602"/>
      <c r="V102" s="602"/>
      <c r="W102" s="603"/>
      <c r="X102" s="603"/>
      <c r="Z102" s="558"/>
    </row>
    <row r="103" spans="1:26" s="159" customFormat="1" ht="45" customHeight="1" x14ac:dyDescent="0.2">
      <c r="A103" s="772" t="s">
        <v>334</v>
      </c>
      <c r="B103" s="764"/>
      <c r="C103" s="764"/>
      <c r="D103" s="764"/>
      <c r="E103" s="764"/>
      <c r="F103" s="764"/>
      <c r="G103" s="764"/>
      <c r="H103" s="773"/>
      <c r="I103" s="582"/>
      <c r="J103" s="578"/>
      <c r="K103" s="532"/>
      <c r="L103" s="531"/>
      <c r="M103" s="531"/>
      <c r="N103" s="531"/>
      <c r="O103" s="532"/>
      <c r="P103" s="531"/>
      <c r="Q103" s="531"/>
      <c r="R103" s="531"/>
      <c r="S103" s="531"/>
      <c r="T103" s="222"/>
      <c r="U103" s="222"/>
      <c r="V103" s="222"/>
      <c r="W103" s="539"/>
      <c r="X103" s="538" t="str">
        <f>A103</f>
        <v xml:space="preserve">D7. Are there charges* to the client in the public sector for family planning:
*(This question refers to charges by policy, not under-the-table charges.)
</v>
      </c>
      <c r="Z103" s="558"/>
    </row>
    <row r="104" spans="1:26" s="159" customFormat="1" ht="15" customHeight="1" x14ac:dyDescent="0.2">
      <c r="A104" s="262"/>
      <c r="B104" s="764" t="s">
        <v>50</v>
      </c>
      <c r="C104" s="764"/>
      <c r="D104" s="764"/>
      <c r="E104" s="764"/>
      <c r="F104" s="765"/>
      <c r="G104" s="766" t="s">
        <v>165</v>
      </c>
      <c r="H104" s="767"/>
      <c r="I104" s="594"/>
      <c r="J104" s="578" t="str">
        <f>G104</f>
        <v>Yes</v>
      </c>
      <c r="K104" s="532"/>
      <c r="L104" s="531"/>
      <c r="M104" s="531"/>
      <c r="N104" s="531"/>
      <c r="O104" s="532"/>
      <c r="P104" s="531"/>
      <c r="Q104" s="531"/>
      <c r="R104" s="531"/>
      <c r="S104" s="531"/>
      <c r="T104" s="222"/>
      <c r="U104" s="222"/>
      <c r="V104" s="222"/>
      <c r="W104" s="539"/>
      <c r="X104" s="539"/>
      <c r="Y104" s="572" t="str">
        <f>B104</f>
        <v>a. Services?</v>
      </c>
      <c r="Z104" s="558"/>
    </row>
    <row r="105" spans="1:26" s="159" customFormat="1" ht="15" customHeight="1" x14ac:dyDescent="0.2">
      <c r="A105" s="262"/>
      <c r="B105" s="764" t="s">
        <v>51</v>
      </c>
      <c r="C105" s="764"/>
      <c r="D105" s="764"/>
      <c r="E105" s="764"/>
      <c r="F105" s="765"/>
      <c r="G105" s="766" t="s">
        <v>165</v>
      </c>
      <c r="H105" s="767"/>
      <c r="I105" s="594"/>
      <c r="J105" s="578" t="str">
        <f>G105</f>
        <v>Yes</v>
      </c>
      <c r="K105" s="532"/>
      <c r="L105" s="531"/>
      <c r="M105" s="531"/>
      <c r="N105" s="531"/>
      <c r="O105" s="532"/>
      <c r="P105" s="531"/>
      <c r="Q105" s="531"/>
      <c r="R105" s="531"/>
      <c r="S105" s="531"/>
      <c r="T105" s="222"/>
      <c r="U105" s="222"/>
      <c r="V105" s="222"/>
      <c r="W105" s="539"/>
      <c r="X105" s="539"/>
      <c r="Y105" s="572" t="str">
        <f>B105</f>
        <v>b. Commodities?</v>
      </c>
      <c r="Z105" s="558"/>
    </row>
    <row r="106" spans="1:26" s="159" customFormat="1" ht="15" customHeight="1" x14ac:dyDescent="0.2">
      <c r="A106" s="262"/>
      <c r="B106" s="764" t="s">
        <v>52</v>
      </c>
      <c r="C106" s="764"/>
      <c r="D106" s="764"/>
      <c r="E106" s="764"/>
      <c r="F106" s="765"/>
      <c r="G106" s="766" t="s">
        <v>166</v>
      </c>
      <c r="H106" s="767"/>
      <c r="I106" s="594"/>
      <c r="J106" s="578" t="str">
        <f>G106</f>
        <v>No</v>
      </c>
      <c r="K106" s="532"/>
      <c r="L106" s="531"/>
      <c r="M106" s="531"/>
      <c r="N106" s="531"/>
      <c r="O106" s="532"/>
      <c r="P106" s="531"/>
      <c r="Q106" s="531"/>
      <c r="R106" s="531"/>
      <c r="S106" s="531"/>
      <c r="T106" s="222"/>
      <c r="U106" s="222"/>
      <c r="V106" s="222"/>
      <c r="W106" s="539"/>
      <c r="X106" s="539"/>
      <c r="Y106" s="572" t="str">
        <f>B106</f>
        <v>c. If yes, are there exemptions for people who cannot afford to pay?</v>
      </c>
      <c r="Z106" s="558"/>
    </row>
    <row r="107" spans="1:26" s="159" customFormat="1" x14ac:dyDescent="0.2">
      <c r="A107" s="262"/>
      <c r="B107" s="241"/>
      <c r="C107" s="242" t="s">
        <v>53</v>
      </c>
      <c r="D107" s="800" t="s">
        <v>146</v>
      </c>
      <c r="E107" s="801"/>
      <c r="F107" s="801"/>
      <c r="G107" s="801"/>
      <c r="H107" s="802"/>
      <c r="I107" s="594"/>
      <c r="J107" s="578"/>
      <c r="K107" s="532" t="str">
        <f>C107</f>
        <v>i. If yes, describe the exemptions.</v>
      </c>
      <c r="L107" s="531"/>
      <c r="M107" s="531"/>
      <c r="N107" s="589"/>
      <c r="O107" s="533" t="str">
        <f>D107</f>
        <v>N/A</v>
      </c>
      <c r="P107" s="531"/>
      <c r="Q107" s="531"/>
      <c r="R107" s="531"/>
      <c r="S107" s="531"/>
      <c r="T107" s="222"/>
      <c r="U107" s="222"/>
      <c r="V107" s="222"/>
      <c r="W107" s="539"/>
      <c r="X107" s="539"/>
      <c r="Z107" s="558"/>
    </row>
    <row r="108" spans="1:26" s="267" customFormat="1" ht="15.75" customHeight="1" x14ac:dyDescent="0.2">
      <c r="A108" s="772" t="s">
        <v>335</v>
      </c>
      <c r="B108" s="764"/>
      <c r="C108" s="764"/>
      <c r="D108" s="764"/>
      <c r="E108" s="764"/>
      <c r="F108" s="764"/>
      <c r="G108" s="764"/>
      <c r="H108" s="773"/>
      <c r="I108" s="282"/>
      <c r="J108" s="604"/>
      <c r="K108" s="532"/>
      <c r="L108" s="532"/>
      <c r="M108" s="531"/>
      <c r="N108" s="531"/>
      <c r="O108" s="532"/>
      <c r="P108" s="531"/>
      <c r="R108" s="531"/>
      <c r="S108" s="542"/>
      <c r="T108" s="543"/>
      <c r="U108" s="543"/>
      <c r="V108" s="543"/>
      <c r="W108" s="544"/>
      <c r="X108" s="538" t="str">
        <f>A108</f>
        <v>D8. Are the following contraceptives included in the country's National Essential Medicine List (NEML) or other equivalent priority list?</v>
      </c>
      <c r="Z108" s="605"/>
    </row>
    <row r="109" spans="1:26" s="267" customFormat="1" ht="15.75" customHeight="1" x14ac:dyDescent="0.2">
      <c r="A109" s="384"/>
      <c r="B109" s="764" t="s">
        <v>336</v>
      </c>
      <c r="C109" s="764"/>
      <c r="D109" s="764"/>
      <c r="E109" s="764"/>
      <c r="F109" s="765"/>
      <c r="G109" s="766" t="s">
        <v>165</v>
      </c>
      <c r="H109" s="767"/>
      <c r="I109" s="282"/>
      <c r="J109" s="578" t="str">
        <f t="shared" ref="J109:J120" si="3">G109</f>
        <v>Yes</v>
      </c>
      <c r="K109" s="532"/>
      <c r="L109" s="532"/>
      <c r="M109" s="531"/>
      <c r="N109" s="531"/>
      <c r="O109" s="532"/>
      <c r="P109" s="531"/>
      <c r="R109" s="531"/>
      <c r="S109" s="542"/>
      <c r="T109" s="543"/>
      <c r="U109" s="543"/>
      <c r="V109" s="543"/>
      <c r="W109" s="544"/>
      <c r="X109" s="544"/>
      <c r="Y109" s="572" t="str">
        <f t="shared" ref="Y109:Y118" si="4">B109</f>
        <v>a. Combined oral contraceptives</v>
      </c>
      <c r="Z109" s="605"/>
    </row>
    <row r="110" spans="1:26" s="267" customFormat="1" ht="15.75" customHeight="1" x14ac:dyDescent="0.2">
      <c r="A110" s="384"/>
      <c r="B110" s="764" t="s">
        <v>337</v>
      </c>
      <c r="C110" s="764"/>
      <c r="D110" s="764"/>
      <c r="E110" s="764"/>
      <c r="F110" s="765"/>
      <c r="G110" s="766" t="s">
        <v>165</v>
      </c>
      <c r="H110" s="767"/>
      <c r="I110" s="282"/>
      <c r="J110" s="578" t="str">
        <f t="shared" si="3"/>
        <v>Yes</v>
      </c>
      <c r="K110" s="532"/>
      <c r="L110" s="532"/>
      <c r="M110" s="531"/>
      <c r="N110" s="531"/>
      <c r="O110" s="532"/>
      <c r="P110" s="531"/>
      <c r="R110" s="531"/>
      <c r="S110" s="542"/>
      <c r="T110" s="543"/>
      <c r="U110" s="543"/>
      <c r="V110" s="543"/>
      <c r="W110" s="544"/>
      <c r="X110" s="544"/>
      <c r="Y110" s="572" t="str">
        <f t="shared" si="4"/>
        <v>b. Progestin-only pills</v>
      </c>
      <c r="Z110" s="605"/>
    </row>
    <row r="111" spans="1:26" s="267" customFormat="1" ht="15.75" customHeight="1" x14ac:dyDescent="0.2">
      <c r="A111" s="384"/>
      <c r="B111" s="764" t="s">
        <v>54</v>
      </c>
      <c r="C111" s="764"/>
      <c r="D111" s="764"/>
      <c r="E111" s="764"/>
      <c r="F111" s="765"/>
      <c r="G111" s="766" t="s">
        <v>165</v>
      </c>
      <c r="H111" s="767"/>
      <c r="I111" s="282"/>
      <c r="J111" s="578" t="str">
        <f t="shared" si="3"/>
        <v>Yes</v>
      </c>
      <c r="K111" s="532"/>
      <c r="L111" s="532"/>
      <c r="M111" s="531"/>
      <c r="N111" s="531"/>
      <c r="O111" s="532"/>
      <c r="P111" s="531"/>
      <c r="R111" s="531"/>
      <c r="S111" s="542"/>
      <c r="T111" s="543"/>
      <c r="U111" s="543"/>
      <c r="V111" s="543"/>
      <c r="W111" s="544"/>
      <c r="X111" s="544"/>
      <c r="Y111" s="572" t="str">
        <f t="shared" si="4"/>
        <v>c. Hormonal injections</v>
      </c>
      <c r="Z111" s="605"/>
    </row>
    <row r="112" spans="1:26" s="267" customFormat="1" ht="15.75" customHeight="1" x14ac:dyDescent="0.2">
      <c r="A112" s="384"/>
      <c r="B112" s="764" t="s">
        <v>55</v>
      </c>
      <c r="C112" s="764"/>
      <c r="D112" s="764"/>
      <c r="E112" s="764"/>
      <c r="F112" s="765"/>
      <c r="G112" s="766" t="s">
        <v>165</v>
      </c>
      <c r="H112" s="767"/>
      <c r="I112" s="282"/>
      <c r="J112" s="578" t="str">
        <f t="shared" si="3"/>
        <v>Yes</v>
      </c>
      <c r="K112" s="532"/>
      <c r="L112" s="532"/>
      <c r="M112" s="531"/>
      <c r="N112" s="531"/>
      <c r="O112" s="532"/>
      <c r="P112" s="531"/>
      <c r="R112" s="531"/>
      <c r="S112" s="542"/>
      <c r="T112" s="543"/>
      <c r="U112" s="543"/>
      <c r="V112" s="543"/>
      <c r="W112" s="544"/>
      <c r="X112" s="544"/>
      <c r="Y112" s="572" t="str">
        <f t="shared" si="4"/>
        <v>d. Hormonal implants</v>
      </c>
      <c r="Z112" s="605"/>
    </row>
    <row r="113" spans="1:26" s="267" customFormat="1" ht="15.75" customHeight="1" x14ac:dyDescent="0.2">
      <c r="A113" s="384"/>
      <c r="B113" s="764" t="s">
        <v>56</v>
      </c>
      <c r="C113" s="764"/>
      <c r="D113" s="764"/>
      <c r="E113" s="764"/>
      <c r="F113" s="765"/>
      <c r="G113" s="766" t="s">
        <v>166</v>
      </c>
      <c r="H113" s="767"/>
      <c r="I113" s="282"/>
      <c r="J113" s="578" t="str">
        <f t="shared" si="3"/>
        <v>No</v>
      </c>
      <c r="K113" s="532"/>
      <c r="L113" s="532"/>
      <c r="M113" s="531"/>
      <c r="N113" s="531"/>
      <c r="O113" s="532"/>
      <c r="P113" s="531"/>
      <c r="R113" s="531"/>
      <c r="S113" s="542"/>
      <c r="T113" s="543"/>
      <c r="U113" s="543"/>
      <c r="V113" s="543"/>
      <c r="W113" s="544"/>
      <c r="X113" s="544"/>
      <c r="Y113" s="572" t="str">
        <f t="shared" si="4"/>
        <v>e. Intrauterine devices (IUDs)</v>
      </c>
      <c r="Z113" s="605"/>
    </row>
    <row r="114" spans="1:26" s="267" customFormat="1" ht="15.75" customHeight="1" x14ac:dyDescent="0.2">
      <c r="A114" s="384"/>
      <c r="B114" s="764" t="s">
        <v>43</v>
      </c>
      <c r="C114" s="764"/>
      <c r="D114" s="764"/>
      <c r="E114" s="764"/>
      <c r="F114" s="765"/>
      <c r="G114" s="766" t="s">
        <v>166</v>
      </c>
      <c r="H114" s="767"/>
      <c r="I114" s="282"/>
      <c r="J114" s="578" t="str">
        <f t="shared" si="3"/>
        <v>No</v>
      </c>
      <c r="K114" s="532"/>
      <c r="L114" s="532"/>
      <c r="M114" s="531"/>
      <c r="N114" s="531"/>
      <c r="O114" s="532"/>
      <c r="P114" s="531"/>
      <c r="R114" s="531"/>
      <c r="S114" s="542"/>
      <c r="T114" s="543"/>
      <c r="U114" s="543"/>
      <c r="V114" s="543"/>
      <c r="W114" s="544"/>
      <c r="X114" s="544"/>
      <c r="Y114" s="572" t="str">
        <f t="shared" si="4"/>
        <v>f. Male condoms</v>
      </c>
      <c r="Z114" s="605"/>
    </row>
    <row r="115" spans="1:26" s="267" customFormat="1" ht="15.75" customHeight="1" x14ac:dyDescent="0.2">
      <c r="A115" s="384"/>
      <c r="B115" s="764" t="s">
        <v>44</v>
      </c>
      <c r="C115" s="764"/>
      <c r="D115" s="764"/>
      <c r="E115" s="764"/>
      <c r="F115" s="765"/>
      <c r="G115" s="766" t="s">
        <v>166</v>
      </c>
      <c r="H115" s="767"/>
      <c r="I115" s="282"/>
      <c r="J115" s="578" t="str">
        <f t="shared" si="3"/>
        <v>No</v>
      </c>
      <c r="K115" s="532"/>
      <c r="L115" s="532"/>
      <c r="M115" s="531"/>
      <c r="N115" s="531"/>
      <c r="O115" s="532"/>
      <c r="P115" s="531"/>
      <c r="R115" s="531"/>
      <c r="S115" s="542"/>
      <c r="T115" s="543"/>
      <c r="U115" s="543"/>
      <c r="V115" s="543"/>
      <c r="W115" s="544"/>
      <c r="X115" s="544"/>
      <c r="Y115" s="572" t="str">
        <f t="shared" si="4"/>
        <v>g. Female condoms</v>
      </c>
      <c r="Z115" s="605"/>
    </row>
    <row r="116" spans="1:26" s="267" customFormat="1" ht="15.75" customHeight="1" x14ac:dyDescent="0.2">
      <c r="A116" s="384"/>
      <c r="B116" s="764" t="s">
        <v>338</v>
      </c>
      <c r="C116" s="764"/>
      <c r="D116" s="764"/>
      <c r="E116" s="764"/>
      <c r="F116" s="765"/>
      <c r="G116" s="766" t="s">
        <v>166</v>
      </c>
      <c r="H116" s="767"/>
      <c r="I116" s="282"/>
      <c r="J116" s="578" t="str">
        <f t="shared" si="3"/>
        <v>No</v>
      </c>
      <c r="K116" s="532"/>
      <c r="L116" s="532"/>
      <c r="M116" s="531"/>
      <c r="N116" s="531"/>
      <c r="O116" s="532"/>
      <c r="P116" s="531"/>
      <c r="R116" s="531"/>
      <c r="S116" s="542"/>
      <c r="T116" s="543"/>
      <c r="U116" s="543"/>
      <c r="V116" s="543"/>
      <c r="W116" s="544"/>
      <c r="X116" s="544"/>
      <c r="Y116" s="572" t="str">
        <f t="shared" si="4"/>
        <v>h. Emergency contraceptive pills</v>
      </c>
      <c r="Z116" s="605"/>
    </row>
    <row r="117" spans="1:26" s="267" customFormat="1" ht="15.75" customHeight="1" x14ac:dyDescent="0.2">
      <c r="A117" s="384"/>
      <c r="B117" s="764" t="s">
        <v>245</v>
      </c>
      <c r="C117" s="764"/>
      <c r="D117" s="764"/>
      <c r="E117" s="764"/>
      <c r="F117" s="765"/>
      <c r="G117" s="766" t="s">
        <v>166</v>
      </c>
      <c r="H117" s="767"/>
      <c r="I117" s="282"/>
      <c r="J117" s="578" t="str">
        <f>G117</f>
        <v>No</v>
      </c>
      <c r="K117" s="532"/>
      <c r="L117" s="532"/>
      <c r="M117" s="531"/>
      <c r="N117" s="531"/>
      <c r="O117" s="532"/>
      <c r="P117" s="531"/>
      <c r="R117" s="531"/>
      <c r="S117" s="542"/>
      <c r="T117" s="543"/>
      <c r="U117" s="543"/>
      <c r="V117" s="543"/>
      <c r="W117" s="544"/>
      <c r="X117" s="544"/>
      <c r="Y117" s="572" t="str">
        <f>B117</f>
        <v>i. CycleBeads</v>
      </c>
      <c r="Z117" s="605"/>
    </row>
    <row r="118" spans="1:26" s="267" customFormat="1" ht="15.75" customHeight="1" x14ac:dyDescent="0.2">
      <c r="A118" s="384"/>
      <c r="B118" s="764" t="s">
        <v>339</v>
      </c>
      <c r="C118" s="764"/>
      <c r="D118" s="764"/>
      <c r="E118" s="764"/>
      <c r="F118" s="765"/>
      <c r="G118" s="766" t="s">
        <v>166</v>
      </c>
      <c r="H118" s="767"/>
      <c r="I118" s="282"/>
      <c r="J118" s="578" t="str">
        <f t="shared" si="3"/>
        <v>No</v>
      </c>
      <c r="K118" s="532"/>
      <c r="L118" s="532"/>
      <c r="M118" s="531"/>
      <c r="N118" s="531"/>
      <c r="O118" s="532"/>
      <c r="P118" s="531"/>
      <c r="R118" s="531"/>
      <c r="S118" s="542"/>
      <c r="T118" s="543"/>
      <c r="U118" s="543"/>
      <c r="V118" s="543"/>
      <c r="W118" s="544"/>
      <c r="X118" s="544"/>
      <c r="Y118" s="572" t="str">
        <f t="shared" si="4"/>
        <v>j. Any other contraceptive(s)?</v>
      </c>
      <c r="Z118" s="605"/>
    </row>
    <row r="119" spans="1:26" s="267" customFormat="1" ht="15.75" x14ac:dyDescent="0.2">
      <c r="A119" s="384"/>
      <c r="B119" s="224"/>
      <c r="C119" s="764" t="s">
        <v>340</v>
      </c>
      <c r="D119" s="764"/>
      <c r="E119" s="765"/>
      <c r="F119" s="790" t="s">
        <v>146</v>
      </c>
      <c r="G119" s="791"/>
      <c r="H119" s="792"/>
      <c r="I119" s="282"/>
      <c r="J119" s="578">
        <f t="shared" si="3"/>
        <v>0</v>
      </c>
      <c r="K119" s="532"/>
      <c r="L119" s="532"/>
      <c r="M119" s="531"/>
      <c r="N119" s="531"/>
      <c r="O119" s="532"/>
      <c r="P119" s="531"/>
      <c r="R119" s="532">
        <f>B119</f>
        <v>0</v>
      </c>
      <c r="S119" s="542"/>
      <c r="T119" s="543"/>
      <c r="U119" s="543"/>
      <c r="V119" s="543"/>
      <c r="W119" s="544"/>
      <c r="X119" s="544"/>
      <c r="Z119" s="605"/>
    </row>
    <row r="120" spans="1:26" s="267" customFormat="1" ht="15.75" x14ac:dyDescent="0.2">
      <c r="A120" s="793" t="s">
        <v>341</v>
      </c>
      <c r="B120" s="794"/>
      <c r="C120" s="794"/>
      <c r="D120" s="795"/>
      <c r="E120" s="796"/>
      <c r="F120" s="797">
        <v>2006</v>
      </c>
      <c r="G120" s="798"/>
      <c r="H120" s="799"/>
      <c r="I120" s="282"/>
      <c r="J120" s="578">
        <f t="shared" si="3"/>
        <v>0</v>
      </c>
      <c r="K120" s="532"/>
      <c r="L120" s="532"/>
      <c r="M120" s="531"/>
      <c r="N120" s="531"/>
      <c r="O120" s="532"/>
      <c r="P120" s="531"/>
      <c r="R120" s="532">
        <f>B120</f>
        <v>0</v>
      </c>
      <c r="S120" s="542"/>
      <c r="T120" s="543"/>
      <c r="U120" s="543"/>
      <c r="V120" s="543"/>
      <c r="W120" s="544"/>
      <c r="X120" s="544"/>
      <c r="Z120" s="605"/>
    </row>
    <row r="121" spans="1:26" s="267" customFormat="1" ht="22.5" customHeight="1" x14ac:dyDescent="0.2">
      <c r="A121" s="772" t="s">
        <v>342</v>
      </c>
      <c r="B121" s="764"/>
      <c r="C121" s="765"/>
      <c r="D121" s="769" t="s">
        <v>422</v>
      </c>
      <c r="E121" s="770"/>
      <c r="F121" s="770"/>
      <c r="G121" s="770"/>
      <c r="H121" s="771"/>
      <c r="I121" s="282"/>
      <c r="J121" s="604"/>
      <c r="K121" s="532" t="str">
        <f>A121</f>
        <v xml:space="preserve">D10. Name of the list(s)
</v>
      </c>
      <c r="L121" s="532"/>
      <c r="M121" s="531"/>
      <c r="N121" s="531"/>
      <c r="O121" s="532" t="str">
        <f>D121</f>
        <v>Liste Nationale des Medicaments Essentiels</v>
      </c>
      <c r="P121" s="531"/>
      <c r="R121" s="531"/>
      <c r="S121" s="542"/>
      <c r="T121" s="543"/>
      <c r="U121" s="543"/>
      <c r="V121" s="543"/>
      <c r="W121" s="544"/>
      <c r="X121" s="544"/>
      <c r="Z121" s="605"/>
    </row>
    <row r="122" spans="1:26" s="267" customFormat="1" ht="34.5" customHeight="1" x14ac:dyDescent="0.2">
      <c r="A122" s="772" t="s">
        <v>344</v>
      </c>
      <c r="B122" s="764"/>
      <c r="C122" s="765"/>
      <c r="D122" s="769"/>
      <c r="E122" s="770"/>
      <c r="F122" s="770"/>
      <c r="G122" s="770"/>
      <c r="H122" s="771"/>
      <c r="I122" s="282"/>
      <c r="J122" s="604"/>
      <c r="K122" s="532" t="str">
        <f>A122</f>
        <v xml:space="preserve">D11. Notes about the list(s)
</v>
      </c>
      <c r="L122" s="532"/>
      <c r="M122" s="531"/>
      <c r="N122" s="531"/>
      <c r="O122" s="532">
        <f>D122</f>
        <v>0</v>
      </c>
      <c r="P122" s="531"/>
      <c r="R122" s="531"/>
      <c r="S122" s="542"/>
      <c r="T122" s="543"/>
      <c r="U122" s="543"/>
      <c r="V122" s="543"/>
      <c r="W122" s="544"/>
      <c r="X122" s="544"/>
      <c r="Z122" s="605"/>
    </row>
    <row r="123" spans="1:26" s="159" customFormat="1" ht="21.75" customHeight="1" x14ac:dyDescent="0.2">
      <c r="A123" s="772" t="s">
        <v>351</v>
      </c>
      <c r="B123" s="764"/>
      <c r="C123" s="764"/>
      <c r="D123" s="764"/>
      <c r="E123" s="764"/>
      <c r="F123" s="764"/>
      <c r="G123" s="764"/>
      <c r="H123" s="773"/>
      <c r="I123" s="227"/>
      <c r="J123" s="578"/>
      <c r="K123" s="532"/>
      <c r="L123" s="531"/>
      <c r="M123" s="531"/>
      <c r="N123" s="531"/>
      <c r="O123" s="532"/>
      <c r="P123" s="531"/>
      <c r="Q123" s="531"/>
      <c r="R123" s="531"/>
      <c r="S123" s="531"/>
      <c r="T123" s="222"/>
      <c r="U123" s="222"/>
      <c r="V123" s="222"/>
      <c r="W123" s="539"/>
      <c r="X123" s="538" t="str">
        <f>A123</f>
        <v xml:space="preserve">D12.  Information on country's Poverty Reduction Strategy Paper (PRSP)
</v>
      </c>
      <c r="Z123" s="558"/>
    </row>
    <row r="124" spans="1:26" s="267" customFormat="1" ht="30.75" customHeight="1" x14ac:dyDescent="0.2">
      <c r="A124" s="385"/>
      <c r="B124" s="784" t="s">
        <v>196</v>
      </c>
      <c r="C124" s="785"/>
      <c r="D124" s="785"/>
      <c r="E124" s="786"/>
      <c r="F124" s="787">
        <v>2009</v>
      </c>
      <c r="G124" s="788"/>
      <c r="H124" s="789"/>
      <c r="I124" s="282"/>
      <c r="J124" s="578">
        <f>G124</f>
        <v>0</v>
      </c>
      <c r="K124" s="532"/>
      <c r="L124" s="532"/>
      <c r="M124" s="531"/>
      <c r="N124" s="531"/>
      <c r="O124" s="532"/>
      <c r="P124" s="531"/>
      <c r="R124" s="532" t="str">
        <f>B124</f>
        <v>a. What year is the Poverty Reduction Strategy Paper from? (most recent actual PRSP on IMF's site [not progress or summary report])</v>
      </c>
      <c r="S124" s="542"/>
      <c r="T124" s="543"/>
      <c r="U124" s="543"/>
      <c r="V124" s="543"/>
      <c r="W124" s="544"/>
      <c r="X124" s="544"/>
      <c r="Z124" s="605"/>
    </row>
    <row r="125" spans="1:26" s="267" customFormat="1" ht="15.75" customHeight="1" x14ac:dyDescent="0.2">
      <c r="A125" s="384"/>
      <c r="B125" s="764" t="s">
        <v>197</v>
      </c>
      <c r="C125" s="764"/>
      <c r="D125" s="764"/>
      <c r="E125" s="764"/>
      <c r="F125" s="765"/>
      <c r="G125" s="766" t="s">
        <v>165</v>
      </c>
      <c r="H125" s="767"/>
      <c r="I125" s="282"/>
      <c r="J125" s="578" t="str">
        <f>G125</f>
        <v>Yes</v>
      </c>
      <c r="K125" s="532"/>
      <c r="L125" s="532"/>
      <c r="M125" s="531"/>
      <c r="N125" s="531"/>
      <c r="O125" s="532"/>
      <c r="P125" s="531"/>
      <c r="R125" s="531"/>
      <c r="S125" s="542"/>
      <c r="T125" s="543"/>
      <c r="U125" s="543"/>
      <c r="V125" s="543"/>
      <c r="W125" s="544"/>
      <c r="X125" s="544"/>
      <c r="Y125" s="572" t="str">
        <f>B125</f>
        <v>b. Is family planning or reproductive health a priority in the PRSP?</v>
      </c>
      <c r="Z125" s="605"/>
    </row>
    <row r="126" spans="1:26" s="267" customFormat="1" ht="15.75" customHeight="1" x14ac:dyDescent="0.2">
      <c r="A126" s="384"/>
      <c r="B126" s="764" t="s">
        <v>198</v>
      </c>
      <c r="C126" s="764"/>
      <c r="D126" s="764"/>
      <c r="E126" s="764"/>
      <c r="F126" s="765"/>
      <c r="G126" s="766" t="s">
        <v>166</v>
      </c>
      <c r="H126" s="767"/>
      <c r="I126" s="282"/>
      <c r="J126" s="578" t="str">
        <f>G126</f>
        <v>No</v>
      </c>
      <c r="K126" s="532"/>
      <c r="L126" s="532"/>
      <c r="M126" s="531"/>
      <c r="N126" s="531"/>
      <c r="O126" s="532"/>
      <c r="P126" s="531"/>
      <c r="R126" s="531"/>
      <c r="S126" s="542"/>
      <c r="T126" s="543"/>
      <c r="U126" s="543"/>
      <c r="V126" s="543"/>
      <c r="W126" s="544"/>
      <c r="X126" s="544"/>
      <c r="Y126" s="572" t="str">
        <f>B126</f>
        <v>c. Is contraceptive security included in the PRSP?</v>
      </c>
      <c r="Z126" s="605"/>
    </row>
    <row r="127" spans="1:26" s="267" customFormat="1" ht="15.75" customHeight="1" x14ac:dyDescent="0.2">
      <c r="A127" s="384"/>
      <c r="B127" s="764" t="s">
        <v>72</v>
      </c>
      <c r="C127" s="764"/>
      <c r="D127" s="764"/>
      <c r="E127" s="764"/>
      <c r="F127" s="765"/>
      <c r="G127" s="766" t="s">
        <v>166</v>
      </c>
      <c r="H127" s="767"/>
      <c r="I127" s="282"/>
      <c r="J127" s="578" t="str">
        <f>G127</f>
        <v>No</v>
      </c>
      <c r="K127" s="532"/>
      <c r="L127" s="532"/>
      <c r="M127" s="531"/>
      <c r="N127" s="531"/>
      <c r="O127" s="532"/>
      <c r="P127" s="531"/>
      <c r="R127" s="531"/>
      <c r="S127" s="542"/>
      <c r="T127" s="543"/>
      <c r="U127" s="543"/>
      <c r="V127" s="543"/>
      <c r="W127" s="544"/>
      <c r="X127" s="544"/>
      <c r="Y127" s="572" t="str">
        <f>B127</f>
        <v>d. Is contraceptive prevalence rate (CPR) included as an indicator in the PRSP?</v>
      </c>
      <c r="Z127" s="605"/>
    </row>
    <row r="128" spans="1:26" s="267" customFormat="1" ht="15.75" customHeight="1" x14ac:dyDescent="0.2">
      <c r="A128" s="384"/>
      <c r="B128" s="764" t="s">
        <v>73</v>
      </c>
      <c r="C128" s="764"/>
      <c r="D128" s="764"/>
      <c r="E128" s="764"/>
      <c r="F128" s="765"/>
      <c r="G128" s="766" t="s">
        <v>166</v>
      </c>
      <c r="H128" s="767"/>
      <c r="I128" s="282"/>
      <c r="J128" s="578" t="str">
        <f>G128</f>
        <v>No</v>
      </c>
      <c r="K128" s="532"/>
      <c r="L128" s="532"/>
      <c r="M128" s="531"/>
      <c r="N128" s="531"/>
      <c r="O128" s="532"/>
      <c r="P128" s="531"/>
      <c r="R128" s="531"/>
      <c r="S128" s="542"/>
      <c r="T128" s="543"/>
      <c r="U128" s="543"/>
      <c r="V128" s="543"/>
      <c r="W128" s="544"/>
      <c r="X128" s="544"/>
      <c r="Y128" s="572" t="str">
        <f>B128</f>
        <v>e. Are contraceptive supply indicators included in the PRSP?</v>
      </c>
      <c r="Z128" s="605"/>
    </row>
    <row r="129" spans="1:26" s="267" customFormat="1" ht="15.75" customHeight="1" thickBot="1" x14ac:dyDescent="0.25">
      <c r="A129" s="262" t="s">
        <v>74</v>
      </c>
      <c r="B129" s="764" t="s">
        <v>75</v>
      </c>
      <c r="C129" s="765"/>
      <c r="D129" s="779"/>
      <c r="E129" s="780"/>
      <c r="F129" s="780"/>
      <c r="G129" s="780"/>
      <c r="H129" s="781"/>
      <c r="I129" s="282"/>
      <c r="J129" s="604"/>
      <c r="K129" s="532" t="str">
        <f>B129</f>
        <v>f. Notes about the Poverty Reduction Strategy Paper</v>
      </c>
      <c r="L129" s="532"/>
      <c r="M129" s="531"/>
      <c r="N129" s="531"/>
      <c r="O129" s="532">
        <f>D129</f>
        <v>0</v>
      </c>
      <c r="P129" s="531"/>
      <c r="R129" s="531"/>
      <c r="S129" s="542"/>
      <c r="T129" s="543"/>
      <c r="U129" s="543"/>
      <c r="V129" s="543"/>
      <c r="W129" s="544"/>
      <c r="X129" s="544"/>
      <c r="Z129" s="605"/>
    </row>
    <row r="130" spans="1:26" s="159" customFormat="1" ht="16.5" customHeight="1" thickBot="1" x14ac:dyDescent="0.25">
      <c r="A130" s="782" t="s">
        <v>28</v>
      </c>
      <c r="B130" s="783"/>
      <c r="C130" s="783"/>
      <c r="D130" s="783"/>
      <c r="E130" s="783"/>
      <c r="F130" s="783"/>
      <c r="G130" s="783"/>
      <c r="H130" s="386"/>
      <c r="I130" s="606"/>
      <c r="J130" s="578"/>
      <c r="K130" s="532"/>
      <c r="L130" s="531"/>
      <c r="M130" s="531"/>
      <c r="N130" s="531"/>
      <c r="O130" s="532"/>
      <c r="P130" s="531"/>
      <c r="Q130" s="531"/>
      <c r="R130" s="531"/>
      <c r="S130" s="531"/>
      <c r="T130" s="222"/>
      <c r="U130" s="222"/>
      <c r="V130" s="222"/>
      <c r="W130" s="539"/>
      <c r="X130" s="539"/>
      <c r="Z130" s="558"/>
    </row>
    <row r="131" spans="1:26" s="159" customFormat="1" ht="30" customHeight="1" x14ac:dyDescent="0.2">
      <c r="A131" s="774" t="s">
        <v>345</v>
      </c>
      <c r="B131" s="775"/>
      <c r="C131" s="775"/>
      <c r="D131" s="775"/>
      <c r="E131" s="775"/>
      <c r="F131" s="776"/>
      <c r="G131" s="777" t="s">
        <v>165</v>
      </c>
      <c r="H131" s="778"/>
      <c r="I131" s="547"/>
      <c r="J131" s="578" t="str">
        <f>G131</f>
        <v>Yes</v>
      </c>
      <c r="K131" s="532"/>
      <c r="L131" s="531"/>
      <c r="M131" s="531"/>
      <c r="N131" s="531"/>
      <c r="O131" s="532"/>
      <c r="P131" s="531"/>
      <c r="Q131" s="531"/>
      <c r="R131" s="531"/>
      <c r="S131" s="531"/>
      <c r="T131" s="222"/>
      <c r="U131" s="222"/>
      <c r="V131" s="222"/>
      <c r="W131" s="539"/>
      <c r="X131" s="539"/>
      <c r="Y131" s="572" t="str">
        <f>A131</f>
        <v>E1. Have stockouts occurred for any contraceptive at the central* level in the last 12 months?  
*(The central level refers to the central level warehouse for the public sector.)</v>
      </c>
      <c r="Z131" s="558"/>
    </row>
    <row r="132" spans="1:26" s="159" customFormat="1" ht="45" x14ac:dyDescent="0.2">
      <c r="A132" s="772" t="s">
        <v>1507</v>
      </c>
      <c r="B132" s="764"/>
      <c r="C132" s="764"/>
      <c r="D132" s="764"/>
      <c r="E132" s="764"/>
      <c r="F132" s="764"/>
      <c r="G132" s="764"/>
      <c r="H132" s="773"/>
      <c r="I132" s="227"/>
      <c r="J132" s="578"/>
      <c r="K132" s="532"/>
      <c r="L132" s="531"/>
      <c r="M132" s="531"/>
      <c r="N132" s="531"/>
      <c r="O132" s="532"/>
      <c r="P132" s="531"/>
      <c r="Q132" s="531"/>
      <c r="R132" s="531"/>
      <c r="S132" s="531"/>
      <c r="T132" s="222"/>
      <c r="U132" s="222"/>
      <c r="V132" s="222"/>
      <c r="W132" s="539"/>
      <c r="X132" s="538"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Z132" s="558"/>
    </row>
    <row r="133" spans="1:26" s="159" customFormat="1" ht="15" customHeight="1" x14ac:dyDescent="0.2">
      <c r="A133" s="354"/>
      <c r="B133" s="764" t="s">
        <v>336</v>
      </c>
      <c r="C133" s="764"/>
      <c r="D133" s="764"/>
      <c r="E133" s="764"/>
      <c r="F133" s="765"/>
      <c r="G133" s="766" t="s">
        <v>166</v>
      </c>
      <c r="H133" s="767"/>
      <c r="I133" s="547"/>
      <c r="J133" s="578" t="str">
        <f t="shared" ref="J133:J141" si="5">G133</f>
        <v>No</v>
      </c>
      <c r="K133" s="532"/>
      <c r="L133" s="531"/>
      <c r="M133" s="531"/>
      <c r="N133" s="531"/>
      <c r="O133" s="532"/>
      <c r="P133" s="531"/>
      <c r="Q133" s="531"/>
      <c r="R133" s="531"/>
      <c r="S133" s="531"/>
      <c r="T133" s="222"/>
      <c r="U133" s="222"/>
      <c r="V133" s="222"/>
      <c r="W133" s="539"/>
      <c r="X133" s="539"/>
      <c r="Y133" s="572" t="str">
        <f t="shared" ref="Y133:Y141" si="6">B133</f>
        <v>a. Combined oral contraceptives</v>
      </c>
      <c r="Z133" s="558"/>
    </row>
    <row r="134" spans="1:26" s="159" customFormat="1" ht="15" customHeight="1" x14ac:dyDescent="0.2">
      <c r="A134" s="358"/>
      <c r="B134" s="764" t="s">
        <v>337</v>
      </c>
      <c r="C134" s="764"/>
      <c r="D134" s="764"/>
      <c r="E134" s="764"/>
      <c r="F134" s="765"/>
      <c r="G134" s="766" t="s">
        <v>165</v>
      </c>
      <c r="H134" s="767"/>
      <c r="I134" s="547"/>
      <c r="J134" s="578" t="str">
        <f t="shared" si="5"/>
        <v>Yes</v>
      </c>
      <c r="K134" s="532"/>
      <c r="L134" s="531"/>
      <c r="M134" s="531"/>
      <c r="N134" s="531"/>
      <c r="O134" s="531"/>
      <c r="P134" s="531"/>
      <c r="Q134" s="531"/>
      <c r="R134" s="531"/>
      <c r="S134" s="531"/>
      <c r="T134" s="222"/>
      <c r="U134" s="222"/>
      <c r="V134" s="222"/>
      <c r="W134" s="539"/>
      <c r="X134" s="539"/>
      <c r="Y134" s="572" t="str">
        <f t="shared" si="6"/>
        <v>b. Progestin-only pills</v>
      </c>
      <c r="Z134" s="558"/>
    </row>
    <row r="135" spans="1:26" s="159" customFormat="1" ht="15" customHeight="1" x14ac:dyDescent="0.2">
      <c r="A135" s="354"/>
      <c r="B135" s="764" t="s">
        <v>54</v>
      </c>
      <c r="C135" s="764"/>
      <c r="D135" s="764"/>
      <c r="E135" s="764"/>
      <c r="F135" s="765"/>
      <c r="G135" s="766" t="s">
        <v>166</v>
      </c>
      <c r="H135" s="767"/>
      <c r="I135" s="547"/>
      <c r="J135" s="578" t="str">
        <f t="shared" si="5"/>
        <v>No</v>
      </c>
      <c r="K135" s="532"/>
      <c r="L135" s="531"/>
      <c r="M135" s="531"/>
      <c r="N135" s="531"/>
      <c r="O135" s="531"/>
      <c r="P135" s="531"/>
      <c r="Q135" s="531"/>
      <c r="R135" s="531"/>
      <c r="S135" s="531"/>
      <c r="T135" s="222"/>
      <c r="U135" s="222"/>
      <c r="V135" s="222"/>
      <c r="W135" s="539"/>
      <c r="X135" s="539"/>
      <c r="Y135" s="572" t="str">
        <f t="shared" si="6"/>
        <v>c. Hormonal injections</v>
      </c>
      <c r="Z135" s="558"/>
    </row>
    <row r="136" spans="1:26" s="159" customFormat="1" ht="15" customHeight="1" x14ac:dyDescent="0.2">
      <c r="A136" s="354"/>
      <c r="B136" s="764" t="s">
        <v>55</v>
      </c>
      <c r="C136" s="764"/>
      <c r="D136" s="764"/>
      <c r="E136" s="764"/>
      <c r="F136" s="765"/>
      <c r="G136" s="766" t="s">
        <v>166</v>
      </c>
      <c r="H136" s="767"/>
      <c r="I136" s="547"/>
      <c r="J136" s="578" t="str">
        <f t="shared" si="5"/>
        <v>No</v>
      </c>
      <c r="K136" s="532"/>
      <c r="L136" s="531"/>
      <c r="M136" s="531"/>
      <c r="N136" s="531"/>
      <c r="O136" s="531"/>
      <c r="P136" s="531"/>
      <c r="Q136" s="531"/>
      <c r="R136" s="531"/>
      <c r="S136" s="531"/>
      <c r="T136" s="222"/>
      <c r="U136" s="222"/>
      <c r="V136" s="222"/>
      <c r="W136" s="539"/>
      <c r="X136" s="539"/>
      <c r="Y136" s="572" t="str">
        <f t="shared" si="6"/>
        <v>d. Hormonal implants</v>
      </c>
      <c r="Z136" s="558"/>
    </row>
    <row r="137" spans="1:26" s="159" customFormat="1" ht="15" customHeight="1" x14ac:dyDescent="0.2">
      <c r="A137" s="354"/>
      <c r="B137" s="764" t="s">
        <v>56</v>
      </c>
      <c r="C137" s="764"/>
      <c r="D137" s="764"/>
      <c r="E137" s="764"/>
      <c r="F137" s="765"/>
      <c r="G137" s="766" t="s">
        <v>166</v>
      </c>
      <c r="H137" s="767"/>
      <c r="I137" s="547"/>
      <c r="J137" s="578" t="str">
        <f t="shared" si="5"/>
        <v>No</v>
      </c>
      <c r="K137" s="532"/>
      <c r="L137" s="531"/>
      <c r="M137" s="531"/>
      <c r="N137" s="531"/>
      <c r="O137" s="531"/>
      <c r="P137" s="531"/>
      <c r="Q137" s="531"/>
      <c r="R137" s="531"/>
      <c r="S137" s="531"/>
      <c r="T137" s="222"/>
      <c r="U137" s="222"/>
      <c r="V137" s="222"/>
      <c r="W137" s="539"/>
      <c r="X137" s="539"/>
      <c r="Y137" s="572" t="str">
        <f t="shared" si="6"/>
        <v>e. Intrauterine devices (IUDs)</v>
      </c>
      <c r="Z137" s="558"/>
    </row>
    <row r="138" spans="1:26" s="159" customFormat="1" ht="15" customHeight="1" x14ac:dyDescent="0.2">
      <c r="A138" s="354"/>
      <c r="B138" s="764" t="s">
        <v>43</v>
      </c>
      <c r="C138" s="764"/>
      <c r="D138" s="764"/>
      <c r="E138" s="764"/>
      <c r="F138" s="765"/>
      <c r="G138" s="766" t="s">
        <v>165</v>
      </c>
      <c r="H138" s="767"/>
      <c r="I138" s="547"/>
      <c r="J138" s="578" t="str">
        <f t="shared" si="5"/>
        <v>Yes</v>
      </c>
      <c r="K138" s="532"/>
      <c r="L138" s="531"/>
      <c r="M138" s="531"/>
      <c r="N138" s="531"/>
      <c r="O138" s="531"/>
      <c r="P138" s="531"/>
      <c r="Q138" s="531"/>
      <c r="R138" s="531"/>
      <c r="S138" s="531"/>
      <c r="T138" s="222"/>
      <c r="U138" s="222"/>
      <c r="V138" s="222"/>
      <c r="W138" s="539"/>
      <c r="X138" s="539"/>
      <c r="Y138" s="572" t="str">
        <f t="shared" si="6"/>
        <v>f. Male condoms</v>
      </c>
      <c r="Z138" s="558"/>
    </row>
    <row r="139" spans="1:26" s="159" customFormat="1" ht="15" customHeight="1" x14ac:dyDescent="0.2">
      <c r="A139" s="354"/>
      <c r="B139" s="764" t="s">
        <v>44</v>
      </c>
      <c r="C139" s="764"/>
      <c r="D139" s="764"/>
      <c r="E139" s="764"/>
      <c r="F139" s="765"/>
      <c r="G139" s="766" t="s">
        <v>166</v>
      </c>
      <c r="H139" s="767"/>
      <c r="I139" s="547"/>
      <c r="J139" s="578" t="str">
        <f t="shared" si="5"/>
        <v>No</v>
      </c>
      <c r="K139" s="532"/>
      <c r="L139" s="531"/>
      <c r="M139" s="531"/>
      <c r="N139" s="531"/>
      <c r="O139" s="531"/>
      <c r="P139" s="531"/>
      <c r="Q139" s="531"/>
      <c r="R139" s="531"/>
      <c r="S139" s="531"/>
      <c r="T139" s="222"/>
      <c r="U139" s="222"/>
      <c r="V139" s="222"/>
      <c r="W139" s="539"/>
      <c r="X139" s="539"/>
      <c r="Y139" s="572" t="str">
        <f t="shared" si="6"/>
        <v>g. Female condoms</v>
      </c>
      <c r="Z139" s="558"/>
    </row>
    <row r="140" spans="1:26" s="159" customFormat="1" ht="15" customHeight="1" x14ac:dyDescent="0.2">
      <c r="A140" s="354"/>
      <c r="B140" s="764" t="s">
        <v>338</v>
      </c>
      <c r="C140" s="764"/>
      <c r="D140" s="764"/>
      <c r="E140" s="764"/>
      <c r="F140" s="765"/>
      <c r="G140" s="766" t="s">
        <v>166</v>
      </c>
      <c r="H140" s="767"/>
      <c r="I140" s="547"/>
      <c r="J140" s="578" t="str">
        <f t="shared" si="5"/>
        <v>No</v>
      </c>
      <c r="K140" s="532"/>
      <c r="L140" s="531"/>
      <c r="M140" s="531"/>
      <c r="N140" s="531"/>
      <c r="O140" s="531"/>
      <c r="P140" s="531"/>
      <c r="Q140" s="531"/>
      <c r="R140" s="531"/>
      <c r="S140" s="531"/>
      <c r="T140" s="222"/>
      <c r="U140" s="222"/>
      <c r="V140" s="222"/>
      <c r="W140" s="539"/>
      <c r="X140" s="539"/>
      <c r="Y140" s="572" t="str">
        <f t="shared" si="6"/>
        <v>h. Emergency contraceptive pills</v>
      </c>
      <c r="Z140" s="558"/>
    </row>
    <row r="141" spans="1:26" s="159" customFormat="1" ht="15" customHeight="1" x14ac:dyDescent="0.2">
      <c r="A141" s="354"/>
      <c r="B141" s="764" t="s">
        <v>245</v>
      </c>
      <c r="C141" s="764"/>
      <c r="D141" s="764"/>
      <c r="E141" s="764"/>
      <c r="F141" s="765"/>
      <c r="G141" s="766" t="s">
        <v>146</v>
      </c>
      <c r="H141" s="767"/>
      <c r="I141" s="547"/>
      <c r="J141" s="578" t="str">
        <f t="shared" si="5"/>
        <v>N/A</v>
      </c>
      <c r="K141" s="532"/>
      <c r="L141" s="531"/>
      <c r="M141" s="531"/>
      <c r="N141" s="531"/>
      <c r="O141" s="531"/>
      <c r="P141" s="531"/>
      <c r="Q141" s="531"/>
      <c r="R141" s="531"/>
      <c r="S141" s="531"/>
      <c r="T141" s="222"/>
      <c r="U141" s="222"/>
      <c r="V141" s="222"/>
      <c r="W141" s="539"/>
      <c r="X141" s="539"/>
      <c r="Y141" s="572" t="str">
        <f t="shared" si="6"/>
        <v>i. CycleBeads</v>
      </c>
      <c r="Z141" s="558"/>
    </row>
    <row r="142" spans="1:26" s="159" customFormat="1" ht="30" x14ac:dyDescent="0.2">
      <c r="A142" s="354"/>
      <c r="B142" s="764" t="s">
        <v>766</v>
      </c>
      <c r="C142" s="764"/>
      <c r="D142" s="764"/>
      <c r="E142" s="764"/>
      <c r="F142" s="769" t="s">
        <v>748</v>
      </c>
      <c r="G142" s="770"/>
      <c r="H142" s="771"/>
      <c r="I142" s="547"/>
      <c r="J142" s="578"/>
      <c r="K142" s="532"/>
      <c r="L142" s="531"/>
      <c r="M142" s="532"/>
      <c r="N142" s="531"/>
      <c r="O142" s="531"/>
      <c r="P142" s="531"/>
      <c r="Q142" s="532" t="str">
        <f>F142</f>
        <v>01/11-12/11</v>
      </c>
      <c r="R142" s="532" t="str">
        <f>B142</f>
        <v xml:space="preserve">j. Time period of reports reviewed
(mm/yy - mm/yy) (for example, reports from 1/11-12/11) </v>
      </c>
      <c r="S142" s="531"/>
      <c r="T142" s="222"/>
      <c r="U142" s="222"/>
      <c r="V142" s="222"/>
      <c r="W142" s="539"/>
      <c r="X142" s="539"/>
      <c r="Z142" s="558"/>
    </row>
    <row r="143" spans="1:26" s="159" customFormat="1" ht="45" x14ac:dyDescent="0.2">
      <c r="A143" s="262"/>
      <c r="B143" s="764" t="s">
        <v>346</v>
      </c>
      <c r="C143" s="764"/>
      <c r="D143" s="764"/>
      <c r="E143" s="764"/>
      <c r="F143" s="769" t="s">
        <v>1034</v>
      </c>
      <c r="G143" s="770"/>
      <c r="H143" s="771"/>
      <c r="I143" s="547"/>
      <c r="J143" s="578"/>
      <c r="K143" s="532"/>
      <c r="L143" s="532"/>
      <c r="M143" s="531"/>
      <c r="N143" s="531"/>
      <c r="O143" s="531"/>
      <c r="P143" s="531"/>
      <c r="Q143" s="532" t="str">
        <f>F143</f>
        <v>Warehouse stock cards</v>
      </c>
      <c r="R143" s="532" t="str">
        <f>B143</f>
        <v>k. Data source
(for example: Procurement Planning and Monitoring Report, Logistics Management Information System, periodic physical inventory, warehouse reports)</v>
      </c>
      <c r="S143" s="531"/>
      <c r="T143" s="222"/>
      <c r="U143" s="222"/>
      <c r="V143" s="222"/>
      <c r="W143" s="539"/>
      <c r="X143" s="539"/>
      <c r="Z143" s="558"/>
    </row>
    <row r="144" spans="1:26" s="159" customFormat="1" x14ac:dyDescent="0.2">
      <c r="A144" s="772" t="s">
        <v>347</v>
      </c>
      <c r="B144" s="764"/>
      <c r="C144" s="764"/>
      <c r="D144" s="764"/>
      <c r="E144" s="764"/>
      <c r="F144" s="764"/>
      <c r="G144" s="764"/>
      <c r="H144" s="773"/>
      <c r="I144" s="227"/>
      <c r="J144" s="569"/>
      <c r="K144" s="532"/>
      <c r="L144" s="531"/>
      <c r="M144" s="531"/>
      <c r="N144" s="531"/>
      <c r="O144" s="532"/>
      <c r="P144" s="531"/>
      <c r="Q144" s="531"/>
      <c r="R144" s="531"/>
      <c r="S144" s="531"/>
      <c r="T144" s="222"/>
      <c r="U144" s="222"/>
      <c r="V144" s="222"/>
      <c r="W144" s="539"/>
      <c r="X144" s="539"/>
      <c r="Z144" s="558"/>
    </row>
    <row r="145" spans="1:26" s="159" customFormat="1" ht="15" customHeight="1" x14ac:dyDescent="0.2">
      <c r="A145" s="354"/>
      <c r="B145" s="764" t="s">
        <v>348</v>
      </c>
      <c r="C145" s="764"/>
      <c r="D145" s="764"/>
      <c r="E145" s="764"/>
      <c r="F145" s="765"/>
      <c r="G145" s="766" t="s">
        <v>165</v>
      </c>
      <c r="H145" s="767"/>
      <c r="I145" s="547"/>
      <c r="J145" s="578" t="str">
        <f>G145</f>
        <v>Yes</v>
      </c>
      <c r="K145" s="532"/>
      <c r="L145" s="531"/>
      <c r="M145" s="531"/>
      <c r="N145" s="531"/>
      <c r="O145" s="532"/>
      <c r="P145" s="531"/>
      <c r="Q145" s="531"/>
      <c r="R145" s="531"/>
      <c r="S145" s="531"/>
      <c r="T145" s="222"/>
      <c r="U145" s="222"/>
      <c r="V145" s="222"/>
      <c r="W145" s="539"/>
      <c r="X145" s="539"/>
      <c r="Y145" s="572" t="str">
        <f>B145</f>
        <v>a. service delivery point level (i.e., public sector health facilities)</v>
      </c>
      <c r="Z145" s="558"/>
    </row>
    <row r="146" spans="1:26" s="268" customFormat="1" ht="15.75" customHeight="1" thickBot="1" x14ac:dyDescent="0.25">
      <c r="A146" s="356"/>
      <c r="B146" s="753" t="s">
        <v>349</v>
      </c>
      <c r="C146" s="753"/>
      <c r="D146" s="753"/>
      <c r="E146" s="753"/>
      <c r="F146" s="754"/>
      <c r="G146" s="755" t="s">
        <v>166</v>
      </c>
      <c r="H146" s="756"/>
      <c r="I146" s="607"/>
      <c r="J146" s="608" t="str">
        <f>G146</f>
        <v>No</v>
      </c>
      <c r="K146" s="609"/>
      <c r="L146" s="610"/>
      <c r="M146" s="610"/>
      <c r="N146" s="610"/>
      <c r="O146" s="609"/>
      <c r="P146" s="610"/>
      <c r="Q146" s="610"/>
      <c r="R146" s="610"/>
      <c r="S146" s="610"/>
      <c r="T146" s="611"/>
      <c r="U146" s="611"/>
      <c r="V146" s="611"/>
      <c r="W146" s="612"/>
      <c r="X146" s="612"/>
      <c r="Y146" s="613" t="str">
        <f>B146</f>
        <v>b. central level (i.e., central level warehouse for the public sector)</v>
      </c>
      <c r="Z146" s="614"/>
    </row>
    <row r="147" spans="1:26" s="159" customFormat="1" ht="60.75" thickBot="1" x14ac:dyDescent="0.25">
      <c r="A147" s="757" t="s">
        <v>350</v>
      </c>
      <c r="B147" s="758"/>
      <c r="C147" s="759"/>
      <c r="D147" s="760" t="s">
        <v>1035</v>
      </c>
      <c r="E147" s="761"/>
      <c r="F147" s="761"/>
      <c r="G147" s="761"/>
      <c r="H147" s="762"/>
      <c r="I147" s="547"/>
      <c r="J147" s="578"/>
      <c r="K147" s="532" t="str">
        <f>A147</f>
        <v xml:space="preserve">F. Please note any overall comments about challenges and/or successes with contraceptive security in your country.
</v>
      </c>
      <c r="L147" s="531"/>
      <c r="M147" s="531"/>
      <c r="N147" s="531"/>
      <c r="O147" s="532" t="str">
        <f>D147</f>
        <v>The PSI stockout problem in 2010 led the Ministry of Health to send stock to PSI, which increased the issues from the central warehouse.</v>
      </c>
      <c r="P147" s="531"/>
      <c r="Q147" s="531"/>
      <c r="R147" s="531"/>
      <c r="S147" s="531"/>
      <c r="T147" s="222"/>
      <c r="U147" s="222"/>
      <c r="V147" s="222"/>
      <c r="W147" s="539"/>
      <c r="X147" s="539"/>
      <c r="Z147" s="558"/>
    </row>
    <row r="148" spans="1:26" s="267" customFormat="1" ht="15.75" x14ac:dyDescent="0.2">
      <c r="A148" s="904"/>
      <c r="B148" s="904"/>
      <c r="C148" s="904"/>
      <c r="D148" s="904"/>
      <c r="E148" s="904"/>
      <c r="F148" s="904"/>
      <c r="G148" s="904"/>
      <c r="H148" s="904"/>
      <c r="I148" s="282"/>
      <c r="J148" s="604"/>
      <c r="K148" s="532"/>
      <c r="L148" s="532"/>
      <c r="M148" s="531"/>
      <c r="N148" s="531"/>
      <c r="O148" s="532"/>
      <c r="P148" s="531"/>
      <c r="R148" s="531"/>
      <c r="S148" s="542"/>
      <c r="T148" s="543"/>
      <c r="U148" s="543"/>
      <c r="V148" s="543"/>
      <c r="W148" s="544"/>
      <c r="X148" s="544"/>
      <c r="Z148" s="605"/>
    </row>
    <row r="149" spans="1:26" ht="72" customHeight="1" x14ac:dyDescent="0.2">
      <c r="A149" s="1084"/>
      <c r="B149" s="1084"/>
      <c r="C149" s="1084"/>
      <c r="D149" s="1084"/>
      <c r="E149" s="1084"/>
      <c r="F149" s="1084"/>
      <c r="G149" s="1084"/>
      <c r="H149" s="1084"/>
      <c r="I149" s="615"/>
      <c r="O149" s="532"/>
      <c r="X149" s="616">
        <f>A149</f>
        <v>0</v>
      </c>
    </row>
    <row r="150" spans="1:26" s="267" customFormat="1" ht="9.75" customHeight="1" x14ac:dyDescent="0.2">
      <c r="A150" s="617"/>
      <c r="B150" s="617"/>
      <c r="C150" s="617"/>
      <c r="D150" s="617"/>
      <c r="E150" s="617"/>
      <c r="F150" s="617"/>
      <c r="G150" s="617"/>
      <c r="H150" s="617"/>
      <c r="I150" s="532"/>
      <c r="J150" s="604"/>
      <c r="K150" s="532"/>
      <c r="L150" s="531"/>
      <c r="M150" s="531"/>
      <c r="N150" s="531"/>
      <c r="O150" s="532"/>
      <c r="P150" s="531"/>
      <c r="Q150" s="531"/>
      <c r="R150" s="531"/>
      <c r="S150" s="542"/>
      <c r="T150" s="543"/>
      <c r="U150" s="543"/>
      <c r="V150" s="543"/>
      <c r="W150" s="544"/>
      <c r="X150" s="544"/>
      <c r="Z150" s="605"/>
    </row>
    <row r="151" spans="1:26" s="267" customFormat="1" ht="15" customHeight="1" x14ac:dyDescent="0.2">
      <c r="A151" s="617"/>
      <c r="B151" s="617"/>
      <c r="C151" s="617"/>
      <c r="D151" s="617"/>
      <c r="E151" s="617"/>
      <c r="F151" s="617"/>
      <c r="G151" s="617"/>
      <c r="H151" s="617"/>
      <c r="I151" s="532"/>
      <c r="J151" s="537"/>
      <c r="K151" s="532"/>
      <c r="L151" s="531"/>
      <c r="M151" s="531"/>
      <c r="N151" s="531"/>
      <c r="O151" s="532"/>
      <c r="P151" s="531"/>
      <c r="Q151" s="531"/>
      <c r="R151" s="531"/>
      <c r="S151" s="542"/>
      <c r="T151" s="543"/>
      <c r="U151" s="543"/>
      <c r="V151" s="543"/>
      <c r="W151" s="544"/>
      <c r="X151" s="544"/>
      <c r="Z151" s="605"/>
    </row>
    <row r="152" spans="1:26" x14ac:dyDescent="0.2">
      <c r="A152" s="269"/>
      <c r="B152" s="270"/>
      <c r="C152" s="270"/>
      <c r="D152" s="270"/>
      <c r="E152" s="270"/>
      <c r="F152" s="270"/>
      <c r="G152" s="271"/>
      <c r="H152" s="217"/>
      <c r="I152" s="531"/>
      <c r="O152" s="532"/>
    </row>
    <row r="153" spans="1:26" x14ac:dyDescent="0.2">
      <c r="A153" s="215"/>
      <c r="B153" s="215"/>
      <c r="G153" s="272"/>
      <c r="H153" s="273"/>
      <c r="I153" s="531"/>
    </row>
    <row r="154" spans="1:26" x14ac:dyDescent="0.2">
      <c r="A154" s="215"/>
      <c r="B154" s="215"/>
      <c r="G154" s="272"/>
      <c r="H154" s="273"/>
      <c r="I154" s="531"/>
    </row>
    <row r="155" spans="1:26" x14ac:dyDescent="0.2">
      <c r="A155" s="215"/>
      <c r="B155" s="215"/>
      <c r="G155" s="272"/>
      <c r="H155" s="273"/>
      <c r="I155" s="531"/>
    </row>
    <row r="156" spans="1:26" x14ac:dyDescent="0.2">
      <c r="A156" s="215"/>
      <c r="B156" s="215"/>
      <c r="G156" s="272"/>
      <c r="H156" s="273"/>
      <c r="I156" s="531"/>
    </row>
    <row r="157" spans="1:26" x14ac:dyDescent="0.2">
      <c r="A157" s="215"/>
      <c r="B157" s="215"/>
      <c r="G157" s="272"/>
      <c r="H157" s="273"/>
      <c r="I157" s="531"/>
    </row>
    <row r="158" spans="1:26" x14ac:dyDescent="0.2">
      <c r="A158" s="215"/>
      <c r="B158" s="215"/>
      <c r="G158" s="272"/>
      <c r="H158" s="273"/>
      <c r="I158" s="531"/>
    </row>
    <row r="159" spans="1:26" x14ac:dyDescent="0.2">
      <c r="A159" s="215"/>
      <c r="B159" s="215"/>
      <c r="G159" s="272"/>
      <c r="H159" s="273"/>
      <c r="I159" s="531"/>
    </row>
    <row r="160" spans="1:26" x14ac:dyDescent="0.2">
      <c r="A160" s="215"/>
      <c r="B160" s="215"/>
      <c r="G160" s="272"/>
      <c r="H160" s="273"/>
      <c r="I160" s="531"/>
    </row>
    <row r="161" spans="1:134" x14ac:dyDescent="0.2">
      <c r="A161" s="215"/>
      <c r="B161" s="215"/>
      <c r="G161" s="272"/>
      <c r="H161" s="273"/>
      <c r="I161" s="531"/>
    </row>
    <row r="162" spans="1:134" x14ac:dyDescent="0.2">
      <c r="A162" s="215"/>
      <c r="B162" s="215"/>
      <c r="G162" s="272"/>
      <c r="H162" s="273"/>
      <c r="I162" s="531"/>
    </row>
    <row r="163" spans="1:134" x14ac:dyDescent="0.2">
      <c r="A163" s="215"/>
      <c r="B163" s="215"/>
      <c r="G163" s="272"/>
      <c r="H163" s="273"/>
      <c r="I163" s="531"/>
    </row>
    <row r="164" spans="1:134" x14ac:dyDescent="0.2">
      <c r="A164" s="215"/>
      <c r="B164" s="215"/>
      <c r="G164" s="272"/>
      <c r="H164" s="273"/>
      <c r="I164" s="531"/>
    </row>
    <row r="165" spans="1:134" x14ac:dyDescent="0.2">
      <c r="A165" s="215"/>
      <c r="B165" s="215"/>
      <c r="G165" s="272"/>
      <c r="H165" s="273"/>
      <c r="I165" s="531"/>
    </row>
    <row r="166" spans="1:134" s="215" customFormat="1" x14ac:dyDescent="0.2">
      <c r="G166" s="272"/>
      <c r="H166" s="273"/>
      <c r="I166" s="531"/>
      <c r="J166" s="537"/>
      <c r="K166" s="532"/>
      <c r="L166" s="531"/>
      <c r="M166" s="531"/>
      <c r="N166" s="531"/>
      <c r="O166" s="531"/>
      <c r="P166" s="531"/>
      <c r="Q166" s="531"/>
      <c r="R166" s="531"/>
      <c r="S166" s="542"/>
      <c r="T166" s="543"/>
      <c r="U166" s="543"/>
      <c r="V166" s="543"/>
      <c r="W166" s="544"/>
      <c r="X166" s="544"/>
      <c r="Y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531"/>
      <c r="J167" s="537"/>
      <c r="K167" s="532"/>
      <c r="L167" s="531"/>
      <c r="M167" s="531"/>
      <c r="N167" s="531"/>
      <c r="O167" s="531"/>
      <c r="P167" s="531"/>
      <c r="Q167" s="531"/>
      <c r="R167" s="531"/>
      <c r="S167" s="542"/>
      <c r="T167" s="543"/>
      <c r="U167" s="543"/>
      <c r="V167" s="543"/>
      <c r="W167" s="544"/>
      <c r="X167" s="544"/>
      <c r="Y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531"/>
      <c r="J168" s="537"/>
      <c r="K168" s="532"/>
      <c r="L168" s="531"/>
      <c r="M168" s="531"/>
      <c r="N168" s="531"/>
      <c r="O168" s="531"/>
      <c r="P168" s="531"/>
      <c r="Q168" s="531"/>
      <c r="R168" s="531"/>
      <c r="S168" s="542"/>
      <c r="T168" s="543"/>
      <c r="U168" s="543"/>
      <c r="V168" s="543"/>
      <c r="W168" s="544"/>
      <c r="X168" s="544"/>
      <c r="Y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531"/>
      <c r="J169" s="537"/>
      <c r="K169" s="532"/>
      <c r="L169" s="531"/>
      <c r="M169" s="531"/>
      <c r="N169" s="531"/>
      <c r="O169" s="531"/>
      <c r="P169" s="531"/>
      <c r="Q169" s="531"/>
      <c r="R169" s="531"/>
      <c r="S169" s="542"/>
      <c r="T169" s="543"/>
      <c r="U169" s="543"/>
      <c r="V169" s="543"/>
      <c r="W169" s="544"/>
      <c r="X169" s="544"/>
      <c r="Y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531"/>
      <c r="J170" s="537"/>
      <c r="K170" s="532"/>
      <c r="L170" s="531"/>
      <c r="M170" s="531"/>
      <c r="N170" s="531"/>
      <c r="O170" s="531"/>
      <c r="P170" s="531"/>
      <c r="Q170" s="531"/>
      <c r="R170" s="531"/>
      <c r="S170" s="542"/>
      <c r="T170" s="543"/>
      <c r="U170" s="543"/>
      <c r="V170" s="543"/>
      <c r="W170" s="544"/>
      <c r="X170" s="544"/>
      <c r="Y170" s="21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531"/>
      <c r="J171" s="537"/>
      <c r="K171" s="532"/>
      <c r="L171" s="531"/>
      <c r="M171" s="531"/>
      <c r="N171" s="531"/>
      <c r="O171" s="531"/>
      <c r="P171" s="531"/>
      <c r="Q171" s="531"/>
      <c r="R171" s="531"/>
      <c r="S171" s="542"/>
      <c r="T171" s="543"/>
      <c r="U171" s="543"/>
      <c r="V171" s="543"/>
      <c r="W171" s="544"/>
      <c r="X171" s="544"/>
      <c r="Y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531"/>
      <c r="J172" s="537"/>
      <c r="K172" s="532"/>
      <c r="L172" s="531"/>
      <c r="M172" s="531"/>
      <c r="N172" s="531"/>
      <c r="O172" s="531"/>
      <c r="P172" s="531"/>
      <c r="Q172" s="531"/>
      <c r="R172" s="531"/>
      <c r="S172" s="542"/>
      <c r="T172" s="543"/>
      <c r="U172" s="543"/>
      <c r="V172" s="543"/>
      <c r="W172" s="544"/>
      <c r="X172" s="544"/>
      <c r="Y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531"/>
      <c r="J173" s="537"/>
      <c r="K173" s="532"/>
      <c r="L173" s="531"/>
      <c r="M173" s="531"/>
      <c r="N173" s="531"/>
      <c r="O173" s="531"/>
      <c r="P173" s="531"/>
      <c r="Q173" s="531"/>
      <c r="R173" s="531"/>
      <c r="S173" s="542"/>
      <c r="T173" s="543"/>
      <c r="U173" s="543"/>
      <c r="V173" s="543"/>
      <c r="W173" s="544"/>
      <c r="X173" s="544"/>
      <c r="Y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531"/>
      <c r="J174" s="537"/>
      <c r="K174" s="532"/>
      <c r="L174" s="531"/>
      <c r="M174" s="531"/>
      <c r="N174" s="531"/>
      <c r="O174" s="531"/>
      <c r="P174" s="531"/>
      <c r="Q174" s="531"/>
      <c r="R174" s="531"/>
      <c r="S174" s="542"/>
      <c r="T174" s="543"/>
      <c r="U174" s="543"/>
      <c r="V174" s="543"/>
      <c r="W174" s="544"/>
      <c r="X174" s="544"/>
      <c r="Y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531"/>
      <c r="J175" s="537"/>
      <c r="K175" s="532"/>
      <c r="L175" s="531"/>
      <c r="M175" s="531"/>
      <c r="N175" s="531"/>
      <c r="O175" s="531"/>
      <c r="P175" s="531"/>
      <c r="Q175" s="531"/>
      <c r="R175" s="531"/>
      <c r="S175" s="542"/>
      <c r="T175" s="543"/>
      <c r="U175" s="543"/>
      <c r="V175" s="543"/>
      <c r="W175" s="544"/>
      <c r="X175" s="544"/>
      <c r="Y175" s="216"/>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531"/>
      <c r="J176" s="537"/>
      <c r="K176" s="532"/>
      <c r="L176" s="531"/>
      <c r="M176" s="531"/>
      <c r="N176" s="531"/>
      <c r="O176" s="531"/>
      <c r="P176" s="531"/>
      <c r="Q176" s="531"/>
      <c r="R176" s="531"/>
      <c r="S176" s="542"/>
      <c r="T176" s="543"/>
      <c r="U176" s="543"/>
      <c r="V176" s="543"/>
      <c r="W176" s="544"/>
      <c r="X176" s="544"/>
      <c r="Y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B146:F146"/>
    <mergeCell ref="G146:H146"/>
    <mergeCell ref="A147:C147"/>
    <mergeCell ref="D147:H147"/>
    <mergeCell ref="A148:H148"/>
    <mergeCell ref="A149:H149"/>
    <mergeCell ref="B142:E142"/>
    <mergeCell ref="F142:H142"/>
    <mergeCell ref="B143:E143"/>
    <mergeCell ref="F143:H143"/>
    <mergeCell ref="A144:H144"/>
    <mergeCell ref="B145:F145"/>
    <mergeCell ref="G145:H145"/>
    <mergeCell ref="B139:F139"/>
    <mergeCell ref="G139:H139"/>
    <mergeCell ref="B140:F140"/>
    <mergeCell ref="G140:H140"/>
    <mergeCell ref="B141:F141"/>
    <mergeCell ref="G141:H141"/>
    <mergeCell ref="B136:F136"/>
    <mergeCell ref="G136:H136"/>
    <mergeCell ref="B137:F137"/>
    <mergeCell ref="G137:H137"/>
    <mergeCell ref="B138:F138"/>
    <mergeCell ref="G138:H138"/>
    <mergeCell ref="A132:H132"/>
    <mergeCell ref="B133:F133"/>
    <mergeCell ref="G133:H133"/>
    <mergeCell ref="B134:F134"/>
    <mergeCell ref="G134:H134"/>
    <mergeCell ref="B135:F135"/>
    <mergeCell ref="G135:H135"/>
    <mergeCell ref="B128:F128"/>
    <mergeCell ref="G128:H128"/>
    <mergeCell ref="B129:C129"/>
    <mergeCell ref="D129:H129"/>
    <mergeCell ref="A130:G130"/>
    <mergeCell ref="A131:F131"/>
    <mergeCell ref="G131:H131"/>
    <mergeCell ref="B125:F125"/>
    <mergeCell ref="G125:H125"/>
    <mergeCell ref="B126:F126"/>
    <mergeCell ref="G126:H126"/>
    <mergeCell ref="B127:F127"/>
    <mergeCell ref="G127:H127"/>
    <mergeCell ref="A121:C121"/>
    <mergeCell ref="D121:H121"/>
    <mergeCell ref="A122:C122"/>
    <mergeCell ref="D122:H122"/>
    <mergeCell ref="A123:H123"/>
    <mergeCell ref="B124:E124"/>
    <mergeCell ref="F124:H124"/>
    <mergeCell ref="B118:F118"/>
    <mergeCell ref="G118:H118"/>
    <mergeCell ref="C119:E119"/>
    <mergeCell ref="F119:H119"/>
    <mergeCell ref="A120:E120"/>
    <mergeCell ref="F120:H120"/>
    <mergeCell ref="B115:F115"/>
    <mergeCell ref="G115:H115"/>
    <mergeCell ref="B116:F116"/>
    <mergeCell ref="G116:H116"/>
    <mergeCell ref="B117:F117"/>
    <mergeCell ref="G117:H117"/>
    <mergeCell ref="B112:F112"/>
    <mergeCell ref="G112:H112"/>
    <mergeCell ref="B113:F113"/>
    <mergeCell ref="G113:H113"/>
    <mergeCell ref="B114:F114"/>
    <mergeCell ref="G114:H114"/>
    <mergeCell ref="B109:F109"/>
    <mergeCell ref="G109:H109"/>
    <mergeCell ref="B110:F110"/>
    <mergeCell ref="G110:H110"/>
    <mergeCell ref="B111:F111"/>
    <mergeCell ref="G111:H111"/>
    <mergeCell ref="B105:F105"/>
    <mergeCell ref="G105:H105"/>
    <mergeCell ref="B106:F106"/>
    <mergeCell ref="G106:H106"/>
    <mergeCell ref="D107:H107"/>
    <mergeCell ref="A108:H108"/>
    <mergeCell ref="B101:C101"/>
    <mergeCell ref="E101:G101"/>
    <mergeCell ref="A102:H102"/>
    <mergeCell ref="A103:H103"/>
    <mergeCell ref="B104:F104"/>
    <mergeCell ref="G104:H104"/>
    <mergeCell ref="A97:H97"/>
    <mergeCell ref="A98:C98"/>
    <mergeCell ref="E98:G98"/>
    <mergeCell ref="B99:C99"/>
    <mergeCell ref="E99:G99"/>
    <mergeCell ref="B100:C100"/>
    <mergeCell ref="E100:G100"/>
    <mergeCell ref="C95:D95"/>
    <mergeCell ref="E95:F95"/>
    <mergeCell ref="G95:H95"/>
    <mergeCell ref="C96:D96"/>
    <mergeCell ref="E96:F96"/>
    <mergeCell ref="G96:H96"/>
    <mergeCell ref="A91:G91"/>
    <mergeCell ref="B92:C92"/>
    <mergeCell ref="B93:D93"/>
    <mergeCell ref="E93:F93"/>
    <mergeCell ref="G93:H93"/>
    <mergeCell ref="C94:D94"/>
    <mergeCell ref="E94:F94"/>
    <mergeCell ref="G94:H94"/>
    <mergeCell ref="A87:G87"/>
    <mergeCell ref="B88:C88"/>
    <mergeCell ref="D88:H88"/>
    <mergeCell ref="A89:G89"/>
    <mergeCell ref="B90:C90"/>
    <mergeCell ref="D90:H90"/>
    <mergeCell ref="A84:E84"/>
    <mergeCell ref="F84:H84"/>
    <mergeCell ref="B85:D85"/>
    <mergeCell ref="E85:H85"/>
    <mergeCell ref="B86:D86"/>
    <mergeCell ref="E86:H86"/>
    <mergeCell ref="A81:C81"/>
    <mergeCell ref="A82:A83"/>
    <mergeCell ref="B82:C82"/>
    <mergeCell ref="D82:E82"/>
    <mergeCell ref="G82:H82"/>
    <mergeCell ref="D83:E83"/>
    <mergeCell ref="G83:H83"/>
    <mergeCell ref="B77:C77"/>
    <mergeCell ref="D77:E77"/>
    <mergeCell ref="A78:C78"/>
    <mergeCell ref="D78:H78"/>
    <mergeCell ref="A79:G79"/>
    <mergeCell ref="A80:G80"/>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A65:C65"/>
    <mergeCell ref="D65:E65"/>
    <mergeCell ref="B66:C66"/>
    <mergeCell ref="D66:E66"/>
    <mergeCell ref="B67:C67"/>
    <mergeCell ref="D67:E67"/>
    <mergeCell ref="C61:E61"/>
    <mergeCell ref="F61:H61"/>
    <mergeCell ref="A62:C62"/>
    <mergeCell ref="D62:H62"/>
    <mergeCell ref="A63:G63"/>
    <mergeCell ref="A64:H64"/>
    <mergeCell ref="A57:E57"/>
    <mergeCell ref="G57:H57"/>
    <mergeCell ref="A59:E59"/>
    <mergeCell ref="F59:H59"/>
    <mergeCell ref="B60:E60"/>
    <mergeCell ref="F60:H60"/>
    <mergeCell ref="B52:C52"/>
    <mergeCell ref="A54:H54"/>
    <mergeCell ref="A55:E55"/>
    <mergeCell ref="G55:H55"/>
    <mergeCell ref="A56:E56"/>
    <mergeCell ref="G56:H56"/>
    <mergeCell ref="A46:H46"/>
    <mergeCell ref="B47:C47"/>
    <mergeCell ref="B48:C48"/>
    <mergeCell ref="D49:H49"/>
    <mergeCell ref="B50:C50"/>
    <mergeCell ref="B51:C51"/>
    <mergeCell ref="B39:C39"/>
    <mergeCell ref="B40:C40"/>
    <mergeCell ref="D41:H41"/>
    <mergeCell ref="B42:C42"/>
    <mergeCell ref="D43:H43"/>
    <mergeCell ref="B44:C44"/>
    <mergeCell ref="A33:H33"/>
    <mergeCell ref="B34:D34"/>
    <mergeCell ref="B35:D35"/>
    <mergeCell ref="A36:H36"/>
    <mergeCell ref="A37:G37"/>
    <mergeCell ref="A38:H38"/>
    <mergeCell ref="A29:F29"/>
    <mergeCell ref="G29:H29"/>
    <mergeCell ref="A30:D30"/>
    <mergeCell ref="G30:H30"/>
    <mergeCell ref="A31:G31"/>
    <mergeCell ref="A32:G32"/>
    <mergeCell ref="A24:G24"/>
    <mergeCell ref="A25:G25"/>
    <mergeCell ref="A26:C26"/>
    <mergeCell ref="A27:G27"/>
    <mergeCell ref="A28:C28"/>
    <mergeCell ref="D28:E28"/>
    <mergeCell ref="B21:C21"/>
    <mergeCell ref="F21:H21"/>
    <mergeCell ref="B22:C22"/>
    <mergeCell ref="F22:H22"/>
    <mergeCell ref="B23:C23"/>
    <mergeCell ref="F23:H23"/>
    <mergeCell ref="B18:C18"/>
    <mergeCell ref="F18:H18"/>
    <mergeCell ref="B19:C19"/>
    <mergeCell ref="F19:H19"/>
    <mergeCell ref="B20:C20"/>
    <mergeCell ref="F20:H20"/>
    <mergeCell ref="B15:C15"/>
    <mergeCell ref="F15:H15"/>
    <mergeCell ref="B16:C16"/>
    <mergeCell ref="F16:H16"/>
    <mergeCell ref="B17:C17"/>
    <mergeCell ref="F17:H17"/>
    <mergeCell ref="B13:C13"/>
    <mergeCell ref="D13:H13"/>
    <mergeCell ref="A14:C14"/>
    <mergeCell ref="D14:H14"/>
    <mergeCell ref="A5:C5"/>
    <mergeCell ref="A7:H7"/>
    <mergeCell ref="A8:C8"/>
    <mergeCell ref="D8:F8"/>
    <mergeCell ref="G8:H8"/>
    <mergeCell ref="A9:H9"/>
    <mergeCell ref="A1:H1"/>
    <mergeCell ref="A2:C2"/>
    <mergeCell ref="D2:E2"/>
    <mergeCell ref="A3:H3"/>
    <mergeCell ref="D4:E4"/>
    <mergeCell ref="F4:H4"/>
    <mergeCell ref="A10:H10"/>
    <mergeCell ref="A11:G11"/>
    <mergeCell ref="A12:G12"/>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F83:G83 F84 F66:H76 D67:D76 H87 G109:G118 G104:G106 H99:H101 D99:D101 H91 H89 G145:G146 G125:G128 D26 D16:D23 H25 G133:G139 G141 G140:H140">
      <formula1>$W$1:$W$5</formula1>
    </dataValidation>
  </dataValidations>
  <hyperlinks>
    <hyperlink ref="A5:C5" location="Introduction!R10" display="To jump to the Introduction sheet, click here."/>
  </hyperlinks>
  <pageMargins left="0.7" right="0.7" top="0.75" bottom="0.75" header="0.3" footer="0.3"/>
  <pageSetup scale="59" fitToHeight="5" orientation="portrait" cellComments="atEnd" r:id="rId1"/>
  <rowBreaks count="4" manualBreakCount="4">
    <brk id="35" max="25" man="1"/>
    <brk id="62" max="25" man="1"/>
    <brk id="122" max="25" man="1"/>
    <brk id="149" max="7" man="1"/>
  </rowBreak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40" hidden="1" customWidth="1"/>
    <col min="10" max="10" width="38.5703125" style="40" hidden="1" customWidth="1"/>
    <col min="11" max="11" width="64.42578125" style="9" hidden="1" customWidth="1"/>
    <col min="12" max="12" width="87.7109375" style="36" hidden="1" customWidth="1"/>
    <col min="13" max="13" width="37.28515625" style="36" hidden="1" customWidth="1"/>
    <col min="14" max="14" width="75.28515625" style="36" hidden="1" customWidth="1"/>
    <col min="15" max="15" width="81.7109375" style="36" hidden="1" customWidth="1"/>
    <col min="16" max="16" width="69.42578125" style="36" hidden="1" customWidth="1"/>
    <col min="17" max="17" width="57" style="36" hidden="1" customWidth="1"/>
    <col min="18" max="18" width="87.7109375" style="36" hidden="1" customWidth="1"/>
    <col min="19" max="19" width="25.42578125" style="37" hidden="1" customWidth="1"/>
    <col min="20" max="20" width="43.7109375" style="2" hidden="1" customWidth="1"/>
    <col min="21" max="21" width="37.28515625" style="2" hidden="1" customWidth="1"/>
    <col min="22" max="22" width="56.28515625" style="2" hidden="1" customWidth="1"/>
    <col min="23" max="23" width="11.7109375" style="64" hidden="1" customWidth="1"/>
    <col min="24" max="24" width="146.85546875" style="64" hidden="1" customWidth="1"/>
    <col min="25" max="25" width="107.42578125" style="23" hidden="1" customWidth="1"/>
    <col min="26" max="26" width="1.28515625" style="22"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901"/>
      <c r="B1" s="901"/>
      <c r="C1" s="901"/>
      <c r="D1" s="901"/>
      <c r="E1" s="901"/>
      <c r="F1" s="901"/>
      <c r="G1" s="901"/>
      <c r="H1" s="901"/>
      <c r="I1" s="207" t="s">
        <v>526</v>
      </c>
      <c r="J1" s="36" t="s">
        <v>246</v>
      </c>
      <c r="K1" s="9"/>
      <c r="L1" s="36" t="s">
        <v>251</v>
      </c>
      <c r="M1" s="36" t="s">
        <v>62</v>
      </c>
      <c r="N1" s="9" t="s">
        <v>150</v>
      </c>
      <c r="O1" s="39" t="s">
        <v>33</v>
      </c>
      <c r="P1" s="36"/>
      <c r="Q1" s="36"/>
      <c r="R1" s="9" t="s">
        <v>25</v>
      </c>
      <c r="S1" s="36"/>
      <c r="T1" s="36"/>
      <c r="U1" s="36"/>
      <c r="V1" s="36"/>
      <c r="W1" s="132" t="s">
        <v>165</v>
      </c>
      <c r="X1" s="145" t="s">
        <v>149</v>
      </c>
      <c r="Y1" s="21" t="s">
        <v>262</v>
      </c>
      <c r="Z1" s="21"/>
    </row>
    <row r="2" spans="1:134" s="248" customFormat="1" ht="15.75" x14ac:dyDescent="0.2">
      <c r="A2" s="902"/>
      <c r="B2" s="902"/>
      <c r="C2" s="902"/>
      <c r="D2" s="903"/>
      <c r="E2" s="903"/>
      <c r="F2" s="276"/>
      <c r="G2" s="273"/>
      <c r="H2" s="273"/>
      <c r="I2" s="60"/>
      <c r="J2" s="40"/>
      <c r="K2" s="9" t="s">
        <v>248</v>
      </c>
      <c r="L2" s="36"/>
      <c r="M2" s="36"/>
      <c r="N2" s="9" t="s">
        <v>150</v>
      </c>
      <c r="O2" s="39" t="s">
        <v>164</v>
      </c>
      <c r="P2" s="36" t="s">
        <v>249</v>
      </c>
      <c r="Q2" s="36"/>
      <c r="R2" s="9" t="s">
        <v>169</v>
      </c>
      <c r="S2" s="36" t="s">
        <v>253</v>
      </c>
      <c r="T2" s="82" t="s">
        <v>254</v>
      </c>
      <c r="U2" s="24" t="s">
        <v>255</v>
      </c>
      <c r="V2" s="24" t="s">
        <v>256</v>
      </c>
      <c r="W2" s="76" t="s">
        <v>166</v>
      </c>
      <c r="X2" s="76"/>
      <c r="Y2" s="81" t="s">
        <v>263</v>
      </c>
      <c r="Z2" s="21"/>
    </row>
    <row r="3" spans="1:134" s="248" customFormat="1" ht="15.75" x14ac:dyDescent="0.2">
      <c r="A3" s="904"/>
      <c r="B3" s="904"/>
      <c r="C3" s="904"/>
      <c r="D3" s="904"/>
      <c r="E3" s="904"/>
      <c r="F3" s="904"/>
      <c r="G3" s="904"/>
      <c r="H3" s="904"/>
      <c r="I3" s="60"/>
      <c r="J3" s="40"/>
      <c r="K3" s="9"/>
      <c r="L3" s="36"/>
      <c r="M3" s="36"/>
      <c r="N3" s="9"/>
      <c r="O3" s="39" t="s">
        <v>168</v>
      </c>
      <c r="P3" s="36"/>
      <c r="Q3" s="36"/>
      <c r="R3" s="9" t="s">
        <v>147</v>
      </c>
      <c r="S3" s="36"/>
      <c r="T3" s="82"/>
      <c r="U3" s="24"/>
      <c r="V3" s="24"/>
      <c r="W3" s="76"/>
      <c r="X3" s="76"/>
      <c r="Y3" s="81" t="s">
        <v>264</v>
      </c>
      <c r="Z3" s="21"/>
    </row>
    <row r="4" spans="1:134" s="248" customFormat="1" ht="27.75" customHeight="1" x14ac:dyDescent="0.2">
      <c r="A4" s="286"/>
      <c r="B4" s="286"/>
      <c r="C4" s="286"/>
      <c r="D4" s="905"/>
      <c r="E4" s="905"/>
      <c r="F4" s="906"/>
      <c r="G4" s="906"/>
      <c r="H4" s="906"/>
      <c r="I4" s="10"/>
      <c r="J4" s="40"/>
      <c r="K4" s="9"/>
      <c r="L4" s="36"/>
      <c r="M4" s="36"/>
      <c r="N4" s="9"/>
      <c r="O4" s="9" t="s">
        <v>167</v>
      </c>
      <c r="P4" s="36"/>
      <c r="Q4" s="36"/>
      <c r="R4" s="76" t="s">
        <v>148</v>
      </c>
      <c r="S4" s="36"/>
      <c r="T4" s="82"/>
      <c r="U4" s="24"/>
      <c r="V4" s="24"/>
      <c r="W4" s="76" t="s">
        <v>146</v>
      </c>
      <c r="X4" s="76"/>
      <c r="Y4" s="81" t="s">
        <v>265</v>
      </c>
      <c r="Z4" s="21"/>
    </row>
    <row r="5" spans="1:134" s="248" customFormat="1" ht="15.75" customHeight="1" x14ac:dyDescent="0.2">
      <c r="A5" s="907" t="s">
        <v>182</v>
      </c>
      <c r="B5" s="907"/>
      <c r="C5" s="907"/>
      <c r="D5" s="276"/>
      <c r="E5" s="277"/>
      <c r="F5" s="276"/>
      <c r="G5" s="278"/>
      <c r="H5" s="282"/>
      <c r="I5" s="10"/>
      <c r="J5" s="40"/>
      <c r="K5" s="9"/>
      <c r="L5" s="36"/>
      <c r="M5" s="36"/>
      <c r="N5" s="9"/>
      <c r="O5" s="9"/>
      <c r="P5" s="36"/>
      <c r="Q5" s="36"/>
      <c r="R5" s="36"/>
      <c r="S5" s="36"/>
      <c r="T5" s="82"/>
      <c r="U5" s="24"/>
      <c r="V5" s="24"/>
      <c r="W5" s="76" t="s">
        <v>178</v>
      </c>
      <c r="X5" s="76"/>
      <c r="Y5" s="81" t="s">
        <v>266</v>
      </c>
      <c r="Z5" s="21"/>
    </row>
    <row r="6" spans="1:134" ht="15.75" customHeight="1" x14ac:dyDescent="0.2">
      <c r="A6" s="218"/>
      <c r="B6" s="219"/>
      <c r="C6" s="219"/>
      <c r="D6" s="279"/>
      <c r="E6" s="280"/>
      <c r="F6" s="279"/>
      <c r="G6" s="282"/>
      <c r="H6" s="282"/>
      <c r="I6" s="66"/>
      <c r="O6" s="9" t="s">
        <v>146</v>
      </c>
      <c r="R6" s="9" t="s">
        <v>146</v>
      </c>
      <c r="Y6" s="23" t="s">
        <v>267</v>
      </c>
    </row>
    <row r="7" spans="1:134" ht="24.75" customHeight="1" x14ac:dyDescent="0.2">
      <c r="A7" s="928" t="s">
        <v>1529</v>
      </c>
      <c r="B7" s="928"/>
      <c r="C7" s="928"/>
      <c r="D7" s="928"/>
      <c r="E7" s="928"/>
      <c r="F7" s="928"/>
      <c r="G7" s="928"/>
      <c r="H7" s="928"/>
      <c r="I7" s="10"/>
      <c r="N7" s="9"/>
      <c r="O7" s="9" t="s">
        <v>178</v>
      </c>
      <c r="R7" s="9" t="s">
        <v>178</v>
      </c>
      <c r="T7" s="149"/>
      <c r="X7" s="50" t="str">
        <f>A7</f>
        <v xml:space="preserve">Contraceptive Security (CS) Indicators 2012 Data </v>
      </c>
      <c r="Y7" s="23" t="s">
        <v>268</v>
      </c>
    </row>
    <row r="8" spans="1:134" ht="37.5" customHeight="1" x14ac:dyDescent="0.2">
      <c r="A8" s="930" t="s">
        <v>1567</v>
      </c>
      <c r="B8" s="930"/>
      <c r="C8" s="930"/>
      <c r="D8" s="894"/>
      <c r="E8" s="894"/>
      <c r="F8" s="894"/>
      <c r="G8" s="894"/>
      <c r="H8" s="894"/>
      <c r="I8" s="8"/>
      <c r="J8" s="60">
        <f>G8</f>
        <v>0</v>
      </c>
      <c r="K8" s="9" t="str">
        <f>A8</f>
        <v>Country: Uganda</v>
      </c>
      <c r="N8" s="9"/>
      <c r="P8" s="36" t="s">
        <v>250</v>
      </c>
      <c r="T8" s="149">
        <f>D8</f>
        <v>0</v>
      </c>
      <c r="Y8" s="23" t="s">
        <v>269</v>
      </c>
    </row>
    <row r="9" spans="1:134" ht="48" customHeight="1" x14ac:dyDescent="0.2">
      <c r="A9" s="929" t="s">
        <v>1528</v>
      </c>
      <c r="B9" s="929"/>
      <c r="C9" s="929"/>
      <c r="D9" s="929"/>
      <c r="E9" s="929"/>
      <c r="F9" s="929"/>
      <c r="G9" s="929"/>
      <c r="H9" s="929"/>
      <c r="J9" s="60">
        <f>G9</f>
        <v>0</v>
      </c>
      <c r="K9" s="9" t="str">
        <f>A9</f>
        <v>The CS Indicators are presented in the following sections:
               A. leadership &amp; cooordination               B. finance &amp; procurement               C. commodities               D. policies               E. supply chain</v>
      </c>
      <c r="O9" s="9" t="s">
        <v>151</v>
      </c>
      <c r="Q9" s="36" t="s">
        <v>252</v>
      </c>
      <c r="S9" s="50">
        <f>D9</f>
        <v>0</v>
      </c>
      <c r="Y9" s="23" t="s">
        <v>270</v>
      </c>
    </row>
    <row r="10" spans="1:134" s="284" customFormat="1" ht="162" customHeight="1" thickBot="1" x14ac:dyDescent="0.25">
      <c r="A10" s="918" t="s">
        <v>527</v>
      </c>
      <c r="B10" s="919"/>
      <c r="C10" s="919"/>
      <c r="D10" s="919"/>
      <c r="E10" s="919"/>
      <c r="F10" s="919"/>
      <c r="G10" s="919"/>
      <c r="H10" s="919"/>
      <c r="I10" s="104" t="s">
        <v>247</v>
      </c>
      <c r="J10" s="36"/>
      <c r="K10" s="9"/>
      <c r="L10" s="36"/>
      <c r="M10" s="36"/>
      <c r="N10" s="36"/>
      <c r="O10" s="9"/>
      <c r="P10" s="36"/>
      <c r="Q10" s="36"/>
      <c r="R10" s="36" t="s">
        <v>251</v>
      </c>
      <c r="S10" s="37"/>
      <c r="T10" s="37"/>
      <c r="U10" s="37"/>
      <c r="V10" s="37"/>
      <c r="W10" s="37"/>
      <c r="X10" s="285"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283" t="s">
        <v>271</v>
      </c>
      <c r="Z10" s="283"/>
    </row>
    <row r="11" spans="1:134" s="220" customFormat="1" ht="16.5" customHeight="1" thickBot="1" x14ac:dyDescent="0.25">
      <c r="A11" s="865" t="s">
        <v>29</v>
      </c>
      <c r="B11" s="866"/>
      <c r="C11" s="866"/>
      <c r="D11" s="866"/>
      <c r="E11" s="866"/>
      <c r="F11" s="866"/>
      <c r="G11" s="866"/>
      <c r="H11" s="350"/>
      <c r="I11" s="69"/>
      <c r="J11" s="70"/>
      <c r="K11" s="71"/>
      <c r="L11" s="72"/>
      <c r="M11" s="72"/>
      <c r="N11" s="72"/>
      <c r="O11" s="72"/>
      <c r="P11" s="72"/>
      <c r="Q11" s="72"/>
      <c r="R11" s="72"/>
      <c r="S11" s="72"/>
      <c r="T11" s="73"/>
      <c r="U11" s="73"/>
      <c r="V11" s="73"/>
      <c r="W11" s="74"/>
      <c r="X11" s="74"/>
      <c r="Y11" s="75" t="s">
        <v>272</v>
      </c>
      <c r="Z11" s="21"/>
    </row>
    <row r="12" spans="1:134" s="159" customFormat="1" ht="45" customHeight="1" x14ac:dyDescent="0.2">
      <c r="A12" s="774" t="s">
        <v>273</v>
      </c>
      <c r="B12" s="775"/>
      <c r="C12" s="775"/>
      <c r="D12" s="775"/>
      <c r="E12" s="775"/>
      <c r="F12" s="775"/>
      <c r="G12" s="776"/>
      <c r="H12" s="351" t="s">
        <v>165</v>
      </c>
      <c r="I12" s="34"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
      <c r="K12" s="9"/>
      <c r="L12" s="36"/>
      <c r="M12" s="36"/>
      <c r="N12" s="36"/>
      <c r="O12" s="36"/>
      <c r="P12" s="36"/>
      <c r="Q12" s="36"/>
      <c r="R12" s="36"/>
      <c r="S12" s="36"/>
      <c r="T12" s="24"/>
      <c r="U12" s="24"/>
      <c r="V12" s="24"/>
      <c r="W12" s="76"/>
      <c r="X12" s="76"/>
      <c r="Y12" s="77" t="s">
        <v>274</v>
      </c>
      <c r="Z12" s="95"/>
      <c r="DS12" s="222"/>
      <c r="DT12" s="222"/>
      <c r="DU12" s="222"/>
      <c r="DV12" s="222"/>
      <c r="DW12" s="222"/>
      <c r="DX12" s="222"/>
      <c r="DY12" s="222"/>
      <c r="DZ12" s="222"/>
      <c r="EA12" s="222"/>
      <c r="EB12" s="222"/>
      <c r="EC12" s="223"/>
      <c r="ED12" s="223"/>
    </row>
    <row r="13" spans="1:134" s="159" customFormat="1" ht="39" customHeight="1" x14ac:dyDescent="0.2">
      <c r="A13" s="352"/>
      <c r="B13" s="764" t="s">
        <v>38</v>
      </c>
      <c r="C13" s="765"/>
      <c r="D13" s="800" t="s">
        <v>1266</v>
      </c>
      <c r="E13" s="801"/>
      <c r="F13" s="801"/>
      <c r="G13" s="801"/>
      <c r="H13" s="802"/>
      <c r="I13" s="8"/>
      <c r="J13" s="40"/>
      <c r="K13" s="9" t="str">
        <f>B13</f>
        <v>a. What is the name of the committee?</v>
      </c>
      <c r="L13" s="46" t="str">
        <f>D13</f>
        <v>Family Planning Revitalization Working Group/Reproductive Health Commodity Security (RHCS)</v>
      </c>
      <c r="M13" s="36"/>
      <c r="N13" s="36"/>
      <c r="O13" s="39" t="str">
        <f>D13</f>
        <v>Family Planning Revitalization Working Group/Reproductive Health Commodity Security (RHCS)</v>
      </c>
      <c r="P13" s="36"/>
      <c r="Q13" s="36"/>
      <c r="R13" s="36"/>
      <c r="S13" s="36"/>
      <c r="T13" s="24"/>
      <c r="U13" s="24"/>
      <c r="V13" s="24"/>
      <c r="W13" s="76"/>
      <c r="X13" s="76"/>
      <c r="Y13" s="77"/>
      <c r="Z13" s="95"/>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34"/>
      <c r="J14" s="40"/>
      <c r="K14" s="9" t="str">
        <f>A14</f>
        <v>A2. Are the following organizations represented on the committee?</v>
      </c>
      <c r="L14" s="36"/>
      <c r="M14" s="36"/>
      <c r="N14" s="36"/>
      <c r="O14" s="9"/>
      <c r="P14" s="36"/>
      <c r="Q14" s="36"/>
      <c r="R14" s="36"/>
      <c r="S14" s="36"/>
      <c r="T14" s="24"/>
      <c r="U14" s="24"/>
      <c r="V14" s="24"/>
      <c r="W14" s="76"/>
      <c r="X14" s="76"/>
      <c r="Y14" s="77" t="s">
        <v>178</v>
      </c>
      <c r="Z14" s="95"/>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165</v>
      </c>
      <c r="E15" s="225" t="s">
        <v>159</v>
      </c>
      <c r="F15" s="769" t="s">
        <v>1267</v>
      </c>
      <c r="G15" s="770"/>
      <c r="H15" s="771"/>
      <c r="I15" s="8"/>
      <c r="J15" s="40"/>
      <c r="K15" s="9" t="str">
        <f t="shared" ref="K15:K23" si="0">B15</f>
        <v>a. Social marketing</v>
      </c>
      <c r="L15" s="36"/>
      <c r="M15" s="36"/>
      <c r="N15" s="36"/>
      <c r="O15" s="9"/>
      <c r="P15" s="36"/>
      <c r="Q15" s="9" t="str">
        <f t="shared" ref="Q15:Q23" si="1">F15</f>
        <v>Uganda Health Marketing Group (UHMG), Program for Accessible Health, Communication and Education (PACE)</v>
      </c>
      <c r="R15" s="36"/>
      <c r="S15" s="36"/>
      <c r="T15" s="24"/>
      <c r="U15" s="24"/>
      <c r="V15" s="24"/>
      <c r="W15" s="76"/>
      <c r="X15" s="76"/>
      <c r="Y15" s="77"/>
      <c r="Z15" s="95"/>
      <c r="DS15" s="222"/>
      <c r="DT15" s="222"/>
      <c r="DU15" s="222"/>
      <c r="DV15" s="222"/>
      <c r="DW15" s="222"/>
      <c r="DX15" s="222"/>
      <c r="DY15" s="222"/>
      <c r="DZ15" s="222"/>
      <c r="EA15" s="222"/>
      <c r="EB15" s="222"/>
      <c r="EC15" s="223"/>
      <c r="ED15" s="223"/>
    </row>
    <row r="16" spans="1:134" s="159" customFormat="1" ht="45" x14ac:dyDescent="0.2">
      <c r="A16" s="262"/>
      <c r="B16" s="764" t="s">
        <v>275</v>
      </c>
      <c r="C16" s="765"/>
      <c r="D16" s="203" t="s">
        <v>165</v>
      </c>
      <c r="E16" s="226" t="s">
        <v>159</v>
      </c>
      <c r="F16" s="769" t="s">
        <v>1268</v>
      </c>
      <c r="G16" s="770"/>
      <c r="H16" s="771"/>
      <c r="I16" s="8"/>
      <c r="J16" s="40"/>
      <c r="K16" s="9" t="str">
        <f t="shared" si="0"/>
        <v>b. NGO (for example: service delivery, advocacy, Planned Parenthood affiliate, Marie Stopes affiliate, faith-based organizations, etc.)</v>
      </c>
      <c r="L16" s="36"/>
      <c r="M16" s="36"/>
      <c r="N16" s="36"/>
      <c r="O16" s="9"/>
      <c r="P16" s="36"/>
      <c r="Q16" s="9" t="str">
        <f t="shared" si="1"/>
        <v>Marie Stopes Uganda, PACE, Reproductive Health Uganda (RHU), Uganda Protestant Medical Bureau (UPMB)</v>
      </c>
      <c r="R16" s="36"/>
      <c r="S16" s="36"/>
      <c r="T16" s="24"/>
      <c r="U16" s="24"/>
      <c r="V16" s="24"/>
      <c r="W16" s="76"/>
      <c r="X16" s="76"/>
      <c r="Y16" s="77"/>
      <c r="Z16" s="95"/>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166</v>
      </c>
      <c r="E17" s="226" t="s">
        <v>159</v>
      </c>
      <c r="F17" s="769"/>
      <c r="G17" s="770"/>
      <c r="H17" s="771"/>
      <c r="I17" s="8"/>
      <c r="J17" s="40"/>
      <c r="K17" s="9" t="str">
        <f t="shared" si="0"/>
        <v>c. Commercial sector (for example: pharmacy associations, manufacturers, etc.)</v>
      </c>
      <c r="L17" s="36"/>
      <c r="M17" s="36"/>
      <c r="N17" s="36"/>
      <c r="O17" s="9"/>
      <c r="P17" s="36"/>
      <c r="Q17" s="9">
        <f t="shared" si="1"/>
        <v>0</v>
      </c>
      <c r="R17" s="36"/>
      <c r="S17" s="36"/>
      <c r="T17" s="24"/>
      <c r="U17" s="24"/>
      <c r="V17" s="24"/>
      <c r="W17" s="76"/>
      <c r="X17" s="76"/>
      <c r="Y17" s="77"/>
      <c r="Z17" s="95"/>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165</v>
      </c>
      <c r="E18" s="226" t="s">
        <v>160</v>
      </c>
      <c r="F18" s="769" t="s">
        <v>1284</v>
      </c>
      <c r="G18" s="770"/>
      <c r="H18" s="771"/>
      <c r="I18" s="8"/>
      <c r="J18" s="40"/>
      <c r="K18" s="9" t="str">
        <f t="shared" si="0"/>
        <v>d. Donors</v>
      </c>
      <c r="L18" s="36"/>
      <c r="M18" s="36"/>
      <c r="N18" s="36"/>
      <c r="O18" s="9"/>
      <c r="P18" s="36"/>
      <c r="Q18" s="9" t="str">
        <f t="shared" si="1"/>
        <v>United States Agency for International Development (USAID), Department for International Development (DFID)</v>
      </c>
      <c r="R18" s="36"/>
      <c r="S18" s="36"/>
      <c r="T18" s="24"/>
      <c r="U18" s="24"/>
      <c r="V18" s="24"/>
      <c r="W18" s="76"/>
      <c r="X18" s="76"/>
      <c r="Y18" s="77"/>
      <c r="Z18" s="95"/>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769" t="s">
        <v>1269</v>
      </c>
      <c r="G19" s="770"/>
      <c r="H19" s="771"/>
      <c r="I19" s="8"/>
      <c r="J19" s="40"/>
      <c r="K19" s="9" t="str">
        <f t="shared" si="0"/>
        <v>e. UN agencies</v>
      </c>
      <c r="L19" s="36"/>
      <c r="M19" s="36"/>
      <c r="N19" s="36"/>
      <c r="O19" s="9"/>
      <c r="P19" s="36"/>
      <c r="Q19" s="9" t="str">
        <f t="shared" si="1"/>
        <v>United Nations Population Fund (UNFPA)</v>
      </c>
      <c r="R19" s="36"/>
      <c r="S19" s="36"/>
      <c r="T19" s="24"/>
      <c r="U19" s="24"/>
      <c r="V19" s="24"/>
      <c r="W19" s="76"/>
      <c r="X19" s="76"/>
      <c r="Y19" s="77"/>
      <c r="Z19" s="95"/>
      <c r="DS19" s="222"/>
      <c r="DT19" s="222"/>
      <c r="DU19" s="222"/>
      <c r="DV19" s="223"/>
      <c r="DW19" s="223"/>
      <c r="DX19" s="223"/>
      <c r="DY19" s="223"/>
      <c r="DZ19" s="223"/>
      <c r="EA19" s="223"/>
      <c r="EB19" s="223"/>
      <c r="EC19" s="223"/>
      <c r="ED19" s="223"/>
    </row>
    <row r="20" spans="1:134" s="159" customFormat="1" ht="45" x14ac:dyDescent="0.2">
      <c r="A20" s="262"/>
      <c r="B20" s="764" t="s">
        <v>277</v>
      </c>
      <c r="C20" s="765"/>
      <c r="D20" s="203" t="s">
        <v>165</v>
      </c>
      <c r="E20" s="226" t="s">
        <v>162</v>
      </c>
      <c r="F20" s="769" t="s">
        <v>1270</v>
      </c>
      <c r="G20" s="770"/>
      <c r="H20" s="771"/>
      <c r="I20" s="8"/>
      <c r="J20" s="40"/>
      <c r="K20" s="9" t="str">
        <f t="shared" si="0"/>
        <v>f. Ministry of Health (for example: logistics, reproductive health, family planning, maternal and child health, HIV/AIDS, pharmacy units, etc.)</v>
      </c>
      <c r="L20" s="36"/>
      <c r="M20" s="36"/>
      <c r="N20" s="36"/>
      <c r="O20" s="9"/>
      <c r="P20" s="36"/>
      <c r="Q20" s="33" t="str">
        <f t="shared" si="1"/>
        <v>MOH Reproductive Health Division, AIDS Control Program (ACP), MOH Pharmacy Division</v>
      </c>
      <c r="R20" s="36"/>
      <c r="S20" s="36"/>
      <c r="T20" s="24"/>
      <c r="U20" s="24"/>
      <c r="V20" s="24"/>
      <c r="W20" s="76"/>
      <c r="X20" s="76"/>
      <c r="Y20" s="77"/>
      <c r="Z20" s="95"/>
      <c r="DS20" s="222"/>
      <c r="DT20" s="222"/>
      <c r="DU20" s="222"/>
      <c r="DV20" s="223"/>
      <c r="DW20" s="223"/>
      <c r="DX20" s="223"/>
      <c r="DY20" s="223"/>
      <c r="DZ20" s="223"/>
      <c r="EA20" s="223"/>
      <c r="ED20" s="223"/>
    </row>
    <row r="21" spans="1:134" s="159" customFormat="1" x14ac:dyDescent="0.2">
      <c r="A21" s="262"/>
      <c r="B21" s="835" t="s">
        <v>42</v>
      </c>
      <c r="C21" s="835"/>
      <c r="D21" s="203" t="s">
        <v>165</v>
      </c>
      <c r="E21" s="226" t="s">
        <v>163</v>
      </c>
      <c r="F21" s="769" t="s">
        <v>1271</v>
      </c>
      <c r="G21" s="770"/>
      <c r="H21" s="771"/>
      <c r="I21" s="8"/>
      <c r="J21" s="40"/>
      <c r="K21" s="9" t="str">
        <f t="shared" si="0"/>
        <v>g. Central Medical Store or Central Warehouse</v>
      </c>
      <c r="L21" s="36"/>
      <c r="M21" s="36"/>
      <c r="N21" s="36"/>
      <c r="O21" s="9"/>
      <c r="P21" s="36"/>
      <c r="Q21" s="9" t="str">
        <f t="shared" si="1"/>
        <v>National Medical Store (NMS)</v>
      </c>
      <c r="R21" s="36"/>
      <c r="S21" s="36"/>
      <c r="T21" s="24"/>
      <c r="U21" s="24"/>
      <c r="V21" s="24"/>
      <c r="W21" s="76"/>
      <c r="X21" s="76"/>
      <c r="Y21" s="77"/>
      <c r="Z21" s="95"/>
    </row>
    <row r="22" spans="1:134" s="159" customFormat="1" x14ac:dyDescent="0.2">
      <c r="A22" s="262"/>
      <c r="B22" s="835" t="s">
        <v>68</v>
      </c>
      <c r="C22" s="835"/>
      <c r="D22" s="203" t="s">
        <v>166</v>
      </c>
      <c r="E22" s="226" t="s">
        <v>163</v>
      </c>
      <c r="F22" s="769"/>
      <c r="G22" s="770"/>
      <c r="H22" s="771"/>
      <c r="I22" s="8"/>
      <c r="J22" s="40"/>
      <c r="K22" s="9" t="str">
        <f t="shared" si="0"/>
        <v xml:space="preserve">h. Ministry of Finance or Ministry of Planning </v>
      </c>
      <c r="L22" s="36"/>
      <c r="M22" s="36"/>
      <c r="N22" s="36"/>
      <c r="O22" s="9"/>
      <c r="P22" s="36"/>
      <c r="Q22" s="9">
        <f t="shared" si="1"/>
        <v>0</v>
      </c>
      <c r="R22" s="36"/>
      <c r="S22" s="36"/>
      <c r="T22" s="24"/>
      <c r="U22" s="24"/>
      <c r="V22" s="24"/>
      <c r="W22" s="76"/>
      <c r="X22" s="76"/>
      <c r="Y22" s="77"/>
      <c r="Z22" s="95"/>
    </row>
    <row r="23" spans="1:134" s="158" customFormat="1" ht="45" x14ac:dyDescent="0.2">
      <c r="A23" s="262"/>
      <c r="B23" s="835" t="s">
        <v>279</v>
      </c>
      <c r="C23" s="835"/>
      <c r="D23" s="203" t="s">
        <v>165</v>
      </c>
      <c r="E23" s="226" t="s">
        <v>163</v>
      </c>
      <c r="F23" s="769" t="s">
        <v>1285</v>
      </c>
      <c r="G23" s="770"/>
      <c r="H23" s="771"/>
      <c r="I23" s="8"/>
      <c r="J23" s="40"/>
      <c r="K23" s="60" t="str">
        <f t="shared" si="0"/>
        <v>i. Other (for example: partners)</v>
      </c>
      <c r="L23" s="40"/>
      <c r="M23" s="40"/>
      <c r="N23" s="40"/>
      <c r="O23" s="60"/>
      <c r="P23" s="40"/>
      <c r="Q23" s="60" t="str">
        <f t="shared" si="1"/>
        <v>USAID partners: MSH-STRIDES, Reproductive Health Uganda, Marie Stopes Uganda, FHI360 and many others</v>
      </c>
      <c r="R23" s="40"/>
      <c r="S23" s="40"/>
      <c r="T23" s="40"/>
      <c r="U23" s="40"/>
      <c r="V23" s="40"/>
      <c r="W23" s="131"/>
      <c r="X23" s="131"/>
      <c r="Y23" s="129"/>
      <c r="Z23" s="129"/>
    </row>
    <row r="24" spans="1:134" s="159" customFormat="1" x14ac:dyDescent="0.2">
      <c r="A24" s="772" t="s">
        <v>152</v>
      </c>
      <c r="B24" s="764"/>
      <c r="C24" s="764"/>
      <c r="D24" s="764"/>
      <c r="E24" s="764"/>
      <c r="F24" s="764"/>
      <c r="G24" s="764"/>
      <c r="H24" s="355" t="s">
        <v>167</v>
      </c>
      <c r="I24" s="30" t="str">
        <f>A24</f>
        <v>A3. How many times did the committee meet during the last year? (0, 1-2, 3-5, or 6+)  (Please select from the dropdown.)</v>
      </c>
      <c r="J24" s="40"/>
      <c r="K24" s="9"/>
      <c r="L24" s="36"/>
      <c r="M24" s="36"/>
      <c r="N24" s="36"/>
      <c r="O24" s="9"/>
      <c r="P24" s="36"/>
      <c r="Q24" s="36"/>
      <c r="R24" s="36"/>
      <c r="S24" s="36"/>
      <c r="T24" s="24"/>
      <c r="U24" s="24"/>
      <c r="V24" s="24"/>
      <c r="W24" s="76"/>
      <c r="X24" s="76"/>
      <c r="Y24" s="77"/>
      <c r="Z24" s="95"/>
    </row>
    <row r="25" spans="1:134" s="159" customFormat="1" x14ac:dyDescent="0.2">
      <c r="A25" s="827" t="s">
        <v>280</v>
      </c>
      <c r="B25" s="828"/>
      <c r="C25" s="828"/>
      <c r="D25" s="835"/>
      <c r="E25" s="835"/>
      <c r="F25" s="835"/>
      <c r="G25" s="836"/>
      <c r="H25" s="355" t="s">
        <v>166</v>
      </c>
      <c r="I25" s="30" t="str">
        <f>A25</f>
        <v xml:space="preserve">A4. Does the committee have legal status?  (Please select from the dropdown.)                                  </v>
      </c>
      <c r="J25" s="40"/>
      <c r="K25" s="9"/>
      <c r="L25" s="36"/>
      <c r="M25" s="36"/>
      <c r="N25" s="36"/>
      <c r="O25" s="9"/>
      <c r="P25" s="36"/>
      <c r="Q25" s="36"/>
      <c r="R25" s="36"/>
      <c r="S25" s="36"/>
      <c r="T25" s="24"/>
      <c r="U25" s="24"/>
      <c r="V25" s="24"/>
      <c r="W25" s="76"/>
      <c r="X25" s="76"/>
      <c r="Y25" s="77"/>
      <c r="Z25" s="95"/>
    </row>
    <row r="26" spans="1:134" s="159" customFormat="1" ht="45.75" thickBot="1" x14ac:dyDescent="0.25">
      <c r="A26" s="853" t="s">
        <v>281</v>
      </c>
      <c r="B26" s="822"/>
      <c r="C26" s="854"/>
      <c r="D26" s="228" t="s">
        <v>165</v>
      </c>
      <c r="E26" s="229" t="s">
        <v>157</v>
      </c>
      <c r="F26" s="153" t="s">
        <v>212</v>
      </c>
      <c r="G26" s="230" t="s">
        <v>63</v>
      </c>
      <c r="H26" s="357" t="s">
        <v>1272</v>
      </c>
      <c r="I26" s="30"/>
      <c r="J26" s="40"/>
      <c r="K26" s="9" t="str">
        <f>A26</f>
        <v>A5. Is there a Contraceptive Security "champion"? (someone who consistently brings up and advocates for contraceptive supplies)</v>
      </c>
      <c r="L26" s="36"/>
      <c r="M26" s="36"/>
      <c r="N26" s="36"/>
      <c r="O26" s="9"/>
      <c r="P26" s="36"/>
      <c r="Q26" s="36"/>
      <c r="R26" s="36"/>
      <c r="S26" s="36"/>
      <c r="T26" s="24"/>
      <c r="U26" s="24"/>
      <c r="V26" s="24"/>
      <c r="W26" s="76"/>
      <c r="X26" s="76"/>
      <c r="Y26" s="77"/>
      <c r="Z26" s="95"/>
    </row>
    <row r="27" spans="1:134" s="231" customFormat="1" ht="16.5" customHeight="1" thickBot="1" x14ac:dyDescent="0.3">
      <c r="A27" s="865" t="s">
        <v>30</v>
      </c>
      <c r="B27" s="866"/>
      <c r="C27" s="866"/>
      <c r="D27" s="866"/>
      <c r="E27" s="866"/>
      <c r="F27" s="866"/>
      <c r="G27" s="866"/>
      <c r="H27" s="350"/>
      <c r="I27" s="14"/>
      <c r="J27" s="67"/>
      <c r="K27" s="11"/>
      <c r="L27" s="48"/>
      <c r="M27" s="48"/>
      <c r="N27" s="48"/>
      <c r="O27" s="48"/>
      <c r="P27" s="48"/>
      <c r="Q27" s="48"/>
      <c r="R27" s="48"/>
      <c r="S27" s="48"/>
      <c r="T27" s="67"/>
      <c r="U27" s="67"/>
      <c r="V27" s="67"/>
      <c r="W27" s="78"/>
      <c r="X27" s="78"/>
      <c r="Y27" s="79"/>
      <c r="Z27" s="96"/>
    </row>
    <row r="28" spans="1:134" s="159" customFormat="1" x14ac:dyDescent="0.2">
      <c r="A28" s="834" t="s">
        <v>741</v>
      </c>
      <c r="B28" s="835"/>
      <c r="C28" s="836"/>
      <c r="D28" s="887" t="s">
        <v>283</v>
      </c>
      <c r="E28" s="888"/>
      <c r="F28" s="221" t="s">
        <v>268</v>
      </c>
      <c r="G28" s="359" t="s">
        <v>284</v>
      </c>
      <c r="H28" s="351" t="s">
        <v>267</v>
      </c>
      <c r="I28" s="43"/>
      <c r="J28" s="41"/>
      <c r="K28" s="9">
        <f>B28</f>
        <v>0</v>
      </c>
      <c r="L28" s="36"/>
      <c r="M28" s="36"/>
      <c r="N28" s="36"/>
      <c r="O28" s="36"/>
      <c r="P28" s="36"/>
      <c r="Q28" s="36"/>
      <c r="R28" s="36"/>
      <c r="S28" s="36"/>
      <c r="T28" s="24"/>
      <c r="U28" s="24"/>
      <c r="V28" s="24"/>
      <c r="W28" s="76"/>
      <c r="X28" s="76"/>
      <c r="Y28" s="77"/>
      <c r="Z28" s="95"/>
    </row>
    <row r="29" spans="1:134" s="159" customFormat="1" ht="45" customHeight="1" x14ac:dyDescent="0.2">
      <c r="A29" s="772" t="s">
        <v>742</v>
      </c>
      <c r="B29" s="764"/>
      <c r="C29" s="764"/>
      <c r="D29" s="764"/>
      <c r="E29" s="764"/>
      <c r="F29" s="765"/>
      <c r="G29" s="889">
        <v>6900000</v>
      </c>
      <c r="H29" s="890"/>
      <c r="I29" s="12"/>
      <c r="J29" s="60">
        <f>G29</f>
        <v>6900000</v>
      </c>
      <c r="K29" s="9"/>
      <c r="L29" s="36"/>
      <c r="M29" s="56">
        <f>E29</f>
        <v>0</v>
      </c>
      <c r="N29" s="36"/>
      <c r="O29" s="36"/>
      <c r="P29" s="36"/>
      <c r="Q29" s="36"/>
      <c r="R29" s="36"/>
      <c r="S29" s="36"/>
      <c r="T29" s="24"/>
      <c r="U29" s="24"/>
      <c r="V29" s="24"/>
      <c r="W29" s="76"/>
      <c r="X29" s="76"/>
      <c r="Y29" s="80" t="str">
        <f>A29</f>
        <v>B2. What was the estimated dollar value of contraceptives needed to be procured for the public sector for the most recent complete fiscal year? (in USD currency)
(for example, to cover the needs for FY '10-'11)</v>
      </c>
      <c r="Z29" s="95"/>
    </row>
    <row r="30" spans="1:134" s="159" customFormat="1" ht="58.5" x14ac:dyDescent="0.2">
      <c r="A30" s="772" t="s">
        <v>743</v>
      </c>
      <c r="B30" s="764"/>
      <c r="C30" s="764"/>
      <c r="D30" s="764"/>
      <c r="E30" s="161" t="s">
        <v>835</v>
      </c>
      <c r="F30" s="232" t="s">
        <v>744</v>
      </c>
      <c r="G30" s="891" t="s">
        <v>1273</v>
      </c>
      <c r="H30" s="892"/>
      <c r="I30" s="12"/>
      <c r="J30" s="60" t="str">
        <f>G30</f>
        <v>MOH, NMS, USAID, UNFPA, SURE</v>
      </c>
      <c r="K30" s="9"/>
      <c r="L30" s="36"/>
      <c r="M30" s="56" t="str">
        <f>E30</f>
        <v>01/11 - 12/11</v>
      </c>
      <c r="N30" s="36"/>
      <c r="O30" s="36"/>
      <c r="P30" s="36"/>
      <c r="Q30" s="36"/>
      <c r="R30" s="36"/>
      <c r="S30" s="36"/>
      <c r="T30" s="24"/>
      <c r="U30" s="24"/>
      <c r="V30" s="24"/>
      <c r="W30" s="76"/>
      <c r="X30" s="76"/>
      <c r="Y30" s="80" t="str">
        <f>A30</f>
        <v>B3. Time period covered by the forecast/quantification (mm/yy-mm/yy)
(should ideally be FY '10-'11)</v>
      </c>
      <c r="Z30" s="95"/>
    </row>
    <row r="31" spans="1:134" s="159" customFormat="1" ht="15" customHeight="1" x14ac:dyDescent="0.2">
      <c r="A31" s="772" t="s">
        <v>745</v>
      </c>
      <c r="B31" s="764"/>
      <c r="C31" s="764"/>
      <c r="D31" s="764"/>
      <c r="E31" s="764"/>
      <c r="F31" s="764"/>
      <c r="G31" s="765"/>
      <c r="H31" s="355" t="s">
        <v>165</v>
      </c>
      <c r="I31" s="30" t="str">
        <f>A31</f>
        <v>B4. Is there a government budget line item specifically for the procurement of contraceptives?  (Please select from the dropdown list.)</v>
      </c>
      <c r="J31" s="41"/>
      <c r="K31" s="9"/>
      <c r="L31" s="36"/>
      <c r="M31" s="36"/>
      <c r="N31" s="36"/>
      <c r="O31" s="36"/>
      <c r="P31" s="36"/>
      <c r="Q31" s="36"/>
      <c r="R31" s="36"/>
      <c r="S31" s="36"/>
      <c r="T31" s="24"/>
      <c r="U31" s="24"/>
      <c r="V31" s="24"/>
      <c r="W31" s="76"/>
      <c r="X31" s="76"/>
      <c r="Y31" s="77"/>
      <c r="Z31" s="95"/>
    </row>
    <row r="32" spans="1:134" s="159" customFormat="1" ht="90" customHeight="1" x14ac:dyDescent="0.2">
      <c r="A32" s="772" t="s">
        <v>746</v>
      </c>
      <c r="B32" s="764"/>
      <c r="C32" s="764"/>
      <c r="D32" s="764"/>
      <c r="E32" s="764"/>
      <c r="F32" s="764"/>
      <c r="G32" s="765"/>
      <c r="H32" s="355" t="s">
        <v>165</v>
      </c>
      <c r="I32" s="30"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41"/>
      <c r="K32" s="9"/>
      <c r="L32" s="36"/>
      <c r="M32" s="36"/>
      <c r="N32" s="36"/>
      <c r="O32" s="36"/>
      <c r="P32" s="36"/>
      <c r="Q32" s="36"/>
      <c r="R32" s="36"/>
      <c r="S32" s="36"/>
      <c r="T32" s="24"/>
      <c r="U32" s="24"/>
      <c r="V32" s="24"/>
      <c r="W32" s="76"/>
      <c r="X32" s="76"/>
      <c r="Y32" s="77"/>
      <c r="Z32" s="95"/>
    </row>
    <row r="33" spans="1:28" s="159" customFormat="1" ht="15.75" customHeight="1" thickBot="1" x14ac:dyDescent="0.25">
      <c r="A33" s="772" t="s">
        <v>285</v>
      </c>
      <c r="B33" s="764"/>
      <c r="C33" s="764"/>
      <c r="D33" s="764"/>
      <c r="E33" s="764"/>
      <c r="F33" s="764"/>
      <c r="G33" s="764"/>
      <c r="H33" s="773"/>
      <c r="I33" s="4"/>
      <c r="J33" s="41"/>
      <c r="K33" s="9"/>
      <c r="L33" s="36"/>
      <c r="M33" s="36"/>
      <c r="N33" s="36"/>
      <c r="O33" s="36"/>
      <c r="P33" s="36"/>
      <c r="Q33" s="36"/>
      <c r="R33" s="36"/>
      <c r="S33" s="36"/>
      <c r="T33" s="24"/>
      <c r="U33" s="24"/>
      <c r="V33" s="24"/>
      <c r="W33" s="76"/>
      <c r="X33" s="80" t="str">
        <f>A33</f>
        <v>B6. Please complete the table below regarding government allocations for contraceptive procurement.</v>
      </c>
      <c r="Y33" s="77"/>
      <c r="Z33" s="95"/>
    </row>
    <row r="34" spans="1:28" s="159" customFormat="1" ht="147" x14ac:dyDescent="0.2">
      <c r="A34" s="363"/>
      <c r="B34" s="884"/>
      <c r="C34" s="884"/>
      <c r="D34" s="927"/>
      <c r="E34" s="664" t="s">
        <v>286</v>
      </c>
      <c r="F34" s="237" t="s">
        <v>747</v>
      </c>
      <c r="G34" s="238" t="s">
        <v>287</v>
      </c>
      <c r="H34" s="364" t="s">
        <v>158</v>
      </c>
      <c r="I34" s="32"/>
      <c r="J34" s="42"/>
      <c r="K34" s="9">
        <f>A34</f>
        <v>0</v>
      </c>
      <c r="L34" s="36"/>
      <c r="M34" s="36"/>
      <c r="N34" s="36"/>
      <c r="O34" s="36"/>
      <c r="P34" s="36"/>
      <c r="Q34" s="36"/>
      <c r="R34" s="36"/>
      <c r="S34" s="36"/>
      <c r="T34" s="24"/>
      <c r="U34" s="24"/>
      <c r="V34" s="24"/>
      <c r="W34" s="76"/>
      <c r="X34" s="76"/>
      <c r="Y34" s="77"/>
      <c r="Z34" s="95"/>
    </row>
    <row r="35" spans="1:28" s="159" customFormat="1" ht="79.5" customHeight="1" x14ac:dyDescent="0.2">
      <c r="A35" s="262"/>
      <c r="B35" s="764" t="s">
        <v>288</v>
      </c>
      <c r="C35" s="764"/>
      <c r="D35" s="765"/>
      <c r="E35" s="162">
        <v>1000000</v>
      </c>
      <c r="F35" s="168" t="s">
        <v>1261</v>
      </c>
      <c r="G35" s="154" t="s">
        <v>1274</v>
      </c>
      <c r="H35" s="368" t="s">
        <v>1275</v>
      </c>
      <c r="I35" s="43"/>
      <c r="J35" s="41"/>
      <c r="K35" s="9" t="e">
        <f>#REF!</f>
        <v>#REF!</v>
      </c>
      <c r="L35" s="36"/>
      <c r="M35" s="36"/>
      <c r="N35" s="36"/>
      <c r="O35" s="36"/>
      <c r="P35" s="36"/>
      <c r="Q35" s="36"/>
      <c r="R35" s="36"/>
      <c r="S35" s="36"/>
      <c r="T35" s="24"/>
      <c r="U35" s="24"/>
      <c r="V35" s="24"/>
      <c r="W35" s="76"/>
      <c r="X35" s="76"/>
      <c r="Y35" s="77"/>
      <c r="Z35" s="95"/>
    </row>
    <row r="36" spans="1:28" s="159" customFormat="1" ht="15" hidden="1" customHeight="1" x14ac:dyDescent="0.2">
      <c r="A36" s="883"/>
      <c r="B36" s="884"/>
      <c r="C36" s="884"/>
      <c r="D36" s="884"/>
      <c r="E36" s="884"/>
      <c r="F36" s="884"/>
      <c r="G36" s="884"/>
      <c r="H36" s="885"/>
      <c r="I36" s="43"/>
      <c r="J36" s="41"/>
      <c r="K36" s="9"/>
      <c r="L36" s="36"/>
      <c r="M36" s="36"/>
      <c r="N36" s="36"/>
      <c r="O36" s="36"/>
      <c r="P36" s="36"/>
      <c r="Q36" s="36"/>
      <c r="R36" s="36"/>
      <c r="S36" s="36"/>
      <c r="T36" s="24"/>
      <c r="U36" s="24"/>
      <c r="V36" s="24"/>
      <c r="W36" s="76"/>
      <c r="X36" s="76"/>
      <c r="Y36" s="77"/>
      <c r="Z36" s="95"/>
    </row>
    <row r="37" spans="1:28" s="159" customFormat="1" ht="75" x14ac:dyDescent="0.2">
      <c r="A37" s="772" t="s">
        <v>749</v>
      </c>
      <c r="B37" s="764"/>
      <c r="C37" s="764"/>
      <c r="D37" s="764"/>
      <c r="E37" s="764"/>
      <c r="F37" s="764"/>
      <c r="G37" s="765"/>
      <c r="H37" s="355" t="s">
        <v>165</v>
      </c>
      <c r="I37" s="30"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41"/>
      <c r="K37" s="9"/>
      <c r="L37" s="36"/>
      <c r="M37" s="36"/>
      <c r="N37" s="36"/>
      <c r="O37" s="36"/>
      <c r="P37" s="36"/>
      <c r="Q37" s="36"/>
      <c r="R37" s="36"/>
      <c r="S37" s="36"/>
      <c r="T37" s="24"/>
      <c r="U37" s="24"/>
      <c r="V37" s="24"/>
      <c r="W37" s="76"/>
      <c r="X37" s="76"/>
      <c r="Y37" s="77"/>
      <c r="Z37" s="95"/>
    </row>
    <row r="38" spans="1:28" s="159" customFormat="1" ht="60.75" customHeight="1" thickBot="1" x14ac:dyDescent="0.25">
      <c r="A38" s="772" t="s">
        <v>750</v>
      </c>
      <c r="B38" s="764"/>
      <c r="C38" s="764"/>
      <c r="D38" s="764"/>
      <c r="E38" s="764"/>
      <c r="F38" s="764"/>
      <c r="G38" s="764"/>
      <c r="H38" s="773"/>
      <c r="I38" s="4"/>
      <c r="J38" s="41"/>
      <c r="K38" s="9"/>
      <c r="L38" s="36"/>
      <c r="M38" s="36"/>
      <c r="N38" s="36"/>
      <c r="O38" s="36"/>
      <c r="P38" s="36"/>
      <c r="Q38" s="36"/>
      <c r="R38" s="36"/>
      <c r="S38" s="36"/>
      <c r="T38" s="24"/>
      <c r="U38" s="24"/>
      <c r="V38" s="24"/>
      <c r="W38" s="76"/>
      <c r="X38" s="80"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Y38" s="77"/>
      <c r="Z38" s="95"/>
    </row>
    <row r="39" spans="1:28" s="159" customFormat="1" ht="129.75" x14ac:dyDescent="0.2">
      <c r="A39" s="363"/>
      <c r="B39" s="877" t="s">
        <v>751</v>
      </c>
      <c r="C39" s="886"/>
      <c r="D39" s="236" t="s">
        <v>290</v>
      </c>
      <c r="E39" s="237" t="s">
        <v>69</v>
      </c>
      <c r="F39" s="237" t="s">
        <v>752</v>
      </c>
      <c r="G39" s="238" t="s">
        <v>291</v>
      </c>
      <c r="H39" s="364" t="s">
        <v>158</v>
      </c>
      <c r="I39" s="32"/>
      <c r="J39" s="42"/>
      <c r="K39" s="9">
        <f>A39</f>
        <v>0</v>
      </c>
      <c r="L39" s="36"/>
      <c r="M39" s="36"/>
      <c r="N39" s="36"/>
      <c r="O39" s="36"/>
      <c r="P39" s="36"/>
      <c r="Q39" s="36"/>
      <c r="R39" s="36"/>
      <c r="S39" s="36"/>
      <c r="T39" s="24"/>
      <c r="U39" s="24"/>
      <c r="V39" s="24"/>
      <c r="W39" s="76"/>
      <c r="X39" s="76"/>
      <c r="Y39" s="77"/>
      <c r="Z39" s="95"/>
    </row>
    <row r="40" spans="1:28" s="159" customFormat="1" ht="30" x14ac:dyDescent="0.2">
      <c r="A40" s="363"/>
      <c r="B40" s="764" t="s">
        <v>292</v>
      </c>
      <c r="C40" s="765"/>
      <c r="D40" s="239" t="s">
        <v>165</v>
      </c>
      <c r="E40" s="162">
        <v>1500000</v>
      </c>
      <c r="F40" s="155" t="s">
        <v>853</v>
      </c>
      <c r="G40" s="240" t="s">
        <v>78</v>
      </c>
      <c r="H40" s="362"/>
      <c r="I40" s="43"/>
      <c r="J40" s="41"/>
      <c r="K40" s="9" t="str">
        <f>B40</f>
        <v>a. Internally generated funds spent on contraceptive procurement</v>
      </c>
      <c r="L40" s="36"/>
      <c r="M40" s="36"/>
      <c r="N40" s="36"/>
      <c r="O40" s="36"/>
      <c r="P40" s="36"/>
      <c r="Q40" s="36"/>
      <c r="R40" s="36"/>
      <c r="S40" s="36"/>
      <c r="T40" s="24"/>
      <c r="U40" s="24"/>
      <c r="V40" s="24"/>
      <c r="W40" s="76"/>
      <c r="X40" s="76"/>
      <c r="Y40" s="77"/>
      <c r="Z40" s="95"/>
    </row>
    <row r="41" spans="1:28" s="159" customFormat="1" ht="30" x14ac:dyDescent="0.2">
      <c r="A41" s="363"/>
      <c r="B41" s="241"/>
      <c r="C41" s="242" t="s">
        <v>293</v>
      </c>
      <c r="D41" s="800" t="s">
        <v>178</v>
      </c>
      <c r="E41" s="801"/>
      <c r="F41" s="801"/>
      <c r="G41" s="801"/>
      <c r="H41" s="802"/>
      <c r="I41" s="44"/>
      <c r="J41" s="41"/>
      <c r="K41" s="9" t="str">
        <f>C41</f>
        <v>i. Specify source(s) of internally generated funds spent (for example, from taxes or user fees)</v>
      </c>
      <c r="L41" s="36"/>
      <c r="M41" s="36"/>
      <c r="N41" s="36"/>
      <c r="O41" s="39" t="str">
        <f>D41</f>
        <v>Don't know</v>
      </c>
      <c r="P41" s="36"/>
      <c r="Q41" s="36"/>
      <c r="R41" s="36"/>
      <c r="S41" s="36"/>
      <c r="T41" s="24"/>
      <c r="U41" s="24"/>
      <c r="V41" s="24"/>
      <c r="W41" s="76"/>
      <c r="X41" s="76"/>
      <c r="Y41" s="77"/>
      <c r="Z41" s="95"/>
    </row>
    <row r="42" spans="1:28" s="159" customFormat="1" ht="60" x14ac:dyDescent="0.2">
      <c r="A42" s="363"/>
      <c r="B42" s="764" t="s">
        <v>295</v>
      </c>
      <c r="C42" s="765"/>
      <c r="D42" s="239" t="s">
        <v>166</v>
      </c>
      <c r="E42" s="162">
        <v>0</v>
      </c>
      <c r="F42" s="155" t="s">
        <v>775</v>
      </c>
      <c r="G42" s="154"/>
      <c r="H42" s="362"/>
      <c r="I42" s="43"/>
      <c r="J42" s="41"/>
      <c r="K42" s="9" t="str">
        <f>B42</f>
        <v>b. Total of all other government funds spent on contraceptive procurement (basket funds, World Bank credits or loans, and other funds donors gave to the government [e.g., direct budget support])</v>
      </c>
      <c r="L42" s="36"/>
      <c r="M42" s="36"/>
      <c r="N42" s="36"/>
      <c r="O42" s="36"/>
      <c r="P42" s="36"/>
      <c r="Q42" s="36"/>
      <c r="R42" s="36"/>
      <c r="S42" s="36"/>
      <c r="T42" s="24"/>
      <c r="U42" s="24"/>
      <c r="V42" s="24"/>
      <c r="W42" s="76"/>
      <c r="X42" s="76"/>
      <c r="Y42" s="77"/>
      <c r="Z42" s="95"/>
    </row>
    <row r="43" spans="1:28" s="159" customFormat="1" ht="30" x14ac:dyDescent="0.2">
      <c r="A43" s="363"/>
      <c r="B43" s="241"/>
      <c r="C43" s="242" t="s">
        <v>297</v>
      </c>
      <c r="D43" s="800" t="s">
        <v>146</v>
      </c>
      <c r="E43" s="801"/>
      <c r="F43" s="801"/>
      <c r="G43" s="801"/>
      <c r="H43" s="802"/>
      <c r="I43" s="44"/>
      <c r="J43" s="41"/>
      <c r="K43" s="9" t="str">
        <f>C43</f>
        <v>i. Specify source(s) of other government funds spent (for example: basket funding or specific donor)</v>
      </c>
      <c r="L43" s="36"/>
      <c r="M43" s="36"/>
      <c r="N43" s="36"/>
      <c r="O43" s="39" t="str">
        <f>D43</f>
        <v>N/A</v>
      </c>
      <c r="P43" s="36"/>
      <c r="Q43" s="36"/>
      <c r="R43" s="36"/>
      <c r="S43" s="36"/>
      <c r="T43" s="24"/>
      <c r="U43" s="24"/>
      <c r="V43" s="24"/>
      <c r="W43" s="76"/>
      <c r="X43" s="76"/>
      <c r="Y43" s="77"/>
      <c r="Z43" s="95"/>
    </row>
    <row r="44" spans="1:28" s="159" customFormat="1" ht="45" x14ac:dyDescent="0.2">
      <c r="A44" s="363"/>
      <c r="B44" s="764" t="s">
        <v>298</v>
      </c>
      <c r="C44" s="765"/>
      <c r="D44" s="243"/>
      <c r="E44" s="623">
        <f>E40+E42</f>
        <v>1500000</v>
      </c>
      <c r="F44" s="244"/>
      <c r="G44" s="244"/>
      <c r="H44" s="362"/>
      <c r="I44" s="43"/>
      <c r="J44" s="41"/>
      <c r="K44" s="9" t="str">
        <f>B44</f>
        <v>c. TOTAL government funds spent on contraceptive procurement
This will auto-calculate.  (It will sum a &amp; b above.)</v>
      </c>
      <c r="L44" s="36"/>
      <c r="M44" s="36"/>
      <c r="N44" s="36"/>
      <c r="O44" s="39"/>
      <c r="P44" s="36"/>
      <c r="Q44" s="36"/>
      <c r="R44" s="36"/>
      <c r="S44" s="36"/>
      <c r="T44" s="24"/>
      <c r="U44" s="24"/>
      <c r="V44" s="24"/>
      <c r="W44" s="76"/>
      <c r="X44" s="76"/>
      <c r="Y44" s="77"/>
      <c r="Z44" s="95"/>
      <c r="AB44" s="624"/>
    </row>
    <row r="45" spans="1:28" s="248" customFormat="1" x14ac:dyDescent="0.2">
      <c r="A45" s="365"/>
      <c r="B45" s="245"/>
      <c r="C45" s="245"/>
      <c r="D45" s="246"/>
      <c r="E45" s="164"/>
      <c r="F45" s="164"/>
      <c r="G45" s="247"/>
      <c r="H45" s="366"/>
      <c r="I45" s="68"/>
      <c r="J45" s="41"/>
      <c r="K45" s="9">
        <f>A45</f>
        <v>0</v>
      </c>
      <c r="L45" s="36"/>
      <c r="M45" s="36"/>
      <c r="N45" s="36"/>
      <c r="O45" s="39"/>
      <c r="P45" s="36"/>
      <c r="Q45" s="36"/>
      <c r="R45" s="36"/>
      <c r="S45" s="36"/>
      <c r="T45" s="24"/>
      <c r="U45" s="24"/>
      <c r="V45" s="24"/>
      <c r="W45" s="76"/>
      <c r="X45" s="76"/>
      <c r="Y45" s="81"/>
      <c r="Z45" s="21"/>
      <c r="AB45" s="625"/>
    </row>
    <row r="46" spans="1:28" s="159" customFormat="1" ht="30" customHeight="1" x14ac:dyDescent="0.2">
      <c r="A46" s="772" t="s">
        <v>753</v>
      </c>
      <c r="B46" s="764"/>
      <c r="C46" s="764"/>
      <c r="D46" s="764"/>
      <c r="E46" s="764"/>
      <c r="F46" s="764"/>
      <c r="G46" s="764"/>
      <c r="H46" s="773"/>
      <c r="I46" s="4"/>
      <c r="J46" s="41"/>
      <c r="K46" s="9"/>
      <c r="L46" s="36"/>
      <c r="M46" s="36"/>
      <c r="N46" s="36"/>
      <c r="O46" s="36"/>
      <c r="P46" s="36"/>
      <c r="Q46" s="36"/>
      <c r="R46" s="36"/>
      <c r="S46" s="36"/>
      <c r="T46" s="24"/>
      <c r="U46" s="24"/>
      <c r="V46" s="24"/>
      <c r="W46" s="76"/>
      <c r="X46" s="80" t="str">
        <f>A46</f>
        <v xml:space="preserve">B9. Please complete the table below to indicate donor expenditures on contraceptive procurement in the most recent complete fiscal year (FY '10-'11).
</v>
      </c>
      <c r="Y46" s="77"/>
      <c r="Z46" s="95"/>
      <c r="AB46" s="624"/>
    </row>
    <row r="47" spans="1:28" s="159" customFormat="1" ht="129.75" x14ac:dyDescent="0.2">
      <c r="A47" s="363" t="s">
        <v>199</v>
      </c>
      <c r="B47" s="877" t="s">
        <v>754</v>
      </c>
      <c r="C47" s="765"/>
      <c r="D47" s="236" t="s">
        <v>299</v>
      </c>
      <c r="E47" s="237" t="s">
        <v>300</v>
      </c>
      <c r="F47" s="237" t="s">
        <v>755</v>
      </c>
      <c r="G47" s="238" t="s">
        <v>301</v>
      </c>
      <c r="H47" s="364" t="s">
        <v>158</v>
      </c>
      <c r="I47" s="25"/>
      <c r="J47" s="41"/>
      <c r="K47" s="9" t="str">
        <f>A47</f>
        <v xml:space="preserve">
</v>
      </c>
      <c r="L47" s="36"/>
      <c r="M47" s="36"/>
      <c r="N47" s="36"/>
      <c r="O47" s="39"/>
      <c r="P47" s="36"/>
      <c r="Q47" s="36"/>
      <c r="R47" s="36"/>
      <c r="S47" s="36"/>
      <c r="T47" s="24"/>
      <c r="U47" s="24"/>
      <c r="V47" s="24"/>
      <c r="W47" s="76"/>
      <c r="X47" s="76"/>
      <c r="Y47" s="77"/>
      <c r="Z47" s="95"/>
      <c r="AB47" s="624"/>
    </row>
    <row r="48" spans="1:28" s="159" customFormat="1" x14ac:dyDescent="0.2">
      <c r="A48" s="363"/>
      <c r="B48" s="764" t="s">
        <v>302</v>
      </c>
      <c r="C48" s="765"/>
      <c r="D48" s="239" t="s">
        <v>165</v>
      </c>
      <c r="E48" s="162">
        <v>4873387</v>
      </c>
      <c r="F48" s="155" t="s">
        <v>775</v>
      </c>
      <c r="G48" s="156" t="s">
        <v>1276</v>
      </c>
      <c r="H48" s="367" t="s">
        <v>1277</v>
      </c>
      <c r="I48" s="12"/>
      <c r="J48" s="41"/>
      <c r="K48" s="9" t="str">
        <f>B48</f>
        <v>a. In-kind donations of contraceptives</v>
      </c>
      <c r="L48" s="36"/>
      <c r="M48" s="36"/>
      <c r="N48" s="36"/>
      <c r="O48" s="39"/>
      <c r="P48" s="36"/>
      <c r="Q48" s="36"/>
      <c r="R48" s="36"/>
      <c r="S48" s="36"/>
      <c r="T48" s="24"/>
      <c r="U48" s="24"/>
      <c r="V48" s="24"/>
      <c r="W48" s="76"/>
      <c r="X48" s="76"/>
      <c r="Y48" s="77"/>
      <c r="Z48" s="95"/>
    </row>
    <row r="49" spans="1:26" s="159" customFormat="1" x14ac:dyDescent="0.2">
      <c r="A49" s="363"/>
      <c r="B49" s="241"/>
      <c r="C49" s="242" t="s">
        <v>303</v>
      </c>
      <c r="D49" s="878" t="s">
        <v>1345</v>
      </c>
      <c r="E49" s="879"/>
      <c r="F49" s="879"/>
      <c r="G49" s="879"/>
      <c r="H49" s="880"/>
      <c r="I49" s="165"/>
      <c r="J49" s="41"/>
      <c r="K49" s="9" t="str">
        <f>C49</f>
        <v xml:space="preserve">i. Specify source(s) of in-kind donations </v>
      </c>
      <c r="L49" s="36"/>
      <c r="M49" s="36"/>
      <c r="N49" s="36"/>
      <c r="O49" s="39" t="str">
        <f>D49</f>
        <v>(UNFPA $373,932, DFID $926,828, USAID $3,572,627)</v>
      </c>
      <c r="P49" s="36"/>
      <c r="Q49" s="36"/>
      <c r="R49" s="36"/>
      <c r="S49" s="36"/>
      <c r="T49" s="24"/>
      <c r="U49" s="24"/>
      <c r="V49" s="24"/>
      <c r="W49" s="76"/>
      <c r="X49" s="76"/>
      <c r="Y49" s="77"/>
      <c r="Z49" s="95"/>
    </row>
    <row r="50" spans="1:26" s="159" customFormat="1" x14ac:dyDescent="0.2">
      <c r="A50" s="363"/>
      <c r="B50" s="764" t="s">
        <v>756</v>
      </c>
      <c r="C50" s="765"/>
      <c r="D50" s="239" t="s">
        <v>166</v>
      </c>
      <c r="E50" s="162">
        <v>0</v>
      </c>
      <c r="F50" s="155" t="s">
        <v>775</v>
      </c>
      <c r="G50" s="156"/>
      <c r="H50" s="367"/>
      <c r="I50" s="12"/>
      <c r="J50" s="41"/>
      <c r="K50" s="9" t="str">
        <f>B50</f>
        <v>b. Global Fund grants used to procure condoms</v>
      </c>
      <c r="L50" s="36"/>
      <c r="M50" s="36"/>
      <c r="N50" s="36"/>
      <c r="O50" s="39"/>
      <c r="P50" s="36"/>
      <c r="Q50" s="36"/>
      <c r="R50" s="36"/>
      <c r="S50" s="36"/>
      <c r="T50" s="24"/>
      <c r="U50" s="24"/>
      <c r="V50" s="24"/>
      <c r="W50" s="76"/>
      <c r="X50" s="76"/>
      <c r="Y50" s="77"/>
      <c r="Z50" s="95"/>
    </row>
    <row r="51" spans="1:26" s="159" customFormat="1" ht="30" x14ac:dyDescent="0.2">
      <c r="A51" s="363"/>
      <c r="B51" s="764" t="s">
        <v>757</v>
      </c>
      <c r="C51" s="765"/>
      <c r="D51" s="239" t="s">
        <v>166</v>
      </c>
      <c r="E51" s="162">
        <v>0</v>
      </c>
      <c r="F51" s="155" t="s">
        <v>775</v>
      </c>
      <c r="G51" s="156"/>
      <c r="H51" s="367"/>
      <c r="I51" s="12"/>
      <c r="J51" s="41"/>
      <c r="K51" s="9" t="str">
        <f>B51</f>
        <v>c. Global Fund grants used to procure contraceptives besides condoms</v>
      </c>
      <c r="L51" s="36"/>
      <c r="M51" s="36"/>
      <c r="N51" s="36"/>
      <c r="O51" s="39"/>
      <c r="P51" s="36"/>
      <c r="Q51" s="36"/>
      <c r="R51" s="36"/>
      <c r="S51" s="36"/>
      <c r="T51" s="24"/>
      <c r="U51" s="24"/>
      <c r="V51" s="24"/>
      <c r="W51" s="76"/>
      <c r="X51" s="76"/>
      <c r="Y51" s="77"/>
      <c r="Z51" s="95"/>
    </row>
    <row r="52" spans="1:26" s="159" customFormat="1" ht="45" x14ac:dyDescent="0.2">
      <c r="A52" s="363"/>
      <c r="B52" s="764" t="s">
        <v>758</v>
      </c>
      <c r="C52" s="765"/>
      <c r="D52" s="243"/>
      <c r="E52" s="163">
        <f>E48+E50+E51</f>
        <v>4873387</v>
      </c>
      <c r="F52" s="244"/>
      <c r="G52" s="244"/>
      <c r="H52" s="368"/>
      <c r="I52" s="43"/>
      <c r="J52" s="41"/>
      <c r="K52" s="9" t="str">
        <f>B52</f>
        <v>d. TOTAL value of in-kind donations and Global Fund grants spent on contraceptive procurement
This will auto-calculate.  (It will sum a-c above.)</v>
      </c>
      <c r="L52" s="36"/>
      <c r="M52" s="36"/>
      <c r="N52" s="36"/>
      <c r="O52" s="39"/>
      <c r="P52" s="36"/>
      <c r="Q52" s="36"/>
      <c r="R52" s="36"/>
      <c r="S52" s="36"/>
      <c r="T52" s="24"/>
      <c r="U52" s="24"/>
      <c r="V52" s="24"/>
      <c r="W52" s="76"/>
      <c r="X52" s="76"/>
      <c r="Y52" s="77"/>
      <c r="Z52" s="95"/>
    </row>
    <row r="53" spans="1:26" s="248" customFormat="1" x14ac:dyDescent="0.2">
      <c r="A53" s="365"/>
      <c r="B53" s="245"/>
      <c r="C53" s="245"/>
      <c r="D53" s="246"/>
      <c r="E53" s="164"/>
      <c r="F53" s="164"/>
      <c r="G53" s="247"/>
      <c r="H53" s="366"/>
      <c r="I53" s="68"/>
      <c r="J53" s="41"/>
      <c r="K53" s="9">
        <f>A53</f>
        <v>0</v>
      </c>
      <c r="L53" s="36"/>
      <c r="M53" s="36"/>
      <c r="N53" s="36"/>
      <c r="O53" s="39"/>
      <c r="P53" s="36"/>
      <c r="Q53" s="36"/>
      <c r="R53" s="36"/>
      <c r="S53" s="36"/>
      <c r="T53" s="24"/>
      <c r="U53" s="24"/>
      <c r="V53" s="24"/>
      <c r="W53" s="76"/>
      <c r="X53" s="76"/>
      <c r="Y53" s="81"/>
      <c r="Z53" s="21"/>
    </row>
    <row r="54" spans="1:26" s="159" customFormat="1" ht="75" customHeight="1" x14ac:dyDescent="0.2">
      <c r="A54" s="772" t="s">
        <v>759</v>
      </c>
      <c r="B54" s="764"/>
      <c r="C54" s="764"/>
      <c r="D54" s="764"/>
      <c r="E54" s="764"/>
      <c r="F54" s="764"/>
      <c r="G54" s="764"/>
      <c r="H54" s="773"/>
      <c r="I54" s="4"/>
      <c r="J54" s="41"/>
      <c r="K54" s="9"/>
      <c r="L54" s="36"/>
      <c r="M54" s="36"/>
      <c r="N54" s="36"/>
      <c r="O54" s="36"/>
      <c r="P54" s="36"/>
      <c r="Q54" s="36"/>
      <c r="R54" s="36"/>
      <c r="S54" s="36"/>
      <c r="T54" s="24"/>
      <c r="U54" s="24"/>
      <c r="V54" s="24"/>
      <c r="W54" s="76"/>
      <c r="X54" s="80"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4" s="77"/>
      <c r="Z54" s="95"/>
    </row>
    <row r="55" spans="1:26" s="159" customFormat="1" ht="150" x14ac:dyDescent="0.2">
      <c r="A55" s="867" t="s">
        <v>760</v>
      </c>
      <c r="B55" s="868"/>
      <c r="C55" s="868"/>
      <c r="D55" s="868"/>
      <c r="E55" s="869"/>
      <c r="F55" s="166">
        <f>E44/(E44+E52)</f>
        <v>0.23535366673952171</v>
      </c>
      <c r="G55" s="870"/>
      <c r="H55" s="871"/>
      <c r="I55" s="12"/>
      <c r="J55" s="45">
        <f>G55</f>
        <v>0</v>
      </c>
      <c r="K55" s="9"/>
      <c r="L55" s="36"/>
      <c r="M55" s="36"/>
      <c r="N55" s="36"/>
      <c r="O55" s="39"/>
      <c r="P55" s="36"/>
      <c r="Q55" s="36"/>
      <c r="R55" s="46"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36"/>
      <c r="T55" s="24"/>
      <c r="U55" s="24"/>
      <c r="V55" s="24"/>
      <c r="W55" s="76"/>
      <c r="X55" s="76"/>
      <c r="Y55" s="77"/>
      <c r="Z55" s="95"/>
    </row>
    <row r="56" spans="1:26" s="159" customFormat="1" ht="135" x14ac:dyDescent="0.2">
      <c r="A56" s="867" t="s">
        <v>761</v>
      </c>
      <c r="B56" s="872"/>
      <c r="C56" s="872"/>
      <c r="D56" s="872"/>
      <c r="E56" s="873"/>
      <c r="F56" s="166">
        <f>(E44+E52)/G29</f>
        <v>0.92367927536231886</v>
      </c>
      <c r="G56" s="870" t="s">
        <v>1599</v>
      </c>
      <c r="H56" s="871"/>
      <c r="I56" s="12"/>
      <c r="J56" s="45" t="str">
        <f>G56</f>
        <v>Not all procurements have been made yet.</v>
      </c>
      <c r="K56" s="9"/>
      <c r="L56" s="36"/>
      <c r="M56" s="36"/>
      <c r="N56" s="36"/>
      <c r="O56" s="39"/>
      <c r="P56" s="36"/>
      <c r="Q56" s="36"/>
      <c r="R56" s="46"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36"/>
      <c r="T56" s="24"/>
      <c r="U56" s="24"/>
      <c r="V56" s="24"/>
      <c r="W56" s="76"/>
      <c r="X56" s="76"/>
      <c r="Y56" s="77"/>
      <c r="Z56" s="95"/>
    </row>
    <row r="57" spans="1:26" s="159" customFormat="1" ht="45" x14ac:dyDescent="0.2">
      <c r="A57" s="874" t="s">
        <v>762</v>
      </c>
      <c r="B57" s="875"/>
      <c r="C57" s="875"/>
      <c r="D57" s="875"/>
      <c r="E57" s="876"/>
      <c r="F57" s="152"/>
      <c r="G57" s="870"/>
      <c r="H57" s="871"/>
      <c r="I57" s="12"/>
      <c r="J57" s="45">
        <f>G57</f>
        <v>0</v>
      </c>
      <c r="K57" s="9"/>
      <c r="L57" s="36"/>
      <c r="M57" s="36"/>
      <c r="N57" s="36"/>
      <c r="O57" s="39"/>
      <c r="P57" s="36"/>
      <c r="Q57" s="36"/>
      <c r="R57" s="46" t="str">
        <f>A57</f>
        <v>B12. If B11 did not calculate automatically, please answer the following question:
Was there a funding gap for the public sector in the last complete fiscal year?
(Please select from the dropdown list.)</v>
      </c>
      <c r="S57" s="36"/>
      <c r="T57" s="24"/>
      <c r="U57" s="24"/>
      <c r="V57" s="24"/>
      <c r="W57" s="76"/>
      <c r="X57" s="76"/>
      <c r="Y57" s="77"/>
      <c r="Z57" s="95"/>
    </row>
    <row r="58" spans="1:26" s="248" customFormat="1" x14ac:dyDescent="0.2">
      <c r="A58" s="369"/>
      <c r="B58" s="249"/>
      <c r="C58" s="249"/>
      <c r="D58" s="250"/>
      <c r="E58" s="167"/>
      <c r="F58" s="167"/>
      <c r="G58" s="251"/>
      <c r="H58" s="370"/>
      <c r="I58" s="68"/>
      <c r="J58" s="41"/>
      <c r="K58" s="9">
        <f>A58</f>
        <v>0</v>
      </c>
      <c r="L58" s="36"/>
      <c r="M58" s="36"/>
      <c r="N58" s="36"/>
      <c r="O58" s="39"/>
      <c r="P58" s="36"/>
      <c r="Q58" s="36"/>
      <c r="R58" s="36"/>
      <c r="S58" s="36"/>
      <c r="T58" s="24"/>
      <c r="U58" s="24"/>
      <c r="V58" s="24"/>
      <c r="W58" s="76"/>
      <c r="X58" s="76"/>
      <c r="Y58" s="81"/>
      <c r="Z58" s="21"/>
    </row>
    <row r="59" spans="1:26" s="159" customFormat="1" ht="45" x14ac:dyDescent="0.2">
      <c r="A59" s="772" t="s">
        <v>305</v>
      </c>
      <c r="B59" s="764"/>
      <c r="C59" s="764"/>
      <c r="D59" s="764"/>
      <c r="E59" s="765"/>
      <c r="F59" s="766" t="s">
        <v>25</v>
      </c>
      <c r="G59" s="863"/>
      <c r="H59" s="767"/>
      <c r="I59" s="13"/>
      <c r="J59" s="41"/>
      <c r="K59" s="9"/>
      <c r="L59" s="36"/>
      <c r="M59" s="36"/>
      <c r="N59" s="36"/>
      <c r="O59" s="36"/>
      <c r="P59" s="36"/>
      <c r="Q59" s="9" t="str">
        <f>F59</f>
        <v>The government (e.g., Central Medical Stores, MOH logistics unit, MOH procurement unit)</v>
      </c>
      <c r="R59" s="46" t="str">
        <f>A59</f>
        <v>B13. If the government financed any contraceptive procurement in the most recent complete fiscal year, which entity conducted the procurement(s)? (Please select from the dropdown.)</v>
      </c>
      <c r="S59" s="36"/>
      <c r="T59" s="24"/>
      <c r="U59" s="24"/>
      <c r="V59" s="24"/>
      <c r="W59" s="76"/>
      <c r="X59" s="76"/>
      <c r="Y59" s="77"/>
      <c r="Z59" s="95"/>
    </row>
    <row r="60" spans="1:26" s="159" customFormat="1" x14ac:dyDescent="0.2">
      <c r="A60" s="262"/>
      <c r="B60" s="764" t="s">
        <v>58</v>
      </c>
      <c r="C60" s="764"/>
      <c r="D60" s="764"/>
      <c r="E60" s="764"/>
      <c r="F60" s="769" t="s">
        <v>1278</v>
      </c>
      <c r="G60" s="770"/>
      <c r="H60" s="771"/>
      <c r="I60" s="12"/>
      <c r="J60" s="41"/>
      <c r="K60" s="9"/>
      <c r="L60" s="36"/>
      <c r="M60" s="57">
        <f>E60</f>
        <v>0</v>
      </c>
      <c r="N60" s="36"/>
      <c r="O60" s="36"/>
      <c r="P60" s="36"/>
      <c r="Q60" s="9" t="str">
        <f>F60</f>
        <v>National Medical Stores</v>
      </c>
      <c r="R60" s="39" t="str">
        <f>B60</f>
        <v>a. Specify entity</v>
      </c>
      <c r="S60" s="36"/>
      <c r="T60" s="24"/>
      <c r="U60" s="24"/>
      <c r="V60" s="24"/>
      <c r="W60" s="76"/>
      <c r="X60" s="76"/>
      <c r="Y60" s="77"/>
      <c r="Z60" s="95"/>
    </row>
    <row r="61" spans="1:26" s="159" customFormat="1" x14ac:dyDescent="0.2">
      <c r="A61" s="356"/>
      <c r="B61" s="227"/>
      <c r="C61" s="764" t="s">
        <v>59</v>
      </c>
      <c r="D61" s="764"/>
      <c r="E61" s="765"/>
      <c r="F61" s="766" t="s">
        <v>165</v>
      </c>
      <c r="G61" s="863"/>
      <c r="H61" s="767"/>
      <c r="I61" s="12"/>
      <c r="J61" s="41"/>
      <c r="K61" s="9"/>
      <c r="L61" s="36"/>
      <c r="M61" s="36"/>
      <c r="N61" s="36"/>
      <c r="O61" s="36"/>
      <c r="P61" s="36"/>
      <c r="Q61" s="9" t="str">
        <f>F61</f>
        <v>Yes</v>
      </c>
      <c r="R61" s="39" t="str">
        <f>C61</f>
        <v>i. Is this a parastatal?</v>
      </c>
      <c r="S61" s="36"/>
      <c r="T61" s="24"/>
      <c r="U61" s="24"/>
      <c r="V61" s="24"/>
      <c r="W61" s="76"/>
      <c r="X61" s="76"/>
      <c r="Y61" s="77"/>
      <c r="Z61" s="95"/>
    </row>
    <row r="62" spans="1:26" s="159" customFormat="1" ht="75.75" thickBot="1" x14ac:dyDescent="0.25">
      <c r="A62" s="864" t="s">
        <v>306</v>
      </c>
      <c r="B62" s="753"/>
      <c r="C62" s="754"/>
      <c r="D62" s="779" t="s">
        <v>1286</v>
      </c>
      <c r="E62" s="780"/>
      <c r="F62" s="780"/>
      <c r="G62" s="780"/>
      <c r="H62" s="781"/>
      <c r="I62" s="8"/>
      <c r="J62" s="41"/>
      <c r="K62" s="9" t="str">
        <f>A62</f>
        <v xml:space="preserve">B14. Please note any additional comments about finance and procurement.
</v>
      </c>
      <c r="L62" s="36"/>
      <c r="M62" s="36"/>
      <c r="N62" s="36"/>
      <c r="O62" s="9" t="str">
        <f>D62</f>
        <v xml:space="preserve">The World Bank procurement approval is still pending. The World Bank budget is presented separately from Government allocations. Government procurements are taking a very long time to complete, so they may cross into the following year. No World Bank procurements have been made yet. 
</v>
      </c>
      <c r="P62" s="36"/>
      <c r="Q62" s="36"/>
      <c r="R62" s="9"/>
      <c r="S62" s="36"/>
      <c r="T62" s="24"/>
      <c r="U62" s="24"/>
      <c r="V62" s="24"/>
      <c r="W62" s="76"/>
      <c r="X62" s="76"/>
      <c r="Y62" s="77"/>
      <c r="Z62" s="95"/>
    </row>
    <row r="63" spans="1:26" s="159" customFormat="1" ht="16.5" customHeight="1" thickBot="1" x14ac:dyDescent="0.25">
      <c r="A63" s="865" t="s">
        <v>31</v>
      </c>
      <c r="B63" s="866"/>
      <c r="C63" s="866"/>
      <c r="D63" s="866"/>
      <c r="E63" s="866"/>
      <c r="F63" s="866"/>
      <c r="G63" s="866"/>
      <c r="H63" s="371"/>
      <c r="I63" s="14"/>
      <c r="J63" s="41"/>
      <c r="K63" s="9"/>
      <c r="L63" s="36"/>
      <c r="M63" s="36"/>
      <c r="N63" s="36"/>
      <c r="O63" s="36"/>
      <c r="P63" s="36"/>
      <c r="Q63" s="36"/>
      <c r="R63" s="9"/>
      <c r="S63" s="36"/>
      <c r="T63" s="24"/>
      <c r="U63" s="24"/>
      <c r="V63" s="24"/>
      <c r="W63" s="76"/>
      <c r="X63" s="76"/>
      <c r="Y63" s="77"/>
      <c r="Z63" s="95"/>
    </row>
    <row r="64" spans="1:26" s="159" customFormat="1" ht="45" customHeight="1" x14ac:dyDescent="0.2">
      <c r="A64" s="855" t="s">
        <v>763</v>
      </c>
      <c r="B64" s="856"/>
      <c r="C64" s="856"/>
      <c r="D64" s="856"/>
      <c r="E64" s="856"/>
      <c r="F64" s="856"/>
      <c r="G64" s="856"/>
      <c r="H64" s="857"/>
      <c r="I64" s="7"/>
      <c r="J64" s="41"/>
      <c r="K64" s="9"/>
      <c r="L64" s="36"/>
      <c r="M64" s="36"/>
      <c r="N64" s="36"/>
      <c r="O64" s="36"/>
      <c r="P64" s="36"/>
      <c r="Q64" s="36"/>
      <c r="R64" s="9"/>
      <c r="S64" s="36"/>
      <c r="T64" s="24"/>
      <c r="U64" s="24"/>
      <c r="V64" s="24"/>
      <c r="W64" s="76"/>
      <c r="X64" s="80" t="str">
        <f>A64</f>
        <v>C1. Are the following contraceptive methods offered through the commercial sector, public sector, NGOs, or social marketing? (Please indicate which methods are intended to be offered,not whether the method is currently in stock.) 
(Please select from the dropdown list.)</v>
      </c>
      <c r="Y64" s="77"/>
      <c r="Z64" s="95"/>
    </row>
    <row r="65" spans="1:26" s="254" customFormat="1" ht="15.75" x14ac:dyDescent="0.25">
      <c r="A65" s="858" t="s">
        <v>26</v>
      </c>
      <c r="B65" s="859"/>
      <c r="C65" s="860"/>
      <c r="D65" s="861" t="s">
        <v>261</v>
      </c>
      <c r="E65" s="862"/>
      <c r="F65" s="252" t="s">
        <v>307</v>
      </c>
      <c r="G65" s="253" t="s">
        <v>308</v>
      </c>
      <c r="H65" s="372" t="s">
        <v>309</v>
      </c>
      <c r="I65" s="15"/>
      <c r="J65" s="47"/>
      <c r="K65" s="9" t="str">
        <f>A65</f>
        <v>Contraceptive Method</v>
      </c>
      <c r="L65" s="48"/>
      <c r="M65" s="48"/>
      <c r="N65" s="48"/>
      <c r="O65" s="48"/>
      <c r="P65" s="48"/>
      <c r="Q65" s="48"/>
      <c r="R65" s="11"/>
      <c r="S65" s="48"/>
      <c r="T65" s="49"/>
      <c r="U65" s="49"/>
      <c r="V65" s="49"/>
      <c r="W65" s="65"/>
      <c r="X65" s="65"/>
      <c r="Y65" s="3"/>
      <c r="Z65" s="97"/>
    </row>
    <row r="66" spans="1:26" s="159" customFormat="1" ht="30" x14ac:dyDescent="0.2">
      <c r="A66" s="373"/>
      <c r="B66" s="848" t="s">
        <v>310</v>
      </c>
      <c r="C66" s="849"/>
      <c r="D66" s="850" t="s">
        <v>165</v>
      </c>
      <c r="E66" s="850"/>
      <c r="F66" s="255" t="s">
        <v>165</v>
      </c>
      <c r="G66" s="255" t="s">
        <v>165</v>
      </c>
      <c r="H66" s="374" t="s">
        <v>165</v>
      </c>
      <c r="I66" s="8"/>
      <c r="J66" s="41"/>
      <c r="K66" s="9" t="str">
        <f>B66</f>
        <v>a. Combined oral contraceptives (estrogen + progestin - for  example, LoFemenol, Microgynon)</v>
      </c>
      <c r="L66" s="36"/>
      <c r="M66" s="36"/>
      <c r="N66" s="36"/>
      <c r="O66" s="36"/>
      <c r="P66" s="36"/>
      <c r="Q66" s="36"/>
      <c r="R66" s="9"/>
      <c r="S66" s="36"/>
      <c r="T66" s="24"/>
      <c r="U66" s="24"/>
      <c r="V66" s="24"/>
      <c r="W66" s="76"/>
      <c r="X66" s="76"/>
      <c r="Y66" s="77"/>
      <c r="Z66" s="95"/>
    </row>
    <row r="67" spans="1:26" s="159" customFormat="1" x14ac:dyDescent="0.2">
      <c r="A67" s="375"/>
      <c r="B67" s="848" t="s">
        <v>311</v>
      </c>
      <c r="C67" s="849"/>
      <c r="D67" s="850" t="s">
        <v>178</v>
      </c>
      <c r="E67" s="850"/>
      <c r="F67" s="255" t="s">
        <v>165</v>
      </c>
      <c r="G67" s="255" t="s">
        <v>165</v>
      </c>
      <c r="H67" s="374" t="s">
        <v>165</v>
      </c>
      <c r="I67" s="8"/>
      <c r="J67" s="41"/>
      <c r="K67" s="9" t="str">
        <f t="shared" ref="K67:K77" si="2">B67</f>
        <v>b. Progestin-only pills (for example, Ovrette, Microlut)</v>
      </c>
      <c r="L67" s="36"/>
      <c r="M67" s="36"/>
      <c r="N67" s="36"/>
      <c r="O67" s="36"/>
      <c r="P67" s="36"/>
      <c r="Q67" s="36"/>
      <c r="R67" s="9"/>
      <c r="S67" s="36"/>
      <c r="T67" s="24"/>
      <c r="U67" s="24"/>
      <c r="V67" s="24"/>
      <c r="W67" s="76"/>
      <c r="X67" s="76"/>
      <c r="Y67" s="77"/>
      <c r="Z67" s="95"/>
    </row>
    <row r="68" spans="1:26" s="159" customFormat="1" x14ac:dyDescent="0.2">
      <c r="A68" s="375"/>
      <c r="B68" s="848" t="s">
        <v>312</v>
      </c>
      <c r="C68" s="849"/>
      <c r="D68" s="850" t="s">
        <v>178</v>
      </c>
      <c r="E68" s="850"/>
      <c r="F68" s="255" t="s">
        <v>165</v>
      </c>
      <c r="G68" s="255" t="s">
        <v>165</v>
      </c>
      <c r="H68" s="374" t="s">
        <v>165</v>
      </c>
      <c r="I68" s="8"/>
      <c r="J68" s="41"/>
      <c r="K68" s="9" t="str">
        <f t="shared" si="2"/>
        <v>c. Hormonal injections (for example, DepoProvera, Noristerat)</v>
      </c>
      <c r="L68" s="36"/>
      <c r="M68" s="36"/>
      <c r="N68" s="36"/>
      <c r="O68" s="36"/>
      <c r="P68" s="36"/>
      <c r="Q68" s="36"/>
      <c r="R68" s="9"/>
      <c r="S68" s="36"/>
      <c r="T68" s="24"/>
      <c r="U68" s="24"/>
      <c r="V68" s="24"/>
      <c r="W68" s="76"/>
      <c r="X68" s="76"/>
      <c r="Y68" s="77"/>
      <c r="Z68" s="95"/>
    </row>
    <row r="69" spans="1:26" s="159" customFormat="1" x14ac:dyDescent="0.2">
      <c r="A69" s="375"/>
      <c r="B69" s="848" t="s">
        <v>313</v>
      </c>
      <c r="C69" s="849"/>
      <c r="D69" s="850" t="s">
        <v>165</v>
      </c>
      <c r="E69" s="850"/>
      <c r="F69" s="255" t="s">
        <v>165</v>
      </c>
      <c r="G69" s="255" t="s">
        <v>165</v>
      </c>
      <c r="H69" s="374" t="s">
        <v>165</v>
      </c>
      <c r="I69" s="8"/>
      <c r="J69" s="41"/>
      <c r="K69" s="9" t="str">
        <f t="shared" si="2"/>
        <v>d. Hormonal implants (for example, Jadelle, Implanon)</v>
      </c>
      <c r="L69" s="36"/>
      <c r="M69" s="36"/>
      <c r="N69" s="36"/>
      <c r="O69" s="36"/>
      <c r="P69" s="36"/>
      <c r="Q69" s="36"/>
      <c r="R69" s="9"/>
      <c r="S69" s="36"/>
      <c r="T69" s="24"/>
      <c r="U69" s="24"/>
      <c r="V69" s="24"/>
      <c r="W69" s="76"/>
      <c r="X69" s="76"/>
      <c r="Y69" s="77"/>
      <c r="Z69" s="95"/>
    </row>
    <row r="70" spans="1:26" s="159" customFormat="1" x14ac:dyDescent="0.2">
      <c r="A70" s="375"/>
      <c r="B70" s="848" t="s">
        <v>314</v>
      </c>
      <c r="C70" s="849"/>
      <c r="D70" s="850" t="s">
        <v>178</v>
      </c>
      <c r="E70" s="850"/>
      <c r="F70" s="255" t="s">
        <v>165</v>
      </c>
      <c r="G70" s="255" t="s">
        <v>165</v>
      </c>
      <c r="H70" s="374" t="s">
        <v>165</v>
      </c>
      <c r="I70" s="8"/>
      <c r="J70" s="41"/>
      <c r="K70" s="9" t="str">
        <f t="shared" si="2"/>
        <v>e. Intrauterine devices (IUDs) (for example, Optima Copper T)</v>
      </c>
      <c r="L70" s="36"/>
      <c r="M70" s="36"/>
      <c r="N70" s="36"/>
      <c r="O70" s="36"/>
      <c r="P70" s="36"/>
      <c r="Q70" s="36"/>
      <c r="R70" s="9"/>
      <c r="S70" s="36"/>
      <c r="T70" s="24"/>
      <c r="U70" s="24"/>
      <c r="V70" s="24"/>
      <c r="W70" s="76"/>
      <c r="X70" s="76"/>
      <c r="Y70" s="77"/>
      <c r="Z70" s="95"/>
    </row>
    <row r="71" spans="1:26" s="159" customFormat="1" x14ac:dyDescent="0.2">
      <c r="A71" s="375"/>
      <c r="B71" s="848" t="s">
        <v>43</v>
      </c>
      <c r="C71" s="849"/>
      <c r="D71" s="850" t="s">
        <v>165</v>
      </c>
      <c r="E71" s="850"/>
      <c r="F71" s="255" t="s">
        <v>165</v>
      </c>
      <c r="G71" s="255" t="s">
        <v>165</v>
      </c>
      <c r="H71" s="374" t="s">
        <v>165</v>
      </c>
      <c r="I71" s="8"/>
      <c r="J71" s="41"/>
      <c r="K71" s="9" t="str">
        <f t="shared" si="2"/>
        <v>f. Male condoms</v>
      </c>
      <c r="L71" s="36"/>
      <c r="M71" s="36"/>
      <c r="N71" s="36"/>
      <c r="O71" s="36"/>
      <c r="P71" s="36"/>
      <c r="Q71" s="36"/>
      <c r="R71" s="9"/>
      <c r="S71" s="36"/>
      <c r="T71" s="24"/>
      <c r="U71" s="24"/>
      <c r="V71" s="24"/>
      <c r="W71" s="76"/>
      <c r="X71" s="76"/>
      <c r="Y71" s="77"/>
      <c r="Z71" s="95"/>
    </row>
    <row r="72" spans="1:26" s="159" customFormat="1" x14ac:dyDescent="0.2">
      <c r="A72" s="375"/>
      <c r="B72" s="848" t="s">
        <v>44</v>
      </c>
      <c r="C72" s="849"/>
      <c r="D72" s="850" t="s">
        <v>178</v>
      </c>
      <c r="E72" s="850"/>
      <c r="F72" s="255" t="s">
        <v>166</v>
      </c>
      <c r="G72" s="255" t="s">
        <v>165</v>
      </c>
      <c r="H72" s="374" t="s">
        <v>166</v>
      </c>
      <c r="I72" s="8"/>
      <c r="J72" s="41"/>
      <c r="K72" s="9" t="str">
        <f t="shared" si="2"/>
        <v>g. Female condoms</v>
      </c>
      <c r="L72" s="36"/>
      <c r="M72" s="36"/>
      <c r="N72" s="36"/>
      <c r="O72" s="36"/>
      <c r="P72" s="36"/>
      <c r="Q72" s="36"/>
      <c r="R72" s="9"/>
      <c r="S72" s="36"/>
      <c r="T72" s="24"/>
      <c r="U72" s="24"/>
      <c r="V72" s="24"/>
      <c r="W72" s="76"/>
      <c r="X72" s="76"/>
      <c r="Y72" s="77"/>
      <c r="Z72" s="95"/>
    </row>
    <row r="73" spans="1:26" s="159" customFormat="1" x14ac:dyDescent="0.2">
      <c r="A73" s="375"/>
      <c r="B73" s="848" t="s">
        <v>315</v>
      </c>
      <c r="C73" s="849"/>
      <c r="D73" s="850" t="s">
        <v>178</v>
      </c>
      <c r="E73" s="850"/>
      <c r="F73" s="255" t="s">
        <v>165</v>
      </c>
      <c r="G73" s="255" t="s">
        <v>165</v>
      </c>
      <c r="H73" s="374" t="s">
        <v>166</v>
      </c>
      <c r="I73" s="8"/>
      <c r="J73" s="41"/>
      <c r="K73" s="9" t="str">
        <f t="shared" si="2"/>
        <v>h. Emergency contraceptive pills (for example, Postinor)</v>
      </c>
      <c r="L73" s="36"/>
      <c r="M73" s="36"/>
      <c r="N73" s="36"/>
      <c r="O73" s="36"/>
      <c r="P73" s="36"/>
      <c r="Q73" s="36"/>
      <c r="R73" s="9"/>
      <c r="S73" s="36"/>
      <c r="T73" s="24"/>
      <c r="U73" s="24"/>
      <c r="V73" s="24"/>
      <c r="W73" s="76"/>
      <c r="X73" s="76"/>
      <c r="Y73" s="77"/>
      <c r="Z73" s="95"/>
    </row>
    <row r="74" spans="1:26" s="159" customFormat="1" x14ac:dyDescent="0.2">
      <c r="A74" s="375"/>
      <c r="B74" s="848" t="s">
        <v>316</v>
      </c>
      <c r="C74" s="849"/>
      <c r="D74" s="850" t="s">
        <v>165</v>
      </c>
      <c r="E74" s="850"/>
      <c r="F74" s="255" t="s">
        <v>165</v>
      </c>
      <c r="G74" s="255" t="s">
        <v>165</v>
      </c>
      <c r="H74" s="374" t="s">
        <v>166</v>
      </c>
      <c r="I74" s="8"/>
      <c r="J74" s="41"/>
      <c r="K74" s="9" t="str">
        <f t="shared" si="2"/>
        <v>i. Long-acting permanent method for males (vasectomy)</v>
      </c>
      <c r="L74" s="36"/>
      <c r="M74" s="36"/>
      <c r="N74" s="36"/>
      <c r="O74" s="36"/>
      <c r="P74" s="36"/>
      <c r="Q74" s="36"/>
      <c r="R74" s="9"/>
      <c r="S74" s="36"/>
      <c r="T74" s="24"/>
      <c r="U74" s="24"/>
      <c r="V74" s="24"/>
      <c r="W74" s="76"/>
      <c r="X74" s="76"/>
      <c r="Y74" s="77"/>
      <c r="Z74" s="95"/>
    </row>
    <row r="75" spans="1:26" s="159" customFormat="1" x14ac:dyDescent="0.2">
      <c r="A75" s="375"/>
      <c r="B75" s="848" t="s">
        <v>317</v>
      </c>
      <c r="C75" s="849"/>
      <c r="D75" s="850" t="s">
        <v>165</v>
      </c>
      <c r="E75" s="850"/>
      <c r="F75" s="255" t="s">
        <v>165</v>
      </c>
      <c r="G75" s="255" t="s">
        <v>165</v>
      </c>
      <c r="H75" s="374" t="s">
        <v>166</v>
      </c>
      <c r="I75" s="8"/>
      <c r="J75" s="41"/>
      <c r="K75" s="9" t="str">
        <f t="shared" si="2"/>
        <v>j. Long-acting permanent method for females (tubal ligation)</v>
      </c>
      <c r="L75" s="36"/>
      <c r="M75" s="36"/>
      <c r="N75" s="36"/>
      <c r="O75" s="36"/>
      <c r="P75" s="36"/>
      <c r="Q75" s="36"/>
      <c r="R75" s="9"/>
      <c r="S75" s="36"/>
      <c r="T75" s="24"/>
      <c r="U75" s="24"/>
      <c r="V75" s="24"/>
      <c r="W75" s="76"/>
      <c r="X75" s="76"/>
      <c r="Y75" s="77"/>
      <c r="Z75" s="95"/>
    </row>
    <row r="76" spans="1:26" s="159" customFormat="1" x14ac:dyDescent="0.2">
      <c r="A76" s="375"/>
      <c r="B76" s="848" t="s">
        <v>45</v>
      </c>
      <c r="C76" s="849"/>
      <c r="D76" s="850" t="s">
        <v>178</v>
      </c>
      <c r="E76" s="850"/>
      <c r="F76" s="255" t="s">
        <v>166</v>
      </c>
      <c r="G76" s="255" t="s">
        <v>178</v>
      </c>
      <c r="H76" s="374" t="s">
        <v>165</v>
      </c>
      <c r="I76" s="8"/>
      <c r="J76" s="41"/>
      <c r="K76" s="9" t="str">
        <f t="shared" si="2"/>
        <v>k. CycleBeads</v>
      </c>
      <c r="L76" s="36"/>
      <c r="M76" s="36"/>
      <c r="N76" s="36"/>
      <c r="O76" s="36"/>
      <c r="P76" s="36"/>
      <c r="Q76" s="36"/>
      <c r="R76" s="9"/>
      <c r="S76" s="36"/>
      <c r="T76" s="24"/>
      <c r="U76" s="24"/>
      <c r="V76" s="24"/>
      <c r="W76" s="76"/>
      <c r="X76" s="76"/>
      <c r="Y76" s="77"/>
      <c r="Z76" s="95"/>
    </row>
    <row r="77" spans="1:26" s="159" customFormat="1" ht="45" x14ac:dyDescent="0.2">
      <c r="A77" s="376"/>
      <c r="B77" s="851" t="s">
        <v>318</v>
      </c>
      <c r="C77" s="852"/>
      <c r="D77" s="850"/>
      <c r="E77" s="850"/>
      <c r="F77" s="255"/>
      <c r="G77" s="255"/>
      <c r="H77" s="374"/>
      <c r="I77" s="8"/>
      <c r="J77" s="41"/>
      <c r="K77" s="9" t="str">
        <f t="shared" si="2"/>
        <v>l. Other contraceptive methods - specify 
(Please provide the name of the other contraceptive(s) offered, by sector.)</v>
      </c>
      <c r="L77" s="36"/>
      <c r="M77" s="36"/>
      <c r="N77" s="36"/>
      <c r="O77" s="36"/>
      <c r="P77" s="36"/>
      <c r="Q77" s="36"/>
      <c r="R77" s="9"/>
      <c r="S77" s="36"/>
      <c r="T77" s="24"/>
      <c r="U77" s="24"/>
      <c r="V77" s="24"/>
      <c r="W77" s="76"/>
      <c r="X77" s="76"/>
      <c r="Y77" s="77"/>
      <c r="Z77" s="95"/>
    </row>
    <row r="78" spans="1:26" s="159" customFormat="1" ht="30.75" thickBot="1" x14ac:dyDescent="0.25">
      <c r="A78" s="853" t="s">
        <v>320</v>
      </c>
      <c r="B78" s="822"/>
      <c r="C78" s="854"/>
      <c r="D78" s="779"/>
      <c r="E78" s="780"/>
      <c r="F78" s="780"/>
      <c r="G78" s="780"/>
      <c r="H78" s="781"/>
      <c r="I78" s="8"/>
      <c r="J78" s="41"/>
      <c r="K78" s="9" t="str">
        <f>A78</f>
        <v>C2. Please note any comments about the commodities offered.</v>
      </c>
      <c r="L78" s="36"/>
      <c r="M78" s="36"/>
      <c r="N78" s="36"/>
      <c r="O78" s="9">
        <f>D78</f>
        <v>0</v>
      </c>
      <c r="P78" s="36"/>
      <c r="Q78" s="36"/>
      <c r="R78" s="9"/>
      <c r="S78" s="36"/>
      <c r="T78" s="24"/>
      <c r="U78" s="24"/>
      <c r="V78" s="24"/>
      <c r="W78" s="76"/>
      <c r="X78" s="76"/>
      <c r="Y78" s="77"/>
      <c r="Z78" s="95"/>
    </row>
    <row r="79" spans="1:26" s="256" customFormat="1" ht="16.5" customHeight="1" thickBot="1" x14ac:dyDescent="0.3">
      <c r="A79" s="832" t="s">
        <v>27</v>
      </c>
      <c r="B79" s="833"/>
      <c r="C79" s="833"/>
      <c r="D79" s="833"/>
      <c r="E79" s="833"/>
      <c r="F79" s="833"/>
      <c r="G79" s="833"/>
      <c r="H79" s="371"/>
      <c r="I79" s="14"/>
      <c r="J79" s="47"/>
      <c r="K79" s="9"/>
      <c r="L79" s="48"/>
      <c r="M79" s="48"/>
      <c r="N79" s="48"/>
      <c r="O79" s="48"/>
      <c r="P79" s="48"/>
      <c r="Q79" s="48"/>
      <c r="R79" s="11"/>
      <c r="S79" s="48"/>
      <c r="T79" s="49"/>
      <c r="U79" s="49"/>
      <c r="V79" s="49"/>
      <c r="W79" s="65"/>
      <c r="X79" s="65"/>
      <c r="Y79" s="83"/>
      <c r="Z79" s="98"/>
    </row>
    <row r="80" spans="1:26" s="159" customFormat="1" ht="30" customHeight="1" x14ac:dyDescent="0.2">
      <c r="A80" s="834" t="s">
        <v>321</v>
      </c>
      <c r="B80" s="835"/>
      <c r="C80" s="835"/>
      <c r="D80" s="835"/>
      <c r="E80" s="835"/>
      <c r="F80" s="835"/>
      <c r="G80" s="836"/>
      <c r="H80" s="351" t="s">
        <v>165</v>
      </c>
      <c r="I80" s="20" t="str">
        <f>A80</f>
        <v>D1. Is there a contraceptive security or reproductive health commodity security strategy or is contraceptive security explicitly included in a country strategy? (Please select from the dropdown list.)</v>
      </c>
      <c r="J80" s="41"/>
      <c r="K80" s="9"/>
      <c r="L80" s="36"/>
      <c r="M80" s="36"/>
      <c r="N80" s="36"/>
      <c r="O80" s="36"/>
      <c r="P80" s="36"/>
      <c r="Q80" s="36"/>
      <c r="R80" s="9"/>
      <c r="S80" s="36"/>
      <c r="T80" s="24"/>
      <c r="U80" s="24"/>
      <c r="V80" s="24"/>
      <c r="W80" s="76"/>
      <c r="X80" s="76"/>
      <c r="Y80" s="77"/>
      <c r="Z80" s="95"/>
    </row>
    <row r="81" spans="1:26" s="159" customFormat="1" ht="15.75" thickBot="1" x14ac:dyDescent="0.25">
      <c r="A81" s="837" t="s">
        <v>243</v>
      </c>
      <c r="B81" s="838"/>
      <c r="C81" s="838"/>
      <c r="D81" s="257"/>
      <c r="E81" s="257"/>
      <c r="F81" s="257"/>
      <c r="G81" s="257"/>
      <c r="H81" s="377"/>
      <c r="I81" s="5"/>
      <c r="J81" s="41"/>
      <c r="K81" s="9"/>
      <c r="L81" s="36"/>
      <c r="M81" s="36"/>
      <c r="N81" s="36"/>
      <c r="O81" s="36"/>
      <c r="P81" s="36"/>
      <c r="Q81" s="36"/>
      <c r="R81" s="9"/>
      <c r="S81" s="36"/>
      <c r="T81" s="24"/>
      <c r="U81" s="24"/>
      <c r="V81" s="24"/>
      <c r="W81" s="76"/>
      <c r="X81" s="76"/>
      <c r="Y81" s="77"/>
      <c r="Z81" s="95"/>
    </row>
    <row r="82" spans="1:26" s="159" customFormat="1" ht="60" x14ac:dyDescent="0.2">
      <c r="A82" s="839"/>
      <c r="B82" s="841" t="s">
        <v>66</v>
      </c>
      <c r="C82" s="842"/>
      <c r="D82" s="842" t="s">
        <v>322</v>
      </c>
      <c r="E82" s="842"/>
      <c r="F82" s="258" t="s">
        <v>64</v>
      </c>
      <c r="G82" s="842" t="s">
        <v>65</v>
      </c>
      <c r="H82" s="843"/>
      <c r="I82" s="20"/>
      <c r="J82" s="45" t="str">
        <f>G82</f>
        <v>Is the contraceptive security strategy being implemented?</v>
      </c>
      <c r="K82" s="9" t="str">
        <f>B82</f>
        <v>Strategy name</v>
      </c>
      <c r="L82" s="36"/>
      <c r="M82" s="46">
        <f>E82</f>
        <v>0</v>
      </c>
      <c r="N82" s="36"/>
      <c r="O82" s="36"/>
      <c r="P82" s="36"/>
      <c r="Q82" s="36"/>
      <c r="R82" s="9"/>
      <c r="S82" s="9" t="str">
        <f>D82</f>
        <v>Years Covered (including strategy updates)</v>
      </c>
      <c r="T82" s="24"/>
      <c r="U82" s="24"/>
      <c r="V82" s="24"/>
      <c r="W82" s="76"/>
      <c r="X82" s="76"/>
      <c r="Y82" s="77"/>
      <c r="Z82" s="95"/>
    </row>
    <row r="83" spans="1:26" s="159" customFormat="1" ht="15.75" thickBot="1" x14ac:dyDescent="0.25">
      <c r="A83" s="840"/>
      <c r="B83" s="259" t="s">
        <v>35</v>
      </c>
      <c r="C83" s="150" t="s">
        <v>500</v>
      </c>
      <c r="D83" s="844" t="s">
        <v>213</v>
      </c>
      <c r="E83" s="845"/>
      <c r="F83" s="151" t="s">
        <v>165</v>
      </c>
      <c r="G83" s="846" t="s">
        <v>165</v>
      </c>
      <c r="H83" s="847"/>
      <c r="I83" s="20"/>
      <c r="J83" s="45" t="str">
        <f>G83</f>
        <v>Yes</v>
      </c>
      <c r="K83" s="9" t="str">
        <f>B83</f>
        <v>a</v>
      </c>
      <c r="L83" s="36"/>
      <c r="M83" s="46">
        <f>E83</f>
        <v>0</v>
      </c>
      <c r="N83" s="36"/>
      <c r="O83" s="36"/>
      <c r="P83" s="36"/>
      <c r="Q83" s="36"/>
      <c r="R83" s="9"/>
      <c r="S83" s="9" t="str">
        <f>D83</f>
        <v>2010-2015</v>
      </c>
      <c r="T83" s="24"/>
      <c r="U83" s="24"/>
      <c r="V83" s="24"/>
      <c r="W83" s="76"/>
      <c r="X83" s="76"/>
      <c r="Y83" s="77"/>
      <c r="Z83" s="95"/>
    </row>
    <row r="84" spans="1:26" s="159" customFormat="1" ht="30" x14ac:dyDescent="0.2">
      <c r="A84" s="827" t="s">
        <v>244</v>
      </c>
      <c r="B84" s="828"/>
      <c r="C84" s="828"/>
      <c r="D84" s="828"/>
      <c r="E84" s="828"/>
      <c r="F84" s="829" t="s">
        <v>165</v>
      </c>
      <c r="G84" s="830"/>
      <c r="H84" s="831"/>
      <c r="I84" s="20"/>
      <c r="J84" s="45"/>
      <c r="K84" s="9"/>
      <c r="L84" s="36"/>
      <c r="M84" s="36"/>
      <c r="N84" s="36"/>
      <c r="O84" s="36"/>
      <c r="P84" s="36"/>
      <c r="Q84" s="39" t="str">
        <f>F84</f>
        <v>Yes</v>
      </c>
      <c r="R84" s="9" t="str">
        <f>A84</f>
        <v>D2. Are any family planning commodities subject to duties, import taxes, or other fees?</v>
      </c>
      <c r="S84" s="36"/>
      <c r="T84" s="24"/>
      <c r="U84" s="24"/>
      <c r="V84" s="24"/>
      <c r="W84" s="76"/>
      <c r="X84" s="76"/>
      <c r="Y84" s="77"/>
      <c r="Z84" s="95"/>
    </row>
    <row r="85" spans="1:26" s="159" customFormat="1" ht="51.75" customHeight="1" x14ac:dyDescent="0.2">
      <c r="A85" s="262"/>
      <c r="B85" s="764" t="s">
        <v>325</v>
      </c>
      <c r="C85" s="764"/>
      <c r="D85" s="765"/>
      <c r="E85" s="1140" t="s">
        <v>1343</v>
      </c>
      <c r="F85" s="1141"/>
      <c r="G85" s="1141"/>
      <c r="H85" s="1142"/>
      <c r="I85" s="20"/>
      <c r="J85" s="45"/>
      <c r="K85" s="9"/>
      <c r="L85" s="36"/>
      <c r="M85" s="46" t="str">
        <f>E85</f>
        <v>All sectors are charged a verification fee by the National Drug Authority (NDA), and Uganda Revenue Authority recently is demanding withholding tax on contraceptives.</v>
      </c>
      <c r="N85" s="46" t="str">
        <f>E85</f>
        <v>All sectors are charged a verification fee by the National Drug Authority (NDA), and Uganda Revenue Authority recently is demanding withholding tax on contraceptives.</v>
      </c>
      <c r="O85" s="36"/>
      <c r="P85" s="9"/>
      <c r="Q85" s="36"/>
      <c r="R85" s="9" t="str">
        <f>B85</f>
        <v>a. If yes, for which sectors (public, NGO, social marketing, commercial)?</v>
      </c>
      <c r="S85" s="36"/>
      <c r="T85" s="24"/>
      <c r="U85" s="24"/>
      <c r="V85" s="24"/>
      <c r="W85" s="76"/>
      <c r="X85" s="76"/>
      <c r="Y85" s="77"/>
      <c r="Z85" s="95"/>
    </row>
    <row r="86" spans="1:26" s="159" customFormat="1" ht="37.5" customHeight="1" x14ac:dyDescent="0.2">
      <c r="A86" s="262"/>
      <c r="B86" s="764" t="s">
        <v>46</v>
      </c>
      <c r="C86" s="764"/>
      <c r="D86" s="765"/>
      <c r="E86" s="800" t="s">
        <v>1344</v>
      </c>
      <c r="F86" s="801"/>
      <c r="G86" s="801"/>
      <c r="H86" s="802"/>
      <c r="I86" s="20"/>
      <c r="J86" s="45"/>
      <c r="K86" s="9"/>
      <c r="L86" s="36"/>
      <c r="M86" s="46" t="str">
        <f>E86</f>
        <v>NDA 2% of FOB value is charged on all pharmaceuticals and Uganda Revenue Authority (URA) 18% and 6% on condoms.</v>
      </c>
      <c r="N86" s="46" t="str">
        <f>E86</f>
        <v>NDA 2% of FOB value is charged on all pharmaceuticals and Uganda Revenue Authority (URA) 18% and 6% on condoms.</v>
      </c>
      <c r="O86" s="36"/>
      <c r="P86" s="9"/>
      <c r="Q86" s="36"/>
      <c r="R86" s="9" t="str">
        <f>B86</f>
        <v>b. If yes, how much are the duties, taxes, or fees?</v>
      </c>
      <c r="S86" s="36"/>
      <c r="T86" s="24"/>
      <c r="U86" s="24"/>
      <c r="V86" s="24"/>
      <c r="W86" s="76"/>
      <c r="X86" s="76"/>
      <c r="Y86" s="77"/>
      <c r="Z86" s="95"/>
    </row>
    <row r="87" spans="1:26" s="159" customFormat="1" ht="30" customHeight="1" x14ac:dyDescent="0.2">
      <c r="A87" s="772" t="s">
        <v>326</v>
      </c>
      <c r="B87" s="764"/>
      <c r="C87" s="764"/>
      <c r="D87" s="764"/>
      <c r="E87" s="764"/>
      <c r="F87" s="764"/>
      <c r="G87" s="765"/>
      <c r="H87" s="355" t="s">
        <v>165</v>
      </c>
      <c r="I87" s="20" t="str">
        <f>A87</f>
        <v>D3. Are there policies that hinder the ability of the private sector (commercial sector, NGOs, or social marketing) to provide contraceptive methods (for example: price controls, distribution limitations, taxes/duties, advertising bans, etc.)?</v>
      </c>
      <c r="J87" s="45"/>
      <c r="K87" s="9"/>
      <c r="L87" s="36"/>
      <c r="M87" s="36"/>
      <c r="N87" s="36"/>
      <c r="O87" s="36"/>
      <c r="P87" s="9"/>
      <c r="Q87" s="36"/>
      <c r="R87" s="9"/>
      <c r="S87" s="36"/>
      <c r="T87" s="24"/>
      <c r="U87" s="24"/>
      <c r="V87" s="24"/>
      <c r="W87" s="76"/>
      <c r="X87" s="76"/>
      <c r="Y87" s="77"/>
      <c r="Z87" s="95"/>
    </row>
    <row r="88" spans="1:26" s="159" customFormat="1" ht="45" x14ac:dyDescent="0.2">
      <c r="A88" s="262"/>
      <c r="B88" s="764" t="s">
        <v>47</v>
      </c>
      <c r="C88" s="764"/>
      <c r="D88" s="800" t="s">
        <v>1287</v>
      </c>
      <c r="E88" s="801"/>
      <c r="F88" s="801"/>
      <c r="G88" s="801"/>
      <c r="H88" s="802"/>
      <c r="I88" s="20"/>
      <c r="J88" s="45"/>
      <c r="K88" s="9" t="str">
        <f>B88</f>
        <v>a. If yes, describe the policies.</v>
      </c>
      <c r="L88" s="36"/>
      <c r="M88" s="36"/>
      <c r="N88" s="38"/>
      <c r="O88" s="39" t="str">
        <f>D88</f>
        <v>See above for taxes. It takes about 12 months for NDA to register new products; NDA has mandatory pre-shipment for condoms. This takes months which delays entry into the sector.</v>
      </c>
      <c r="P88" s="9"/>
      <c r="Q88" s="36"/>
      <c r="R88" s="36"/>
      <c r="S88" s="36"/>
      <c r="T88" s="24"/>
      <c r="U88" s="24"/>
      <c r="V88" s="24"/>
      <c r="W88" s="76"/>
      <c r="X88" s="76"/>
      <c r="Y88" s="77"/>
      <c r="Z88" s="95"/>
    </row>
    <row r="89" spans="1:26" s="159" customFormat="1" ht="30" customHeight="1" x14ac:dyDescent="0.2">
      <c r="A89" s="772" t="s">
        <v>327</v>
      </c>
      <c r="B89" s="764"/>
      <c r="C89" s="764"/>
      <c r="D89" s="764"/>
      <c r="E89" s="764"/>
      <c r="F89" s="764"/>
      <c r="G89" s="765"/>
      <c r="H89" s="355" t="s">
        <v>178</v>
      </c>
      <c r="I89" s="20" t="str">
        <f>A89</f>
        <v>D4. Are there policies that enable the private sector (commercial sector, NGOs, or social marketing) to provide contraceptive methods?</v>
      </c>
      <c r="J89" s="45"/>
      <c r="K89" s="9"/>
      <c r="L89" s="36"/>
      <c r="M89" s="36"/>
      <c r="N89" s="36"/>
      <c r="O89" s="36"/>
      <c r="P89" s="9"/>
      <c r="Q89" s="36"/>
      <c r="R89" s="9"/>
      <c r="S89" s="36"/>
      <c r="T89" s="24"/>
      <c r="U89" s="24"/>
      <c r="V89" s="24"/>
      <c r="W89" s="76"/>
      <c r="X89" s="76"/>
      <c r="Y89" s="77"/>
      <c r="Z89" s="95"/>
    </row>
    <row r="90" spans="1:26" s="159" customFormat="1" x14ac:dyDescent="0.2">
      <c r="A90" s="262"/>
      <c r="B90" s="764" t="s">
        <v>47</v>
      </c>
      <c r="C90" s="764"/>
      <c r="D90" s="800" t="s">
        <v>178</v>
      </c>
      <c r="E90" s="801"/>
      <c r="F90" s="801"/>
      <c r="G90" s="801"/>
      <c r="H90" s="802"/>
      <c r="I90" s="20"/>
      <c r="J90" s="45"/>
      <c r="K90" s="9" t="str">
        <f>B90</f>
        <v>a. If yes, describe the policies.</v>
      </c>
      <c r="L90" s="36"/>
      <c r="M90" s="36"/>
      <c r="N90" s="38"/>
      <c r="O90" s="39" t="str">
        <f>D90</f>
        <v>Don't know</v>
      </c>
      <c r="P90" s="9"/>
      <c r="Q90" s="36"/>
      <c r="R90" s="36"/>
      <c r="S90" s="36"/>
      <c r="T90" s="24"/>
      <c r="U90" s="24"/>
      <c r="V90" s="24"/>
      <c r="W90" s="76"/>
      <c r="X90" s="76"/>
      <c r="Y90" s="77"/>
      <c r="Z90" s="95"/>
    </row>
    <row r="91" spans="1:26" s="159" customFormat="1" ht="30" customHeight="1" x14ac:dyDescent="0.2">
      <c r="A91" s="772" t="s">
        <v>328</v>
      </c>
      <c r="B91" s="764"/>
      <c r="C91" s="764"/>
      <c r="D91" s="764"/>
      <c r="E91" s="764"/>
      <c r="F91" s="764"/>
      <c r="G91" s="765"/>
      <c r="H91" s="355" t="s">
        <v>165</v>
      </c>
      <c r="I91" s="20" t="str">
        <f>A91</f>
        <v xml:space="preserve">D5. Do policies or regulations exist that restrict who can sell or dispense particular contraceptive methods?
</v>
      </c>
      <c r="J91" s="45"/>
      <c r="K91" s="9"/>
      <c r="L91" s="36"/>
      <c r="M91" s="36"/>
      <c r="N91" s="36"/>
      <c r="O91" s="9"/>
      <c r="P91" s="9"/>
      <c r="Q91" s="36"/>
      <c r="R91" s="36"/>
      <c r="S91" s="36"/>
      <c r="T91" s="24"/>
      <c r="U91" s="24"/>
      <c r="V91" s="24"/>
      <c r="W91" s="76"/>
      <c r="X91" s="76"/>
      <c r="Y91" s="77"/>
      <c r="Z91" s="95"/>
    </row>
    <row r="92" spans="1:26" s="159" customFormat="1" ht="15.75" thickBot="1" x14ac:dyDescent="0.25">
      <c r="A92" s="354"/>
      <c r="B92" s="822" t="s">
        <v>60</v>
      </c>
      <c r="C92" s="822"/>
      <c r="D92" s="260"/>
      <c r="E92" s="261"/>
      <c r="F92" s="261"/>
      <c r="G92" s="261"/>
      <c r="H92" s="378"/>
      <c r="I92" s="17"/>
      <c r="J92" s="45"/>
      <c r="K92" s="9"/>
      <c r="L92" s="36"/>
      <c r="M92" s="36"/>
      <c r="N92" s="36"/>
      <c r="O92" s="9"/>
      <c r="P92" s="9"/>
      <c r="Q92" s="36"/>
      <c r="R92" s="36"/>
      <c r="S92" s="36"/>
      <c r="T92" s="24"/>
      <c r="U92" s="24"/>
      <c r="V92" s="24"/>
      <c r="W92" s="76"/>
      <c r="X92" s="76"/>
      <c r="Y92" s="77"/>
      <c r="Z92" s="95"/>
    </row>
    <row r="93" spans="1:26" s="159" customFormat="1" ht="45" customHeight="1" x14ac:dyDescent="0.2">
      <c r="A93" s="379"/>
      <c r="B93" s="823" t="s">
        <v>156</v>
      </c>
      <c r="C93" s="824"/>
      <c r="D93" s="825"/>
      <c r="E93" s="819" t="s">
        <v>329</v>
      </c>
      <c r="F93" s="821"/>
      <c r="G93" s="819" t="s">
        <v>330</v>
      </c>
      <c r="H93" s="826"/>
      <c r="I93" s="18"/>
      <c r="J93" s="51" t="str">
        <f>G93</f>
        <v>Describe any private sector restriction on who is allowed to sell or dispense the method</v>
      </c>
      <c r="K93" s="9"/>
      <c r="L93" s="36"/>
      <c r="M93" s="36"/>
      <c r="N93" s="36"/>
      <c r="O93" s="9"/>
      <c r="P93" s="9" t="str">
        <f>B93</f>
        <v>Contraceptive Method(s)</v>
      </c>
      <c r="Q93" s="36"/>
      <c r="R93" s="36"/>
      <c r="S93" s="36"/>
      <c r="T93" s="24"/>
      <c r="U93" s="84" t="str">
        <f>E93</f>
        <v>Describe any public sector restriction on who is allowed to sell or dispense the method</v>
      </c>
      <c r="V93" s="24"/>
      <c r="W93" s="76"/>
      <c r="X93" s="76"/>
      <c r="Y93" s="77"/>
      <c r="Z93" s="95"/>
    </row>
    <row r="94" spans="1:26" s="159" customFormat="1" ht="60" x14ac:dyDescent="0.2">
      <c r="A94" s="380"/>
      <c r="B94" s="262" t="s">
        <v>35</v>
      </c>
      <c r="C94" s="770" t="s">
        <v>204</v>
      </c>
      <c r="D94" s="810"/>
      <c r="E94" s="800" t="s">
        <v>1288</v>
      </c>
      <c r="F94" s="803"/>
      <c r="G94" s="811" t="s">
        <v>1289</v>
      </c>
      <c r="H94" s="812"/>
      <c r="I94" s="16"/>
      <c r="J94" s="45" t="str">
        <f>G94</f>
        <v>No injectables are allowed to be sold through drug shops.</v>
      </c>
      <c r="K94" s="9"/>
      <c r="L94" s="36"/>
      <c r="M94" s="46" t="str">
        <f>E94</f>
        <v>The MOH policy to allow trained community-based distributors (CBDs) to dispense injectables has not passed.</v>
      </c>
      <c r="N94" s="36"/>
      <c r="O94" s="9"/>
      <c r="P94" s="9" t="str">
        <f>C94</f>
        <v>Injectables</v>
      </c>
      <c r="Q94" s="36"/>
      <c r="R94" s="36"/>
      <c r="S94" s="36"/>
      <c r="T94" s="24"/>
      <c r="U94" s="84" t="str">
        <f>E94</f>
        <v>The MOH policy to allow trained community-based distributors (CBDs) to dispense injectables has not passed.</v>
      </c>
      <c r="V94" s="24"/>
      <c r="W94" s="76"/>
      <c r="X94" s="76"/>
      <c r="Y94" s="77"/>
      <c r="Z94" s="95"/>
    </row>
    <row r="95" spans="1:26" s="159" customFormat="1" x14ac:dyDescent="0.2">
      <c r="A95" s="380"/>
      <c r="B95" s="262" t="s">
        <v>36</v>
      </c>
      <c r="C95" s="770"/>
      <c r="D95" s="810"/>
      <c r="E95" s="800"/>
      <c r="F95" s="803"/>
      <c r="G95" s="811"/>
      <c r="H95" s="812"/>
      <c r="I95" s="16"/>
      <c r="J95" s="45">
        <f>G95</f>
        <v>0</v>
      </c>
      <c r="K95" s="9"/>
      <c r="L95" s="36"/>
      <c r="M95" s="46">
        <f>E95</f>
        <v>0</v>
      </c>
      <c r="N95" s="36"/>
      <c r="O95" s="9"/>
      <c r="P95" s="9">
        <f>C95</f>
        <v>0</v>
      </c>
      <c r="Q95" s="36"/>
      <c r="R95" s="36"/>
      <c r="S95" s="36"/>
      <c r="T95" s="24"/>
      <c r="U95" s="84">
        <f>E95</f>
        <v>0</v>
      </c>
      <c r="V95" s="24"/>
      <c r="W95" s="76"/>
      <c r="X95" s="76"/>
      <c r="Y95" s="77"/>
      <c r="Z95" s="95"/>
    </row>
    <row r="96" spans="1:26" s="159" customFormat="1" ht="15.75" thickBot="1" x14ac:dyDescent="0.25">
      <c r="A96" s="380"/>
      <c r="B96" s="263" t="s">
        <v>37</v>
      </c>
      <c r="C96" s="780"/>
      <c r="D96" s="813"/>
      <c r="E96" s="804"/>
      <c r="F96" s="806"/>
      <c r="G96" s="814"/>
      <c r="H96" s="815"/>
      <c r="I96" s="16"/>
      <c r="J96" s="45">
        <f>G96</f>
        <v>0</v>
      </c>
      <c r="K96" s="9"/>
      <c r="L96" s="36"/>
      <c r="M96" s="46">
        <f>E96</f>
        <v>0</v>
      </c>
      <c r="N96" s="36"/>
      <c r="O96" s="9"/>
      <c r="P96" s="9">
        <f>C96</f>
        <v>0</v>
      </c>
      <c r="Q96" s="36"/>
      <c r="R96" s="36"/>
      <c r="S96" s="36"/>
      <c r="T96" s="24"/>
      <c r="U96" s="84">
        <f>E96</f>
        <v>0</v>
      </c>
      <c r="V96" s="24"/>
      <c r="W96" s="76"/>
      <c r="X96" s="76"/>
      <c r="Y96" s="77"/>
      <c r="Z96" s="95"/>
    </row>
    <row r="97" spans="1:26" s="264" customFormat="1" ht="15.75" thickBot="1" x14ac:dyDescent="0.25">
      <c r="A97" s="816"/>
      <c r="B97" s="817"/>
      <c r="C97" s="817"/>
      <c r="D97" s="817"/>
      <c r="E97" s="817"/>
      <c r="F97" s="817"/>
      <c r="G97" s="817"/>
      <c r="H97" s="818"/>
      <c r="I97" s="28"/>
      <c r="J97" s="52"/>
      <c r="K97" s="27">
        <f>C97</f>
        <v>0</v>
      </c>
      <c r="L97" s="27"/>
      <c r="M97" s="27"/>
      <c r="N97" s="27"/>
      <c r="O97" s="27"/>
      <c r="P97" s="27"/>
      <c r="Q97" s="27"/>
      <c r="R97" s="27"/>
      <c r="S97" s="27"/>
      <c r="T97" s="27"/>
      <c r="U97" s="27"/>
      <c r="V97" s="27"/>
      <c r="W97" s="85"/>
      <c r="X97" s="85"/>
      <c r="Y97" s="86"/>
      <c r="Z97" s="99"/>
    </row>
    <row r="98" spans="1:26" s="159" customFormat="1" ht="45" customHeight="1" x14ac:dyDescent="0.2">
      <c r="A98" s="774" t="s">
        <v>332</v>
      </c>
      <c r="B98" s="775"/>
      <c r="C98" s="775"/>
      <c r="D98" s="265" t="s">
        <v>61</v>
      </c>
      <c r="E98" s="819" t="s">
        <v>67</v>
      </c>
      <c r="F98" s="820"/>
      <c r="G98" s="821"/>
      <c r="H98" s="381" t="s">
        <v>57</v>
      </c>
      <c r="I98" s="15"/>
      <c r="J98" s="45"/>
      <c r="K98" s="9" t="str">
        <f>A98</f>
        <v>D6. Does the country have laws, regulations, or policies that make it difficult for the following sub-populations to access effective family planning services?</v>
      </c>
      <c r="L98" s="36"/>
      <c r="M98" s="36"/>
      <c r="N98" s="36"/>
      <c r="O98" s="9"/>
      <c r="P98" s="36"/>
      <c r="Q98" s="36"/>
      <c r="R98" s="36"/>
      <c r="S98" s="36"/>
      <c r="T98" s="24"/>
      <c r="U98" s="24"/>
      <c r="V98" s="84" t="str">
        <f>E98</f>
        <v xml:space="preserve">If yes, describe laws/regulations/policies affecting access </v>
      </c>
      <c r="W98" s="76"/>
      <c r="X98" s="76"/>
      <c r="Y98" s="77"/>
      <c r="Z98" s="95"/>
    </row>
    <row r="99" spans="1:26" s="159" customFormat="1" x14ac:dyDescent="0.2">
      <c r="A99" s="262"/>
      <c r="B99" s="764" t="s">
        <v>333</v>
      </c>
      <c r="C99" s="764"/>
      <c r="D99" s="157" t="s">
        <v>166</v>
      </c>
      <c r="E99" s="800"/>
      <c r="F99" s="801"/>
      <c r="G99" s="803"/>
      <c r="H99" s="355"/>
      <c r="I99" s="13"/>
      <c r="J99" s="45"/>
      <c r="K99" s="9" t="str">
        <f>B99</f>
        <v>a. Unmarried people</v>
      </c>
      <c r="L99" s="36"/>
      <c r="M99" s="46">
        <f>E99</f>
        <v>0</v>
      </c>
      <c r="N99" s="36"/>
      <c r="O99" s="9"/>
      <c r="P99" s="36"/>
      <c r="Q99" s="36"/>
      <c r="R99" s="36"/>
      <c r="S99" s="36"/>
      <c r="T99" s="24"/>
      <c r="U99" s="24"/>
      <c r="V99" s="84">
        <f>E99</f>
        <v>0</v>
      </c>
      <c r="W99" s="76"/>
      <c r="X99" s="76"/>
      <c r="Y99" s="77"/>
      <c r="Z99" s="95"/>
    </row>
    <row r="100" spans="1:26" s="159" customFormat="1" x14ac:dyDescent="0.2">
      <c r="A100" s="262"/>
      <c r="B100" s="764" t="s">
        <v>48</v>
      </c>
      <c r="C100" s="764"/>
      <c r="D100" s="157" t="s">
        <v>166</v>
      </c>
      <c r="E100" s="800"/>
      <c r="F100" s="801"/>
      <c r="G100" s="803"/>
      <c r="H100" s="355"/>
      <c r="I100" s="13"/>
      <c r="J100" s="45"/>
      <c r="K100" s="9" t="str">
        <f>B100</f>
        <v>b. Young people</v>
      </c>
      <c r="L100" s="36"/>
      <c r="M100" s="46">
        <f>E100</f>
        <v>0</v>
      </c>
      <c r="N100" s="36"/>
      <c r="O100" s="9"/>
      <c r="P100" s="36"/>
      <c r="Q100" s="36"/>
      <c r="R100" s="36"/>
      <c r="S100" s="36"/>
      <c r="T100" s="24"/>
      <c r="U100" s="24"/>
      <c r="V100" s="84">
        <f>E100</f>
        <v>0</v>
      </c>
      <c r="W100" s="76"/>
      <c r="X100" s="76"/>
      <c r="Y100" s="77"/>
      <c r="Z100" s="95"/>
    </row>
    <row r="101" spans="1:26" s="159" customFormat="1" ht="15.75" thickBot="1" x14ac:dyDescent="0.25">
      <c r="A101" s="263"/>
      <c r="B101" s="753" t="s">
        <v>49</v>
      </c>
      <c r="C101" s="753"/>
      <c r="D101" s="382" t="s">
        <v>166</v>
      </c>
      <c r="E101" s="804"/>
      <c r="F101" s="805"/>
      <c r="G101" s="806"/>
      <c r="H101" s="383"/>
      <c r="I101" s="13"/>
      <c r="J101" s="45"/>
      <c r="K101" s="9" t="str">
        <f>B101</f>
        <v>c. Other</v>
      </c>
      <c r="L101" s="36"/>
      <c r="M101" s="46">
        <f>E101</f>
        <v>0</v>
      </c>
      <c r="N101" s="36"/>
      <c r="O101" s="9"/>
      <c r="P101" s="36"/>
      <c r="Q101" s="36"/>
      <c r="R101" s="36"/>
      <c r="S101" s="36"/>
      <c r="T101" s="24"/>
      <c r="U101" s="24"/>
      <c r="V101" s="84">
        <f>E101</f>
        <v>0</v>
      </c>
      <c r="W101" s="76"/>
      <c r="X101" s="76"/>
      <c r="Y101" s="77"/>
      <c r="Z101" s="95"/>
    </row>
    <row r="102" spans="1:26" s="266" customFormat="1" x14ac:dyDescent="0.2">
      <c r="A102" s="807"/>
      <c r="B102" s="808"/>
      <c r="C102" s="808"/>
      <c r="D102" s="808"/>
      <c r="E102" s="808"/>
      <c r="F102" s="808"/>
      <c r="G102" s="808"/>
      <c r="H102" s="809"/>
      <c r="I102" s="5"/>
      <c r="J102" s="53"/>
      <c r="K102" s="29">
        <f>C102</f>
        <v>0</v>
      </c>
      <c r="L102" s="54"/>
      <c r="M102" s="54"/>
      <c r="N102" s="54"/>
      <c r="O102" s="29"/>
      <c r="P102" s="54"/>
      <c r="Q102" s="54"/>
      <c r="R102" s="54"/>
      <c r="S102" s="54"/>
      <c r="T102" s="54"/>
      <c r="U102" s="54"/>
      <c r="V102" s="54"/>
      <c r="W102" s="87"/>
      <c r="X102" s="87"/>
      <c r="Y102" s="88"/>
      <c r="Z102" s="95"/>
    </row>
    <row r="103" spans="1:26" s="159" customFormat="1" ht="45" customHeight="1" x14ac:dyDescent="0.2">
      <c r="A103" s="772" t="s">
        <v>334</v>
      </c>
      <c r="B103" s="764"/>
      <c r="C103" s="764"/>
      <c r="D103" s="764"/>
      <c r="E103" s="764"/>
      <c r="F103" s="764"/>
      <c r="G103" s="764"/>
      <c r="H103" s="773"/>
      <c r="I103" s="15"/>
      <c r="J103" s="45"/>
      <c r="K103" s="9"/>
      <c r="L103" s="36"/>
      <c r="M103" s="36"/>
      <c r="N103" s="36"/>
      <c r="O103" s="9"/>
      <c r="P103" s="36"/>
      <c r="Q103" s="36"/>
      <c r="R103" s="36"/>
      <c r="S103" s="36"/>
      <c r="T103" s="24"/>
      <c r="U103" s="24"/>
      <c r="V103" s="24"/>
      <c r="W103" s="76"/>
      <c r="X103" s="82" t="str">
        <f>A103</f>
        <v xml:space="preserve">D7. Are there charges* to the client in the public sector for family planning:
*(This question refers to charges by policy, not under-the-table charges.)
</v>
      </c>
      <c r="Y103" s="77"/>
      <c r="Z103" s="95"/>
    </row>
    <row r="104" spans="1:26" s="159" customFormat="1" ht="15" customHeight="1" x14ac:dyDescent="0.2">
      <c r="A104" s="262"/>
      <c r="B104" s="764" t="s">
        <v>50</v>
      </c>
      <c r="C104" s="764"/>
      <c r="D104" s="764"/>
      <c r="E104" s="764"/>
      <c r="F104" s="765"/>
      <c r="G104" s="766" t="s">
        <v>166</v>
      </c>
      <c r="H104" s="767"/>
      <c r="I104" s="16"/>
      <c r="J104" s="45" t="str">
        <f>G104</f>
        <v>No</v>
      </c>
      <c r="K104" s="9"/>
      <c r="L104" s="36"/>
      <c r="M104" s="36"/>
      <c r="N104" s="36"/>
      <c r="O104" s="9"/>
      <c r="P104" s="36"/>
      <c r="Q104" s="36"/>
      <c r="R104" s="36"/>
      <c r="S104" s="36"/>
      <c r="T104" s="24"/>
      <c r="U104" s="24"/>
      <c r="V104" s="24"/>
      <c r="W104" s="76"/>
      <c r="X104" s="76"/>
      <c r="Y104" s="80" t="str">
        <f>B104</f>
        <v>a. Services?</v>
      </c>
      <c r="Z104" s="95"/>
    </row>
    <row r="105" spans="1:26" s="159" customFormat="1" ht="15" customHeight="1" x14ac:dyDescent="0.2">
      <c r="A105" s="262"/>
      <c r="B105" s="764" t="s">
        <v>51</v>
      </c>
      <c r="C105" s="764"/>
      <c r="D105" s="764"/>
      <c r="E105" s="764"/>
      <c r="F105" s="765"/>
      <c r="G105" s="766" t="s">
        <v>166</v>
      </c>
      <c r="H105" s="767"/>
      <c r="I105" s="16"/>
      <c r="J105" s="45" t="str">
        <f>G105</f>
        <v>No</v>
      </c>
      <c r="K105" s="9"/>
      <c r="L105" s="36"/>
      <c r="M105" s="36"/>
      <c r="N105" s="36"/>
      <c r="O105" s="9"/>
      <c r="P105" s="36"/>
      <c r="Q105" s="36"/>
      <c r="R105" s="36"/>
      <c r="S105" s="36"/>
      <c r="T105" s="24"/>
      <c r="U105" s="24"/>
      <c r="V105" s="24"/>
      <c r="W105" s="76"/>
      <c r="X105" s="76"/>
      <c r="Y105" s="80" t="str">
        <f>B105</f>
        <v>b. Commodities?</v>
      </c>
      <c r="Z105" s="95"/>
    </row>
    <row r="106" spans="1:26" s="159" customFormat="1" ht="15" customHeight="1" x14ac:dyDescent="0.2">
      <c r="A106" s="262"/>
      <c r="B106" s="764" t="s">
        <v>52</v>
      </c>
      <c r="C106" s="764"/>
      <c r="D106" s="764"/>
      <c r="E106" s="764"/>
      <c r="F106" s="765"/>
      <c r="G106" s="766" t="s">
        <v>146</v>
      </c>
      <c r="H106" s="767"/>
      <c r="I106" s="16"/>
      <c r="J106" s="45" t="str">
        <f>G106</f>
        <v>N/A</v>
      </c>
      <c r="K106" s="9"/>
      <c r="L106" s="36"/>
      <c r="M106" s="36"/>
      <c r="N106" s="36"/>
      <c r="O106" s="9"/>
      <c r="P106" s="36"/>
      <c r="Q106" s="36"/>
      <c r="R106" s="36"/>
      <c r="S106" s="36"/>
      <c r="T106" s="24"/>
      <c r="U106" s="24"/>
      <c r="V106" s="24"/>
      <c r="W106" s="76"/>
      <c r="X106" s="76"/>
      <c r="Y106" s="80" t="str">
        <f>B106</f>
        <v>c. If yes, are there exemptions for people who cannot afford to pay?</v>
      </c>
      <c r="Z106" s="95"/>
    </row>
    <row r="107" spans="1:26" s="159" customFormat="1" x14ac:dyDescent="0.2">
      <c r="A107" s="262"/>
      <c r="B107" s="241"/>
      <c r="C107" s="242" t="s">
        <v>53</v>
      </c>
      <c r="D107" s="800" t="s">
        <v>146</v>
      </c>
      <c r="E107" s="801"/>
      <c r="F107" s="801"/>
      <c r="G107" s="801"/>
      <c r="H107" s="802"/>
      <c r="I107" s="16"/>
      <c r="J107" s="45"/>
      <c r="K107" s="9" t="str">
        <f>C107</f>
        <v>i. If yes, describe the exemptions.</v>
      </c>
      <c r="L107" s="36"/>
      <c r="M107" s="36"/>
      <c r="N107" s="38"/>
      <c r="O107" s="39" t="str">
        <f>D107</f>
        <v>N/A</v>
      </c>
      <c r="P107" s="36"/>
      <c r="Q107" s="36"/>
      <c r="R107" s="36"/>
      <c r="S107" s="36"/>
      <c r="T107" s="24"/>
      <c r="U107" s="24"/>
      <c r="V107" s="24"/>
      <c r="W107" s="76"/>
      <c r="X107" s="76"/>
      <c r="Y107" s="77"/>
      <c r="Z107" s="95"/>
    </row>
    <row r="108" spans="1:26" s="267" customFormat="1" ht="15.75" customHeight="1" x14ac:dyDescent="0.2">
      <c r="A108" s="772" t="s">
        <v>335</v>
      </c>
      <c r="B108" s="764"/>
      <c r="C108" s="764"/>
      <c r="D108" s="764"/>
      <c r="E108" s="764"/>
      <c r="F108" s="764"/>
      <c r="G108" s="764"/>
      <c r="H108" s="773"/>
      <c r="I108" s="48"/>
      <c r="J108" s="35"/>
      <c r="K108" s="9"/>
      <c r="L108" s="9"/>
      <c r="M108" s="36"/>
      <c r="N108" s="36"/>
      <c r="O108" s="9"/>
      <c r="P108" s="36"/>
      <c r="Q108" s="1"/>
      <c r="R108" s="36"/>
      <c r="S108" s="37"/>
      <c r="T108" s="2"/>
      <c r="U108" s="2"/>
      <c r="V108" s="2"/>
      <c r="W108" s="64"/>
      <c r="X108" s="82" t="str">
        <f>A108</f>
        <v>D8. Are the following contraceptives included in the country's National Essential Medicine List (NEML) or other equivalent priority list?</v>
      </c>
      <c r="Y108" s="1"/>
      <c r="Z108" s="101"/>
    </row>
    <row r="109" spans="1:26" s="267" customFormat="1" ht="15.75" customHeight="1" x14ac:dyDescent="0.2">
      <c r="A109" s="384"/>
      <c r="B109" s="764" t="s">
        <v>336</v>
      </c>
      <c r="C109" s="764"/>
      <c r="D109" s="764"/>
      <c r="E109" s="764"/>
      <c r="F109" s="765"/>
      <c r="G109" s="766" t="s">
        <v>165</v>
      </c>
      <c r="H109" s="767"/>
      <c r="I109" s="48"/>
      <c r="J109" s="45" t="str">
        <f t="shared" ref="J109:J120" si="3">G109</f>
        <v>Yes</v>
      </c>
      <c r="K109" s="9"/>
      <c r="L109" s="9"/>
      <c r="M109" s="36"/>
      <c r="N109" s="36"/>
      <c r="O109" s="9"/>
      <c r="P109" s="36"/>
      <c r="Q109" s="1"/>
      <c r="R109" s="36"/>
      <c r="S109" s="37"/>
      <c r="T109" s="2"/>
      <c r="U109" s="2"/>
      <c r="V109" s="2"/>
      <c r="W109" s="64"/>
      <c r="X109" s="64"/>
      <c r="Y109" s="80" t="str">
        <f t="shared" ref="Y109:Y118" si="4">B109</f>
        <v>a. Combined oral contraceptives</v>
      </c>
      <c r="Z109" s="101"/>
    </row>
    <row r="110" spans="1:26" s="267" customFormat="1" ht="15.75" customHeight="1" x14ac:dyDescent="0.2">
      <c r="A110" s="384"/>
      <c r="B110" s="764" t="s">
        <v>337</v>
      </c>
      <c r="C110" s="764"/>
      <c r="D110" s="764"/>
      <c r="E110" s="764"/>
      <c r="F110" s="765"/>
      <c r="G110" s="766" t="s">
        <v>165</v>
      </c>
      <c r="H110" s="767"/>
      <c r="I110" s="48"/>
      <c r="J110" s="45" t="str">
        <f t="shared" si="3"/>
        <v>Yes</v>
      </c>
      <c r="K110" s="9"/>
      <c r="L110" s="9"/>
      <c r="M110" s="36"/>
      <c r="N110" s="36"/>
      <c r="O110" s="9"/>
      <c r="P110" s="36"/>
      <c r="Q110" s="1"/>
      <c r="R110" s="36"/>
      <c r="S110" s="37"/>
      <c r="T110" s="2"/>
      <c r="U110" s="2"/>
      <c r="V110" s="2"/>
      <c r="W110" s="64"/>
      <c r="X110" s="64"/>
      <c r="Y110" s="80" t="str">
        <f t="shared" si="4"/>
        <v>b. Progestin-only pills</v>
      </c>
      <c r="Z110" s="101"/>
    </row>
    <row r="111" spans="1:26" s="267" customFormat="1" ht="15.75" customHeight="1" x14ac:dyDescent="0.2">
      <c r="A111" s="384"/>
      <c r="B111" s="764" t="s">
        <v>54</v>
      </c>
      <c r="C111" s="764"/>
      <c r="D111" s="764"/>
      <c r="E111" s="764"/>
      <c r="F111" s="765"/>
      <c r="G111" s="766" t="s">
        <v>165</v>
      </c>
      <c r="H111" s="767"/>
      <c r="I111" s="48"/>
      <c r="J111" s="45" t="str">
        <f t="shared" si="3"/>
        <v>Yes</v>
      </c>
      <c r="K111" s="9"/>
      <c r="L111" s="9"/>
      <c r="M111" s="36"/>
      <c r="N111" s="36"/>
      <c r="O111" s="9"/>
      <c r="P111" s="36"/>
      <c r="Q111" s="1"/>
      <c r="R111" s="36"/>
      <c r="S111" s="37"/>
      <c r="T111" s="2"/>
      <c r="U111" s="2"/>
      <c r="V111" s="2"/>
      <c r="W111" s="64"/>
      <c r="X111" s="64"/>
      <c r="Y111" s="80" t="str">
        <f t="shared" si="4"/>
        <v>c. Hormonal injections</v>
      </c>
      <c r="Z111" s="101"/>
    </row>
    <row r="112" spans="1:26" s="267" customFormat="1" ht="15.75" customHeight="1" x14ac:dyDescent="0.2">
      <c r="A112" s="384"/>
      <c r="B112" s="764" t="s">
        <v>55</v>
      </c>
      <c r="C112" s="764"/>
      <c r="D112" s="764"/>
      <c r="E112" s="764"/>
      <c r="F112" s="765"/>
      <c r="G112" s="766" t="s">
        <v>165</v>
      </c>
      <c r="H112" s="767"/>
      <c r="I112" s="48"/>
      <c r="J112" s="45" t="str">
        <f t="shared" si="3"/>
        <v>Yes</v>
      </c>
      <c r="K112" s="9"/>
      <c r="L112" s="9"/>
      <c r="M112" s="36"/>
      <c r="N112" s="36"/>
      <c r="O112" s="9"/>
      <c r="P112" s="36"/>
      <c r="Q112" s="1"/>
      <c r="R112" s="36"/>
      <c r="S112" s="37"/>
      <c r="T112" s="2"/>
      <c r="U112" s="2"/>
      <c r="V112" s="2"/>
      <c r="W112" s="64"/>
      <c r="X112" s="64"/>
      <c r="Y112" s="80" t="str">
        <f t="shared" si="4"/>
        <v>d. Hormonal implants</v>
      </c>
      <c r="Z112" s="101"/>
    </row>
    <row r="113" spans="1:26" s="267" customFormat="1" ht="15.75" customHeight="1" x14ac:dyDescent="0.2">
      <c r="A113" s="384"/>
      <c r="B113" s="764" t="s">
        <v>56</v>
      </c>
      <c r="C113" s="764"/>
      <c r="D113" s="764"/>
      <c r="E113" s="764"/>
      <c r="F113" s="765"/>
      <c r="G113" s="766" t="s">
        <v>165</v>
      </c>
      <c r="H113" s="767"/>
      <c r="I113" s="48"/>
      <c r="J113" s="45" t="str">
        <f t="shared" si="3"/>
        <v>Yes</v>
      </c>
      <c r="K113" s="9"/>
      <c r="L113" s="9"/>
      <c r="M113" s="36"/>
      <c r="N113" s="36"/>
      <c r="O113" s="9"/>
      <c r="P113" s="36"/>
      <c r="Q113" s="1"/>
      <c r="R113" s="36"/>
      <c r="S113" s="37"/>
      <c r="T113" s="2"/>
      <c r="U113" s="2"/>
      <c r="V113" s="2"/>
      <c r="W113" s="64"/>
      <c r="X113" s="64"/>
      <c r="Y113" s="80" t="str">
        <f t="shared" si="4"/>
        <v>e. Intrauterine devices (IUDs)</v>
      </c>
      <c r="Z113" s="101"/>
    </row>
    <row r="114" spans="1:26" s="267" customFormat="1" ht="15.75" customHeight="1" x14ac:dyDescent="0.2">
      <c r="A114" s="384"/>
      <c r="B114" s="764" t="s">
        <v>43</v>
      </c>
      <c r="C114" s="764"/>
      <c r="D114" s="764"/>
      <c r="E114" s="764"/>
      <c r="F114" s="765"/>
      <c r="G114" s="766" t="s">
        <v>166</v>
      </c>
      <c r="H114" s="767"/>
      <c r="I114" s="48"/>
      <c r="J114" s="45" t="str">
        <f t="shared" si="3"/>
        <v>No</v>
      </c>
      <c r="K114" s="9"/>
      <c r="L114" s="9"/>
      <c r="M114" s="36"/>
      <c r="N114" s="36"/>
      <c r="O114" s="9"/>
      <c r="P114" s="36"/>
      <c r="Q114" s="1"/>
      <c r="R114" s="36"/>
      <c r="S114" s="37"/>
      <c r="T114" s="2"/>
      <c r="U114" s="2"/>
      <c r="V114" s="2"/>
      <c r="W114" s="64"/>
      <c r="X114" s="64"/>
      <c r="Y114" s="80" t="str">
        <f t="shared" si="4"/>
        <v>f. Male condoms</v>
      </c>
      <c r="Z114" s="101"/>
    </row>
    <row r="115" spans="1:26" s="267" customFormat="1" ht="15.75" customHeight="1" x14ac:dyDescent="0.2">
      <c r="A115" s="384"/>
      <c r="B115" s="764" t="s">
        <v>44</v>
      </c>
      <c r="C115" s="764"/>
      <c r="D115" s="764"/>
      <c r="E115" s="764"/>
      <c r="F115" s="765"/>
      <c r="G115" s="766" t="s">
        <v>166</v>
      </c>
      <c r="H115" s="767"/>
      <c r="I115" s="48"/>
      <c r="J115" s="45" t="str">
        <f t="shared" si="3"/>
        <v>No</v>
      </c>
      <c r="K115" s="9"/>
      <c r="L115" s="9"/>
      <c r="M115" s="36"/>
      <c r="N115" s="36"/>
      <c r="O115" s="9"/>
      <c r="P115" s="36"/>
      <c r="Q115" s="1"/>
      <c r="R115" s="36"/>
      <c r="S115" s="37"/>
      <c r="T115" s="2"/>
      <c r="U115" s="2"/>
      <c r="V115" s="2"/>
      <c r="W115" s="64"/>
      <c r="X115" s="64"/>
      <c r="Y115" s="80" t="str">
        <f t="shared" si="4"/>
        <v>g. Female condoms</v>
      </c>
      <c r="Z115" s="101"/>
    </row>
    <row r="116" spans="1:26" s="267" customFormat="1" ht="15.75" customHeight="1" x14ac:dyDescent="0.2">
      <c r="A116" s="384"/>
      <c r="B116" s="764" t="s">
        <v>338</v>
      </c>
      <c r="C116" s="764"/>
      <c r="D116" s="764"/>
      <c r="E116" s="764"/>
      <c r="F116" s="765"/>
      <c r="G116" s="766" t="s">
        <v>165</v>
      </c>
      <c r="H116" s="767"/>
      <c r="I116" s="48"/>
      <c r="J116" s="45" t="str">
        <f t="shared" si="3"/>
        <v>Yes</v>
      </c>
      <c r="K116" s="9"/>
      <c r="L116" s="9"/>
      <c r="M116" s="36"/>
      <c r="N116" s="36"/>
      <c r="O116" s="9"/>
      <c r="P116" s="36"/>
      <c r="Q116" s="1"/>
      <c r="R116" s="36"/>
      <c r="S116" s="37"/>
      <c r="T116" s="2"/>
      <c r="U116" s="2"/>
      <c r="V116" s="2"/>
      <c r="W116" s="64"/>
      <c r="X116" s="64"/>
      <c r="Y116" s="80" t="str">
        <f t="shared" si="4"/>
        <v>h. Emergency contraceptive pills</v>
      </c>
      <c r="Z116" s="101"/>
    </row>
    <row r="117" spans="1:26" s="267" customFormat="1" ht="15.75" customHeight="1" x14ac:dyDescent="0.2">
      <c r="A117" s="384"/>
      <c r="B117" s="764" t="s">
        <v>245</v>
      </c>
      <c r="C117" s="764"/>
      <c r="D117" s="764"/>
      <c r="E117" s="764"/>
      <c r="F117" s="765"/>
      <c r="G117" s="766" t="s">
        <v>166</v>
      </c>
      <c r="H117" s="767"/>
      <c r="I117" s="48"/>
      <c r="J117" s="45" t="str">
        <f>G117</f>
        <v>No</v>
      </c>
      <c r="K117" s="9"/>
      <c r="L117" s="9"/>
      <c r="M117" s="36"/>
      <c r="N117" s="36"/>
      <c r="O117" s="9"/>
      <c r="P117" s="36"/>
      <c r="Q117" s="1"/>
      <c r="R117" s="36"/>
      <c r="S117" s="37"/>
      <c r="T117" s="2"/>
      <c r="U117" s="2"/>
      <c r="V117" s="2"/>
      <c r="W117" s="64"/>
      <c r="X117" s="64"/>
      <c r="Y117" s="80" t="str">
        <f>B117</f>
        <v>i. CycleBeads</v>
      </c>
      <c r="Z117" s="101"/>
    </row>
    <row r="118" spans="1:26" s="267" customFormat="1" ht="15.75" customHeight="1" x14ac:dyDescent="0.2">
      <c r="A118" s="384"/>
      <c r="B118" s="764" t="s">
        <v>339</v>
      </c>
      <c r="C118" s="764"/>
      <c r="D118" s="764"/>
      <c r="E118" s="764"/>
      <c r="F118" s="765"/>
      <c r="G118" s="766" t="s">
        <v>178</v>
      </c>
      <c r="H118" s="767"/>
      <c r="I118" s="48"/>
      <c r="J118" s="45" t="str">
        <f t="shared" si="3"/>
        <v>Don't know</v>
      </c>
      <c r="K118" s="9"/>
      <c r="L118" s="9"/>
      <c r="M118" s="36"/>
      <c r="N118" s="36"/>
      <c r="O118" s="9"/>
      <c r="P118" s="36"/>
      <c r="Q118" s="1"/>
      <c r="R118" s="36"/>
      <c r="S118" s="37"/>
      <c r="T118" s="2"/>
      <c r="U118" s="2"/>
      <c r="V118" s="2"/>
      <c r="W118" s="64"/>
      <c r="X118" s="64"/>
      <c r="Y118" s="80" t="str">
        <f t="shared" si="4"/>
        <v>j. Any other contraceptive(s)?</v>
      </c>
      <c r="Z118" s="101"/>
    </row>
    <row r="119" spans="1:26" s="267" customFormat="1" ht="15.75" x14ac:dyDescent="0.2">
      <c r="A119" s="384"/>
      <c r="B119" s="224"/>
      <c r="C119" s="764" t="s">
        <v>340</v>
      </c>
      <c r="D119" s="764"/>
      <c r="E119" s="765"/>
      <c r="F119" s="790" t="s">
        <v>178</v>
      </c>
      <c r="G119" s="791"/>
      <c r="H119" s="792"/>
      <c r="I119" s="48"/>
      <c r="J119" s="45">
        <f t="shared" si="3"/>
        <v>0</v>
      </c>
      <c r="K119" s="9"/>
      <c r="L119" s="9"/>
      <c r="M119" s="36"/>
      <c r="N119" s="36"/>
      <c r="O119" s="9"/>
      <c r="P119" s="36"/>
      <c r="Q119" s="1"/>
      <c r="R119" s="9">
        <f>B119</f>
        <v>0</v>
      </c>
      <c r="S119" s="37"/>
      <c r="T119" s="2"/>
      <c r="U119" s="2"/>
      <c r="V119" s="2"/>
      <c r="W119" s="64"/>
      <c r="X119" s="64"/>
      <c r="Y119" s="1"/>
      <c r="Z119" s="101"/>
    </row>
    <row r="120" spans="1:26" s="267" customFormat="1" ht="15.75" x14ac:dyDescent="0.2">
      <c r="A120" s="793" t="s">
        <v>341</v>
      </c>
      <c r="B120" s="794"/>
      <c r="C120" s="794"/>
      <c r="D120" s="795"/>
      <c r="E120" s="796"/>
      <c r="F120" s="1185" t="s">
        <v>1279</v>
      </c>
      <c r="G120" s="1186"/>
      <c r="H120" s="1187"/>
      <c r="I120" s="48"/>
      <c r="J120" s="45">
        <f t="shared" si="3"/>
        <v>0</v>
      </c>
      <c r="K120" s="9"/>
      <c r="L120" s="9"/>
      <c r="M120" s="36"/>
      <c r="N120" s="36"/>
      <c r="O120" s="9"/>
      <c r="P120" s="36"/>
      <c r="Q120" s="1"/>
      <c r="R120" s="9">
        <f>B120</f>
        <v>0</v>
      </c>
      <c r="S120" s="37"/>
      <c r="T120" s="2"/>
      <c r="U120" s="2"/>
      <c r="V120" s="2"/>
      <c r="W120" s="64"/>
      <c r="X120" s="64"/>
      <c r="Y120" s="1"/>
      <c r="Z120" s="101"/>
    </row>
    <row r="121" spans="1:26" s="267" customFormat="1" ht="22.5" customHeight="1" x14ac:dyDescent="0.2">
      <c r="A121" s="772" t="s">
        <v>342</v>
      </c>
      <c r="B121" s="764"/>
      <c r="C121" s="765"/>
      <c r="D121" s="769" t="s">
        <v>1280</v>
      </c>
      <c r="E121" s="770"/>
      <c r="F121" s="770"/>
      <c r="G121" s="770"/>
      <c r="H121" s="771"/>
      <c r="I121" s="48"/>
      <c r="J121" s="35"/>
      <c r="K121" s="9" t="str">
        <f>A121</f>
        <v xml:space="preserve">D10. Name of the list(s)
</v>
      </c>
      <c r="L121" s="9"/>
      <c r="M121" s="36"/>
      <c r="N121" s="36"/>
      <c r="O121" s="9" t="str">
        <f>D121</f>
        <v>Essential Medicines, Health and Laboratory Supplies (EMHLS)</v>
      </c>
      <c r="P121" s="36"/>
      <c r="Q121" s="1"/>
      <c r="R121" s="36"/>
      <c r="S121" s="37"/>
      <c r="T121" s="2"/>
      <c r="U121" s="2"/>
      <c r="V121" s="2"/>
      <c r="W121" s="64"/>
      <c r="X121" s="64"/>
      <c r="Y121" s="1"/>
      <c r="Z121" s="101"/>
    </row>
    <row r="122" spans="1:26" s="267" customFormat="1" ht="34.5" customHeight="1" x14ac:dyDescent="0.2">
      <c r="A122" s="772" t="s">
        <v>344</v>
      </c>
      <c r="B122" s="764"/>
      <c r="C122" s="765"/>
      <c r="D122" s="769" t="s">
        <v>1281</v>
      </c>
      <c r="E122" s="770"/>
      <c r="F122" s="770"/>
      <c r="G122" s="770"/>
      <c r="H122" s="771"/>
      <c r="I122" s="48"/>
      <c r="J122" s="35"/>
      <c r="K122" s="9" t="str">
        <f>A122</f>
        <v xml:space="preserve">D11. Notes about the list(s)
</v>
      </c>
      <c r="L122" s="9"/>
      <c r="M122" s="36"/>
      <c r="N122" s="36"/>
      <c r="O122" s="9" t="str">
        <f>D122</f>
        <v>The list has just been revised and has not yet been approved.</v>
      </c>
      <c r="P122" s="36"/>
      <c r="Q122" s="1"/>
      <c r="R122" s="36"/>
      <c r="S122" s="37"/>
      <c r="T122" s="2"/>
      <c r="U122" s="2"/>
      <c r="V122" s="2"/>
      <c r="W122" s="64"/>
      <c r="X122" s="64"/>
      <c r="Y122" s="1"/>
      <c r="Z122" s="101"/>
    </row>
    <row r="123" spans="1:26" s="159" customFormat="1" ht="21.75" customHeight="1" x14ac:dyDescent="0.2">
      <c r="A123" s="772" t="s">
        <v>351</v>
      </c>
      <c r="B123" s="764"/>
      <c r="C123" s="764"/>
      <c r="D123" s="764"/>
      <c r="E123" s="764"/>
      <c r="F123" s="764"/>
      <c r="G123" s="764"/>
      <c r="H123" s="773"/>
      <c r="I123" s="4"/>
      <c r="J123" s="45"/>
      <c r="K123" s="9"/>
      <c r="L123" s="36"/>
      <c r="M123" s="36"/>
      <c r="N123" s="36"/>
      <c r="O123" s="9"/>
      <c r="P123" s="36"/>
      <c r="Q123" s="36"/>
      <c r="R123" s="36"/>
      <c r="S123" s="36"/>
      <c r="T123" s="24"/>
      <c r="U123" s="24"/>
      <c r="V123" s="24"/>
      <c r="W123" s="76"/>
      <c r="X123" s="82" t="str">
        <f>A123</f>
        <v xml:space="preserve">D12.  Information on country's Poverty Reduction Strategy Paper (PRSP)
</v>
      </c>
      <c r="Y123" s="77"/>
      <c r="Z123" s="95"/>
    </row>
    <row r="124" spans="1:26" s="267" customFormat="1" ht="30.75" customHeight="1" x14ac:dyDescent="0.2">
      <c r="A124" s="385"/>
      <c r="B124" s="784" t="s">
        <v>196</v>
      </c>
      <c r="C124" s="785"/>
      <c r="D124" s="785"/>
      <c r="E124" s="786"/>
      <c r="F124" s="1185">
        <v>2010</v>
      </c>
      <c r="G124" s="1186"/>
      <c r="H124" s="1187"/>
      <c r="I124" s="48"/>
      <c r="J124" s="45">
        <f>G124</f>
        <v>0</v>
      </c>
      <c r="K124" s="9"/>
      <c r="L124" s="9"/>
      <c r="M124" s="36"/>
      <c r="N124" s="36"/>
      <c r="O124" s="9"/>
      <c r="P124" s="36"/>
      <c r="Q124" s="1"/>
      <c r="R124" s="9" t="str">
        <f>B124</f>
        <v>a. What year is the Poverty Reduction Strategy Paper from? (most recent actual PRSP on IMF's site [not progress or summary report])</v>
      </c>
      <c r="S124" s="37"/>
      <c r="T124" s="2"/>
      <c r="U124" s="2"/>
      <c r="V124" s="2"/>
      <c r="W124" s="64"/>
      <c r="X124" s="64"/>
      <c r="Y124" s="1"/>
      <c r="Z124" s="101"/>
    </row>
    <row r="125" spans="1:26" s="267" customFormat="1" ht="15.75" customHeight="1" x14ac:dyDescent="0.2">
      <c r="A125" s="384"/>
      <c r="B125" s="764" t="s">
        <v>197</v>
      </c>
      <c r="C125" s="764"/>
      <c r="D125" s="764"/>
      <c r="E125" s="764"/>
      <c r="F125" s="765"/>
      <c r="G125" s="766" t="s">
        <v>165</v>
      </c>
      <c r="H125" s="767"/>
      <c r="I125" s="48"/>
      <c r="J125" s="45" t="str">
        <f>G125</f>
        <v>Yes</v>
      </c>
      <c r="K125" s="9"/>
      <c r="L125" s="9"/>
      <c r="M125" s="36"/>
      <c r="N125" s="36"/>
      <c r="O125" s="9"/>
      <c r="P125" s="36"/>
      <c r="Q125" s="1"/>
      <c r="R125" s="36"/>
      <c r="S125" s="37"/>
      <c r="T125" s="2"/>
      <c r="U125" s="2"/>
      <c r="V125" s="2"/>
      <c r="W125" s="64"/>
      <c r="X125" s="64"/>
      <c r="Y125" s="80" t="str">
        <f>B125</f>
        <v>b. Is family planning or reproductive health a priority in the PRSP?</v>
      </c>
      <c r="Z125" s="101"/>
    </row>
    <row r="126" spans="1:26" s="267" customFormat="1" ht="15.75" customHeight="1" x14ac:dyDescent="0.2">
      <c r="A126" s="384"/>
      <c r="B126" s="764" t="s">
        <v>198</v>
      </c>
      <c r="C126" s="764"/>
      <c r="D126" s="764"/>
      <c r="E126" s="764"/>
      <c r="F126" s="765"/>
      <c r="G126" s="766" t="s">
        <v>165</v>
      </c>
      <c r="H126" s="767"/>
      <c r="I126" s="48"/>
      <c r="J126" s="45" t="str">
        <f>G126</f>
        <v>Yes</v>
      </c>
      <c r="K126" s="9"/>
      <c r="L126" s="9"/>
      <c r="M126" s="36"/>
      <c r="N126" s="36"/>
      <c r="O126" s="9"/>
      <c r="P126" s="36"/>
      <c r="Q126" s="1"/>
      <c r="R126" s="36"/>
      <c r="S126" s="37"/>
      <c r="T126" s="2"/>
      <c r="U126" s="2"/>
      <c r="V126" s="2"/>
      <c r="W126" s="64"/>
      <c r="X126" s="64"/>
      <c r="Y126" s="80" t="str">
        <f>B126</f>
        <v>c. Is contraceptive security included in the PRSP?</v>
      </c>
      <c r="Z126" s="101"/>
    </row>
    <row r="127" spans="1:26" s="267" customFormat="1" ht="15.75" customHeight="1" x14ac:dyDescent="0.2">
      <c r="A127" s="384"/>
      <c r="B127" s="764" t="s">
        <v>72</v>
      </c>
      <c r="C127" s="764"/>
      <c r="D127" s="764"/>
      <c r="E127" s="764"/>
      <c r="F127" s="765"/>
      <c r="G127" s="766" t="s">
        <v>165</v>
      </c>
      <c r="H127" s="767"/>
      <c r="I127" s="48"/>
      <c r="J127" s="45" t="str">
        <f>G127</f>
        <v>Yes</v>
      </c>
      <c r="K127" s="9"/>
      <c r="L127" s="9"/>
      <c r="M127" s="36"/>
      <c r="N127" s="36"/>
      <c r="O127" s="9"/>
      <c r="P127" s="36"/>
      <c r="Q127" s="1"/>
      <c r="R127" s="36"/>
      <c r="S127" s="37"/>
      <c r="T127" s="2"/>
      <c r="U127" s="2"/>
      <c r="V127" s="2"/>
      <c r="W127" s="64"/>
      <c r="X127" s="64"/>
      <c r="Y127" s="80" t="str">
        <f>B127</f>
        <v>d. Is contraceptive prevalence rate (CPR) included as an indicator in the PRSP?</v>
      </c>
      <c r="Z127" s="101"/>
    </row>
    <row r="128" spans="1:26" s="267" customFormat="1" ht="15.75" customHeight="1" x14ac:dyDescent="0.2">
      <c r="A128" s="384"/>
      <c r="B128" s="764" t="s">
        <v>73</v>
      </c>
      <c r="C128" s="764"/>
      <c r="D128" s="764"/>
      <c r="E128" s="764"/>
      <c r="F128" s="765"/>
      <c r="G128" s="766" t="s">
        <v>166</v>
      </c>
      <c r="H128" s="767"/>
      <c r="I128" s="48"/>
      <c r="J128" s="45" t="str">
        <f>G128</f>
        <v>No</v>
      </c>
      <c r="K128" s="9"/>
      <c r="L128" s="9"/>
      <c r="M128" s="36"/>
      <c r="N128" s="36"/>
      <c r="O128" s="9"/>
      <c r="P128" s="36"/>
      <c r="Q128" s="1"/>
      <c r="R128" s="36"/>
      <c r="S128" s="37"/>
      <c r="T128" s="2"/>
      <c r="U128" s="2"/>
      <c r="V128" s="2"/>
      <c r="W128" s="64"/>
      <c r="X128" s="64"/>
      <c r="Y128" s="80" t="str">
        <f>B128</f>
        <v>e. Are contraceptive supply indicators included in the PRSP?</v>
      </c>
      <c r="Z128" s="101"/>
    </row>
    <row r="129" spans="1:26" s="267" customFormat="1" ht="60.75" thickBot="1" x14ac:dyDescent="0.25">
      <c r="A129" s="262" t="s">
        <v>74</v>
      </c>
      <c r="B129" s="764" t="s">
        <v>75</v>
      </c>
      <c r="C129" s="765"/>
      <c r="D129" s="779" t="s">
        <v>1500</v>
      </c>
      <c r="E129" s="780"/>
      <c r="F129" s="780"/>
      <c r="G129" s="780"/>
      <c r="H129" s="781"/>
      <c r="I129" s="48"/>
      <c r="J129" s="35"/>
      <c r="K129" s="9" t="str">
        <f>B129</f>
        <v>f. Notes about the Poverty Reduction Strategy Paper</v>
      </c>
      <c r="L129" s="9"/>
      <c r="M129" s="36"/>
      <c r="N129" s="36"/>
      <c r="O129" s="9" t="str">
        <f>D129</f>
        <v>Family planning and unmet need are mentioned repeatedly throughout the social sector section (from p. 215 onward). Advocating for reproductive health commodity security, including strengthening logistics, HMIS and LMIS is mentioned (p. 215). CPR is mentioned as a goal to reach the MDGs (p. 23).</v>
      </c>
      <c r="P129" s="36"/>
      <c r="Q129" s="1"/>
      <c r="R129" s="36"/>
      <c r="S129" s="37"/>
      <c r="T129" s="2"/>
      <c r="U129" s="2"/>
      <c r="V129" s="2"/>
      <c r="W129" s="64"/>
      <c r="X129" s="64"/>
      <c r="Y129" s="1"/>
      <c r="Z129" s="101"/>
    </row>
    <row r="130" spans="1:26" s="159" customFormat="1" ht="16.5" customHeight="1" thickBot="1" x14ac:dyDescent="0.25">
      <c r="A130" s="782" t="s">
        <v>28</v>
      </c>
      <c r="B130" s="783"/>
      <c r="C130" s="783"/>
      <c r="D130" s="783"/>
      <c r="E130" s="783"/>
      <c r="F130" s="783"/>
      <c r="G130" s="783"/>
      <c r="H130" s="386"/>
      <c r="I130" s="19"/>
      <c r="J130" s="45"/>
      <c r="K130" s="9"/>
      <c r="L130" s="36"/>
      <c r="M130" s="36"/>
      <c r="N130" s="36"/>
      <c r="O130" s="9"/>
      <c r="P130" s="36"/>
      <c r="Q130" s="36"/>
      <c r="R130" s="36"/>
      <c r="S130" s="36"/>
      <c r="T130" s="24"/>
      <c r="U130" s="24"/>
      <c r="V130" s="24"/>
      <c r="W130" s="76"/>
      <c r="X130" s="76"/>
      <c r="Y130" s="77"/>
      <c r="Z130" s="95"/>
    </row>
    <row r="131" spans="1:26" s="159" customFormat="1" ht="30" customHeight="1" x14ac:dyDescent="0.2">
      <c r="A131" s="774" t="s">
        <v>345</v>
      </c>
      <c r="B131" s="775"/>
      <c r="C131" s="775"/>
      <c r="D131" s="775"/>
      <c r="E131" s="775"/>
      <c r="F131" s="776"/>
      <c r="G131" s="777" t="s">
        <v>165</v>
      </c>
      <c r="H131" s="778"/>
      <c r="I131" s="8"/>
      <c r="J131" s="45" t="str">
        <f>G131</f>
        <v>Yes</v>
      </c>
      <c r="K131" s="9"/>
      <c r="L131" s="36"/>
      <c r="M131" s="36"/>
      <c r="N131" s="36"/>
      <c r="O131" s="9"/>
      <c r="P131" s="36"/>
      <c r="Q131" s="36"/>
      <c r="R131" s="36"/>
      <c r="S131" s="36"/>
      <c r="T131" s="24"/>
      <c r="U131" s="24"/>
      <c r="V131" s="24"/>
      <c r="W131" s="76"/>
      <c r="X131" s="76"/>
      <c r="Y131" s="80" t="str">
        <f>A131</f>
        <v>E1. Have stockouts occurred for any contraceptive at the central* level in the last 12 months?  
*(The central level refers to the central level warehouse for the public sector.)</v>
      </c>
      <c r="Z131" s="95"/>
    </row>
    <row r="132" spans="1:26" s="159" customFormat="1" ht="45" x14ac:dyDescent="0.2">
      <c r="A132" s="772" t="s">
        <v>1507</v>
      </c>
      <c r="B132" s="764"/>
      <c r="C132" s="764"/>
      <c r="D132" s="764"/>
      <c r="E132" s="764"/>
      <c r="F132" s="764"/>
      <c r="G132" s="764"/>
      <c r="H132" s="773"/>
      <c r="I132" s="4"/>
      <c r="J132" s="45"/>
      <c r="K132" s="9"/>
      <c r="L132" s="36"/>
      <c r="M132" s="36"/>
      <c r="N132" s="36"/>
      <c r="O132" s="9"/>
      <c r="P132" s="36"/>
      <c r="Q132" s="36"/>
      <c r="R132" s="36"/>
      <c r="S132" s="36"/>
      <c r="T132" s="24"/>
      <c r="U132" s="24"/>
      <c r="V132" s="24"/>
      <c r="W132" s="76"/>
      <c r="X132" s="82"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Y132" s="77"/>
      <c r="Z132" s="95"/>
    </row>
    <row r="133" spans="1:26" s="159" customFormat="1" ht="15" customHeight="1" x14ac:dyDescent="0.2">
      <c r="A133" s="354"/>
      <c r="B133" s="764" t="s">
        <v>336</v>
      </c>
      <c r="C133" s="764"/>
      <c r="D133" s="764"/>
      <c r="E133" s="764"/>
      <c r="F133" s="765"/>
      <c r="G133" s="766" t="s">
        <v>166</v>
      </c>
      <c r="H133" s="767"/>
      <c r="I133" s="8"/>
      <c r="J133" s="45" t="str">
        <f t="shared" ref="J133:J141" si="5">G133</f>
        <v>No</v>
      </c>
      <c r="K133" s="9"/>
      <c r="L133" s="36"/>
      <c r="M133" s="36"/>
      <c r="N133" s="36"/>
      <c r="O133" s="9"/>
      <c r="P133" s="36"/>
      <c r="Q133" s="36"/>
      <c r="R133" s="36"/>
      <c r="S133" s="36"/>
      <c r="T133" s="24"/>
      <c r="U133" s="24"/>
      <c r="V133" s="24"/>
      <c r="W133" s="76"/>
      <c r="X133" s="76"/>
      <c r="Y133" s="80" t="str">
        <f t="shared" ref="Y133:Y141" si="6">B133</f>
        <v>a. Combined oral contraceptives</v>
      </c>
      <c r="Z133" s="95"/>
    </row>
    <row r="134" spans="1:26" s="159" customFormat="1" ht="15" customHeight="1" x14ac:dyDescent="0.2">
      <c r="A134" s="358"/>
      <c r="B134" s="764" t="s">
        <v>337</v>
      </c>
      <c r="C134" s="764"/>
      <c r="D134" s="764"/>
      <c r="E134" s="764"/>
      <c r="F134" s="765"/>
      <c r="G134" s="766" t="s">
        <v>165</v>
      </c>
      <c r="H134" s="767"/>
      <c r="I134" s="8"/>
      <c r="J134" s="45" t="str">
        <f t="shared" si="5"/>
        <v>Yes</v>
      </c>
      <c r="K134" s="9"/>
      <c r="L134" s="36"/>
      <c r="M134" s="36"/>
      <c r="N134" s="36"/>
      <c r="O134" s="36"/>
      <c r="P134" s="36"/>
      <c r="Q134" s="36"/>
      <c r="R134" s="36"/>
      <c r="S134" s="36"/>
      <c r="T134" s="24"/>
      <c r="U134" s="24"/>
      <c r="V134" s="24"/>
      <c r="W134" s="76"/>
      <c r="X134" s="76"/>
      <c r="Y134" s="80" t="str">
        <f t="shared" si="6"/>
        <v>b. Progestin-only pills</v>
      </c>
      <c r="Z134" s="95"/>
    </row>
    <row r="135" spans="1:26" s="159" customFormat="1" ht="15" customHeight="1" x14ac:dyDescent="0.2">
      <c r="A135" s="354"/>
      <c r="B135" s="764" t="s">
        <v>54</v>
      </c>
      <c r="C135" s="764"/>
      <c r="D135" s="764"/>
      <c r="E135" s="764"/>
      <c r="F135" s="765"/>
      <c r="G135" s="766" t="s">
        <v>166</v>
      </c>
      <c r="H135" s="767"/>
      <c r="I135" s="8"/>
      <c r="J135" s="45" t="str">
        <f t="shared" si="5"/>
        <v>No</v>
      </c>
      <c r="K135" s="9"/>
      <c r="L135" s="36"/>
      <c r="M135" s="36"/>
      <c r="N135" s="36"/>
      <c r="O135" s="36"/>
      <c r="P135" s="36"/>
      <c r="Q135" s="36"/>
      <c r="R135" s="36"/>
      <c r="S135" s="36"/>
      <c r="T135" s="24"/>
      <c r="U135" s="24"/>
      <c r="V135" s="24"/>
      <c r="W135" s="76"/>
      <c r="X135" s="76"/>
      <c r="Y135" s="80" t="str">
        <f t="shared" si="6"/>
        <v>c. Hormonal injections</v>
      </c>
      <c r="Z135" s="95"/>
    </row>
    <row r="136" spans="1:26" s="159" customFormat="1" ht="15" customHeight="1" x14ac:dyDescent="0.2">
      <c r="A136" s="354"/>
      <c r="B136" s="764" t="s">
        <v>55</v>
      </c>
      <c r="C136" s="764"/>
      <c r="D136" s="764"/>
      <c r="E136" s="764"/>
      <c r="F136" s="765"/>
      <c r="G136" s="766" t="s">
        <v>165</v>
      </c>
      <c r="H136" s="767"/>
      <c r="I136" s="8"/>
      <c r="J136" s="45" t="str">
        <f t="shared" si="5"/>
        <v>Yes</v>
      </c>
      <c r="K136" s="9"/>
      <c r="L136" s="36"/>
      <c r="M136" s="36"/>
      <c r="N136" s="36"/>
      <c r="O136" s="36"/>
      <c r="P136" s="36"/>
      <c r="Q136" s="36"/>
      <c r="R136" s="36"/>
      <c r="S136" s="36"/>
      <c r="T136" s="24"/>
      <c r="U136" s="24"/>
      <c r="V136" s="24"/>
      <c r="W136" s="76"/>
      <c r="X136" s="76"/>
      <c r="Y136" s="80" t="str">
        <f t="shared" si="6"/>
        <v>d. Hormonal implants</v>
      </c>
      <c r="Z136" s="95"/>
    </row>
    <row r="137" spans="1:26" s="159" customFormat="1" ht="15" customHeight="1" x14ac:dyDescent="0.2">
      <c r="A137" s="354"/>
      <c r="B137" s="764" t="s">
        <v>56</v>
      </c>
      <c r="C137" s="764"/>
      <c r="D137" s="764"/>
      <c r="E137" s="764"/>
      <c r="F137" s="765"/>
      <c r="G137" s="766" t="s">
        <v>166</v>
      </c>
      <c r="H137" s="767"/>
      <c r="I137" s="8"/>
      <c r="J137" s="45" t="str">
        <f t="shared" si="5"/>
        <v>No</v>
      </c>
      <c r="K137" s="9"/>
      <c r="L137" s="36"/>
      <c r="M137" s="36"/>
      <c r="N137" s="36"/>
      <c r="O137" s="36"/>
      <c r="P137" s="36"/>
      <c r="Q137" s="36"/>
      <c r="R137" s="36"/>
      <c r="S137" s="36"/>
      <c r="T137" s="24"/>
      <c r="U137" s="24"/>
      <c r="V137" s="24"/>
      <c r="W137" s="76"/>
      <c r="X137" s="76"/>
      <c r="Y137" s="80" t="str">
        <f t="shared" si="6"/>
        <v>e. Intrauterine devices (IUDs)</v>
      </c>
      <c r="Z137" s="95"/>
    </row>
    <row r="138" spans="1:26" s="159" customFormat="1" ht="15" customHeight="1" x14ac:dyDescent="0.2">
      <c r="A138" s="354"/>
      <c r="B138" s="764" t="s">
        <v>43</v>
      </c>
      <c r="C138" s="764"/>
      <c r="D138" s="764"/>
      <c r="E138" s="764"/>
      <c r="F138" s="765"/>
      <c r="G138" s="766" t="s">
        <v>165</v>
      </c>
      <c r="H138" s="767"/>
      <c r="I138" s="8"/>
      <c r="J138" s="45" t="str">
        <f t="shared" si="5"/>
        <v>Yes</v>
      </c>
      <c r="K138" s="9"/>
      <c r="L138" s="36"/>
      <c r="M138" s="36"/>
      <c r="N138" s="36"/>
      <c r="O138" s="36"/>
      <c r="P138" s="36"/>
      <c r="Q138" s="36"/>
      <c r="R138" s="36"/>
      <c r="S138" s="36"/>
      <c r="T138" s="24"/>
      <c r="U138" s="24"/>
      <c r="V138" s="24"/>
      <c r="W138" s="76"/>
      <c r="X138" s="76"/>
      <c r="Y138" s="80" t="str">
        <f t="shared" si="6"/>
        <v>f. Male condoms</v>
      </c>
      <c r="Z138" s="95"/>
    </row>
    <row r="139" spans="1:26" s="159" customFormat="1" ht="15" customHeight="1" x14ac:dyDescent="0.2">
      <c r="A139" s="354"/>
      <c r="B139" s="764" t="s">
        <v>44</v>
      </c>
      <c r="C139" s="764"/>
      <c r="D139" s="764"/>
      <c r="E139" s="764"/>
      <c r="F139" s="765"/>
      <c r="G139" s="766" t="s">
        <v>146</v>
      </c>
      <c r="H139" s="767"/>
      <c r="I139" s="8"/>
      <c r="J139" s="45" t="str">
        <f t="shared" si="5"/>
        <v>N/A</v>
      </c>
      <c r="K139" s="9"/>
      <c r="L139" s="36"/>
      <c r="M139" s="36"/>
      <c r="N139" s="36"/>
      <c r="O139" s="36"/>
      <c r="P139" s="36"/>
      <c r="Q139" s="36"/>
      <c r="R139" s="36"/>
      <c r="S139" s="36"/>
      <c r="T139" s="24"/>
      <c r="U139" s="24"/>
      <c r="V139" s="24"/>
      <c r="W139" s="76"/>
      <c r="X139" s="76"/>
      <c r="Y139" s="80" t="str">
        <f t="shared" si="6"/>
        <v>g. Female condoms</v>
      </c>
      <c r="Z139" s="95"/>
    </row>
    <row r="140" spans="1:26" s="159" customFormat="1" ht="15" customHeight="1" x14ac:dyDescent="0.2">
      <c r="A140" s="354"/>
      <c r="B140" s="764" t="s">
        <v>338</v>
      </c>
      <c r="C140" s="764"/>
      <c r="D140" s="764"/>
      <c r="E140" s="764"/>
      <c r="F140" s="765"/>
      <c r="G140" s="766" t="s">
        <v>166</v>
      </c>
      <c r="H140" s="767"/>
      <c r="I140" s="8"/>
      <c r="J140" s="45" t="str">
        <f t="shared" si="5"/>
        <v>No</v>
      </c>
      <c r="K140" s="9"/>
      <c r="L140" s="36"/>
      <c r="M140" s="36"/>
      <c r="N140" s="36"/>
      <c r="O140" s="36"/>
      <c r="P140" s="36"/>
      <c r="Q140" s="36"/>
      <c r="R140" s="36"/>
      <c r="S140" s="36"/>
      <c r="T140" s="24"/>
      <c r="U140" s="24"/>
      <c r="V140" s="24"/>
      <c r="W140" s="76"/>
      <c r="X140" s="76"/>
      <c r="Y140" s="80" t="str">
        <f t="shared" si="6"/>
        <v>h. Emergency contraceptive pills</v>
      </c>
      <c r="Z140" s="95"/>
    </row>
    <row r="141" spans="1:26" s="159" customFormat="1" ht="15" customHeight="1" x14ac:dyDescent="0.2">
      <c r="A141" s="354"/>
      <c r="B141" s="764" t="s">
        <v>245</v>
      </c>
      <c r="C141" s="764"/>
      <c r="D141" s="764"/>
      <c r="E141" s="764"/>
      <c r="F141" s="765"/>
      <c r="G141" s="766" t="s">
        <v>146</v>
      </c>
      <c r="H141" s="767"/>
      <c r="I141" s="8"/>
      <c r="J141" s="45" t="str">
        <f t="shared" si="5"/>
        <v>N/A</v>
      </c>
      <c r="K141" s="9"/>
      <c r="L141" s="36"/>
      <c r="M141" s="36"/>
      <c r="N141" s="36"/>
      <c r="O141" s="36"/>
      <c r="P141" s="36"/>
      <c r="Q141" s="36"/>
      <c r="R141" s="36"/>
      <c r="S141" s="36"/>
      <c r="T141" s="24"/>
      <c r="U141" s="24"/>
      <c r="V141" s="24"/>
      <c r="W141" s="76"/>
      <c r="X141" s="76"/>
      <c r="Y141" s="80" t="str">
        <f t="shared" si="6"/>
        <v>i. CycleBeads</v>
      </c>
      <c r="Z141" s="95"/>
    </row>
    <row r="142" spans="1:26" s="159" customFormat="1" ht="30" x14ac:dyDescent="0.2">
      <c r="A142" s="354"/>
      <c r="B142" s="764" t="s">
        <v>766</v>
      </c>
      <c r="C142" s="764"/>
      <c r="D142" s="764"/>
      <c r="E142" s="764"/>
      <c r="F142" s="769" t="s">
        <v>853</v>
      </c>
      <c r="G142" s="770"/>
      <c r="H142" s="771"/>
      <c r="I142" s="8"/>
      <c r="J142" s="45"/>
      <c r="K142" s="9"/>
      <c r="L142" s="36"/>
      <c r="M142" s="9"/>
      <c r="N142" s="36"/>
      <c r="O142" s="36"/>
      <c r="P142" s="36"/>
      <c r="Q142" s="9" t="str">
        <f>F142</f>
        <v>07/10 - 06/11</v>
      </c>
      <c r="R142" s="9" t="str">
        <f>B142</f>
        <v xml:space="preserve">j. Time period of reports reviewed
(mm/yy - mm/yy) (for example, reports from 1/11-12/11) </v>
      </c>
      <c r="S142" s="36"/>
      <c r="T142" s="24"/>
      <c r="U142" s="24"/>
      <c r="V142" s="24"/>
      <c r="W142" s="76"/>
      <c r="X142" s="76"/>
      <c r="Y142" s="77"/>
      <c r="Z142" s="95"/>
    </row>
    <row r="143" spans="1:26" s="159" customFormat="1" ht="45" x14ac:dyDescent="0.2">
      <c r="A143" s="262"/>
      <c r="B143" s="764" t="s">
        <v>346</v>
      </c>
      <c r="C143" s="764"/>
      <c r="D143" s="764"/>
      <c r="E143" s="764"/>
      <c r="F143" s="769" t="s">
        <v>1282</v>
      </c>
      <c r="G143" s="770"/>
      <c r="H143" s="771"/>
      <c r="I143" s="8"/>
      <c r="J143" s="45"/>
      <c r="K143" s="9"/>
      <c r="L143" s="9"/>
      <c r="M143" s="36"/>
      <c r="N143" s="36"/>
      <c r="O143" s="36"/>
      <c r="P143" s="36"/>
      <c r="Q143" s="9" t="str">
        <f>F143</f>
        <v>MOH stock status reports</v>
      </c>
      <c r="R143" s="9" t="str">
        <f>B143</f>
        <v>k. Data source
(for example: Procurement Planning and Monitoring Report, Logistics Management Information System, periodic physical inventory, warehouse reports)</v>
      </c>
      <c r="S143" s="36"/>
      <c r="T143" s="24"/>
      <c r="U143" s="24"/>
      <c r="V143" s="24"/>
      <c r="W143" s="76"/>
      <c r="X143" s="76"/>
      <c r="Y143" s="77"/>
      <c r="Z143" s="95"/>
    </row>
    <row r="144" spans="1:26" s="159" customFormat="1" x14ac:dyDescent="0.2">
      <c r="A144" s="772" t="s">
        <v>347</v>
      </c>
      <c r="B144" s="764"/>
      <c r="C144" s="764"/>
      <c r="D144" s="764"/>
      <c r="E144" s="764"/>
      <c r="F144" s="764"/>
      <c r="G144" s="764"/>
      <c r="H144" s="773"/>
      <c r="I144" s="4"/>
      <c r="J144" s="41"/>
      <c r="K144" s="9"/>
      <c r="L144" s="36"/>
      <c r="M144" s="36"/>
      <c r="N144" s="36"/>
      <c r="O144" s="9"/>
      <c r="P144" s="36"/>
      <c r="Q144" s="36"/>
      <c r="R144" s="36"/>
      <c r="S144" s="36"/>
      <c r="T144" s="24"/>
      <c r="U144" s="24"/>
      <c r="V144" s="24"/>
      <c r="W144" s="76"/>
      <c r="X144" s="76"/>
      <c r="Y144" s="77"/>
      <c r="Z144" s="95"/>
    </row>
    <row r="145" spans="1:26" s="159" customFormat="1" ht="15" customHeight="1" x14ac:dyDescent="0.2">
      <c r="A145" s="354"/>
      <c r="B145" s="764" t="s">
        <v>348</v>
      </c>
      <c r="C145" s="764"/>
      <c r="D145" s="764"/>
      <c r="E145" s="764"/>
      <c r="F145" s="765"/>
      <c r="G145" s="766" t="s">
        <v>166</v>
      </c>
      <c r="H145" s="767"/>
      <c r="I145" s="8"/>
      <c r="J145" s="45" t="str">
        <f>G145</f>
        <v>No</v>
      </c>
      <c r="K145" s="9"/>
      <c r="L145" s="36"/>
      <c r="M145" s="36"/>
      <c r="N145" s="36"/>
      <c r="O145" s="9"/>
      <c r="P145" s="36"/>
      <c r="Q145" s="36"/>
      <c r="R145" s="36"/>
      <c r="S145" s="36"/>
      <c r="T145" s="24"/>
      <c r="U145" s="24"/>
      <c r="V145" s="24"/>
      <c r="W145" s="76"/>
      <c r="X145" s="76"/>
      <c r="Y145" s="80" t="str">
        <f>B145</f>
        <v>a. service delivery point level (i.e., public sector health facilities)</v>
      </c>
      <c r="Z145" s="95"/>
    </row>
    <row r="146" spans="1:26" s="268" customFormat="1" ht="15.75" customHeight="1" thickBot="1" x14ac:dyDescent="0.25">
      <c r="A146" s="356"/>
      <c r="B146" s="753" t="s">
        <v>349</v>
      </c>
      <c r="C146" s="753"/>
      <c r="D146" s="753"/>
      <c r="E146" s="753"/>
      <c r="F146" s="754"/>
      <c r="G146" s="755" t="s">
        <v>166</v>
      </c>
      <c r="H146" s="756"/>
      <c r="I146" s="55"/>
      <c r="J146" s="89" t="str">
        <f>G146</f>
        <v>No</v>
      </c>
      <c r="K146" s="90"/>
      <c r="L146" s="91"/>
      <c r="M146" s="91"/>
      <c r="N146" s="91"/>
      <c r="O146" s="90"/>
      <c r="P146" s="91"/>
      <c r="Q146" s="91"/>
      <c r="R146" s="91"/>
      <c r="S146" s="91"/>
      <c r="T146" s="92"/>
      <c r="U146" s="92"/>
      <c r="V146" s="92"/>
      <c r="W146" s="93"/>
      <c r="X146" s="93"/>
      <c r="Y146" s="94" t="str">
        <f>B146</f>
        <v>b. central level (i.e., central level warehouse for the public sector)</v>
      </c>
      <c r="Z146" s="100"/>
    </row>
    <row r="147" spans="1:26" s="159" customFormat="1" ht="60.75" thickBot="1" x14ac:dyDescent="0.25">
      <c r="A147" s="757" t="s">
        <v>350</v>
      </c>
      <c r="B147" s="758"/>
      <c r="C147" s="759"/>
      <c r="D147" s="760" t="s">
        <v>1283</v>
      </c>
      <c r="E147" s="761"/>
      <c r="F147" s="761"/>
      <c r="G147" s="761"/>
      <c r="H147" s="762"/>
      <c r="I147" s="8"/>
      <c r="J147" s="45"/>
      <c r="K147" s="9" t="str">
        <f>A147</f>
        <v xml:space="preserve">F. Please note any overall comments about challenges and/or successes with contraceptive security in your country.
</v>
      </c>
      <c r="L147" s="36"/>
      <c r="M147" s="36"/>
      <c r="N147" s="36"/>
      <c r="O147" s="9" t="str">
        <f>D147</f>
        <v>It is very difficult to get information on National Medical Store (NMS) procurements and supply plans.</v>
      </c>
      <c r="P147" s="36"/>
      <c r="Q147" s="36"/>
      <c r="R147" s="36"/>
      <c r="S147" s="36"/>
      <c r="T147" s="24"/>
      <c r="U147" s="24"/>
      <c r="V147" s="24"/>
      <c r="W147" s="76"/>
      <c r="X147" s="76"/>
      <c r="Y147" s="77"/>
      <c r="Z147" s="95"/>
    </row>
    <row r="148" spans="1:26" s="1" customFormat="1" ht="15.75" x14ac:dyDescent="0.2">
      <c r="A148" s="763"/>
      <c r="B148" s="763"/>
      <c r="C148" s="763"/>
      <c r="D148" s="763"/>
      <c r="E148" s="763"/>
      <c r="F148" s="763"/>
      <c r="G148" s="763"/>
      <c r="H148" s="763"/>
      <c r="I148" s="48"/>
      <c r="J148" s="35"/>
      <c r="K148" s="9"/>
      <c r="L148" s="9"/>
      <c r="M148" s="36"/>
      <c r="N148" s="36"/>
      <c r="O148" s="9"/>
      <c r="P148" s="36"/>
      <c r="R148" s="36"/>
      <c r="S148" s="37"/>
      <c r="T148" s="2"/>
      <c r="U148" s="2"/>
      <c r="V148" s="2"/>
      <c r="W148" s="64"/>
      <c r="X148" s="64"/>
      <c r="Z148" s="101"/>
    </row>
    <row r="149" spans="1:26" s="23" customFormat="1" ht="72" customHeight="1" x14ac:dyDescent="0.2">
      <c r="A149" s="768"/>
      <c r="B149" s="768"/>
      <c r="C149" s="768"/>
      <c r="D149" s="768"/>
      <c r="E149" s="768"/>
      <c r="F149" s="768"/>
      <c r="G149" s="768"/>
      <c r="H149" s="768"/>
      <c r="I149" s="6"/>
      <c r="J149" s="40"/>
      <c r="K149" s="9"/>
      <c r="L149" s="36"/>
      <c r="M149" s="36"/>
      <c r="N149" s="36"/>
      <c r="O149" s="9"/>
      <c r="P149" s="36"/>
      <c r="Q149" s="36"/>
      <c r="R149" s="36"/>
      <c r="S149" s="37"/>
      <c r="T149" s="2"/>
      <c r="U149" s="2"/>
      <c r="V149" s="2"/>
      <c r="W149" s="64"/>
      <c r="X149" s="106">
        <f>A149</f>
        <v>0</v>
      </c>
      <c r="Z149" s="22"/>
    </row>
    <row r="150" spans="1:26" s="1" customFormat="1" ht="9.75" customHeight="1" x14ac:dyDescent="0.2">
      <c r="A150" s="387"/>
      <c r="B150" s="387"/>
      <c r="C150" s="387"/>
      <c r="D150" s="387"/>
      <c r="E150" s="387"/>
      <c r="F150" s="387"/>
      <c r="G150" s="387"/>
      <c r="H150" s="387"/>
      <c r="I150" s="9"/>
      <c r="J150" s="35"/>
      <c r="K150" s="9"/>
      <c r="L150" s="36"/>
      <c r="M150" s="36"/>
      <c r="N150" s="36"/>
      <c r="O150" s="9"/>
      <c r="P150" s="36"/>
      <c r="Q150" s="36"/>
      <c r="R150" s="36"/>
      <c r="S150" s="37"/>
      <c r="T150" s="2"/>
      <c r="U150" s="2"/>
      <c r="V150" s="2"/>
      <c r="W150" s="64"/>
      <c r="X150" s="64"/>
      <c r="Z150" s="101"/>
    </row>
    <row r="151" spans="1:26" s="1" customFormat="1" ht="15" customHeight="1" x14ac:dyDescent="0.2">
      <c r="A151" s="387"/>
      <c r="B151" s="387"/>
      <c r="C151" s="387"/>
      <c r="D151" s="387"/>
      <c r="E151" s="387"/>
      <c r="F151" s="387"/>
      <c r="G151" s="387"/>
      <c r="H151" s="387"/>
      <c r="I151" s="9"/>
      <c r="J151" s="40"/>
      <c r="K151" s="9"/>
      <c r="L151" s="36"/>
      <c r="M151" s="36"/>
      <c r="N151" s="36"/>
      <c r="O151" s="9"/>
      <c r="P151" s="36"/>
      <c r="Q151" s="36"/>
      <c r="R151" s="36"/>
      <c r="S151" s="37"/>
      <c r="T151" s="2"/>
      <c r="U151" s="2"/>
      <c r="V151" s="2"/>
      <c r="W151" s="64"/>
      <c r="X151" s="64"/>
      <c r="Z151" s="101"/>
    </row>
    <row r="152" spans="1:26" x14ac:dyDescent="0.2">
      <c r="A152" s="269"/>
      <c r="B152" s="270"/>
      <c r="C152" s="270"/>
      <c r="D152" s="270"/>
      <c r="E152" s="270"/>
      <c r="F152" s="270"/>
      <c r="G152" s="271"/>
      <c r="H152" s="217"/>
      <c r="I152" s="36"/>
      <c r="O152" s="9"/>
    </row>
    <row r="153" spans="1:26" x14ac:dyDescent="0.2">
      <c r="A153" s="215"/>
      <c r="B153" s="215"/>
      <c r="G153" s="272"/>
      <c r="H153" s="273"/>
      <c r="I153" s="36"/>
    </row>
    <row r="154" spans="1:26" x14ac:dyDescent="0.2">
      <c r="A154" s="215"/>
      <c r="B154" s="215"/>
      <c r="G154" s="272"/>
      <c r="H154" s="273"/>
      <c r="I154" s="36"/>
    </row>
    <row r="155" spans="1:26" x14ac:dyDescent="0.2">
      <c r="A155" s="215"/>
      <c r="B155" s="215"/>
      <c r="G155" s="272"/>
      <c r="H155" s="273"/>
      <c r="I155" s="36"/>
    </row>
    <row r="156" spans="1:26" x14ac:dyDescent="0.2">
      <c r="A156" s="215"/>
      <c r="B156" s="215"/>
      <c r="G156" s="272"/>
      <c r="H156" s="273"/>
      <c r="I156" s="36"/>
    </row>
    <row r="157" spans="1:26" x14ac:dyDescent="0.2">
      <c r="A157" s="215"/>
      <c r="B157" s="215"/>
      <c r="G157" s="272"/>
      <c r="H157" s="273"/>
      <c r="I157" s="36"/>
    </row>
    <row r="158" spans="1:26" x14ac:dyDescent="0.2">
      <c r="A158" s="215"/>
      <c r="B158" s="215"/>
      <c r="G158" s="272"/>
      <c r="H158" s="273"/>
      <c r="I158" s="36"/>
    </row>
    <row r="159" spans="1:26" x14ac:dyDescent="0.2">
      <c r="A159" s="215"/>
      <c r="B159" s="215"/>
      <c r="G159" s="272"/>
      <c r="H159" s="273"/>
      <c r="I159" s="36"/>
    </row>
    <row r="160" spans="1:26" x14ac:dyDescent="0.2">
      <c r="A160" s="215"/>
      <c r="B160" s="215"/>
      <c r="G160" s="272"/>
      <c r="H160" s="273"/>
      <c r="I160" s="36"/>
    </row>
    <row r="161" spans="1:134" x14ac:dyDescent="0.2">
      <c r="A161" s="215"/>
      <c r="B161" s="215"/>
      <c r="G161" s="272"/>
      <c r="H161" s="273"/>
      <c r="I161" s="36"/>
    </row>
    <row r="162" spans="1:134" x14ac:dyDescent="0.2">
      <c r="A162" s="215"/>
      <c r="B162" s="215"/>
      <c r="G162" s="272"/>
      <c r="H162" s="273"/>
      <c r="I162" s="36"/>
    </row>
    <row r="163" spans="1:134" x14ac:dyDescent="0.2">
      <c r="A163" s="215"/>
      <c r="B163" s="215"/>
      <c r="G163" s="272"/>
      <c r="H163" s="273"/>
      <c r="I163" s="36"/>
    </row>
    <row r="164" spans="1:134" x14ac:dyDescent="0.2">
      <c r="A164" s="215"/>
      <c r="B164" s="215"/>
      <c r="G164" s="272"/>
      <c r="H164" s="273"/>
      <c r="I164" s="36"/>
    </row>
    <row r="165" spans="1:134" x14ac:dyDescent="0.2">
      <c r="A165" s="215"/>
      <c r="B165" s="215"/>
      <c r="G165" s="272"/>
      <c r="H165" s="273"/>
      <c r="I165" s="36"/>
    </row>
    <row r="166" spans="1:134" s="215" customFormat="1" x14ac:dyDescent="0.2">
      <c r="G166" s="272"/>
      <c r="H166" s="273"/>
      <c r="I166" s="36"/>
      <c r="J166" s="40"/>
      <c r="K166" s="9"/>
      <c r="L166" s="36"/>
      <c r="M166" s="36"/>
      <c r="N166" s="36"/>
      <c r="O166" s="36"/>
      <c r="P166" s="36"/>
      <c r="Q166" s="36"/>
      <c r="R166" s="36"/>
      <c r="S166" s="37"/>
      <c r="T166" s="2"/>
      <c r="U166" s="2"/>
      <c r="V166" s="2"/>
      <c r="W166" s="64"/>
      <c r="X166" s="64"/>
      <c r="Y166" s="23"/>
      <c r="Z166" s="22"/>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36"/>
      <c r="J167" s="40"/>
      <c r="K167" s="9"/>
      <c r="L167" s="36"/>
      <c r="M167" s="36"/>
      <c r="N167" s="36"/>
      <c r="O167" s="36"/>
      <c r="P167" s="36"/>
      <c r="Q167" s="36"/>
      <c r="R167" s="36"/>
      <c r="S167" s="37"/>
      <c r="T167" s="2"/>
      <c r="U167" s="2"/>
      <c r="V167" s="2"/>
      <c r="W167" s="64"/>
      <c r="X167" s="64"/>
      <c r="Y167" s="23"/>
      <c r="Z167" s="22"/>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36"/>
      <c r="J168" s="40"/>
      <c r="K168" s="9"/>
      <c r="L168" s="36"/>
      <c r="M168" s="36"/>
      <c r="N168" s="36"/>
      <c r="O168" s="36"/>
      <c r="P168" s="36"/>
      <c r="Q168" s="36"/>
      <c r="R168" s="36"/>
      <c r="S168" s="37"/>
      <c r="T168" s="2"/>
      <c r="U168" s="2"/>
      <c r="V168" s="2"/>
      <c r="W168" s="64"/>
      <c r="X168" s="64"/>
      <c r="Y168" s="23"/>
      <c r="Z168" s="22"/>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36"/>
      <c r="J169" s="40"/>
      <c r="K169" s="9"/>
      <c r="L169" s="36"/>
      <c r="M169" s="36"/>
      <c r="N169" s="36"/>
      <c r="O169" s="36"/>
      <c r="P169" s="36"/>
      <c r="Q169" s="36"/>
      <c r="R169" s="36"/>
      <c r="S169" s="37"/>
      <c r="T169" s="2"/>
      <c r="U169" s="2"/>
      <c r="V169" s="2"/>
      <c r="W169" s="64"/>
      <c r="X169" s="64"/>
      <c r="Y169" s="23"/>
      <c r="Z169" s="22"/>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36"/>
      <c r="J170" s="40"/>
      <c r="K170" s="9"/>
      <c r="L170" s="36"/>
      <c r="M170" s="36"/>
      <c r="N170" s="36"/>
      <c r="O170" s="36"/>
      <c r="P170" s="36"/>
      <c r="Q170" s="36"/>
      <c r="R170" s="36"/>
      <c r="S170" s="37"/>
      <c r="T170" s="2"/>
      <c r="U170" s="2"/>
      <c r="V170" s="2"/>
      <c r="W170" s="64"/>
      <c r="X170" s="64"/>
      <c r="Y170" s="23"/>
      <c r="Z170" s="22"/>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36"/>
      <c r="J171" s="40"/>
      <c r="K171" s="9"/>
      <c r="L171" s="36"/>
      <c r="M171" s="36"/>
      <c r="N171" s="36"/>
      <c r="O171" s="36"/>
      <c r="P171" s="36"/>
      <c r="Q171" s="36"/>
      <c r="R171" s="36"/>
      <c r="S171" s="37"/>
      <c r="T171" s="2"/>
      <c r="U171" s="2"/>
      <c r="V171" s="2"/>
      <c r="W171" s="64"/>
      <c r="X171" s="64"/>
      <c r="Y171" s="23"/>
      <c r="Z171" s="22"/>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36"/>
      <c r="J172" s="40"/>
      <c r="K172" s="9"/>
      <c r="L172" s="36"/>
      <c r="M172" s="36"/>
      <c r="N172" s="36"/>
      <c r="O172" s="36"/>
      <c r="P172" s="36"/>
      <c r="Q172" s="36"/>
      <c r="R172" s="36"/>
      <c r="S172" s="37"/>
      <c r="T172" s="2"/>
      <c r="U172" s="2"/>
      <c r="V172" s="2"/>
      <c r="W172" s="64"/>
      <c r="X172" s="64"/>
      <c r="Y172" s="23"/>
      <c r="Z172" s="22"/>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36"/>
      <c r="J173" s="40"/>
      <c r="K173" s="9"/>
      <c r="L173" s="36"/>
      <c r="M173" s="36"/>
      <c r="N173" s="36"/>
      <c r="O173" s="36"/>
      <c r="P173" s="36"/>
      <c r="Q173" s="36"/>
      <c r="R173" s="36"/>
      <c r="S173" s="37"/>
      <c r="T173" s="2"/>
      <c r="U173" s="2"/>
      <c r="V173" s="2"/>
      <c r="W173" s="64"/>
      <c r="X173" s="64"/>
      <c r="Y173" s="23"/>
      <c r="Z173" s="22"/>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36"/>
      <c r="J174" s="40"/>
      <c r="K174" s="9"/>
      <c r="L174" s="36"/>
      <c r="M174" s="36"/>
      <c r="N174" s="36"/>
      <c r="O174" s="36"/>
      <c r="P174" s="36"/>
      <c r="Q174" s="36"/>
      <c r="R174" s="36"/>
      <c r="S174" s="37"/>
      <c r="T174" s="2"/>
      <c r="U174" s="2"/>
      <c r="V174" s="2"/>
      <c r="W174" s="64"/>
      <c r="X174" s="64"/>
      <c r="Y174" s="23"/>
      <c r="Z174" s="22"/>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36"/>
      <c r="J175" s="40"/>
      <c r="K175" s="9"/>
      <c r="L175" s="36"/>
      <c r="M175" s="36"/>
      <c r="N175" s="36"/>
      <c r="O175" s="36"/>
      <c r="P175" s="36"/>
      <c r="Q175" s="36"/>
      <c r="R175" s="36"/>
      <c r="S175" s="37"/>
      <c r="T175" s="2"/>
      <c r="U175" s="2"/>
      <c r="V175" s="2"/>
      <c r="W175" s="64"/>
      <c r="X175" s="64"/>
      <c r="Y175" s="23"/>
      <c r="Z175" s="22"/>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36"/>
      <c r="J176" s="40"/>
      <c r="K176" s="9"/>
      <c r="L176" s="36"/>
      <c r="M176" s="36"/>
      <c r="N176" s="36"/>
      <c r="O176" s="36"/>
      <c r="P176" s="36"/>
      <c r="Q176" s="36"/>
      <c r="R176" s="36"/>
      <c r="S176" s="37"/>
      <c r="T176" s="2"/>
      <c r="U176" s="2"/>
      <c r="V176" s="2"/>
      <c r="W176" s="64"/>
      <c r="X176" s="64"/>
      <c r="Y176" s="23"/>
      <c r="Z176" s="22"/>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B146:F146"/>
    <mergeCell ref="G146:H146"/>
    <mergeCell ref="A147:C147"/>
    <mergeCell ref="D147:H147"/>
    <mergeCell ref="A148:H148"/>
    <mergeCell ref="A149:H149"/>
    <mergeCell ref="B142:E142"/>
    <mergeCell ref="F142:H142"/>
    <mergeCell ref="B143:E143"/>
    <mergeCell ref="F143:H143"/>
    <mergeCell ref="A144:H144"/>
    <mergeCell ref="B145:F145"/>
    <mergeCell ref="G145:H145"/>
    <mergeCell ref="B139:F139"/>
    <mergeCell ref="G139:H139"/>
    <mergeCell ref="B140:F140"/>
    <mergeCell ref="G140:H140"/>
    <mergeCell ref="B141:F141"/>
    <mergeCell ref="G141:H141"/>
    <mergeCell ref="B136:F136"/>
    <mergeCell ref="G136:H136"/>
    <mergeCell ref="B137:F137"/>
    <mergeCell ref="G137:H137"/>
    <mergeCell ref="B138:F138"/>
    <mergeCell ref="G138:H138"/>
    <mergeCell ref="A132:H132"/>
    <mergeCell ref="B133:F133"/>
    <mergeCell ref="G133:H133"/>
    <mergeCell ref="B134:F134"/>
    <mergeCell ref="G134:H134"/>
    <mergeCell ref="B135:F135"/>
    <mergeCell ref="G135:H135"/>
    <mergeCell ref="B128:F128"/>
    <mergeCell ref="G128:H128"/>
    <mergeCell ref="B129:C129"/>
    <mergeCell ref="D129:H129"/>
    <mergeCell ref="A130:G130"/>
    <mergeCell ref="A131:F131"/>
    <mergeCell ref="G131:H131"/>
    <mergeCell ref="B125:F125"/>
    <mergeCell ref="G125:H125"/>
    <mergeCell ref="B126:F126"/>
    <mergeCell ref="G126:H126"/>
    <mergeCell ref="B127:F127"/>
    <mergeCell ref="G127:H127"/>
    <mergeCell ref="A121:C121"/>
    <mergeCell ref="D121:H121"/>
    <mergeCell ref="A122:C122"/>
    <mergeCell ref="D122:H122"/>
    <mergeCell ref="A123:H123"/>
    <mergeCell ref="B124:E124"/>
    <mergeCell ref="F124:H124"/>
    <mergeCell ref="B118:F118"/>
    <mergeCell ref="G118:H118"/>
    <mergeCell ref="C119:E119"/>
    <mergeCell ref="F119:H119"/>
    <mergeCell ref="A120:E120"/>
    <mergeCell ref="F120:H120"/>
    <mergeCell ref="B115:F115"/>
    <mergeCell ref="G115:H115"/>
    <mergeCell ref="B116:F116"/>
    <mergeCell ref="G116:H116"/>
    <mergeCell ref="B117:F117"/>
    <mergeCell ref="G117:H117"/>
    <mergeCell ref="B112:F112"/>
    <mergeCell ref="G112:H112"/>
    <mergeCell ref="B113:F113"/>
    <mergeCell ref="G113:H113"/>
    <mergeCell ref="B114:F114"/>
    <mergeCell ref="G114:H114"/>
    <mergeCell ref="B109:F109"/>
    <mergeCell ref="G109:H109"/>
    <mergeCell ref="B110:F110"/>
    <mergeCell ref="G110:H110"/>
    <mergeCell ref="B111:F111"/>
    <mergeCell ref="G111:H111"/>
    <mergeCell ref="B105:F105"/>
    <mergeCell ref="G105:H105"/>
    <mergeCell ref="B106:F106"/>
    <mergeCell ref="G106:H106"/>
    <mergeCell ref="D107:H107"/>
    <mergeCell ref="A108:H108"/>
    <mergeCell ref="B101:C101"/>
    <mergeCell ref="E101:G101"/>
    <mergeCell ref="A102:H102"/>
    <mergeCell ref="A103:H103"/>
    <mergeCell ref="B104:F104"/>
    <mergeCell ref="G104:H104"/>
    <mergeCell ref="A97:H97"/>
    <mergeCell ref="A98:C98"/>
    <mergeCell ref="E98:G98"/>
    <mergeCell ref="B99:C99"/>
    <mergeCell ref="E99:G99"/>
    <mergeCell ref="B100:C100"/>
    <mergeCell ref="E100:G100"/>
    <mergeCell ref="C95:D95"/>
    <mergeCell ref="E95:F95"/>
    <mergeCell ref="G95:H95"/>
    <mergeCell ref="C96:D96"/>
    <mergeCell ref="E96:F96"/>
    <mergeCell ref="G96:H96"/>
    <mergeCell ref="A91:G91"/>
    <mergeCell ref="B92:C92"/>
    <mergeCell ref="B93:D93"/>
    <mergeCell ref="E93:F93"/>
    <mergeCell ref="G93:H93"/>
    <mergeCell ref="C94:D94"/>
    <mergeCell ref="E94:F94"/>
    <mergeCell ref="G94:H94"/>
    <mergeCell ref="A87:G87"/>
    <mergeCell ref="B88:C88"/>
    <mergeCell ref="D88:H88"/>
    <mergeCell ref="A89:G89"/>
    <mergeCell ref="B90:C90"/>
    <mergeCell ref="D90:H90"/>
    <mergeCell ref="A84:E84"/>
    <mergeCell ref="F84:H84"/>
    <mergeCell ref="B85:D85"/>
    <mergeCell ref="E85:H85"/>
    <mergeCell ref="B86:D86"/>
    <mergeCell ref="E86:H86"/>
    <mergeCell ref="A81:C81"/>
    <mergeCell ref="A82:A83"/>
    <mergeCell ref="B82:C82"/>
    <mergeCell ref="D82:E82"/>
    <mergeCell ref="G82:H82"/>
    <mergeCell ref="D83:E83"/>
    <mergeCell ref="G83:H83"/>
    <mergeCell ref="B77:C77"/>
    <mergeCell ref="D77:E77"/>
    <mergeCell ref="A78:C78"/>
    <mergeCell ref="D78:H78"/>
    <mergeCell ref="A79:G79"/>
    <mergeCell ref="A80:G80"/>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A65:C65"/>
    <mergeCell ref="D65:E65"/>
    <mergeCell ref="B66:C66"/>
    <mergeCell ref="D66:E66"/>
    <mergeCell ref="B67:C67"/>
    <mergeCell ref="D67:E67"/>
    <mergeCell ref="C61:E61"/>
    <mergeCell ref="F61:H61"/>
    <mergeCell ref="A62:C62"/>
    <mergeCell ref="D62:H62"/>
    <mergeCell ref="A63:G63"/>
    <mergeCell ref="A64:H64"/>
    <mergeCell ref="A57:E57"/>
    <mergeCell ref="G57:H57"/>
    <mergeCell ref="A59:E59"/>
    <mergeCell ref="F59:H59"/>
    <mergeCell ref="B60:E60"/>
    <mergeCell ref="F60:H60"/>
    <mergeCell ref="B52:C52"/>
    <mergeCell ref="A54:H54"/>
    <mergeCell ref="A55:E55"/>
    <mergeCell ref="G55:H55"/>
    <mergeCell ref="A56:E56"/>
    <mergeCell ref="G56:H56"/>
    <mergeCell ref="A46:H46"/>
    <mergeCell ref="B47:C47"/>
    <mergeCell ref="B48:C48"/>
    <mergeCell ref="D49:H49"/>
    <mergeCell ref="B50:C50"/>
    <mergeCell ref="B51:C51"/>
    <mergeCell ref="B39:C39"/>
    <mergeCell ref="B40:C40"/>
    <mergeCell ref="D41:H41"/>
    <mergeCell ref="B42:C42"/>
    <mergeCell ref="D43:H43"/>
    <mergeCell ref="B44:C44"/>
    <mergeCell ref="A33:H33"/>
    <mergeCell ref="B34:D34"/>
    <mergeCell ref="B35:D35"/>
    <mergeCell ref="A36:H36"/>
    <mergeCell ref="A37:G37"/>
    <mergeCell ref="A38:H38"/>
    <mergeCell ref="A29:F29"/>
    <mergeCell ref="G29:H29"/>
    <mergeCell ref="A30:D30"/>
    <mergeCell ref="G30:H30"/>
    <mergeCell ref="A31:G31"/>
    <mergeCell ref="A32:G32"/>
    <mergeCell ref="A24:G24"/>
    <mergeCell ref="A25:G25"/>
    <mergeCell ref="A26:C26"/>
    <mergeCell ref="A27:G27"/>
    <mergeCell ref="A28:C28"/>
    <mergeCell ref="D28:E28"/>
    <mergeCell ref="B21:C21"/>
    <mergeCell ref="F21:H21"/>
    <mergeCell ref="B22:C22"/>
    <mergeCell ref="F22:H22"/>
    <mergeCell ref="B23:C23"/>
    <mergeCell ref="F23:H23"/>
    <mergeCell ref="B18:C18"/>
    <mergeCell ref="F18:H18"/>
    <mergeCell ref="B19:C19"/>
    <mergeCell ref="F19:H19"/>
    <mergeCell ref="B20:C20"/>
    <mergeCell ref="F20:H20"/>
    <mergeCell ref="B15:C15"/>
    <mergeCell ref="F15:H15"/>
    <mergeCell ref="B16:C16"/>
    <mergeCell ref="F16:H16"/>
    <mergeCell ref="B17:C17"/>
    <mergeCell ref="F17:H17"/>
    <mergeCell ref="B13:C13"/>
    <mergeCell ref="D13:H13"/>
    <mergeCell ref="A14:C14"/>
    <mergeCell ref="D14:H14"/>
    <mergeCell ref="A5:C5"/>
    <mergeCell ref="A7:H7"/>
    <mergeCell ref="A8:C8"/>
    <mergeCell ref="D8:F8"/>
    <mergeCell ref="G8:H8"/>
    <mergeCell ref="A9:H9"/>
    <mergeCell ref="A1:H1"/>
    <mergeCell ref="A2:C2"/>
    <mergeCell ref="D2:E2"/>
    <mergeCell ref="A3:H3"/>
    <mergeCell ref="D4:E4"/>
    <mergeCell ref="F4:H4"/>
    <mergeCell ref="A10:H10"/>
    <mergeCell ref="A11:G11"/>
    <mergeCell ref="A12:G12"/>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F83:G83 F84 F66:H76 D67:D76 H87 G109:G118 G104:G106 H99:H101 D99:D101 H91 H89 G145:G146 G125:G128 D26 D16:D23 H25 G133:G139 G141 G140:H140">
      <formula1>$W$1:$W$5</formula1>
    </dataValidation>
  </dataValidations>
  <hyperlinks>
    <hyperlink ref="A5:C5" location="Introduction!R10" display="To jump to the Introduction sheet, click here."/>
  </hyperlinks>
  <pageMargins left="0.7" right="0.7" top="0.75" bottom="0.75" header="0.3" footer="0.3"/>
  <pageSetup scale="59" fitToHeight="5" orientation="portrait" cellComments="atEnd" r:id="rId1"/>
  <rowBreaks count="4" manualBreakCount="4">
    <brk id="35" max="25" man="1"/>
    <brk id="62" max="25" man="1"/>
    <brk id="122" max="25" man="1"/>
    <brk id="149" max="7" man="1"/>
  </rowBreaks>
  <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3">
    <pageSetUpPr fitToPage="1"/>
  </sheetPr>
  <dimension ref="A1:ED176"/>
  <sheetViews>
    <sheetView view="pageBreakPreview" zoomScaleNormal="9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40" hidden="1" customWidth="1"/>
    <col min="10" max="10" width="38.5703125" style="40" hidden="1" customWidth="1"/>
    <col min="11" max="11" width="64.42578125" style="9" hidden="1" customWidth="1"/>
    <col min="12" max="12" width="87.7109375" style="36" hidden="1" customWidth="1"/>
    <col min="13" max="13" width="37.28515625" style="36" hidden="1" customWidth="1"/>
    <col min="14" max="14" width="75.28515625" style="36" hidden="1" customWidth="1"/>
    <col min="15" max="15" width="81.7109375" style="36" hidden="1" customWidth="1"/>
    <col min="16" max="16" width="69.42578125" style="36" hidden="1" customWidth="1"/>
    <col min="17" max="17" width="57" style="36" hidden="1" customWidth="1"/>
    <col min="18" max="18" width="87.7109375" style="36" hidden="1" customWidth="1"/>
    <col min="19" max="19" width="25.42578125" style="37" hidden="1" customWidth="1"/>
    <col min="20" max="20" width="43.7109375" style="2" hidden="1" customWidth="1"/>
    <col min="21" max="21" width="37.28515625" style="2" hidden="1" customWidth="1"/>
    <col min="22" max="22" width="56.28515625" style="2" hidden="1" customWidth="1"/>
    <col min="23" max="23" width="11.7109375" style="64" hidden="1" customWidth="1"/>
    <col min="24" max="24" width="146.85546875" style="64" hidden="1" customWidth="1"/>
    <col min="25" max="25" width="107.42578125" style="23" hidden="1" customWidth="1"/>
    <col min="26" max="26" width="1.28515625" style="22"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901"/>
      <c r="B1" s="901"/>
      <c r="C1" s="901"/>
      <c r="D1" s="901"/>
      <c r="E1" s="901"/>
      <c r="F1" s="901"/>
      <c r="G1" s="901"/>
      <c r="H1" s="901"/>
      <c r="I1" s="207" t="s">
        <v>526</v>
      </c>
      <c r="J1" s="36" t="s">
        <v>246</v>
      </c>
      <c r="K1" s="9"/>
      <c r="L1" s="36" t="s">
        <v>251</v>
      </c>
      <c r="M1" s="36" t="s">
        <v>62</v>
      </c>
      <c r="N1" s="9" t="s">
        <v>150</v>
      </c>
      <c r="O1" s="39" t="s">
        <v>33</v>
      </c>
      <c r="P1" s="36"/>
      <c r="Q1" s="36"/>
      <c r="R1" s="9" t="s">
        <v>25</v>
      </c>
      <c r="S1" s="36"/>
      <c r="T1" s="36"/>
      <c r="U1" s="36"/>
      <c r="V1" s="36"/>
      <c r="W1" s="132" t="s">
        <v>165</v>
      </c>
      <c r="X1" s="145" t="s">
        <v>149</v>
      </c>
      <c r="Y1" s="21" t="s">
        <v>262</v>
      </c>
      <c r="Z1" s="21"/>
    </row>
    <row r="2" spans="1:134" s="248" customFormat="1" ht="15.75" x14ac:dyDescent="0.2">
      <c r="A2" s="902"/>
      <c r="B2" s="902"/>
      <c r="C2" s="902"/>
      <c r="D2" s="903"/>
      <c r="E2" s="903"/>
      <c r="F2" s="276"/>
      <c r="G2" s="273"/>
      <c r="H2" s="273"/>
      <c r="I2" s="60"/>
      <c r="J2" s="40"/>
      <c r="K2" s="9" t="s">
        <v>248</v>
      </c>
      <c r="L2" s="36"/>
      <c r="M2" s="36"/>
      <c r="N2" s="9" t="s">
        <v>150</v>
      </c>
      <c r="O2" s="39" t="s">
        <v>164</v>
      </c>
      <c r="P2" s="36" t="s">
        <v>249</v>
      </c>
      <c r="Q2" s="36"/>
      <c r="R2" s="9" t="s">
        <v>169</v>
      </c>
      <c r="S2" s="36" t="s">
        <v>253</v>
      </c>
      <c r="T2" s="82" t="s">
        <v>254</v>
      </c>
      <c r="U2" s="24" t="s">
        <v>255</v>
      </c>
      <c r="V2" s="24" t="s">
        <v>256</v>
      </c>
      <c r="W2" s="76" t="s">
        <v>166</v>
      </c>
      <c r="X2" s="76"/>
      <c r="Y2" s="81" t="s">
        <v>263</v>
      </c>
      <c r="Z2" s="21"/>
    </row>
    <row r="3" spans="1:134" s="248" customFormat="1" ht="15.75" x14ac:dyDescent="0.2">
      <c r="A3" s="904"/>
      <c r="B3" s="904"/>
      <c r="C3" s="904"/>
      <c r="D3" s="904"/>
      <c r="E3" s="904"/>
      <c r="F3" s="904"/>
      <c r="G3" s="904"/>
      <c r="H3" s="904"/>
      <c r="I3" s="60"/>
      <c r="J3" s="40"/>
      <c r="K3" s="9"/>
      <c r="L3" s="36"/>
      <c r="M3" s="36"/>
      <c r="N3" s="9"/>
      <c r="O3" s="39" t="s">
        <v>168</v>
      </c>
      <c r="P3" s="36"/>
      <c r="Q3" s="36"/>
      <c r="R3" s="9" t="s">
        <v>147</v>
      </c>
      <c r="S3" s="36"/>
      <c r="T3" s="82"/>
      <c r="U3" s="24"/>
      <c r="V3" s="24"/>
      <c r="W3" s="76"/>
      <c r="X3" s="76"/>
      <c r="Y3" s="81" t="s">
        <v>264</v>
      </c>
      <c r="Z3" s="21"/>
    </row>
    <row r="4" spans="1:134" s="248" customFormat="1" ht="27.75" customHeight="1" x14ac:dyDescent="0.2">
      <c r="A4" s="286"/>
      <c r="B4" s="286"/>
      <c r="C4" s="286"/>
      <c r="D4" s="905"/>
      <c r="E4" s="905"/>
      <c r="F4" s="906"/>
      <c r="G4" s="906"/>
      <c r="H4" s="906"/>
      <c r="I4" s="10"/>
      <c r="J4" s="40"/>
      <c r="K4" s="9"/>
      <c r="L4" s="36"/>
      <c r="M4" s="36"/>
      <c r="N4" s="9"/>
      <c r="O4" s="9" t="s">
        <v>167</v>
      </c>
      <c r="P4" s="36"/>
      <c r="Q4" s="36"/>
      <c r="R4" s="76" t="s">
        <v>148</v>
      </c>
      <c r="S4" s="36"/>
      <c r="T4" s="82"/>
      <c r="U4" s="24"/>
      <c r="V4" s="24"/>
      <c r="W4" s="76" t="s">
        <v>146</v>
      </c>
      <c r="X4" s="76"/>
      <c r="Y4" s="81" t="s">
        <v>265</v>
      </c>
      <c r="Z4" s="21"/>
    </row>
    <row r="5" spans="1:134" s="248" customFormat="1" ht="15.75" customHeight="1" x14ac:dyDescent="0.2">
      <c r="A5" s="907" t="s">
        <v>182</v>
      </c>
      <c r="B5" s="907"/>
      <c r="C5" s="907"/>
      <c r="D5" s="276"/>
      <c r="E5" s="277"/>
      <c r="F5" s="276"/>
      <c r="G5" s="278"/>
      <c r="H5" s="282"/>
      <c r="I5" s="10"/>
      <c r="J5" s="40"/>
      <c r="K5" s="9"/>
      <c r="L5" s="36"/>
      <c r="M5" s="36"/>
      <c r="N5" s="9"/>
      <c r="O5" s="9"/>
      <c r="P5" s="36"/>
      <c r="Q5" s="36"/>
      <c r="R5" s="36"/>
      <c r="S5" s="36"/>
      <c r="T5" s="82"/>
      <c r="U5" s="24"/>
      <c r="V5" s="24"/>
      <c r="W5" s="76" t="s">
        <v>178</v>
      </c>
      <c r="X5" s="76"/>
      <c r="Y5" s="81" t="s">
        <v>266</v>
      </c>
      <c r="Z5" s="21"/>
    </row>
    <row r="6" spans="1:134" ht="15.75" customHeight="1" x14ac:dyDescent="0.2">
      <c r="A6" s="218"/>
      <c r="B6" s="219"/>
      <c r="C6" s="219"/>
      <c r="D6" s="279"/>
      <c r="E6" s="280"/>
      <c r="F6" s="279"/>
      <c r="G6" s="282"/>
      <c r="H6" s="282"/>
      <c r="I6" s="66"/>
      <c r="O6" s="9" t="s">
        <v>146</v>
      </c>
      <c r="R6" s="9" t="s">
        <v>146</v>
      </c>
      <c r="Y6" s="23" t="s">
        <v>267</v>
      </c>
    </row>
    <row r="7" spans="1:134" ht="24.75" customHeight="1" x14ac:dyDescent="0.2">
      <c r="A7" s="928" t="s">
        <v>1529</v>
      </c>
      <c r="B7" s="928"/>
      <c r="C7" s="928"/>
      <c r="D7" s="928"/>
      <c r="E7" s="928"/>
      <c r="F7" s="928"/>
      <c r="G7" s="928"/>
      <c r="H7" s="928"/>
      <c r="I7" s="10"/>
      <c r="N7" s="9"/>
      <c r="O7" s="9" t="s">
        <v>178</v>
      </c>
      <c r="R7" s="9" t="s">
        <v>178</v>
      </c>
      <c r="T7" s="149"/>
      <c r="X7" s="50" t="str">
        <f>A7</f>
        <v xml:space="preserve">Contraceptive Security (CS) Indicators 2012 Data </v>
      </c>
      <c r="Y7" s="23" t="s">
        <v>268</v>
      </c>
    </row>
    <row r="8" spans="1:134" ht="37.5" customHeight="1" x14ac:dyDescent="0.2">
      <c r="A8" s="930" t="s">
        <v>1568</v>
      </c>
      <c r="B8" s="930"/>
      <c r="C8" s="930"/>
      <c r="D8" s="894"/>
      <c r="E8" s="894"/>
      <c r="F8" s="894"/>
      <c r="G8" s="894"/>
      <c r="H8" s="894"/>
      <c r="I8" s="8"/>
      <c r="J8" s="60">
        <f>G8</f>
        <v>0</v>
      </c>
      <c r="K8" s="9" t="str">
        <f>A8</f>
        <v>Country: Ukraine</v>
      </c>
      <c r="N8" s="9"/>
      <c r="P8" s="36" t="s">
        <v>250</v>
      </c>
      <c r="T8" s="149">
        <f>D8</f>
        <v>0</v>
      </c>
      <c r="Y8" s="23" t="s">
        <v>269</v>
      </c>
    </row>
    <row r="9" spans="1:134" ht="48" customHeight="1" x14ac:dyDescent="0.2">
      <c r="A9" s="929" t="s">
        <v>1528</v>
      </c>
      <c r="B9" s="929"/>
      <c r="C9" s="929"/>
      <c r="D9" s="929"/>
      <c r="E9" s="929"/>
      <c r="F9" s="929"/>
      <c r="G9" s="929"/>
      <c r="H9" s="929"/>
      <c r="J9" s="60">
        <f>G9</f>
        <v>0</v>
      </c>
      <c r="K9" s="9" t="str">
        <f>A9</f>
        <v>The CS Indicators are presented in the following sections:
               A. leadership &amp; cooordination               B. finance &amp; procurement               C. commodities               D. policies               E. supply chain</v>
      </c>
      <c r="O9" s="9" t="s">
        <v>151</v>
      </c>
      <c r="Q9" s="36" t="s">
        <v>252</v>
      </c>
      <c r="S9" s="50">
        <f>D9</f>
        <v>0</v>
      </c>
      <c r="Y9" s="23" t="s">
        <v>270</v>
      </c>
    </row>
    <row r="10" spans="1:134" s="284" customFormat="1" ht="162" customHeight="1" thickBot="1" x14ac:dyDescent="0.25">
      <c r="A10" s="918" t="s">
        <v>527</v>
      </c>
      <c r="B10" s="919"/>
      <c r="C10" s="919"/>
      <c r="D10" s="919"/>
      <c r="E10" s="919"/>
      <c r="F10" s="919"/>
      <c r="G10" s="919"/>
      <c r="H10" s="919"/>
      <c r="I10" s="104" t="s">
        <v>247</v>
      </c>
      <c r="J10" s="36"/>
      <c r="K10" s="9"/>
      <c r="L10" s="36"/>
      <c r="M10" s="36"/>
      <c r="N10" s="36"/>
      <c r="O10" s="9"/>
      <c r="P10" s="36"/>
      <c r="Q10" s="36"/>
      <c r="R10" s="36" t="s">
        <v>251</v>
      </c>
      <c r="S10" s="37"/>
      <c r="T10" s="37"/>
      <c r="U10" s="37"/>
      <c r="V10" s="37"/>
      <c r="W10" s="37"/>
      <c r="X10" s="285"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283" t="s">
        <v>271</v>
      </c>
      <c r="Z10" s="283"/>
    </row>
    <row r="11" spans="1:134" s="220" customFormat="1" ht="16.5" customHeight="1" thickBot="1" x14ac:dyDescent="0.25">
      <c r="A11" s="865" t="s">
        <v>29</v>
      </c>
      <c r="B11" s="866"/>
      <c r="C11" s="866"/>
      <c r="D11" s="866"/>
      <c r="E11" s="866"/>
      <c r="F11" s="866"/>
      <c r="G11" s="866"/>
      <c r="H11" s="350"/>
      <c r="I11" s="69"/>
      <c r="J11" s="70"/>
      <c r="K11" s="71"/>
      <c r="L11" s="72"/>
      <c r="M11" s="72"/>
      <c r="N11" s="72"/>
      <c r="O11" s="72"/>
      <c r="P11" s="72"/>
      <c r="Q11" s="72"/>
      <c r="R11" s="72"/>
      <c r="S11" s="72"/>
      <c r="T11" s="73"/>
      <c r="U11" s="73"/>
      <c r="V11" s="73"/>
      <c r="W11" s="74"/>
      <c r="X11" s="74"/>
      <c r="Y11" s="75" t="s">
        <v>272</v>
      </c>
      <c r="Z11" s="21"/>
    </row>
    <row r="12" spans="1:134" s="159" customFormat="1" ht="45" customHeight="1" x14ac:dyDescent="0.2">
      <c r="A12" s="774" t="s">
        <v>273</v>
      </c>
      <c r="B12" s="775"/>
      <c r="C12" s="775"/>
      <c r="D12" s="775"/>
      <c r="E12" s="775"/>
      <c r="F12" s="775"/>
      <c r="G12" s="776"/>
      <c r="H12" s="527" t="s">
        <v>165</v>
      </c>
      <c r="I12" s="34"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
      <c r="K12" s="9"/>
      <c r="L12" s="36"/>
      <c r="M12" s="36"/>
      <c r="N12" s="36"/>
      <c r="O12" s="36"/>
      <c r="P12" s="36"/>
      <c r="Q12" s="36"/>
      <c r="R12" s="36"/>
      <c r="S12" s="36"/>
      <c r="T12" s="24"/>
      <c r="U12" s="24"/>
      <c r="V12" s="24"/>
      <c r="W12" s="76"/>
      <c r="X12" s="76"/>
      <c r="Y12" s="77" t="s">
        <v>274</v>
      </c>
      <c r="Z12" s="95"/>
      <c r="DS12" s="222"/>
      <c r="DT12" s="222"/>
      <c r="DU12" s="222"/>
      <c r="DV12" s="222"/>
      <c r="DW12" s="222"/>
      <c r="DX12" s="222"/>
      <c r="DY12" s="222"/>
      <c r="DZ12" s="222"/>
      <c r="EA12" s="222"/>
      <c r="EB12" s="222"/>
      <c r="EC12" s="223"/>
      <c r="ED12" s="223"/>
    </row>
    <row r="13" spans="1:134" s="159" customFormat="1" ht="30" x14ac:dyDescent="0.2">
      <c r="A13" s="352"/>
      <c r="B13" s="764" t="s">
        <v>38</v>
      </c>
      <c r="C13" s="765"/>
      <c r="D13" s="800" t="s">
        <v>80</v>
      </c>
      <c r="E13" s="801"/>
      <c r="F13" s="801"/>
      <c r="G13" s="801"/>
      <c r="H13" s="802"/>
      <c r="I13" s="8"/>
      <c r="J13" s="40"/>
      <c r="K13" s="9" t="str">
        <f>B13</f>
        <v>a. What is the name of the committee?</v>
      </c>
      <c r="L13" s="46" t="str">
        <f>D13</f>
        <v>National Committee for Implementation of the State Program "Reproductive Health of the Nation up to 2015" (SPRHN)</v>
      </c>
      <c r="M13" s="36"/>
      <c r="N13" s="36"/>
      <c r="O13" s="39" t="str">
        <f>D13</f>
        <v>National Committee for Implementation of the State Program "Reproductive Health of the Nation up to 2015" (SPRHN)</v>
      </c>
      <c r="P13" s="36"/>
      <c r="Q13" s="36"/>
      <c r="R13" s="36"/>
      <c r="S13" s="36"/>
      <c r="T13" s="24"/>
      <c r="U13" s="24"/>
      <c r="V13" s="24"/>
      <c r="W13" s="76"/>
      <c r="X13" s="76"/>
      <c r="Y13" s="77"/>
      <c r="Z13" s="95"/>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34"/>
      <c r="J14" s="40"/>
      <c r="K14" s="9" t="str">
        <f>A14</f>
        <v>A2. Are the following organizations represented on the committee?</v>
      </c>
      <c r="L14" s="36"/>
      <c r="M14" s="36"/>
      <c r="N14" s="36"/>
      <c r="O14" s="9"/>
      <c r="P14" s="36"/>
      <c r="Q14" s="36"/>
      <c r="R14" s="36"/>
      <c r="S14" s="36"/>
      <c r="T14" s="24"/>
      <c r="U14" s="24"/>
      <c r="V14" s="24"/>
      <c r="W14" s="76"/>
      <c r="X14" s="76"/>
      <c r="Y14" s="77" t="s">
        <v>178</v>
      </c>
      <c r="Z14" s="95"/>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166</v>
      </c>
      <c r="E15" s="225" t="s">
        <v>159</v>
      </c>
      <c r="F15" s="769"/>
      <c r="G15" s="770"/>
      <c r="H15" s="771"/>
      <c r="I15" s="8"/>
      <c r="J15" s="40"/>
      <c r="K15" s="9" t="str">
        <f t="shared" ref="K15:K23" si="0">B15</f>
        <v>a. Social marketing</v>
      </c>
      <c r="L15" s="36"/>
      <c r="M15" s="36"/>
      <c r="N15" s="36"/>
      <c r="O15" s="9"/>
      <c r="P15" s="36"/>
      <c r="Q15" s="9">
        <f t="shared" ref="Q15:Q23" si="1">F15</f>
        <v>0</v>
      </c>
      <c r="R15" s="36"/>
      <c r="S15" s="36"/>
      <c r="T15" s="24"/>
      <c r="U15" s="24"/>
      <c r="V15" s="24"/>
      <c r="W15" s="76"/>
      <c r="X15" s="76"/>
      <c r="Y15" s="77"/>
      <c r="Z15" s="95"/>
      <c r="DS15" s="222"/>
      <c r="DT15" s="222"/>
      <c r="DU15" s="222"/>
      <c r="DV15" s="222"/>
      <c r="DW15" s="222"/>
      <c r="DX15" s="222"/>
      <c r="DY15" s="222"/>
      <c r="DZ15" s="222"/>
      <c r="EA15" s="222"/>
      <c r="EB15" s="222"/>
      <c r="EC15" s="223"/>
      <c r="ED15" s="223"/>
    </row>
    <row r="16" spans="1:134" s="159" customFormat="1" ht="45" x14ac:dyDescent="0.2">
      <c r="A16" s="262"/>
      <c r="B16" s="764" t="s">
        <v>275</v>
      </c>
      <c r="C16" s="765"/>
      <c r="D16" s="203" t="s">
        <v>165</v>
      </c>
      <c r="E16" s="226" t="s">
        <v>159</v>
      </c>
      <c r="F16" s="920" t="s">
        <v>862</v>
      </c>
      <c r="G16" s="921"/>
      <c r="H16" s="922"/>
      <c r="I16" s="8"/>
      <c r="J16" s="40"/>
      <c r="K16" s="9" t="str">
        <f t="shared" si="0"/>
        <v>b. NGO (for example: service delivery, advocacy, Planned Parenthood affiliate, Marie Stopes affiliate, faith-based organizations, etc.)</v>
      </c>
      <c r="L16" s="36"/>
      <c r="M16" s="36"/>
      <c r="N16" s="36"/>
      <c r="O16" s="9"/>
      <c r="P16" s="36"/>
      <c r="Q16" s="9" t="str">
        <f t="shared" si="1"/>
        <v>All-Ukrainian Federation of Young Doctors, All-Ukrainian Women's Society, Women's Health and Family Planning Foundation</v>
      </c>
      <c r="R16" s="36"/>
      <c r="S16" s="36"/>
      <c r="T16" s="24"/>
      <c r="U16" s="24"/>
      <c r="V16" s="24"/>
      <c r="W16" s="76"/>
      <c r="X16" s="76"/>
      <c r="Y16" s="77"/>
      <c r="Z16" s="95"/>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166</v>
      </c>
      <c r="E17" s="226" t="s">
        <v>159</v>
      </c>
      <c r="F17" s="769"/>
      <c r="G17" s="770"/>
      <c r="H17" s="771"/>
      <c r="I17" s="8"/>
      <c r="J17" s="40"/>
      <c r="K17" s="9" t="str">
        <f t="shared" si="0"/>
        <v>c. Commercial sector (for example: pharmacy associations, manufacturers, etc.)</v>
      </c>
      <c r="L17" s="36"/>
      <c r="M17" s="36"/>
      <c r="N17" s="36"/>
      <c r="O17" s="9"/>
      <c r="P17" s="36"/>
      <c r="Q17" s="9">
        <f t="shared" si="1"/>
        <v>0</v>
      </c>
      <c r="R17" s="36"/>
      <c r="S17" s="36"/>
      <c r="T17" s="24"/>
      <c r="U17" s="24"/>
      <c r="V17" s="24"/>
      <c r="W17" s="76"/>
      <c r="X17" s="76"/>
      <c r="Y17" s="77"/>
      <c r="Z17" s="95"/>
      <c r="DS17" s="222"/>
      <c r="DT17" s="222"/>
      <c r="DU17" s="222"/>
      <c r="DV17" s="222"/>
      <c r="DW17" s="222"/>
      <c r="DX17" s="222"/>
      <c r="DY17" s="222"/>
      <c r="DZ17" s="222"/>
      <c r="EA17" s="222"/>
      <c r="EB17" s="222"/>
      <c r="EC17" s="222"/>
      <c r="ED17" s="223"/>
    </row>
    <row r="18" spans="1:134" s="159" customFormat="1" ht="48" customHeight="1" x14ac:dyDescent="0.2">
      <c r="A18" s="262"/>
      <c r="B18" s="764" t="s">
        <v>40</v>
      </c>
      <c r="C18" s="765"/>
      <c r="D18" s="203" t="s">
        <v>165</v>
      </c>
      <c r="E18" s="226" t="s">
        <v>160</v>
      </c>
      <c r="F18" s="920" t="s">
        <v>980</v>
      </c>
      <c r="G18" s="921"/>
      <c r="H18" s="922"/>
      <c r="I18" s="8"/>
      <c r="J18" s="40"/>
      <c r="K18" s="9" t="str">
        <f t="shared" si="0"/>
        <v>d. Donors</v>
      </c>
      <c r="L18" s="36"/>
      <c r="M18" s="36"/>
      <c r="N18" s="36"/>
      <c r="O18" s="9"/>
      <c r="P18" s="36"/>
      <c r="Q18" s="9" t="str">
        <f t="shared" si="1"/>
        <v>USAID (represented by the staff of the USAID-supported projectsTogether for Health and Maternal &amp; Infant Health Project)</v>
      </c>
      <c r="R18" s="36"/>
      <c r="S18" s="36"/>
      <c r="T18" s="24"/>
      <c r="U18" s="24"/>
      <c r="V18" s="24"/>
      <c r="W18" s="76"/>
      <c r="X18" s="76"/>
      <c r="Y18" s="77"/>
      <c r="Z18" s="95"/>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769" t="s">
        <v>76</v>
      </c>
      <c r="G19" s="770"/>
      <c r="H19" s="771"/>
      <c r="I19" s="8"/>
      <c r="J19" s="40"/>
      <c r="K19" s="9" t="str">
        <f t="shared" si="0"/>
        <v>e. UN agencies</v>
      </c>
      <c r="L19" s="36"/>
      <c r="M19" s="36"/>
      <c r="N19" s="36"/>
      <c r="O19" s="9"/>
      <c r="P19" s="36"/>
      <c r="Q19" s="9" t="str">
        <f t="shared" si="1"/>
        <v>UNFPA</v>
      </c>
      <c r="R19" s="36"/>
      <c r="S19" s="36"/>
      <c r="T19" s="24"/>
      <c r="U19" s="24"/>
      <c r="V19" s="24"/>
      <c r="W19" s="76"/>
      <c r="X19" s="76"/>
      <c r="Y19" s="77"/>
      <c r="Z19" s="95"/>
      <c r="DS19" s="222"/>
      <c r="DT19" s="222"/>
      <c r="DU19" s="222"/>
      <c r="DV19" s="223"/>
      <c r="DW19" s="223"/>
      <c r="DX19" s="223"/>
      <c r="DY19" s="223"/>
      <c r="DZ19" s="223"/>
      <c r="EA19" s="223"/>
      <c r="EB19" s="223"/>
      <c r="EC19" s="223"/>
      <c r="ED19" s="223"/>
    </row>
    <row r="20" spans="1:134" s="159" customFormat="1" ht="45" x14ac:dyDescent="0.2">
      <c r="A20" s="262"/>
      <c r="B20" s="764" t="s">
        <v>277</v>
      </c>
      <c r="C20" s="765"/>
      <c r="D20" s="203" t="s">
        <v>165</v>
      </c>
      <c r="E20" s="226" t="s">
        <v>162</v>
      </c>
      <c r="F20" s="920" t="s">
        <v>355</v>
      </c>
      <c r="G20" s="921"/>
      <c r="H20" s="922"/>
      <c r="I20" s="8"/>
      <c r="J20" s="40"/>
      <c r="K20" s="9" t="str">
        <f t="shared" si="0"/>
        <v>f. Ministry of Health (for example: logistics, reproductive health, family planning, maternal and child health, HIV/AIDS, pharmacy units, etc.)</v>
      </c>
      <c r="L20" s="36"/>
      <c r="M20" s="36"/>
      <c r="N20" s="36"/>
      <c r="O20" s="9"/>
      <c r="P20" s="36"/>
      <c r="Q20" s="33" t="str">
        <f t="shared" si="1"/>
        <v>MCH Department/RH Division, Finance and Economic Department</v>
      </c>
      <c r="R20" s="36"/>
      <c r="S20" s="36"/>
      <c r="T20" s="24"/>
      <c r="U20" s="24"/>
      <c r="V20" s="24"/>
      <c r="W20" s="76"/>
      <c r="X20" s="76"/>
      <c r="Y20" s="77"/>
      <c r="Z20" s="95"/>
      <c r="DS20" s="222"/>
      <c r="DT20" s="222"/>
      <c r="DU20" s="222"/>
      <c r="DV20" s="223"/>
      <c r="DW20" s="223"/>
      <c r="DX20" s="223"/>
      <c r="DY20" s="223"/>
      <c r="DZ20" s="223"/>
      <c r="EA20" s="223"/>
      <c r="ED20" s="223"/>
    </row>
    <row r="21" spans="1:134" s="159" customFormat="1" x14ac:dyDescent="0.2">
      <c r="A21" s="262"/>
      <c r="B21" s="835" t="s">
        <v>42</v>
      </c>
      <c r="C21" s="835"/>
      <c r="D21" s="203" t="s">
        <v>166</v>
      </c>
      <c r="E21" s="226" t="s">
        <v>163</v>
      </c>
      <c r="F21" s="769"/>
      <c r="G21" s="770"/>
      <c r="H21" s="771"/>
      <c r="I21" s="8"/>
      <c r="J21" s="40"/>
      <c r="K21" s="9" t="str">
        <f t="shared" si="0"/>
        <v>g. Central Medical Store or Central Warehouse</v>
      </c>
      <c r="L21" s="36"/>
      <c r="M21" s="36"/>
      <c r="N21" s="36"/>
      <c r="O21" s="9"/>
      <c r="P21" s="36"/>
      <c r="Q21" s="9">
        <f t="shared" si="1"/>
        <v>0</v>
      </c>
      <c r="R21" s="36"/>
      <c r="S21" s="36"/>
      <c r="T21" s="24"/>
      <c r="U21" s="24"/>
      <c r="V21" s="24"/>
      <c r="W21" s="76"/>
      <c r="X21" s="76"/>
      <c r="Y21" s="77"/>
      <c r="Z21" s="95"/>
    </row>
    <row r="22" spans="1:134" s="159" customFormat="1" x14ac:dyDescent="0.2">
      <c r="A22" s="262"/>
      <c r="B22" s="835" t="s">
        <v>68</v>
      </c>
      <c r="C22" s="835"/>
      <c r="D22" s="203" t="s">
        <v>166</v>
      </c>
      <c r="E22" s="226" t="s">
        <v>163</v>
      </c>
      <c r="F22" s="769"/>
      <c r="G22" s="770"/>
      <c r="H22" s="771"/>
      <c r="I22" s="8"/>
      <c r="J22" s="40"/>
      <c r="K22" s="9" t="str">
        <f t="shared" si="0"/>
        <v xml:space="preserve">h. Ministry of Finance or Ministry of Planning </v>
      </c>
      <c r="L22" s="36"/>
      <c r="M22" s="36"/>
      <c r="N22" s="36"/>
      <c r="O22" s="9"/>
      <c r="P22" s="36"/>
      <c r="Q22" s="9">
        <f t="shared" si="1"/>
        <v>0</v>
      </c>
      <c r="R22" s="36"/>
      <c r="S22" s="36"/>
      <c r="T22" s="24"/>
      <c r="U22" s="24"/>
      <c r="V22" s="24"/>
      <c r="W22" s="76"/>
      <c r="X22" s="76"/>
      <c r="Y22" s="77"/>
      <c r="Z22" s="95"/>
    </row>
    <row r="23" spans="1:134" s="158" customFormat="1" ht="30" x14ac:dyDescent="0.2">
      <c r="A23" s="262"/>
      <c r="B23" s="835" t="s">
        <v>279</v>
      </c>
      <c r="C23" s="835"/>
      <c r="D23" s="203" t="s">
        <v>165</v>
      </c>
      <c r="E23" s="226" t="s">
        <v>163</v>
      </c>
      <c r="F23" s="920" t="s">
        <v>356</v>
      </c>
      <c r="G23" s="921"/>
      <c r="H23" s="922"/>
      <c r="I23" s="8"/>
      <c r="J23" s="40"/>
      <c r="K23" s="60" t="str">
        <f t="shared" si="0"/>
        <v>i. Other (for example: partners)</v>
      </c>
      <c r="L23" s="40"/>
      <c r="M23" s="40"/>
      <c r="N23" s="40"/>
      <c r="O23" s="60"/>
      <c r="P23" s="40"/>
      <c r="Q23" s="60" t="str">
        <f t="shared" si="1"/>
        <v>Academy of Science, National Academy of Post-Graduate Education</v>
      </c>
      <c r="R23" s="40"/>
      <c r="S23" s="40"/>
      <c r="T23" s="40"/>
      <c r="U23" s="40"/>
      <c r="V23" s="40"/>
      <c r="W23" s="131"/>
      <c r="X23" s="131"/>
      <c r="Y23" s="129"/>
      <c r="Z23" s="129"/>
    </row>
    <row r="24" spans="1:134" s="159" customFormat="1" x14ac:dyDescent="0.2">
      <c r="A24" s="772" t="s">
        <v>152</v>
      </c>
      <c r="B24" s="764"/>
      <c r="C24" s="764"/>
      <c r="D24" s="764"/>
      <c r="E24" s="764"/>
      <c r="F24" s="764"/>
      <c r="G24" s="764"/>
      <c r="H24" s="355" t="s">
        <v>33</v>
      </c>
      <c r="I24" s="30" t="str">
        <f>A24</f>
        <v>A3. How many times did the committee meet during the last year? (0, 1-2, 3-5, or 6+)  (Please select from the dropdown.)</v>
      </c>
      <c r="J24" s="40"/>
      <c r="K24" s="9"/>
      <c r="L24" s="36"/>
      <c r="M24" s="36"/>
      <c r="N24" s="36"/>
      <c r="O24" s="9"/>
      <c r="P24" s="36"/>
      <c r="Q24" s="36"/>
      <c r="R24" s="36"/>
      <c r="S24" s="36"/>
      <c r="T24" s="24"/>
      <c r="U24" s="24"/>
      <c r="V24" s="24"/>
      <c r="W24" s="76"/>
      <c r="X24" s="76"/>
      <c r="Y24" s="77"/>
      <c r="Z24" s="95"/>
    </row>
    <row r="25" spans="1:134" s="159" customFormat="1" x14ac:dyDescent="0.2">
      <c r="A25" s="827" t="s">
        <v>280</v>
      </c>
      <c r="B25" s="828"/>
      <c r="C25" s="828"/>
      <c r="D25" s="835"/>
      <c r="E25" s="835"/>
      <c r="F25" s="835"/>
      <c r="G25" s="836"/>
      <c r="H25" s="355" t="s">
        <v>165</v>
      </c>
      <c r="I25" s="30" t="str">
        <f>A25</f>
        <v xml:space="preserve">A4. Does the committee have legal status?  (Please select from the dropdown.)                                  </v>
      </c>
      <c r="J25" s="40"/>
      <c r="K25" s="9"/>
      <c r="L25" s="36"/>
      <c r="M25" s="36"/>
      <c r="N25" s="36"/>
      <c r="O25" s="9"/>
      <c r="P25" s="36"/>
      <c r="Q25" s="36"/>
      <c r="R25" s="36"/>
      <c r="S25" s="36"/>
      <c r="T25" s="24"/>
      <c r="U25" s="24"/>
      <c r="V25" s="24"/>
      <c r="W25" s="76"/>
      <c r="X25" s="76"/>
      <c r="Y25" s="77"/>
      <c r="Z25" s="95"/>
    </row>
    <row r="26" spans="1:134" s="159" customFormat="1" ht="45.75" thickBot="1" x14ac:dyDescent="0.25">
      <c r="A26" s="853" t="s">
        <v>281</v>
      </c>
      <c r="B26" s="822"/>
      <c r="C26" s="854"/>
      <c r="D26" s="228" t="s">
        <v>166</v>
      </c>
      <c r="E26" s="229" t="s">
        <v>157</v>
      </c>
      <c r="F26" s="153" t="s">
        <v>146</v>
      </c>
      <c r="G26" s="230" t="s">
        <v>63</v>
      </c>
      <c r="H26" s="357" t="s">
        <v>146</v>
      </c>
      <c r="I26" s="30"/>
      <c r="J26" s="40"/>
      <c r="K26" s="9" t="str">
        <f>A26</f>
        <v>A5. Is there a Contraceptive Security "champion"? (someone who consistently brings up and advocates for contraceptive supplies)</v>
      </c>
      <c r="L26" s="36"/>
      <c r="M26" s="36"/>
      <c r="N26" s="36"/>
      <c r="O26" s="9"/>
      <c r="P26" s="36"/>
      <c r="Q26" s="36"/>
      <c r="R26" s="36"/>
      <c r="S26" s="36"/>
      <c r="T26" s="24"/>
      <c r="U26" s="24"/>
      <c r="V26" s="24"/>
      <c r="W26" s="76"/>
      <c r="X26" s="76"/>
      <c r="Y26" s="77"/>
      <c r="Z26" s="95"/>
    </row>
    <row r="27" spans="1:134" s="231" customFormat="1" ht="16.5" customHeight="1" thickBot="1" x14ac:dyDescent="0.3">
      <c r="A27" s="865" t="s">
        <v>30</v>
      </c>
      <c r="B27" s="866"/>
      <c r="C27" s="866"/>
      <c r="D27" s="866"/>
      <c r="E27" s="866"/>
      <c r="F27" s="866"/>
      <c r="G27" s="866"/>
      <c r="H27" s="350"/>
      <c r="I27" s="14"/>
      <c r="J27" s="67"/>
      <c r="K27" s="11"/>
      <c r="L27" s="48"/>
      <c r="M27" s="48"/>
      <c r="N27" s="48"/>
      <c r="O27" s="48"/>
      <c r="P27" s="48"/>
      <c r="Q27" s="48"/>
      <c r="R27" s="48"/>
      <c r="S27" s="48"/>
      <c r="T27" s="67"/>
      <c r="U27" s="67"/>
      <c r="V27" s="67"/>
      <c r="W27" s="78"/>
      <c r="X27" s="78"/>
      <c r="Y27" s="79"/>
      <c r="Z27" s="96"/>
    </row>
    <row r="28" spans="1:134" s="159" customFormat="1" x14ac:dyDescent="0.2">
      <c r="A28" s="834" t="s">
        <v>741</v>
      </c>
      <c r="B28" s="835"/>
      <c r="C28" s="836"/>
      <c r="D28" s="887" t="s">
        <v>283</v>
      </c>
      <c r="E28" s="888"/>
      <c r="F28" s="221" t="s">
        <v>262</v>
      </c>
      <c r="G28" s="359" t="s">
        <v>284</v>
      </c>
      <c r="H28" s="351" t="s">
        <v>274</v>
      </c>
      <c r="I28" s="43"/>
      <c r="J28" s="41"/>
      <c r="K28" s="9">
        <f>B28</f>
        <v>0</v>
      </c>
      <c r="L28" s="36"/>
      <c r="M28" s="36"/>
      <c r="N28" s="36"/>
      <c r="O28" s="36"/>
      <c r="P28" s="36"/>
      <c r="Q28" s="36"/>
      <c r="R28" s="36"/>
      <c r="S28" s="36"/>
      <c r="T28" s="24"/>
      <c r="U28" s="24"/>
      <c r="V28" s="24"/>
      <c r="W28" s="76"/>
      <c r="X28" s="76"/>
      <c r="Y28" s="77"/>
      <c r="Z28" s="95"/>
    </row>
    <row r="29" spans="1:134" s="159" customFormat="1" ht="48.75" customHeight="1" x14ac:dyDescent="0.2">
      <c r="A29" s="772" t="s">
        <v>742</v>
      </c>
      <c r="B29" s="764"/>
      <c r="C29" s="764"/>
      <c r="D29" s="764"/>
      <c r="E29" s="764"/>
      <c r="F29" s="765"/>
      <c r="G29" s="889">
        <v>3600000</v>
      </c>
      <c r="H29" s="890"/>
      <c r="I29" s="12"/>
      <c r="J29" s="60">
        <f>G29</f>
        <v>3600000</v>
      </c>
      <c r="K29" s="9"/>
      <c r="L29" s="36"/>
      <c r="M29" s="56">
        <f>E29</f>
        <v>0</v>
      </c>
      <c r="N29" s="36"/>
      <c r="O29" s="36"/>
      <c r="P29" s="36"/>
      <c r="Q29" s="36"/>
      <c r="R29" s="36"/>
      <c r="S29" s="36"/>
      <c r="T29" s="24"/>
      <c r="U29" s="24"/>
      <c r="V29" s="24"/>
      <c r="W29" s="76"/>
      <c r="X29" s="76"/>
      <c r="Y29" s="80" t="str">
        <f>A29</f>
        <v>B2. What was the estimated dollar value of contraceptives needed to be procured for the public sector for the most recent complete fiscal year? (in USD currency)
(for example, to cover the needs for FY '10-'11)</v>
      </c>
      <c r="Z29" s="95"/>
    </row>
    <row r="30" spans="1:134" s="159" customFormat="1" ht="58.5" x14ac:dyDescent="0.2">
      <c r="A30" s="772" t="s">
        <v>743</v>
      </c>
      <c r="B30" s="764"/>
      <c r="C30" s="764"/>
      <c r="D30" s="764"/>
      <c r="E30" s="161" t="s">
        <v>892</v>
      </c>
      <c r="F30" s="232" t="s">
        <v>744</v>
      </c>
      <c r="G30" s="891" t="s">
        <v>981</v>
      </c>
      <c r="H30" s="892"/>
      <c r="I30" s="12"/>
      <c r="J30" s="60" t="str">
        <f>G30</f>
        <v xml:space="preserve">John Snow, Inc. within the USAID Together for Health project </v>
      </c>
      <c r="K30" s="9"/>
      <c r="L30" s="36"/>
      <c r="M30" s="56" t="str">
        <f>E30</f>
        <v>One-year period between 01/2010 and 12/2015</v>
      </c>
      <c r="N30" s="36"/>
      <c r="O30" s="36"/>
      <c r="P30" s="36"/>
      <c r="Q30" s="36"/>
      <c r="R30" s="36"/>
      <c r="S30" s="36"/>
      <c r="T30" s="24"/>
      <c r="U30" s="24"/>
      <c r="V30" s="24"/>
      <c r="W30" s="76"/>
      <c r="X30" s="76"/>
      <c r="Y30" s="80" t="str">
        <f>A30</f>
        <v>B3. Time period covered by the forecast/quantification (mm/yy-mm/yy)
(should ideally be FY '10-'11)</v>
      </c>
      <c r="Z30" s="95"/>
    </row>
    <row r="31" spans="1:134" s="159" customFormat="1" ht="31.5" customHeight="1" x14ac:dyDescent="0.2">
      <c r="A31" s="772" t="s">
        <v>745</v>
      </c>
      <c r="B31" s="764"/>
      <c r="C31" s="764"/>
      <c r="D31" s="764"/>
      <c r="E31" s="764"/>
      <c r="F31" s="764"/>
      <c r="G31" s="765"/>
      <c r="H31" s="355" t="s">
        <v>165</v>
      </c>
      <c r="I31" s="30" t="str">
        <f>A31</f>
        <v>B4. Is there a government budget line item specifically for the procurement of contraceptives?  (Please select from the dropdown list.)</v>
      </c>
      <c r="J31" s="41"/>
      <c r="K31" s="9"/>
      <c r="L31" s="36"/>
      <c r="M31" s="36"/>
      <c r="N31" s="36"/>
      <c r="O31" s="36"/>
      <c r="P31" s="36"/>
      <c r="Q31" s="36"/>
      <c r="R31" s="36"/>
      <c r="S31" s="36"/>
      <c r="T31" s="24"/>
      <c r="U31" s="24"/>
      <c r="V31" s="24"/>
      <c r="W31" s="76"/>
      <c r="X31" s="76"/>
      <c r="Y31" s="77"/>
      <c r="Z31" s="95"/>
    </row>
    <row r="32" spans="1:134" s="159" customFormat="1" ht="90" customHeight="1" x14ac:dyDescent="0.2">
      <c r="A32" s="772" t="s">
        <v>746</v>
      </c>
      <c r="B32" s="764"/>
      <c r="C32" s="764"/>
      <c r="D32" s="764"/>
      <c r="E32" s="764"/>
      <c r="F32" s="764"/>
      <c r="G32" s="765"/>
      <c r="H32" s="355" t="s">
        <v>165</v>
      </c>
      <c r="I32" s="30"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41"/>
      <c r="K32" s="9"/>
      <c r="L32" s="36"/>
      <c r="M32" s="36"/>
      <c r="N32" s="36"/>
      <c r="O32" s="36"/>
      <c r="P32" s="36"/>
      <c r="Q32" s="36"/>
      <c r="R32" s="36"/>
      <c r="S32" s="36"/>
      <c r="T32" s="24"/>
      <c r="U32" s="24"/>
      <c r="V32" s="24"/>
      <c r="W32" s="76"/>
      <c r="X32" s="76"/>
      <c r="Y32" s="77"/>
      <c r="Z32" s="95"/>
    </row>
    <row r="33" spans="1:26" s="159" customFormat="1" ht="15.75" customHeight="1" thickBot="1" x14ac:dyDescent="0.25">
      <c r="A33" s="772" t="s">
        <v>285</v>
      </c>
      <c r="B33" s="764"/>
      <c r="C33" s="764"/>
      <c r="D33" s="764"/>
      <c r="E33" s="764"/>
      <c r="F33" s="764"/>
      <c r="G33" s="764"/>
      <c r="H33" s="773"/>
      <c r="I33" s="4"/>
      <c r="J33" s="41"/>
      <c r="K33" s="9"/>
      <c r="L33" s="36"/>
      <c r="M33" s="36"/>
      <c r="N33" s="36"/>
      <c r="O33" s="36"/>
      <c r="P33" s="36"/>
      <c r="Q33" s="36"/>
      <c r="R33" s="36"/>
      <c r="S33" s="36"/>
      <c r="T33" s="24"/>
      <c r="U33" s="24"/>
      <c r="V33" s="24"/>
      <c r="W33" s="76"/>
      <c r="X33" s="80" t="str">
        <f>A33</f>
        <v>B6. Please complete the table below regarding government allocations for contraceptive procurement.</v>
      </c>
      <c r="Y33" s="77"/>
      <c r="Z33" s="95"/>
    </row>
    <row r="34" spans="1:26" s="159" customFormat="1" ht="147" x14ac:dyDescent="0.2">
      <c r="A34" s="363"/>
      <c r="B34" s="884"/>
      <c r="C34" s="884"/>
      <c r="D34" s="927"/>
      <c r="E34" s="664" t="s">
        <v>286</v>
      </c>
      <c r="F34" s="237" t="s">
        <v>747</v>
      </c>
      <c r="G34" s="238" t="s">
        <v>287</v>
      </c>
      <c r="H34" s="364" t="s">
        <v>158</v>
      </c>
      <c r="I34" s="32"/>
      <c r="J34" s="42"/>
      <c r="K34" s="9">
        <f>A34</f>
        <v>0</v>
      </c>
      <c r="L34" s="36"/>
      <c r="M34" s="36"/>
      <c r="N34" s="36"/>
      <c r="O34" s="36"/>
      <c r="P34" s="36"/>
      <c r="Q34" s="36"/>
      <c r="R34" s="36"/>
      <c r="S34" s="36"/>
      <c r="T34" s="24"/>
      <c r="U34" s="24"/>
      <c r="V34" s="24"/>
      <c r="W34" s="76"/>
      <c r="X34" s="76"/>
      <c r="Y34" s="77"/>
      <c r="Z34" s="95"/>
    </row>
    <row r="35" spans="1:26" s="159" customFormat="1" ht="60" x14ac:dyDescent="0.2">
      <c r="A35" s="262"/>
      <c r="B35" s="764" t="s">
        <v>288</v>
      </c>
      <c r="C35" s="764"/>
      <c r="D35" s="765"/>
      <c r="E35" s="162">
        <v>677500</v>
      </c>
      <c r="F35" s="168" t="s">
        <v>748</v>
      </c>
      <c r="G35" s="154" t="s">
        <v>863</v>
      </c>
      <c r="H35" s="362" t="s">
        <v>979</v>
      </c>
      <c r="I35" s="43"/>
      <c r="J35" s="41"/>
      <c r="K35" s="9" t="e">
        <f>#REF!</f>
        <v>#REF!</v>
      </c>
      <c r="L35" s="36"/>
      <c r="M35" s="36"/>
      <c r="N35" s="36"/>
      <c r="O35" s="36"/>
      <c r="P35" s="36"/>
      <c r="Q35" s="36"/>
      <c r="R35" s="36"/>
      <c r="S35" s="36"/>
      <c r="T35" s="24"/>
      <c r="U35" s="24"/>
      <c r="V35" s="24"/>
      <c r="W35" s="76"/>
      <c r="X35" s="76"/>
      <c r="Y35" s="77"/>
      <c r="Z35" s="95"/>
    </row>
    <row r="36" spans="1:26" s="159" customFormat="1" ht="15" hidden="1" customHeight="1" x14ac:dyDescent="0.2">
      <c r="A36" s="883"/>
      <c r="B36" s="884"/>
      <c r="C36" s="884"/>
      <c r="D36" s="884"/>
      <c r="E36" s="884"/>
      <c r="F36" s="884"/>
      <c r="G36" s="884"/>
      <c r="H36" s="885"/>
      <c r="I36" s="43"/>
      <c r="J36" s="41"/>
      <c r="K36" s="9"/>
      <c r="L36" s="36"/>
      <c r="M36" s="36"/>
      <c r="N36" s="36"/>
      <c r="O36" s="36"/>
      <c r="P36" s="36"/>
      <c r="Q36" s="36"/>
      <c r="R36" s="36"/>
      <c r="S36" s="36"/>
      <c r="T36" s="24"/>
      <c r="U36" s="24"/>
      <c r="V36" s="24"/>
      <c r="W36" s="76"/>
      <c r="X36" s="76"/>
      <c r="Y36" s="77"/>
      <c r="Z36" s="95"/>
    </row>
    <row r="37" spans="1:26" s="159" customFormat="1" ht="75" x14ac:dyDescent="0.2">
      <c r="A37" s="772" t="s">
        <v>749</v>
      </c>
      <c r="B37" s="764"/>
      <c r="C37" s="764"/>
      <c r="D37" s="764"/>
      <c r="E37" s="764"/>
      <c r="F37" s="764"/>
      <c r="G37" s="765"/>
      <c r="H37" s="355" t="s">
        <v>165</v>
      </c>
      <c r="I37" s="30"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41"/>
      <c r="K37" s="9"/>
      <c r="L37" s="36"/>
      <c r="M37" s="36"/>
      <c r="N37" s="36"/>
      <c r="O37" s="36"/>
      <c r="P37" s="36"/>
      <c r="Q37" s="36"/>
      <c r="R37" s="36"/>
      <c r="S37" s="36"/>
      <c r="T37" s="24"/>
      <c r="U37" s="24"/>
      <c r="V37" s="24"/>
      <c r="W37" s="76"/>
      <c r="X37" s="76"/>
      <c r="Y37" s="77"/>
      <c r="Z37" s="95"/>
    </row>
    <row r="38" spans="1:26" s="159" customFormat="1" ht="60.75" customHeight="1" thickBot="1" x14ac:dyDescent="0.25">
      <c r="A38" s="772" t="s">
        <v>750</v>
      </c>
      <c r="B38" s="764"/>
      <c r="C38" s="764"/>
      <c r="D38" s="764"/>
      <c r="E38" s="764"/>
      <c r="F38" s="764"/>
      <c r="G38" s="764"/>
      <c r="H38" s="773"/>
      <c r="I38" s="4"/>
      <c r="J38" s="41"/>
      <c r="K38" s="9"/>
      <c r="L38" s="36"/>
      <c r="M38" s="36"/>
      <c r="N38" s="36"/>
      <c r="O38" s="36"/>
      <c r="P38" s="36"/>
      <c r="Q38" s="36"/>
      <c r="R38" s="36"/>
      <c r="S38" s="36"/>
      <c r="T38" s="24"/>
      <c r="U38" s="24"/>
      <c r="V38" s="24"/>
      <c r="W38" s="76"/>
      <c r="X38" s="80"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Y38" s="77"/>
      <c r="Z38" s="95"/>
    </row>
    <row r="39" spans="1:26" s="159" customFormat="1" ht="129.75" x14ac:dyDescent="0.2">
      <c r="A39" s="363"/>
      <c r="B39" s="877" t="s">
        <v>751</v>
      </c>
      <c r="C39" s="886"/>
      <c r="D39" s="236" t="s">
        <v>290</v>
      </c>
      <c r="E39" s="237" t="s">
        <v>69</v>
      </c>
      <c r="F39" s="237" t="s">
        <v>752</v>
      </c>
      <c r="G39" s="238" t="s">
        <v>291</v>
      </c>
      <c r="H39" s="364" t="s">
        <v>158</v>
      </c>
      <c r="I39" s="32"/>
      <c r="J39" s="42"/>
      <c r="K39" s="9">
        <f>A39</f>
        <v>0</v>
      </c>
      <c r="L39" s="36"/>
      <c r="M39" s="36"/>
      <c r="N39" s="36"/>
      <c r="O39" s="36"/>
      <c r="P39" s="36"/>
      <c r="Q39" s="36"/>
      <c r="R39" s="36"/>
      <c r="S39" s="36"/>
      <c r="T39" s="24"/>
      <c r="U39" s="24"/>
      <c r="V39" s="24"/>
      <c r="W39" s="76"/>
      <c r="X39" s="76"/>
      <c r="Y39" s="77"/>
      <c r="Z39" s="95"/>
    </row>
    <row r="40" spans="1:26" s="159" customFormat="1" ht="90" x14ac:dyDescent="0.2">
      <c r="A40" s="363"/>
      <c r="B40" s="764" t="s">
        <v>292</v>
      </c>
      <c r="C40" s="765"/>
      <c r="D40" s="239" t="s">
        <v>165</v>
      </c>
      <c r="E40" s="162">
        <v>260000</v>
      </c>
      <c r="F40" s="155" t="s">
        <v>748</v>
      </c>
      <c r="G40" s="59" t="s">
        <v>864</v>
      </c>
      <c r="H40" s="529" t="s">
        <v>357</v>
      </c>
      <c r="I40" s="43"/>
      <c r="J40" s="41"/>
      <c r="K40" s="9" t="str">
        <f>B40</f>
        <v>a. Internally generated funds spent on contraceptive procurement</v>
      </c>
      <c r="L40" s="36"/>
      <c r="M40" s="36"/>
      <c r="N40" s="36"/>
      <c r="O40" s="36"/>
      <c r="P40" s="36"/>
      <c r="Q40" s="36"/>
      <c r="R40" s="36"/>
      <c r="S40" s="36"/>
      <c r="T40" s="24"/>
      <c r="U40" s="24"/>
      <c r="V40" s="24"/>
      <c r="W40" s="76"/>
      <c r="X40" s="76"/>
      <c r="Y40" s="77"/>
      <c r="Z40" s="95"/>
    </row>
    <row r="41" spans="1:26" s="159" customFormat="1" ht="30" x14ac:dyDescent="0.2">
      <c r="A41" s="363"/>
      <c r="B41" s="241"/>
      <c r="C41" s="242" t="s">
        <v>293</v>
      </c>
      <c r="D41" s="925" t="s">
        <v>865</v>
      </c>
      <c r="E41" s="925"/>
      <c r="F41" s="925"/>
      <c r="G41" s="925"/>
      <c r="H41" s="926"/>
      <c r="I41" s="44"/>
      <c r="J41" s="41"/>
      <c r="K41" s="9" t="str">
        <f>C41</f>
        <v>i. Specify source(s) of internally generated funds spent (for example, from taxes or user fees)</v>
      </c>
      <c r="L41" s="36"/>
      <c r="M41" s="36"/>
      <c r="N41" s="36"/>
      <c r="O41" s="39" t="str">
        <f>D41</f>
        <v>State Budget of Ukraine for 2011 ($136,000) and regional budgets ($124,000)</v>
      </c>
      <c r="P41" s="36"/>
      <c r="Q41" s="36"/>
      <c r="R41" s="36"/>
      <c r="S41" s="36"/>
      <c r="T41" s="24"/>
      <c r="U41" s="24"/>
      <c r="V41" s="24"/>
      <c r="W41" s="76"/>
      <c r="X41" s="76"/>
      <c r="Y41" s="77"/>
      <c r="Z41" s="95"/>
    </row>
    <row r="42" spans="1:26" s="159" customFormat="1" ht="60" x14ac:dyDescent="0.2">
      <c r="A42" s="363"/>
      <c r="B42" s="764" t="s">
        <v>295</v>
      </c>
      <c r="C42" s="765"/>
      <c r="D42" s="239" t="s">
        <v>166</v>
      </c>
      <c r="E42" s="162">
        <v>0</v>
      </c>
      <c r="F42" s="155" t="s">
        <v>748</v>
      </c>
      <c r="G42" s="154"/>
      <c r="H42" s="362"/>
      <c r="I42" s="43"/>
      <c r="J42" s="41"/>
      <c r="K42" s="9" t="str">
        <f>B42</f>
        <v>b. Total of all other government funds spent on contraceptive procurement (basket funds, World Bank credits or loans, and other funds donors gave to the government [e.g., direct budget support])</v>
      </c>
      <c r="L42" s="36"/>
      <c r="M42" s="36"/>
      <c r="N42" s="36"/>
      <c r="O42" s="36"/>
      <c r="P42" s="36"/>
      <c r="Q42" s="36"/>
      <c r="R42" s="36"/>
      <c r="S42" s="36"/>
      <c r="T42" s="24"/>
      <c r="U42" s="24"/>
      <c r="V42" s="24"/>
      <c r="W42" s="76"/>
      <c r="X42" s="76"/>
      <c r="Y42" s="77"/>
      <c r="Z42" s="95"/>
    </row>
    <row r="43" spans="1:26" s="159" customFormat="1" ht="30" x14ac:dyDescent="0.2">
      <c r="A43" s="363"/>
      <c r="B43" s="241"/>
      <c r="C43" s="242" t="s">
        <v>297</v>
      </c>
      <c r="D43" s="800" t="s">
        <v>146</v>
      </c>
      <c r="E43" s="801"/>
      <c r="F43" s="801"/>
      <c r="G43" s="801"/>
      <c r="H43" s="802"/>
      <c r="I43" s="44"/>
      <c r="J43" s="41"/>
      <c r="K43" s="9" t="str">
        <f>C43</f>
        <v>i. Specify source(s) of other government funds spent (for example: basket funding or specific donor)</v>
      </c>
      <c r="L43" s="36"/>
      <c r="M43" s="36"/>
      <c r="N43" s="36"/>
      <c r="O43" s="39" t="str">
        <f>D43</f>
        <v>N/A</v>
      </c>
      <c r="P43" s="36"/>
      <c r="Q43" s="36"/>
      <c r="R43" s="36"/>
      <c r="S43" s="36"/>
      <c r="T43" s="24"/>
      <c r="U43" s="24"/>
      <c r="V43" s="24"/>
      <c r="W43" s="76"/>
      <c r="X43" s="76"/>
      <c r="Y43" s="77"/>
      <c r="Z43" s="95"/>
    </row>
    <row r="44" spans="1:26" s="159" customFormat="1" ht="45" x14ac:dyDescent="0.2">
      <c r="A44" s="363"/>
      <c r="B44" s="764" t="s">
        <v>298</v>
      </c>
      <c r="C44" s="765"/>
      <c r="D44" s="243"/>
      <c r="E44" s="163">
        <f>E40+E42</f>
        <v>260000</v>
      </c>
      <c r="F44" s="244"/>
      <c r="G44" s="244"/>
      <c r="H44" s="362"/>
      <c r="I44" s="43"/>
      <c r="J44" s="41"/>
      <c r="K44" s="9" t="str">
        <f>B44</f>
        <v>c. TOTAL government funds spent on contraceptive procurement
This will auto-calculate.  (It will sum a &amp; b above.)</v>
      </c>
      <c r="L44" s="36"/>
      <c r="M44" s="36"/>
      <c r="N44" s="36"/>
      <c r="O44" s="39"/>
      <c r="P44" s="36"/>
      <c r="Q44" s="36"/>
      <c r="R44" s="36"/>
      <c r="S44" s="36"/>
      <c r="T44" s="24"/>
      <c r="U44" s="24"/>
      <c r="V44" s="24"/>
      <c r="W44" s="76"/>
      <c r="X44" s="76"/>
      <c r="Y44" s="77"/>
      <c r="Z44" s="95"/>
    </row>
    <row r="45" spans="1:26" s="248" customFormat="1" x14ac:dyDescent="0.2">
      <c r="A45" s="365"/>
      <c r="B45" s="245"/>
      <c r="C45" s="245"/>
      <c r="D45" s="246"/>
      <c r="E45" s="164"/>
      <c r="F45" s="164"/>
      <c r="G45" s="247"/>
      <c r="H45" s="366"/>
      <c r="I45" s="68"/>
      <c r="J45" s="41"/>
      <c r="K45" s="9">
        <f>A45</f>
        <v>0</v>
      </c>
      <c r="L45" s="36"/>
      <c r="M45" s="36"/>
      <c r="N45" s="36"/>
      <c r="O45" s="39"/>
      <c r="P45" s="36"/>
      <c r="Q45" s="36"/>
      <c r="R45" s="36"/>
      <c r="S45" s="36"/>
      <c r="T45" s="24"/>
      <c r="U45" s="24"/>
      <c r="V45" s="24"/>
      <c r="W45" s="76"/>
      <c r="X45" s="76"/>
      <c r="Y45" s="81"/>
      <c r="Z45" s="21"/>
    </row>
    <row r="46" spans="1:26" s="159" customFormat="1" ht="30" customHeight="1" x14ac:dyDescent="0.2">
      <c r="A46" s="772" t="s">
        <v>753</v>
      </c>
      <c r="B46" s="764"/>
      <c r="C46" s="764"/>
      <c r="D46" s="764"/>
      <c r="E46" s="764"/>
      <c r="F46" s="764"/>
      <c r="G46" s="764"/>
      <c r="H46" s="773"/>
      <c r="I46" s="4"/>
      <c r="J46" s="41"/>
      <c r="K46" s="9"/>
      <c r="L46" s="36"/>
      <c r="M46" s="36"/>
      <c r="N46" s="36"/>
      <c r="O46" s="36"/>
      <c r="P46" s="36"/>
      <c r="Q46" s="36"/>
      <c r="R46" s="36"/>
      <c r="S46" s="36"/>
      <c r="T46" s="24"/>
      <c r="U46" s="24"/>
      <c r="V46" s="24"/>
      <c r="W46" s="76"/>
      <c r="X46" s="80" t="str">
        <f>A46</f>
        <v xml:space="preserve">B9. Please complete the table below to indicate donor expenditures on contraceptive procurement in the most recent complete fiscal year (FY '10-'11).
</v>
      </c>
      <c r="Y46" s="77"/>
      <c r="Z46" s="95"/>
    </row>
    <row r="47" spans="1:26" s="159" customFormat="1" ht="129.75" x14ac:dyDescent="0.2">
      <c r="A47" s="363" t="s">
        <v>199</v>
      </c>
      <c r="B47" s="877" t="s">
        <v>754</v>
      </c>
      <c r="C47" s="765"/>
      <c r="D47" s="236" t="s">
        <v>299</v>
      </c>
      <c r="E47" s="237" t="s">
        <v>300</v>
      </c>
      <c r="F47" s="237" t="s">
        <v>755</v>
      </c>
      <c r="G47" s="238" t="s">
        <v>301</v>
      </c>
      <c r="H47" s="364" t="s">
        <v>158</v>
      </c>
      <c r="I47" s="25"/>
      <c r="J47" s="41"/>
      <c r="K47" s="9" t="str">
        <f>A47</f>
        <v xml:space="preserve">
</v>
      </c>
      <c r="L47" s="36"/>
      <c r="M47" s="36"/>
      <c r="N47" s="36"/>
      <c r="O47" s="39"/>
      <c r="P47" s="36"/>
      <c r="Q47" s="36"/>
      <c r="R47" s="36"/>
      <c r="S47" s="36"/>
      <c r="T47" s="24"/>
      <c r="U47" s="24"/>
      <c r="V47" s="24"/>
      <c r="W47" s="76"/>
      <c r="X47" s="76"/>
      <c r="Y47" s="77"/>
      <c r="Z47" s="95"/>
    </row>
    <row r="48" spans="1:26" s="159" customFormat="1" ht="135" x14ac:dyDescent="0.2">
      <c r="A48" s="363"/>
      <c r="B48" s="764" t="s">
        <v>302</v>
      </c>
      <c r="C48" s="765"/>
      <c r="D48" s="239" t="s">
        <v>165</v>
      </c>
      <c r="E48" s="162">
        <f>160532+311898</f>
        <v>472430</v>
      </c>
      <c r="F48" s="155" t="s">
        <v>748</v>
      </c>
      <c r="G48" s="61" t="s">
        <v>894</v>
      </c>
      <c r="H48" s="367" t="s">
        <v>893</v>
      </c>
      <c r="I48" s="12"/>
      <c r="J48" s="41"/>
      <c r="K48" s="9" t="str">
        <f>B48</f>
        <v>a. In-kind donations of contraceptives</v>
      </c>
      <c r="L48" s="36"/>
      <c r="M48" s="36"/>
      <c r="N48" s="36"/>
      <c r="O48" s="39"/>
      <c r="P48" s="36"/>
      <c r="Q48" s="36"/>
      <c r="R48" s="36"/>
      <c r="S48" s="36"/>
      <c r="T48" s="24"/>
      <c r="U48" s="24"/>
      <c r="V48" s="24"/>
      <c r="W48" s="76"/>
      <c r="X48" s="76"/>
      <c r="Y48" s="77"/>
      <c r="Z48" s="95"/>
    </row>
    <row r="49" spans="1:26" s="159" customFormat="1" x14ac:dyDescent="0.2">
      <c r="A49" s="363"/>
      <c r="B49" s="241"/>
      <c r="C49" s="242" t="s">
        <v>303</v>
      </c>
      <c r="D49" s="879" t="s">
        <v>81</v>
      </c>
      <c r="E49" s="879"/>
      <c r="F49" s="879"/>
      <c r="G49" s="879"/>
      <c r="H49" s="880"/>
      <c r="I49" s="165"/>
      <c r="J49" s="41"/>
      <c r="K49" s="9" t="str">
        <f>C49</f>
        <v xml:space="preserve">i. Specify source(s) of in-kind donations </v>
      </c>
      <c r="L49" s="36"/>
      <c r="M49" s="36"/>
      <c r="N49" s="36"/>
      <c r="O49" s="39" t="str">
        <f>D49</f>
        <v>USAID/Washington</v>
      </c>
      <c r="P49" s="36"/>
      <c r="Q49" s="36"/>
      <c r="R49" s="36"/>
      <c r="S49" s="36"/>
      <c r="T49" s="24"/>
      <c r="U49" s="24"/>
      <c r="V49" s="24"/>
      <c r="W49" s="76"/>
      <c r="X49" s="76"/>
      <c r="Y49" s="77"/>
      <c r="Z49" s="95"/>
    </row>
    <row r="50" spans="1:26" s="159" customFormat="1" ht="64.5" customHeight="1" x14ac:dyDescent="0.2">
      <c r="A50" s="363"/>
      <c r="B50" s="764" t="s">
        <v>756</v>
      </c>
      <c r="C50" s="765"/>
      <c r="D50" s="239" t="s">
        <v>166</v>
      </c>
      <c r="E50" s="162">
        <v>0</v>
      </c>
      <c r="F50" s="155" t="s">
        <v>748</v>
      </c>
      <c r="G50" s="61"/>
      <c r="H50" s="367"/>
      <c r="I50" s="12"/>
      <c r="J50" s="41"/>
      <c r="K50" s="9" t="str">
        <f>B50</f>
        <v>b. Global Fund grants used to procure condoms</v>
      </c>
      <c r="L50" s="36"/>
      <c r="M50" s="36"/>
      <c r="N50" s="36"/>
      <c r="O50" s="39"/>
      <c r="P50" s="36"/>
      <c r="Q50" s="36"/>
      <c r="R50" s="36"/>
      <c r="S50" s="36"/>
      <c r="T50" s="24"/>
      <c r="U50" s="24"/>
      <c r="V50" s="24"/>
      <c r="W50" s="76"/>
      <c r="X50" s="76"/>
      <c r="Y50" s="77"/>
      <c r="Z50" s="95"/>
    </row>
    <row r="51" spans="1:26" s="159" customFormat="1" ht="30" x14ac:dyDescent="0.2">
      <c r="A51" s="363"/>
      <c r="B51" s="764" t="s">
        <v>757</v>
      </c>
      <c r="C51" s="765"/>
      <c r="D51" s="239" t="s">
        <v>166</v>
      </c>
      <c r="E51" s="162">
        <v>0</v>
      </c>
      <c r="F51" s="155" t="s">
        <v>748</v>
      </c>
      <c r="G51" s="156"/>
      <c r="H51" s="367"/>
      <c r="I51" s="12"/>
      <c r="J51" s="41"/>
      <c r="K51" s="9" t="str">
        <f>B51</f>
        <v>c. Global Fund grants used to procure contraceptives besides condoms</v>
      </c>
      <c r="L51" s="36"/>
      <c r="M51" s="36"/>
      <c r="N51" s="36"/>
      <c r="O51" s="39"/>
      <c r="P51" s="36"/>
      <c r="Q51" s="36"/>
      <c r="R51" s="36"/>
      <c r="S51" s="36"/>
      <c r="T51" s="24"/>
      <c r="U51" s="24"/>
      <c r="V51" s="24"/>
      <c r="W51" s="76"/>
      <c r="X51" s="76"/>
      <c r="Y51" s="77"/>
      <c r="Z51" s="95"/>
    </row>
    <row r="52" spans="1:26" s="159" customFormat="1" ht="45" x14ac:dyDescent="0.2">
      <c r="A52" s="363"/>
      <c r="B52" s="764" t="s">
        <v>758</v>
      </c>
      <c r="C52" s="765"/>
      <c r="D52" s="243"/>
      <c r="E52" s="163">
        <f>E48+E50+E51</f>
        <v>472430</v>
      </c>
      <c r="F52" s="244"/>
      <c r="G52" s="244"/>
      <c r="H52" s="368"/>
      <c r="I52" s="43"/>
      <c r="J52" s="41"/>
      <c r="K52" s="9" t="str">
        <f>B52</f>
        <v>d. TOTAL value of in-kind donations and Global Fund grants spent on contraceptive procurement
This will auto-calculate.  (It will sum a-c above.)</v>
      </c>
      <c r="L52" s="36"/>
      <c r="M52" s="36"/>
      <c r="N52" s="36"/>
      <c r="O52" s="39"/>
      <c r="P52" s="36"/>
      <c r="Q52" s="36"/>
      <c r="R52" s="36"/>
      <c r="S52" s="36"/>
      <c r="T52" s="24"/>
      <c r="U52" s="24"/>
      <c r="V52" s="24"/>
      <c r="W52" s="76"/>
      <c r="X52" s="76"/>
      <c r="Y52" s="77"/>
      <c r="Z52" s="95"/>
    </row>
    <row r="53" spans="1:26" s="248" customFormat="1" x14ac:dyDescent="0.2">
      <c r="A53" s="365"/>
      <c r="B53" s="245"/>
      <c r="C53" s="245"/>
      <c r="D53" s="246"/>
      <c r="E53" s="164"/>
      <c r="F53" s="164"/>
      <c r="G53" s="247"/>
      <c r="H53" s="366"/>
      <c r="I53" s="68"/>
      <c r="J53" s="41"/>
      <c r="K53" s="9">
        <f>A53</f>
        <v>0</v>
      </c>
      <c r="L53" s="36"/>
      <c r="M53" s="36"/>
      <c r="N53" s="36"/>
      <c r="O53" s="39"/>
      <c r="P53" s="36"/>
      <c r="Q53" s="36"/>
      <c r="R53" s="36"/>
      <c r="S53" s="36"/>
      <c r="T53" s="24"/>
      <c r="U53" s="24"/>
      <c r="V53" s="24"/>
      <c r="W53" s="76"/>
      <c r="X53" s="76"/>
      <c r="Y53" s="81"/>
      <c r="Z53" s="21"/>
    </row>
    <row r="54" spans="1:26" s="159" customFormat="1" ht="75" customHeight="1" x14ac:dyDescent="0.2">
      <c r="A54" s="772" t="s">
        <v>759</v>
      </c>
      <c r="B54" s="764"/>
      <c r="C54" s="764"/>
      <c r="D54" s="764"/>
      <c r="E54" s="764"/>
      <c r="F54" s="764"/>
      <c r="G54" s="764"/>
      <c r="H54" s="773"/>
      <c r="I54" s="4"/>
      <c r="J54" s="41"/>
      <c r="K54" s="9"/>
      <c r="L54" s="36"/>
      <c r="M54" s="36"/>
      <c r="N54" s="36"/>
      <c r="O54" s="36"/>
      <c r="P54" s="36"/>
      <c r="Q54" s="36"/>
      <c r="R54" s="36"/>
      <c r="S54" s="36"/>
      <c r="T54" s="24"/>
      <c r="U54" s="24"/>
      <c r="V54" s="24"/>
      <c r="W54" s="76"/>
      <c r="X54" s="80"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4" s="77"/>
      <c r="Z54" s="95"/>
    </row>
    <row r="55" spans="1:26" s="159" customFormat="1" ht="156.75" customHeight="1" x14ac:dyDescent="0.2">
      <c r="A55" s="867" t="s">
        <v>760</v>
      </c>
      <c r="B55" s="868"/>
      <c r="C55" s="868"/>
      <c r="D55" s="868"/>
      <c r="E55" s="869"/>
      <c r="F55" s="166">
        <f>E44/(E44+E52)</f>
        <v>0.35498272872492936</v>
      </c>
      <c r="G55" s="870"/>
      <c r="H55" s="871"/>
      <c r="I55" s="12"/>
      <c r="J55" s="45">
        <f>G55</f>
        <v>0</v>
      </c>
      <c r="K55" s="9"/>
      <c r="L55" s="36"/>
      <c r="M55" s="36"/>
      <c r="N55" s="36"/>
      <c r="O55" s="39"/>
      <c r="P55" s="36"/>
      <c r="Q55" s="36"/>
      <c r="R55" s="46"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36"/>
      <c r="T55" s="24"/>
      <c r="U55" s="24"/>
      <c r="V55" s="24"/>
      <c r="W55" s="76"/>
      <c r="X55" s="76"/>
      <c r="Y55" s="77"/>
      <c r="Z55" s="95"/>
    </row>
    <row r="56" spans="1:26" s="159" customFormat="1" ht="141.75" customHeight="1" x14ac:dyDescent="0.2">
      <c r="A56" s="867" t="s">
        <v>761</v>
      </c>
      <c r="B56" s="872"/>
      <c r="C56" s="872"/>
      <c r="D56" s="872"/>
      <c r="E56" s="873"/>
      <c r="F56" s="166">
        <f>(E44+E52)/G29</f>
        <v>0.20345277777777779</v>
      </c>
      <c r="G56" s="870"/>
      <c r="H56" s="871"/>
      <c r="I56" s="12"/>
      <c r="J56" s="45">
        <f>G56</f>
        <v>0</v>
      </c>
      <c r="K56" s="9"/>
      <c r="L56" s="36"/>
      <c r="M56" s="36"/>
      <c r="N56" s="36"/>
      <c r="O56" s="39"/>
      <c r="P56" s="36"/>
      <c r="Q56" s="36"/>
      <c r="R56" s="46"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36"/>
      <c r="T56" s="24"/>
      <c r="U56" s="24"/>
      <c r="V56" s="24"/>
      <c r="W56" s="76"/>
      <c r="X56" s="76"/>
      <c r="Y56" s="77"/>
      <c r="Z56" s="95"/>
    </row>
    <row r="57" spans="1:26" s="159" customFormat="1" ht="51.75" customHeight="1" x14ac:dyDescent="0.2">
      <c r="A57" s="874" t="s">
        <v>762</v>
      </c>
      <c r="B57" s="875"/>
      <c r="C57" s="875"/>
      <c r="D57" s="875"/>
      <c r="E57" s="876"/>
      <c r="F57" s="152" t="s">
        <v>165</v>
      </c>
      <c r="G57" s="870"/>
      <c r="H57" s="871"/>
      <c r="I57" s="12"/>
      <c r="J57" s="45">
        <f>G57</f>
        <v>0</v>
      </c>
      <c r="K57" s="9"/>
      <c r="L57" s="36"/>
      <c r="M57" s="36"/>
      <c r="N57" s="36"/>
      <c r="O57" s="39"/>
      <c r="P57" s="36"/>
      <c r="Q57" s="36"/>
      <c r="R57" s="46" t="str">
        <f>A57</f>
        <v>B12. If B11 did not calculate automatically, please answer the following question:
Was there a funding gap for the public sector in the last complete fiscal year?
(Please select from the dropdown list.)</v>
      </c>
      <c r="S57" s="36"/>
      <c r="T57" s="24"/>
      <c r="U57" s="24"/>
      <c r="V57" s="24"/>
      <c r="W57" s="76"/>
      <c r="X57" s="76"/>
      <c r="Y57" s="77"/>
      <c r="Z57" s="95"/>
    </row>
    <row r="58" spans="1:26" s="248" customFormat="1" x14ac:dyDescent="0.2">
      <c r="A58" s="369"/>
      <c r="B58" s="249"/>
      <c r="C58" s="249"/>
      <c r="D58" s="250"/>
      <c r="E58" s="167"/>
      <c r="F58" s="167"/>
      <c r="G58" s="251"/>
      <c r="H58" s="370"/>
      <c r="I58" s="68"/>
      <c r="J58" s="41"/>
      <c r="K58" s="9">
        <f>A58</f>
        <v>0</v>
      </c>
      <c r="L58" s="36"/>
      <c r="M58" s="36"/>
      <c r="N58" s="36"/>
      <c r="O58" s="39"/>
      <c r="P58" s="36"/>
      <c r="Q58" s="36"/>
      <c r="R58" s="36"/>
      <c r="S58" s="36"/>
      <c r="T58" s="24"/>
      <c r="U58" s="24"/>
      <c r="V58" s="24"/>
      <c r="W58" s="76"/>
      <c r="X58" s="76"/>
      <c r="Y58" s="81"/>
      <c r="Z58" s="21"/>
    </row>
    <row r="59" spans="1:26" s="159" customFormat="1" ht="45" x14ac:dyDescent="0.2">
      <c r="A59" s="772" t="s">
        <v>305</v>
      </c>
      <c r="B59" s="764"/>
      <c r="C59" s="764"/>
      <c r="D59" s="764"/>
      <c r="E59" s="765"/>
      <c r="F59" s="766" t="s">
        <v>25</v>
      </c>
      <c r="G59" s="863"/>
      <c r="H59" s="767"/>
      <c r="I59" s="13"/>
      <c r="J59" s="41"/>
      <c r="K59" s="9"/>
      <c r="L59" s="36"/>
      <c r="M59" s="36"/>
      <c r="N59" s="36"/>
      <c r="O59" s="36"/>
      <c r="P59" s="36"/>
      <c r="Q59" s="9" t="str">
        <f>F59</f>
        <v>The government (e.g., Central Medical Stores, MOH logistics unit, MOH procurement unit)</v>
      </c>
      <c r="R59" s="46" t="str">
        <f>A59</f>
        <v>B13. If the government financed any contraceptive procurement in the most recent complete fiscal year, which entity conducted the procurement(s)? (Please select from the dropdown.)</v>
      </c>
      <c r="S59" s="36"/>
      <c r="T59" s="24"/>
      <c r="U59" s="24"/>
      <c r="V59" s="24"/>
      <c r="W59" s="76"/>
      <c r="X59" s="76"/>
      <c r="Y59" s="77"/>
      <c r="Z59" s="95"/>
    </row>
    <row r="60" spans="1:26" s="159" customFormat="1" ht="45" x14ac:dyDescent="0.2">
      <c r="A60" s="262"/>
      <c r="B60" s="764" t="s">
        <v>58</v>
      </c>
      <c r="C60" s="764"/>
      <c r="D60" s="764"/>
      <c r="E60" s="764"/>
      <c r="F60" s="920" t="s">
        <v>358</v>
      </c>
      <c r="G60" s="921"/>
      <c r="H60" s="922"/>
      <c r="I60" s="12"/>
      <c r="J60" s="41"/>
      <c r="K60" s="9"/>
      <c r="L60" s="36"/>
      <c r="M60" s="57">
        <f>E60</f>
        <v>0</v>
      </c>
      <c r="N60" s="36"/>
      <c r="O60" s="36"/>
      <c r="P60" s="36"/>
      <c r="Q60" s="9" t="str">
        <f>F60</f>
        <v>Ministry of Health, MCH Department in particular, and Oblast Health Administrations in collaboration with Oblast FP Centers</v>
      </c>
      <c r="R60" s="39" t="str">
        <f>B60</f>
        <v>a. Specify entity</v>
      </c>
      <c r="S60" s="36"/>
      <c r="T60" s="24"/>
      <c r="U60" s="24"/>
      <c r="V60" s="24"/>
      <c r="W60" s="76"/>
      <c r="X60" s="76"/>
      <c r="Y60" s="77"/>
      <c r="Z60" s="95"/>
    </row>
    <row r="61" spans="1:26" s="159" customFormat="1" x14ac:dyDescent="0.2">
      <c r="A61" s="356"/>
      <c r="B61" s="227"/>
      <c r="C61" s="764" t="s">
        <v>59</v>
      </c>
      <c r="D61" s="764"/>
      <c r="E61" s="765"/>
      <c r="F61" s="766" t="s">
        <v>166</v>
      </c>
      <c r="G61" s="863"/>
      <c r="H61" s="767"/>
      <c r="I61" s="12"/>
      <c r="J61" s="41"/>
      <c r="K61" s="9"/>
      <c r="L61" s="36"/>
      <c r="M61" s="36"/>
      <c r="N61" s="36"/>
      <c r="O61" s="36"/>
      <c r="P61" s="36"/>
      <c r="Q61" s="9" t="str">
        <f>F61</f>
        <v>No</v>
      </c>
      <c r="R61" s="39" t="str">
        <f>C61</f>
        <v>i. Is this a parastatal?</v>
      </c>
      <c r="S61" s="36"/>
      <c r="T61" s="24"/>
      <c r="U61" s="24"/>
      <c r="V61" s="24"/>
      <c r="W61" s="76"/>
      <c r="X61" s="76"/>
      <c r="Y61" s="77"/>
      <c r="Z61" s="95"/>
    </row>
    <row r="62" spans="1:26" s="159" customFormat="1" ht="210.75" thickBot="1" x14ac:dyDescent="0.25">
      <c r="A62" s="864" t="s">
        <v>306</v>
      </c>
      <c r="B62" s="753"/>
      <c r="C62" s="754"/>
      <c r="D62" s="1107" t="s">
        <v>895</v>
      </c>
      <c r="E62" s="1108"/>
      <c r="F62" s="1108"/>
      <c r="G62" s="1108"/>
      <c r="H62" s="1109"/>
      <c r="I62" s="8"/>
      <c r="J62" s="41"/>
      <c r="K62" s="9" t="str">
        <f>A62</f>
        <v xml:space="preserve">B14. Please note any additional comments about finance and procurement.
</v>
      </c>
      <c r="L62" s="36"/>
      <c r="M62" s="36"/>
      <c r="N62" s="36"/>
      <c r="O62" s="9" t="str">
        <f>D62</f>
        <v xml:space="preserve">The USAID Together for Health (TfH) project that ended on November 15, 2011 had been working with the Government of Ukraine (GOU) and oblast governments to mobilize budgeted resources for the procurement of contraceptives during the period of January-October 2011. The GOU allocations to finance the SPRHN remained at the same level in terms of local currency during the last 4 years. However, the amounts spent during the last 4 years were different. The USAID TfH project has had limited ability to influence the GOU contraceptive procurement process. Regional councils that made decisions on funding of regional RH programs were reporting decreases in social and health budgets during the last 3-4 years as they had other competing health priorities like HIV/AIDS and TB. The ongoing economic crisis has continued to have a negative impact on the population's ability to purchase contraceptives, especially in rural areas. However, there is no official data to prove this assumption. </v>
      </c>
      <c r="P62" s="36"/>
      <c r="Q62" s="36"/>
      <c r="R62" s="9"/>
      <c r="S62" s="36"/>
      <c r="T62" s="24"/>
      <c r="U62" s="24"/>
      <c r="V62" s="24"/>
      <c r="W62" s="76"/>
      <c r="X62" s="76"/>
      <c r="Y62" s="77"/>
      <c r="Z62" s="95"/>
    </row>
    <row r="63" spans="1:26" s="159" customFormat="1" ht="16.5" customHeight="1" thickBot="1" x14ac:dyDescent="0.25">
      <c r="A63" s="865" t="s">
        <v>31</v>
      </c>
      <c r="B63" s="866"/>
      <c r="C63" s="866"/>
      <c r="D63" s="866"/>
      <c r="E63" s="866"/>
      <c r="F63" s="866"/>
      <c r="G63" s="866"/>
      <c r="H63" s="371"/>
      <c r="I63" s="14"/>
      <c r="J63" s="41"/>
      <c r="K63" s="9"/>
      <c r="L63" s="36"/>
      <c r="M63" s="36"/>
      <c r="N63" s="36"/>
      <c r="O63" s="36"/>
      <c r="P63" s="36"/>
      <c r="Q63" s="36"/>
      <c r="R63" s="9"/>
      <c r="S63" s="36"/>
      <c r="T63" s="24"/>
      <c r="U63" s="24"/>
      <c r="V63" s="24"/>
      <c r="W63" s="76"/>
      <c r="X63" s="76"/>
      <c r="Y63" s="77"/>
      <c r="Z63" s="95"/>
    </row>
    <row r="64" spans="1:26" s="159" customFormat="1" ht="45" customHeight="1" x14ac:dyDescent="0.2">
      <c r="A64" s="855" t="s">
        <v>763</v>
      </c>
      <c r="B64" s="856"/>
      <c r="C64" s="856"/>
      <c r="D64" s="856"/>
      <c r="E64" s="856"/>
      <c r="F64" s="856"/>
      <c r="G64" s="856"/>
      <c r="H64" s="857"/>
      <c r="I64" s="7"/>
      <c r="J64" s="41"/>
      <c r="K64" s="9"/>
      <c r="L64" s="36"/>
      <c r="M64" s="36"/>
      <c r="N64" s="36"/>
      <c r="O64" s="36"/>
      <c r="P64" s="36"/>
      <c r="Q64" s="36"/>
      <c r="R64" s="9"/>
      <c r="S64" s="36"/>
      <c r="T64" s="24"/>
      <c r="U64" s="24"/>
      <c r="V64" s="24"/>
      <c r="W64" s="76"/>
      <c r="X64" s="80" t="str">
        <f>A64</f>
        <v>C1. Are the following contraceptive methods offered through the commercial sector, public sector, NGOs, or social marketing? (Please indicate which methods are intended to be offered,not whether the method is currently in stock.) 
(Please select from the dropdown list.)</v>
      </c>
      <c r="Y64" s="77"/>
      <c r="Z64" s="95"/>
    </row>
    <row r="65" spans="1:26" s="254" customFormat="1" ht="15.75" x14ac:dyDescent="0.25">
      <c r="A65" s="858" t="s">
        <v>26</v>
      </c>
      <c r="B65" s="859"/>
      <c r="C65" s="860"/>
      <c r="D65" s="861" t="s">
        <v>261</v>
      </c>
      <c r="E65" s="862"/>
      <c r="F65" s="252" t="s">
        <v>307</v>
      </c>
      <c r="G65" s="253" t="s">
        <v>308</v>
      </c>
      <c r="H65" s="372" t="s">
        <v>309</v>
      </c>
      <c r="I65" s="15"/>
      <c r="J65" s="47"/>
      <c r="K65" s="9" t="str">
        <f>A65</f>
        <v>Contraceptive Method</v>
      </c>
      <c r="L65" s="48"/>
      <c r="M65" s="48"/>
      <c r="N65" s="48"/>
      <c r="O65" s="48"/>
      <c r="P65" s="48"/>
      <c r="Q65" s="48"/>
      <c r="R65" s="11"/>
      <c r="S65" s="48"/>
      <c r="T65" s="49"/>
      <c r="U65" s="49"/>
      <c r="V65" s="49"/>
      <c r="W65" s="65"/>
      <c r="X65" s="65"/>
      <c r="Y65" s="3"/>
      <c r="Z65" s="97"/>
    </row>
    <row r="66" spans="1:26" s="159" customFormat="1" ht="30" x14ac:dyDescent="0.2">
      <c r="A66" s="373"/>
      <c r="B66" s="848" t="s">
        <v>310</v>
      </c>
      <c r="C66" s="849"/>
      <c r="D66" s="850" t="s">
        <v>165</v>
      </c>
      <c r="E66" s="850"/>
      <c r="F66" s="255" t="s">
        <v>165</v>
      </c>
      <c r="G66" s="255" t="s">
        <v>166</v>
      </c>
      <c r="H66" s="374" t="s">
        <v>166</v>
      </c>
      <c r="I66" s="8"/>
      <c r="J66" s="41"/>
      <c r="K66" s="9" t="str">
        <f>B66</f>
        <v>a. Combined oral contraceptives (estrogen + progestin - for  example, LoFemenol, Microgynon)</v>
      </c>
      <c r="L66" s="36"/>
      <c r="M66" s="36"/>
      <c r="N66" s="36"/>
      <c r="O66" s="36"/>
      <c r="P66" s="36"/>
      <c r="Q66" s="36"/>
      <c r="R66" s="9"/>
      <c r="S66" s="36"/>
      <c r="T66" s="24"/>
      <c r="U66" s="24"/>
      <c r="V66" s="24"/>
      <c r="W66" s="76"/>
      <c r="X66" s="76"/>
      <c r="Y66" s="77"/>
      <c r="Z66" s="95"/>
    </row>
    <row r="67" spans="1:26" s="159" customFormat="1" x14ac:dyDescent="0.2">
      <c r="A67" s="375"/>
      <c r="B67" s="848" t="s">
        <v>311</v>
      </c>
      <c r="C67" s="849"/>
      <c r="D67" s="850" t="s">
        <v>165</v>
      </c>
      <c r="E67" s="850"/>
      <c r="F67" s="255" t="s">
        <v>165</v>
      </c>
      <c r="G67" s="255" t="s">
        <v>166</v>
      </c>
      <c r="H67" s="374" t="s">
        <v>166</v>
      </c>
      <c r="I67" s="8"/>
      <c r="J67" s="41"/>
      <c r="K67" s="9" t="str">
        <f t="shared" ref="K67:K77" si="2">B67</f>
        <v>b. Progestin-only pills (for example, Ovrette, Microlut)</v>
      </c>
      <c r="L67" s="36"/>
      <c r="M67" s="36"/>
      <c r="N67" s="36"/>
      <c r="O67" s="36"/>
      <c r="P67" s="36"/>
      <c r="Q67" s="36"/>
      <c r="R67" s="9"/>
      <c r="S67" s="36"/>
      <c r="T67" s="24"/>
      <c r="U67" s="24"/>
      <c r="V67" s="24"/>
      <c r="W67" s="76"/>
      <c r="X67" s="76"/>
      <c r="Y67" s="77"/>
      <c r="Z67" s="95"/>
    </row>
    <row r="68" spans="1:26" s="159" customFormat="1" x14ac:dyDescent="0.2">
      <c r="A68" s="375"/>
      <c r="B68" s="848" t="s">
        <v>312</v>
      </c>
      <c r="C68" s="849"/>
      <c r="D68" s="850" t="s">
        <v>165</v>
      </c>
      <c r="E68" s="850"/>
      <c r="F68" s="255" t="s">
        <v>165</v>
      </c>
      <c r="G68" s="255" t="s">
        <v>166</v>
      </c>
      <c r="H68" s="374" t="s">
        <v>166</v>
      </c>
      <c r="I68" s="8"/>
      <c r="J68" s="41"/>
      <c r="K68" s="9" t="str">
        <f t="shared" si="2"/>
        <v>c. Hormonal injections (for example, DepoProvera, Noristerat)</v>
      </c>
      <c r="L68" s="36"/>
      <c r="M68" s="36"/>
      <c r="N68" s="36"/>
      <c r="O68" s="36"/>
      <c r="P68" s="36"/>
      <c r="Q68" s="36"/>
      <c r="R68" s="9"/>
      <c r="S68" s="36"/>
      <c r="T68" s="24"/>
      <c r="U68" s="24"/>
      <c r="V68" s="24"/>
      <c r="W68" s="76"/>
      <c r="X68" s="76"/>
      <c r="Y68" s="77"/>
      <c r="Z68" s="95"/>
    </row>
    <row r="69" spans="1:26" s="159" customFormat="1" x14ac:dyDescent="0.2">
      <c r="A69" s="375"/>
      <c r="B69" s="848" t="s">
        <v>313</v>
      </c>
      <c r="C69" s="849"/>
      <c r="D69" s="850" t="s">
        <v>166</v>
      </c>
      <c r="E69" s="850"/>
      <c r="F69" s="255" t="s">
        <v>166</v>
      </c>
      <c r="G69" s="255" t="s">
        <v>166</v>
      </c>
      <c r="H69" s="374" t="s">
        <v>166</v>
      </c>
      <c r="I69" s="8"/>
      <c r="J69" s="41"/>
      <c r="K69" s="9" t="str">
        <f t="shared" si="2"/>
        <v>d. Hormonal implants (for example, Jadelle, Implanon)</v>
      </c>
      <c r="L69" s="36"/>
      <c r="M69" s="36"/>
      <c r="N69" s="36"/>
      <c r="O69" s="36"/>
      <c r="P69" s="36"/>
      <c r="Q69" s="36"/>
      <c r="R69" s="9"/>
      <c r="S69" s="36"/>
      <c r="T69" s="24"/>
      <c r="U69" s="24"/>
      <c r="V69" s="24"/>
      <c r="W69" s="76"/>
      <c r="X69" s="76"/>
      <c r="Y69" s="77"/>
      <c r="Z69" s="95"/>
    </row>
    <row r="70" spans="1:26" s="159" customFormat="1" x14ac:dyDescent="0.2">
      <c r="A70" s="375"/>
      <c r="B70" s="848" t="s">
        <v>314</v>
      </c>
      <c r="C70" s="849"/>
      <c r="D70" s="850" t="s">
        <v>165</v>
      </c>
      <c r="E70" s="850"/>
      <c r="F70" s="255" t="s">
        <v>165</v>
      </c>
      <c r="G70" s="255" t="s">
        <v>166</v>
      </c>
      <c r="H70" s="374" t="s">
        <v>166</v>
      </c>
      <c r="I70" s="8"/>
      <c r="J70" s="41"/>
      <c r="K70" s="9" t="str">
        <f t="shared" si="2"/>
        <v>e. Intrauterine devices (IUDs) (for example, Optima Copper T)</v>
      </c>
      <c r="L70" s="36"/>
      <c r="M70" s="36"/>
      <c r="N70" s="36"/>
      <c r="O70" s="36"/>
      <c r="P70" s="36"/>
      <c r="Q70" s="36"/>
      <c r="R70" s="9"/>
      <c r="S70" s="36"/>
      <c r="T70" s="24"/>
      <c r="U70" s="24"/>
      <c r="V70" s="24"/>
      <c r="W70" s="76"/>
      <c r="X70" s="76"/>
      <c r="Y70" s="77"/>
      <c r="Z70" s="95"/>
    </row>
    <row r="71" spans="1:26" s="159" customFormat="1" x14ac:dyDescent="0.2">
      <c r="A71" s="375"/>
      <c r="B71" s="848" t="s">
        <v>43</v>
      </c>
      <c r="C71" s="849"/>
      <c r="D71" s="850" t="s">
        <v>165</v>
      </c>
      <c r="E71" s="850"/>
      <c r="F71" s="255" t="s">
        <v>165</v>
      </c>
      <c r="G71" s="255" t="s">
        <v>165</v>
      </c>
      <c r="H71" s="374" t="s">
        <v>166</v>
      </c>
      <c r="I71" s="8"/>
      <c r="J71" s="41"/>
      <c r="K71" s="9" t="str">
        <f t="shared" si="2"/>
        <v>f. Male condoms</v>
      </c>
      <c r="L71" s="36"/>
      <c r="M71" s="36"/>
      <c r="N71" s="36"/>
      <c r="O71" s="36"/>
      <c r="P71" s="36"/>
      <c r="Q71" s="36"/>
      <c r="R71" s="9"/>
      <c r="S71" s="36"/>
      <c r="T71" s="24"/>
      <c r="U71" s="24"/>
      <c r="V71" s="24"/>
      <c r="W71" s="76"/>
      <c r="X71" s="76"/>
      <c r="Y71" s="77"/>
      <c r="Z71" s="95"/>
    </row>
    <row r="72" spans="1:26" s="159" customFormat="1" x14ac:dyDescent="0.2">
      <c r="A72" s="375"/>
      <c r="B72" s="848" t="s">
        <v>44</v>
      </c>
      <c r="C72" s="849"/>
      <c r="D72" s="850" t="s">
        <v>166</v>
      </c>
      <c r="E72" s="850"/>
      <c r="F72" s="255" t="s">
        <v>166</v>
      </c>
      <c r="G72" s="255" t="s">
        <v>165</v>
      </c>
      <c r="H72" s="374" t="s">
        <v>166</v>
      </c>
      <c r="I72" s="8"/>
      <c r="J72" s="41"/>
      <c r="K72" s="9" t="str">
        <f t="shared" si="2"/>
        <v>g. Female condoms</v>
      </c>
      <c r="L72" s="36"/>
      <c r="M72" s="36"/>
      <c r="N72" s="36"/>
      <c r="O72" s="36"/>
      <c r="P72" s="36"/>
      <c r="Q72" s="36"/>
      <c r="R72" s="9"/>
      <c r="S72" s="36"/>
      <c r="T72" s="24"/>
      <c r="U72" s="24"/>
      <c r="V72" s="24"/>
      <c r="W72" s="76"/>
      <c r="X72" s="76"/>
      <c r="Y72" s="77"/>
      <c r="Z72" s="95"/>
    </row>
    <row r="73" spans="1:26" s="159" customFormat="1" x14ac:dyDescent="0.2">
      <c r="A73" s="375"/>
      <c r="B73" s="848" t="s">
        <v>315</v>
      </c>
      <c r="C73" s="849"/>
      <c r="D73" s="850" t="s">
        <v>165</v>
      </c>
      <c r="E73" s="850"/>
      <c r="F73" s="255" t="s">
        <v>165</v>
      </c>
      <c r="G73" s="255" t="s">
        <v>166</v>
      </c>
      <c r="H73" s="374" t="s">
        <v>166</v>
      </c>
      <c r="I73" s="8"/>
      <c r="J73" s="41"/>
      <c r="K73" s="9" t="str">
        <f t="shared" si="2"/>
        <v>h. Emergency contraceptive pills (for example, Postinor)</v>
      </c>
      <c r="L73" s="36"/>
      <c r="M73" s="36"/>
      <c r="N73" s="36"/>
      <c r="O73" s="36"/>
      <c r="P73" s="36"/>
      <c r="Q73" s="36"/>
      <c r="R73" s="9"/>
      <c r="S73" s="36"/>
      <c r="T73" s="24"/>
      <c r="U73" s="24"/>
      <c r="V73" s="24"/>
      <c r="W73" s="76"/>
      <c r="X73" s="76"/>
      <c r="Y73" s="77"/>
      <c r="Z73" s="95"/>
    </row>
    <row r="74" spans="1:26" s="159" customFormat="1" x14ac:dyDescent="0.2">
      <c r="A74" s="375"/>
      <c r="B74" s="848" t="s">
        <v>316</v>
      </c>
      <c r="C74" s="849"/>
      <c r="D74" s="850" t="s">
        <v>165</v>
      </c>
      <c r="E74" s="850"/>
      <c r="F74" s="255" t="s">
        <v>165</v>
      </c>
      <c r="G74" s="255" t="s">
        <v>166</v>
      </c>
      <c r="H74" s="374" t="s">
        <v>166</v>
      </c>
      <c r="I74" s="8"/>
      <c r="J74" s="41"/>
      <c r="K74" s="9" t="str">
        <f t="shared" si="2"/>
        <v>i. Long-acting permanent method for males (vasectomy)</v>
      </c>
      <c r="L74" s="36"/>
      <c r="M74" s="36"/>
      <c r="N74" s="36"/>
      <c r="O74" s="36"/>
      <c r="P74" s="36"/>
      <c r="Q74" s="36"/>
      <c r="R74" s="9"/>
      <c r="S74" s="36"/>
      <c r="T74" s="24"/>
      <c r="U74" s="24"/>
      <c r="V74" s="24"/>
      <c r="W74" s="76"/>
      <c r="X74" s="76"/>
      <c r="Y74" s="77"/>
      <c r="Z74" s="95"/>
    </row>
    <row r="75" spans="1:26" s="159" customFormat="1" x14ac:dyDescent="0.2">
      <c r="A75" s="375"/>
      <c r="B75" s="848" t="s">
        <v>317</v>
      </c>
      <c r="C75" s="849"/>
      <c r="D75" s="850" t="s">
        <v>165</v>
      </c>
      <c r="E75" s="850"/>
      <c r="F75" s="255" t="s">
        <v>165</v>
      </c>
      <c r="G75" s="255" t="s">
        <v>166</v>
      </c>
      <c r="H75" s="374" t="s">
        <v>166</v>
      </c>
      <c r="I75" s="8"/>
      <c r="J75" s="41"/>
      <c r="K75" s="9" t="str">
        <f t="shared" si="2"/>
        <v>j. Long-acting permanent method for females (tubal ligation)</v>
      </c>
      <c r="L75" s="36"/>
      <c r="M75" s="36"/>
      <c r="N75" s="36"/>
      <c r="O75" s="36"/>
      <c r="P75" s="36"/>
      <c r="Q75" s="36"/>
      <c r="R75" s="9"/>
      <c r="S75" s="36"/>
      <c r="T75" s="24"/>
      <c r="U75" s="24"/>
      <c r="V75" s="24"/>
      <c r="W75" s="76"/>
      <c r="X75" s="76"/>
      <c r="Y75" s="77"/>
      <c r="Z75" s="95"/>
    </row>
    <row r="76" spans="1:26" s="159" customFormat="1" x14ac:dyDescent="0.2">
      <c r="A76" s="375"/>
      <c r="B76" s="848" t="s">
        <v>45</v>
      </c>
      <c r="C76" s="849"/>
      <c r="D76" s="850" t="s">
        <v>166</v>
      </c>
      <c r="E76" s="850"/>
      <c r="F76" s="255" t="s">
        <v>166</v>
      </c>
      <c r="G76" s="255" t="s">
        <v>166</v>
      </c>
      <c r="H76" s="374" t="s">
        <v>166</v>
      </c>
      <c r="I76" s="8"/>
      <c r="J76" s="41"/>
      <c r="K76" s="9" t="str">
        <f t="shared" si="2"/>
        <v>k. CycleBeads</v>
      </c>
      <c r="L76" s="36"/>
      <c r="M76" s="36"/>
      <c r="N76" s="36"/>
      <c r="O76" s="36"/>
      <c r="P76" s="36"/>
      <c r="Q76" s="36"/>
      <c r="R76" s="9"/>
      <c r="S76" s="36"/>
      <c r="T76" s="24"/>
      <c r="U76" s="24"/>
      <c r="V76" s="24"/>
      <c r="W76" s="76"/>
      <c r="X76" s="76"/>
      <c r="Y76" s="77"/>
      <c r="Z76" s="95"/>
    </row>
    <row r="77" spans="1:26" s="159" customFormat="1" ht="45" x14ac:dyDescent="0.2">
      <c r="A77" s="376"/>
      <c r="B77" s="851" t="s">
        <v>318</v>
      </c>
      <c r="C77" s="852"/>
      <c r="D77" s="1019" t="s">
        <v>359</v>
      </c>
      <c r="E77" s="1019"/>
      <c r="F77" s="105" t="s">
        <v>359</v>
      </c>
      <c r="G77" s="255" t="s">
        <v>166</v>
      </c>
      <c r="H77" s="374" t="s">
        <v>166</v>
      </c>
      <c r="I77" s="8"/>
      <c r="J77" s="41"/>
      <c r="K77" s="9" t="str">
        <f t="shared" si="2"/>
        <v>l. Other contraceptive methods - specify 
(Please provide the name of the other contraceptive(s) offered, by sector.)</v>
      </c>
      <c r="L77" s="36"/>
      <c r="M77" s="36"/>
      <c r="N77" s="36"/>
      <c r="O77" s="36"/>
      <c r="P77" s="36"/>
      <c r="Q77" s="36"/>
      <c r="R77" s="9"/>
      <c r="S77" s="36"/>
      <c r="T77" s="24"/>
      <c r="U77" s="24"/>
      <c r="V77" s="24"/>
      <c r="W77" s="76"/>
      <c r="X77" s="76"/>
      <c r="Y77" s="77"/>
      <c r="Z77" s="95"/>
    </row>
    <row r="78" spans="1:26" s="159" customFormat="1" ht="90.75" thickBot="1" x14ac:dyDescent="0.25">
      <c r="A78" s="853" t="s">
        <v>320</v>
      </c>
      <c r="B78" s="822"/>
      <c r="C78" s="854"/>
      <c r="D78" s="1107" t="s">
        <v>896</v>
      </c>
      <c r="E78" s="1108"/>
      <c r="F78" s="1108"/>
      <c r="G78" s="1108"/>
      <c r="H78" s="1109"/>
      <c r="I78" s="8"/>
      <c r="J78" s="41"/>
      <c r="K78" s="9" t="str">
        <f>A78</f>
        <v>C2. Please note any comments about the commodities offered.</v>
      </c>
      <c r="L78" s="36"/>
      <c r="M78" s="36"/>
      <c r="N78" s="36"/>
      <c r="O78" s="9" t="str">
        <f>D78</f>
        <v>The public sector can offer POPs and ECs, but at this point the methods are not available in stock. Implants are not yet registered in Ukraine. NGOs are not allowed by law to support the provision of FP services and commodities, except for counseling and provision of condoms for HIV and pregnancy prevention.  NGOs receive condoms from USAID or GF. There are no FP-related social marketing programs in Ukraine.</v>
      </c>
      <c r="P78" s="36"/>
      <c r="Q78" s="36"/>
      <c r="R78" s="9"/>
      <c r="S78" s="36"/>
      <c r="T78" s="24"/>
      <c r="U78" s="24"/>
      <c r="V78" s="24"/>
      <c r="W78" s="76"/>
      <c r="X78" s="76"/>
      <c r="Y78" s="77"/>
      <c r="Z78" s="95"/>
    </row>
    <row r="79" spans="1:26" s="256" customFormat="1" ht="16.5" customHeight="1" thickBot="1" x14ac:dyDescent="0.3">
      <c r="A79" s="832" t="s">
        <v>27</v>
      </c>
      <c r="B79" s="833"/>
      <c r="C79" s="833"/>
      <c r="D79" s="833"/>
      <c r="E79" s="833"/>
      <c r="F79" s="833"/>
      <c r="G79" s="833"/>
      <c r="H79" s="371"/>
      <c r="I79" s="14"/>
      <c r="J79" s="47"/>
      <c r="K79" s="9"/>
      <c r="L79" s="48"/>
      <c r="M79" s="48"/>
      <c r="N79" s="48"/>
      <c r="O79" s="48"/>
      <c r="P79" s="48"/>
      <c r="Q79" s="48"/>
      <c r="R79" s="11"/>
      <c r="S79" s="48"/>
      <c r="T79" s="49"/>
      <c r="U79" s="49"/>
      <c r="V79" s="49"/>
      <c r="W79" s="65"/>
      <c r="X79" s="65"/>
      <c r="Y79" s="83"/>
      <c r="Z79" s="98"/>
    </row>
    <row r="80" spans="1:26" s="159" customFormat="1" ht="30" customHeight="1" x14ac:dyDescent="0.2">
      <c r="A80" s="834" t="s">
        <v>321</v>
      </c>
      <c r="B80" s="835"/>
      <c r="C80" s="835"/>
      <c r="D80" s="835"/>
      <c r="E80" s="835"/>
      <c r="F80" s="835"/>
      <c r="G80" s="836"/>
      <c r="H80" s="351" t="s">
        <v>166</v>
      </c>
      <c r="I80" s="20" t="str">
        <f>A80</f>
        <v>D1. Is there a contraceptive security or reproductive health commodity security strategy or is contraceptive security explicitly included in a country strategy? (Please select from the dropdown list.)</v>
      </c>
      <c r="J80" s="41"/>
      <c r="K80" s="9"/>
      <c r="L80" s="36"/>
      <c r="M80" s="36"/>
      <c r="N80" s="36"/>
      <c r="O80" s="36"/>
      <c r="P80" s="36"/>
      <c r="Q80" s="36"/>
      <c r="R80" s="9"/>
      <c r="S80" s="36"/>
      <c r="T80" s="24"/>
      <c r="U80" s="24"/>
      <c r="V80" s="24"/>
      <c r="W80" s="76"/>
      <c r="X80" s="76"/>
      <c r="Y80" s="77"/>
      <c r="Z80" s="95"/>
    </row>
    <row r="81" spans="1:26" s="159" customFormat="1" ht="15.75" thickBot="1" x14ac:dyDescent="0.25">
      <c r="A81" s="837" t="s">
        <v>243</v>
      </c>
      <c r="B81" s="838"/>
      <c r="C81" s="838"/>
      <c r="D81" s="257"/>
      <c r="E81" s="257"/>
      <c r="F81" s="257"/>
      <c r="G81" s="257"/>
      <c r="H81" s="377"/>
      <c r="I81" s="5"/>
      <c r="J81" s="41"/>
      <c r="K81" s="9"/>
      <c r="L81" s="36"/>
      <c r="M81" s="36"/>
      <c r="N81" s="36"/>
      <c r="O81" s="36"/>
      <c r="P81" s="36"/>
      <c r="Q81" s="36"/>
      <c r="R81" s="9"/>
      <c r="S81" s="36"/>
      <c r="T81" s="24"/>
      <c r="U81" s="24"/>
      <c r="V81" s="24"/>
      <c r="W81" s="76"/>
      <c r="X81" s="76"/>
      <c r="Y81" s="77"/>
      <c r="Z81" s="95"/>
    </row>
    <row r="82" spans="1:26" s="159" customFormat="1" ht="60" x14ac:dyDescent="0.2">
      <c r="A82" s="839"/>
      <c r="B82" s="841" t="s">
        <v>66</v>
      </c>
      <c r="C82" s="842"/>
      <c r="D82" s="842" t="s">
        <v>322</v>
      </c>
      <c r="E82" s="842"/>
      <c r="F82" s="258" t="s">
        <v>64</v>
      </c>
      <c r="G82" s="842" t="s">
        <v>65</v>
      </c>
      <c r="H82" s="843"/>
      <c r="I82" s="20"/>
      <c r="J82" s="45" t="str">
        <f>G82</f>
        <v>Is the contraceptive security strategy being implemented?</v>
      </c>
      <c r="K82" s="9" t="str">
        <f>B82</f>
        <v>Strategy name</v>
      </c>
      <c r="L82" s="36"/>
      <c r="M82" s="46">
        <f>E82</f>
        <v>0</v>
      </c>
      <c r="N82" s="36"/>
      <c r="O82" s="36"/>
      <c r="P82" s="36"/>
      <c r="Q82" s="36"/>
      <c r="R82" s="9"/>
      <c r="S82" s="9" t="str">
        <f>D82</f>
        <v>Years Covered (including strategy updates)</v>
      </c>
      <c r="T82" s="24"/>
      <c r="U82" s="24"/>
      <c r="V82" s="24"/>
      <c r="W82" s="76"/>
      <c r="X82" s="76"/>
      <c r="Y82" s="77"/>
      <c r="Z82" s="95"/>
    </row>
    <row r="83" spans="1:26" s="159" customFormat="1" ht="15.75" thickBot="1" x14ac:dyDescent="0.25">
      <c r="A83" s="840"/>
      <c r="B83" s="259" t="s">
        <v>35</v>
      </c>
      <c r="C83" s="150"/>
      <c r="D83" s="844"/>
      <c r="E83" s="845"/>
      <c r="F83" s="151"/>
      <c r="G83" s="846"/>
      <c r="H83" s="847"/>
      <c r="I83" s="20"/>
      <c r="J83" s="45">
        <f>G83</f>
        <v>0</v>
      </c>
      <c r="K83" s="9" t="str">
        <f>B83</f>
        <v>a</v>
      </c>
      <c r="L83" s="36"/>
      <c r="M83" s="46">
        <f>E83</f>
        <v>0</v>
      </c>
      <c r="N83" s="36"/>
      <c r="O83" s="36"/>
      <c r="P83" s="36"/>
      <c r="Q83" s="36"/>
      <c r="R83" s="9"/>
      <c r="S83" s="9">
        <f>D83</f>
        <v>0</v>
      </c>
      <c r="T83" s="24"/>
      <c r="U83" s="24"/>
      <c r="V83" s="24"/>
      <c r="W83" s="76"/>
      <c r="X83" s="76"/>
      <c r="Y83" s="77"/>
      <c r="Z83" s="95"/>
    </row>
    <row r="84" spans="1:26" s="159" customFormat="1" ht="30" x14ac:dyDescent="0.2">
      <c r="A84" s="827" t="s">
        <v>244</v>
      </c>
      <c r="B84" s="828"/>
      <c r="C84" s="828"/>
      <c r="D84" s="828"/>
      <c r="E84" s="828"/>
      <c r="F84" s="829" t="s">
        <v>165</v>
      </c>
      <c r="G84" s="830"/>
      <c r="H84" s="831"/>
      <c r="I84" s="20"/>
      <c r="J84" s="45"/>
      <c r="K84" s="9"/>
      <c r="L84" s="36"/>
      <c r="M84" s="36"/>
      <c r="N84" s="36"/>
      <c r="O84" s="36"/>
      <c r="P84" s="36"/>
      <c r="Q84" s="39" t="str">
        <f>F84</f>
        <v>Yes</v>
      </c>
      <c r="R84" s="9" t="str">
        <f>A84</f>
        <v>D2. Are any family planning commodities subject to duties, import taxes, or other fees?</v>
      </c>
      <c r="S84" s="36"/>
      <c r="T84" s="24"/>
      <c r="U84" s="24"/>
      <c r="V84" s="24"/>
      <c r="W84" s="76"/>
      <c r="X84" s="76"/>
      <c r="Y84" s="77"/>
      <c r="Z84" s="95"/>
    </row>
    <row r="85" spans="1:26" s="159" customFormat="1" x14ac:dyDescent="0.2">
      <c r="A85" s="262"/>
      <c r="B85" s="764" t="s">
        <v>325</v>
      </c>
      <c r="C85" s="764"/>
      <c r="D85" s="765"/>
      <c r="E85" s="924" t="s">
        <v>143</v>
      </c>
      <c r="F85" s="925"/>
      <c r="G85" s="925"/>
      <c r="H85" s="926"/>
      <c r="I85" s="20"/>
      <c r="J85" s="45"/>
      <c r="K85" s="9"/>
      <c r="L85" s="36"/>
      <c r="M85" s="46" t="str">
        <f>E85</f>
        <v>Commercial sector</v>
      </c>
      <c r="N85" s="46" t="str">
        <f>E85</f>
        <v>Commercial sector</v>
      </c>
      <c r="O85" s="36"/>
      <c r="P85" s="9"/>
      <c r="Q85" s="36"/>
      <c r="R85" s="9" t="str">
        <f>B85</f>
        <v>a. If yes, for which sectors (public, NGO, social marketing, commercial)?</v>
      </c>
      <c r="S85" s="36"/>
      <c r="T85" s="24"/>
      <c r="U85" s="24"/>
      <c r="V85" s="24"/>
      <c r="W85" s="76"/>
      <c r="X85" s="76"/>
      <c r="Y85" s="77"/>
      <c r="Z85" s="95"/>
    </row>
    <row r="86" spans="1:26" s="159" customFormat="1" ht="46.5" customHeight="1" x14ac:dyDescent="0.2">
      <c r="A86" s="262"/>
      <c r="B86" s="764" t="s">
        <v>46</v>
      </c>
      <c r="C86" s="764"/>
      <c r="D86" s="765"/>
      <c r="E86" s="924" t="s">
        <v>866</v>
      </c>
      <c r="F86" s="925"/>
      <c r="G86" s="925"/>
      <c r="H86" s="926"/>
      <c r="I86" s="20"/>
      <c r="J86" s="45"/>
      <c r="K86" s="9"/>
      <c r="L86" s="36"/>
      <c r="M86" s="46" t="str">
        <f>E86</f>
        <v>There is no VAT for medical drug importation. However, there is a sales tax (10%) according to the January 2012 Cabinet of Ministers regulation. In addition, there is an import taxation for medical devices.</v>
      </c>
      <c r="N86" s="46" t="str">
        <f>E86</f>
        <v>There is no VAT for medical drug importation. However, there is a sales tax (10%) according to the January 2012 Cabinet of Ministers regulation. In addition, there is an import taxation for medical devices.</v>
      </c>
      <c r="O86" s="36"/>
      <c r="P86" s="9"/>
      <c r="Q86" s="36"/>
      <c r="R86" s="9" t="str">
        <f>B86</f>
        <v>b. If yes, how much are the duties, taxes, or fees?</v>
      </c>
      <c r="S86" s="36"/>
      <c r="T86" s="24"/>
      <c r="U86" s="24"/>
      <c r="V86" s="24"/>
      <c r="W86" s="76"/>
      <c r="X86" s="76"/>
      <c r="Y86" s="77"/>
      <c r="Z86" s="95"/>
    </row>
    <row r="87" spans="1:26" s="159" customFormat="1" ht="30" customHeight="1" x14ac:dyDescent="0.2">
      <c r="A87" s="772" t="s">
        <v>326</v>
      </c>
      <c r="B87" s="764"/>
      <c r="C87" s="764"/>
      <c r="D87" s="764"/>
      <c r="E87" s="764"/>
      <c r="F87" s="764"/>
      <c r="G87" s="765"/>
      <c r="H87" s="355" t="s">
        <v>165</v>
      </c>
      <c r="I87" s="20" t="str">
        <f>A87</f>
        <v>D3. Are there policies that hinder the ability of the private sector (commercial sector, NGOs, or social marketing) to provide contraceptive methods (for example: price controls, distribution limitations, taxes/duties, advertising bans, etc.)?</v>
      </c>
      <c r="J87" s="45"/>
      <c r="K87" s="9"/>
      <c r="L87" s="36"/>
      <c r="M87" s="36"/>
      <c r="N87" s="36"/>
      <c r="O87" s="36"/>
      <c r="P87" s="9"/>
      <c r="Q87" s="36"/>
      <c r="R87" s="9"/>
      <c r="S87" s="36"/>
      <c r="T87" s="24"/>
      <c r="U87" s="24"/>
      <c r="V87" s="24"/>
      <c r="W87" s="76"/>
      <c r="X87" s="76"/>
      <c r="Y87" s="77"/>
      <c r="Z87" s="95"/>
    </row>
    <row r="88" spans="1:26" s="159" customFormat="1" ht="30" x14ac:dyDescent="0.2">
      <c r="A88" s="262"/>
      <c r="B88" s="764" t="s">
        <v>47</v>
      </c>
      <c r="C88" s="764"/>
      <c r="D88" s="924" t="s">
        <v>982</v>
      </c>
      <c r="E88" s="925"/>
      <c r="F88" s="925"/>
      <c r="G88" s="925"/>
      <c r="H88" s="926"/>
      <c r="I88" s="20"/>
      <c r="J88" s="45"/>
      <c r="K88" s="9" t="str">
        <f>B88</f>
        <v>a. If yes, describe the policies.</v>
      </c>
      <c r="L88" s="36"/>
      <c r="M88" s="36"/>
      <c r="N88" s="38"/>
      <c r="O88" s="39" t="str">
        <f>D88</f>
        <v xml:space="preserve">The Ukraine law "On Advertising", article 21 does not allow advertising of prescription-based medicines, including contraceptives. </v>
      </c>
      <c r="P88" s="9"/>
      <c r="Q88" s="36"/>
      <c r="R88" s="36"/>
      <c r="S88" s="36"/>
      <c r="T88" s="24"/>
      <c r="U88" s="24"/>
      <c r="V88" s="24"/>
      <c r="W88" s="76"/>
      <c r="X88" s="76"/>
      <c r="Y88" s="77"/>
      <c r="Z88" s="95"/>
    </row>
    <row r="89" spans="1:26" s="159" customFormat="1" ht="30" customHeight="1" x14ac:dyDescent="0.2">
      <c r="A89" s="772" t="s">
        <v>327</v>
      </c>
      <c r="B89" s="764"/>
      <c r="C89" s="764"/>
      <c r="D89" s="764"/>
      <c r="E89" s="764"/>
      <c r="F89" s="764"/>
      <c r="G89" s="765"/>
      <c r="H89" s="355" t="s">
        <v>165</v>
      </c>
      <c r="I89" s="20" t="str">
        <f>A89</f>
        <v>D4. Are there policies that enable the private sector (commercial sector, NGOs, or social marketing) to provide contraceptive methods?</v>
      </c>
      <c r="J89" s="45"/>
      <c r="K89" s="9"/>
      <c r="L89" s="36"/>
      <c r="M89" s="36"/>
      <c r="N89" s="36"/>
      <c r="O89" s="36"/>
      <c r="P89" s="9"/>
      <c r="Q89" s="36"/>
      <c r="R89" s="9"/>
      <c r="S89" s="36"/>
      <c r="T89" s="24"/>
      <c r="U89" s="24"/>
      <c r="V89" s="24"/>
      <c r="W89" s="76"/>
      <c r="X89" s="76"/>
      <c r="Y89" s="77"/>
      <c r="Z89" s="95"/>
    </row>
    <row r="90" spans="1:26" s="159" customFormat="1" ht="45" x14ac:dyDescent="0.2">
      <c r="A90" s="262"/>
      <c r="B90" s="764" t="s">
        <v>47</v>
      </c>
      <c r="C90" s="764"/>
      <c r="D90" s="924" t="s">
        <v>897</v>
      </c>
      <c r="E90" s="925"/>
      <c r="F90" s="925"/>
      <c r="G90" s="925"/>
      <c r="H90" s="926"/>
      <c r="I90" s="20"/>
      <c r="J90" s="45"/>
      <c r="K90" s="9" t="str">
        <f>B90</f>
        <v>a. If yes, describe the policies.</v>
      </c>
      <c r="L90" s="36"/>
      <c r="M90" s="36"/>
      <c r="N90" s="38"/>
      <c r="O90" s="39" t="str">
        <f>D90</f>
        <v xml:space="preserve">Drugs (including contraceptives) are exempted from the payment of VAT in Ukraine. Also, private companies have to be registered and licensed. This is a protection against counterfeit drugs. </v>
      </c>
      <c r="P90" s="9"/>
      <c r="Q90" s="36"/>
      <c r="R90" s="36"/>
      <c r="S90" s="36"/>
      <c r="T90" s="24"/>
      <c r="U90" s="24"/>
      <c r="V90" s="24"/>
      <c r="W90" s="76"/>
      <c r="X90" s="76"/>
      <c r="Y90" s="77"/>
      <c r="Z90" s="95"/>
    </row>
    <row r="91" spans="1:26" s="159" customFormat="1" ht="30" customHeight="1" x14ac:dyDescent="0.2">
      <c r="A91" s="772" t="s">
        <v>328</v>
      </c>
      <c r="B91" s="764"/>
      <c r="C91" s="764"/>
      <c r="D91" s="764"/>
      <c r="E91" s="764"/>
      <c r="F91" s="764"/>
      <c r="G91" s="765"/>
      <c r="H91" s="355" t="s">
        <v>165</v>
      </c>
      <c r="I91" s="20" t="str">
        <f>A91</f>
        <v xml:space="preserve">D5. Do policies or regulations exist that restrict who can sell or dispense particular contraceptive methods?
</v>
      </c>
      <c r="J91" s="45"/>
      <c r="K91" s="9"/>
      <c r="L91" s="36"/>
      <c r="M91" s="36"/>
      <c r="N91" s="36"/>
      <c r="O91" s="9"/>
      <c r="P91" s="9"/>
      <c r="Q91" s="36"/>
      <c r="R91" s="36"/>
      <c r="S91" s="36"/>
      <c r="T91" s="24"/>
      <c r="U91" s="24"/>
      <c r="V91" s="24"/>
      <c r="W91" s="76"/>
      <c r="X91" s="76"/>
      <c r="Y91" s="77"/>
      <c r="Z91" s="95"/>
    </row>
    <row r="92" spans="1:26" s="159" customFormat="1" ht="15.75" thickBot="1" x14ac:dyDescent="0.25">
      <c r="A92" s="354"/>
      <c r="B92" s="822" t="s">
        <v>60</v>
      </c>
      <c r="C92" s="822"/>
      <c r="D92" s="260"/>
      <c r="E92" s="261"/>
      <c r="F92" s="261"/>
      <c r="G92" s="261"/>
      <c r="H92" s="378"/>
      <c r="I92" s="17"/>
      <c r="J92" s="45"/>
      <c r="K92" s="9"/>
      <c r="L92" s="36"/>
      <c r="M92" s="36"/>
      <c r="N92" s="36"/>
      <c r="O92" s="9"/>
      <c r="P92" s="9"/>
      <c r="Q92" s="36"/>
      <c r="R92" s="36"/>
      <c r="S92" s="36"/>
      <c r="T92" s="24"/>
      <c r="U92" s="24"/>
      <c r="V92" s="24"/>
      <c r="W92" s="76"/>
      <c r="X92" s="76"/>
      <c r="Y92" s="77"/>
      <c r="Z92" s="95"/>
    </row>
    <row r="93" spans="1:26" s="159" customFormat="1" ht="45" customHeight="1" x14ac:dyDescent="0.2">
      <c r="A93" s="379"/>
      <c r="B93" s="823" t="s">
        <v>156</v>
      </c>
      <c r="C93" s="824"/>
      <c r="D93" s="825"/>
      <c r="E93" s="819" t="s">
        <v>329</v>
      </c>
      <c r="F93" s="821"/>
      <c r="G93" s="819" t="s">
        <v>330</v>
      </c>
      <c r="H93" s="826"/>
      <c r="I93" s="18"/>
      <c r="J93" s="51" t="str">
        <f>G93</f>
        <v>Describe any private sector restriction on who is allowed to sell or dispense the method</v>
      </c>
      <c r="K93" s="9"/>
      <c r="L93" s="36"/>
      <c r="M93" s="36"/>
      <c r="N93" s="36"/>
      <c r="O93" s="9"/>
      <c r="P93" s="9" t="str">
        <f>B93</f>
        <v>Contraceptive Method(s)</v>
      </c>
      <c r="Q93" s="36"/>
      <c r="R93" s="36"/>
      <c r="S93" s="36"/>
      <c r="T93" s="24"/>
      <c r="U93" s="84" t="str">
        <f>E93</f>
        <v>Describe any public sector restriction on who is allowed to sell or dispense the method</v>
      </c>
      <c r="V93" s="24"/>
      <c r="W93" s="76"/>
      <c r="X93" s="76"/>
      <c r="Y93" s="77"/>
      <c r="Z93" s="95"/>
    </row>
    <row r="94" spans="1:26" s="159" customFormat="1" ht="90" x14ac:dyDescent="0.2">
      <c r="A94" s="380"/>
      <c r="B94" s="262" t="s">
        <v>35</v>
      </c>
      <c r="C94" s="921" t="s">
        <v>360</v>
      </c>
      <c r="D94" s="993"/>
      <c r="E94" s="994" t="s">
        <v>361</v>
      </c>
      <c r="F94" s="994"/>
      <c r="G94" s="994" t="s">
        <v>983</v>
      </c>
      <c r="H94" s="995"/>
      <c r="I94" s="16"/>
      <c r="J94" s="45" t="str">
        <f>G94</f>
        <v>Licensed pharmacies sell hormonals based on a doctor's prescription.</v>
      </c>
      <c r="K94" s="9"/>
      <c r="L94" s="36"/>
      <c r="M94" s="46" t="str">
        <f>E94</f>
        <v xml:space="preserve">Clinics can either dispense or prescribe these methods for purchase in state pharmacies. The prescriptions are written by doctors; midwives and nurses are not allowed to write prescriptions. </v>
      </c>
      <c r="N94" s="36"/>
      <c r="O94" s="9"/>
      <c r="P94" s="9" t="str">
        <f>C94</f>
        <v xml:space="preserve">All hormonal methods </v>
      </c>
      <c r="Q94" s="36"/>
      <c r="R94" s="36"/>
      <c r="S94" s="36"/>
      <c r="T94" s="24"/>
      <c r="U94" s="84" t="str">
        <f>E94</f>
        <v xml:space="preserve">Clinics can either dispense or prescribe these methods for purchase in state pharmacies. The prescriptions are written by doctors; midwives and nurses are not allowed to write prescriptions. </v>
      </c>
      <c r="V94" s="24"/>
      <c r="W94" s="76"/>
      <c r="X94" s="76"/>
      <c r="Y94" s="77"/>
      <c r="Z94" s="95"/>
    </row>
    <row r="95" spans="1:26" s="159" customFormat="1" ht="60" x14ac:dyDescent="0.2">
      <c r="A95" s="380"/>
      <c r="B95" s="262" t="s">
        <v>36</v>
      </c>
      <c r="C95" s="921" t="s">
        <v>203</v>
      </c>
      <c r="D95" s="993"/>
      <c r="E95" s="994" t="s">
        <v>362</v>
      </c>
      <c r="F95" s="994"/>
      <c r="G95" s="994" t="s">
        <v>363</v>
      </c>
      <c r="H95" s="995"/>
      <c r="I95" s="16"/>
      <c r="J95" s="45" t="str">
        <f>G95</f>
        <v>Only specially trained ob-gyns can insert IUDs. Family doctors can only prescribe IUDs.</v>
      </c>
      <c r="K95" s="9"/>
      <c r="L95" s="36"/>
      <c r="M95" s="46" t="str">
        <f>E95</f>
        <v>Only specially trained ob-gyns can insert IUDs. Family doctors can only prescribe IUDs. Midwives and nurses cannot prescribe them.</v>
      </c>
      <c r="N95" s="36"/>
      <c r="O95" s="9"/>
      <c r="P95" s="9" t="str">
        <f>C95</f>
        <v>IUDs</v>
      </c>
      <c r="Q95" s="36"/>
      <c r="R95" s="36"/>
      <c r="S95" s="36"/>
      <c r="T95" s="24"/>
      <c r="U95" s="84" t="str">
        <f>E95</f>
        <v>Only specially trained ob-gyns can insert IUDs. Family doctors can only prescribe IUDs. Midwives and nurses cannot prescribe them.</v>
      </c>
      <c r="V95" s="24"/>
      <c r="W95" s="76"/>
      <c r="X95" s="76"/>
      <c r="Y95" s="77"/>
      <c r="Z95" s="95"/>
    </row>
    <row r="96" spans="1:26" s="159" customFormat="1" ht="60.75" thickBot="1" x14ac:dyDescent="0.25">
      <c r="A96" s="380"/>
      <c r="B96" s="263" t="s">
        <v>37</v>
      </c>
      <c r="C96" s="1188" t="s">
        <v>204</v>
      </c>
      <c r="D96" s="1189"/>
      <c r="E96" s="1190" t="s">
        <v>364</v>
      </c>
      <c r="F96" s="1190"/>
      <c r="G96" s="814" t="s">
        <v>867</v>
      </c>
      <c r="H96" s="815"/>
      <c r="I96" s="16"/>
      <c r="J96" s="45" t="str">
        <f>G96</f>
        <v>Licensed pharmacies can sell the injectable, but the injection can be given only under strict supervision of a medical professional.</v>
      </c>
      <c r="K96" s="9"/>
      <c r="L96" s="36"/>
      <c r="M96" s="46" t="str">
        <f>E96</f>
        <v>Nurses and midwives can provide the Depo injections, in a health facility, upon the recommendation from a doctor.</v>
      </c>
      <c r="N96" s="36"/>
      <c r="O96" s="9"/>
      <c r="P96" s="9" t="str">
        <f>C96</f>
        <v>Injectables</v>
      </c>
      <c r="Q96" s="36"/>
      <c r="R96" s="36"/>
      <c r="S96" s="36"/>
      <c r="T96" s="24"/>
      <c r="U96" s="84" t="str">
        <f>E96</f>
        <v>Nurses and midwives can provide the Depo injections, in a health facility, upon the recommendation from a doctor.</v>
      </c>
      <c r="V96" s="24"/>
      <c r="W96" s="76"/>
      <c r="X96" s="76"/>
      <c r="Y96" s="77"/>
      <c r="Z96" s="95"/>
    </row>
    <row r="97" spans="1:26" s="264" customFormat="1" ht="15.75" thickBot="1" x14ac:dyDescent="0.25">
      <c r="A97" s="816"/>
      <c r="B97" s="817"/>
      <c r="C97" s="817"/>
      <c r="D97" s="817"/>
      <c r="E97" s="817"/>
      <c r="F97" s="817"/>
      <c r="G97" s="817"/>
      <c r="H97" s="818"/>
      <c r="I97" s="28"/>
      <c r="J97" s="52"/>
      <c r="K97" s="27">
        <f>C97</f>
        <v>0</v>
      </c>
      <c r="L97" s="27"/>
      <c r="M97" s="27"/>
      <c r="N97" s="27"/>
      <c r="O97" s="27"/>
      <c r="P97" s="27"/>
      <c r="Q97" s="27"/>
      <c r="R97" s="27"/>
      <c r="S97" s="27"/>
      <c r="T97" s="27"/>
      <c r="U97" s="27"/>
      <c r="V97" s="27"/>
      <c r="W97" s="85"/>
      <c r="X97" s="85"/>
      <c r="Y97" s="86"/>
      <c r="Z97" s="99"/>
    </row>
    <row r="98" spans="1:26" s="159" customFormat="1" ht="45" customHeight="1" x14ac:dyDescent="0.2">
      <c r="A98" s="774" t="s">
        <v>332</v>
      </c>
      <c r="B98" s="775"/>
      <c r="C98" s="775"/>
      <c r="D98" s="265" t="s">
        <v>61</v>
      </c>
      <c r="E98" s="819" t="s">
        <v>67</v>
      </c>
      <c r="F98" s="820"/>
      <c r="G98" s="821"/>
      <c r="H98" s="381" t="s">
        <v>57</v>
      </c>
      <c r="I98" s="15"/>
      <c r="J98" s="45"/>
      <c r="K98" s="9" t="str">
        <f>A98</f>
        <v>D6. Does the country have laws, regulations, or policies that make it difficult for the following sub-populations to access effective family planning services?</v>
      </c>
      <c r="L98" s="36"/>
      <c r="M98" s="36"/>
      <c r="N98" s="36"/>
      <c r="O98" s="9"/>
      <c r="P98" s="36"/>
      <c r="Q98" s="36"/>
      <c r="R98" s="36"/>
      <c r="S98" s="36"/>
      <c r="T98" s="24"/>
      <c r="U98" s="24"/>
      <c r="V98" s="84" t="str">
        <f>E98</f>
        <v xml:space="preserve">If yes, describe laws/regulations/policies affecting access </v>
      </c>
      <c r="W98" s="76"/>
      <c r="X98" s="76"/>
      <c r="Y98" s="77"/>
      <c r="Z98" s="95"/>
    </row>
    <row r="99" spans="1:26" s="159" customFormat="1" x14ac:dyDescent="0.2">
      <c r="A99" s="262"/>
      <c r="B99" s="764" t="s">
        <v>333</v>
      </c>
      <c r="C99" s="764"/>
      <c r="D99" s="157" t="s">
        <v>166</v>
      </c>
      <c r="E99" s="800"/>
      <c r="F99" s="801"/>
      <c r="G99" s="803"/>
      <c r="H99" s="355"/>
      <c r="I99" s="13"/>
      <c r="J99" s="45"/>
      <c r="K99" s="9" t="str">
        <f>B99</f>
        <v>a. Unmarried people</v>
      </c>
      <c r="L99" s="36"/>
      <c r="M99" s="46">
        <f>E99</f>
        <v>0</v>
      </c>
      <c r="N99" s="36"/>
      <c r="O99" s="9"/>
      <c r="P99" s="36"/>
      <c r="Q99" s="36"/>
      <c r="R99" s="36"/>
      <c r="S99" s="36"/>
      <c r="T99" s="24"/>
      <c r="U99" s="24"/>
      <c r="V99" s="84">
        <f>E99</f>
        <v>0</v>
      </c>
      <c r="W99" s="76"/>
      <c r="X99" s="76"/>
      <c r="Y99" s="77"/>
      <c r="Z99" s="95"/>
    </row>
    <row r="100" spans="1:26" s="159" customFormat="1" x14ac:dyDescent="0.2">
      <c r="A100" s="262"/>
      <c r="B100" s="764" t="s">
        <v>48</v>
      </c>
      <c r="C100" s="764"/>
      <c r="D100" s="157" t="s">
        <v>166</v>
      </c>
      <c r="E100" s="800"/>
      <c r="F100" s="801"/>
      <c r="G100" s="803"/>
      <c r="H100" s="355"/>
      <c r="I100" s="13"/>
      <c r="J100" s="45"/>
      <c r="K100" s="9" t="str">
        <f>B100</f>
        <v>b. Young people</v>
      </c>
      <c r="L100" s="36"/>
      <c r="M100" s="46">
        <f>E100</f>
        <v>0</v>
      </c>
      <c r="N100" s="36"/>
      <c r="O100" s="9"/>
      <c r="P100" s="36"/>
      <c r="Q100" s="36"/>
      <c r="R100" s="36"/>
      <c r="S100" s="36"/>
      <c r="T100" s="24"/>
      <c r="U100" s="24"/>
      <c r="V100" s="84">
        <f>E100</f>
        <v>0</v>
      </c>
      <c r="W100" s="76"/>
      <c r="X100" s="76"/>
      <c r="Y100" s="77"/>
      <c r="Z100" s="95"/>
    </row>
    <row r="101" spans="1:26" s="159" customFormat="1" ht="15.75" thickBot="1" x14ac:dyDescent="0.25">
      <c r="A101" s="263"/>
      <c r="B101" s="753" t="s">
        <v>49</v>
      </c>
      <c r="C101" s="753"/>
      <c r="D101" s="382" t="s">
        <v>166</v>
      </c>
      <c r="E101" s="804"/>
      <c r="F101" s="805"/>
      <c r="G101" s="806"/>
      <c r="H101" s="383"/>
      <c r="I101" s="13"/>
      <c r="J101" s="45"/>
      <c r="K101" s="9" t="str">
        <f>B101</f>
        <v>c. Other</v>
      </c>
      <c r="L101" s="36"/>
      <c r="M101" s="46">
        <f>E101</f>
        <v>0</v>
      </c>
      <c r="N101" s="36"/>
      <c r="O101" s="9"/>
      <c r="P101" s="36"/>
      <c r="Q101" s="36"/>
      <c r="R101" s="36"/>
      <c r="S101" s="36"/>
      <c r="T101" s="24"/>
      <c r="U101" s="24"/>
      <c r="V101" s="84">
        <f>E101</f>
        <v>0</v>
      </c>
      <c r="W101" s="76"/>
      <c r="X101" s="76"/>
      <c r="Y101" s="77"/>
      <c r="Z101" s="95"/>
    </row>
    <row r="102" spans="1:26" s="266" customFormat="1" x14ac:dyDescent="0.2">
      <c r="A102" s="807"/>
      <c r="B102" s="808"/>
      <c r="C102" s="808"/>
      <c r="D102" s="808"/>
      <c r="E102" s="808"/>
      <c r="F102" s="808"/>
      <c r="G102" s="808"/>
      <c r="H102" s="809"/>
      <c r="I102" s="5"/>
      <c r="J102" s="53"/>
      <c r="K102" s="29">
        <f>C102</f>
        <v>0</v>
      </c>
      <c r="L102" s="54"/>
      <c r="M102" s="54"/>
      <c r="N102" s="54"/>
      <c r="O102" s="29"/>
      <c r="P102" s="54"/>
      <c r="Q102" s="54"/>
      <c r="R102" s="54"/>
      <c r="S102" s="54"/>
      <c r="T102" s="54"/>
      <c r="U102" s="54"/>
      <c r="V102" s="54"/>
      <c r="W102" s="87"/>
      <c r="X102" s="87"/>
      <c r="Y102" s="88"/>
      <c r="Z102" s="95"/>
    </row>
    <row r="103" spans="1:26" s="159" customFormat="1" ht="45" customHeight="1" x14ac:dyDescent="0.2">
      <c r="A103" s="772" t="s">
        <v>334</v>
      </c>
      <c r="B103" s="764"/>
      <c r="C103" s="764"/>
      <c r="D103" s="764"/>
      <c r="E103" s="764"/>
      <c r="F103" s="764"/>
      <c r="G103" s="764"/>
      <c r="H103" s="773"/>
      <c r="I103" s="15"/>
      <c r="J103" s="45"/>
      <c r="K103" s="9"/>
      <c r="L103" s="36"/>
      <c r="M103" s="36"/>
      <c r="N103" s="36"/>
      <c r="O103" s="9"/>
      <c r="P103" s="36"/>
      <c r="Q103" s="36"/>
      <c r="R103" s="36"/>
      <c r="S103" s="36"/>
      <c r="T103" s="24"/>
      <c r="U103" s="24"/>
      <c r="V103" s="24"/>
      <c r="W103" s="76"/>
      <c r="X103" s="82" t="str">
        <f>A103</f>
        <v xml:space="preserve">D7. Are there charges* to the client in the public sector for family planning:
*(This question refers to charges by policy, not under-the-table charges.)
</v>
      </c>
      <c r="Y103" s="77"/>
      <c r="Z103" s="95"/>
    </row>
    <row r="104" spans="1:26" s="159" customFormat="1" ht="15" customHeight="1" x14ac:dyDescent="0.2">
      <c r="A104" s="262"/>
      <c r="B104" s="764" t="s">
        <v>50</v>
      </c>
      <c r="C104" s="764"/>
      <c r="D104" s="764"/>
      <c r="E104" s="764"/>
      <c r="F104" s="765"/>
      <c r="G104" s="766" t="s">
        <v>166</v>
      </c>
      <c r="H104" s="767"/>
      <c r="I104" s="16"/>
      <c r="J104" s="45" t="str">
        <f>G104</f>
        <v>No</v>
      </c>
      <c r="K104" s="9"/>
      <c r="L104" s="36"/>
      <c r="M104" s="36"/>
      <c r="N104" s="36"/>
      <c r="O104" s="9"/>
      <c r="P104" s="36"/>
      <c r="Q104" s="36"/>
      <c r="R104" s="36"/>
      <c r="S104" s="36"/>
      <c r="T104" s="24"/>
      <c r="U104" s="24"/>
      <c r="V104" s="24"/>
      <c r="W104" s="76"/>
      <c r="X104" s="76"/>
      <c r="Y104" s="80" t="str">
        <f>B104</f>
        <v>a. Services?</v>
      </c>
      <c r="Z104" s="95"/>
    </row>
    <row r="105" spans="1:26" s="159" customFormat="1" ht="15" customHeight="1" x14ac:dyDescent="0.2">
      <c r="A105" s="262"/>
      <c r="B105" s="764" t="s">
        <v>51</v>
      </c>
      <c r="C105" s="764"/>
      <c r="D105" s="764"/>
      <c r="E105" s="764"/>
      <c r="F105" s="765"/>
      <c r="G105" s="766" t="s">
        <v>166</v>
      </c>
      <c r="H105" s="767"/>
      <c r="I105" s="16"/>
      <c r="J105" s="45" t="str">
        <f>G105</f>
        <v>No</v>
      </c>
      <c r="K105" s="9"/>
      <c r="L105" s="36"/>
      <c r="M105" s="36"/>
      <c r="N105" s="36"/>
      <c r="O105" s="9"/>
      <c r="P105" s="36"/>
      <c r="Q105" s="36"/>
      <c r="R105" s="36"/>
      <c r="S105" s="36"/>
      <c r="T105" s="24"/>
      <c r="U105" s="24"/>
      <c r="V105" s="24"/>
      <c r="W105" s="76"/>
      <c r="X105" s="76"/>
      <c r="Y105" s="80" t="str">
        <f>B105</f>
        <v>b. Commodities?</v>
      </c>
      <c r="Z105" s="95"/>
    </row>
    <row r="106" spans="1:26" s="159" customFormat="1" ht="15" customHeight="1" x14ac:dyDescent="0.2">
      <c r="A106" s="262"/>
      <c r="B106" s="764" t="s">
        <v>52</v>
      </c>
      <c r="C106" s="764"/>
      <c r="D106" s="764"/>
      <c r="E106" s="764"/>
      <c r="F106" s="765"/>
      <c r="G106" s="766" t="s">
        <v>146</v>
      </c>
      <c r="H106" s="767"/>
      <c r="I106" s="16"/>
      <c r="J106" s="45" t="str">
        <f>G106</f>
        <v>N/A</v>
      </c>
      <c r="K106" s="9"/>
      <c r="L106" s="36"/>
      <c r="M106" s="36"/>
      <c r="N106" s="36"/>
      <c r="O106" s="9"/>
      <c r="P106" s="36"/>
      <c r="Q106" s="36"/>
      <c r="R106" s="36"/>
      <c r="S106" s="36"/>
      <c r="T106" s="24"/>
      <c r="U106" s="24"/>
      <c r="V106" s="24"/>
      <c r="W106" s="76"/>
      <c r="X106" s="76"/>
      <c r="Y106" s="80" t="str">
        <f>B106</f>
        <v>c. If yes, are there exemptions for people who cannot afford to pay?</v>
      </c>
      <c r="Z106" s="95"/>
    </row>
    <row r="107" spans="1:26" s="159" customFormat="1" x14ac:dyDescent="0.2">
      <c r="A107" s="262"/>
      <c r="B107" s="241"/>
      <c r="C107" s="242" t="s">
        <v>53</v>
      </c>
      <c r="D107" s="800" t="s">
        <v>146</v>
      </c>
      <c r="E107" s="801"/>
      <c r="F107" s="801"/>
      <c r="G107" s="801"/>
      <c r="H107" s="802"/>
      <c r="I107" s="16"/>
      <c r="J107" s="45"/>
      <c r="K107" s="9" t="str">
        <f>C107</f>
        <v>i. If yes, describe the exemptions.</v>
      </c>
      <c r="L107" s="36"/>
      <c r="M107" s="36"/>
      <c r="N107" s="38"/>
      <c r="O107" s="39" t="str">
        <f>D107</f>
        <v>N/A</v>
      </c>
      <c r="P107" s="36"/>
      <c r="Q107" s="36"/>
      <c r="R107" s="36"/>
      <c r="S107" s="36"/>
      <c r="T107" s="24"/>
      <c r="U107" s="24"/>
      <c r="V107" s="24"/>
      <c r="W107" s="76"/>
      <c r="X107" s="76"/>
      <c r="Y107" s="77"/>
      <c r="Z107" s="95"/>
    </row>
    <row r="108" spans="1:26" s="267" customFormat="1" ht="15.75" customHeight="1" x14ac:dyDescent="0.2">
      <c r="A108" s="772" t="s">
        <v>335</v>
      </c>
      <c r="B108" s="764"/>
      <c r="C108" s="764"/>
      <c r="D108" s="764"/>
      <c r="E108" s="764"/>
      <c r="F108" s="764"/>
      <c r="G108" s="764"/>
      <c r="H108" s="773"/>
      <c r="I108" s="48"/>
      <c r="J108" s="35"/>
      <c r="K108" s="9"/>
      <c r="L108" s="9"/>
      <c r="M108" s="36"/>
      <c r="N108" s="36"/>
      <c r="O108" s="9"/>
      <c r="P108" s="36"/>
      <c r="Q108" s="1"/>
      <c r="R108" s="36"/>
      <c r="S108" s="37"/>
      <c r="T108" s="2"/>
      <c r="U108" s="2"/>
      <c r="V108" s="2"/>
      <c r="W108" s="64"/>
      <c r="X108" s="82" t="str">
        <f>A108</f>
        <v>D8. Are the following contraceptives included in the country's National Essential Medicine List (NEML) or other equivalent priority list?</v>
      </c>
      <c r="Y108" s="1"/>
      <c r="Z108" s="101"/>
    </row>
    <row r="109" spans="1:26" s="267" customFormat="1" ht="15.75" customHeight="1" x14ac:dyDescent="0.2">
      <c r="A109" s="384"/>
      <c r="B109" s="764" t="s">
        <v>336</v>
      </c>
      <c r="C109" s="764"/>
      <c r="D109" s="764"/>
      <c r="E109" s="764"/>
      <c r="F109" s="765"/>
      <c r="G109" s="766" t="s">
        <v>165</v>
      </c>
      <c r="H109" s="767"/>
      <c r="I109" s="48"/>
      <c r="J109" s="45" t="str">
        <f t="shared" ref="J109:J120" si="3">G109</f>
        <v>Yes</v>
      </c>
      <c r="K109" s="9"/>
      <c r="L109" s="9"/>
      <c r="M109" s="36"/>
      <c r="N109" s="36"/>
      <c r="O109" s="9"/>
      <c r="P109" s="36"/>
      <c r="Q109" s="1"/>
      <c r="R109" s="36"/>
      <c r="S109" s="37"/>
      <c r="T109" s="2"/>
      <c r="U109" s="2"/>
      <c r="V109" s="2"/>
      <c r="W109" s="64"/>
      <c r="X109" s="64"/>
      <c r="Y109" s="80" t="str">
        <f t="shared" ref="Y109:Y118" si="4">B109</f>
        <v>a. Combined oral contraceptives</v>
      </c>
      <c r="Z109" s="101"/>
    </row>
    <row r="110" spans="1:26" s="267" customFormat="1" ht="15.75" customHeight="1" x14ac:dyDescent="0.2">
      <c r="A110" s="384"/>
      <c r="B110" s="764" t="s">
        <v>337</v>
      </c>
      <c r="C110" s="764"/>
      <c r="D110" s="764"/>
      <c r="E110" s="764"/>
      <c r="F110" s="765"/>
      <c r="G110" s="766" t="s">
        <v>165</v>
      </c>
      <c r="H110" s="767"/>
      <c r="I110" s="48"/>
      <c r="J110" s="45" t="str">
        <f t="shared" si="3"/>
        <v>Yes</v>
      </c>
      <c r="K110" s="9"/>
      <c r="L110" s="9"/>
      <c r="M110" s="36"/>
      <c r="N110" s="36"/>
      <c r="O110" s="9"/>
      <c r="P110" s="36"/>
      <c r="Q110" s="1"/>
      <c r="R110" s="36"/>
      <c r="S110" s="37"/>
      <c r="T110" s="2"/>
      <c r="U110" s="2"/>
      <c r="V110" s="2"/>
      <c r="W110" s="64"/>
      <c r="X110" s="64"/>
      <c r="Y110" s="80" t="str">
        <f t="shared" si="4"/>
        <v>b. Progestin-only pills</v>
      </c>
      <c r="Z110" s="101"/>
    </row>
    <row r="111" spans="1:26" s="267" customFormat="1" ht="15.75" customHeight="1" x14ac:dyDescent="0.2">
      <c r="A111" s="384"/>
      <c r="B111" s="764" t="s">
        <v>54</v>
      </c>
      <c r="C111" s="764"/>
      <c r="D111" s="764"/>
      <c r="E111" s="764"/>
      <c r="F111" s="765"/>
      <c r="G111" s="766" t="s">
        <v>165</v>
      </c>
      <c r="H111" s="767"/>
      <c r="I111" s="48"/>
      <c r="J111" s="45" t="str">
        <f t="shared" si="3"/>
        <v>Yes</v>
      </c>
      <c r="K111" s="9"/>
      <c r="L111" s="9"/>
      <c r="M111" s="36"/>
      <c r="N111" s="36"/>
      <c r="O111" s="9"/>
      <c r="P111" s="36"/>
      <c r="Q111" s="1"/>
      <c r="R111" s="36"/>
      <c r="S111" s="37"/>
      <c r="T111" s="2"/>
      <c r="U111" s="2"/>
      <c r="V111" s="2"/>
      <c r="W111" s="64"/>
      <c r="X111" s="64"/>
      <c r="Y111" s="80" t="str">
        <f t="shared" si="4"/>
        <v>c. Hormonal injections</v>
      </c>
      <c r="Z111" s="101"/>
    </row>
    <row r="112" spans="1:26" s="267" customFormat="1" ht="15.75" customHeight="1" x14ac:dyDescent="0.2">
      <c r="A112" s="384"/>
      <c r="B112" s="764" t="s">
        <v>55</v>
      </c>
      <c r="C112" s="764"/>
      <c r="D112" s="764"/>
      <c r="E112" s="764"/>
      <c r="F112" s="765"/>
      <c r="G112" s="766" t="s">
        <v>166</v>
      </c>
      <c r="H112" s="767"/>
      <c r="I112" s="48"/>
      <c r="J112" s="45" t="str">
        <f t="shared" si="3"/>
        <v>No</v>
      </c>
      <c r="K112" s="9"/>
      <c r="L112" s="9"/>
      <c r="M112" s="36"/>
      <c r="N112" s="36"/>
      <c r="O112" s="9"/>
      <c r="P112" s="36"/>
      <c r="Q112" s="1"/>
      <c r="R112" s="36"/>
      <c r="S112" s="37"/>
      <c r="T112" s="2"/>
      <c r="U112" s="2"/>
      <c r="V112" s="2"/>
      <c r="W112" s="64"/>
      <c r="X112" s="64"/>
      <c r="Y112" s="80" t="str">
        <f t="shared" si="4"/>
        <v>d. Hormonal implants</v>
      </c>
      <c r="Z112" s="101"/>
    </row>
    <row r="113" spans="1:26" s="267" customFormat="1" ht="15.75" customHeight="1" x14ac:dyDescent="0.2">
      <c r="A113" s="384"/>
      <c r="B113" s="764" t="s">
        <v>56</v>
      </c>
      <c r="C113" s="764"/>
      <c r="D113" s="764"/>
      <c r="E113" s="764"/>
      <c r="F113" s="765"/>
      <c r="G113" s="766" t="s">
        <v>166</v>
      </c>
      <c r="H113" s="767"/>
      <c r="I113" s="48"/>
      <c r="J113" s="45" t="str">
        <f t="shared" si="3"/>
        <v>No</v>
      </c>
      <c r="K113" s="9"/>
      <c r="L113" s="9"/>
      <c r="M113" s="36"/>
      <c r="N113" s="36"/>
      <c r="O113" s="9"/>
      <c r="P113" s="36"/>
      <c r="Q113" s="1"/>
      <c r="R113" s="36"/>
      <c r="S113" s="37"/>
      <c r="T113" s="2"/>
      <c r="U113" s="2"/>
      <c r="V113" s="2"/>
      <c r="W113" s="64"/>
      <c r="X113" s="64"/>
      <c r="Y113" s="80" t="str">
        <f t="shared" si="4"/>
        <v>e. Intrauterine devices (IUDs)</v>
      </c>
      <c r="Z113" s="101"/>
    </row>
    <row r="114" spans="1:26" s="267" customFormat="1" ht="15.75" customHeight="1" x14ac:dyDescent="0.2">
      <c r="A114" s="384"/>
      <c r="B114" s="764" t="s">
        <v>43</v>
      </c>
      <c r="C114" s="764"/>
      <c r="D114" s="764"/>
      <c r="E114" s="764"/>
      <c r="F114" s="765"/>
      <c r="G114" s="766" t="s">
        <v>166</v>
      </c>
      <c r="H114" s="767"/>
      <c r="I114" s="48"/>
      <c r="J114" s="45" t="str">
        <f t="shared" si="3"/>
        <v>No</v>
      </c>
      <c r="K114" s="9"/>
      <c r="L114" s="9"/>
      <c r="M114" s="36"/>
      <c r="N114" s="36"/>
      <c r="O114" s="9"/>
      <c r="P114" s="36"/>
      <c r="Q114" s="1"/>
      <c r="R114" s="36"/>
      <c r="S114" s="37"/>
      <c r="T114" s="2"/>
      <c r="U114" s="2"/>
      <c r="V114" s="2"/>
      <c r="W114" s="64"/>
      <c r="X114" s="64"/>
      <c r="Y114" s="80" t="str">
        <f t="shared" si="4"/>
        <v>f. Male condoms</v>
      </c>
      <c r="Z114" s="101"/>
    </row>
    <row r="115" spans="1:26" s="267" customFormat="1" ht="15.75" customHeight="1" x14ac:dyDescent="0.2">
      <c r="A115" s="384"/>
      <c r="B115" s="764" t="s">
        <v>44</v>
      </c>
      <c r="C115" s="764"/>
      <c r="D115" s="764"/>
      <c r="E115" s="764"/>
      <c r="F115" s="765"/>
      <c r="G115" s="766" t="s">
        <v>166</v>
      </c>
      <c r="H115" s="767"/>
      <c r="I115" s="48"/>
      <c r="J115" s="45" t="str">
        <f t="shared" si="3"/>
        <v>No</v>
      </c>
      <c r="K115" s="9"/>
      <c r="L115" s="9"/>
      <c r="M115" s="36"/>
      <c r="N115" s="36"/>
      <c r="O115" s="9"/>
      <c r="P115" s="36"/>
      <c r="Q115" s="1"/>
      <c r="R115" s="36"/>
      <c r="S115" s="37"/>
      <c r="T115" s="2"/>
      <c r="U115" s="2"/>
      <c r="V115" s="2"/>
      <c r="W115" s="64"/>
      <c r="X115" s="64"/>
      <c r="Y115" s="80" t="str">
        <f t="shared" si="4"/>
        <v>g. Female condoms</v>
      </c>
      <c r="Z115" s="101"/>
    </row>
    <row r="116" spans="1:26" s="267" customFormat="1" ht="15.75" customHeight="1" x14ac:dyDescent="0.2">
      <c r="A116" s="384"/>
      <c r="B116" s="764" t="s">
        <v>338</v>
      </c>
      <c r="C116" s="764"/>
      <c r="D116" s="764"/>
      <c r="E116" s="764"/>
      <c r="F116" s="765"/>
      <c r="G116" s="766" t="s">
        <v>165</v>
      </c>
      <c r="H116" s="767"/>
      <c r="I116" s="48"/>
      <c r="J116" s="45" t="str">
        <f t="shared" si="3"/>
        <v>Yes</v>
      </c>
      <c r="K116" s="9"/>
      <c r="L116" s="9"/>
      <c r="M116" s="36"/>
      <c r="N116" s="36"/>
      <c r="O116" s="9"/>
      <c r="P116" s="36"/>
      <c r="Q116" s="1"/>
      <c r="R116" s="36"/>
      <c r="S116" s="37"/>
      <c r="T116" s="2"/>
      <c r="U116" s="2"/>
      <c r="V116" s="2"/>
      <c r="W116" s="64"/>
      <c r="X116" s="64"/>
      <c r="Y116" s="80" t="str">
        <f t="shared" si="4"/>
        <v>h. Emergency contraceptive pills</v>
      </c>
      <c r="Z116" s="101"/>
    </row>
    <row r="117" spans="1:26" s="267" customFormat="1" ht="15.75" customHeight="1" x14ac:dyDescent="0.2">
      <c r="A117" s="384"/>
      <c r="B117" s="764" t="s">
        <v>245</v>
      </c>
      <c r="C117" s="764"/>
      <c r="D117" s="764"/>
      <c r="E117" s="764"/>
      <c r="F117" s="765"/>
      <c r="G117" s="766" t="s">
        <v>166</v>
      </c>
      <c r="H117" s="767"/>
      <c r="I117" s="48"/>
      <c r="J117" s="45" t="str">
        <f>G117</f>
        <v>No</v>
      </c>
      <c r="K117" s="9"/>
      <c r="L117" s="9"/>
      <c r="M117" s="36"/>
      <c r="N117" s="36"/>
      <c r="O117" s="9"/>
      <c r="P117" s="36"/>
      <c r="Q117" s="1"/>
      <c r="R117" s="36"/>
      <c r="S117" s="37"/>
      <c r="T117" s="2"/>
      <c r="U117" s="2"/>
      <c r="V117" s="2"/>
      <c r="W117" s="64"/>
      <c r="X117" s="64"/>
      <c r="Y117" s="80" t="str">
        <f>B117</f>
        <v>i. CycleBeads</v>
      </c>
      <c r="Z117" s="101"/>
    </row>
    <row r="118" spans="1:26" s="267" customFormat="1" ht="15.75" customHeight="1" x14ac:dyDescent="0.2">
      <c r="A118" s="384"/>
      <c r="B118" s="764" t="s">
        <v>339</v>
      </c>
      <c r="C118" s="764"/>
      <c r="D118" s="764"/>
      <c r="E118" s="764"/>
      <c r="F118" s="765"/>
      <c r="G118" s="766" t="s">
        <v>166</v>
      </c>
      <c r="H118" s="767"/>
      <c r="I118" s="48"/>
      <c r="J118" s="45" t="str">
        <f t="shared" si="3"/>
        <v>No</v>
      </c>
      <c r="K118" s="9"/>
      <c r="L118" s="9"/>
      <c r="M118" s="36"/>
      <c r="N118" s="36"/>
      <c r="O118" s="9"/>
      <c r="P118" s="36"/>
      <c r="Q118" s="1"/>
      <c r="R118" s="36"/>
      <c r="S118" s="37"/>
      <c r="T118" s="2"/>
      <c r="U118" s="2"/>
      <c r="V118" s="2"/>
      <c r="W118" s="64"/>
      <c r="X118" s="64"/>
      <c r="Y118" s="80" t="str">
        <f t="shared" si="4"/>
        <v>j. Any other contraceptive(s)?</v>
      </c>
      <c r="Z118" s="101"/>
    </row>
    <row r="119" spans="1:26" s="267" customFormat="1" ht="15.75" x14ac:dyDescent="0.2">
      <c r="A119" s="384"/>
      <c r="B119" s="224"/>
      <c r="C119" s="764" t="s">
        <v>340</v>
      </c>
      <c r="D119" s="764"/>
      <c r="E119" s="765"/>
      <c r="F119" s="790" t="s">
        <v>146</v>
      </c>
      <c r="G119" s="791"/>
      <c r="H119" s="792"/>
      <c r="I119" s="48"/>
      <c r="J119" s="45">
        <f t="shared" si="3"/>
        <v>0</v>
      </c>
      <c r="K119" s="9"/>
      <c r="L119" s="9"/>
      <c r="M119" s="36"/>
      <c r="N119" s="36"/>
      <c r="O119" s="9"/>
      <c r="P119" s="36"/>
      <c r="Q119" s="1"/>
      <c r="R119" s="9">
        <f>B119</f>
        <v>0</v>
      </c>
      <c r="S119" s="37"/>
      <c r="T119" s="2"/>
      <c r="U119" s="2"/>
      <c r="V119" s="2"/>
      <c r="W119" s="64"/>
      <c r="X119" s="64"/>
      <c r="Y119" s="1"/>
      <c r="Z119" s="101"/>
    </row>
    <row r="120" spans="1:26" s="267" customFormat="1" ht="15.75" x14ac:dyDescent="0.2">
      <c r="A120" s="793" t="s">
        <v>341</v>
      </c>
      <c r="B120" s="794"/>
      <c r="C120" s="794"/>
      <c r="D120" s="795"/>
      <c r="E120" s="796"/>
      <c r="F120" s="797">
        <v>2009</v>
      </c>
      <c r="G120" s="798"/>
      <c r="H120" s="799"/>
      <c r="I120" s="48"/>
      <c r="J120" s="45">
        <f t="shared" si="3"/>
        <v>0</v>
      </c>
      <c r="K120" s="9"/>
      <c r="L120" s="9"/>
      <c r="M120" s="36"/>
      <c r="N120" s="36"/>
      <c r="O120" s="9"/>
      <c r="P120" s="36"/>
      <c r="Q120" s="1"/>
      <c r="R120" s="9">
        <f>B120</f>
        <v>0</v>
      </c>
      <c r="S120" s="37"/>
      <c r="T120" s="2"/>
      <c r="U120" s="2"/>
      <c r="V120" s="2"/>
      <c r="W120" s="64"/>
      <c r="X120" s="64"/>
      <c r="Y120" s="1"/>
      <c r="Z120" s="101"/>
    </row>
    <row r="121" spans="1:26" s="267" customFormat="1" ht="22.5" customHeight="1" x14ac:dyDescent="0.2">
      <c r="A121" s="772" t="s">
        <v>342</v>
      </c>
      <c r="B121" s="764"/>
      <c r="C121" s="765"/>
      <c r="D121" s="920" t="s">
        <v>365</v>
      </c>
      <c r="E121" s="921"/>
      <c r="F121" s="921"/>
      <c r="G121" s="921"/>
      <c r="H121" s="922"/>
      <c r="I121" s="48"/>
      <c r="J121" s="35"/>
      <c r="K121" s="9" t="str">
        <f>A121</f>
        <v xml:space="preserve">D10. Name of the list(s)
</v>
      </c>
      <c r="L121" s="9"/>
      <c r="M121" s="36"/>
      <c r="N121" s="36"/>
      <c r="O121" s="9" t="str">
        <f>D121</f>
        <v>National Essential Medicine List</v>
      </c>
      <c r="P121" s="36"/>
      <c r="Q121" s="1"/>
      <c r="R121" s="36"/>
      <c r="S121" s="37"/>
      <c r="T121" s="2"/>
      <c r="U121" s="2"/>
      <c r="V121" s="2"/>
      <c r="W121" s="64"/>
      <c r="X121" s="64"/>
      <c r="Y121" s="1"/>
      <c r="Z121" s="101"/>
    </row>
    <row r="122" spans="1:26" s="267" customFormat="1" ht="34.5" customHeight="1" x14ac:dyDescent="0.2">
      <c r="A122" s="772" t="s">
        <v>344</v>
      </c>
      <c r="B122" s="764"/>
      <c r="C122" s="765"/>
      <c r="D122" s="920" t="s">
        <v>868</v>
      </c>
      <c r="E122" s="921"/>
      <c r="F122" s="921"/>
      <c r="G122" s="921"/>
      <c r="H122" s="922"/>
      <c r="I122" s="48"/>
      <c r="J122" s="35"/>
      <c r="K122" s="9" t="str">
        <f>A122</f>
        <v xml:space="preserve">D11. Notes about the list(s)
</v>
      </c>
      <c r="L122" s="9"/>
      <c r="M122" s="36"/>
      <c r="N122" s="36"/>
      <c r="O122" s="9" t="str">
        <f>D122</f>
        <v>Condoms and IUDs are not part of this list as Ukrainian legislation considers them to be medical devices. A list of essential medical devices does not exist.</v>
      </c>
      <c r="P122" s="36"/>
      <c r="Q122" s="1"/>
      <c r="R122" s="36"/>
      <c r="S122" s="37"/>
      <c r="T122" s="2"/>
      <c r="U122" s="2"/>
      <c r="V122" s="2"/>
      <c r="W122" s="64"/>
      <c r="X122" s="64"/>
      <c r="Y122" s="1"/>
      <c r="Z122" s="101"/>
    </row>
    <row r="123" spans="1:26" s="159" customFormat="1" ht="21.75" customHeight="1" x14ac:dyDescent="0.2">
      <c r="A123" s="772" t="s">
        <v>351</v>
      </c>
      <c r="B123" s="764"/>
      <c r="C123" s="764"/>
      <c r="D123" s="764"/>
      <c r="E123" s="764"/>
      <c r="F123" s="764"/>
      <c r="G123" s="764"/>
      <c r="H123" s="773"/>
      <c r="I123" s="4"/>
      <c r="J123" s="45"/>
      <c r="K123" s="9"/>
      <c r="L123" s="36"/>
      <c r="M123" s="36"/>
      <c r="N123" s="36"/>
      <c r="O123" s="9"/>
      <c r="P123" s="36"/>
      <c r="Q123" s="36"/>
      <c r="R123" s="36"/>
      <c r="S123" s="36"/>
      <c r="T123" s="24"/>
      <c r="U123" s="24"/>
      <c r="V123" s="24"/>
      <c r="W123" s="76"/>
      <c r="X123" s="82" t="str">
        <f>A123</f>
        <v xml:space="preserve">D12.  Information on country's Poverty Reduction Strategy Paper (PRSP)
</v>
      </c>
      <c r="Y123" s="77"/>
      <c r="Z123" s="95"/>
    </row>
    <row r="124" spans="1:26" s="267" customFormat="1" ht="30.75" customHeight="1" x14ac:dyDescent="0.2">
      <c r="A124" s="385"/>
      <c r="B124" s="784" t="s">
        <v>196</v>
      </c>
      <c r="C124" s="785"/>
      <c r="D124" s="785"/>
      <c r="E124" s="786"/>
      <c r="F124" s="787">
        <v>2005</v>
      </c>
      <c r="G124" s="788"/>
      <c r="H124" s="789"/>
      <c r="I124" s="48"/>
      <c r="J124" s="45">
        <f>G124</f>
        <v>0</v>
      </c>
      <c r="K124" s="9"/>
      <c r="L124" s="9"/>
      <c r="M124" s="36"/>
      <c r="N124" s="36"/>
      <c r="O124" s="9"/>
      <c r="P124" s="36"/>
      <c r="Q124" s="1"/>
      <c r="R124" s="9" t="str">
        <f>B124</f>
        <v>a. What year is the Poverty Reduction Strategy Paper from? (most recent actual PRSP on IMF's site [not progress or summary report])</v>
      </c>
      <c r="S124" s="37"/>
      <c r="T124" s="2"/>
      <c r="U124" s="2"/>
      <c r="V124" s="2"/>
      <c r="W124" s="64"/>
      <c r="X124" s="64"/>
      <c r="Y124" s="1"/>
      <c r="Z124" s="101"/>
    </row>
    <row r="125" spans="1:26" s="267" customFormat="1" ht="15.75" customHeight="1" x14ac:dyDescent="0.2">
      <c r="A125" s="384"/>
      <c r="B125" s="764" t="s">
        <v>197</v>
      </c>
      <c r="C125" s="764"/>
      <c r="D125" s="764"/>
      <c r="E125" s="764"/>
      <c r="F125" s="765"/>
      <c r="G125" s="766" t="s">
        <v>165</v>
      </c>
      <c r="H125" s="767"/>
      <c r="I125" s="48"/>
      <c r="J125" s="45" t="str">
        <f>G125</f>
        <v>Yes</v>
      </c>
      <c r="K125" s="9"/>
      <c r="L125" s="9"/>
      <c r="M125" s="36"/>
      <c r="N125" s="36"/>
      <c r="O125" s="9"/>
      <c r="P125" s="36"/>
      <c r="Q125" s="1"/>
      <c r="R125" s="36"/>
      <c r="S125" s="37"/>
      <c r="T125" s="2"/>
      <c r="U125" s="2"/>
      <c r="V125" s="2"/>
      <c r="W125" s="64"/>
      <c r="X125" s="64"/>
      <c r="Y125" s="80" t="str">
        <f>B125</f>
        <v>b. Is family planning or reproductive health a priority in the PRSP?</v>
      </c>
      <c r="Z125" s="101"/>
    </row>
    <row r="126" spans="1:26" s="267" customFormat="1" ht="15.75" customHeight="1" x14ac:dyDescent="0.2">
      <c r="A126" s="384"/>
      <c r="B126" s="764" t="s">
        <v>198</v>
      </c>
      <c r="C126" s="764"/>
      <c r="D126" s="764"/>
      <c r="E126" s="764"/>
      <c r="F126" s="765"/>
      <c r="G126" s="766" t="s">
        <v>166</v>
      </c>
      <c r="H126" s="767"/>
      <c r="I126" s="48"/>
      <c r="J126" s="45" t="str">
        <f>G126</f>
        <v>No</v>
      </c>
      <c r="K126" s="9"/>
      <c r="L126" s="9"/>
      <c r="M126" s="36"/>
      <c r="N126" s="36"/>
      <c r="O126" s="9"/>
      <c r="P126" s="36"/>
      <c r="Q126" s="1"/>
      <c r="R126" s="36"/>
      <c r="S126" s="37"/>
      <c r="T126" s="2"/>
      <c r="U126" s="2"/>
      <c r="V126" s="2"/>
      <c r="W126" s="64"/>
      <c r="X126" s="64"/>
      <c r="Y126" s="80" t="str">
        <f>B126</f>
        <v>c. Is contraceptive security included in the PRSP?</v>
      </c>
      <c r="Z126" s="101"/>
    </row>
    <row r="127" spans="1:26" s="267" customFormat="1" ht="15.75" customHeight="1" x14ac:dyDescent="0.2">
      <c r="A127" s="384"/>
      <c r="B127" s="764" t="s">
        <v>72</v>
      </c>
      <c r="C127" s="764"/>
      <c r="D127" s="764"/>
      <c r="E127" s="764"/>
      <c r="F127" s="765"/>
      <c r="G127" s="766" t="s">
        <v>166</v>
      </c>
      <c r="H127" s="767"/>
      <c r="I127" s="48"/>
      <c r="J127" s="45" t="str">
        <f>G127</f>
        <v>No</v>
      </c>
      <c r="K127" s="9"/>
      <c r="L127" s="9"/>
      <c r="M127" s="36"/>
      <c r="N127" s="36"/>
      <c r="O127" s="9"/>
      <c r="P127" s="36"/>
      <c r="Q127" s="1"/>
      <c r="R127" s="36"/>
      <c r="S127" s="37"/>
      <c r="T127" s="2"/>
      <c r="U127" s="2"/>
      <c r="V127" s="2"/>
      <c r="W127" s="64"/>
      <c r="X127" s="64"/>
      <c r="Y127" s="80" t="str">
        <f>B127</f>
        <v>d. Is contraceptive prevalence rate (CPR) included as an indicator in the PRSP?</v>
      </c>
      <c r="Z127" s="101"/>
    </row>
    <row r="128" spans="1:26" s="267" customFormat="1" ht="15.75" customHeight="1" x14ac:dyDescent="0.2">
      <c r="A128" s="384"/>
      <c r="B128" s="764" t="s">
        <v>73</v>
      </c>
      <c r="C128" s="764"/>
      <c r="D128" s="764"/>
      <c r="E128" s="764"/>
      <c r="F128" s="765"/>
      <c r="G128" s="766" t="s">
        <v>166</v>
      </c>
      <c r="H128" s="767"/>
      <c r="I128" s="48"/>
      <c r="J128" s="45" t="str">
        <f>G128</f>
        <v>No</v>
      </c>
      <c r="K128" s="9"/>
      <c r="L128" s="9"/>
      <c r="M128" s="36"/>
      <c r="N128" s="36"/>
      <c r="O128" s="9"/>
      <c r="P128" s="36"/>
      <c r="Q128" s="1"/>
      <c r="R128" s="36"/>
      <c r="S128" s="37"/>
      <c r="T128" s="2"/>
      <c r="U128" s="2"/>
      <c r="V128" s="2"/>
      <c r="W128" s="64"/>
      <c r="X128" s="64"/>
      <c r="Y128" s="80" t="str">
        <f>B128</f>
        <v>e. Are contraceptive supply indicators included in the PRSP?</v>
      </c>
      <c r="Z128" s="101"/>
    </row>
    <row r="129" spans="1:26" s="267" customFormat="1" ht="90.75" thickBot="1" x14ac:dyDescent="0.25">
      <c r="A129" s="262" t="s">
        <v>74</v>
      </c>
      <c r="B129" s="764" t="s">
        <v>75</v>
      </c>
      <c r="C129" s="765"/>
      <c r="D129" s="779" t="s">
        <v>367</v>
      </c>
      <c r="E129" s="780"/>
      <c r="F129" s="780"/>
      <c r="G129" s="780"/>
      <c r="H129" s="781"/>
      <c r="I129" s="48"/>
      <c r="J129" s="35"/>
      <c r="K129" s="9" t="str">
        <f>B129</f>
        <v>f. Notes about the Poverty Reduction Strategy Paper</v>
      </c>
      <c r="L129" s="9"/>
      <c r="M129" s="36"/>
      <c r="N129" s="36"/>
      <c r="O129" s="9" t="str">
        <f>D129</f>
        <v>Improving peoples' abilities to plan the size of their families is one of the priorities under Pillar 5: Human development (p.34) 
The following are priorities for the health sector, but not indicators:
- Procure additional reproductive health commodities
- Family planning supplies for 3 million couples per year
(p.195, Table 7.5)</v>
      </c>
      <c r="P129" s="36"/>
      <c r="Q129" s="1"/>
      <c r="R129" s="36"/>
      <c r="S129" s="37"/>
      <c r="T129" s="2"/>
      <c r="U129" s="2"/>
      <c r="V129" s="2"/>
      <c r="W129" s="64"/>
      <c r="X129" s="64"/>
      <c r="Y129" s="1"/>
      <c r="Z129" s="101"/>
    </row>
    <row r="130" spans="1:26" s="159" customFormat="1" ht="16.5" customHeight="1" thickBot="1" x14ac:dyDescent="0.25">
      <c r="A130" s="782" t="s">
        <v>28</v>
      </c>
      <c r="B130" s="783"/>
      <c r="C130" s="783"/>
      <c r="D130" s="783"/>
      <c r="E130" s="783"/>
      <c r="F130" s="783"/>
      <c r="G130" s="783"/>
      <c r="H130" s="386"/>
      <c r="I130" s="19"/>
      <c r="J130" s="45"/>
      <c r="K130" s="9"/>
      <c r="L130" s="36"/>
      <c r="M130" s="36"/>
      <c r="N130" s="36"/>
      <c r="O130" s="9"/>
      <c r="P130" s="36"/>
      <c r="Q130" s="36"/>
      <c r="R130" s="36"/>
      <c r="S130" s="36"/>
      <c r="T130" s="24"/>
      <c r="U130" s="24"/>
      <c r="V130" s="24"/>
      <c r="W130" s="76"/>
      <c r="X130" s="76"/>
      <c r="Y130" s="77"/>
      <c r="Z130" s="95"/>
    </row>
    <row r="131" spans="1:26" s="159" customFormat="1" ht="30" customHeight="1" x14ac:dyDescent="0.2">
      <c r="A131" s="774" t="s">
        <v>345</v>
      </c>
      <c r="B131" s="775"/>
      <c r="C131" s="775"/>
      <c r="D131" s="775"/>
      <c r="E131" s="775"/>
      <c r="F131" s="776"/>
      <c r="G131" s="777" t="s">
        <v>178</v>
      </c>
      <c r="H131" s="778"/>
      <c r="I131" s="8"/>
      <c r="J131" s="45" t="str">
        <f>G131</f>
        <v>Don't know</v>
      </c>
      <c r="K131" s="9"/>
      <c r="L131" s="36"/>
      <c r="M131" s="36"/>
      <c r="N131" s="36"/>
      <c r="O131" s="9"/>
      <c r="P131" s="36"/>
      <c r="Q131" s="36"/>
      <c r="R131" s="36"/>
      <c r="S131" s="36"/>
      <c r="T131" s="24"/>
      <c r="U131" s="24"/>
      <c r="V131" s="24"/>
      <c r="W131" s="76"/>
      <c r="X131" s="76"/>
      <c r="Y131" s="80" t="str">
        <f>A131</f>
        <v>E1. Have stockouts occurred for any contraceptive at the central* level in the last 12 months?  
*(The central level refers to the central level warehouse for the public sector.)</v>
      </c>
      <c r="Z131" s="95"/>
    </row>
    <row r="132" spans="1:26" s="159" customFormat="1" ht="45" x14ac:dyDescent="0.2">
      <c r="A132" s="772" t="s">
        <v>1507</v>
      </c>
      <c r="B132" s="764"/>
      <c r="C132" s="764"/>
      <c r="D132" s="764"/>
      <c r="E132" s="764"/>
      <c r="F132" s="764"/>
      <c r="G132" s="764"/>
      <c r="H132" s="773"/>
      <c r="I132" s="4"/>
      <c r="J132" s="45"/>
      <c r="K132" s="9"/>
      <c r="L132" s="36"/>
      <c r="M132" s="36"/>
      <c r="N132" s="36"/>
      <c r="O132" s="9"/>
      <c r="P132" s="36"/>
      <c r="Q132" s="36"/>
      <c r="R132" s="36"/>
      <c r="S132" s="36"/>
      <c r="T132" s="24"/>
      <c r="U132" s="24"/>
      <c r="V132" s="24"/>
      <c r="W132" s="76"/>
      <c r="X132" s="82"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Y132" s="77"/>
      <c r="Z132" s="95"/>
    </row>
    <row r="133" spans="1:26" s="159" customFormat="1" ht="15" customHeight="1" x14ac:dyDescent="0.2">
      <c r="A133" s="354"/>
      <c r="B133" s="764" t="s">
        <v>336</v>
      </c>
      <c r="C133" s="764"/>
      <c r="D133" s="764"/>
      <c r="E133" s="764"/>
      <c r="F133" s="765"/>
      <c r="G133" s="766" t="s">
        <v>178</v>
      </c>
      <c r="H133" s="767"/>
      <c r="I133" s="8"/>
      <c r="J133" s="45" t="str">
        <f t="shared" ref="J133:J141" si="5">G133</f>
        <v>Don't know</v>
      </c>
      <c r="K133" s="9"/>
      <c r="L133" s="36"/>
      <c r="M133" s="36"/>
      <c r="N133" s="36"/>
      <c r="O133" s="9"/>
      <c r="P133" s="36"/>
      <c r="Q133" s="36"/>
      <c r="R133" s="36"/>
      <c r="S133" s="36"/>
      <c r="T133" s="24"/>
      <c r="U133" s="24"/>
      <c r="V133" s="24"/>
      <c r="W133" s="76"/>
      <c r="X133" s="76"/>
      <c r="Y133" s="80" t="str">
        <f t="shared" ref="Y133:Y141" si="6">B133</f>
        <v>a. Combined oral contraceptives</v>
      </c>
      <c r="Z133" s="95"/>
    </row>
    <row r="134" spans="1:26" s="159" customFormat="1" ht="15" customHeight="1" x14ac:dyDescent="0.2">
      <c r="A134" s="358"/>
      <c r="B134" s="764" t="s">
        <v>337</v>
      </c>
      <c r="C134" s="764"/>
      <c r="D134" s="764"/>
      <c r="E134" s="764"/>
      <c r="F134" s="765"/>
      <c r="G134" s="766" t="s">
        <v>146</v>
      </c>
      <c r="H134" s="767"/>
      <c r="I134" s="8"/>
      <c r="J134" s="45" t="str">
        <f t="shared" si="5"/>
        <v>N/A</v>
      </c>
      <c r="K134" s="9"/>
      <c r="L134" s="36"/>
      <c r="M134" s="36"/>
      <c r="N134" s="36"/>
      <c r="O134" s="36"/>
      <c r="P134" s="36"/>
      <c r="Q134" s="36"/>
      <c r="R134" s="36"/>
      <c r="S134" s="36"/>
      <c r="T134" s="24"/>
      <c r="U134" s="24"/>
      <c r="V134" s="24"/>
      <c r="W134" s="76"/>
      <c r="X134" s="76"/>
      <c r="Y134" s="80" t="str">
        <f t="shared" si="6"/>
        <v>b. Progestin-only pills</v>
      </c>
      <c r="Z134" s="95"/>
    </row>
    <row r="135" spans="1:26" s="159" customFormat="1" ht="15" customHeight="1" x14ac:dyDescent="0.2">
      <c r="A135" s="354"/>
      <c r="B135" s="764" t="s">
        <v>54</v>
      </c>
      <c r="C135" s="764"/>
      <c r="D135" s="764"/>
      <c r="E135" s="764"/>
      <c r="F135" s="765"/>
      <c r="G135" s="766" t="s">
        <v>146</v>
      </c>
      <c r="H135" s="767"/>
      <c r="I135" s="8"/>
      <c r="J135" s="45" t="str">
        <f t="shared" si="5"/>
        <v>N/A</v>
      </c>
      <c r="K135" s="9"/>
      <c r="L135" s="36"/>
      <c r="M135" s="36"/>
      <c r="N135" s="36"/>
      <c r="O135" s="36"/>
      <c r="P135" s="36"/>
      <c r="Q135" s="36"/>
      <c r="R135" s="36"/>
      <c r="S135" s="36"/>
      <c r="T135" s="24"/>
      <c r="U135" s="24"/>
      <c r="V135" s="24"/>
      <c r="W135" s="76"/>
      <c r="X135" s="76"/>
      <c r="Y135" s="80" t="str">
        <f t="shared" si="6"/>
        <v>c. Hormonal injections</v>
      </c>
      <c r="Z135" s="95"/>
    </row>
    <row r="136" spans="1:26" s="159" customFormat="1" ht="15" customHeight="1" x14ac:dyDescent="0.2">
      <c r="A136" s="354"/>
      <c r="B136" s="764" t="s">
        <v>55</v>
      </c>
      <c r="C136" s="764"/>
      <c r="D136" s="764"/>
      <c r="E136" s="764"/>
      <c r="F136" s="765"/>
      <c r="G136" s="766" t="s">
        <v>146</v>
      </c>
      <c r="H136" s="767"/>
      <c r="I136" s="8"/>
      <c r="J136" s="45" t="str">
        <f t="shared" si="5"/>
        <v>N/A</v>
      </c>
      <c r="K136" s="9"/>
      <c r="L136" s="36"/>
      <c r="M136" s="36"/>
      <c r="N136" s="36"/>
      <c r="O136" s="36"/>
      <c r="P136" s="36"/>
      <c r="Q136" s="36"/>
      <c r="R136" s="36"/>
      <c r="S136" s="36"/>
      <c r="T136" s="24"/>
      <c r="U136" s="24"/>
      <c r="V136" s="24"/>
      <c r="W136" s="76"/>
      <c r="X136" s="76"/>
      <c r="Y136" s="80" t="str">
        <f t="shared" si="6"/>
        <v>d. Hormonal implants</v>
      </c>
      <c r="Z136" s="95"/>
    </row>
    <row r="137" spans="1:26" s="159" customFormat="1" ht="15" customHeight="1" x14ac:dyDescent="0.2">
      <c r="A137" s="354"/>
      <c r="B137" s="764" t="s">
        <v>56</v>
      </c>
      <c r="C137" s="764"/>
      <c r="D137" s="764"/>
      <c r="E137" s="764"/>
      <c r="F137" s="765"/>
      <c r="G137" s="766" t="s">
        <v>178</v>
      </c>
      <c r="H137" s="767"/>
      <c r="I137" s="8"/>
      <c r="J137" s="45" t="str">
        <f t="shared" si="5"/>
        <v>Don't know</v>
      </c>
      <c r="K137" s="9"/>
      <c r="L137" s="36"/>
      <c r="M137" s="36"/>
      <c r="N137" s="36"/>
      <c r="O137" s="36"/>
      <c r="P137" s="36"/>
      <c r="Q137" s="36"/>
      <c r="R137" s="36"/>
      <c r="S137" s="36"/>
      <c r="T137" s="24"/>
      <c r="U137" s="24"/>
      <c r="V137" s="24"/>
      <c r="W137" s="76"/>
      <c r="X137" s="76"/>
      <c r="Y137" s="80" t="str">
        <f t="shared" si="6"/>
        <v>e. Intrauterine devices (IUDs)</v>
      </c>
      <c r="Z137" s="95"/>
    </row>
    <row r="138" spans="1:26" s="159" customFormat="1" ht="15" customHeight="1" x14ac:dyDescent="0.2">
      <c r="A138" s="354"/>
      <c r="B138" s="764" t="s">
        <v>43</v>
      </c>
      <c r="C138" s="764"/>
      <c r="D138" s="764"/>
      <c r="E138" s="764"/>
      <c r="F138" s="765"/>
      <c r="G138" s="766" t="s">
        <v>178</v>
      </c>
      <c r="H138" s="767"/>
      <c r="I138" s="8"/>
      <c r="J138" s="45" t="str">
        <f t="shared" si="5"/>
        <v>Don't know</v>
      </c>
      <c r="K138" s="9"/>
      <c r="L138" s="36"/>
      <c r="M138" s="36"/>
      <c r="N138" s="36"/>
      <c r="O138" s="36"/>
      <c r="P138" s="36"/>
      <c r="Q138" s="36"/>
      <c r="R138" s="36"/>
      <c r="S138" s="36"/>
      <c r="T138" s="24"/>
      <c r="U138" s="24"/>
      <c r="V138" s="24"/>
      <c r="W138" s="76"/>
      <c r="X138" s="76"/>
      <c r="Y138" s="80" t="str">
        <f t="shared" si="6"/>
        <v>f. Male condoms</v>
      </c>
      <c r="Z138" s="95"/>
    </row>
    <row r="139" spans="1:26" s="159" customFormat="1" ht="15" customHeight="1" x14ac:dyDescent="0.2">
      <c r="A139" s="354"/>
      <c r="B139" s="764" t="s">
        <v>44</v>
      </c>
      <c r="C139" s="764"/>
      <c r="D139" s="764"/>
      <c r="E139" s="764"/>
      <c r="F139" s="765"/>
      <c r="G139" s="766" t="s">
        <v>146</v>
      </c>
      <c r="H139" s="767"/>
      <c r="I139" s="8"/>
      <c r="J139" s="45" t="str">
        <f t="shared" si="5"/>
        <v>N/A</v>
      </c>
      <c r="K139" s="9"/>
      <c r="L139" s="36"/>
      <c r="M139" s="36"/>
      <c r="N139" s="36"/>
      <c r="O139" s="36"/>
      <c r="P139" s="36"/>
      <c r="Q139" s="36"/>
      <c r="R139" s="36"/>
      <c r="S139" s="36"/>
      <c r="T139" s="24"/>
      <c r="U139" s="24"/>
      <c r="V139" s="24"/>
      <c r="W139" s="76"/>
      <c r="X139" s="76"/>
      <c r="Y139" s="80" t="str">
        <f t="shared" si="6"/>
        <v>g. Female condoms</v>
      </c>
      <c r="Z139" s="95"/>
    </row>
    <row r="140" spans="1:26" s="159" customFormat="1" ht="15" customHeight="1" x14ac:dyDescent="0.2">
      <c r="A140" s="354"/>
      <c r="B140" s="764" t="s">
        <v>338</v>
      </c>
      <c r="C140" s="764"/>
      <c r="D140" s="764"/>
      <c r="E140" s="764"/>
      <c r="F140" s="765"/>
      <c r="G140" s="766" t="s">
        <v>146</v>
      </c>
      <c r="H140" s="767"/>
      <c r="I140" s="8"/>
      <c r="J140" s="45" t="str">
        <f t="shared" si="5"/>
        <v>N/A</v>
      </c>
      <c r="K140" s="9"/>
      <c r="L140" s="36"/>
      <c r="M140" s="36"/>
      <c r="N140" s="36"/>
      <c r="O140" s="36"/>
      <c r="P140" s="36"/>
      <c r="Q140" s="36"/>
      <c r="R140" s="36"/>
      <c r="S140" s="36"/>
      <c r="T140" s="24"/>
      <c r="U140" s="24"/>
      <c r="V140" s="24"/>
      <c r="W140" s="76"/>
      <c r="X140" s="76"/>
      <c r="Y140" s="80" t="str">
        <f t="shared" si="6"/>
        <v>h. Emergency contraceptive pills</v>
      </c>
      <c r="Z140" s="95"/>
    </row>
    <row r="141" spans="1:26" s="159" customFormat="1" ht="15" customHeight="1" x14ac:dyDescent="0.2">
      <c r="A141" s="354"/>
      <c r="B141" s="764" t="s">
        <v>245</v>
      </c>
      <c r="C141" s="764"/>
      <c r="D141" s="764"/>
      <c r="E141" s="764"/>
      <c r="F141" s="765"/>
      <c r="G141" s="766" t="s">
        <v>146</v>
      </c>
      <c r="H141" s="767"/>
      <c r="I141" s="8"/>
      <c r="J141" s="45" t="str">
        <f t="shared" si="5"/>
        <v>N/A</v>
      </c>
      <c r="K141" s="9"/>
      <c r="L141" s="36"/>
      <c r="M141" s="36"/>
      <c r="N141" s="36"/>
      <c r="O141" s="36"/>
      <c r="P141" s="36"/>
      <c r="Q141" s="36"/>
      <c r="R141" s="36"/>
      <c r="S141" s="36"/>
      <c r="T141" s="24"/>
      <c r="U141" s="24"/>
      <c r="V141" s="24"/>
      <c r="W141" s="76"/>
      <c r="X141" s="76"/>
      <c r="Y141" s="80" t="str">
        <f t="shared" si="6"/>
        <v>i. CycleBeads</v>
      </c>
      <c r="Z141" s="95"/>
    </row>
    <row r="142" spans="1:26" s="159" customFormat="1" ht="30" x14ac:dyDescent="0.2">
      <c r="A142" s="354"/>
      <c r="B142" s="764" t="s">
        <v>766</v>
      </c>
      <c r="C142" s="764"/>
      <c r="D142" s="764"/>
      <c r="E142" s="764"/>
      <c r="F142" s="769" t="s">
        <v>146</v>
      </c>
      <c r="G142" s="770"/>
      <c r="H142" s="771"/>
      <c r="I142" s="8"/>
      <c r="J142" s="45"/>
      <c r="K142" s="9"/>
      <c r="L142" s="36"/>
      <c r="M142" s="9"/>
      <c r="N142" s="36"/>
      <c r="O142" s="36"/>
      <c r="P142" s="36"/>
      <c r="Q142" s="9" t="str">
        <f>F142</f>
        <v>N/A</v>
      </c>
      <c r="R142" s="9" t="str">
        <f>B142</f>
        <v xml:space="preserve">j. Time period of reports reviewed
(mm/yy - mm/yy) (for example, reports from 1/11-12/11) </v>
      </c>
      <c r="S142" s="36"/>
      <c r="T142" s="24"/>
      <c r="U142" s="24"/>
      <c r="V142" s="24"/>
      <c r="W142" s="76"/>
      <c r="X142" s="76"/>
      <c r="Y142" s="77"/>
      <c r="Z142" s="95"/>
    </row>
    <row r="143" spans="1:26" s="159" customFormat="1" ht="105" x14ac:dyDescent="0.2">
      <c r="A143" s="262"/>
      <c r="B143" s="764" t="s">
        <v>346</v>
      </c>
      <c r="C143" s="764"/>
      <c r="D143" s="764"/>
      <c r="E143" s="764"/>
      <c r="F143" s="920" t="s">
        <v>366</v>
      </c>
      <c r="G143" s="921"/>
      <c r="H143" s="922"/>
      <c r="I143" s="8"/>
      <c r="J143" s="45"/>
      <c r="K143" s="9"/>
      <c r="L143" s="9"/>
      <c r="M143" s="36"/>
      <c r="N143" s="36"/>
      <c r="O143" s="36"/>
      <c r="P143" s="36"/>
      <c r="Q143" s="9" t="str">
        <f>F143</f>
        <v>The answer "don’t know" means there is no data available at the MOH on how they handle the procured contraceptives. The answer "N/A" means that some of the contraceptives are not registered (e.g., implants and CycleBeads) or are not procured by the GOU (e.g., progestin-only pills, injections, emergency contraceptives).</v>
      </c>
      <c r="R143" s="9" t="str">
        <f>B143</f>
        <v>k. Data source
(for example: Procurement Planning and Monitoring Report, Logistics Management Information System, periodic physical inventory, warehouse reports)</v>
      </c>
      <c r="S143" s="36"/>
      <c r="T143" s="24"/>
      <c r="U143" s="24"/>
      <c r="V143" s="24"/>
      <c r="W143" s="76"/>
      <c r="X143" s="76"/>
      <c r="Y143" s="77"/>
      <c r="Z143" s="95"/>
    </row>
    <row r="144" spans="1:26" s="159" customFormat="1" x14ac:dyDescent="0.2">
      <c r="A144" s="772" t="s">
        <v>347</v>
      </c>
      <c r="B144" s="764"/>
      <c r="C144" s="764"/>
      <c r="D144" s="764"/>
      <c r="E144" s="764"/>
      <c r="F144" s="764"/>
      <c r="G144" s="764"/>
      <c r="H144" s="773"/>
      <c r="I144" s="4"/>
      <c r="J144" s="41"/>
      <c r="K144" s="9"/>
      <c r="L144" s="36"/>
      <c r="M144" s="36"/>
      <c r="N144" s="36"/>
      <c r="O144" s="9"/>
      <c r="P144" s="36"/>
      <c r="Q144" s="36"/>
      <c r="R144" s="36"/>
      <c r="S144" s="36"/>
      <c r="T144" s="24"/>
      <c r="U144" s="24"/>
      <c r="V144" s="24"/>
      <c r="W144" s="76"/>
      <c r="X144" s="76"/>
      <c r="Y144" s="77"/>
      <c r="Z144" s="95"/>
    </row>
    <row r="145" spans="1:26" s="159" customFormat="1" ht="15" customHeight="1" x14ac:dyDescent="0.2">
      <c r="A145" s="354"/>
      <c r="B145" s="764" t="s">
        <v>348</v>
      </c>
      <c r="C145" s="764"/>
      <c r="D145" s="764"/>
      <c r="E145" s="764"/>
      <c r="F145" s="765"/>
      <c r="G145" s="766" t="s">
        <v>165</v>
      </c>
      <c r="H145" s="767"/>
      <c r="I145" s="8"/>
      <c r="J145" s="45" t="str">
        <f>G145</f>
        <v>Yes</v>
      </c>
      <c r="K145" s="9"/>
      <c r="L145" s="36"/>
      <c r="M145" s="36"/>
      <c r="N145" s="36"/>
      <c r="O145" s="9"/>
      <c r="P145" s="36"/>
      <c r="Q145" s="36"/>
      <c r="R145" s="36"/>
      <c r="S145" s="36"/>
      <c r="T145" s="24"/>
      <c r="U145" s="24"/>
      <c r="V145" s="24"/>
      <c r="W145" s="76"/>
      <c r="X145" s="76"/>
      <c r="Y145" s="80" t="str">
        <f>B145</f>
        <v>a. service delivery point level (i.e., public sector health facilities)</v>
      </c>
      <c r="Z145" s="95"/>
    </row>
    <row r="146" spans="1:26" s="268" customFormat="1" ht="15.75" customHeight="1" thickBot="1" x14ac:dyDescent="0.25">
      <c r="A146" s="356"/>
      <c r="B146" s="753" t="s">
        <v>349</v>
      </c>
      <c r="C146" s="753"/>
      <c r="D146" s="753"/>
      <c r="E146" s="753"/>
      <c r="F146" s="754"/>
      <c r="G146" s="755" t="s">
        <v>178</v>
      </c>
      <c r="H146" s="756"/>
      <c r="I146" s="55"/>
      <c r="J146" s="89" t="str">
        <f>G146</f>
        <v>Don't know</v>
      </c>
      <c r="K146" s="90"/>
      <c r="L146" s="91"/>
      <c r="M146" s="91"/>
      <c r="N146" s="91"/>
      <c r="O146" s="90"/>
      <c r="P146" s="91"/>
      <c r="Q146" s="91"/>
      <c r="R146" s="91"/>
      <c r="S146" s="91"/>
      <c r="T146" s="92"/>
      <c r="U146" s="92"/>
      <c r="V146" s="92"/>
      <c r="W146" s="93"/>
      <c r="X146" s="93"/>
      <c r="Y146" s="94" t="str">
        <f>B146</f>
        <v>b. central level (i.e., central level warehouse for the public sector)</v>
      </c>
      <c r="Z146" s="100"/>
    </row>
    <row r="147" spans="1:26" s="159" customFormat="1" ht="315.75" thickBot="1" x14ac:dyDescent="0.25">
      <c r="A147" s="757" t="s">
        <v>350</v>
      </c>
      <c r="B147" s="758"/>
      <c r="C147" s="759"/>
      <c r="D147" s="1120" t="s">
        <v>984</v>
      </c>
      <c r="E147" s="1121"/>
      <c r="F147" s="1121"/>
      <c r="G147" s="1121"/>
      <c r="H147" s="1122"/>
      <c r="I147" s="8"/>
      <c r="J147" s="45"/>
      <c r="K147" s="9" t="str">
        <f>A147</f>
        <v xml:space="preserve">F. Please note any overall comments about challenges and/or successes with contraceptive security in your country.
</v>
      </c>
      <c r="L147" s="36"/>
      <c r="M147" s="36"/>
      <c r="N147" s="36"/>
      <c r="O147" s="9" t="str">
        <f>D147</f>
        <v xml:space="preserve">There are four vulnerable population groups in Ukraine that have access to free contraceptives through the public sector: poor people, HIV+ women, youth aged 18-20, and women with extragenital pathologies. The Ministry of Health (MOH) does not estimate the need for contraceptives for these groups, as they never receive state funding for procurement of contraceptives based on the need. The funding is always limited and represents "what is given by the Ministry of Finance". In addition, there are no clear criteria in the country regarding "who is the poor", and thus, there are no official records on the number of poor people. The MOH reports that they procure contraceptives in sufficient quantities to ensure that up to 100% of women with extragenital pathologies have access to them (the fourth vulnerable group). However, this satisfies only one of the four vulnerable groups. From October 2010 to November 15, 2011, the USAID Together for Health project distributed the USAID-donated contraceptives (DepoProvera, Microgynon, and Copper IUD) that reached the primary health care level in 15 regions of Ukraine (out of a total of 27). The regions had collected data on the distribution of contraceptives and reported to the project. However, since the TfH ended on November 15, 2011 and the newly launched USAID/Ukraine Family Planning Project called "Healthy Women of Ukraine" does not have the task to support the distribution of contraceptives in the former 15 oblasts nor provide contraceptive commodities to the new 12 target oblasts, the data on distribution is not available starting November 2011. </v>
      </c>
      <c r="P147" s="36"/>
      <c r="Q147" s="36"/>
      <c r="R147" s="36"/>
      <c r="S147" s="36"/>
      <c r="T147" s="24"/>
      <c r="U147" s="24"/>
      <c r="V147" s="24"/>
      <c r="W147" s="76"/>
      <c r="X147" s="76"/>
      <c r="Y147" s="77"/>
      <c r="Z147" s="95"/>
    </row>
    <row r="148" spans="1:26" s="1" customFormat="1" ht="15.75" x14ac:dyDescent="0.2">
      <c r="A148" s="763"/>
      <c r="B148" s="763"/>
      <c r="C148" s="763"/>
      <c r="D148" s="763"/>
      <c r="E148" s="763"/>
      <c r="F148" s="763"/>
      <c r="G148" s="763"/>
      <c r="H148" s="763"/>
      <c r="I148" s="48"/>
      <c r="J148" s="35"/>
      <c r="K148" s="9"/>
      <c r="L148" s="9"/>
      <c r="M148" s="36"/>
      <c r="N148" s="36"/>
      <c r="O148" s="9"/>
      <c r="P148" s="36"/>
      <c r="R148" s="36"/>
      <c r="S148" s="37"/>
      <c r="T148" s="2"/>
      <c r="U148" s="2"/>
      <c r="V148" s="2"/>
      <c r="W148" s="64"/>
      <c r="X148" s="64"/>
      <c r="Z148" s="101"/>
    </row>
    <row r="149" spans="1:26" s="23" customFormat="1" ht="72" customHeight="1" x14ac:dyDescent="0.2">
      <c r="A149" s="768"/>
      <c r="B149" s="768"/>
      <c r="C149" s="768"/>
      <c r="D149" s="768"/>
      <c r="E149" s="768"/>
      <c r="F149" s="768"/>
      <c r="G149" s="768"/>
      <c r="H149" s="768"/>
      <c r="I149" s="6"/>
      <c r="J149" s="40"/>
      <c r="K149" s="9"/>
      <c r="L149" s="36"/>
      <c r="M149" s="36"/>
      <c r="N149" s="36"/>
      <c r="O149" s="9"/>
      <c r="P149" s="36"/>
      <c r="Q149" s="36"/>
      <c r="R149" s="36"/>
      <c r="S149" s="37"/>
      <c r="T149" s="2"/>
      <c r="U149" s="2"/>
      <c r="V149" s="2"/>
      <c r="W149" s="64"/>
      <c r="X149" s="106">
        <f>A149</f>
        <v>0</v>
      </c>
      <c r="Z149" s="22"/>
    </row>
    <row r="150" spans="1:26" s="1" customFormat="1" ht="9.75" customHeight="1" x14ac:dyDescent="0.2">
      <c r="A150" s="387"/>
      <c r="B150" s="387"/>
      <c r="C150" s="387"/>
      <c r="D150" s="387"/>
      <c r="E150" s="387"/>
      <c r="F150" s="387"/>
      <c r="G150" s="387"/>
      <c r="H150" s="387"/>
      <c r="I150" s="9"/>
      <c r="J150" s="35"/>
      <c r="K150" s="9"/>
      <c r="L150" s="36"/>
      <c r="M150" s="36"/>
      <c r="N150" s="36"/>
      <c r="O150" s="9"/>
      <c r="P150" s="36"/>
      <c r="Q150" s="36"/>
      <c r="R150" s="36"/>
      <c r="S150" s="37"/>
      <c r="T150" s="2"/>
      <c r="U150" s="2"/>
      <c r="V150" s="2"/>
      <c r="W150" s="64"/>
      <c r="X150" s="64"/>
      <c r="Z150" s="101"/>
    </row>
    <row r="151" spans="1:26" s="1" customFormat="1" ht="15" customHeight="1" x14ac:dyDescent="0.2">
      <c r="A151" s="387"/>
      <c r="B151" s="387"/>
      <c r="C151" s="387"/>
      <c r="D151" s="387"/>
      <c r="E151" s="387"/>
      <c r="F151" s="387"/>
      <c r="G151" s="387"/>
      <c r="H151" s="387"/>
      <c r="I151" s="9"/>
      <c r="J151" s="40"/>
      <c r="K151" s="9"/>
      <c r="L151" s="36"/>
      <c r="M151" s="36"/>
      <c r="N151" s="36"/>
      <c r="O151" s="9"/>
      <c r="P151" s="36"/>
      <c r="Q151" s="36"/>
      <c r="R151" s="36"/>
      <c r="S151" s="37"/>
      <c r="T151" s="2"/>
      <c r="U151" s="2"/>
      <c r="V151" s="2"/>
      <c r="W151" s="64"/>
      <c r="X151" s="64"/>
      <c r="Z151" s="101"/>
    </row>
    <row r="152" spans="1:26" x14ac:dyDescent="0.2">
      <c r="A152" s="269"/>
      <c r="B152" s="270"/>
      <c r="C152" s="270"/>
      <c r="D152" s="270"/>
      <c r="E152" s="270"/>
      <c r="F152" s="270"/>
      <c r="G152" s="271"/>
      <c r="H152" s="217"/>
      <c r="I152" s="36"/>
      <c r="O152" s="9"/>
    </row>
    <row r="153" spans="1:26" x14ac:dyDescent="0.2">
      <c r="A153" s="215"/>
      <c r="B153" s="215"/>
      <c r="G153" s="272"/>
      <c r="H153" s="273"/>
      <c r="I153" s="36"/>
    </row>
    <row r="154" spans="1:26" x14ac:dyDescent="0.2">
      <c r="A154" s="215"/>
      <c r="B154" s="215"/>
      <c r="G154" s="272"/>
      <c r="H154" s="273"/>
      <c r="I154" s="36"/>
    </row>
    <row r="155" spans="1:26" x14ac:dyDescent="0.2">
      <c r="A155" s="215"/>
      <c r="B155" s="215"/>
      <c r="G155" s="272"/>
      <c r="H155" s="273"/>
      <c r="I155" s="36"/>
    </row>
    <row r="156" spans="1:26" x14ac:dyDescent="0.2">
      <c r="A156" s="215"/>
      <c r="B156" s="215"/>
      <c r="G156" s="272"/>
      <c r="H156" s="273"/>
      <c r="I156" s="36"/>
    </row>
    <row r="157" spans="1:26" x14ac:dyDescent="0.2">
      <c r="A157" s="215"/>
      <c r="B157" s="215"/>
      <c r="G157" s="272"/>
      <c r="H157" s="273"/>
      <c r="I157" s="36"/>
    </row>
    <row r="158" spans="1:26" x14ac:dyDescent="0.2">
      <c r="A158" s="215"/>
      <c r="B158" s="215"/>
      <c r="G158" s="272"/>
      <c r="H158" s="273"/>
      <c r="I158" s="36"/>
    </row>
    <row r="159" spans="1:26" x14ac:dyDescent="0.2">
      <c r="A159" s="215"/>
      <c r="B159" s="215"/>
      <c r="G159" s="272"/>
      <c r="H159" s="273"/>
      <c r="I159" s="36"/>
    </row>
    <row r="160" spans="1:26" x14ac:dyDescent="0.2">
      <c r="A160" s="215"/>
      <c r="B160" s="215"/>
      <c r="G160" s="272"/>
      <c r="H160" s="273"/>
      <c r="I160" s="36"/>
    </row>
    <row r="161" spans="1:134" x14ac:dyDescent="0.2">
      <c r="A161" s="215"/>
      <c r="B161" s="215"/>
      <c r="G161" s="272"/>
      <c r="H161" s="273"/>
      <c r="I161" s="36"/>
    </row>
    <row r="162" spans="1:134" x14ac:dyDescent="0.2">
      <c r="A162" s="215"/>
      <c r="B162" s="215"/>
      <c r="G162" s="272"/>
      <c r="H162" s="273"/>
      <c r="I162" s="36"/>
    </row>
    <row r="163" spans="1:134" x14ac:dyDescent="0.2">
      <c r="A163" s="215"/>
      <c r="B163" s="215"/>
      <c r="G163" s="272"/>
      <c r="H163" s="273"/>
      <c r="I163" s="36"/>
    </row>
    <row r="164" spans="1:134" x14ac:dyDescent="0.2">
      <c r="A164" s="215"/>
      <c r="B164" s="215"/>
      <c r="G164" s="272"/>
      <c r="H164" s="273"/>
      <c r="I164" s="36"/>
    </row>
    <row r="165" spans="1:134" x14ac:dyDescent="0.2">
      <c r="A165" s="215"/>
      <c r="B165" s="215"/>
      <c r="G165" s="272"/>
      <c r="H165" s="273"/>
      <c r="I165" s="36"/>
    </row>
    <row r="166" spans="1:134" s="215" customFormat="1" x14ac:dyDescent="0.2">
      <c r="G166" s="272"/>
      <c r="H166" s="273"/>
      <c r="I166" s="36"/>
      <c r="J166" s="40"/>
      <c r="K166" s="9"/>
      <c r="L166" s="36"/>
      <c r="M166" s="36"/>
      <c r="N166" s="36"/>
      <c r="O166" s="36"/>
      <c r="P166" s="36"/>
      <c r="Q166" s="36"/>
      <c r="R166" s="36"/>
      <c r="S166" s="37"/>
      <c r="T166" s="2"/>
      <c r="U166" s="2"/>
      <c r="V166" s="2"/>
      <c r="W166" s="64"/>
      <c r="X166" s="64"/>
      <c r="Y166" s="23"/>
      <c r="Z166" s="22"/>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36"/>
      <c r="J167" s="40"/>
      <c r="K167" s="9"/>
      <c r="L167" s="36"/>
      <c r="M167" s="36"/>
      <c r="N167" s="36"/>
      <c r="O167" s="36"/>
      <c r="P167" s="36"/>
      <c r="Q167" s="36"/>
      <c r="R167" s="36"/>
      <c r="S167" s="37"/>
      <c r="T167" s="2"/>
      <c r="U167" s="2"/>
      <c r="V167" s="2"/>
      <c r="W167" s="64"/>
      <c r="X167" s="64"/>
      <c r="Y167" s="23"/>
      <c r="Z167" s="22"/>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36"/>
      <c r="J168" s="40"/>
      <c r="K168" s="9"/>
      <c r="L168" s="36"/>
      <c r="M168" s="36"/>
      <c r="N168" s="36"/>
      <c r="O168" s="36"/>
      <c r="P168" s="36"/>
      <c r="Q168" s="36"/>
      <c r="R168" s="36"/>
      <c r="S168" s="37"/>
      <c r="T168" s="2"/>
      <c r="U168" s="2"/>
      <c r="V168" s="2"/>
      <c r="W168" s="64"/>
      <c r="X168" s="64"/>
      <c r="Y168" s="23"/>
      <c r="Z168" s="22"/>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36"/>
      <c r="J169" s="40"/>
      <c r="K169" s="9"/>
      <c r="L169" s="36"/>
      <c r="M169" s="36"/>
      <c r="N169" s="36"/>
      <c r="O169" s="36"/>
      <c r="P169" s="36"/>
      <c r="Q169" s="36"/>
      <c r="R169" s="36"/>
      <c r="S169" s="37"/>
      <c r="T169" s="2"/>
      <c r="U169" s="2"/>
      <c r="V169" s="2"/>
      <c r="W169" s="64"/>
      <c r="X169" s="64"/>
      <c r="Y169" s="23"/>
      <c r="Z169" s="22"/>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36"/>
      <c r="J170" s="40"/>
      <c r="K170" s="9"/>
      <c r="L170" s="36"/>
      <c r="M170" s="36"/>
      <c r="N170" s="36"/>
      <c r="O170" s="36"/>
      <c r="P170" s="36"/>
      <c r="Q170" s="36"/>
      <c r="R170" s="36"/>
      <c r="S170" s="37"/>
      <c r="T170" s="2"/>
      <c r="U170" s="2"/>
      <c r="V170" s="2"/>
      <c r="W170" s="64"/>
      <c r="X170" s="64"/>
      <c r="Y170" s="23"/>
      <c r="Z170" s="22"/>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36"/>
      <c r="J171" s="40"/>
      <c r="K171" s="9"/>
      <c r="L171" s="36"/>
      <c r="M171" s="36"/>
      <c r="N171" s="36"/>
      <c r="O171" s="36"/>
      <c r="P171" s="36"/>
      <c r="Q171" s="36"/>
      <c r="R171" s="36"/>
      <c r="S171" s="37"/>
      <c r="T171" s="2"/>
      <c r="U171" s="2"/>
      <c r="V171" s="2"/>
      <c r="W171" s="64"/>
      <c r="X171" s="64"/>
      <c r="Y171" s="23"/>
      <c r="Z171" s="22"/>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36"/>
      <c r="J172" s="40"/>
      <c r="K172" s="9"/>
      <c r="L172" s="36"/>
      <c r="M172" s="36"/>
      <c r="N172" s="36"/>
      <c r="O172" s="36"/>
      <c r="P172" s="36"/>
      <c r="Q172" s="36"/>
      <c r="R172" s="36"/>
      <c r="S172" s="37"/>
      <c r="T172" s="2"/>
      <c r="U172" s="2"/>
      <c r="V172" s="2"/>
      <c r="W172" s="64"/>
      <c r="X172" s="64"/>
      <c r="Y172" s="23"/>
      <c r="Z172" s="22"/>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36"/>
      <c r="J173" s="40"/>
      <c r="K173" s="9"/>
      <c r="L173" s="36"/>
      <c r="M173" s="36"/>
      <c r="N173" s="36"/>
      <c r="O173" s="36"/>
      <c r="P173" s="36"/>
      <c r="Q173" s="36"/>
      <c r="R173" s="36"/>
      <c r="S173" s="37"/>
      <c r="T173" s="2"/>
      <c r="U173" s="2"/>
      <c r="V173" s="2"/>
      <c r="W173" s="64"/>
      <c r="X173" s="64"/>
      <c r="Y173" s="23"/>
      <c r="Z173" s="22"/>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36"/>
      <c r="J174" s="40"/>
      <c r="K174" s="9"/>
      <c r="L174" s="36"/>
      <c r="M174" s="36"/>
      <c r="N174" s="36"/>
      <c r="O174" s="36"/>
      <c r="P174" s="36"/>
      <c r="Q174" s="36"/>
      <c r="R174" s="36"/>
      <c r="S174" s="37"/>
      <c r="T174" s="2"/>
      <c r="U174" s="2"/>
      <c r="V174" s="2"/>
      <c r="W174" s="64"/>
      <c r="X174" s="64"/>
      <c r="Y174" s="23"/>
      <c r="Z174" s="22"/>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36"/>
      <c r="J175" s="40"/>
      <c r="K175" s="9"/>
      <c r="L175" s="36"/>
      <c r="M175" s="36"/>
      <c r="N175" s="36"/>
      <c r="O175" s="36"/>
      <c r="P175" s="36"/>
      <c r="Q175" s="36"/>
      <c r="R175" s="36"/>
      <c r="S175" s="37"/>
      <c r="T175" s="2"/>
      <c r="U175" s="2"/>
      <c r="V175" s="2"/>
      <c r="W175" s="64"/>
      <c r="X175" s="64"/>
      <c r="Y175" s="23"/>
      <c r="Z175" s="22"/>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36"/>
      <c r="J176" s="40"/>
      <c r="K176" s="9"/>
      <c r="L176" s="36"/>
      <c r="M176" s="36"/>
      <c r="N176" s="36"/>
      <c r="O176" s="36"/>
      <c r="P176" s="36"/>
      <c r="Q176" s="36"/>
      <c r="R176" s="36"/>
      <c r="S176" s="37"/>
      <c r="T176" s="2"/>
      <c r="U176" s="2"/>
      <c r="V176" s="2"/>
      <c r="W176" s="64"/>
      <c r="X176" s="64"/>
      <c r="Y176" s="23"/>
      <c r="Z176" s="22"/>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B146:F146"/>
    <mergeCell ref="G146:H146"/>
    <mergeCell ref="A147:C147"/>
    <mergeCell ref="D147:H147"/>
    <mergeCell ref="A148:H148"/>
    <mergeCell ref="A149:H149"/>
    <mergeCell ref="B142:E142"/>
    <mergeCell ref="F142:H142"/>
    <mergeCell ref="B143:E143"/>
    <mergeCell ref="F143:H143"/>
    <mergeCell ref="A144:H144"/>
    <mergeCell ref="B145:F145"/>
    <mergeCell ref="G145:H145"/>
    <mergeCell ref="B139:F139"/>
    <mergeCell ref="G139:H139"/>
    <mergeCell ref="B140:F140"/>
    <mergeCell ref="G140:H140"/>
    <mergeCell ref="B141:F141"/>
    <mergeCell ref="G141:H141"/>
    <mergeCell ref="B136:F136"/>
    <mergeCell ref="G136:H136"/>
    <mergeCell ref="B137:F137"/>
    <mergeCell ref="G137:H137"/>
    <mergeCell ref="B138:F138"/>
    <mergeCell ref="G138:H138"/>
    <mergeCell ref="A132:H132"/>
    <mergeCell ref="B133:F133"/>
    <mergeCell ref="G133:H133"/>
    <mergeCell ref="B134:F134"/>
    <mergeCell ref="G134:H134"/>
    <mergeCell ref="B135:F135"/>
    <mergeCell ref="G135:H135"/>
    <mergeCell ref="B128:F128"/>
    <mergeCell ref="G128:H128"/>
    <mergeCell ref="B129:C129"/>
    <mergeCell ref="D129:H129"/>
    <mergeCell ref="A130:G130"/>
    <mergeCell ref="A131:F131"/>
    <mergeCell ref="G131:H131"/>
    <mergeCell ref="B125:F125"/>
    <mergeCell ref="G125:H125"/>
    <mergeCell ref="B126:F126"/>
    <mergeCell ref="G126:H126"/>
    <mergeCell ref="B127:F127"/>
    <mergeCell ref="G127:H127"/>
    <mergeCell ref="A121:C121"/>
    <mergeCell ref="D121:H121"/>
    <mergeCell ref="A122:C122"/>
    <mergeCell ref="D122:H122"/>
    <mergeCell ref="A123:H123"/>
    <mergeCell ref="B124:E124"/>
    <mergeCell ref="F124:H124"/>
    <mergeCell ref="B118:F118"/>
    <mergeCell ref="G118:H118"/>
    <mergeCell ref="C119:E119"/>
    <mergeCell ref="F119:H119"/>
    <mergeCell ref="A120:E120"/>
    <mergeCell ref="F120:H120"/>
    <mergeCell ref="B115:F115"/>
    <mergeCell ref="G115:H115"/>
    <mergeCell ref="B116:F116"/>
    <mergeCell ref="G116:H116"/>
    <mergeCell ref="B117:F117"/>
    <mergeCell ref="G117:H117"/>
    <mergeCell ref="B112:F112"/>
    <mergeCell ref="G112:H112"/>
    <mergeCell ref="B113:F113"/>
    <mergeCell ref="G113:H113"/>
    <mergeCell ref="B114:F114"/>
    <mergeCell ref="G114:H114"/>
    <mergeCell ref="B109:F109"/>
    <mergeCell ref="G109:H109"/>
    <mergeCell ref="B110:F110"/>
    <mergeCell ref="G110:H110"/>
    <mergeCell ref="B111:F111"/>
    <mergeCell ref="G111:H111"/>
    <mergeCell ref="B105:F105"/>
    <mergeCell ref="G105:H105"/>
    <mergeCell ref="B106:F106"/>
    <mergeCell ref="G106:H106"/>
    <mergeCell ref="D107:H107"/>
    <mergeCell ref="A108:H108"/>
    <mergeCell ref="B101:C101"/>
    <mergeCell ref="E101:G101"/>
    <mergeCell ref="A102:H102"/>
    <mergeCell ref="A103:H103"/>
    <mergeCell ref="B104:F104"/>
    <mergeCell ref="G104:H104"/>
    <mergeCell ref="A97:H97"/>
    <mergeCell ref="A98:C98"/>
    <mergeCell ref="E98:G98"/>
    <mergeCell ref="B99:C99"/>
    <mergeCell ref="E99:G99"/>
    <mergeCell ref="B100:C100"/>
    <mergeCell ref="E100:G100"/>
    <mergeCell ref="C95:D95"/>
    <mergeCell ref="E95:F95"/>
    <mergeCell ref="G95:H95"/>
    <mergeCell ref="C96:D96"/>
    <mergeCell ref="E96:F96"/>
    <mergeCell ref="G96:H96"/>
    <mergeCell ref="A91:G91"/>
    <mergeCell ref="B92:C92"/>
    <mergeCell ref="B93:D93"/>
    <mergeCell ref="E93:F93"/>
    <mergeCell ref="G93:H93"/>
    <mergeCell ref="C94:D94"/>
    <mergeCell ref="E94:F94"/>
    <mergeCell ref="G94:H94"/>
    <mergeCell ref="A87:G87"/>
    <mergeCell ref="B88:C88"/>
    <mergeCell ref="D88:H88"/>
    <mergeCell ref="A89:G89"/>
    <mergeCell ref="B90:C90"/>
    <mergeCell ref="D90:H90"/>
    <mergeCell ref="A84:E84"/>
    <mergeCell ref="F84:H84"/>
    <mergeCell ref="B85:D85"/>
    <mergeCell ref="E85:H85"/>
    <mergeCell ref="B86:D86"/>
    <mergeCell ref="E86:H86"/>
    <mergeCell ref="A81:C81"/>
    <mergeCell ref="A82:A83"/>
    <mergeCell ref="B82:C82"/>
    <mergeCell ref="D82:E82"/>
    <mergeCell ref="G82:H82"/>
    <mergeCell ref="D83:E83"/>
    <mergeCell ref="G83:H83"/>
    <mergeCell ref="B77:C77"/>
    <mergeCell ref="D77:E77"/>
    <mergeCell ref="A78:C78"/>
    <mergeCell ref="D78:H78"/>
    <mergeCell ref="A79:G79"/>
    <mergeCell ref="A80:G80"/>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A65:C65"/>
    <mergeCell ref="D65:E65"/>
    <mergeCell ref="B66:C66"/>
    <mergeCell ref="D66:E66"/>
    <mergeCell ref="B67:C67"/>
    <mergeCell ref="D67:E67"/>
    <mergeCell ref="C61:E61"/>
    <mergeCell ref="F61:H61"/>
    <mergeCell ref="A62:C62"/>
    <mergeCell ref="D62:H62"/>
    <mergeCell ref="A63:G63"/>
    <mergeCell ref="A64:H64"/>
    <mergeCell ref="A57:E57"/>
    <mergeCell ref="G57:H57"/>
    <mergeCell ref="A59:E59"/>
    <mergeCell ref="F59:H59"/>
    <mergeCell ref="B60:E60"/>
    <mergeCell ref="F60:H60"/>
    <mergeCell ref="B52:C52"/>
    <mergeCell ref="A54:H54"/>
    <mergeCell ref="A55:E55"/>
    <mergeCell ref="G55:H55"/>
    <mergeCell ref="A56:E56"/>
    <mergeCell ref="G56:H56"/>
    <mergeCell ref="A46:H46"/>
    <mergeCell ref="B47:C47"/>
    <mergeCell ref="B48:C48"/>
    <mergeCell ref="D49:H49"/>
    <mergeCell ref="B50:C50"/>
    <mergeCell ref="B51:C51"/>
    <mergeCell ref="B39:C39"/>
    <mergeCell ref="B40:C40"/>
    <mergeCell ref="D41:H41"/>
    <mergeCell ref="B42:C42"/>
    <mergeCell ref="D43:H43"/>
    <mergeCell ref="B44:C44"/>
    <mergeCell ref="A33:H33"/>
    <mergeCell ref="B34:D34"/>
    <mergeCell ref="B35:D35"/>
    <mergeCell ref="A36:H36"/>
    <mergeCell ref="A37:G37"/>
    <mergeCell ref="A38:H38"/>
    <mergeCell ref="A29:F29"/>
    <mergeCell ref="G29:H29"/>
    <mergeCell ref="A30:D30"/>
    <mergeCell ref="G30:H30"/>
    <mergeCell ref="A31:G31"/>
    <mergeCell ref="A32:G32"/>
    <mergeCell ref="A24:G24"/>
    <mergeCell ref="A25:G25"/>
    <mergeCell ref="A26:C26"/>
    <mergeCell ref="A27:G27"/>
    <mergeCell ref="A28:C28"/>
    <mergeCell ref="D28:E28"/>
    <mergeCell ref="B21:C21"/>
    <mergeCell ref="F21:H21"/>
    <mergeCell ref="B22:C22"/>
    <mergeCell ref="F22:H22"/>
    <mergeCell ref="B23:C23"/>
    <mergeCell ref="F23:H23"/>
    <mergeCell ref="B18:C18"/>
    <mergeCell ref="F18:H18"/>
    <mergeCell ref="B19:C19"/>
    <mergeCell ref="F19:H19"/>
    <mergeCell ref="B20:C20"/>
    <mergeCell ref="F20:H20"/>
    <mergeCell ref="B15:C15"/>
    <mergeCell ref="F15:H15"/>
    <mergeCell ref="B16:C16"/>
    <mergeCell ref="F16:H16"/>
    <mergeCell ref="B17:C17"/>
    <mergeCell ref="F17:H17"/>
    <mergeCell ref="B13:C13"/>
    <mergeCell ref="D13:H13"/>
    <mergeCell ref="A14:C14"/>
    <mergeCell ref="D14:H14"/>
    <mergeCell ref="A5:C5"/>
    <mergeCell ref="A7:H7"/>
    <mergeCell ref="A8:C8"/>
    <mergeCell ref="D8:F8"/>
    <mergeCell ref="G8:H8"/>
    <mergeCell ref="A9:H9"/>
    <mergeCell ref="A1:H1"/>
    <mergeCell ref="A2:C2"/>
    <mergeCell ref="D2:E2"/>
    <mergeCell ref="A3:H3"/>
    <mergeCell ref="D4:E4"/>
    <mergeCell ref="F4:H4"/>
    <mergeCell ref="A10:H10"/>
    <mergeCell ref="A11:G11"/>
    <mergeCell ref="A12:G12"/>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F83:G83 F84 G140:H140 D67:D76 H87 G109:G118 G104:G106 H99:H101 D99:D101 H91 H89 G145:G146 F66:H76 D26 D16:D23 H25 G133:G139 G141 G125:G128">
      <formula1>$W$1:$W$5</formula1>
    </dataValidation>
  </dataValidations>
  <hyperlinks>
    <hyperlink ref="A5:C5" location="Introduction!R10" display="To jump to the Introduction sheet, click here."/>
  </hyperlinks>
  <pageMargins left="0.7" right="0.7" top="0.75" bottom="0.75" header="0.3" footer="0.3"/>
  <pageSetup scale="58" fitToHeight="5" orientation="portrait" cellComments="atEnd" r:id="rId1"/>
  <rowBreaks count="4" manualBreakCount="4">
    <brk id="35" max="25" man="1"/>
    <brk id="62" max="25" man="1"/>
    <brk id="122" max="25" man="1"/>
    <brk id="149" max="7" man="1"/>
  </rowBreaks>
  <drawing r:id="rId2"/>
  <legacyDrawing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40" hidden="1" customWidth="1"/>
    <col min="10" max="10" width="38.5703125" style="40" hidden="1" customWidth="1"/>
    <col min="11" max="11" width="64.42578125" style="9" hidden="1" customWidth="1"/>
    <col min="12" max="12" width="87.7109375" style="36" hidden="1" customWidth="1"/>
    <col min="13" max="13" width="37.28515625" style="36" hidden="1" customWidth="1"/>
    <col min="14" max="14" width="75.28515625" style="36" hidden="1" customWidth="1"/>
    <col min="15" max="15" width="81.7109375" style="36" hidden="1" customWidth="1"/>
    <col min="16" max="16" width="69.42578125" style="36" hidden="1" customWidth="1"/>
    <col min="17" max="17" width="57" style="36" hidden="1" customWidth="1"/>
    <col min="18" max="18" width="87.7109375" style="36" hidden="1" customWidth="1"/>
    <col min="19" max="19" width="25.42578125" style="37" hidden="1" customWidth="1"/>
    <col min="20" max="20" width="43.7109375" style="2" hidden="1" customWidth="1"/>
    <col min="21" max="21" width="37.28515625" style="2" hidden="1" customWidth="1"/>
    <col min="22" max="22" width="56.28515625" style="2" hidden="1" customWidth="1"/>
    <col min="23" max="23" width="11.7109375" style="64" hidden="1" customWidth="1"/>
    <col min="24" max="24" width="146.85546875" style="64" hidden="1" customWidth="1"/>
    <col min="25" max="25" width="107.42578125" style="23" hidden="1" customWidth="1"/>
    <col min="26" max="26" width="1.28515625" style="22"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901"/>
      <c r="B1" s="901"/>
      <c r="C1" s="901"/>
      <c r="D1" s="901"/>
      <c r="E1" s="901"/>
      <c r="F1" s="901"/>
      <c r="G1" s="901"/>
      <c r="H1" s="901"/>
      <c r="I1" s="207" t="s">
        <v>526</v>
      </c>
      <c r="J1" s="36" t="s">
        <v>246</v>
      </c>
      <c r="K1" s="9"/>
      <c r="L1" s="36" t="s">
        <v>251</v>
      </c>
      <c r="M1" s="36" t="s">
        <v>62</v>
      </c>
      <c r="N1" s="9" t="s">
        <v>150</v>
      </c>
      <c r="O1" s="39" t="s">
        <v>33</v>
      </c>
      <c r="P1" s="36"/>
      <c r="Q1" s="36"/>
      <c r="R1" s="9" t="s">
        <v>25</v>
      </c>
      <c r="S1" s="36"/>
      <c r="T1" s="36"/>
      <c r="U1" s="36"/>
      <c r="V1" s="36"/>
      <c r="W1" s="132" t="s">
        <v>165</v>
      </c>
      <c r="X1" s="145" t="s">
        <v>149</v>
      </c>
      <c r="Y1" s="21" t="s">
        <v>262</v>
      </c>
      <c r="Z1" s="21"/>
    </row>
    <row r="2" spans="1:134" s="248" customFormat="1" ht="15.75" x14ac:dyDescent="0.2">
      <c r="A2" s="902"/>
      <c r="B2" s="902"/>
      <c r="C2" s="902"/>
      <c r="D2" s="903"/>
      <c r="E2" s="903"/>
      <c r="F2" s="276"/>
      <c r="G2" s="273"/>
      <c r="H2" s="273"/>
      <c r="I2" s="60"/>
      <c r="J2" s="40"/>
      <c r="K2" s="9" t="s">
        <v>248</v>
      </c>
      <c r="L2" s="36"/>
      <c r="M2" s="36"/>
      <c r="N2" s="9" t="s">
        <v>150</v>
      </c>
      <c r="O2" s="39" t="s">
        <v>164</v>
      </c>
      <c r="P2" s="36" t="s">
        <v>249</v>
      </c>
      <c r="Q2" s="36"/>
      <c r="R2" s="9" t="s">
        <v>169</v>
      </c>
      <c r="S2" s="36" t="s">
        <v>253</v>
      </c>
      <c r="T2" s="82" t="s">
        <v>254</v>
      </c>
      <c r="U2" s="24" t="s">
        <v>255</v>
      </c>
      <c r="V2" s="24" t="s">
        <v>256</v>
      </c>
      <c r="W2" s="76" t="s">
        <v>166</v>
      </c>
      <c r="X2" s="76"/>
      <c r="Y2" s="81" t="s">
        <v>263</v>
      </c>
      <c r="Z2" s="21"/>
    </row>
    <row r="3" spans="1:134" s="248" customFormat="1" ht="15.75" x14ac:dyDescent="0.2">
      <c r="A3" s="904"/>
      <c r="B3" s="904"/>
      <c r="C3" s="904"/>
      <c r="D3" s="904"/>
      <c r="E3" s="904"/>
      <c r="F3" s="904"/>
      <c r="G3" s="904"/>
      <c r="H3" s="904"/>
      <c r="I3" s="60"/>
      <c r="J3" s="40"/>
      <c r="K3" s="9"/>
      <c r="L3" s="36"/>
      <c r="M3" s="36"/>
      <c r="N3" s="9"/>
      <c r="O3" s="39" t="s">
        <v>168</v>
      </c>
      <c r="P3" s="36"/>
      <c r="Q3" s="36"/>
      <c r="R3" s="9" t="s">
        <v>147</v>
      </c>
      <c r="S3" s="36"/>
      <c r="T3" s="82"/>
      <c r="U3" s="24"/>
      <c r="V3" s="24"/>
      <c r="W3" s="76"/>
      <c r="X3" s="76"/>
      <c r="Y3" s="81" t="s">
        <v>264</v>
      </c>
      <c r="Z3" s="21"/>
    </row>
    <row r="4" spans="1:134" s="248" customFormat="1" ht="27.75" customHeight="1" x14ac:dyDescent="0.2">
      <c r="A4" s="286"/>
      <c r="B4" s="286"/>
      <c r="C4" s="286"/>
      <c r="D4" s="905"/>
      <c r="E4" s="905"/>
      <c r="F4" s="906"/>
      <c r="G4" s="906"/>
      <c r="H4" s="906"/>
      <c r="I4" s="10"/>
      <c r="J4" s="40"/>
      <c r="K4" s="9"/>
      <c r="L4" s="36"/>
      <c r="M4" s="36"/>
      <c r="N4" s="9"/>
      <c r="O4" s="9" t="s">
        <v>167</v>
      </c>
      <c r="P4" s="36"/>
      <c r="Q4" s="36"/>
      <c r="R4" s="76" t="s">
        <v>148</v>
      </c>
      <c r="S4" s="36"/>
      <c r="T4" s="82"/>
      <c r="U4" s="24"/>
      <c r="V4" s="24"/>
      <c r="W4" s="76" t="s">
        <v>146</v>
      </c>
      <c r="X4" s="76"/>
      <c r="Y4" s="81" t="s">
        <v>265</v>
      </c>
      <c r="Z4" s="21"/>
    </row>
    <row r="5" spans="1:134" s="248" customFormat="1" ht="15.75" customHeight="1" x14ac:dyDescent="0.2">
      <c r="A5" s="907" t="s">
        <v>182</v>
      </c>
      <c r="B5" s="907"/>
      <c r="C5" s="907"/>
      <c r="D5" s="276"/>
      <c r="E5" s="277"/>
      <c r="F5" s="276"/>
      <c r="G5" s="278"/>
      <c r="H5" s="282"/>
      <c r="I5" s="10"/>
      <c r="J5" s="40"/>
      <c r="K5" s="9"/>
      <c r="L5" s="36"/>
      <c r="M5" s="36"/>
      <c r="N5" s="9"/>
      <c r="O5" s="9"/>
      <c r="P5" s="36"/>
      <c r="Q5" s="36"/>
      <c r="R5" s="36"/>
      <c r="S5" s="36"/>
      <c r="T5" s="82"/>
      <c r="U5" s="24"/>
      <c r="V5" s="24"/>
      <c r="W5" s="76" t="s">
        <v>178</v>
      </c>
      <c r="X5" s="76"/>
      <c r="Y5" s="81" t="s">
        <v>266</v>
      </c>
      <c r="Z5" s="21"/>
    </row>
    <row r="6" spans="1:134" ht="15.75" customHeight="1" x14ac:dyDescent="0.2">
      <c r="A6" s="218"/>
      <c r="B6" s="219"/>
      <c r="C6" s="219"/>
      <c r="D6" s="279"/>
      <c r="E6" s="280"/>
      <c r="F6" s="279"/>
      <c r="G6" s="282"/>
      <c r="H6" s="282"/>
      <c r="I6" s="66"/>
      <c r="O6" s="9" t="s">
        <v>146</v>
      </c>
      <c r="R6" s="9" t="s">
        <v>146</v>
      </c>
      <c r="Y6" s="23" t="s">
        <v>267</v>
      </c>
    </row>
    <row r="7" spans="1:134" ht="24.75" customHeight="1" x14ac:dyDescent="0.2">
      <c r="A7" s="928" t="s">
        <v>1529</v>
      </c>
      <c r="B7" s="928"/>
      <c r="C7" s="928"/>
      <c r="D7" s="928"/>
      <c r="E7" s="928"/>
      <c r="F7" s="928"/>
      <c r="G7" s="928"/>
      <c r="H7" s="928"/>
      <c r="I7" s="10"/>
      <c r="N7" s="9"/>
      <c r="O7" s="9" t="s">
        <v>178</v>
      </c>
      <c r="R7" s="9" t="s">
        <v>178</v>
      </c>
      <c r="T7" s="149"/>
      <c r="X7" s="50" t="str">
        <f>A7</f>
        <v xml:space="preserve">Contraceptive Security (CS) Indicators 2012 Data </v>
      </c>
      <c r="Y7" s="23" t="s">
        <v>268</v>
      </c>
    </row>
    <row r="8" spans="1:134" ht="37.5" customHeight="1" x14ac:dyDescent="0.2">
      <c r="A8" s="930" t="s">
        <v>1569</v>
      </c>
      <c r="B8" s="930"/>
      <c r="C8" s="930"/>
      <c r="D8" s="894"/>
      <c r="E8" s="894"/>
      <c r="F8" s="894"/>
      <c r="G8" s="894"/>
      <c r="H8" s="894"/>
      <c r="I8" s="8"/>
      <c r="J8" s="60">
        <f>G8</f>
        <v>0</v>
      </c>
      <c r="K8" s="9" t="str">
        <f>A8</f>
        <v>Country: Yemen</v>
      </c>
      <c r="N8" s="9"/>
      <c r="P8" s="36" t="s">
        <v>250</v>
      </c>
      <c r="T8" s="149">
        <f>D8</f>
        <v>0</v>
      </c>
      <c r="Y8" s="23" t="s">
        <v>269</v>
      </c>
    </row>
    <row r="9" spans="1:134" ht="48" customHeight="1" x14ac:dyDescent="0.2">
      <c r="A9" s="929" t="s">
        <v>1528</v>
      </c>
      <c r="B9" s="929"/>
      <c r="C9" s="929"/>
      <c r="D9" s="929"/>
      <c r="E9" s="929"/>
      <c r="F9" s="929"/>
      <c r="G9" s="929"/>
      <c r="H9" s="929"/>
      <c r="J9" s="60">
        <f>G9</f>
        <v>0</v>
      </c>
      <c r="K9" s="9" t="str">
        <f>A9</f>
        <v>The CS Indicators are presented in the following sections:
               A. leadership &amp; cooordination               B. finance &amp; procurement               C. commodities               D. policies               E. supply chain</v>
      </c>
      <c r="O9" s="9" t="s">
        <v>151</v>
      </c>
      <c r="Q9" s="36" t="s">
        <v>252</v>
      </c>
      <c r="S9" s="50">
        <f>D9</f>
        <v>0</v>
      </c>
      <c r="Y9" s="23" t="s">
        <v>270</v>
      </c>
    </row>
    <row r="10" spans="1:134" s="284" customFormat="1" ht="162" customHeight="1" thickBot="1" x14ac:dyDescent="0.25">
      <c r="A10" s="918" t="s">
        <v>527</v>
      </c>
      <c r="B10" s="919"/>
      <c r="C10" s="919"/>
      <c r="D10" s="919"/>
      <c r="E10" s="919"/>
      <c r="F10" s="919"/>
      <c r="G10" s="919"/>
      <c r="H10" s="919"/>
      <c r="I10" s="104" t="s">
        <v>247</v>
      </c>
      <c r="J10" s="36"/>
      <c r="K10" s="9"/>
      <c r="L10" s="36"/>
      <c r="M10" s="36"/>
      <c r="N10" s="36"/>
      <c r="O10" s="9"/>
      <c r="P10" s="36"/>
      <c r="Q10" s="36"/>
      <c r="R10" s="36" t="s">
        <v>251</v>
      </c>
      <c r="S10" s="37"/>
      <c r="T10" s="37"/>
      <c r="U10" s="37"/>
      <c r="V10" s="37"/>
      <c r="W10" s="37"/>
      <c r="X10" s="285"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283" t="s">
        <v>271</v>
      </c>
      <c r="Z10" s="283"/>
    </row>
    <row r="11" spans="1:134" s="220" customFormat="1" ht="16.5" customHeight="1" thickBot="1" x14ac:dyDescent="0.25">
      <c r="A11" s="865" t="s">
        <v>29</v>
      </c>
      <c r="B11" s="866"/>
      <c r="C11" s="866"/>
      <c r="D11" s="866"/>
      <c r="E11" s="866"/>
      <c r="F11" s="866"/>
      <c r="G11" s="866"/>
      <c r="H11" s="350"/>
      <c r="I11" s="69"/>
      <c r="J11" s="70"/>
      <c r="K11" s="71"/>
      <c r="L11" s="72"/>
      <c r="M11" s="72"/>
      <c r="N11" s="72"/>
      <c r="O11" s="72"/>
      <c r="P11" s="72"/>
      <c r="Q11" s="72"/>
      <c r="R11" s="72"/>
      <c r="S11" s="72"/>
      <c r="T11" s="73"/>
      <c r="U11" s="73"/>
      <c r="V11" s="73"/>
      <c r="W11" s="74"/>
      <c r="X11" s="74"/>
      <c r="Y11" s="75" t="s">
        <v>272</v>
      </c>
      <c r="Z11" s="21"/>
    </row>
    <row r="12" spans="1:134" s="159" customFormat="1" ht="45" customHeight="1" x14ac:dyDescent="0.2">
      <c r="A12" s="774" t="s">
        <v>273</v>
      </c>
      <c r="B12" s="775"/>
      <c r="C12" s="775"/>
      <c r="D12" s="775"/>
      <c r="E12" s="775"/>
      <c r="F12" s="775"/>
      <c r="G12" s="776"/>
      <c r="H12" s="351" t="s">
        <v>165</v>
      </c>
      <c r="I12" s="34"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40"/>
      <c r="K12" s="9"/>
      <c r="L12" s="36"/>
      <c r="M12" s="36"/>
      <c r="N12" s="36"/>
      <c r="O12" s="36"/>
      <c r="P12" s="36"/>
      <c r="Q12" s="36"/>
      <c r="R12" s="36"/>
      <c r="S12" s="36"/>
      <c r="T12" s="24"/>
      <c r="U12" s="24"/>
      <c r="V12" s="24"/>
      <c r="W12" s="76"/>
      <c r="X12" s="76"/>
      <c r="Y12" s="77" t="s">
        <v>274</v>
      </c>
      <c r="Z12" s="95"/>
      <c r="DS12" s="222"/>
      <c r="DT12" s="222"/>
      <c r="DU12" s="222"/>
      <c r="DV12" s="222"/>
      <c r="DW12" s="222"/>
      <c r="DX12" s="222"/>
      <c r="DY12" s="222"/>
      <c r="DZ12" s="222"/>
      <c r="EA12" s="222"/>
      <c r="EB12" s="222"/>
      <c r="EC12" s="223"/>
      <c r="ED12" s="223"/>
    </row>
    <row r="13" spans="1:134" s="159" customFormat="1" ht="15" customHeight="1" x14ac:dyDescent="0.2">
      <c r="A13" s="352"/>
      <c r="B13" s="764" t="s">
        <v>38</v>
      </c>
      <c r="C13" s="765"/>
      <c r="D13" s="800" t="s">
        <v>1300</v>
      </c>
      <c r="E13" s="801"/>
      <c r="F13" s="801"/>
      <c r="G13" s="801"/>
      <c r="H13" s="802"/>
      <c r="I13" s="8"/>
      <c r="J13" s="40"/>
      <c r="K13" s="9" t="str">
        <f>B13</f>
        <v>a. What is the name of the committee?</v>
      </c>
      <c r="L13" s="46" t="str">
        <f>D13</f>
        <v>Commodity Security group, a sub-group of RH technical committee</v>
      </c>
      <c r="M13" s="36"/>
      <c r="N13" s="36"/>
      <c r="O13" s="39" t="str">
        <f>D13</f>
        <v>Commodity Security group, a sub-group of RH technical committee</v>
      </c>
      <c r="P13" s="36"/>
      <c r="Q13" s="36"/>
      <c r="R13" s="36"/>
      <c r="S13" s="36"/>
      <c r="T13" s="24"/>
      <c r="U13" s="24"/>
      <c r="V13" s="24"/>
      <c r="W13" s="76"/>
      <c r="X13" s="76"/>
      <c r="Y13" s="77"/>
      <c r="Z13" s="95"/>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34"/>
      <c r="J14" s="40"/>
      <c r="K14" s="9" t="str">
        <f>A14</f>
        <v>A2. Are the following organizations represented on the committee?</v>
      </c>
      <c r="L14" s="36"/>
      <c r="M14" s="36"/>
      <c r="N14" s="36"/>
      <c r="O14" s="9"/>
      <c r="P14" s="36"/>
      <c r="Q14" s="36"/>
      <c r="R14" s="36"/>
      <c r="S14" s="36"/>
      <c r="T14" s="24"/>
      <c r="U14" s="24"/>
      <c r="V14" s="24"/>
      <c r="W14" s="76"/>
      <c r="X14" s="76"/>
      <c r="Y14" s="77" t="s">
        <v>178</v>
      </c>
      <c r="Z14" s="95"/>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165</v>
      </c>
      <c r="E15" s="225" t="s">
        <v>159</v>
      </c>
      <c r="F15" s="769" t="s">
        <v>1290</v>
      </c>
      <c r="G15" s="770"/>
      <c r="H15" s="771"/>
      <c r="I15" s="8"/>
      <c r="J15" s="40"/>
      <c r="K15" s="9" t="str">
        <f t="shared" ref="K15:K23" si="0">B15</f>
        <v>a. Social marketing</v>
      </c>
      <c r="L15" s="36"/>
      <c r="M15" s="36"/>
      <c r="N15" s="36"/>
      <c r="O15" s="9"/>
      <c r="P15" s="36"/>
      <c r="Q15" s="9" t="str">
        <f t="shared" ref="Q15:Q23" si="1">F15</f>
        <v>Marie Stopes International - Yemen (MSI-Y)</v>
      </c>
      <c r="R15" s="36"/>
      <c r="S15" s="36"/>
      <c r="T15" s="24"/>
      <c r="U15" s="24"/>
      <c r="V15" s="24"/>
      <c r="W15" s="76"/>
      <c r="X15" s="76"/>
      <c r="Y15" s="77"/>
      <c r="Z15" s="95"/>
      <c r="DS15" s="222"/>
      <c r="DT15" s="222"/>
      <c r="DU15" s="222"/>
      <c r="DV15" s="222"/>
      <c r="DW15" s="222"/>
      <c r="DX15" s="222"/>
      <c r="DY15" s="222"/>
      <c r="DZ15" s="222"/>
      <c r="EA15" s="222"/>
      <c r="EB15" s="222"/>
      <c r="EC15" s="223"/>
      <c r="ED15" s="223"/>
    </row>
    <row r="16" spans="1:134" s="159" customFormat="1" ht="45" x14ac:dyDescent="0.2">
      <c r="A16" s="262"/>
      <c r="B16" s="764" t="s">
        <v>275</v>
      </c>
      <c r="C16" s="765"/>
      <c r="D16" s="203" t="s">
        <v>165</v>
      </c>
      <c r="E16" s="226" t="s">
        <v>159</v>
      </c>
      <c r="F16" s="769" t="s">
        <v>1301</v>
      </c>
      <c r="G16" s="770"/>
      <c r="H16" s="771"/>
      <c r="I16" s="8"/>
      <c r="J16" s="40"/>
      <c r="K16" s="9" t="str">
        <f t="shared" si="0"/>
        <v>b. NGO (for example: service delivery, advocacy, Planned Parenthood affiliate, Marie Stopes affiliate, faith-based organizations, etc.)</v>
      </c>
      <c r="L16" s="36"/>
      <c r="M16" s="36"/>
      <c r="N16" s="36"/>
      <c r="O16" s="9"/>
      <c r="P16" s="36"/>
      <c r="Q16" s="9" t="str">
        <f t="shared" si="1"/>
        <v>Yemen Family Care Association and Yamaan (a local NGO franchising from MSI-Y)</v>
      </c>
      <c r="R16" s="36"/>
      <c r="S16" s="36"/>
      <c r="T16" s="24"/>
      <c r="U16" s="24"/>
      <c r="V16" s="24"/>
      <c r="W16" s="76"/>
      <c r="X16" s="76"/>
      <c r="Y16" s="77"/>
      <c r="Z16" s="95"/>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166</v>
      </c>
      <c r="E17" s="226" t="s">
        <v>159</v>
      </c>
      <c r="F17" s="769"/>
      <c r="G17" s="770"/>
      <c r="H17" s="771"/>
      <c r="I17" s="8"/>
      <c r="J17" s="40"/>
      <c r="K17" s="9" t="str">
        <f t="shared" si="0"/>
        <v>c. Commercial sector (for example: pharmacy associations, manufacturers, etc.)</v>
      </c>
      <c r="L17" s="36"/>
      <c r="M17" s="36"/>
      <c r="N17" s="36"/>
      <c r="O17" s="9"/>
      <c r="P17" s="36"/>
      <c r="Q17" s="9">
        <f t="shared" si="1"/>
        <v>0</v>
      </c>
      <c r="R17" s="36"/>
      <c r="S17" s="36"/>
      <c r="T17" s="24"/>
      <c r="U17" s="24"/>
      <c r="V17" s="24"/>
      <c r="W17" s="76"/>
      <c r="X17" s="76"/>
      <c r="Y17" s="77"/>
      <c r="Z17" s="95"/>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165</v>
      </c>
      <c r="E18" s="226" t="s">
        <v>160</v>
      </c>
      <c r="F18" s="769" t="s">
        <v>1291</v>
      </c>
      <c r="G18" s="770"/>
      <c r="H18" s="771"/>
      <c r="I18" s="8"/>
      <c r="J18" s="40"/>
      <c r="K18" s="9" t="str">
        <f t="shared" si="0"/>
        <v>d. Donors</v>
      </c>
      <c r="L18" s="36"/>
      <c r="M18" s="36"/>
      <c r="N18" s="36"/>
      <c r="O18" s="9"/>
      <c r="P18" s="36"/>
      <c r="Q18" s="9" t="str">
        <f t="shared" si="1"/>
        <v>Deutsche Gesellschaft fur Internationale Zusammenarbeit (GIZ)</v>
      </c>
      <c r="R18" s="36"/>
      <c r="S18" s="36"/>
      <c r="T18" s="24"/>
      <c r="U18" s="24"/>
      <c r="V18" s="24"/>
      <c r="W18" s="76"/>
      <c r="X18" s="76"/>
      <c r="Y18" s="77"/>
      <c r="Z18" s="95"/>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769" t="s">
        <v>76</v>
      </c>
      <c r="G19" s="770"/>
      <c r="H19" s="771"/>
      <c r="I19" s="8"/>
      <c r="J19" s="40"/>
      <c r="K19" s="9" t="str">
        <f t="shared" si="0"/>
        <v>e. UN agencies</v>
      </c>
      <c r="L19" s="36"/>
      <c r="M19" s="36"/>
      <c r="N19" s="36"/>
      <c r="O19" s="9"/>
      <c r="P19" s="36"/>
      <c r="Q19" s="9" t="str">
        <f t="shared" si="1"/>
        <v>UNFPA</v>
      </c>
      <c r="R19" s="36"/>
      <c r="S19" s="36"/>
      <c r="T19" s="24"/>
      <c r="U19" s="24"/>
      <c r="V19" s="24"/>
      <c r="W19" s="76"/>
      <c r="X19" s="76"/>
      <c r="Y19" s="77"/>
      <c r="Z19" s="95"/>
      <c r="DS19" s="222"/>
      <c r="DT19" s="222"/>
      <c r="DU19" s="222"/>
      <c r="DV19" s="223"/>
      <c r="DW19" s="223"/>
      <c r="DX19" s="223"/>
      <c r="DY19" s="223"/>
      <c r="DZ19" s="223"/>
      <c r="EA19" s="223"/>
      <c r="EB19" s="223"/>
      <c r="EC19" s="223"/>
      <c r="ED19" s="223"/>
    </row>
    <row r="20" spans="1:134" s="159" customFormat="1" ht="45" x14ac:dyDescent="0.2">
      <c r="A20" s="262"/>
      <c r="B20" s="764" t="s">
        <v>277</v>
      </c>
      <c r="C20" s="765"/>
      <c r="D20" s="203" t="s">
        <v>165</v>
      </c>
      <c r="E20" s="226" t="s">
        <v>162</v>
      </c>
      <c r="F20" s="769" t="s">
        <v>1302</v>
      </c>
      <c r="G20" s="770"/>
      <c r="H20" s="771"/>
      <c r="I20" s="8"/>
      <c r="J20" s="40"/>
      <c r="K20" s="9" t="str">
        <f t="shared" si="0"/>
        <v>f. Ministry of Health (for example: logistics, reproductive health, family planning, maternal and child health, HIV/AIDS, pharmacy units, etc.)</v>
      </c>
      <c r="L20" s="36"/>
      <c r="M20" s="36"/>
      <c r="N20" s="36"/>
      <c r="O20" s="9"/>
      <c r="P20" s="36"/>
      <c r="Q20" s="33" t="str">
        <f t="shared" si="1"/>
        <v>Supply Director, Director General of Reproductive Health, National Drug Program</v>
      </c>
      <c r="R20" s="36"/>
      <c r="S20" s="36"/>
      <c r="T20" s="24"/>
      <c r="U20" s="24"/>
      <c r="V20" s="24"/>
      <c r="W20" s="76"/>
      <c r="X20" s="76"/>
      <c r="Y20" s="77"/>
      <c r="Z20" s="95"/>
      <c r="DS20" s="222"/>
      <c r="DT20" s="222"/>
      <c r="DU20" s="222"/>
      <c r="DV20" s="223"/>
      <c r="DW20" s="223"/>
      <c r="DX20" s="223"/>
      <c r="DY20" s="223"/>
      <c r="DZ20" s="223"/>
      <c r="EA20" s="223"/>
      <c r="ED20" s="223"/>
    </row>
    <row r="21" spans="1:134" s="159" customFormat="1" x14ac:dyDescent="0.2">
      <c r="A21" s="262"/>
      <c r="B21" s="835" t="s">
        <v>42</v>
      </c>
      <c r="C21" s="835"/>
      <c r="D21" s="203" t="s">
        <v>165</v>
      </c>
      <c r="E21" s="226" t="s">
        <v>163</v>
      </c>
      <c r="F21" s="769" t="s">
        <v>1292</v>
      </c>
      <c r="G21" s="770"/>
      <c r="H21" s="771"/>
      <c r="I21" s="8"/>
      <c r="J21" s="40"/>
      <c r="K21" s="9" t="str">
        <f t="shared" si="0"/>
        <v>g. Central Medical Store or Central Warehouse</v>
      </c>
      <c r="L21" s="36"/>
      <c r="M21" s="36"/>
      <c r="N21" s="36"/>
      <c r="O21" s="9"/>
      <c r="P21" s="36"/>
      <c r="Q21" s="9" t="str">
        <f t="shared" si="1"/>
        <v>Two central warehouses</v>
      </c>
      <c r="R21" s="36"/>
      <c r="S21" s="36"/>
      <c r="T21" s="24"/>
      <c r="U21" s="24"/>
      <c r="V21" s="24"/>
      <c r="W21" s="76"/>
      <c r="X21" s="76"/>
      <c r="Y21" s="77"/>
      <c r="Z21" s="95"/>
    </row>
    <row r="22" spans="1:134" s="159" customFormat="1" x14ac:dyDescent="0.2">
      <c r="A22" s="262"/>
      <c r="B22" s="835" t="s">
        <v>68</v>
      </c>
      <c r="C22" s="835"/>
      <c r="D22" s="203" t="s">
        <v>166</v>
      </c>
      <c r="E22" s="226" t="s">
        <v>163</v>
      </c>
      <c r="F22" s="769"/>
      <c r="G22" s="770"/>
      <c r="H22" s="771"/>
      <c r="I22" s="8"/>
      <c r="J22" s="40"/>
      <c r="K22" s="9" t="str">
        <f t="shared" si="0"/>
        <v xml:space="preserve">h. Ministry of Finance or Ministry of Planning </v>
      </c>
      <c r="L22" s="36"/>
      <c r="M22" s="36"/>
      <c r="N22" s="36"/>
      <c r="O22" s="9"/>
      <c r="P22" s="36"/>
      <c r="Q22" s="9">
        <f t="shared" si="1"/>
        <v>0</v>
      </c>
      <c r="R22" s="36"/>
      <c r="S22" s="36"/>
      <c r="T22" s="24"/>
      <c r="U22" s="24"/>
      <c r="V22" s="24"/>
      <c r="W22" s="76"/>
      <c r="X22" s="76"/>
      <c r="Y22" s="77"/>
      <c r="Z22" s="95"/>
    </row>
    <row r="23" spans="1:134" s="158" customFormat="1" x14ac:dyDescent="0.2">
      <c r="A23" s="262"/>
      <c r="B23" s="835" t="s">
        <v>279</v>
      </c>
      <c r="C23" s="835"/>
      <c r="D23" s="203" t="s">
        <v>166</v>
      </c>
      <c r="E23" s="226" t="s">
        <v>163</v>
      </c>
      <c r="F23" s="769"/>
      <c r="G23" s="770"/>
      <c r="H23" s="771"/>
      <c r="I23" s="8"/>
      <c r="J23" s="40"/>
      <c r="K23" s="60" t="str">
        <f t="shared" si="0"/>
        <v>i. Other (for example: partners)</v>
      </c>
      <c r="L23" s="40"/>
      <c r="M23" s="40"/>
      <c r="N23" s="40"/>
      <c r="O23" s="60"/>
      <c r="P23" s="40"/>
      <c r="Q23" s="60">
        <f t="shared" si="1"/>
        <v>0</v>
      </c>
      <c r="R23" s="40"/>
      <c r="S23" s="40"/>
      <c r="T23" s="40"/>
      <c r="U23" s="40"/>
      <c r="V23" s="40"/>
      <c r="W23" s="131"/>
      <c r="X23" s="131"/>
      <c r="Y23" s="129"/>
      <c r="Z23" s="129"/>
    </row>
    <row r="24" spans="1:134" s="159" customFormat="1" x14ac:dyDescent="0.2">
      <c r="A24" s="772" t="s">
        <v>152</v>
      </c>
      <c r="B24" s="764"/>
      <c r="C24" s="764"/>
      <c r="D24" s="764"/>
      <c r="E24" s="764"/>
      <c r="F24" s="764"/>
      <c r="G24" s="764"/>
      <c r="H24" s="355" t="s">
        <v>164</v>
      </c>
      <c r="I24" s="30" t="str">
        <f>A24</f>
        <v>A3. How many times did the committee meet during the last year? (0, 1-2, 3-5, or 6+)  (Please select from the dropdown.)</v>
      </c>
      <c r="J24" s="40"/>
      <c r="K24" s="9"/>
      <c r="L24" s="36"/>
      <c r="M24" s="36"/>
      <c r="N24" s="36"/>
      <c r="O24" s="9"/>
      <c r="P24" s="36"/>
      <c r="Q24" s="36"/>
      <c r="R24" s="36"/>
      <c r="S24" s="36"/>
      <c r="T24" s="24"/>
      <c r="U24" s="24"/>
      <c r="V24" s="24"/>
      <c r="W24" s="76"/>
      <c r="X24" s="76"/>
      <c r="Y24" s="77"/>
      <c r="Z24" s="95"/>
    </row>
    <row r="25" spans="1:134" s="159" customFormat="1" x14ac:dyDescent="0.2">
      <c r="A25" s="827" t="s">
        <v>280</v>
      </c>
      <c r="B25" s="828"/>
      <c r="C25" s="828"/>
      <c r="D25" s="835"/>
      <c r="E25" s="835"/>
      <c r="F25" s="835"/>
      <c r="G25" s="836"/>
      <c r="H25" s="355" t="s">
        <v>166</v>
      </c>
      <c r="I25" s="30" t="str">
        <f>A25</f>
        <v xml:space="preserve">A4. Does the committee have legal status?  (Please select from the dropdown.)                                  </v>
      </c>
      <c r="J25" s="40"/>
      <c r="K25" s="9"/>
      <c r="L25" s="36"/>
      <c r="M25" s="36"/>
      <c r="N25" s="36"/>
      <c r="O25" s="9"/>
      <c r="P25" s="36"/>
      <c r="Q25" s="36"/>
      <c r="R25" s="36"/>
      <c r="S25" s="36"/>
      <c r="T25" s="24"/>
      <c r="U25" s="24"/>
      <c r="V25" s="24"/>
      <c r="W25" s="76"/>
      <c r="X25" s="76"/>
      <c r="Y25" s="77"/>
      <c r="Z25" s="95"/>
    </row>
    <row r="26" spans="1:134" s="159" customFormat="1" ht="45.75" thickBot="1" x14ac:dyDescent="0.25">
      <c r="A26" s="853" t="s">
        <v>281</v>
      </c>
      <c r="B26" s="822"/>
      <c r="C26" s="854"/>
      <c r="D26" s="228" t="s">
        <v>165</v>
      </c>
      <c r="E26" s="229" t="s">
        <v>157</v>
      </c>
      <c r="F26" s="153" t="s">
        <v>1574</v>
      </c>
      <c r="G26" s="230" t="s">
        <v>63</v>
      </c>
      <c r="H26" s="357" t="s">
        <v>1293</v>
      </c>
      <c r="I26" s="30"/>
      <c r="J26" s="40"/>
      <c r="K26" s="9" t="str">
        <f>A26</f>
        <v>A5. Is there a Contraceptive Security "champion"? (someone who consistently brings up and advocates for contraceptive supplies)</v>
      </c>
      <c r="L26" s="36"/>
      <c r="M26" s="36"/>
      <c r="N26" s="36"/>
      <c r="O26" s="9"/>
      <c r="P26" s="36"/>
      <c r="Q26" s="36"/>
      <c r="R26" s="36"/>
      <c r="S26" s="36"/>
      <c r="T26" s="24"/>
      <c r="U26" s="24"/>
      <c r="V26" s="24"/>
      <c r="W26" s="76"/>
      <c r="X26" s="76"/>
      <c r="Y26" s="77"/>
      <c r="Z26" s="95"/>
    </row>
    <row r="27" spans="1:134" s="231" customFormat="1" ht="16.5" customHeight="1" thickBot="1" x14ac:dyDescent="0.3">
      <c r="A27" s="865" t="s">
        <v>30</v>
      </c>
      <c r="B27" s="866"/>
      <c r="C27" s="866"/>
      <c r="D27" s="866"/>
      <c r="E27" s="866"/>
      <c r="F27" s="866"/>
      <c r="G27" s="866"/>
      <c r="H27" s="350"/>
      <c r="I27" s="14"/>
      <c r="J27" s="67"/>
      <c r="K27" s="11"/>
      <c r="L27" s="48"/>
      <c r="M27" s="48"/>
      <c r="N27" s="48"/>
      <c r="O27" s="48"/>
      <c r="P27" s="48"/>
      <c r="Q27" s="48"/>
      <c r="R27" s="48"/>
      <c r="S27" s="48"/>
      <c r="T27" s="67"/>
      <c r="U27" s="67"/>
      <c r="V27" s="67"/>
      <c r="W27" s="78"/>
      <c r="X27" s="78"/>
      <c r="Y27" s="79"/>
      <c r="Z27" s="96"/>
    </row>
    <row r="28" spans="1:134" s="159" customFormat="1" x14ac:dyDescent="0.2">
      <c r="A28" s="834" t="s">
        <v>741</v>
      </c>
      <c r="B28" s="835"/>
      <c r="C28" s="836"/>
      <c r="D28" s="887" t="s">
        <v>283</v>
      </c>
      <c r="E28" s="888"/>
      <c r="F28" s="221" t="s">
        <v>262</v>
      </c>
      <c r="G28" s="359" t="s">
        <v>284</v>
      </c>
      <c r="H28" s="351" t="s">
        <v>274</v>
      </c>
      <c r="I28" s="43"/>
      <c r="J28" s="41"/>
      <c r="K28" s="9">
        <f>B28</f>
        <v>0</v>
      </c>
      <c r="L28" s="36"/>
      <c r="M28" s="36"/>
      <c r="N28" s="36"/>
      <c r="O28" s="36"/>
      <c r="P28" s="36"/>
      <c r="Q28" s="36"/>
      <c r="R28" s="36"/>
      <c r="S28" s="36"/>
      <c r="T28" s="24"/>
      <c r="U28" s="24"/>
      <c r="V28" s="24"/>
      <c r="W28" s="76"/>
      <c r="X28" s="76"/>
      <c r="Y28" s="77"/>
      <c r="Z28" s="95"/>
    </row>
    <row r="29" spans="1:134" s="159" customFormat="1" ht="45" customHeight="1" x14ac:dyDescent="0.2">
      <c r="A29" s="772" t="s">
        <v>742</v>
      </c>
      <c r="B29" s="764"/>
      <c r="C29" s="764"/>
      <c r="D29" s="764"/>
      <c r="E29" s="764"/>
      <c r="F29" s="765"/>
      <c r="G29" s="889">
        <v>2000000</v>
      </c>
      <c r="H29" s="890"/>
      <c r="I29" s="12"/>
      <c r="J29" s="60">
        <f>G29</f>
        <v>2000000</v>
      </c>
      <c r="K29" s="9"/>
      <c r="L29" s="36"/>
      <c r="M29" s="56">
        <f>E29</f>
        <v>0</v>
      </c>
      <c r="N29" s="36"/>
      <c r="O29" s="36"/>
      <c r="P29" s="36"/>
      <c r="Q29" s="36"/>
      <c r="R29" s="36"/>
      <c r="S29" s="36"/>
      <c r="T29" s="24"/>
      <c r="U29" s="24"/>
      <c r="V29" s="24"/>
      <c r="W29" s="76"/>
      <c r="X29" s="76"/>
      <c r="Y29" s="80" t="str">
        <f>A29</f>
        <v>B2. What was the estimated dollar value of contraceptives needed to be procured for the public sector for the most recent complete fiscal year? (in USD currency)
(for example, to cover the needs for FY '10-'11)</v>
      </c>
      <c r="Z29" s="95"/>
    </row>
    <row r="30" spans="1:134" s="159" customFormat="1" ht="58.5" x14ac:dyDescent="0.2">
      <c r="A30" s="772" t="s">
        <v>743</v>
      </c>
      <c r="B30" s="764"/>
      <c r="C30" s="764"/>
      <c r="D30" s="764"/>
      <c r="E30" s="161" t="s">
        <v>835</v>
      </c>
      <c r="F30" s="232" t="s">
        <v>744</v>
      </c>
      <c r="G30" s="891" t="s">
        <v>1294</v>
      </c>
      <c r="H30" s="892"/>
      <c r="I30" s="12"/>
      <c r="J30" s="60" t="str">
        <f>G30</f>
        <v>An RH Consultant</v>
      </c>
      <c r="K30" s="9"/>
      <c r="L30" s="36"/>
      <c r="M30" s="56" t="str">
        <f>E30</f>
        <v>01/11 - 12/11</v>
      </c>
      <c r="N30" s="36"/>
      <c r="O30" s="36"/>
      <c r="P30" s="36"/>
      <c r="Q30" s="36"/>
      <c r="R30" s="36"/>
      <c r="S30" s="36"/>
      <c r="T30" s="24"/>
      <c r="U30" s="24"/>
      <c r="V30" s="24"/>
      <c r="W30" s="76"/>
      <c r="X30" s="76"/>
      <c r="Y30" s="80" t="str">
        <f>A30</f>
        <v>B3. Time period covered by the forecast/quantification (mm/yy-mm/yy)
(should ideally be FY '10-'11)</v>
      </c>
      <c r="Z30" s="95"/>
    </row>
    <row r="31" spans="1:134" s="159" customFormat="1" ht="15" customHeight="1" x14ac:dyDescent="0.2">
      <c r="A31" s="772" t="s">
        <v>745</v>
      </c>
      <c r="B31" s="764"/>
      <c r="C31" s="764"/>
      <c r="D31" s="764"/>
      <c r="E31" s="764"/>
      <c r="F31" s="764"/>
      <c r="G31" s="765"/>
      <c r="H31" s="355" t="s">
        <v>166</v>
      </c>
      <c r="I31" s="30" t="str">
        <f>A31</f>
        <v>B4. Is there a government budget line item specifically for the procurement of contraceptives?  (Please select from the dropdown list.)</v>
      </c>
      <c r="J31" s="41"/>
      <c r="K31" s="9"/>
      <c r="L31" s="36"/>
      <c r="M31" s="36"/>
      <c r="N31" s="36"/>
      <c r="O31" s="36"/>
      <c r="P31" s="36"/>
      <c r="Q31" s="36"/>
      <c r="R31" s="36"/>
      <c r="S31" s="36"/>
      <c r="T31" s="24"/>
      <c r="U31" s="24"/>
      <c r="V31" s="24"/>
      <c r="W31" s="76"/>
      <c r="X31" s="76"/>
      <c r="Y31" s="77"/>
      <c r="Z31" s="95"/>
    </row>
    <row r="32" spans="1:134" s="159" customFormat="1" ht="90" customHeight="1" x14ac:dyDescent="0.2">
      <c r="A32" s="772" t="s">
        <v>746</v>
      </c>
      <c r="B32" s="764"/>
      <c r="C32" s="764"/>
      <c r="D32" s="764"/>
      <c r="E32" s="764"/>
      <c r="F32" s="764"/>
      <c r="G32" s="765"/>
      <c r="H32" s="355" t="s">
        <v>166</v>
      </c>
      <c r="I32" s="30"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41"/>
      <c r="K32" s="9"/>
      <c r="L32" s="36"/>
      <c r="M32" s="36"/>
      <c r="N32" s="36"/>
      <c r="O32" s="36"/>
      <c r="P32" s="36"/>
      <c r="Q32" s="36"/>
      <c r="R32" s="36"/>
      <c r="S32" s="36"/>
      <c r="T32" s="24"/>
      <c r="U32" s="24"/>
      <c r="V32" s="24"/>
      <c r="W32" s="76"/>
      <c r="X32" s="76"/>
      <c r="Y32" s="77"/>
      <c r="Z32" s="95"/>
    </row>
    <row r="33" spans="1:26" s="159" customFormat="1" ht="15.75" customHeight="1" thickBot="1" x14ac:dyDescent="0.25">
      <c r="A33" s="772" t="s">
        <v>285</v>
      </c>
      <c r="B33" s="764"/>
      <c r="C33" s="764"/>
      <c r="D33" s="764"/>
      <c r="E33" s="764"/>
      <c r="F33" s="764"/>
      <c r="G33" s="764"/>
      <c r="H33" s="773"/>
      <c r="I33" s="4"/>
      <c r="J33" s="41"/>
      <c r="K33" s="9"/>
      <c r="L33" s="36"/>
      <c r="M33" s="36"/>
      <c r="N33" s="36"/>
      <c r="O33" s="36"/>
      <c r="P33" s="36"/>
      <c r="Q33" s="36"/>
      <c r="R33" s="36"/>
      <c r="S33" s="36"/>
      <c r="T33" s="24"/>
      <c r="U33" s="24"/>
      <c r="V33" s="24"/>
      <c r="W33" s="76"/>
      <c r="X33" s="80" t="str">
        <f>A33</f>
        <v>B6. Please complete the table below regarding government allocations for contraceptive procurement.</v>
      </c>
      <c r="Y33" s="77"/>
      <c r="Z33" s="95"/>
    </row>
    <row r="34" spans="1:26" s="159" customFormat="1" ht="147" x14ac:dyDescent="0.2">
      <c r="A34" s="363"/>
      <c r="B34" s="884"/>
      <c r="C34" s="884"/>
      <c r="D34" s="927"/>
      <c r="E34" s="664" t="s">
        <v>286</v>
      </c>
      <c r="F34" s="237" t="s">
        <v>747</v>
      </c>
      <c r="G34" s="238" t="s">
        <v>287</v>
      </c>
      <c r="H34" s="364" t="s">
        <v>158</v>
      </c>
      <c r="I34" s="32"/>
      <c r="J34" s="42"/>
      <c r="K34" s="9">
        <f>A34</f>
        <v>0</v>
      </c>
      <c r="L34" s="36"/>
      <c r="M34" s="36"/>
      <c r="N34" s="36"/>
      <c r="O34" s="36"/>
      <c r="P34" s="36"/>
      <c r="Q34" s="36"/>
      <c r="R34" s="36"/>
      <c r="S34" s="36"/>
      <c r="T34" s="24"/>
      <c r="U34" s="24"/>
      <c r="V34" s="24"/>
      <c r="W34" s="76"/>
      <c r="X34" s="76"/>
      <c r="Y34" s="77"/>
      <c r="Z34" s="95"/>
    </row>
    <row r="35" spans="1:26" s="159" customFormat="1" x14ac:dyDescent="0.2">
      <c r="A35" s="262"/>
      <c r="B35" s="764" t="s">
        <v>288</v>
      </c>
      <c r="C35" s="764"/>
      <c r="D35" s="765"/>
      <c r="E35" s="162">
        <v>0</v>
      </c>
      <c r="F35" s="162" t="s">
        <v>835</v>
      </c>
      <c r="G35" s="240"/>
      <c r="H35" s="368"/>
      <c r="I35" s="43"/>
      <c r="J35" s="41"/>
      <c r="K35" s="9" t="e">
        <f>#REF!</f>
        <v>#REF!</v>
      </c>
      <c r="L35" s="36"/>
      <c r="M35" s="36"/>
      <c r="N35" s="36"/>
      <c r="O35" s="36"/>
      <c r="P35" s="36"/>
      <c r="Q35" s="36"/>
      <c r="R35" s="36"/>
      <c r="S35" s="36"/>
      <c r="T35" s="24"/>
      <c r="U35" s="24"/>
      <c r="V35" s="24"/>
      <c r="W35" s="76"/>
      <c r="X35" s="76"/>
      <c r="Y35" s="77"/>
      <c r="Z35" s="95"/>
    </row>
    <row r="36" spans="1:26" s="159" customFormat="1" ht="15" hidden="1" customHeight="1" x14ac:dyDescent="0.2">
      <c r="A36" s="883"/>
      <c r="B36" s="884"/>
      <c r="C36" s="884"/>
      <c r="D36" s="884"/>
      <c r="E36" s="884"/>
      <c r="F36" s="884"/>
      <c r="G36" s="884"/>
      <c r="H36" s="885"/>
      <c r="I36" s="43"/>
      <c r="J36" s="41"/>
      <c r="K36" s="9"/>
      <c r="L36" s="36"/>
      <c r="M36" s="36"/>
      <c r="N36" s="36"/>
      <c r="O36" s="36"/>
      <c r="P36" s="36"/>
      <c r="Q36" s="36"/>
      <c r="R36" s="36"/>
      <c r="S36" s="36"/>
      <c r="T36" s="24"/>
      <c r="U36" s="24"/>
      <c r="V36" s="24"/>
      <c r="W36" s="76"/>
      <c r="X36" s="76"/>
      <c r="Y36" s="77"/>
      <c r="Z36" s="95"/>
    </row>
    <row r="37" spans="1:26" s="159" customFormat="1" ht="75" x14ac:dyDescent="0.2">
      <c r="A37" s="772" t="s">
        <v>749</v>
      </c>
      <c r="B37" s="764"/>
      <c r="C37" s="764"/>
      <c r="D37" s="764"/>
      <c r="E37" s="764"/>
      <c r="F37" s="764"/>
      <c r="G37" s="765"/>
      <c r="H37" s="355" t="s">
        <v>166</v>
      </c>
      <c r="I37" s="30"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41"/>
      <c r="K37" s="9"/>
      <c r="L37" s="36"/>
      <c r="M37" s="36"/>
      <c r="N37" s="36"/>
      <c r="O37" s="36"/>
      <c r="P37" s="36"/>
      <c r="Q37" s="36"/>
      <c r="R37" s="36"/>
      <c r="S37" s="36"/>
      <c r="T37" s="24"/>
      <c r="U37" s="24"/>
      <c r="V37" s="24"/>
      <c r="W37" s="76"/>
      <c r="X37" s="76"/>
      <c r="Y37" s="77"/>
      <c r="Z37" s="95"/>
    </row>
    <row r="38" spans="1:26" s="159" customFormat="1" ht="60.75" customHeight="1" thickBot="1" x14ac:dyDescent="0.25">
      <c r="A38" s="772">
        <v>0</v>
      </c>
      <c r="B38" s="764"/>
      <c r="C38" s="764"/>
      <c r="D38" s="764"/>
      <c r="E38" s="764"/>
      <c r="F38" s="764"/>
      <c r="G38" s="764"/>
      <c r="H38" s="773"/>
      <c r="I38" s="4"/>
      <c r="J38" s="41"/>
      <c r="K38" s="9"/>
      <c r="L38" s="36"/>
      <c r="M38" s="36"/>
      <c r="N38" s="36"/>
      <c r="O38" s="36"/>
      <c r="P38" s="36"/>
      <c r="Q38" s="36"/>
      <c r="R38" s="36"/>
      <c r="S38" s="36"/>
      <c r="T38" s="24"/>
      <c r="U38" s="24"/>
      <c r="V38" s="24"/>
      <c r="W38" s="76"/>
      <c r="X38" s="80">
        <f>A38</f>
        <v>0</v>
      </c>
      <c r="Y38" s="77"/>
      <c r="Z38" s="95"/>
    </row>
    <row r="39" spans="1:26" s="159" customFormat="1" ht="129.75" x14ac:dyDescent="0.2">
      <c r="A39" s="363"/>
      <c r="B39" s="877" t="s">
        <v>751</v>
      </c>
      <c r="C39" s="886"/>
      <c r="D39" s="236" t="s">
        <v>290</v>
      </c>
      <c r="E39" s="237" t="s">
        <v>69</v>
      </c>
      <c r="F39" s="237" t="s">
        <v>752</v>
      </c>
      <c r="G39" s="238" t="s">
        <v>291</v>
      </c>
      <c r="H39" s="364" t="s">
        <v>158</v>
      </c>
      <c r="I39" s="32"/>
      <c r="J39" s="42"/>
      <c r="K39" s="9">
        <f>A39</f>
        <v>0</v>
      </c>
      <c r="L39" s="36"/>
      <c r="M39" s="36"/>
      <c r="N39" s="36"/>
      <c r="O39" s="36"/>
      <c r="P39" s="36"/>
      <c r="Q39" s="36"/>
      <c r="R39" s="36"/>
      <c r="S39" s="36"/>
      <c r="T39" s="24"/>
      <c r="U39" s="24"/>
      <c r="V39" s="24"/>
      <c r="W39" s="76"/>
      <c r="X39" s="76"/>
      <c r="Y39" s="77"/>
      <c r="Z39" s="95"/>
    </row>
    <row r="40" spans="1:26" s="159" customFormat="1" ht="30" x14ac:dyDescent="0.2">
      <c r="A40" s="363"/>
      <c r="B40" s="764" t="s">
        <v>292</v>
      </c>
      <c r="C40" s="765"/>
      <c r="D40" s="239" t="s">
        <v>166</v>
      </c>
      <c r="E40" s="162">
        <v>0</v>
      </c>
      <c r="F40" s="155" t="s">
        <v>835</v>
      </c>
      <c r="G40" s="240"/>
      <c r="H40" s="362"/>
      <c r="I40" s="43"/>
      <c r="J40" s="41"/>
      <c r="K40" s="9" t="str">
        <f>B40</f>
        <v>a. Internally generated funds spent on contraceptive procurement</v>
      </c>
      <c r="L40" s="36"/>
      <c r="M40" s="36"/>
      <c r="N40" s="36"/>
      <c r="O40" s="36"/>
      <c r="P40" s="36"/>
      <c r="Q40" s="36"/>
      <c r="R40" s="36"/>
      <c r="S40" s="36"/>
      <c r="T40" s="24"/>
      <c r="U40" s="24"/>
      <c r="V40" s="24"/>
      <c r="W40" s="76"/>
      <c r="X40" s="76"/>
      <c r="Y40" s="77"/>
      <c r="Z40" s="95"/>
    </row>
    <row r="41" spans="1:26" s="159" customFormat="1" ht="30" x14ac:dyDescent="0.2">
      <c r="A41" s="363"/>
      <c r="B41" s="241"/>
      <c r="C41" s="242" t="s">
        <v>293</v>
      </c>
      <c r="D41" s="800" t="s">
        <v>146</v>
      </c>
      <c r="E41" s="801"/>
      <c r="F41" s="801"/>
      <c r="G41" s="801"/>
      <c r="H41" s="802"/>
      <c r="I41" s="44"/>
      <c r="J41" s="41"/>
      <c r="K41" s="9" t="str">
        <f>C41</f>
        <v>i. Specify source(s) of internally generated funds spent (for example, from taxes or user fees)</v>
      </c>
      <c r="L41" s="36"/>
      <c r="M41" s="36"/>
      <c r="N41" s="36"/>
      <c r="O41" s="39" t="str">
        <f>D41</f>
        <v>N/A</v>
      </c>
      <c r="P41" s="36"/>
      <c r="Q41" s="36"/>
      <c r="R41" s="36"/>
      <c r="S41" s="36"/>
      <c r="T41" s="24"/>
      <c r="U41" s="24"/>
      <c r="V41" s="24"/>
      <c r="W41" s="76"/>
      <c r="X41" s="76"/>
      <c r="Y41" s="77"/>
      <c r="Z41" s="95"/>
    </row>
    <row r="42" spans="1:26" s="159" customFormat="1" ht="60" x14ac:dyDescent="0.2">
      <c r="A42" s="363"/>
      <c r="B42" s="764" t="s">
        <v>295</v>
      </c>
      <c r="C42" s="765"/>
      <c r="D42" s="239" t="s">
        <v>166</v>
      </c>
      <c r="E42" s="162">
        <v>0</v>
      </c>
      <c r="F42" s="155" t="s">
        <v>835</v>
      </c>
      <c r="G42" s="154"/>
      <c r="H42" s="362"/>
      <c r="I42" s="43"/>
      <c r="J42" s="41"/>
      <c r="K42" s="9" t="str">
        <f>B42</f>
        <v>b. Total of all other government funds spent on contraceptive procurement (basket funds, World Bank credits or loans, and other funds donors gave to the government [e.g., direct budget support])</v>
      </c>
      <c r="L42" s="36"/>
      <c r="M42" s="36"/>
      <c r="N42" s="36"/>
      <c r="O42" s="36"/>
      <c r="P42" s="36"/>
      <c r="Q42" s="36"/>
      <c r="R42" s="36"/>
      <c r="S42" s="36"/>
      <c r="T42" s="24"/>
      <c r="U42" s="24"/>
      <c r="V42" s="24"/>
      <c r="W42" s="76"/>
      <c r="X42" s="76"/>
      <c r="Y42" s="77"/>
      <c r="Z42" s="95"/>
    </row>
    <row r="43" spans="1:26" s="159" customFormat="1" ht="30" x14ac:dyDescent="0.2">
      <c r="A43" s="363"/>
      <c r="B43" s="241"/>
      <c r="C43" s="242" t="s">
        <v>297</v>
      </c>
      <c r="D43" s="800" t="s">
        <v>146</v>
      </c>
      <c r="E43" s="801"/>
      <c r="F43" s="801"/>
      <c r="G43" s="801"/>
      <c r="H43" s="802"/>
      <c r="I43" s="44"/>
      <c r="J43" s="41"/>
      <c r="K43" s="9" t="str">
        <f>C43</f>
        <v>i. Specify source(s) of other government funds spent (for example: basket funding or specific donor)</v>
      </c>
      <c r="L43" s="36"/>
      <c r="M43" s="36"/>
      <c r="N43" s="36"/>
      <c r="O43" s="39" t="str">
        <f>D43</f>
        <v>N/A</v>
      </c>
      <c r="P43" s="36"/>
      <c r="Q43" s="36"/>
      <c r="R43" s="36"/>
      <c r="S43" s="36"/>
      <c r="T43" s="24"/>
      <c r="U43" s="24"/>
      <c r="V43" s="24"/>
      <c r="W43" s="76"/>
      <c r="X43" s="76"/>
      <c r="Y43" s="77"/>
      <c r="Z43" s="95"/>
    </row>
    <row r="44" spans="1:26" s="159" customFormat="1" ht="45" x14ac:dyDescent="0.2">
      <c r="A44" s="363"/>
      <c r="B44" s="764" t="s">
        <v>298</v>
      </c>
      <c r="C44" s="765"/>
      <c r="D44" s="243"/>
      <c r="E44" s="163">
        <f>E40+E42</f>
        <v>0</v>
      </c>
      <c r="F44" s="244"/>
      <c r="G44" s="244"/>
      <c r="H44" s="362"/>
      <c r="I44" s="43"/>
      <c r="J44" s="41"/>
      <c r="K44" s="9" t="str">
        <f>B44</f>
        <v>c. TOTAL government funds spent on contraceptive procurement
This will auto-calculate.  (It will sum a &amp; b above.)</v>
      </c>
      <c r="L44" s="36"/>
      <c r="M44" s="36"/>
      <c r="N44" s="36"/>
      <c r="O44" s="39"/>
      <c r="P44" s="36"/>
      <c r="Q44" s="36"/>
      <c r="R44" s="36"/>
      <c r="S44" s="36"/>
      <c r="T44" s="24"/>
      <c r="U44" s="24"/>
      <c r="V44" s="24"/>
      <c r="W44" s="76"/>
      <c r="X44" s="76"/>
      <c r="Y44" s="77"/>
      <c r="Z44" s="95"/>
    </row>
    <row r="45" spans="1:26" s="248" customFormat="1" x14ac:dyDescent="0.2">
      <c r="A45" s="365"/>
      <c r="B45" s="245"/>
      <c r="C45" s="245"/>
      <c r="D45" s="246"/>
      <c r="E45" s="164"/>
      <c r="F45" s="164"/>
      <c r="G45" s="247"/>
      <c r="H45" s="366"/>
      <c r="I45" s="68"/>
      <c r="J45" s="41"/>
      <c r="K45" s="9">
        <f>A45</f>
        <v>0</v>
      </c>
      <c r="L45" s="36"/>
      <c r="M45" s="36"/>
      <c r="N45" s="36"/>
      <c r="O45" s="39"/>
      <c r="P45" s="36"/>
      <c r="Q45" s="36"/>
      <c r="R45" s="36"/>
      <c r="S45" s="36"/>
      <c r="T45" s="24"/>
      <c r="U45" s="24"/>
      <c r="V45" s="24"/>
      <c r="W45" s="76"/>
      <c r="X45" s="76"/>
      <c r="Y45" s="81"/>
      <c r="Z45" s="21"/>
    </row>
    <row r="46" spans="1:26" s="159" customFormat="1" ht="30" customHeight="1" x14ac:dyDescent="0.2">
      <c r="A46" s="772" t="s">
        <v>753</v>
      </c>
      <c r="B46" s="764"/>
      <c r="C46" s="764"/>
      <c r="D46" s="764"/>
      <c r="E46" s="764"/>
      <c r="F46" s="764"/>
      <c r="G46" s="764"/>
      <c r="H46" s="773"/>
      <c r="I46" s="4"/>
      <c r="J46" s="41"/>
      <c r="K46" s="9"/>
      <c r="L46" s="36"/>
      <c r="M46" s="36"/>
      <c r="N46" s="36"/>
      <c r="O46" s="36"/>
      <c r="P46" s="36"/>
      <c r="Q46" s="36"/>
      <c r="R46" s="36"/>
      <c r="S46" s="36"/>
      <c r="T46" s="24"/>
      <c r="U46" s="24"/>
      <c r="V46" s="24"/>
      <c r="W46" s="76"/>
      <c r="X46" s="80" t="str">
        <f>A46</f>
        <v xml:space="preserve">B9. Please complete the table below to indicate donor expenditures on contraceptive procurement in the most recent complete fiscal year (FY '10-'11).
</v>
      </c>
      <c r="Y46" s="77"/>
      <c r="Z46" s="95"/>
    </row>
    <row r="47" spans="1:26" s="159" customFormat="1" ht="129.75" x14ac:dyDescent="0.2">
      <c r="A47" s="363" t="s">
        <v>199</v>
      </c>
      <c r="B47" s="877" t="s">
        <v>754</v>
      </c>
      <c r="C47" s="765"/>
      <c r="D47" s="236" t="s">
        <v>299</v>
      </c>
      <c r="E47" s="237" t="s">
        <v>300</v>
      </c>
      <c r="F47" s="237" t="s">
        <v>755</v>
      </c>
      <c r="G47" s="238" t="s">
        <v>301</v>
      </c>
      <c r="H47" s="364" t="s">
        <v>158</v>
      </c>
      <c r="I47" s="25"/>
      <c r="J47" s="41"/>
      <c r="K47" s="9" t="str">
        <f>A47</f>
        <v xml:space="preserve">
</v>
      </c>
      <c r="L47" s="36"/>
      <c r="M47" s="36"/>
      <c r="N47" s="36"/>
      <c r="O47" s="39"/>
      <c r="P47" s="36"/>
      <c r="Q47" s="36"/>
      <c r="R47" s="36"/>
      <c r="S47" s="36"/>
      <c r="T47" s="24"/>
      <c r="U47" s="24"/>
      <c r="V47" s="24"/>
      <c r="W47" s="76"/>
      <c r="X47" s="76"/>
      <c r="Y47" s="77"/>
      <c r="Z47" s="95"/>
    </row>
    <row r="48" spans="1:26" s="159" customFormat="1" ht="30" x14ac:dyDescent="0.2">
      <c r="A48" s="363"/>
      <c r="B48" s="764" t="s">
        <v>302</v>
      </c>
      <c r="C48" s="765"/>
      <c r="D48" s="239" t="s">
        <v>165</v>
      </c>
      <c r="E48" s="162">
        <v>1000000</v>
      </c>
      <c r="F48" s="155" t="s">
        <v>835</v>
      </c>
      <c r="G48" s="156" t="s">
        <v>1295</v>
      </c>
      <c r="H48" s="367" t="s">
        <v>1296</v>
      </c>
      <c r="I48" s="12"/>
      <c r="J48" s="41"/>
      <c r="K48" s="9" t="str">
        <f>B48</f>
        <v>a. In-kind donations of contraceptives</v>
      </c>
      <c r="L48" s="36"/>
      <c r="M48" s="36"/>
      <c r="N48" s="36"/>
      <c r="O48" s="39"/>
      <c r="P48" s="36"/>
      <c r="Q48" s="36"/>
      <c r="R48" s="36"/>
      <c r="S48" s="36"/>
      <c r="T48" s="24"/>
      <c r="U48" s="24"/>
      <c r="V48" s="24"/>
      <c r="W48" s="76"/>
      <c r="X48" s="76"/>
      <c r="Y48" s="77"/>
      <c r="Z48" s="95"/>
    </row>
    <row r="49" spans="1:26" s="159" customFormat="1" x14ac:dyDescent="0.2">
      <c r="A49" s="363"/>
      <c r="B49" s="241"/>
      <c r="C49" s="242" t="s">
        <v>303</v>
      </c>
      <c r="D49" s="878" t="s">
        <v>76</v>
      </c>
      <c r="E49" s="879"/>
      <c r="F49" s="879"/>
      <c r="G49" s="879"/>
      <c r="H49" s="880"/>
      <c r="I49" s="165"/>
      <c r="J49" s="41"/>
      <c r="K49" s="9" t="str">
        <f>C49</f>
        <v xml:space="preserve">i. Specify source(s) of in-kind donations </v>
      </c>
      <c r="L49" s="36"/>
      <c r="M49" s="36"/>
      <c r="N49" s="36"/>
      <c r="O49" s="39" t="str">
        <f>D49</f>
        <v>UNFPA</v>
      </c>
      <c r="P49" s="36"/>
      <c r="Q49" s="36"/>
      <c r="R49" s="36"/>
      <c r="S49" s="36"/>
      <c r="T49" s="24"/>
      <c r="U49" s="24"/>
      <c r="V49" s="24"/>
      <c r="W49" s="76"/>
      <c r="X49" s="76"/>
      <c r="Y49" s="77"/>
      <c r="Z49" s="95"/>
    </row>
    <row r="50" spans="1:26" s="159" customFormat="1" ht="30" x14ac:dyDescent="0.2">
      <c r="A50" s="363"/>
      <c r="B50" s="764" t="s">
        <v>756</v>
      </c>
      <c r="C50" s="765"/>
      <c r="D50" s="239" t="s">
        <v>178</v>
      </c>
      <c r="E50" s="162"/>
      <c r="F50" s="155" t="s">
        <v>835</v>
      </c>
      <c r="G50" s="156"/>
      <c r="H50" s="367"/>
      <c r="I50" s="12"/>
      <c r="J50" s="41"/>
      <c r="K50" s="9" t="str">
        <f>B50</f>
        <v>b. Global Fund grants used to procure condoms</v>
      </c>
      <c r="L50" s="36"/>
      <c r="M50" s="36"/>
      <c r="N50" s="36"/>
      <c r="O50" s="39"/>
      <c r="P50" s="36"/>
      <c r="Q50" s="36"/>
      <c r="R50" s="36"/>
      <c r="S50" s="36"/>
      <c r="T50" s="24"/>
      <c r="U50" s="24"/>
      <c r="V50" s="24"/>
      <c r="W50" s="76"/>
      <c r="X50" s="76"/>
      <c r="Y50" s="77"/>
      <c r="Z50" s="95"/>
    </row>
    <row r="51" spans="1:26" s="159" customFormat="1" ht="30" x14ac:dyDescent="0.2">
      <c r="A51" s="363"/>
      <c r="B51" s="764" t="s">
        <v>757</v>
      </c>
      <c r="C51" s="765"/>
      <c r="D51" s="239" t="s">
        <v>178</v>
      </c>
      <c r="E51" s="162"/>
      <c r="F51" s="155" t="s">
        <v>835</v>
      </c>
      <c r="G51" s="156"/>
      <c r="H51" s="367"/>
      <c r="I51" s="12"/>
      <c r="J51" s="41"/>
      <c r="K51" s="9" t="str">
        <f>B51</f>
        <v>c. Global Fund grants used to procure contraceptives besides condoms</v>
      </c>
      <c r="L51" s="36"/>
      <c r="M51" s="36"/>
      <c r="N51" s="36"/>
      <c r="O51" s="39"/>
      <c r="P51" s="36"/>
      <c r="Q51" s="36"/>
      <c r="R51" s="36"/>
      <c r="S51" s="36"/>
      <c r="T51" s="24"/>
      <c r="U51" s="24"/>
      <c r="V51" s="24"/>
      <c r="W51" s="76"/>
      <c r="X51" s="76"/>
      <c r="Y51" s="77"/>
      <c r="Z51" s="95"/>
    </row>
    <row r="52" spans="1:26" s="159" customFormat="1" ht="75" x14ac:dyDescent="0.2">
      <c r="A52" s="363"/>
      <c r="B52" s="764" t="s">
        <v>758</v>
      </c>
      <c r="C52" s="765"/>
      <c r="D52" s="243"/>
      <c r="E52" s="163">
        <f>E48+E50+E51</f>
        <v>1000000</v>
      </c>
      <c r="F52" s="244"/>
      <c r="G52" s="244"/>
      <c r="H52" s="368" t="s">
        <v>1075</v>
      </c>
      <c r="I52" s="43"/>
      <c r="J52" s="41"/>
      <c r="K52" s="9" t="str">
        <f>B52</f>
        <v>d. TOTAL value of in-kind donations and Global Fund grants spent on contraceptive procurement
This will auto-calculate.  (It will sum a-c above.)</v>
      </c>
      <c r="L52" s="36"/>
      <c r="M52" s="36"/>
      <c r="N52" s="36"/>
      <c r="O52" s="39"/>
      <c r="P52" s="36"/>
      <c r="Q52" s="36"/>
      <c r="R52" s="36"/>
      <c r="S52" s="36"/>
      <c r="T52" s="24"/>
      <c r="U52" s="24"/>
      <c r="V52" s="24"/>
      <c r="W52" s="76"/>
      <c r="X52" s="76"/>
      <c r="Y52" s="77"/>
      <c r="Z52" s="95"/>
    </row>
    <row r="53" spans="1:26" s="248" customFormat="1" x14ac:dyDescent="0.2">
      <c r="A53" s="365"/>
      <c r="B53" s="245"/>
      <c r="C53" s="245"/>
      <c r="D53" s="246"/>
      <c r="E53" s="164"/>
      <c r="F53" s="164"/>
      <c r="G53" s="247"/>
      <c r="H53" s="366"/>
      <c r="I53" s="68"/>
      <c r="J53" s="41"/>
      <c r="K53" s="9">
        <f>A53</f>
        <v>0</v>
      </c>
      <c r="L53" s="36"/>
      <c r="M53" s="36"/>
      <c r="N53" s="36"/>
      <c r="O53" s="39"/>
      <c r="P53" s="36"/>
      <c r="Q53" s="36"/>
      <c r="R53" s="36"/>
      <c r="S53" s="36"/>
      <c r="T53" s="24"/>
      <c r="U53" s="24"/>
      <c r="V53" s="24"/>
      <c r="W53" s="76"/>
      <c r="X53" s="76"/>
      <c r="Y53" s="81"/>
      <c r="Z53" s="21"/>
    </row>
    <row r="54" spans="1:26" s="159" customFormat="1" ht="75" customHeight="1" x14ac:dyDescent="0.2">
      <c r="A54" s="772" t="s">
        <v>759</v>
      </c>
      <c r="B54" s="764"/>
      <c r="C54" s="764"/>
      <c r="D54" s="764"/>
      <c r="E54" s="764"/>
      <c r="F54" s="764"/>
      <c r="G54" s="764"/>
      <c r="H54" s="773"/>
      <c r="I54" s="4"/>
      <c r="J54" s="41"/>
      <c r="K54" s="9"/>
      <c r="L54" s="36"/>
      <c r="M54" s="36"/>
      <c r="N54" s="36"/>
      <c r="O54" s="36"/>
      <c r="P54" s="36"/>
      <c r="Q54" s="36"/>
      <c r="R54" s="36"/>
      <c r="S54" s="36"/>
      <c r="T54" s="24"/>
      <c r="U54" s="24"/>
      <c r="V54" s="24"/>
      <c r="W54" s="76"/>
      <c r="X54" s="80"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Y54" s="77"/>
      <c r="Z54" s="95"/>
    </row>
    <row r="55" spans="1:26" s="159" customFormat="1" ht="150" x14ac:dyDescent="0.2">
      <c r="A55" s="867" t="s">
        <v>760</v>
      </c>
      <c r="B55" s="868"/>
      <c r="C55" s="868"/>
      <c r="D55" s="868"/>
      <c r="E55" s="869"/>
      <c r="F55" s="166">
        <f>E44/(E44+E52)</f>
        <v>0</v>
      </c>
      <c r="G55" s="870"/>
      <c r="H55" s="871"/>
      <c r="I55" s="12"/>
      <c r="J55" s="45">
        <f>G55</f>
        <v>0</v>
      </c>
      <c r="K55" s="9"/>
      <c r="L55" s="36"/>
      <c r="M55" s="36"/>
      <c r="N55" s="36"/>
      <c r="O55" s="39"/>
      <c r="P55" s="36"/>
      <c r="Q55" s="36"/>
      <c r="R55" s="46"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36"/>
      <c r="T55" s="24"/>
      <c r="U55" s="24"/>
      <c r="V55" s="24"/>
      <c r="W55" s="76"/>
      <c r="X55" s="76"/>
      <c r="Y55" s="77"/>
      <c r="Z55" s="95"/>
    </row>
    <row r="56" spans="1:26" s="159" customFormat="1" ht="135" x14ac:dyDescent="0.2">
      <c r="A56" s="867" t="s">
        <v>761</v>
      </c>
      <c r="B56" s="872"/>
      <c r="C56" s="872"/>
      <c r="D56" s="872"/>
      <c r="E56" s="873"/>
      <c r="F56" s="166">
        <f>(E44+E52)/G29</f>
        <v>0.5</v>
      </c>
      <c r="G56" s="870"/>
      <c r="H56" s="871"/>
      <c r="I56" s="12"/>
      <c r="J56" s="45">
        <f>G56</f>
        <v>0</v>
      </c>
      <c r="K56" s="9"/>
      <c r="L56" s="36"/>
      <c r="M56" s="36"/>
      <c r="N56" s="36"/>
      <c r="O56" s="39"/>
      <c r="P56" s="36"/>
      <c r="Q56" s="36"/>
      <c r="R56" s="46"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36"/>
      <c r="T56" s="24"/>
      <c r="U56" s="24"/>
      <c r="V56" s="24"/>
      <c r="W56" s="76"/>
      <c r="X56" s="76"/>
      <c r="Y56" s="77"/>
      <c r="Z56" s="95"/>
    </row>
    <row r="57" spans="1:26" s="159" customFormat="1" ht="45" x14ac:dyDescent="0.2">
      <c r="A57" s="874" t="s">
        <v>762</v>
      </c>
      <c r="B57" s="875"/>
      <c r="C57" s="875"/>
      <c r="D57" s="875"/>
      <c r="E57" s="876"/>
      <c r="F57" s="152" t="s">
        <v>165</v>
      </c>
      <c r="G57" s="870" t="s">
        <v>1588</v>
      </c>
      <c r="H57" s="871"/>
      <c r="I57" s="12"/>
      <c r="J57" s="45" t="str">
        <f>G57</f>
        <v xml:space="preserve">Funding was provided by UNFPA only. 
</v>
      </c>
      <c r="K57" s="9"/>
      <c r="L57" s="36"/>
      <c r="M57" s="36"/>
      <c r="N57" s="36"/>
      <c r="O57" s="39"/>
      <c r="P57" s="36"/>
      <c r="Q57" s="36"/>
      <c r="R57" s="46" t="str">
        <f>A57</f>
        <v>B12. If B11 did not calculate automatically, please answer the following question:
Was there a funding gap for the public sector in the last complete fiscal year?
(Please select from the dropdown list.)</v>
      </c>
      <c r="S57" s="36"/>
      <c r="T57" s="24"/>
      <c r="U57" s="24"/>
      <c r="V57" s="24"/>
      <c r="W57" s="76"/>
      <c r="X57" s="76"/>
      <c r="Y57" s="77"/>
      <c r="Z57" s="95"/>
    </row>
    <row r="58" spans="1:26" s="248" customFormat="1" x14ac:dyDescent="0.2">
      <c r="A58" s="369"/>
      <c r="B58" s="249"/>
      <c r="C58" s="249"/>
      <c r="D58" s="250"/>
      <c r="E58" s="167"/>
      <c r="F58" s="167"/>
      <c r="G58" s="251"/>
      <c r="H58" s="370"/>
      <c r="I58" s="68"/>
      <c r="J58" s="41"/>
      <c r="K58" s="9">
        <f>A58</f>
        <v>0</v>
      </c>
      <c r="L58" s="36"/>
      <c r="M58" s="36"/>
      <c r="N58" s="36"/>
      <c r="O58" s="39"/>
      <c r="P58" s="36"/>
      <c r="Q58" s="36"/>
      <c r="R58" s="36"/>
      <c r="S58" s="36"/>
      <c r="T58" s="24"/>
      <c r="U58" s="24"/>
      <c r="V58" s="24"/>
      <c r="W58" s="76"/>
      <c r="X58" s="76"/>
      <c r="Y58" s="81"/>
      <c r="Z58" s="21"/>
    </row>
    <row r="59" spans="1:26" s="159" customFormat="1" ht="45" x14ac:dyDescent="0.2">
      <c r="A59" s="772" t="s">
        <v>305</v>
      </c>
      <c r="B59" s="764"/>
      <c r="C59" s="764"/>
      <c r="D59" s="764"/>
      <c r="E59" s="765"/>
      <c r="F59" s="766" t="s">
        <v>146</v>
      </c>
      <c r="G59" s="863"/>
      <c r="H59" s="767"/>
      <c r="I59" s="13"/>
      <c r="J59" s="41"/>
      <c r="K59" s="9"/>
      <c r="L59" s="36"/>
      <c r="M59" s="36"/>
      <c r="N59" s="36"/>
      <c r="O59" s="36"/>
      <c r="P59" s="36"/>
      <c r="Q59" s="9" t="str">
        <f>F59</f>
        <v>N/A</v>
      </c>
      <c r="R59" s="46" t="str">
        <f>A59</f>
        <v>B13. If the government financed any contraceptive procurement in the most recent complete fiscal year, which entity conducted the procurement(s)? (Please select from the dropdown.)</v>
      </c>
      <c r="S59" s="36"/>
      <c r="T59" s="24"/>
      <c r="U59" s="24"/>
      <c r="V59" s="24"/>
      <c r="W59" s="76"/>
      <c r="X59" s="76"/>
      <c r="Y59" s="77"/>
      <c r="Z59" s="95"/>
    </row>
    <row r="60" spans="1:26" s="159" customFormat="1" x14ac:dyDescent="0.2">
      <c r="A60" s="262"/>
      <c r="B60" s="764" t="s">
        <v>58</v>
      </c>
      <c r="C60" s="764"/>
      <c r="D60" s="764"/>
      <c r="E60" s="764"/>
      <c r="F60" s="769" t="s">
        <v>146</v>
      </c>
      <c r="G60" s="770"/>
      <c r="H60" s="771"/>
      <c r="I60" s="12"/>
      <c r="J60" s="41"/>
      <c r="K60" s="9"/>
      <c r="L60" s="36"/>
      <c r="M60" s="57">
        <f>E60</f>
        <v>0</v>
      </c>
      <c r="N60" s="36"/>
      <c r="O60" s="36"/>
      <c r="P60" s="36"/>
      <c r="Q60" s="9" t="str">
        <f>F60</f>
        <v>N/A</v>
      </c>
      <c r="R60" s="39" t="str">
        <f>B60</f>
        <v>a. Specify entity</v>
      </c>
      <c r="S60" s="36"/>
      <c r="T60" s="24"/>
      <c r="U60" s="24"/>
      <c r="V60" s="24"/>
      <c r="W60" s="76"/>
      <c r="X60" s="76"/>
      <c r="Y60" s="77"/>
      <c r="Z60" s="95"/>
    </row>
    <row r="61" spans="1:26" s="159" customFormat="1" x14ac:dyDescent="0.2">
      <c r="A61" s="356"/>
      <c r="B61" s="227"/>
      <c r="C61" s="764" t="s">
        <v>59</v>
      </c>
      <c r="D61" s="764"/>
      <c r="E61" s="765"/>
      <c r="F61" s="766" t="s">
        <v>146</v>
      </c>
      <c r="G61" s="863"/>
      <c r="H61" s="767"/>
      <c r="I61" s="12"/>
      <c r="J61" s="41"/>
      <c r="K61" s="9"/>
      <c r="L61" s="36"/>
      <c r="M61" s="36"/>
      <c r="N61" s="36"/>
      <c r="O61" s="36"/>
      <c r="P61" s="36"/>
      <c r="Q61" s="9" t="str">
        <f>F61</f>
        <v>N/A</v>
      </c>
      <c r="R61" s="39" t="str">
        <f>C61</f>
        <v>i. Is this a parastatal?</v>
      </c>
      <c r="S61" s="36"/>
      <c r="T61" s="24"/>
      <c r="U61" s="24"/>
      <c r="V61" s="24"/>
      <c r="W61" s="76"/>
      <c r="X61" s="76"/>
      <c r="Y61" s="77"/>
      <c r="Z61" s="95"/>
    </row>
    <row r="62" spans="1:26" s="159" customFormat="1" ht="45.75" thickBot="1" x14ac:dyDescent="0.25">
      <c r="A62" s="864" t="s">
        <v>306</v>
      </c>
      <c r="B62" s="753"/>
      <c r="C62" s="754"/>
      <c r="D62" s="779"/>
      <c r="E62" s="780"/>
      <c r="F62" s="780"/>
      <c r="G62" s="780"/>
      <c r="H62" s="781"/>
      <c r="I62" s="8"/>
      <c r="J62" s="41"/>
      <c r="K62" s="9" t="str">
        <f>A62</f>
        <v xml:space="preserve">B14. Please note any additional comments about finance and procurement.
</v>
      </c>
      <c r="L62" s="36"/>
      <c r="M62" s="36"/>
      <c r="N62" s="36"/>
      <c r="O62" s="9">
        <f>D62</f>
        <v>0</v>
      </c>
      <c r="P62" s="36"/>
      <c r="Q62" s="36"/>
      <c r="R62" s="9"/>
      <c r="S62" s="36"/>
      <c r="T62" s="24"/>
      <c r="U62" s="24"/>
      <c r="V62" s="24"/>
      <c r="W62" s="76"/>
      <c r="X62" s="76"/>
      <c r="Y62" s="77"/>
      <c r="Z62" s="95"/>
    </row>
    <row r="63" spans="1:26" s="159" customFormat="1" ht="16.5" customHeight="1" thickBot="1" x14ac:dyDescent="0.25">
      <c r="A63" s="865" t="s">
        <v>31</v>
      </c>
      <c r="B63" s="866"/>
      <c r="C63" s="866"/>
      <c r="D63" s="866"/>
      <c r="E63" s="866"/>
      <c r="F63" s="866"/>
      <c r="G63" s="866"/>
      <c r="H63" s="371"/>
      <c r="I63" s="14"/>
      <c r="J63" s="41"/>
      <c r="K63" s="9"/>
      <c r="L63" s="36"/>
      <c r="M63" s="36"/>
      <c r="N63" s="36"/>
      <c r="O63" s="36"/>
      <c r="P63" s="36"/>
      <c r="Q63" s="36"/>
      <c r="R63" s="9"/>
      <c r="S63" s="36"/>
      <c r="T63" s="24"/>
      <c r="U63" s="24"/>
      <c r="V63" s="24"/>
      <c r="W63" s="76"/>
      <c r="X63" s="76"/>
      <c r="Y63" s="77"/>
      <c r="Z63" s="95"/>
    </row>
    <row r="64" spans="1:26" s="159" customFormat="1" ht="45" customHeight="1" x14ac:dyDescent="0.2">
      <c r="A64" s="855" t="s">
        <v>763</v>
      </c>
      <c r="B64" s="856"/>
      <c r="C64" s="856"/>
      <c r="D64" s="856"/>
      <c r="E64" s="856"/>
      <c r="F64" s="856"/>
      <c r="G64" s="856"/>
      <c r="H64" s="857"/>
      <c r="I64" s="7"/>
      <c r="J64" s="41"/>
      <c r="K64" s="9"/>
      <c r="L64" s="36"/>
      <c r="M64" s="36"/>
      <c r="N64" s="36"/>
      <c r="O64" s="36"/>
      <c r="P64" s="36"/>
      <c r="Q64" s="36"/>
      <c r="R64" s="9"/>
      <c r="S64" s="36"/>
      <c r="T64" s="24"/>
      <c r="U64" s="24"/>
      <c r="V64" s="24"/>
      <c r="W64" s="76"/>
      <c r="X64" s="80" t="str">
        <f>A64</f>
        <v>C1. Are the following contraceptive methods offered through the commercial sector, public sector, NGOs, or social marketing? (Please indicate which methods are intended to be offered,not whether the method is currently in stock.) 
(Please select from the dropdown list.)</v>
      </c>
      <c r="Y64" s="77"/>
      <c r="Z64" s="95"/>
    </row>
    <row r="65" spans="1:26" s="254" customFormat="1" ht="15.75" x14ac:dyDescent="0.25">
      <c r="A65" s="858" t="s">
        <v>26</v>
      </c>
      <c r="B65" s="859"/>
      <c r="C65" s="860"/>
      <c r="D65" s="861" t="s">
        <v>261</v>
      </c>
      <c r="E65" s="862"/>
      <c r="F65" s="252" t="s">
        <v>307</v>
      </c>
      <c r="G65" s="253" t="s">
        <v>308</v>
      </c>
      <c r="H65" s="372" t="s">
        <v>309</v>
      </c>
      <c r="I65" s="15"/>
      <c r="J65" s="47"/>
      <c r="K65" s="9" t="str">
        <f>A65</f>
        <v>Contraceptive Method</v>
      </c>
      <c r="L65" s="48"/>
      <c r="M65" s="48"/>
      <c r="N65" s="48"/>
      <c r="O65" s="48"/>
      <c r="P65" s="48"/>
      <c r="Q65" s="48"/>
      <c r="R65" s="11"/>
      <c r="S65" s="48"/>
      <c r="T65" s="49"/>
      <c r="U65" s="49"/>
      <c r="V65" s="49"/>
      <c r="W65" s="65"/>
      <c r="X65" s="65"/>
      <c r="Y65" s="3"/>
      <c r="Z65" s="97"/>
    </row>
    <row r="66" spans="1:26" s="159" customFormat="1" ht="30" x14ac:dyDescent="0.2">
      <c r="A66" s="373"/>
      <c r="B66" s="848" t="s">
        <v>310</v>
      </c>
      <c r="C66" s="849"/>
      <c r="D66" s="850" t="s">
        <v>178</v>
      </c>
      <c r="E66" s="850"/>
      <c r="F66" s="255" t="s">
        <v>165</v>
      </c>
      <c r="G66" s="255" t="s">
        <v>165</v>
      </c>
      <c r="H66" s="374" t="s">
        <v>165</v>
      </c>
      <c r="I66" s="8"/>
      <c r="J66" s="41"/>
      <c r="K66" s="9" t="str">
        <f>B66</f>
        <v>a. Combined oral contraceptives (estrogen + progestin - for  example, LoFemenol, Microgynon)</v>
      </c>
      <c r="L66" s="36"/>
      <c r="M66" s="36"/>
      <c r="N66" s="36"/>
      <c r="O66" s="36"/>
      <c r="P66" s="36"/>
      <c r="Q66" s="36"/>
      <c r="R66" s="9"/>
      <c r="S66" s="36"/>
      <c r="T66" s="24"/>
      <c r="U66" s="24"/>
      <c r="V66" s="24"/>
      <c r="W66" s="76"/>
      <c r="X66" s="76"/>
      <c r="Y66" s="77"/>
      <c r="Z66" s="95"/>
    </row>
    <row r="67" spans="1:26" s="159" customFormat="1" x14ac:dyDescent="0.2">
      <c r="A67" s="375"/>
      <c r="B67" s="848" t="s">
        <v>311</v>
      </c>
      <c r="C67" s="849"/>
      <c r="D67" s="850" t="s">
        <v>178</v>
      </c>
      <c r="E67" s="850"/>
      <c r="F67" s="255" t="s">
        <v>165</v>
      </c>
      <c r="G67" s="255" t="s">
        <v>165</v>
      </c>
      <c r="H67" s="374" t="s">
        <v>165</v>
      </c>
      <c r="I67" s="8"/>
      <c r="J67" s="41"/>
      <c r="K67" s="9" t="str">
        <f t="shared" ref="K67:K77" si="2">B67</f>
        <v>b. Progestin-only pills (for example, Ovrette, Microlut)</v>
      </c>
      <c r="L67" s="36"/>
      <c r="M67" s="36"/>
      <c r="N67" s="36"/>
      <c r="O67" s="36"/>
      <c r="P67" s="36"/>
      <c r="Q67" s="36"/>
      <c r="R67" s="9"/>
      <c r="S67" s="36"/>
      <c r="T67" s="24"/>
      <c r="U67" s="24"/>
      <c r="V67" s="24"/>
      <c r="W67" s="76"/>
      <c r="X67" s="76"/>
      <c r="Y67" s="77"/>
      <c r="Z67" s="95"/>
    </row>
    <row r="68" spans="1:26" s="159" customFormat="1" x14ac:dyDescent="0.2">
      <c r="A68" s="375"/>
      <c r="B68" s="848" t="s">
        <v>312</v>
      </c>
      <c r="C68" s="849"/>
      <c r="D68" s="850" t="s">
        <v>178</v>
      </c>
      <c r="E68" s="850"/>
      <c r="F68" s="255" t="s">
        <v>165</v>
      </c>
      <c r="G68" s="255" t="s">
        <v>165</v>
      </c>
      <c r="H68" s="374" t="s">
        <v>165</v>
      </c>
      <c r="I68" s="8"/>
      <c r="J68" s="41"/>
      <c r="K68" s="9" t="str">
        <f t="shared" si="2"/>
        <v>c. Hormonal injections (for example, DepoProvera, Noristerat)</v>
      </c>
      <c r="L68" s="36"/>
      <c r="M68" s="36"/>
      <c r="N68" s="36"/>
      <c r="O68" s="36"/>
      <c r="P68" s="36"/>
      <c r="Q68" s="36"/>
      <c r="R68" s="9"/>
      <c r="S68" s="36"/>
      <c r="T68" s="24"/>
      <c r="U68" s="24"/>
      <c r="V68" s="24"/>
      <c r="W68" s="76"/>
      <c r="X68" s="76"/>
      <c r="Y68" s="77"/>
      <c r="Z68" s="95"/>
    </row>
    <row r="69" spans="1:26" s="159" customFormat="1" x14ac:dyDescent="0.2">
      <c r="A69" s="375"/>
      <c r="B69" s="848" t="s">
        <v>313</v>
      </c>
      <c r="C69" s="849"/>
      <c r="D69" s="850" t="s">
        <v>178</v>
      </c>
      <c r="E69" s="850"/>
      <c r="F69" s="255" t="s">
        <v>165</v>
      </c>
      <c r="G69" s="255" t="s">
        <v>165</v>
      </c>
      <c r="H69" s="374" t="s">
        <v>166</v>
      </c>
      <c r="I69" s="8"/>
      <c r="J69" s="41"/>
      <c r="K69" s="9" t="str">
        <f t="shared" si="2"/>
        <v>d. Hormonal implants (for example, Jadelle, Implanon)</v>
      </c>
      <c r="L69" s="36"/>
      <c r="M69" s="36"/>
      <c r="N69" s="36"/>
      <c r="O69" s="36"/>
      <c r="P69" s="36"/>
      <c r="Q69" s="36"/>
      <c r="R69" s="9"/>
      <c r="S69" s="36"/>
      <c r="T69" s="24"/>
      <c r="U69" s="24"/>
      <c r="V69" s="24"/>
      <c r="W69" s="76"/>
      <c r="X69" s="76"/>
      <c r="Y69" s="77"/>
      <c r="Z69" s="95"/>
    </row>
    <row r="70" spans="1:26" s="159" customFormat="1" x14ac:dyDescent="0.2">
      <c r="A70" s="375"/>
      <c r="B70" s="848" t="s">
        <v>314</v>
      </c>
      <c r="C70" s="849"/>
      <c r="D70" s="850" t="s">
        <v>178</v>
      </c>
      <c r="E70" s="850"/>
      <c r="F70" s="255" t="s">
        <v>165</v>
      </c>
      <c r="G70" s="255" t="s">
        <v>165</v>
      </c>
      <c r="H70" s="374" t="s">
        <v>165</v>
      </c>
      <c r="I70" s="8"/>
      <c r="J70" s="41"/>
      <c r="K70" s="9" t="str">
        <f t="shared" si="2"/>
        <v>e. Intrauterine devices (IUDs) (for example, Optima Copper T)</v>
      </c>
      <c r="L70" s="36"/>
      <c r="M70" s="36"/>
      <c r="N70" s="36"/>
      <c r="O70" s="36"/>
      <c r="P70" s="36"/>
      <c r="Q70" s="36"/>
      <c r="R70" s="9"/>
      <c r="S70" s="36"/>
      <c r="T70" s="24"/>
      <c r="U70" s="24"/>
      <c r="V70" s="24"/>
      <c r="W70" s="76"/>
      <c r="X70" s="76"/>
      <c r="Y70" s="77"/>
      <c r="Z70" s="95"/>
    </row>
    <row r="71" spans="1:26" s="159" customFormat="1" x14ac:dyDescent="0.2">
      <c r="A71" s="375"/>
      <c r="B71" s="848" t="s">
        <v>43</v>
      </c>
      <c r="C71" s="849"/>
      <c r="D71" s="850" t="s">
        <v>178</v>
      </c>
      <c r="E71" s="850"/>
      <c r="F71" s="255" t="s">
        <v>165</v>
      </c>
      <c r="G71" s="255" t="s">
        <v>165</v>
      </c>
      <c r="H71" s="374" t="s">
        <v>165</v>
      </c>
      <c r="I71" s="8"/>
      <c r="J71" s="41"/>
      <c r="K71" s="9" t="str">
        <f t="shared" si="2"/>
        <v>f. Male condoms</v>
      </c>
      <c r="L71" s="36"/>
      <c r="M71" s="36"/>
      <c r="N71" s="36"/>
      <c r="O71" s="36"/>
      <c r="P71" s="36"/>
      <c r="Q71" s="36"/>
      <c r="R71" s="9"/>
      <c r="S71" s="36"/>
      <c r="T71" s="24"/>
      <c r="U71" s="24"/>
      <c r="V71" s="24"/>
      <c r="W71" s="76"/>
      <c r="X71" s="76"/>
      <c r="Y71" s="77"/>
      <c r="Z71" s="95"/>
    </row>
    <row r="72" spans="1:26" s="159" customFormat="1" x14ac:dyDescent="0.2">
      <c r="A72" s="375"/>
      <c r="B72" s="848" t="s">
        <v>44</v>
      </c>
      <c r="C72" s="849"/>
      <c r="D72" s="850" t="s">
        <v>178</v>
      </c>
      <c r="E72" s="850"/>
      <c r="F72" s="255" t="s">
        <v>166</v>
      </c>
      <c r="G72" s="255" t="s">
        <v>166</v>
      </c>
      <c r="H72" s="374" t="s">
        <v>166</v>
      </c>
      <c r="I72" s="8"/>
      <c r="J72" s="41"/>
      <c r="K72" s="9" t="str">
        <f t="shared" si="2"/>
        <v>g. Female condoms</v>
      </c>
      <c r="L72" s="36"/>
      <c r="M72" s="36"/>
      <c r="N72" s="36"/>
      <c r="O72" s="36"/>
      <c r="P72" s="36"/>
      <c r="Q72" s="36"/>
      <c r="R72" s="9"/>
      <c r="S72" s="36"/>
      <c r="T72" s="24"/>
      <c r="U72" s="24"/>
      <c r="V72" s="24"/>
      <c r="W72" s="76"/>
      <c r="X72" s="76"/>
      <c r="Y72" s="77"/>
      <c r="Z72" s="95"/>
    </row>
    <row r="73" spans="1:26" s="159" customFormat="1" x14ac:dyDescent="0.2">
      <c r="A73" s="375"/>
      <c r="B73" s="848" t="s">
        <v>315</v>
      </c>
      <c r="C73" s="849"/>
      <c r="D73" s="850" t="s">
        <v>178</v>
      </c>
      <c r="E73" s="850"/>
      <c r="F73" s="255" t="s">
        <v>166</v>
      </c>
      <c r="G73" s="255" t="s">
        <v>166</v>
      </c>
      <c r="H73" s="374" t="s">
        <v>166</v>
      </c>
      <c r="I73" s="8"/>
      <c r="J73" s="41"/>
      <c r="K73" s="9" t="str">
        <f t="shared" si="2"/>
        <v>h. Emergency contraceptive pills (for example, Postinor)</v>
      </c>
      <c r="L73" s="36"/>
      <c r="M73" s="36"/>
      <c r="N73" s="36"/>
      <c r="O73" s="36"/>
      <c r="P73" s="36"/>
      <c r="Q73" s="36"/>
      <c r="R73" s="9"/>
      <c r="S73" s="36"/>
      <c r="T73" s="24"/>
      <c r="U73" s="24"/>
      <c r="V73" s="24"/>
      <c r="W73" s="76"/>
      <c r="X73" s="76"/>
      <c r="Y73" s="77"/>
      <c r="Z73" s="95"/>
    </row>
    <row r="74" spans="1:26" s="159" customFormat="1" x14ac:dyDescent="0.2">
      <c r="A74" s="375"/>
      <c r="B74" s="848" t="s">
        <v>316</v>
      </c>
      <c r="C74" s="849"/>
      <c r="D74" s="850" t="s">
        <v>178</v>
      </c>
      <c r="E74" s="850"/>
      <c r="F74" s="255" t="s">
        <v>165</v>
      </c>
      <c r="G74" s="255" t="s">
        <v>166</v>
      </c>
      <c r="H74" s="374" t="s">
        <v>166</v>
      </c>
      <c r="I74" s="8"/>
      <c r="J74" s="41"/>
      <c r="K74" s="9" t="str">
        <f t="shared" si="2"/>
        <v>i. Long-acting permanent method for males (vasectomy)</v>
      </c>
      <c r="L74" s="36"/>
      <c r="M74" s="36"/>
      <c r="N74" s="36"/>
      <c r="O74" s="36"/>
      <c r="P74" s="36"/>
      <c r="Q74" s="36"/>
      <c r="R74" s="9"/>
      <c r="S74" s="36"/>
      <c r="T74" s="24"/>
      <c r="U74" s="24"/>
      <c r="V74" s="24"/>
      <c r="W74" s="76"/>
      <c r="X74" s="76"/>
      <c r="Y74" s="77"/>
      <c r="Z74" s="95"/>
    </row>
    <row r="75" spans="1:26" s="159" customFormat="1" x14ac:dyDescent="0.2">
      <c r="A75" s="375"/>
      <c r="B75" s="848" t="s">
        <v>317</v>
      </c>
      <c r="C75" s="849"/>
      <c r="D75" s="850" t="s">
        <v>178</v>
      </c>
      <c r="E75" s="850"/>
      <c r="F75" s="255" t="s">
        <v>165</v>
      </c>
      <c r="G75" s="255" t="s">
        <v>166</v>
      </c>
      <c r="H75" s="374" t="s">
        <v>166</v>
      </c>
      <c r="I75" s="8"/>
      <c r="J75" s="41"/>
      <c r="K75" s="9" t="str">
        <f t="shared" si="2"/>
        <v>j. Long-acting permanent method for females (tubal ligation)</v>
      </c>
      <c r="L75" s="36"/>
      <c r="M75" s="36"/>
      <c r="N75" s="36"/>
      <c r="O75" s="36"/>
      <c r="P75" s="36"/>
      <c r="Q75" s="36"/>
      <c r="R75" s="9"/>
      <c r="S75" s="36"/>
      <c r="T75" s="24"/>
      <c r="U75" s="24"/>
      <c r="V75" s="24"/>
      <c r="W75" s="76"/>
      <c r="X75" s="76"/>
      <c r="Y75" s="77"/>
      <c r="Z75" s="95"/>
    </row>
    <row r="76" spans="1:26" s="159" customFormat="1" x14ac:dyDescent="0.2">
      <c r="A76" s="375"/>
      <c r="B76" s="848" t="s">
        <v>45</v>
      </c>
      <c r="C76" s="849"/>
      <c r="D76" s="850" t="s">
        <v>178</v>
      </c>
      <c r="E76" s="850"/>
      <c r="F76" s="255" t="s">
        <v>166</v>
      </c>
      <c r="G76" s="255" t="s">
        <v>166</v>
      </c>
      <c r="H76" s="374" t="s">
        <v>166</v>
      </c>
      <c r="I76" s="8"/>
      <c r="J76" s="41"/>
      <c r="K76" s="9" t="str">
        <f t="shared" si="2"/>
        <v>k. CycleBeads</v>
      </c>
      <c r="L76" s="36"/>
      <c r="M76" s="36"/>
      <c r="N76" s="36"/>
      <c r="O76" s="36"/>
      <c r="P76" s="36"/>
      <c r="Q76" s="36"/>
      <c r="R76" s="9"/>
      <c r="S76" s="36"/>
      <c r="T76" s="24"/>
      <c r="U76" s="24"/>
      <c r="V76" s="24"/>
      <c r="W76" s="76"/>
      <c r="X76" s="76"/>
      <c r="Y76" s="77"/>
      <c r="Z76" s="95"/>
    </row>
    <row r="77" spans="1:26" s="159" customFormat="1" ht="45" x14ac:dyDescent="0.2">
      <c r="A77" s="376"/>
      <c r="B77" s="851" t="s">
        <v>318</v>
      </c>
      <c r="C77" s="852"/>
      <c r="D77" s="850"/>
      <c r="E77" s="850"/>
      <c r="F77" s="255"/>
      <c r="G77" s="255"/>
      <c r="H77" s="374"/>
      <c r="I77" s="8"/>
      <c r="J77" s="41"/>
      <c r="K77" s="9" t="str">
        <f t="shared" si="2"/>
        <v>l. Other contraceptive methods - specify 
(Please provide the name of the other contraceptive(s) offered, by sector.)</v>
      </c>
      <c r="L77" s="36"/>
      <c r="M77" s="36"/>
      <c r="N77" s="36"/>
      <c r="O77" s="36"/>
      <c r="P77" s="36"/>
      <c r="Q77" s="36"/>
      <c r="R77" s="9"/>
      <c r="S77" s="36"/>
      <c r="T77" s="24"/>
      <c r="U77" s="24"/>
      <c r="V77" s="24"/>
      <c r="W77" s="76"/>
      <c r="X77" s="76"/>
      <c r="Y77" s="77"/>
      <c r="Z77" s="95"/>
    </row>
    <row r="78" spans="1:26" s="159" customFormat="1" ht="45.75" thickBot="1" x14ac:dyDescent="0.25">
      <c r="A78" s="853" t="s">
        <v>320</v>
      </c>
      <c r="B78" s="822"/>
      <c r="C78" s="854"/>
      <c r="D78" s="779" t="s">
        <v>1463</v>
      </c>
      <c r="E78" s="780"/>
      <c r="F78" s="780"/>
      <c r="G78" s="780"/>
      <c r="H78" s="781"/>
      <c r="I78" s="8"/>
      <c r="J78" s="41"/>
      <c r="K78" s="9" t="str">
        <f>A78</f>
        <v>C2. Please note any comments about the commodities offered.</v>
      </c>
      <c r="L78" s="36"/>
      <c r="M78" s="36"/>
      <c r="N78" s="36"/>
      <c r="O78" s="9" t="str">
        <f>D78</f>
        <v>The commercial sector information was not filled in this year. Last year, though, all methods were reported to be offered in the commercial sector except for female condoms, emergency contraceptives, and CycleBeads.</v>
      </c>
      <c r="P78" s="36"/>
      <c r="Q78" s="36"/>
      <c r="R78" s="9"/>
      <c r="S78" s="36"/>
      <c r="T78" s="24"/>
      <c r="U78" s="24"/>
      <c r="V78" s="24"/>
      <c r="W78" s="76"/>
      <c r="X78" s="76"/>
      <c r="Y78" s="77"/>
      <c r="Z78" s="95"/>
    </row>
    <row r="79" spans="1:26" s="256" customFormat="1" ht="16.5" customHeight="1" thickBot="1" x14ac:dyDescent="0.3">
      <c r="A79" s="832" t="s">
        <v>27</v>
      </c>
      <c r="B79" s="833"/>
      <c r="C79" s="833"/>
      <c r="D79" s="833"/>
      <c r="E79" s="833"/>
      <c r="F79" s="833"/>
      <c r="G79" s="833"/>
      <c r="H79" s="371"/>
      <c r="I79" s="14"/>
      <c r="J79" s="47"/>
      <c r="K79" s="9"/>
      <c r="L79" s="48"/>
      <c r="M79" s="48"/>
      <c r="N79" s="48"/>
      <c r="O79" s="48"/>
      <c r="P79" s="48"/>
      <c r="Q79" s="48"/>
      <c r="R79" s="11"/>
      <c r="S79" s="48"/>
      <c r="T79" s="49"/>
      <c r="U79" s="49"/>
      <c r="V79" s="49"/>
      <c r="W79" s="65"/>
      <c r="X79" s="65"/>
      <c r="Y79" s="83"/>
      <c r="Z79" s="98"/>
    </row>
    <row r="80" spans="1:26" s="159" customFormat="1" ht="30" customHeight="1" x14ac:dyDescent="0.2">
      <c r="A80" s="834" t="s">
        <v>321</v>
      </c>
      <c r="B80" s="835"/>
      <c r="C80" s="835"/>
      <c r="D80" s="835"/>
      <c r="E80" s="835"/>
      <c r="F80" s="835"/>
      <c r="G80" s="836"/>
      <c r="H80" s="351" t="s">
        <v>165</v>
      </c>
      <c r="I80" s="20" t="str">
        <f>A80</f>
        <v>D1. Is there a contraceptive security or reproductive health commodity security strategy or is contraceptive security explicitly included in a country strategy? (Please select from the dropdown list.)</v>
      </c>
      <c r="J80" s="41"/>
      <c r="K80" s="9"/>
      <c r="L80" s="36"/>
      <c r="M80" s="36"/>
      <c r="N80" s="36"/>
      <c r="O80" s="36"/>
      <c r="P80" s="36"/>
      <c r="Q80" s="36"/>
      <c r="R80" s="9"/>
      <c r="S80" s="36"/>
      <c r="T80" s="24"/>
      <c r="U80" s="24"/>
      <c r="V80" s="24"/>
      <c r="W80" s="76"/>
      <c r="X80" s="76"/>
      <c r="Y80" s="77"/>
      <c r="Z80" s="95"/>
    </row>
    <row r="81" spans="1:26" s="159" customFormat="1" ht="15.75" thickBot="1" x14ac:dyDescent="0.25">
      <c r="A81" s="837" t="s">
        <v>243</v>
      </c>
      <c r="B81" s="838"/>
      <c r="C81" s="838"/>
      <c r="D81" s="257"/>
      <c r="E81" s="257"/>
      <c r="F81" s="257"/>
      <c r="G81" s="257"/>
      <c r="H81" s="377"/>
      <c r="I81" s="5"/>
      <c r="J81" s="41"/>
      <c r="K81" s="9"/>
      <c r="L81" s="36"/>
      <c r="M81" s="36"/>
      <c r="N81" s="36"/>
      <c r="O81" s="36"/>
      <c r="P81" s="36"/>
      <c r="Q81" s="36"/>
      <c r="R81" s="9"/>
      <c r="S81" s="36"/>
      <c r="T81" s="24"/>
      <c r="U81" s="24"/>
      <c r="V81" s="24"/>
      <c r="W81" s="76"/>
      <c r="X81" s="76"/>
      <c r="Y81" s="77"/>
      <c r="Z81" s="95"/>
    </row>
    <row r="82" spans="1:26" s="159" customFormat="1" ht="60" x14ac:dyDescent="0.2">
      <c r="A82" s="839"/>
      <c r="B82" s="841" t="s">
        <v>66</v>
      </c>
      <c r="C82" s="842"/>
      <c r="D82" s="842" t="s">
        <v>322</v>
      </c>
      <c r="E82" s="842"/>
      <c r="F82" s="258" t="s">
        <v>64</v>
      </c>
      <c r="G82" s="842" t="s">
        <v>65</v>
      </c>
      <c r="H82" s="843"/>
      <c r="I82" s="20"/>
      <c r="J82" s="45" t="str">
        <f>G82</f>
        <v>Is the contraceptive security strategy being implemented?</v>
      </c>
      <c r="K82" s="9" t="str">
        <f>B82</f>
        <v>Strategy name</v>
      </c>
      <c r="L82" s="36"/>
      <c r="M82" s="46">
        <f>E82</f>
        <v>0</v>
      </c>
      <c r="N82" s="36"/>
      <c r="O82" s="36"/>
      <c r="P82" s="36"/>
      <c r="Q82" s="36"/>
      <c r="R82" s="9"/>
      <c r="S82" s="9" t="str">
        <f>D82</f>
        <v>Years Covered (including strategy updates)</v>
      </c>
      <c r="T82" s="24"/>
      <c r="U82" s="24"/>
      <c r="V82" s="24"/>
      <c r="W82" s="76"/>
      <c r="X82" s="76"/>
      <c r="Y82" s="77"/>
      <c r="Z82" s="95"/>
    </row>
    <row r="83" spans="1:26" s="159" customFormat="1" ht="15.75" thickBot="1" x14ac:dyDescent="0.25">
      <c r="A83" s="840"/>
      <c r="B83" s="259" t="s">
        <v>35</v>
      </c>
      <c r="C83" s="150" t="s">
        <v>384</v>
      </c>
      <c r="D83" s="844" t="s">
        <v>465</v>
      </c>
      <c r="E83" s="845"/>
      <c r="F83" s="151" t="s">
        <v>165</v>
      </c>
      <c r="G83" s="846" t="s">
        <v>165</v>
      </c>
      <c r="H83" s="847"/>
      <c r="I83" s="20"/>
      <c r="J83" s="45" t="str">
        <f>G83</f>
        <v>Yes</v>
      </c>
      <c r="K83" s="9" t="str">
        <f>B83</f>
        <v>a</v>
      </c>
      <c r="L83" s="36"/>
      <c r="M83" s="46">
        <f>E83</f>
        <v>0</v>
      </c>
      <c r="N83" s="36"/>
      <c r="O83" s="36"/>
      <c r="P83" s="36"/>
      <c r="Q83" s="36"/>
      <c r="R83" s="9"/>
      <c r="S83" s="9" t="str">
        <f>D83</f>
        <v>2011- 2015</v>
      </c>
      <c r="T83" s="24"/>
      <c r="U83" s="24"/>
      <c r="V83" s="24"/>
      <c r="W83" s="76"/>
      <c r="X83" s="76"/>
      <c r="Y83" s="77"/>
      <c r="Z83" s="95"/>
    </row>
    <row r="84" spans="1:26" s="159" customFormat="1" ht="30" x14ac:dyDescent="0.2">
      <c r="A84" s="827" t="s">
        <v>244</v>
      </c>
      <c r="B84" s="828"/>
      <c r="C84" s="828"/>
      <c r="D84" s="828"/>
      <c r="E84" s="828"/>
      <c r="F84" s="829" t="s">
        <v>166</v>
      </c>
      <c r="G84" s="830"/>
      <c r="H84" s="831"/>
      <c r="I84" s="20"/>
      <c r="J84" s="45"/>
      <c r="K84" s="9"/>
      <c r="L84" s="36"/>
      <c r="M84" s="36"/>
      <c r="N84" s="36"/>
      <c r="O84" s="36"/>
      <c r="P84" s="36"/>
      <c r="Q84" s="39" t="str">
        <f>F84</f>
        <v>No</v>
      </c>
      <c r="R84" s="9" t="str">
        <f>A84</f>
        <v>D2. Are any family planning commodities subject to duties, import taxes, or other fees?</v>
      </c>
      <c r="S84" s="36"/>
      <c r="T84" s="24"/>
      <c r="U84" s="24"/>
      <c r="V84" s="24"/>
      <c r="W84" s="76"/>
      <c r="X84" s="76"/>
      <c r="Y84" s="77"/>
      <c r="Z84" s="95"/>
    </row>
    <row r="85" spans="1:26" s="159" customFormat="1" x14ac:dyDescent="0.2">
      <c r="A85" s="262"/>
      <c r="B85" s="764" t="s">
        <v>325</v>
      </c>
      <c r="C85" s="764"/>
      <c r="D85" s="765"/>
      <c r="E85" s="800" t="s">
        <v>146</v>
      </c>
      <c r="F85" s="801"/>
      <c r="G85" s="801"/>
      <c r="H85" s="802"/>
      <c r="I85" s="20"/>
      <c r="J85" s="45"/>
      <c r="K85" s="9"/>
      <c r="L85" s="36"/>
      <c r="M85" s="46" t="str">
        <f>E85</f>
        <v>N/A</v>
      </c>
      <c r="N85" s="46" t="str">
        <f>E85</f>
        <v>N/A</v>
      </c>
      <c r="O85" s="36"/>
      <c r="P85" s="9"/>
      <c r="Q85" s="36"/>
      <c r="R85" s="9" t="str">
        <f>B85</f>
        <v>a. If yes, for which sectors (public, NGO, social marketing, commercial)?</v>
      </c>
      <c r="S85" s="36"/>
      <c r="T85" s="24"/>
      <c r="U85" s="24"/>
      <c r="V85" s="24"/>
      <c r="W85" s="76"/>
      <c r="X85" s="76"/>
      <c r="Y85" s="77"/>
      <c r="Z85" s="95"/>
    </row>
    <row r="86" spans="1:26" s="159" customFormat="1" x14ac:dyDescent="0.2">
      <c r="A86" s="262"/>
      <c r="B86" s="764" t="s">
        <v>46</v>
      </c>
      <c r="C86" s="764"/>
      <c r="D86" s="765"/>
      <c r="E86" s="800" t="s">
        <v>146</v>
      </c>
      <c r="F86" s="801"/>
      <c r="G86" s="801"/>
      <c r="H86" s="802"/>
      <c r="I86" s="20"/>
      <c r="J86" s="45"/>
      <c r="K86" s="9"/>
      <c r="L86" s="36"/>
      <c r="M86" s="46" t="str">
        <f>E86</f>
        <v>N/A</v>
      </c>
      <c r="N86" s="46" t="str">
        <f>E86</f>
        <v>N/A</v>
      </c>
      <c r="O86" s="36"/>
      <c r="P86" s="9"/>
      <c r="Q86" s="36"/>
      <c r="R86" s="9" t="str">
        <f>B86</f>
        <v>b. If yes, how much are the duties, taxes, or fees?</v>
      </c>
      <c r="S86" s="36"/>
      <c r="T86" s="24"/>
      <c r="U86" s="24"/>
      <c r="V86" s="24"/>
      <c r="W86" s="76"/>
      <c r="X86" s="76"/>
      <c r="Y86" s="77"/>
      <c r="Z86" s="95"/>
    </row>
    <row r="87" spans="1:26" s="159" customFormat="1" ht="30" customHeight="1" x14ac:dyDescent="0.2">
      <c r="A87" s="772" t="s">
        <v>326</v>
      </c>
      <c r="B87" s="764"/>
      <c r="C87" s="764"/>
      <c r="D87" s="764"/>
      <c r="E87" s="764"/>
      <c r="F87" s="764"/>
      <c r="G87" s="765"/>
      <c r="H87" s="355" t="s">
        <v>166</v>
      </c>
      <c r="I87" s="20" t="str">
        <f>A87</f>
        <v>D3. Are there policies that hinder the ability of the private sector (commercial sector, NGOs, or social marketing) to provide contraceptive methods (for example: price controls, distribution limitations, taxes/duties, advertising bans, etc.)?</v>
      </c>
      <c r="J87" s="45"/>
      <c r="K87" s="9"/>
      <c r="L87" s="36"/>
      <c r="M87" s="36"/>
      <c r="N87" s="36"/>
      <c r="O87" s="36"/>
      <c r="P87" s="9"/>
      <c r="Q87" s="36"/>
      <c r="R87" s="9"/>
      <c r="S87" s="36"/>
      <c r="T87" s="24"/>
      <c r="U87" s="24"/>
      <c r="V87" s="24"/>
      <c r="W87" s="76"/>
      <c r="X87" s="76"/>
      <c r="Y87" s="77"/>
      <c r="Z87" s="95"/>
    </row>
    <row r="88" spans="1:26" s="159" customFormat="1" x14ac:dyDescent="0.2">
      <c r="A88" s="262"/>
      <c r="B88" s="764" t="s">
        <v>47</v>
      </c>
      <c r="C88" s="764"/>
      <c r="D88" s="800" t="s">
        <v>146</v>
      </c>
      <c r="E88" s="801"/>
      <c r="F88" s="801"/>
      <c r="G88" s="801"/>
      <c r="H88" s="802"/>
      <c r="I88" s="20"/>
      <c r="J88" s="45"/>
      <c r="K88" s="9" t="str">
        <f>B88</f>
        <v>a. If yes, describe the policies.</v>
      </c>
      <c r="L88" s="36"/>
      <c r="M88" s="36"/>
      <c r="N88" s="38"/>
      <c r="O88" s="39" t="str">
        <f>D88</f>
        <v>N/A</v>
      </c>
      <c r="P88" s="9"/>
      <c r="Q88" s="36"/>
      <c r="R88" s="36"/>
      <c r="S88" s="36"/>
      <c r="T88" s="24"/>
      <c r="U88" s="24"/>
      <c r="V88" s="24"/>
      <c r="W88" s="76"/>
      <c r="X88" s="76"/>
      <c r="Y88" s="77"/>
      <c r="Z88" s="95"/>
    </row>
    <row r="89" spans="1:26" s="159" customFormat="1" ht="30" customHeight="1" x14ac:dyDescent="0.2">
      <c r="A89" s="772" t="s">
        <v>327</v>
      </c>
      <c r="B89" s="764"/>
      <c r="C89" s="764"/>
      <c r="D89" s="764"/>
      <c r="E89" s="764"/>
      <c r="F89" s="764"/>
      <c r="G89" s="765"/>
      <c r="H89" s="355" t="s">
        <v>165</v>
      </c>
      <c r="I89" s="20" t="str">
        <f>A89</f>
        <v>D4. Are there policies that enable the private sector (commercial sector, NGOs, or social marketing) to provide contraceptive methods?</v>
      </c>
      <c r="J89" s="45"/>
      <c r="K89" s="9"/>
      <c r="L89" s="36"/>
      <c r="M89" s="36"/>
      <c r="N89" s="36"/>
      <c r="O89" s="36"/>
      <c r="P89" s="9"/>
      <c r="Q89" s="36"/>
      <c r="R89" s="9"/>
      <c r="S89" s="36"/>
      <c r="T89" s="24"/>
      <c r="U89" s="24"/>
      <c r="V89" s="24"/>
      <c r="W89" s="76"/>
      <c r="X89" s="76"/>
      <c r="Y89" s="77"/>
      <c r="Z89" s="95"/>
    </row>
    <row r="90" spans="1:26" s="159" customFormat="1" x14ac:dyDescent="0.2">
      <c r="A90" s="262"/>
      <c r="B90" s="764" t="s">
        <v>47</v>
      </c>
      <c r="C90" s="764"/>
      <c r="D90" s="800" t="s">
        <v>178</v>
      </c>
      <c r="E90" s="801"/>
      <c r="F90" s="801"/>
      <c r="G90" s="801"/>
      <c r="H90" s="802"/>
      <c r="I90" s="20"/>
      <c r="J90" s="45"/>
      <c r="K90" s="9" t="str">
        <f>B90</f>
        <v>a. If yes, describe the policies.</v>
      </c>
      <c r="L90" s="36"/>
      <c r="M90" s="36"/>
      <c r="N90" s="38"/>
      <c r="O90" s="39" t="str">
        <f>D90</f>
        <v>Don't know</v>
      </c>
      <c r="P90" s="9"/>
      <c r="Q90" s="36"/>
      <c r="R90" s="36"/>
      <c r="S90" s="36"/>
      <c r="T90" s="24"/>
      <c r="U90" s="24"/>
      <c r="V90" s="24"/>
      <c r="W90" s="76"/>
      <c r="X90" s="76"/>
      <c r="Y90" s="77"/>
      <c r="Z90" s="95"/>
    </row>
    <row r="91" spans="1:26" s="159" customFormat="1" ht="30" customHeight="1" x14ac:dyDescent="0.2">
      <c r="A91" s="772" t="s">
        <v>328</v>
      </c>
      <c r="B91" s="764"/>
      <c r="C91" s="764"/>
      <c r="D91" s="764"/>
      <c r="E91" s="764"/>
      <c r="F91" s="764"/>
      <c r="G91" s="765"/>
      <c r="H91" s="355" t="s">
        <v>165</v>
      </c>
      <c r="I91" s="20" t="str">
        <f>A91</f>
        <v xml:space="preserve">D5. Do policies or regulations exist that restrict who can sell or dispense particular contraceptive methods?
</v>
      </c>
      <c r="J91" s="45"/>
      <c r="K91" s="9"/>
      <c r="L91" s="36"/>
      <c r="M91" s="36"/>
      <c r="N91" s="36"/>
      <c r="O91" s="9"/>
      <c r="P91" s="9"/>
      <c r="Q91" s="36"/>
      <c r="R91" s="36"/>
      <c r="S91" s="36"/>
      <c r="T91" s="24"/>
      <c r="U91" s="24"/>
      <c r="V91" s="24"/>
      <c r="W91" s="76"/>
      <c r="X91" s="76"/>
      <c r="Y91" s="77"/>
      <c r="Z91" s="95"/>
    </row>
    <row r="92" spans="1:26" s="159" customFormat="1" ht="15.75" thickBot="1" x14ac:dyDescent="0.25">
      <c r="A92" s="354"/>
      <c r="B92" s="822" t="s">
        <v>60</v>
      </c>
      <c r="C92" s="822"/>
      <c r="D92" s="260"/>
      <c r="E92" s="261"/>
      <c r="F92" s="261"/>
      <c r="G92" s="261"/>
      <c r="H92" s="378"/>
      <c r="I92" s="17"/>
      <c r="J92" s="45"/>
      <c r="K92" s="9"/>
      <c r="L92" s="36"/>
      <c r="M92" s="36"/>
      <c r="N92" s="36"/>
      <c r="O92" s="9"/>
      <c r="P92" s="9"/>
      <c r="Q92" s="36"/>
      <c r="R92" s="36"/>
      <c r="S92" s="36"/>
      <c r="T92" s="24"/>
      <c r="U92" s="24"/>
      <c r="V92" s="24"/>
      <c r="W92" s="76"/>
      <c r="X92" s="76"/>
      <c r="Y92" s="77"/>
      <c r="Z92" s="95"/>
    </row>
    <row r="93" spans="1:26" s="159" customFormat="1" ht="45" customHeight="1" x14ac:dyDescent="0.2">
      <c r="A93" s="379"/>
      <c r="B93" s="823" t="s">
        <v>156</v>
      </c>
      <c r="C93" s="824"/>
      <c r="D93" s="825"/>
      <c r="E93" s="819" t="s">
        <v>329</v>
      </c>
      <c r="F93" s="821"/>
      <c r="G93" s="819" t="s">
        <v>330</v>
      </c>
      <c r="H93" s="826"/>
      <c r="I93" s="18"/>
      <c r="J93" s="51" t="str">
        <f>G93</f>
        <v>Describe any private sector restriction on who is allowed to sell or dispense the method</v>
      </c>
      <c r="K93" s="9"/>
      <c r="L93" s="36"/>
      <c r="M93" s="36"/>
      <c r="N93" s="36"/>
      <c r="O93" s="9"/>
      <c r="P93" s="9" t="str">
        <f>B93</f>
        <v>Contraceptive Method(s)</v>
      </c>
      <c r="Q93" s="36"/>
      <c r="R93" s="36"/>
      <c r="S93" s="36"/>
      <c r="T93" s="24"/>
      <c r="U93" s="84" t="str">
        <f>E93</f>
        <v>Describe any public sector restriction on who is allowed to sell or dispense the method</v>
      </c>
      <c r="V93" s="24"/>
      <c r="W93" s="76"/>
      <c r="X93" s="76"/>
      <c r="Y93" s="77"/>
      <c r="Z93" s="95"/>
    </row>
    <row r="94" spans="1:26" s="159" customFormat="1" ht="30" x14ac:dyDescent="0.2">
      <c r="A94" s="380"/>
      <c r="B94" s="262" t="s">
        <v>35</v>
      </c>
      <c r="C94" s="770" t="s">
        <v>179</v>
      </c>
      <c r="D94" s="810"/>
      <c r="E94" s="800" t="s">
        <v>1303</v>
      </c>
      <c r="F94" s="803"/>
      <c r="G94" s="811" t="s">
        <v>1297</v>
      </c>
      <c r="H94" s="812"/>
      <c r="I94" s="16"/>
      <c r="J94" s="45" t="str">
        <f>G94</f>
        <v>There is a plan to allow the private sector to offer the method.</v>
      </c>
      <c r="K94" s="9"/>
      <c r="L94" s="36"/>
      <c r="M94" s="46" t="str">
        <f>E94</f>
        <v>Only the public sector is allowed to sell/dispense the method.</v>
      </c>
      <c r="N94" s="36"/>
      <c r="O94" s="9"/>
      <c r="P94" s="9" t="str">
        <f>C94</f>
        <v>Implants</v>
      </c>
      <c r="Q94" s="36"/>
      <c r="R94" s="36"/>
      <c r="S94" s="36"/>
      <c r="T94" s="24"/>
      <c r="U94" s="84" t="str">
        <f>E94</f>
        <v>Only the public sector is allowed to sell/dispense the method.</v>
      </c>
      <c r="V94" s="24"/>
      <c r="W94" s="76"/>
      <c r="X94" s="76"/>
      <c r="Y94" s="77"/>
      <c r="Z94" s="95"/>
    </row>
    <row r="95" spans="1:26" s="159" customFormat="1" x14ac:dyDescent="0.2">
      <c r="A95" s="380"/>
      <c r="B95" s="262" t="s">
        <v>36</v>
      </c>
      <c r="C95" s="770"/>
      <c r="D95" s="810"/>
      <c r="E95" s="800"/>
      <c r="F95" s="803"/>
      <c r="G95" s="811"/>
      <c r="H95" s="812"/>
      <c r="I95" s="16"/>
      <c r="J95" s="45">
        <f>G95</f>
        <v>0</v>
      </c>
      <c r="K95" s="9"/>
      <c r="L95" s="36"/>
      <c r="M95" s="46">
        <f>E95</f>
        <v>0</v>
      </c>
      <c r="N95" s="36"/>
      <c r="O95" s="9"/>
      <c r="P95" s="9">
        <f>C95</f>
        <v>0</v>
      </c>
      <c r="Q95" s="36"/>
      <c r="R95" s="36"/>
      <c r="S95" s="36"/>
      <c r="T95" s="24"/>
      <c r="U95" s="84">
        <f>E95</f>
        <v>0</v>
      </c>
      <c r="V95" s="24"/>
      <c r="W95" s="76"/>
      <c r="X95" s="76"/>
      <c r="Y95" s="77"/>
      <c r="Z95" s="95"/>
    </row>
    <row r="96" spans="1:26" s="159" customFormat="1" ht="15.75" thickBot="1" x14ac:dyDescent="0.25">
      <c r="A96" s="380"/>
      <c r="B96" s="263" t="s">
        <v>37</v>
      </c>
      <c r="C96" s="780"/>
      <c r="D96" s="813"/>
      <c r="E96" s="804"/>
      <c r="F96" s="806"/>
      <c r="G96" s="814"/>
      <c r="H96" s="815"/>
      <c r="I96" s="16"/>
      <c r="J96" s="45">
        <f>G96</f>
        <v>0</v>
      </c>
      <c r="K96" s="9"/>
      <c r="L96" s="36"/>
      <c r="M96" s="46">
        <f>E96</f>
        <v>0</v>
      </c>
      <c r="N96" s="36"/>
      <c r="O96" s="9"/>
      <c r="P96" s="9">
        <f>C96</f>
        <v>0</v>
      </c>
      <c r="Q96" s="36"/>
      <c r="R96" s="36"/>
      <c r="S96" s="36"/>
      <c r="T96" s="24"/>
      <c r="U96" s="84">
        <f>E96</f>
        <v>0</v>
      </c>
      <c r="V96" s="24"/>
      <c r="W96" s="76"/>
      <c r="X96" s="76"/>
      <c r="Y96" s="77"/>
      <c r="Z96" s="95"/>
    </row>
    <row r="97" spans="1:26" s="264" customFormat="1" ht="15.75" thickBot="1" x14ac:dyDescent="0.25">
      <c r="A97" s="816"/>
      <c r="B97" s="817"/>
      <c r="C97" s="817"/>
      <c r="D97" s="817"/>
      <c r="E97" s="817"/>
      <c r="F97" s="817"/>
      <c r="G97" s="817"/>
      <c r="H97" s="818"/>
      <c r="I97" s="28"/>
      <c r="J97" s="52"/>
      <c r="K97" s="27">
        <f>C97</f>
        <v>0</v>
      </c>
      <c r="L97" s="27"/>
      <c r="M97" s="27"/>
      <c r="N97" s="27"/>
      <c r="O97" s="27"/>
      <c r="P97" s="27"/>
      <c r="Q97" s="27"/>
      <c r="R97" s="27"/>
      <c r="S97" s="27"/>
      <c r="T97" s="27"/>
      <c r="U97" s="27"/>
      <c r="V97" s="27"/>
      <c r="W97" s="85"/>
      <c r="X97" s="85"/>
      <c r="Y97" s="86"/>
      <c r="Z97" s="99"/>
    </row>
    <row r="98" spans="1:26" s="159" customFormat="1" ht="45" customHeight="1" x14ac:dyDescent="0.2">
      <c r="A98" s="774" t="s">
        <v>332</v>
      </c>
      <c r="B98" s="775"/>
      <c r="C98" s="775"/>
      <c r="D98" s="265" t="s">
        <v>61</v>
      </c>
      <c r="E98" s="819" t="s">
        <v>67</v>
      </c>
      <c r="F98" s="820"/>
      <c r="G98" s="821"/>
      <c r="H98" s="381" t="s">
        <v>57</v>
      </c>
      <c r="I98" s="15"/>
      <c r="J98" s="45"/>
      <c r="K98" s="9" t="str">
        <f>A98</f>
        <v>D6. Does the country have laws, regulations, or policies that make it difficult for the following sub-populations to access effective family planning services?</v>
      </c>
      <c r="L98" s="36"/>
      <c r="M98" s="36"/>
      <c r="N98" s="36"/>
      <c r="O98" s="9"/>
      <c r="P98" s="36"/>
      <c r="Q98" s="36"/>
      <c r="R98" s="36"/>
      <c r="S98" s="36"/>
      <c r="T98" s="24"/>
      <c r="U98" s="24"/>
      <c r="V98" s="84" t="str">
        <f>E98</f>
        <v xml:space="preserve">If yes, describe laws/regulations/policies affecting access </v>
      </c>
      <c r="W98" s="76"/>
      <c r="X98" s="76"/>
      <c r="Y98" s="77"/>
      <c r="Z98" s="95"/>
    </row>
    <row r="99" spans="1:26" s="159" customFormat="1" x14ac:dyDescent="0.2">
      <c r="A99" s="262"/>
      <c r="B99" s="764" t="s">
        <v>333</v>
      </c>
      <c r="C99" s="764"/>
      <c r="D99" s="157" t="s">
        <v>166</v>
      </c>
      <c r="E99" s="800"/>
      <c r="F99" s="801"/>
      <c r="G99" s="803"/>
      <c r="H99" s="355"/>
      <c r="I99" s="13"/>
      <c r="J99" s="45"/>
      <c r="K99" s="9" t="str">
        <f>B99</f>
        <v>a. Unmarried people</v>
      </c>
      <c r="L99" s="36"/>
      <c r="M99" s="46">
        <f>E99</f>
        <v>0</v>
      </c>
      <c r="N99" s="36"/>
      <c r="O99" s="9"/>
      <c r="P99" s="36"/>
      <c r="Q99" s="36"/>
      <c r="R99" s="36"/>
      <c r="S99" s="36"/>
      <c r="T99" s="24"/>
      <c r="U99" s="24"/>
      <c r="V99" s="84">
        <f>E99</f>
        <v>0</v>
      </c>
      <c r="W99" s="76"/>
      <c r="X99" s="76"/>
      <c r="Y99" s="77"/>
      <c r="Z99" s="95"/>
    </row>
    <row r="100" spans="1:26" s="159" customFormat="1" x14ac:dyDescent="0.2">
      <c r="A100" s="262"/>
      <c r="B100" s="764" t="s">
        <v>48</v>
      </c>
      <c r="C100" s="764"/>
      <c r="D100" s="157" t="s">
        <v>166</v>
      </c>
      <c r="E100" s="800"/>
      <c r="F100" s="801"/>
      <c r="G100" s="803"/>
      <c r="H100" s="355"/>
      <c r="I100" s="13"/>
      <c r="J100" s="45"/>
      <c r="K100" s="9" t="str">
        <f>B100</f>
        <v>b. Young people</v>
      </c>
      <c r="L100" s="36"/>
      <c r="M100" s="46">
        <f>E100</f>
        <v>0</v>
      </c>
      <c r="N100" s="36"/>
      <c r="O100" s="9"/>
      <c r="P100" s="36"/>
      <c r="Q100" s="36"/>
      <c r="R100" s="36"/>
      <c r="S100" s="36"/>
      <c r="T100" s="24"/>
      <c r="U100" s="24"/>
      <c r="V100" s="84">
        <f>E100</f>
        <v>0</v>
      </c>
      <c r="W100" s="76"/>
      <c r="X100" s="76"/>
      <c r="Y100" s="77"/>
      <c r="Z100" s="95"/>
    </row>
    <row r="101" spans="1:26" s="159" customFormat="1" ht="15.75" thickBot="1" x14ac:dyDescent="0.25">
      <c r="A101" s="263"/>
      <c r="B101" s="753" t="s">
        <v>49</v>
      </c>
      <c r="C101" s="753"/>
      <c r="D101" s="382" t="s">
        <v>166</v>
      </c>
      <c r="E101" s="804"/>
      <c r="F101" s="805"/>
      <c r="G101" s="806"/>
      <c r="H101" s="383"/>
      <c r="I101" s="13"/>
      <c r="J101" s="45"/>
      <c r="K101" s="9" t="str">
        <f>B101</f>
        <v>c. Other</v>
      </c>
      <c r="L101" s="36"/>
      <c r="M101" s="46">
        <f>E101</f>
        <v>0</v>
      </c>
      <c r="N101" s="36"/>
      <c r="O101" s="9"/>
      <c r="P101" s="36"/>
      <c r="Q101" s="36"/>
      <c r="R101" s="36"/>
      <c r="S101" s="36"/>
      <c r="T101" s="24"/>
      <c r="U101" s="24"/>
      <c r="V101" s="84">
        <f>E101</f>
        <v>0</v>
      </c>
      <c r="W101" s="76"/>
      <c r="X101" s="76"/>
      <c r="Y101" s="77"/>
      <c r="Z101" s="95"/>
    </row>
    <row r="102" spans="1:26" s="266" customFormat="1" x14ac:dyDescent="0.2">
      <c r="A102" s="807"/>
      <c r="B102" s="808"/>
      <c r="C102" s="808"/>
      <c r="D102" s="808"/>
      <c r="E102" s="808"/>
      <c r="F102" s="808"/>
      <c r="G102" s="808"/>
      <c r="H102" s="809"/>
      <c r="I102" s="5"/>
      <c r="J102" s="53"/>
      <c r="K102" s="29">
        <f>C102</f>
        <v>0</v>
      </c>
      <c r="L102" s="54"/>
      <c r="M102" s="54"/>
      <c r="N102" s="54"/>
      <c r="O102" s="29"/>
      <c r="P102" s="54"/>
      <c r="Q102" s="54"/>
      <c r="R102" s="54"/>
      <c r="S102" s="54"/>
      <c r="T102" s="54"/>
      <c r="U102" s="54"/>
      <c r="V102" s="54"/>
      <c r="W102" s="87"/>
      <c r="X102" s="87"/>
      <c r="Y102" s="88"/>
      <c r="Z102" s="95"/>
    </row>
    <row r="103" spans="1:26" s="159" customFormat="1" ht="45" customHeight="1" x14ac:dyDescent="0.2">
      <c r="A103" s="772" t="s">
        <v>334</v>
      </c>
      <c r="B103" s="764"/>
      <c r="C103" s="764"/>
      <c r="D103" s="764"/>
      <c r="E103" s="764"/>
      <c r="F103" s="764"/>
      <c r="G103" s="764"/>
      <c r="H103" s="773"/>
      <c r="I103" s="15"/>
      <c r="J103" s="45"/>
      <c r="K103" s="9"/>
      <c r="L103" s="36"/>
      <c r="M103" s="36"/>
      <c r="N103" s="36"/>
      <c r="O103" s="9"/>
      <c r="P103" s="36"/>
      <c r="Q103" s="36"/>
      <c r="R103" s="36"/>
      <c r="S103" s="36"/>
      <c r="T103" s="24"/>
      <c r="U103" s="24"/>
      <c r="V103" s="24"/>
      <c r="W103" s="76"/>
      <c r="X103" s="82" t="str">
        <f>A103</f>
        <v xml:space="preserve">D7. Are there charges* to the client in the public sector for family planning:
*(This question refers to charges by policy, not under-the-table charges.)
</v>
      </c>
      <c r="Y103" s="77"/>
      <c r="Z103" s="95"/>
    </row>
    <row r="104" spans="1:26" s="159" customFormat="1" ht="15" customHeight="1" x14ac:dyDescent="0.2">
      <c r="A104" s="262"/>
      <c r="B104" s="764" t="s">
        <v>50</v>
      </c>
      <c r="C104" s="764"/>
      <c r="D104" s="764"/>
      <c r="E104" s="764"/>
      <c r="F104" s="765"/>
      <c r="G104" s="766" t="s">
        <v>166</v>
      </c>
      <c r="H104" s="767"/>
      <c r="I104" s="16"/>
      <c r="J104" s="45" t="str">
        <f>G104</f>
        <v>No</v>
      </c>
      <c r="K104" s="9"/>
      <c r="L104" s="36"/>
      <c r="M104" s="36"/>
      <c r="N104" s="36"/>
      <c r="O104" s="9"/>
      <c r="P104" s="36"/>
      <c r="Q104" s="36"/>
      <c r="R104" s="36"/>
      <c r="S104" s="36"/>
      <c r="T104" s="24"/>
      <c r="U104" s="24"/>
      <c r="V104" s="24"/>
      <c r="W104" s="76"/>
      <c r="X104" s="76"/>
      <c r="Y104" s="80" t="str">
        <f>B104</f>
        <v>a. Services?</v>
      </c>
      <c r="Z104" s="95"/>
    </row>
    <row r="105" spans="1:26" s="159" customFormat="1" ht="15" customHeight="1" x14ac:dyDescent="0.2">
      <c r="A105" s="262"/>
      <c r="B105" s="764" t="s">
        <v>51</v>
      </c>
      <c r="C105" s="764"/>
      <c r="D105" s="764"/>
      <c r="E105" s="764"/>
      <c r="F105" s="765"/>
      <c r="G105" s="766" t="s">
        <v>166</v>
      </c>
      <c r="H105" s="767"/>
      <c r="I105" s="16"/>
      <c r="J105" s="45" t="str">
        <f>G105</f>
        <v>No</v>
      </c>
      <c r="K105" s="9"/>
      <c r="L105" s="36"/>
      <c r="M105" s="36"/>
      <c r="N105" s="36"/>
      <c r="O105" s="9"/>
      <c r="P105" s="36"/>
      <c r="Q105" s="36"/>
      <c r="R105" s="36"/>
      <c r="S105" s="36"/>
      <c r="T105" s="24"/>
      <c r="U105" s="24"/>
      <c r="V105" s="24"/>
      <c r="W105" s="76"/>
      <c r="X105" s="76"/>
      <c r="Y105" s="80" t="str">
        <f>B105</f>
        <v>b. Commodities?</v>
      </c>
      <c r="Z105" s="95"/>
    </row>
    <row r="106" spans="1:26" s="159" customFormat="1" ht="15" customHeight="1" x14ac:dyDescent="0.2">
      <c r="A106" s="262"/>
      <c r="B106" s="764" t="s">
        <v>52</v>
      </c>
      <c r="C106" s="764"/>
      <c r="D106" s="764"/>
      <c r="E106" s="764"/>
      <c r="F106" s="765"/>
      <c r="G106" s="766" t="s">
        <v>146</v>
      </c>
      <c r="H106" s="767"/>
      <c r="I106" s="16"/>
      <c r="J106" s="45" t="str">
        <f>G106</f>
        <v>N/A</v>
      </c>
      <c r="K106" s="9"/>
      <c r="L106" s="36"/>
      <c r="M106" s="36"/>
      <c r="N106" s="36"/>
      <c r="O106" s="9"/>
      <c r="P106" s="36"/>
      <c r="Q106" s="36"/>
      <c r="R106" s="36"/>
      <c r="S106" s="36"/>
      <c r="T106" s="24"/>
      <c r="U106" s="24"/>
      <c r="V106" s="24"/>
      <c r="W106" s="76"/>
      <c r="X106" s="76"/>
      <c r="Y106" s="80" t="str">
        <f>B106</f>
        <v>c. If yes, are there exemptions for people who cannot afford to pay?</v>
      </c>
      <c r="Z106" s="95"/>
    </row>
    <row r="107" spans="1:26" s="159" customFormat="1" x14ac:dyDescent="0.2">
      <c r="A107" s="262"/>
      <c r="B107" s="241"/>
      <c r="C107" s="242" t="s">
        <v>53</v>
      </c>
      <c r="D107" s="800" t="s">
        <v>146</v>
      </c>
      <c r="E107" s="801"/>
      <c r="F107" s="801"/>
      <c r="G107" s="801"/>
      <c r="H107" s="802"/>
      <c r="I107" s="16"/>
      <c r="J107" s="45"/>
      <c r="K107" s="9" t="str">
        <f>C107</f>
        <v>i. If yes, describe the exemptions.</v>
      </c>
      <c r="L107" s="36"/>
      <c r="M107" s="36"/>
      <c r="N107" s="38"/>
      <c r="O107" s="39" t="str">
        <f>D107</f>
        <v>N/A</v>
      </c>
      <c r="P107" s="36"/>
      <c r="Q107" s="36"/>
      <c r="R107" s="36"/>
      <c r="S107" s="36"/>
      <c r="T107" s="24"/>
      <c r="U107" s="24"/>
      <c r="V107" s="24"/>
      <c r="W107" s="76"/>
      <c r="X107" s="76"/>
      <c r="Y107" s="77"/>
      <c r="Z107" s="95"/>
    </row>
    <row r="108" spans="1:26" s="267" customFormat="1" ht="15.75" customHeight="1" x14ac:dyDescent="0.2">
      <c r="A108" s="772" t="s">
        <v>335</v>
      </c>
      <c r="B108" s="764"/>
      <c r="C108" s="764"/>
      <c r="D108" s="764"/>
      <c r="E108" s="764"/>
      <c r="F108" s="764"/>
      <c r="G108" s="764"/>
      <c r="H108" s="773"/>
      <c r="I108" s="48"/>
      <c r="J108" s="35"/>
      <c r="K108" s="9"/>
      <c r="L108" s="9"/>
      <c r="M108" s="36"/>
      <c r="N108" s="36"/>
      <c r="O108" s="9"/>
      <c r="P108" s="36"/>
      <c r="Q108" s="1"/>
      <c r="R108" s="36"/>
      <c r="S108" s="37"/>
      <c r="T108" s="2"/>
      <c r="U108" s="2"/>
      <c r="V108" s="2"/>
      <c r="W108" s="64"/>
      <c r="X108" s="82" t="str">
        <f>A108</f>
        <v>D8. Are the following contraceptives included in the country's National Essential Medicine List (NEML) or other equivalent priority list?</v>
      </c>
      <c r="Y108" s="1"/>
      <c r="Z108" s="101"/>
    </row>
    <row r="109" spans="1:26" s="267" customFormat="1" ht="15.75" customHeight="1" x14ac:dyDescent="0.2">
      <c r="A109" s="384"/>
      <c r="B109" s="764" t="s">
        <v>336</v>
      </c>
      <c r="C109" s="764"/>
      <c r="D109" s="764"/>
      <c r="E109" s="764"/>
      <c r="F109" s="765"/>
      <c r="G109" s="766" t="s">
        <v>165</v>
      </c>
      <c r="H109" s="767"/>
      <c r="I109" s="48"/>
      <c r="J109" s="45" t="str">
        <f t="shared" ref="J109:J120" si="3">G109</f>
        <v>Yes</v>
      </c>
      <c r="K109" s="9"/>
      <c r="L109" s="9"/>
      <c r="M109" s="36"/>
      <c r="N109" s="36"/>
      <c r="O109" s="9"/>
      <c r="P109" s="36"/>
      <c r="Q109" s="1"/>
      <c r="R109" s="36"/>
      <c r="S109" s="37"/>
      <c r="T109" s="2"/>
      <c r="U109" s="2"/>
      <c r="V109" s="2"/>
      <c r="W109" s="64"/>
      <c r="X109" s="64"/>
      <c r="Y109" s="80" t="str">
        <f t="shared" ref="Y109:Y118" si="4">B109</f>
        <v>a. Combined oral contraceptives</v>
      </c>
      <c r="Z109" s="101"/>
    </row>
    <row r="110" spans="1:26" s="267" customFormat="1" ht="15.75" customHeight="1" x14ac:dyDescent="0.2">
      <c r="A110" s="384"/>
      <c r="B110" s="764" t="s">
        <v>337</v>
      </c>
      <c r="C110" s="764"/>
      <c r="D110" s="764"/>
      <c r="E110" s="764"/>
      <c r="F110" s="765"/>
      <c r="G110" s="766" t="s">
        <v>165</v>
      </c>
      <c r="H110" s="767"/>
      <c r="I110" s="48"/>
      <c r="J110" s="45" t="str">
        <f t="shared" si="3"/>
        <v>Yes</v>
      </c>
      <c r="K110" s="9"/>
      <c r="L110" s="9"/>
      <c r="M110" s="36"/>
      <c r="N110" s="36"/>
      <c r="O110" s="9"/>
      <c r="P110" s="36"/>
      <c r="Q110" s="1"/>
      <c r="R110" s="36"/>
      <c r="S110" s="37"/>
      <c r="T110" s="2"/>
      <c r="U110" s="2"/>
      <c r="V110" s="2"/>
      <c r="W110" s="64"/>
      <c r="X110" s="64"/>
      <c r="Y110" s="80" t="str">
        <f t="shared" si="4"/>
        <v>b. Progestin-only pills</v>
      </c>
      <c r="Z110" s="101"/>
    </row>
    <row r="111" spans="1:26" s="267" customFormat="1" ht="15.75" customHeight="1" x14ac:dyDescent="0.2">
      <c r="A111" s="384"/>
      <c r="B111" s="764" t="s">
        <v>54</v>
      </c>
      <c r="C111" s="764"/>
      <c r="D111" s="764"/>
      <c r="E111" s="764"/>
      <c r="F111" s="765"/>
      <c r="G111" s="766" t="s">
        <v>165</v>
      </c>
      <c r="H111" s="767"/>
      <c r="I111" s="48"/>
      <c r="J111" s="45" t="str">
        <f t="shared" si="3"/>
        <v>Yes</v>
      </c>
      <c r="K111" s="9"/>
      <c r="L111" s="9"/>
      <c r="M111" s="36"/>
      <c r="N111" s="36"/>
      <c r="O111" s="9"/>
      <c r="P111" s="36"/>
      <c r="Q111" s="1"/>
      <c r="R111" s="36"/>
      <c r="S111" s="37"/>
      <c r="T111" s="2"/>
      <c r="U111" s="2"/>
      <c r="V111" s="2"/>
      <c r="W111" s="64"/>
      <c r="X111" s="64"/>
      <c r="Y111" s="80" t="str">
        <f t="shared" si="4"/>
        <v>c. Hormonal injections</v>
      </c>
      <c r="Z111" s="101"/>
    </row>
    <row r="112" spans="1:26" s="267" customFormat="1" ht="15.75" customHeight="1" x14ac:dyDescent="0.2">
      <c r="A112" s="384"/>
      <c r="B112" s="764" t="s">
        <v>55</v>
      </c>
      <c r="C112" s="764"/>
      <c r="D112" s="764"/>
      <c r="E112" s="764"/>
      <c r="F112" s="765"/>
      <c r="G112" s="766" t="s">
        <v>166</v>
      </c>
      <c r="H112" s="767"/>
      <c r="I112" s="48"/>
      <c r="J112" s="45" t="str">
        <f t="shared" si="3"/>
        <v>No</v>
      </c>
      <c r="K112" s="9"/>
      <c r="L112" s="9"/>
      <c r="M112" s="36"/>
      <c r="N112" s="36"/>
      <c r="O112" s="9"/>
      <c r="P112" s="36"/>
      <c r="Q112" s="1"/>
      <c r="R112" s="36"/>
      <c r="S112" s="37"/>
      <c r="T112" s="2"/>
      <c r="U112" s="2"/>
      <c r="V112" s="2"/>
      <c r="W112" s="64"/>
      <c r="X112" s="64"/>
      <c r="Y112" s="80" t="str">
        <f t="shared" si="4"/>
        <v>d. Hormonal implants</v>
      </c>
      <c r="Z112" s="101"/>
    </row>
    <row r="113" spans="1:26" s="267" customFormat="1" ht="15.75" customHeight="1" x14ac:dyDescent="0.2">
      <c r="A113" s="384"/>
      <c r="B113" s="764" t="s">
        <v>56</v>
      </c>
      <c r="C113" s="764"/>
      <c r="D113" s="764"/>
      <c r="E113" s="764"/>
      <c r="F113" s="765"/>
      <c r="G113" s="766" t="s">
        <v>165</v>
      </c>
      <c r="H113" s="767"/>
      <c r="I113" s="48"/>
      <c r="J113" s="45" t="str">
        <f t="shared" si="3"/>
        <v>Yes</v>
      </c>
      <c r="K113" s="9"/>
      <c r="L113" s="9"/>
      <c r="M113" s="36"/>
      <c r="N113" s="36"/>
      <c r="O113" s="9"/>
      <c r="P113" s="36"/>
      <c r="Q113" s="1"/>
      <c r="R113" s="36"/>
      <c r="S113" s="37"/>
      <c r="T113" s="2"/>
      <c r="U113" s="2"/>
      <c r="V113" s="2"/>
      <c r="W113" s="64"/>
      <c r="X113" s="64"/>
      <c r="Y113" s="80" t="str">
        <f t="shared" si="4"/>
        <v>e. Intrauterine devices (IUDs)</v>
      </c>
      <c r="Z113" s="101"/>
    </row>
    <row r="114" spans="1:26" s="267" customFormat="1" ht="15.75" customHeight="1" x14ac:dyDescent="0.2">
      <c r="A114" s="384"/>
      <c r="B114" s="764" t="s">
        <v>43</v>
      </c>
      <c r="C114" s="764"/>
      <c r="D114" s="764"/>
      <c r="E114" s="764"/>
      <c r="F114" s="765"/>
      <c r="G114" s="766" t="s">
        <v>165</v>
      </c>
      <c r="H114" s="767"/>
      <c r="I114" s="48"/>
      <c r="J114" s="45" t="str">
        <f t="shared" si="3"/>
        <v>Yes</v>
      </c>
      <c r="K114" s="9"/>
      <c r="L114" s="9"/>
      <c r="M114" s="36"/>
      <c r="N114" s="36"/>
      <c r="O114" s="9"/>
      <c r="P114" s="36"/>
      <c r="Q114" s="1"/>
      <c r="R114" s="36"/>
      <c r="S114" s="37"/>
      <c r="T114" s="2"/>
      <c r="U114" s="2"/>
      <c r="V114" s="2"/>
      <c r="W114" s="64"/>
      <c r="X114" s="64"/>
      <c r="Y114" s="80" t="str">
        <f t="shared" si="4"/>
        <v>f. Male condoms</v>
      </c>
      <c r="Z114" s="101"/>
    </row>
    <row r="115" spans="1:26" s="267" customFormat="1" ht="15.75" customHeight="1" x14ac:dyDescent="0.2">
      <c r="A115" s="384"/>
      <c r="B115" s="764" t="s">
        <v>44</v>
      </c>
      <c r="C115" s="764"/>
      <c r="D115" s="764"/>
      <c r="E115" s="764"/>
      <c r="F115" s="765"/>
      <c r="G115" s="766" t="s">
        <v>166</v>
      </c>
      <c r="H115" s="767"/>
      <c r="I115" s="48"/>
      <c r="J115" s="45" t="str">
        <f t="shared" si="3"/>
        <v>No</v>
      </c>
      <c r="K115" s="9"/>
      <c r="L115" s="9"/>
      <c r="M115" s="36"/>
      <c r="N115" s="36"/>
      <c r="O115" s="9"/>
      <c r="P115" s="36"/>
      <c r="Q115" s="1"/>
      <c r="R115" s="36"/>
      <c r="S115" s="37"/>
      <c r="T115" s="2"/>
      <c r="U115" s="2"/>
      <c r="V115" s="2"/>
      <c r="W115" s="64"/>
      <c r="X115" s="64"/>
      <c r="Y115" s="80" t="str">
        <f t="shared" si="4"/>
        <v>g. Female condoms</v>
      </c>
      <c r="Z115" s="101"/>
    </row>
    <row r="116" spans="1:26" s="267" customFormat="1" ht="15.75" customHeight="1" x14ac:dyDescent="0.2">
      <c r="A116" s="384"/>
      <c r="B116" s="764" t="s">
        <v>338</v>
      </c>
      <c r="C116" s="764"/>
      <c r="D116" s="764"/>
      <c r="E116" s="764"/>
      <c r="F116" s="765"/>
      <c r="G116" s="766" t="s">
        <v>166</v>
      </c>
      <c r="H116" s="767"/>
      <c r="I116" s="48"/>
      <c r="J116" s="45" t="str">
        <f t="shared" si="3"/>
        <v>No</v>
      </c>
      <c r="K116" s="9"/>
      <c r="L116" s="9"/>
      <c r="M116" s="36"/>
      <c r="N116" s="36"/>
      <c r="O116" s="9"/>
      <c r="P116" s="36"/>
      <c r="Q116" s="1"/>
      <c r="R116" s="36"/>
      <c r="S116" s="37"/>
      <c r="T116" s="2"/>
      <c r="U116" s="2"/>
      <c r="V116" s="2"/>
      <c r="W116" s="64"/>
      <c r="X116" s="64"/>
      <c r="Y116" s="80" t="str">
        <f t="shared" si="4"/>
        <v>h. Emergency contraceptive pills</v>
      </c>
      <c r="Z116" s="101"/>
    </row>
    <row r="117" spans="1:26" s="267" customFormat="1" ht="15.75" customHeight="1" x14ac:dyDescent="0.2">
      <c r="A117" s="384"/>
      <c r="B117" s="764" t="s">
        <v>245</v>
      </c>
      <c r="C117" s="764"/>
      <c r="D117" s="764"/>
      <c r="E117" s="764"/>
      <c r="F117" s="765"/>
      <c r="G117" s="766" t="s">
        <v>166</v>
      </c>
      <c r="H117" s="767"/>
      <c r="I117" s="48"/>
      <c r="J117" s="45" t="str">
        <f>G117</f>
        <v>No</v>
      </c>
      <c r="K117" s="9"/>
      <c r="L117" s="9"/>
      <c r="M117" s="36"/>
      <c r="N117" s="36"/>
      <c r="O117" s="9"/>
      <c r="P117" s="36"/>
      <c r="Q117" s="1"/>
      <c r="R117" s="36"/>
      <c r="S117" s="37"/>
      <c r="T117" s="2"/>
      <c r="U117" s="2"/>
      <c r="V117" s="2"/>
      <c r="W117" s="64"/>
      <c r="X117" s="64"/>
      <c r="Y117" s="80" t="str">
        <f>B117</f>
        <v>i. CycleBeads</v>
      </c>
      <c r="Z117" s="101"/>
    </row>
    <row r="118" spans="1:26" s="267" customFormat="1" ht="15.75" customHeight="1" x14ac:dyDescent="0.2">
      <c r="A118" s="384"/>
      <c r="B118" s="764" t="s">
        <v>339</v>
      </c>
      <c r="C118" s="764"/>
      <c r="D118" s="764"/>
      <c r="E118" s="764"/>
      <c r="F118" s="765"/>
      <c r="G118" s="766" t="s">
        <v>166</v>
      </c>
      <c r="H118" s="767"/>
      <c r="I118" s="48"/>
      <c r="J118" s="45" t="str">
        <f t="shared" si="3"/>
        <v>No</v>
      </c>
      <c r="K118" s="9"/>
      <c r="L118" s="9"/>
      <c r="M118" s="36"/>
      <c r="N118" s="36"/>
      <c r="O118" s="9"/>
      <c r="P118" s="36"/>
      <c r="Q118" s="1"/>
      <c r="R118" s="36"/>
      <c r="S118" s="37"/>
      <c r="T118" s="2"/>
      <c r="U118" s="2"/>
      <c r="V118" s="2"/>
      <c r="W118" s="64"/>
      <c r="X118" s="64"/>
      <c r="Y118" s="80" t="str">
        <f t="shared" si="4"/>
        <v>j. Any other contraceptive(s)?</v>
      </c>
      <c r="Z118" s="101"/>
    </row>
    <row r="119" spans="1:26" s="267" customFormat="1" ht="15.75" x14ac:dyDescent="0.2">
      <c r="A119" s="384"/>
      <c r="B119" s="224"/>
      <c r="C119" s="764" t="s">
        <v>340</v>
      </c>
      <c r="D119" s="764"/>
      <c r="E119" s="765"/>
      <c r="F119" s="790" t="s">
        <v>146</v>
      </c>
      <c r="G119" s="791"/>
      <c r="H119" s="792"/>
      <c r="I119" s="48"/>
      <c r="J119" s="45">
        <f t="shared" si="3"/>
        <v>0</v>
      </c>
      <c r="K119" s="9"/>
      <c r="L119" s="9"/>
      <c r="M119" s="36"/>
      <c r="N119" s="36"/>
      <c r="O119" s="9"/>
      <c r="P119" s="36"/>
      <c r="Q119" s="1"/>
      <c r="R119" s="9">
        <f>B119</f>
        <v>0</v>
      </c>
      <c r="S119" s="37"/>
      <c r="T119" s="2"/>
      <c r="U119" s="2"/>
      <c r="V119" s="2"/>
      <c r="W119" s="64"/>
      <c r="X119" s="64"/>
      <c r="Y119" s="1"/>
      <c r="Z119" s="101"/>
    </row>
    <row r="120" spans="1:26" s="267" customFormat="1" ht="15.75" x14ac:dyDescent="0.2">
      <c r="A120" s="793" t="s">
        <v>341</v>
      </c>
      <c r="B120" s="794"/>
      <c r="C120" s="794"/>
      <c r="D120" s="795"/>
      <c r="E120" s="796"/>
      <c r="F120" s="797" t="s">
        <v>178</v>
      </c>
      <c r="G120" s="798"/>
      <c r="H120" s="799"/>
      <c r="I120" s="48"/>
      <c r="J120" s="45">
        <f t="shared" si="3"/>
        <v>0</v>
      </c>
      <c r="K120" s="9"/>
      <c r="L120" s="9"/>
      <c r="M120" s="36"/>
      <c r="N120" s="36"/>
      <c r="O120" s="9"/>
      <c r="P120" s="36"/>
      <c r="Q120" s="1"/>
      <c r="R120" s="9">
        <f>B120</f>
        <v>0</v>
      </c>
      <c r="S120" s="37"/>
      <c r="T120" s="2"/>
      <c r="U120" s="2"/>
      <c r="V120" s="2"/>
      <c r="W120" s="64"/>
      <c r="X120" s="64"/>
      <c r="Y120" s="1"/>
      <c r="Z120" s="101"/>
    </row>
    <row r="121" spans="1:26" s="267" customFormat="1" ht="22.5" customHeight="1" x14ac:dyDescent="0.2">
      <c r="A121" s="772" t="s">
        <v>342</v>
      </c>
      <c r="B121" s="764"/>
      <c r="C121" s="765"/>
      <c r="D121" s="769" t="s">
        <v>1298</v>
      </c>
      <c r="E121" s="770"/>
      <c r="F121" s="770"/>
      <c r="G121" s="770"/>
      <c r="H121" s="771"/>
      <c r="I121" s="48"/>
      <c r="J121" s="35"/>
      <c r="K121" s="9" t="str">
        <f>A121</f>
        <v xml:space="preserve">D10. Name of the list(s)
</v>
      </c>
      <c r="L121" s="9"/>
      <c r="M121" s="36"/>
      <c r="N121" s="36"/>
      <c r="O121" s="9" t="str">
        <f>D121</f>
        <v>National Drug List</v>
      </c>
      <c r="P121" s="36"/>
      <c r="Q121" s="1"/>
      <c r="R121" s="36"/>
      <c r="S121" s="37"/>
      <c r="T121" s="2"/>
      <c r="U121" s="2"/>
      <c r="V121" s="2"/>
      <c r="W121" s="64"/>
      <c r="X121" s="64"/>
      <c r="Y121" s="1"/>
      <c r="Z121" s="101"/>
    </row>
    <row r="122" spans="1:26" s="267" customFormat="1" ht="34.5" customHeight="1" x14ac:dyDescent="0.2">
      <c r="A122" s="772" t="s">
        <v>344</v>
      </c>
      <c r="B122" s="764"/>
      <c r="C122" s="765"/>
      <c r="D122" s="769" t="s">
        <v>1299</v>
      </c>
      <c r="E122" s="770"/>
      <c r="F122" s="770"/>
      <c r="G122" s="770"/>
      <c r="H122" s="771"/>
      <c r="I122" s="48"/>
      <c r="J122" s="35"/>
      <c r="K122" s="9" t="str">
        <f>A122</f>
        <v xml:space="preserve">D11. Notes about the list(s)
</v>
      </c>
      <c r="L122" s="9"/>
      <c r="M122" s="36"/>
      <c r="N122" s="36"/>
      <c r="O122" s="9" t="str">
        <f>D122</f>
        <v>There is a plan to update the list.</v>
      </c>
      <c r="P122" s="36"/>
      <c r="Q122" s="1"/>
      <c r="R122" s="36"/>
      <c r="S122" s="37"/>
      <c r="T122" s="2"/>
      <c r="U122" s="2"/>
      <c r="V122" s="2"/>
      <c r="W122" s="64"/>
      <c r="X122" s="64"/>
      <c r="Y122" s="1"/>
      <c r="Z122" s="101"/>
    </row>
    <row r="123" spans="1:26" s="159" customFormat="1" ht="21.75" customHeight="1" x14ac:dyDescent="0.2">
      <c r="A123" s="772" t="s">
        <v>351</v>
      </c>
      <c r="B123" s="764"/>
      <c r="C123" s="764"/>
      <c r="D123" s="764"/>
      <c r="E123" s="764"/>
      <c r="F123" s="764"/>
      <c r="G123" s="764"/>
      <c r="H123" s="773"/>
      <c r="I123" s="4"/>
      <c r="J123" s="45"/>
      <c r="K123" s="9"/>
      <c r="L123" s="36"/>
      <c r="M123" s="36"/>
      <c r="N123" s="36"/>
      <c r="O123" s="9"/>
      <c r="P123" s="36"/>
      <c r="Q123" s="36"/>
      <c r="R123" s="36"/>
      <c r="S123" s="36"/>
      <c r="T123" s="24"/>
      <c r="U123" s="24"/>
      <c r="V123" s="24"/>
      <c r="W123" s="76"/>
      <c r="X123" s="82" t="str">
        <f>A123</f>
        <v xml:space="preserve">D12.  Information on country's Poverty Reduction Strategy Paper (PRSP)
</v>
      </c>
      <c r="Y123" s="77"/>
      <c r="Z123" s="95"/>
    </row>
    <row r="124" spans="1:26" s="267" customFormat="1" ht="30.75" customHeight="1" x14ac:dyDescent="0.2">
      <c r="A124" s="385"/>
      <c r="B124" s="784" t="s">
        <v>196</v>
      </c>
      <c r="C124" s="785"/>
      <c r="D124" s="785"/>
      <c r="E124" s="786"/>
      <c r="F124" s="787">
        <v>2002</v>
      </c>
      <c r="G124" s="788"/>
      <c r="H124" s="789"/>
      <c r="I124" s="48"/>
      <c r="J124" s="45">
        <f>G124</f>
        <v>0</v>
      </c>
      <c r="K124" s="9"/>
      <c r="L124" s="9"/>
      <c r="M124" s="36"/>
      <c r="N124" s="36"/>
      <c r="O124" s="9"/>
      <c r="P124" s="36"/>
      <c r="Q124" s="1"/>
      <c r="R124" s="9" t="str">
        <f>B124</f>
        <v>a. What year is the Poverty Reduction Strategy Paper from? (most recent actual PRSP on IMF's site [not progress or summary report])</v>
      </c>
      <c r="S124" s="37"/>
      <c r="T124" s="2"/>
      <c r="U124" s="2"/>
      <c r="V124" s="2"/>
      <c r="W124" s="64"/>
      <c r="X124" s="64"/>
      <c r="Y124" s="1"/>
      <c r="Z124" s="101"/>
    </row>
    <row r="125" spans="1:26" s="267" customFormat="1" ht="15.75" customHeight="1" x14ac:dyDescent="0.2">
      <c r="A125" s="384"/>
      <c r="B125" s="764" t="s">
        <v>197</v>
      </c>
      <c r="C125" s="764"/>
      <c r="D125" s="764"/>
      <c r="E125" s="764"/>
      <c r="F125" s="765"/>
      <c r="G125" s="766" t="s">
        <v>165</v>
      </c>
      <c r="H125" s="767"/>
      <c r="I125" s="48"/>
      <c r="J125" s="45" t="str">
        <f>G125</f>
        <v>Yes</v>
      </c>
      <c r="K125" s="9"/>
      <c r="L125" s="9"/>
      <c r="M125" s="36"/>
      <c r="N125" s="36"/>
      <c r="O125" s="9"/>
      <c r="P125" s="36"/>
      <c r="Q125" s="1"/>
      <c r="R125" s="36"/>
      <c r="S125" s="37"/>
      <c r="T125" s="2"/>
      <c r="U125" s="2"/>
      <c r="V125" s="2"/>
      <c r="W125" s="64"/>
      <c r="X125" s="64"/>
      <c r="Y125" s="80" t="str">
        <f>B125</f>
        <v>b. Is family planning or reproductive health a priority in the PRSP?</v>
      </c>
      <c r="Z125" s="101"/>
    </row>
    <row r="126" spans="1:26" s="267" customFormat="1" ht="15.75" customHeight="1" x14ac:dyDescent="0.2">
      <c r="A126" s="384"/>
      <c r="B126" s="764" t="s">
        <v>198</v>
      </c>
      <c r="C126" s="764"/>
      <c r="D126" s="764"/>
      <c r="E126" s="764"/>
      <c r="F126" s="765"/>
      <c r="G126" s="766" t="s">
        <v>166</v>
      </c>
      <c r="H126" s="767"/>
      <c r="I126" s="48"/>
      <c r="J126" s="45" t="str">
        <f>G126</f>
        <v>No</v>
      </c>
      <c r="K126" s="9"/>
      <c r="L126" s="9"/>
      <c r="M126" s="36"/>
      <c r="N126" s="36"/>
      <c r="O126" s="9"/>
      <c r="P126" s="36"/>
      <c r="Q126" s="1"/>
      <c r="R126" s="36"/>
      <c r="S126" s="37"/>
      <c r="T126" s="2"/>
      <c r="U126" s="2"/>
      <c r="V126" s="2"/>
      <c r="W126" s="64"/>
      <c r="X126" s="64"/>
      <c r="Y126" s="80" t="str">
        <f>B126</f>
        <v>c. Is contraceptive security included in the PRSP?</v>
      </c>
      <c r="Z126" s="101"/>
    </row>
    <row r="127" spans="1:26" s="267" customFormat="1" ht="15.75" customHeight="1" x14ac:dyDescent="0.2">
      <c r="A127" s="384"/>
      <c r="B127" s="764" t="s">
        <v>72</v>
      </c>
      <c r="C127" s="764"/>
      <c r="D127" s="764"/>
      <c r="E127" s="764"/>
      <c r="F127" s="765"/>
      <c r="G127" s="766" t="s">
        <v>166</v>
      </c>
      <c r="H127" s="767"/>
      <c r="I127" s="48"/>
      <c r="J127" s="45" t="str">
        <f>G127</f>
        <v>No</v>
      </c>
      <c r="K127" s="9"/>
      <c r="L127" s="9"/>
      <c r="M127" s="36"/>
      <c r="N127" s="36"/>
      <c r="O127" s="9"/>
      <c r="P127" s="36"/>
      <c r="Q127" s="1"/>
      <c r="R127" s="36"/>
      <c r="S127" s="37"/>
      <c r="T127" s="2"/>
      <c r="U127" s="2"/>
      <c r="V127" s="2"/>
      <c r="W127" s="64"/>
      <c r="X127" s="64"/>
      <c r="Y127" s="80" t="str">
        <f>B127</f>
        <v>d. Is contraceptive prevalence rate (CPR) included as an indicator in the PRSP?</v>
      </c>
      <c r="Z127" s="101"/>
    </row>
    <row r="128" spans="1:26" s="267" customFormat="1" ht="15.75" customHeight="1" x14ac:dyDescent="0.2">
      <c r="A128" s="384"/>
      <c r="B128" s="764" t="s">
        <v>73</v>
      </c>
      <c r="C128" s="764"/>
      <c r="D128" s="764"/>
      <c r="E128" s="764"/>
      <c r="F128" s="765"/>
      <c r="G128" s="766" t="s">
        <v>166</v>
      </c>
      <c r="H128" s="767"/>
      <c r="I128" s="48"/>
      <c r="J128" s="45" t="str">
        <f>G128</f>
        <v>No</v>
      </c>
      <c r="K128" s="9"/>
      <c r="L128" s="9"/>
      <c r="M128" s="36"/>
      <c r="N128" s="36"/>
      <c r="O128" s="9"/>
      <c r="P128" s="36"/>
      <c r="Q128" s="1"/>
      <c r="R128" s="36"/>
      <c r="S128" s="37"/>
      <c r="T128" s="2"/>
      <c r="U128" s="2"/>
      <c r="V128" s="2"/>
      <c r="W128" s="64"/>
      <c r="X128" s="64"/>
      <c r="Y128" s="80" t="str">
        <f>B128</f>
        <v>e. Are contraceptive supply indicators included in the PRSP?</v>
      </c>
      <c r="Z128" s="101"/>
    </row>
    <row r="129" spans="1:26" s="267" customFormat="1" ht="36.75" customHeight="1" thickBot="1" x14ac:dyDescent="0.25">
      <c r="A129" s="262" t="s">
        <v>74</v>
      </c>
      <c r="B129" s="764" t="s">
        <v>75</v>
      </c>
      <c r="C129" s="765"/>
      <c r="D129" s="779" t="s">
        <v>1499</v>
      </c>
      <c r="E129" s="780"/>
      <c r="F129" s="780"/>
      <c r="G129" s="780"/>
      <c r="H129" s="781"/>
      <c r="I129" s="48"/>
      <c r="J129" s="35"/>
      <c r="K129" s="9" t="str">
        <f>B129</f>
        <v>f. Notes about the Poverty Reduction Strategy Paper</v>
      </c>
      <c r="L129" s="9"/>
      <c r="M129" s="36"/>
      <c r="N129" s="36"/>
      <c r="O129" s="9" t="str">
        <f>D129</f>
        <v>Population status is one of the objectives under human resources development (p.118).</v>
      </c>
      <c r="P129" s="36"/>
      <c r="Q129" s="1"/>
      <c r="R129" s="36"/>
      <c r="S129" s="37"/>
      <c r="T129" s="2"/>
      <c r="U129" s="2"/>
      <c r="V129" s="2"/>
      <c r="W129" s="64"/>
      <c r="X129" s="64"/>
      <c r="Y129" s="1"/>
      <c r="Z129" s="101"/>
    </row>
    <row r="130" spans="1:26" s="159" customFormat="1" ht="16.5" customHeight="1" thickBot="1" x14ac:dyDescent="0.25">
      <c r="A130" s="782" t="s">
        <v>28</v>
      </c>
      <c r="B130" s="783"/>
      <c r="C130" s="783"/>
      <c r="D130" s="783"/>
      <c r="E130" s="783"/>
      <c r="F130" s="783"/>
      <c r="G130" s="783"/>
      <c r="H130" s="386"/>
      <c r="I130" s="19"/>
      <c r="J130" s="45"/>
      <c r="K130" s="9"/>
      <c r="L130" s="36"/>
      <c r="M130" s="36"/>
      <c r="N130" s="36"/>
      <c r="O130" s="9"/>
      <c r="P130" s="36"/>
      <c r="Q130" s="36"/>
      <c r="R130" s="36"/>
      <c r="S130" s="36"/>
      <c r="T130" s="24"/>
      <c r="U130" s="24"/>
      <c r="V130" s="24"/>
      <c r="W130" s="76"/>
      <c r="X130" s="76"/>
      <c r="Y130" s="77"/>
      <c r="Z130" s="95"/>
    </row>
    <row r="131" spans="1:26" s="159" customFormat="1" ht="30" customHeight="1" x14ac:dyDescent="0.2">
      <c r="A131" s="774" t="s">
        <v>345</v>
      </c>
      <c r="B131" s="775"/>
      <c r="C131" s="775"/>
      <c r="D131" s="775"/>
      <c r="E131" s="775"/>
      <c r="F131" s="776"/>
      <c r="G131" s="777" t="s">
        <v>165</v>
      </c>
      <c r="H131" s="778"/>
      <c r="I131" s="8"/>
      <c r="J131" s="45" t="str">
        <f>G131</f>
        <v>Yes</v>
      </c>
      <c r="K131" s="9"/>
      <c r="L131" s="36"/>
      <c r="M131" s="36"/>
      <c r="N131" s="36"/>
      <c r="O131" s="9"/>
      <c r="P131" s="36"/>
      <c r="Q131" s="36"/>
      <c r="R131" s="36"/>
      <c r="S131" s="36"/>
      <c r="T131" s="24"/>
      <c r="U131" s="24"/>
      <c r="V131" s="24"/>
      <c r="W131" s="76"/>
      <c r="X131" s="76"/>
      <c r="Y131" s="80" t="str">
        <f>A131</f>
        <v>E1. Have stockouts occurred for any contraceptive at the central* level in the last 12 months?  
*(The central level refers to the central level warehouse for the public sector.)</v>
      </c>
      <c r="Z131" s="95"/>
    </row>
    <row r="132" spans="1:26" s="159" customFormat="1" ht="45" x14ac:dyDescent="0.2">
      <c r="A132" s="772" t="s">
        <v>1507</v>
      </c>
      <c r="B132" s="764"/>
      <c r="C132" s="764"/>
      <c r="D132" s="764"/>
      <c r="E132" s="764"/>
      <c r="F132" s="764"/>
      <c r="G132" s="764"/>
      <c r="H132" s="773"/>
      <c r="I132" s="4"/>
      <c r="J132" s="45"/>
      <c r="K132" s="9"/>
      <c r="L132" s="36"/>
      <c r="M132" s="36"/>
      <c r="N132" s="36"/>
      <c r="O132" s="9"/>
      <c r="P132" s="36"/>
      <c r="Q132" s="36"/>
      <c r="R132" s="36"/>
      <c r="S132" s="36"/>
      <c r="T132" s="24"/>
      <c r="U132" s="24"/>
      <c r="V132" s="24"/>
      <c r="W132" s="76"/>
      <c r="X132" s="82"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Y132" s="77"/>
      <c r="Z132" s="95"/>
    </row>
    <row r="133" spans="1:26" s="159" customFormat="1" ht="15" customHeight="1" x14ac:dyDescent="0.2">
      <c r="A133" s="354"/>
      <c r="B133" s="764" t="s">
        <v>336</v>
      </c>
      <c r="C133" s="764"/>
      <c r="D133" s="764"/>
      <c r="E133" s="764"/>
      <c r="F133" s="765"/>
      <c r="G133" s="766" t="s">
        <v>166</v>
      </c>
      <c r="H133" s="767"/>
      <c r="I133" s="8"/>
      <c r="J133" s="45" t="str">
        <f t="shared" ref="J133:J141" si="5">G133</f>
        <v>No</v>
      </c>
      <c r="K133" s="9"/>
      <c r="L133" s="36"/>
      <c r="M133" s="36"/>
      <c r="N133" s="36"/>
      <c r="O133" s="9"/>
      <c r="P133" s="36"/>
      <c r="Q133" s="36"/>
      <c r="R133" s="36"/>
      <c r="S133" s="36"/>
      <c r="T133" s="24"/>
      <c r="U133" s="24"/>
      <c r="V133" s="24"/>
      <c r="W133" s="76"/>
      <c r="X133" s="76"/>
      <c r="Y133" s="80" t="str">
        <f t="shared" ref="Y133:Y141" si="6">B133</f>
        <v>a. Combined oral contraceptives</v>
      </c>
      <c r="Z133" s="95"/>
    </row>
    <row r="134" spans="1:26" s="159" customFormat="1" ht="15" customHeight="1" x14ac:dyDescent="0.2">
      <c r="A134" s="358"/>
      <c r="B134" s="764" t="s">
        <v>337</v>
      </c>
      <c r="C134" s="764"/>
      <c r="D134" s="764"/>
      <c r="E134" s="764"/>
      <c r="F134" s="765"/>
      <c r="G134" s="766" t="s">
        <v>166</v>
      </c>
      <c r="H134" s="767"/>
      <c r="I134" s="8"/>
      <c r="J134" s="45" t="str">
        <f t="shared" si="5"/>
        <v>No</v>
      </c>
      <c r="K134" s="9"/>
      <c r="L134" s="36"/>
      <c r="M134" s="36"/>
      <c r="N134" s="36"/>
      <c r="O134" s="36"/>
      <c r="P134" s="36"/>
      <c r="Q134" s="36"/>
      <c r="R134" s="36"/>
      <c r="S134" s="36"/>
      <c r="T134" s="24"/>
      <c r="U134" s="24"/>
      <c r="V134" s="24"/>
      <c r="W134" s="76"/>
      <c r="X134" s="76"/>
      <c r="Y134" s="80" t="str">
        <f t="shared" si="6"/>
        <v>b. Progestin-only pills</v>
      </c>
      <c r="Z134" s="95"/>
    </row>
    <row r="135" spans="1:26" s="159" customFormat="1" ht="15" customHeight="1" x14ac:dyDescent="0.2">
      <c r="A135" s="354"/>
      <c r="B135" s="764" t="s">
        <v>54</v>
      </c>
      <c r="C135" s="764"/>
      <c r="D135" s="764"/>
      <c r="E135" s="764"/>
      <c r="F135" s="765"/>
      <c r="G135" s="766" t="s">
        <v>165</v>
      </c>
      <c r="H135" s="767"/>
      <c r="I135" s="8"/>
      <c r="J135" s="45" t="str">
        <f t="shared" si="5"/>
        <v>Yes</v>
      </c>
      <c r="K135" s="9"/>
      <c r="L135" s="36"/>
      <c r="M135" s="36"/>
      <c r="N135" s="36"/>
      <c r="O135" s="36"/>
      <c r="P135" s="36"/>
      <c r="Q135" s="36"/>
      <c r="R135" s="36"/>
      <c r="S135" s="36"/>
      <c r="T135" s="24"/>
      <c r="U135" s="24"/>
      <c r="V135" s="24"/>
      <c r="W135" s="76"/>
      <c r="X135" s="76"/>
      <c r="Y135" s="80" t="str">
        <f t="shared" si="6"/>
        <v>c. Hormonal injections</v>
      </c>
      <c r="Z135" s="95"/>
    </row>
    <row r="136" spans="1:26" s="159" customFormat="1" ht="15" customHeight="1" x14ac:dyDescent="0.2">
      <c r="A136" s="354"/>
      <c r="B136" s="764" t="s">
        <v>55</v>
      </c>
      <c r="C136" s="764"/>
      <c r="D136" s="764"/>
      <c r="E136" s="764"/>
      <c r="F136" s="765"/>
      <c r="G136" s="766" t="s">
        <v>165</v>
      </c>
      <c r="H136" s="767"/>
      <c r="I136" s="8"/>
      <c r="J136" s="45" t="str">
        <f t="shared" si="5"/>
        <v>Yes</v>
      </c>
      <c r="K136" s="9"/>
      <c r="L136" s="36"/>
      <c r="M136" s="36"/>
      <c r="N136" s="36"/>
      <c r="O136" s="36"/>
      <c r="P136" s="36"/>
      <c r="Q136" s="36"/>
      <c r="R136" s="36"/>
      <c r="S136" s="36"/>
      <c r="T136" s="24"/>
      <c r="U136" s="24"/>
      <c r="V136" s="24"/>
      <c r="W136" s="76"/>
      <c r="X136" s="76"/>
      <c r="Y136" s="80" t="str">
        <f t="shared" si="6"/>
        <v>d. Hormonal implants</v>
      </c>
      <c r="Z136" s="95"/>
    </row>
    <row r="137" spans="1:26" s="159" customFormat="1" ht="15" customHeight="1" x14ac:dyDescent="0.2">
      <c r="A137" s="354"/>
      <c r="B137" s="764" t="s">
        <v>56</v>
      </c>
      <c r="C137" s="764"/>
      <c r="D137" s="764"/>
      <c r="E137" s="764"/>
      <c r="F137" s="765"/>
      <c r="G137" s="766" t="s">
        <v>166</v>
      </c>
      <c r="H137" s="767"/>
      <c r="I137" s="8"/>
      <c r="J137" s="45" t="str">
        <f t="shared" si="5"/>
        <v>No</v>
      </c>
      <c r="K137" s="9"/>
      <c r="L137" s="36"/>
      <c r="M137" s="36"/>
      <c r="N137" s="36"/>
      <c r="O137" s="36"/>
      <c r="P137" s="36"/>
      <c r="Q137" s="36"/>
      <c r="R137" s="36"/>
      <c r="S137" s="36"/>
      <c r="T137" s="24"/>
      <c r="U137" s="24"/>
      <c r="V137" s="24"/>
      <c r="W137" s="76"/>
      <c r="X137" s="76"/>
      <c r="Y137" s="80" t="str">
        <f t="shared" si="6"/>
        <v>e. Intrauterine devices (IUDs)</v>
      </c>
      <c r="Z137" s="95"/>
    </row>
    <row r="138" spans="1:26" s="159" customFormat="1" ht="15" customHeight="1" x14ac:dyDescent="0.2">
      <c r="A138" s="354"/>
      <c r="B138" s="764" t="s">
        <v>43</v>
      </c>
      <c r="C138" s="764"/>
      <c r="D138" s="764"/>
      <c r="E138" s="764"/>
      <c r="F138" s="765"/>
      <c r="G138" s="766" t="s">
        <v>165</v>
      </c>
      <c r="H138" s="767"/>
      <c r="I138" s="8"/>
      <c r="J138" s="45" t="str">
        <f t="shared" si="5"/>
        <v>Yes</v>
      </c>
      <c r="K138" s="9"/>
      <c r="L138" s="36"/>
      <c r="M138" s="36"/>
      <c r="N138" s="36"/>
      <c r="O138" s="36"/>
      <c r="P138" s="36"/>
      <c r="Q138" s="36"/>
      <c r="R138" s="36"/>
      <c r="S138" s="36"/>
      <c r="T138" s="24"/>
      <c r="U138" s="24"/>
      <c r="V138" s="24"/>
      <c r="W138" s="76"/>
      <c r="X138" s="76"/>
      <c r="Y138" s="80" t="str">
        <f t="shared" si="6"/>
        <v>f. Male condoms</v>
      </c>
      <c r="Z138" s="95"/>
    </row>
    <row r="139" spans="1:26" s="159" customFormat="1" ht="15" customHeight="1" x14ac:dyDescent="0.2">
      <c r="A139" s="354"/>
      <c r="B139" s="764" t="s">
        <v>44</v>
      </c>
      <c r="C139" s="764"/>
      <c r="D139" s="764"/>
      <c r="E139" s="764"/>
      <c r="F139" s="765"/>
      <c r="G139" s="766" t="s">
        <v>146</v>
      </c>
      <c r="H139" s="767"/>
      <c r="I139" s="8"/>
      <c r="J139" s="45" t="str">
        <f t="shared" si="5"/>
        <v>N/A</v>
      </c>
      <c r="K139" s="9"/>
      <c r="L139" s="36"/>
      <c r="M139" s="36"/>
      <c r="N139" s="36"/>
      <c r="O139" s="36"/>
      <c r="P139" s="36"/>
      <c r="Q139" s="36"/>
      <c r="R139" s="36"/>
      <c r="S139" s="36"/>
      <c r="T139" s="24"/>
      <c r="U139" s="24"/>
      <c r="V139" s="24"/>
      <c r="W139" s="76"/>
      <c r="X139" s="76"/>
      <c r="Y139" s="80" t="str">
        <f t="shared" si="6"/>
        <v>g. Female condoms</v>
      </c>
      <c r="Z139" s="95"/>
    </row>
    <row r="140" spans="1:26" s="159" customFormat="1" ht="15" customHeight="1" x14ac:dyDescent="0.2">
      <c r="A140" s="354"/>
      <c r="B140" s="764" t="s">
        <v>338</v>
      </c>
      <c r="C140" s="764"/>
      <c r="D140" s="764"/>
      <c r="E140" s="764"/>
      <c r="F140" s="765"/>
      <c r="G140" s="766" t="s">
        <v>146</v>
      </c>
      <c r="H140" s="767"/>
      <c r="I140" s="8"/>
      <c r="J140" s="45" t="str">
        <f t="shared" si="5"/>
        <v>N/A</v>
      </c>
      <c r="K140" s="9"/>
      <c r="L140" s="36"/>
      <c r="M140" s="36"/>
      <c r="N140" s="36"/>
      <c r="O140" s="36"/>
      <c r="P140" s="36"/>
      <c r="Q140" s="36"/>
      <c r="R140" s="36"/>
      <c r="S140" s="36"/>
      <c r="T140" s="24"/>
      <c r="U140" s="24"/>
      <c r="V140" s="24"/>
      <c r="W140" s="76"/>
      <c r="X140" s="76"/>
      <c r="Y140" s="80" t="str">
        <f t="shared" si="6"/>
        <v>h. Emergency contraceptive pills</v>
      </c>
      <c r="Z140" s="95"/>
    </row>
    <row r="141" spans="1:26" s="159" customFormat="1" ht="15" customHeight="1" x14ac:dyDescent="0.2">
      <c r="A141" s="354"/>
      <c r="B141" s="764" t="s">
        <v>245</v>
      </c>
      <c r="C141" s="764"/>
      <c r="D141" s="764"/>
      <c r="E141" s="764"/>
      <c r="F141" s="765"/>
      <c r="G141" s="766" t="s">
        <v>146</v>
      </c>
      <c r="H141" s="767"/>
      <c r="I141" s="8"/>
      <c r="J141" s="45" t="str">
        <f t="shared" si="5"/>
        <v>N/A</v>
      </c>
      <c r="K141" s="9"/>
      <c r="L141" s="36"/>
      <c r="M141" s="36"/>
      <c r="N141" s="36"/>
      <c r="O141" s="36"/>
      <c r="P141" s="36"/>
      <c r="Q141" s="36"/>
      <c r="R141" s="36"/>
      <c r="S141" s="36"/>
      <c r="T141" s="24"/>
      <c r="U141" s="24"/>
      <c r="V141" s="24"/>
      <c r="W141" s="76"/>
      <c r="X141" s="76"/>
      <c r="Y141" s="80" t="str">
        <f t="shared" si="6"/>
        <v>i. CycleBeads</v>
      </c>
      <c r="Z141" s="95"/>
    </row>
    <row r="142" spans="1:26" s="159" customFormat="1" ht="30" x14ac:dyDescent="0.2">
      <c r="A142" s="354"/>
      <c r="B142" s="764" t="s">
        <v>766</v>
      </c>
      <c r="C142" s="764"/>
      <c r="D142" s="764"/>
      <c r="E142" s="764"/>
      <c r="F142" s="769" t="s">
        <v>178</v>
      </c>
      <c r="G142" s="770"/>
      <c r="H142" s="771"/>
      <c r="I142" s="8"/>
      <c r="J142" s="45"/>
      <c r="K142" s="9"/>
      <c r="L142" s="36"/>
      <c r="M142" s="9"/>
      <c r="N142" s="36"/>
      <c r="O142" s="36"/>
      <c r="P142" s="36"/>
      <c r="Q142" s="9" t="str">
        <f>F142</f>
        <v>Don't know</v>
      </c>
      <c r="R142" s="9" t="str">
        <f>B142</f>
        <v xml:space="preserve">j. Time period of reports reviewed
(mm/yy - mm/yy) (for example, reports from 1/11-12/11) </v>
      </c>
      <c r="S142" s="36"/>
      <c r="T142" s="24"/>
      <c r="U142" s="24"/>
      <c r="V142" s="24"/>
      <c r="W142" s="76"/>
      <c r="X142" s="76"/>
      <c r="Y142" s="77"/>
      <c r="Z142" s="95"/>
    </row>
    <row r="143" spans="1:26" s="159" customFormat="1" ht="45" x14ac:dyDescent="0.2">
      <c r="A143" s="262"/>
      <c r="B143" s="764" t="s">
        <v>346</v>
      </c>
      <c r="C143" s="764"/>
      <c r="D143" s="764"/>
      <c r="E143" s="764"/>
      <c r="F143" s="769" t="s">
        <v>178</v>
      </c>
      <c r="G143" s="770"/>
      <c r="H143" s="771"/>
      <c r="I143" s="8"/>
      <c r="J143" s="45"/>
      <c r="K143" s="9"/>
      <c r="L143" s="9"/>
      <c r="M143" s="36"/>
      <c r="N143" s="36"/>
      <c r="O143" s="36"/>
      <c r="P143" s="36"/>
      <c r="Q143" s="9" t="str">
        <f>F143</f>
        <v>Don't know</v>
      </c>
      <c r="R143" s="9" t="str">
        <f>B143</f>
        <v>k. Data source
(for example: Procurement Planning and Monitoring Report, Logistics Management Information System, periodic physical inventory, warehouse reports)</v>
      </c>
      <c r="S143" s="36"/>
      <c r="T143" s="24"/>
      <c r="U143" s="24"/>
      <c r="V143" s="24"/>
      <c r="W143" s="76"/>
      <c r="X143" s="76"/>
      <c r="Y143" s="77"/>
      <c r="Z143" s="95"/>
    </row>
    <row r="144" spans="1:26" s="159" customFormat="1" x14ac:dyDescent="0.2">
      <c r="A144" s="772" t="s">
        <v>347</v>
      </c>
      <c r="B144" s="764"/>
      <c r="C144" s="764"/>
      <c r="D144" s="764"/>
      <c r="E144" s="764"/>
      <c r="F144" s="764"/>
      <c r="G144" s="764"/>
      <c r="H144" s="773"/>
      <c r="I144" s="4"/>
      <c r="J144" s="41"/>
      <c r="K144" s="9"/>
      <c r="L144" s="36"/>
      <c r="M144" s="36"/>
      <c r="N144" s="36"/>
      <c r="O144" s="9"/>
      <c r="P144" s="36"/>
      <c r="Q144" s="36"/>
      <c r="R144" s="36"/>
      <c r="S144" s="36"/>
      <c r="T144" s="24"/>
      <c r="U144" s="24"/>
      <c r="V144" s="24"/>
      <c r="W144" s="76"/>
      <c r="X144" s="76"/>
      <c r="Y144" s="77"/>
      <c r="Z144" s="95"/>
    </row>
    <row r="145" spans="1:26" s="159" customFormat="1" ht="15" customHeight="1" x14ac:dyDescent="0.2">
      <c r="A145" s="354"/>
      <c r="B145" s="764" t="s">
        <v>348</v>
      </c>
      <c r="C145" s="764"/>
      <c r="D145" s="764"/>
      <c r="E145" s="764"/>
      <c r="F145" s="765"/>
      <c r="G145" s="766" t="s">
        <v>165</v>
      </c>
      <c r="H145" s="767"/>
      <c r="I145" s="8"/>
      <c r="J145" s="45" t="str">
        <f>G145</f>
        <v>Yes</v>
      </c>
      <c r="K145" s="9"/>
      <c r="L145" s="36"/>
      <c r="M145" s="36"/>
      <c r="N145" s="36"/>
      <c r="O145" s="9"/>
      <c r="P145" s="36"/>
      <c r="Q145" s="36"/>
      <c r="R145" s="36"/>
      <c r="S145" s="36"/>
      <c r="T145" s="24"/>
      <c r="U145" s="24"/>
      <c r="V145" s="24"/>
      <c r="W145" s="76"/>
      <c r="X145" s="76"/>
      <c r="Y145" s="80" t="str">
        <f>B145</f>
        <v>a. service delivery point level (i.e., public sector health facilities)</v>
      </c>
      <c r="Z145" s="95"/>
    </row>
    <row r="146" spans="1:26" s="268" customFormat="1" ht="15.75" customHeight="1" thickBot="1" x14ac:dyDescent="0.25">
      <c r="A146" s="356"/>
      <c r="B146" s="753" t="s">
        <v>349</v>
      </c>
      <c r="C146" s="753"/>
      <c r="D146" s="753"/>
      <c r="E146" s="753"/>
      <c r="F146" s="754"/>
      <c r="G146" s="755" t="s">
        <v>165</v>
      </c>
      <c r="H146" s="756"/>
      <c r="I146" s="55"/>
      <c r="J146" s="89" t="str">
        <f>G146</f>
        <v>Yes</v>
      </c>
      <c r="K146" s="90"/>
      <c r="L146" s="91"/>
      <c r="M146" s="91"/>
      <c r="N146" s="91"/>
      <c r="O146" s="90"/>
      <c r="P146" s="91"/>
      <c r="Q146" s="91"/>
      <c r="R146" s="91"/>
      <c r="S146" s="91"/>
      <c r="T146" s="92"/>
      <c r="U146" s="92"/>
      <c r="V146" s="92"/>
      <c r="W146" s="93"/>
      <c r="X146" s="93"/>
      <c r="Y146" s="94" t="str">
        <f>B146</f>
        <v>b. central level (i.e., central level warehouse for the public sector)</v>
      </c>
      <c r="Z146" s="100"/>
    </row>
    <row r="147" spans="1:26" s="159" customFormat="1" ht="60.75" thickBot="1" x14ac:dyDescent="0.25">
      <c r="A147" s="757" t="s">
        <v>350</v>
      </c>
      <c r="B147" s="758"/>
      <c r="C147" s="759"/>
      <c r="D147" s="760" t="s">
        <v>1304</v>
      </c>
      <c r="E147" s="761"/>
      <c r="F147" s="761"/>
      <c r="G147" s="761"/>
      <c r="H147" s="762"/>
      <c r="I147" s="8"/>
      <c r="J147" s="45"/>
      <c r="K147" s="9" t="str">
        <f>A147</f>
        <v xml:space="preserve">F. Please note any overall comments about challenges and/or successes with contraceptive security in your country.
</v>
      </c>
      <c r="L147" s="36"/>
      <c r="M147" s="36"/>
      <c r="N147" s="36"/>
      <c r="O147" s="9" t="str">
        <f>D147</f>
        <v xml:space="preserve">There is a shortage of funds for commodities, even from donors. </v>
      </c>
      <c r="P147" s="36"/>
      <c r="Q147" s="36"/>
      <c r="R147" s="36"/>
      <c r="S147" s="36"/>
      <c r="T147" s="24"/>
      <c r="U147" s="24"/>
      <c r="V147" s="24"/>
      <c r="W147" s="76"/>
      <c r="X147" s="76"/>
      <c r="Y147" s="77"/>
      <c r="Z147" s="95"/>
    </row>
    <row r="148" spans="1:26" s="1" customFormat="1" ht="15.75" x14ac:dyDescent="0.2">
      <c r="A148" s="763"/>
      <c r="B148" s="763"/>
      <c r="C148" s="763"/>
      <c r="D148" s="763"/>
      <c r="E148" s="763"/>
      <c r="F148" s="763"/>
      <c r="G148" s="763"/>
      <c r="H148" s="763"/>
      <c r="I148" s="48"/>
      <c r="J148" s="35"/>
      <c r="K148" s="9"/>
      <c r="L148" s="9"/>
      <c r="M148" s="36"/>
      <c r="N148" s="36"/>
      <c r="O148" s="9"/>
      <c r="P148" s="36"/>
      <c r="R148" s="36"/>
      <c r="S148" s="37"/>
      <c r="T148" s="2"/>
      <c r="U148" s="2"/>
      <c r="V148" s="2"/>
      <c r="W148" s="64"/>
      <c r="X148" s="64"/>
      <c r="Z148" s="101"/>
    </row>
    <row r="149" spans="1:26" s="23" customFormat="1" ht="72" customHeight="1" x14ac:dyDescent="0.2">
      <c r="A149" s="768"/>
      <c r="B149" s="768"/>
      <c r="C149" s="768"/>
      <c r="D149" s="768"/>
      <c r="E149" s="768"/>
      <c r="F149" s="768"/>
      <c r="G149" s="768"/>
      <c r="H149" s="768"/>
      <c r="I149" s="6"/>
      <c r="J149" s="40"/>
      <c r="K149" s="9"/>
      <c r="L149" s="36"/>
      <c r="M149" s="36"/>
      <c r="N149" s="36"/>
      <c r="O149" s="9"/>
      <c r="P149" s="36"/>
      <c r="Q149" s="36"/>
      <c r="R149" s="36"/>
      <c r="S149" s="37"/>
      <c r="T149" s="2"/>
      <c r="U149" s="2"/>
      <c r="V149" s="2"/>
      <c r="W149" s="64"/>
      <c r="X149" s="106">
        <f>A149</f>
        <v>0</v>
      </c>
      <c r="Z149" s="22"/>
    </row>
    <row r="150" spans="1:26" s="1" customFormat="1" ht="9.75" customHeight="1" x14ac:dyDescent="0.2">
      <c r="A150" s="387"/>
      <c r="B150" s="387"/>
      <c r="C150" s="387"/>
      <c r="D150" s="387"/>
      <c r="E150" s="387"/>
      <c r="F150" s="387"/>
      <c r="G150" s="387"/>
      <c r="H150" s="387"/>
      <c r="I150" s="9"/>
      <c r="J150" s="35"/>
      <c r="K150" s="9"/>
      <c r="L150" s="36"/>
      <c r="M150" s="36"/>
      <c r="N150" s="36"/>
      <c r="O150" s="9"/>
      <c r="P150" s="36"/>
      <c r="Q150" s="36"/>
      <c r="R150" s="36"/>
      <c r="S150" s="37"/>
      <c r="T150" s="2"/>
      <c r="U150" s="2"/>
      <c r="V150" s="2"/>
      <c r="W150" s="64"/>
      <c r="X150" s="64"/>
      <c r="Z150" s="101"/>
    </row>
    <row r="151" spans="1:26" s="1" customFormat="1" ht="15" customHeight="1" x14ac:dyDescent="0.2">
      <c r="A151" s="387"/>
      <c r="B151" s="387"/>
      <c r="C151" s="387"/>
      <c r="D151" s="387"/>
      <c r="E151" s="387"/>
      <c r="F151" s="387"/>
      <c r="G151" s="387"/>
      <c r="H151" s="387"/>
      <c r="I151" s="9"/>
      <c r="J151" s="40"/>
      <c r="K151" s="9"/>
      <c r="L151" s="36"/>
      <c r="M151" s="36"/>
      <c r="N151" s="36"/>
      <c r="O151" s="9"/>
      <c r="P151" s="36"/>
      <c r="Q151" s="36"/>
      <c r="R151" s="36"/>
      <c r="S151" s="37"/>
      <c r="T151" s="2"/>
      <c r="U151" s="2"/>
      <c r="V151" s="2"/>
      <c r="W151" s="64"/>
      <c r="X151" s="64"/>
      <c r="Z151" s="101"/>
    </row>
    <row r="152" spans="1:26" x14ac:dyDescent="0.2">
      <c r="A152" s="269"/>
      <c r="B152" s="270"/>
      <c r="C152" s="270"/>
      <c r="D152" s="270"/>
      <c r="E152" s="270"/>
      <c r="F152" s="270"/>
      <c r="G152" s="271"/>
      <c r="H152" s="217"/>
      <c r="I152" s="36"/>
      <c r="O152" s="9"/>
    </row>
    <row r="153" spans="1:26" x14ac:dyDescent="0.2">
      <c r="A153" s="215"/>
      <c r="B153" s="215"/>
      <c r="G153" s="272"/>
      <c r="H153" s="273"/>
      <c r="I153" s="36"/>
    </row>
    <row r="154" spans="1:26" x14ac:dyDescent="0.2">
      <c r="A154" s="215"/>
      <c r="B154" s="215"/>
      <c r="G154" s="272"/>
      <c r="H154" s="273"/>
      <c r="I154" s="36"/>
    </row>
    <row r="155" spans="1:26" x14ac:dyDescent="0.2">
      <c r="A155" s="215"/>
      <c r="B155" s="215"/>
      <c r="G155" s="272"/>
      <c r="H155" s="273"/>
      <c r="I155" s="36"/>
    </row>
    <row r="156" spans="1:26" x14ac:dyDescent="0.2">
      <c r="A156" s="215"/>
      <c r="B156" s="215"/>
      <c r="G156" s="272"/>
      <c r="H156" s="273"/>
      <c r="I156" s="36"/>
    </row>
    <row r="157" spans="1:26" x14ac:dyDescent="0.2">
      <c r="A157" s="215"/>
      <c r="B157" s="215"/>
      <c r="G157" s="272"/>
      <c r="H157" s="273"/>
      <c r="I157" s="36"/>
    </row>
    <row r="158" spans="1:26" x14ac:dyDescent="0.2">
      <c r="A158" s="215"/>
      <c r="B158" s="215"/>
      <c r="G158" s="272"/>
      <c r="H158" s="273"/>
      <c r="I158" s="36"/>
    </row>
    <row r="159" spans="1:26" x14ac:dyDescent="0.2">
      <c r="A159" s="215"/>
      <c r="B159" s="215"/>
      <c r="G159" s="272"/>
      <c r="H159" s="273"/>
      <c r="I159" s="36"/>
    </row>
    <row r="160" spans="1:26" x14ac:dyDescent="0.2">
      <c r="A160" s="215"/>
      <c r="B160" s="215"/>
      <c r="G160" s="272"/>
      <c r="H160" s="273"/>
      <c r="I160" s="36"/>
    </row>
    <row r="161" spans="1:134" x14ac:dyDescent="0.2">
      <c r="A161" s="215"/>
      <c r="B161" s="215"/>
      <c r="G161" s="272"/>
      <c r="H161" s="273"/>
      <c r="I161" s="36"/>
    </row>
    <row r="162" spans="1:134" x14ac:dyDescent="0.2">
      <c r="A162" s="215"/>
      <c r="B162" s="215"/>
      <c r="G162" s="272"/>
      <c r="H162" s="273"/>
      <c r="I162" s="36"/>
    </row>
    <row r="163" spans="1:134" x14ac:dyDescent="0.2">
      <c r="A163" s="215"/>
      <c r="B163" s="215"/>
      <c r="G163" s="272"/>
      <c r="H163" s="273"/>
      <c r="I163" s="36"/>
    </row>
    <row r="164" spans="1:134" x14ac:dyDescent="0.2">
      <c r="A164" s="215"/>
      <c r="B164" s="215"/>
      <c r="G164" s="272"/>
      <c r="H164" s="273"/>
      <c r="I164" s="36"/>
    </row>
    <row r="165" spans="1:134" x14ac:dyDescent="0.2">
      <c r="A165" s="215"/>
      <c r="B165" s="215"/>
      <c r="G165" s="272"/>
      <c r="H165" s="273"/>
      <c r="I165" s="36"/>
    </row>
    <row r="166" spans="1:134" s="215" customFormat="1" x14ac:dyDescent="0.2">
      <c r="G166" s="272"/>
      <c r="H166" s="273"/>
      <c r="I166" s="36"/>
      <c r="J166" s="40"/>
      <c r="K166" s="9"/>
      <c r="L166" s="36"/>
      <c r="M166" s="36"/>
      <c r="N166" s="36"/>
      <c r="O166" s="36"/>
      <c r="P166" s="36"/>
      <c r="Q166" s="36"/>
      <c r="R166" s="36"/>
      <c r="S166" s="37"/>
      <c r="T166" s="2"/>
      <c r="U166" s="2"/>
      <c r="V166" s="2"/>
      <c r="W166" s="64"/>
      <c r="X166" s="64"/>
      <c r="Y166" s="23"/>
      <c r="Z166" s="22"/>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36"/>
      <c r="J167" s="40"/>
      <c r="K167" s="9"/>
      <c r="L167" s="36"/>
      <c r="M167" s="36"/>
      <c r="N167" s="36"/>
      <c r="O167" s="36"/>
      <c r="P167" s="36"/>
      <c r="Q167" s="36"/>
      <c r="R167" s="36"/>
      <c r="S167" s="37"/>
      <c r="T167" s="2"/>
      <c r="U167" s="2"/>
      <c r="V167" s="2"/>
      <c r="W167" s="64"/>
      <c r="X167" s="64"/>
      <c r="Y167" s="23"/>
      <c r="Z167" s="22"/>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36"/>
      <c r="J168" s="40"/>
      <c r="K168" s="9"/>
      <c r="L168" s="36"/>
      <c r="M168" s="36"/>
      <c r="N168" s="36"/>
      <c r="O168" s="36"/>
      <c r="P168" s="36"/>
      <c r="Q168" s="36"/>
      <c r="R168" s="36"/>
      <c r="S168" s="37"/>
      <c r="T168" s="2"/>
      <c r="U168" s="2"/>
      <c r="V168" s="2"/>
      <c r="W168" s="64"/>
      <c r="X168" s="64"/>
      <c r="Y168" s="23"/>
      <c r="Z168" s="22"/>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36"/>
      <c r="J169" s="40"/>
      <c r="K169" s="9"/>
      <c r="L169" s="36"/>
      <c r="M169" s="36"/>
      <c r="N169" s="36"/>
      <c r="O169" s="36"/>
      <c r="P169" s="36"/>
      <c r="Q169" s="36"/>
      <c r="R169" s="36"/>
      <c r="S169" s="37"/>
      <c r="T169" s="2"/>
      <c r="U169" s="2"/>
      <c r="V169" s="2"/>
      <c r="W169" s="64"/>
      <c r="X169" s="64"/>
      <c r="Y169" s="23"/>
      <c r="Z169" s="22"/>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36"/>
      <c r="J170" s="40"/>
      <c r="K170" s="9"/>
      <c r="L170" s="36"/>
      <c r="M170" s="36"/>
      <c r="N170" s="36"/>
      <c r="O170" s="36"/>
      <c r="P170" s="36"/>
      <c r="Q170" s="36"/>
      <c r="R170" s="36"/>
      <c r="S170" s="37"/>
      <c r="T170" s="2"/>
      <c r="U170" s="2"/>
      <c r="V170" s="2"/>
      <c r="W170" s="64"/>
      <c r="X170" s="64"/>
      <c r="Y170" s="23"/>
      <c r="Z170" s="22"/>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36"/>
      <c r="J171" s="40"/>
      <c r="K171" s="9"/>
      <c r="L171" s="36"/>
      <c r="M171" s="36"/>
      <c r="N171" s="36"/>
      <c r="O171" s="36"/>
      <c r="P171" s="36"/>
      <c r="Q171" s="36"/>
      <c r="R171" s="36"/>
      <c r="S171" s="37"/>
      <c r="T171" s="2"/>
      <c r="U171" s="2"/>
      <c r="V171" s="2"/>
      <c r="W171" s="64"/>
      <c r="X171" s="64"/>
      <c r="Y171" s="23"/>
      <c r="Z171" s="22"/>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36"/>
      <c r="J172" s="40"/>
      <c r="K172" s="9"/>
      <c r="L172" s="36"/>
      <c r="M172" s="36"/>
      <c r="N172" s="36"/>
      <c r="O172" s="36"/>
      <c r="P172" s="36"/>
      <c r="Q172" s="36"/>
      <c r="R172" s="36"/>
      <c r="S172" s="37"/>
      <c r="T172" s="2"/>
      <c r="U172" s="2"/>
      <c r="V172" s="2"/>
      <c r="W172" s="64"/>
      <c r="X172" s="64"/>
      <c r="Y172" s="23"/>
      <c r="Z172" s="22"/>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36"/>
      <c r="J173" s="40"/>
      <c r="K173" s="9"/>
      <c r="L173" s="36"/>
      <c r="M173" s="36"/>
      <c r="N173" s="36"/>
      <c r="O173" s="36"/>
      <c r="P173" s="36"/>
      <c r="Q173" s="36"/>
      <c r="R173" s="36"/>
      <c r="S173" s="37"/>
      <c r="T173" s="2"/>
      <c r="U173" s="2"/>
      <c r="V173" s="2"/>
      <c r="W173" s="64"/>
      <c r="X173" s="64"/>
      <c r="Y173" s="23"/>
      <c r="Z173" s="22"/>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36"/>
      <c r="J174" s="40"/>
      <c r="K174" s="9"/>
      <c r="L174" s="36"/>
      <c r="M174" s="36"/>
      <c r="N174" s="36"/>
      <c r="O174" s="36"/>
      <c r="P174" s="36"/>
      <c r="Q174" s="36"/>
      <c r="R174" s="36"/>
      <c r="S174" s="37"/>
      <c r="T174" s="2"/>
      <c r="U174" s="2"/>
      <c r="V174" s="2"/>
      <c r="W174" s="64"/>
      <c r="X174" s="64"/>
      <c r="Y174" s="23"/>
      <c r="Z174" s="22"/>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36"/>
      <c r="J175" s="40"/>
      <c r="K175" s="9"/>
      <c r="L175" s="36"/>
      <c r="M175" s="36"/>
      <c r="N175" s="36"/>
      <c r="O175" s="36"/>
      <c r="P175" s="36"/>
      <c r="Q175" s="36"/>
      <c r="R175" s="36"/>
      <c r="S175" s="37"/>
      <c r="T175" s="2"/>
      <c r="U175" s="2"/>
      <c r="V175" s="2"/>
      <c r="W175" s="64"/>
      <c r="X175" s="64"/>
      <c r="Y175" s="23"/>
      <c r="Z175" s="22"/>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36"/>
      <c r="J176" s="40"/>
      <c r="K176" s="9"/>
      <c r="L176" s="36"/>
      <c r="M176" s="36"/>
      <c r="N176" s="36"/>
      <c r="O176" s="36"/>
      <c r="P176" s="36"/>
      <c r="Q176" s="36"/>
      <c r="R176" s="36"/>
      <c r="S176" s="37"/>
      <c r="T176" s="2"/>
      <c r="U176" s="2"/>
      <c r="V176" s="2"/>
      <c r="W176" s="64"/>
      <c r="X176" s="64"/>
      <c r="Y176" s="23"/>
      <c r="Z176" s="22"/>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B146:F146"/>
    <mergeCell ref="G146:H146"/>
    <mergeCell ref="A147:C147"/>
    <mergeCell ref="D147:H147"/>
    <mergeCell ref="A148:H148"/>
    <mergeCell ref="A149:H149"/>
    <mergeCell ref="B142:E142"/>
    <mergeCell ref="F142:H142"/>
    <mergeCell ref="B143:E143"/>
    <mergeCell ref="F143:H143"/>
    <mergeCell ref="A144:H144"/>
    <mergeCell ref="B145:F145"/>
    <mergeCell ref="G145:H145"/>
    <mergeCell ref="B139:F139"/>
    <mergeCell ref="G139:H139"/>
    <mergeCell ref="B140:F140"/>
    <mergeCell ref="G140:H140"/>
    <mergeCell ref="B141:F141"/>
    <mergeCell ref="G141:H141"/>
    <mergeCell ref="B136:F136"/>
    <mergeCell ref="G136:H136"/>
    <mergeCell ref="B137:F137"/>
    <mergeCell ref="G137:H137"/>
    <mergeCell ref="B138:F138"/>
    <mergeCell ref="G138:H138"/>
    <mergeCell ref="A132:H132"/>
    <mergeCell ref="B133:F133"/>
    <mergeCell ref="G133:H133"/>
    <mergeCell ref="B134:F134"/>
    <mergeCell ref="G134:H134"/>
    <mergeCell ref="B135:F135"/>
    <mergeCell ref="G135:H135"/>
    <mergeCell ref="B128:F128"/>
    <mergeCell ref="G128:H128"/>
    <mergeCell ref="B129:C129"/>
    <mergeCell ref="D129:H129"/>
    <mergeCell ref="A130:G130"/>
    <mergeCell ref="A131:F131"/>
    <mergeCell ref="G131:H131"/>
    <mergeCell ref="B125:F125"/>
    <mergeCell ref="G125:H125"/>
    <mergeCell ref="B126:F126"/>
    <mergeCell ref="G126:H126"/>
    <mergeCell ref="B127:F127"/>
    <mergeCell ref="G127:H127"/>
    <mergeCell ref="A121:C121"/>
    <mergeCell ref="D121:H121"/>
    <mergeCell ref="A122:C122"/>
    <mergeCell ref="D122:H122"/>
    <mergeCell ref="A123:H123"/>
    <mergeCell ref="B124:E124"/>
    <mergeCell ref="F124:H124"/>
    <mergeCell ref="B118:F118"/>
    <mergeCell ref="G118:H118"/>
    <mergeCell ref="C119:E119"/>
    <mergeCell ref="F119:H119"/>
    <mergeCell ref="A120:E120"/>
    <mergeCell ref="F120:H120"/>
    <mergeCell ref="B115:F115"/>
    <mergeCell ref="G115:H115"/>
    <mergeCell ref="B116:F116"/>
    <mergeCell ref="G116:H116"/>
    <mergeCell ref="B117:F117"/>
    <mergeCell ref="G117:H117"/>
    <mergeCell ref="B112:F112"/>
    <mergeCell ref="G112:H112"/>
    <mergeCell ref="B113:F113"/>
    <mergeCell ref="G113:H113"/>
    <mergeCell ref="B114:F114"/>
    <mergeCell ref="G114:H114"/>
    <mergeCell ref="B109:F109"/>
    <mergeCell ref="G109:H109"/>
    <mergeCell ref="B110:F110"/>
    <mergeCell ref="G110:H110"/>
    <mergeCell ref="B111:F111"/>
    <mergeCell ref="G111:H111"/>
    <mergeCell ref="B105:F105"/>
    <mergeCell ref="G105:H105"/>
    <mergeCell ref="B106:F106"/>
    <mergeCell ref="G106:H106"/>
    <mergeCell ref="D107:H107"/>
    <mergeCell ref="A108:H108"/>
    <mergeCell ref="B101:C101"/>
    <mergeCell ref="E101:G101"/>
    <mergeCell ref="A102:H102"/>
    <mergeCell ref="A103:H103"/>
    <mergeCell ref="B104:F104"/>
    <mergeCell ref="G104:H104"/>
    <mergeCell ref="A97:H97"/>
    <mergeCell ref="A98:C98"/>
    <mergeCell ref="E98:G98"/>
    <mergeCell ref="B99:C99"/>
    <mergeCell ref="E99:G99"/>
    <mergeCell ref="B100:C100"/>
    <mergeCell ref="E100:G100"/>
    <mergeCell ref="C95:D95"/>
    <mergeCell ref="E95:F95"/>
    <mergeCell ref="G95:H95"/>
    <mergeCell ref="C96:D96"/>
    <mergeCell ref="E96:F96"/>
    <mergeCell ref="G96:H96"/>
    <mergeCell ref="A91:G91"/>
    <mergeCell ref="B92:C92"/>
    <mergeCell ref="B93:D93"/>
    <mergeCell ref="E93:F93"/>
    <mergeCell ref="G93:H93"/>
    <mergeCell ref="C94:D94"/>
    <mergeCell ref="E94:F94"/>
    <mergeCell ref="G94:H94"/>
    <mergeCell ref="A87:G87"/>
    <mergeCell ref="B88:C88"/>
    <mergeCell ref="D88:H88"/>
    <mergeCell ref="A89:G89"/>
    <mergeCell ref="B90:C90"/>
    <mergeCell ref="D90:H90"/>
    <mergeCell ref="A84:E84"/>
    <mergeCell ref="F84:H84"/>
    <mergeCell ref="B85:D85"/>
    <mergeCell ref="E85:H85"/>
    <mergeCell ref="B86:D86"/>
    <mergeCell ref="E86:H86"/>
    <mergeCell ref="A81:C81"/>
    <mergeCell ref="A82:A83"/>
    <mergeCell ref="B82:C82"/>
    <mergeCell ref="D82:E82"/>
    <mergeCell ref="G82:H82"/>
    <mergeCell ref="D83:E83"/>
    <mergeCell ref="G83:H83"/>
    <mergeCell ref="B77:C77"/>
    <mergeCell ref="D77:E77"/>
    <mergeCell ref="A78:C78"/>
    <mergeCell ref="D78:H78"/>
    <mergeCell ref="A79:G79"/>
    <mergeCell ref="A80:G80"/>
    <mergeCell ref="B74:C74"/>
    <mergeCell ref="D74:E74"/>
    <mergeCell ref="B75:C75"/>
    <mergeCell ref="D75:E75"/>
    <mergeCell ref="B76:C76"/>
    <mergeCell ref="D76:E76"/>
    <mergeCell ref="B71:C71"/>
    <mergeCell ref="D71:E71"/>
    <mergeCell ref="B72:C72"/>
    <mergeCell ref="D72:E72"/>
    <mergeCell ref="B73:C73"/>
    <mergeCell ref="D73:E73"/>
    <mergeCell ref="B68:C68"/>
    <mergeCell ref="D68:E68"/>
    <mergeCell ref="B69:C69"/>
    <mergeCell ref="D69:E69"/>
    <mergeCell ref="B70:C70"/>
    <mergeCell ref="D70:E70"/>
    <mergeCell ref="A65:C65"/>
    <mergeCell ref="D65:E65"/>
    <mergeCell ref="B66:C66"/>
    <mergeCell ref="D66:E66"/>
    <mergeCell ref="B67:C67"/>
    <mergeCell ref="D67:E67"/>
    <mergeCell ref="C61:E61"/>
    <mergeCell ref="F61:H61"/>
    <mergeCell ref="A62:C62"/>
    <mergeCell ref="D62:H62"/>
    <mergeCell ref="A63:G63"/>
    <mergeCell ref="A64:H64"/>
    <mergeCell ref="A57:E57"/>
    <mergeCell ref="G57:H57"/>
    <mergeCell ref="A59:E59"/>
    <mergeCell ref="F59:H59"/>
    <mergeCell ref="B60:E60"/>
    <mergeCell ref="F60:H60"/>
    <mergeCell ref="B52:C52"/>
    <mergeCell ref="A54:H54"/>
    <mergeCell ref="A55:E55"/>
    <mergeCell ref="G55:H55"/>
    <mergeCell ref="A56:E56"/>
    <mergeCell ref="G56:H56"/>
    <mergeCell ref="A46:H46"/>
    <mergeCell ref="B47:C47"/>
    <mergeCell ref="B48:C48"/>
    <mergeCell ref="D49:H49"/>
    <mergeCell ref="B50:C50"/>
    <mergeCell ref="B51:C51"/>
    <mergeCell ref="B39:C39"/>
    <mergeCell ref="B40:C40"/>
    <mergeCell ref="D41:H41"/>
    <mergeCell ref="B42:C42"/>
    <mergeCell ref="D43:H43"/>
    <mergeCell ref="B44:C44"/>
    <mergeCell ref="A33:H33"/>
    <mergeCell ref="B34:D34"/>
    <mergeCell ref="B35:D35"/>
    <mergeCell ref="A36:H36"/>
    <mergeCell ref="A37:G37"/>
    <mergeCell ref="A38:H38"/>
    <mergeCell ref="A29:F29"/>
    <mergeCell ref="G29:H29"/>
    <mergeCell ref="A30:D30"/>
    <mergeCell ref="G30:H30"/>
    <mergeCell ref="A31:G31"/>
    <mergeCell ref="A32:G32"/>
    <mergeCell ref="A24:G24"/>
    <mergeCell ref="A25:G25"/>
    <mergeCell ref="A26:C26"/>
    <mergeCell ref="A27:G27"/>
    <mergeCell ref="A28:C28"/>
    <mergeCell ref="D28:E28"/>
    <mergeCell ref="B21:C21"/>
    <mergeCell ref="F21:H21"/>
    <mergeCell ref="B22:C22"/>
    <mergeCell ref="F22:H22"/>
    <mergeCell ref="B23:C23"/>
    <mergeCell ref="F23:H23"/>
    <mergeCell ref="B18:C18"/>
    <mergeCell ref="F18:H18"/>
    <mergeCell ref="B19:C19"/>
    <mergeCell ref="F19:H19"/>
    <mergeCell ref="B20:C20"/>
    <mergeCell ref="F20:H20"/>
    <mergeCell ref="B15:C15"/>
    <mergeCell ref="F15:H15"/>
    <mergeCell ref="B16:C16"/>
    <mergeCell ref="F16:H16"/>
    <mergeCell ref="B17:C17"/>
    <mergeCell ref="F17:H17"/>
    <mergeCell ref="B13:C13"/>
    <mergeCell ref="D13:H13"/>
    <mergeCell ref="A14:C14"/>
    <mergeCell ref="D14:H14"/>
    <mergeCell ref="A5:C5"/>
    <mergeCell ref="A7:H7"/>
    <mergeCell ref="A8:C8"/>
    <mergeCell ref="D8:F8"/>
    <mergeCell ref="G8:H8"/>
    <mergeCell ref="A9:H9"/>
    <mergeCell ref="A1:H1"/>
    <mergeCell ref="A2:C2"/>
    <mergeCell ref="D2:E2"/>
    <mergeCell ref="A3:H3"/>
    <mergeCell ref="D4:E4"/>
    <mergeCell ref="F4:H4"/>
    <mergeCell ref="A10:H10"/>
    <mergeCell ref="A11:G11"/>
    <mergeCell ref="A12:G12"/>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D76 H12 D15">
      <formula1>$W$1:$W$5</formula1>
    </dataValidation>
    <dataValidation type="list" allowBlank="1" showInputMessage="1" showErrorMessage="1" error="Please choose from the dropdown list." sqref="F57 D42 D48 H37 D50:D51 D40 H31:H32 F61 F83:G83 F84 F66:H76 G140:H140 H87 G109:G118 G104:G106 H99:H101 D99:D101 H91 H89 G145:G146 G141 D26 D16:D23 H25 G133:G139 G125:G128">
      <formula1>$W$1:$W$5</formula1>
    </dataValidation>
  </dataValidations>
  <hyperlinks>
    <hyperlink ref="A5:C5" location="Introduction!R10" display="To jump to the Introduction sheet, click here."/>
  </hyperlinks>
  <pageMargins left="0.7" right="0.7" top="0.75" bottom="0.75" header="0.3" footer="0.3"/>
  <pageSetup scale="59" fitToHeight="4" orientation="portrait" cellComments="atEnd" r:id="rId1"/>
  <rowBreaks count="4" manualBreakCount="4">
    <brk id="35" max="25" man="1"/>
    <brk id="62" max="25" man="1"/>
    <brk id="122" max="25" man="1"/>
    <brk id="149" max="7" man="1"/>
  </rowBreak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537" hidden="1" customWidth="1"/>
    <col min="10" max="10" width="38.5703125" style="537" hidden="1" customWidth="1"/>
    <col min="11" max="11" width="64.42578125" style="532" hidden="1" customWidth="1"/>
    <col min="12" max="12" width="87.7109375" style="531" hidden="1" customWidth="1"/>
    <col min="13" max="13" width="37.28515625" style="531" hidden="1" customWidth="1"/>
    <col min="14" max="14" width="75.28515625" style="531" hidden="1" customWidth="1"/>
    <col min="15" max="15" width="81.7109375" style="531" hidden="1" customWidth="1"/>
    <col min="16" max="16" width="69.42578125" style="531" hidden="1" customWidth="1"/>
    <col min="17" max="17" width="57" style="531" hidden="1" customWidth="1"/>
    <col min="18" max="18" width="87.7109375" style="531" hidden="1" customWidth="1"/>
    <col min="19" max="19" width="25.42578125" style="542" hidden="1" customWidth="1"/>
    <col min="20" max="20" width="43.7109375" style="543" hidden="1" customWidth="1"/>
    <col min="21" max="21" width="37.28515625" style="543" hidden="1" customWidth="1"/>
    <col min="22" max="22" width="56.28515625" style="543" hidden="1" customWidth="1"/>
    <col min="23" max="23" width="11.7109375" style="544" hidden="1" customWidth="1"/>
    <col min="24" max="24" width="146.85546875" style="544" hidden="1" customWidth="1"/>
    <col min="25" max="25" width="107.42578125" style="216" hidden="1" customWidth="1"/>
    <col min="26" max="26" width="1.28515625" style="215"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1081"/>
      <c r="B1" s="1081"/>
      <c r="C1" s="1081"/>
      <c r="D1" s="1081"/>
      <c r="E1" s="1081"/>
      <c r="F1" s="1081"/>
      <c r="G1" s="1081"/>
      <c r="H1" s="1081"/>
      <c r="I1" s="530" t="s">
        <v>526</v>
      </c>
      <c r="J1" s="531" t="s">
        <v>246</v>
      </c>
      <c r="K1" s="532"/>
      <c r="L1" s="531" t="s">
        <v>251</v>
      </c>
      <c r="M1" s="531" t="s">
        <v>62</v>
      </c>
      <c r="N1" s="532" t="s">
        <v>150</v>
      </c>
      <c r="O1" s="533" t="s">
        <v>33</v>
      </c>
      <c r="P1" s="531"/>
      <c r="Q1" s="531"/>
      <c r="R1" s="532" t="s">
        <v>25</v>
      </c>
      <c r="S1" s="531"/>
      <c r="T1" s="531"/>
      <c r="U1" s="531"/>
      <c r="V1" s="531"/>
      <c r="W1" s="534" t="s">
        <v>165</v>
      </c>
      <c r="X1" s="535" t="s">
        <v>149</v>
      </c>
      <c r="Y1" s="286" t="s">
        <v>262</v>
      </c>
      <c r="Z1" s="286"/>
    </row>
    <row r="2" spans="1:134" s="248" customFormat="1" ht="15.75" x14ac:dyDescent="0.2">
      <c r="A2" s="902"/>
      <c r="B2" s="902"/>
      <c r="C2" s="902"/>
      <c r="D2" s="903"/>
      <c r="E2" s="903"/>
      <c r="F2" s="276"/>
      <c r="G2" s="273"/>
      <c r="H2" s="273"/>
      <c r="I2" s="536"/>
      <c r="J2" s="537"/>
      <c r="K2" s="532" t="s">
        <v>248</v>
      </c>
      <c r="L2" s="531"/>
      <c r="M2" s="531"/>
      <c r="N2" s="532" t="s">
        <v>150</v>
      </c>
      <c r="O2" s="533" t="s">
        <v>164</v>
      </c>
      <c r="P2" s="531" t="s">
        <v>249</v>
      </c>
      <c r="Q2" s="531"/>
      <c r="R2" s="532" t="s">
        <v>169</v>
      </c>
      <c r="S2" s="531" t="s">
        <v>253</v>
      </c>
      <c r="T2" s="538" t="s">
        <v>254</v>
      </c>
      <c r="U2" s="222" t="s">
        <v>255</v>
      </c>
      <c r="V2" s="222" t="s">
        <v>256</v>
      </c>
      <c r="W2" s="539" t="s">
        <v>166</v>
      </c>
      <c r="X2" s="539"/>
      <c r="Y2" s="248" t="s">
        <v>263</v>
      </c>
      <c r="Z2" s="286"/>
    </row>
    <row r="3" spans="1:134" s="248" customFormat="1" ht="15.75" x14ac:dyDescent="0.2">
      <c r="A3" s="904"/>
      <c r="B3" s="904"/>
      <c r="C3" s="904"/>
      <c r="D3" s="904"/>
      <c r="E3" s="904"/>
      <c r="F3" s="904"/>
      <c r="G3" s="904"/>
      <c r="H3" s="904"/>
      <c r="I3" s="536"/>
      <c r="J3" s="537"/>
      <c r="K3" s="532"/>
      <c r="L3" s="531"/>
      <c r="M3" s="531"/>
      <c r="N3" s="532"/>
      <c r="O3" s="533" t="s">
        <v>168</v>
      </c>
      <c r="P3" s="531"/>
      <c r="Q3" s="531"/>
      <c r="R3" s="532" t="s">
        <v>147</v>
      </c>
      <c r="S3" s="531"/>
      <c r="T3" s="538"/>
      <c r="U3" s="222"/>
      <c r="V3" s="222"/>
      <c r="W3" s="539"/>
      <c r="X3" s="539"/>
      <c r="Y3" s="248" t="s">
        <v>264</v>
      </c>
      <c r="Z3" s="286"/>
    </row>
    <row r="4" spans="1:134" s="248" customFormat="1" ht="27.75" customHeight="1" x14ac:dyDescent="0.2">
      <c r="A4" s="286"/>
      <c r="B4" s="286"/>
      <c r="C4" s="286"/>
      <c r="D4" s="905"/>
      <c r="E4" s="905"/>
      <c r="F4" s="906"/>
      <c r="G4" s="906"/>
      <c r="H4" s="906"/>
      <c r="I4" s="540"/>
      <c r="J4" s="537"/>
      <c r="K4" s="532"/>
      <c r="L4" s="531"/>
      <c r="M4" s="531"/>
      <c r="N4" s="532"/>
      <c r="O4" s="532" t="s">
        <v>167</v>
      </c>
      <c r="P4" s="531"/>
      <c r="Q4" s="531"/>
      <c r="R4" s="539" t="s">
        <v>148</v>
      </c>
      <c r="S4" s="531"/>
      <c r="T4" s="538"/>
      <c r="U4" s="222"/>
      <c r="V4" s="222"/>
      <c r="W4" s="539" t="s">
        <v>146</v>
      </c>
      <c r="X4" s="539"/>
      <c r="Y4" s="248" t="s">
        <v>265</v>
      </c>
      <c r="Z4" s="286"/>
    </row>
    <row r="5" spans="1:134" s="248" customFormat="1" ht="15.75" customHeight="1" x14ac:dyDescent="0.2">
      <c r="A5" s="907" t="s">
        <v>182</v>
      </c>
      <c r="B5" s="907"/>
      <c r="C5" s="907"/>
      <c r="D5" s="276"/>
      <c r="E5" s="277"/>
      <c r="F5" s="276"/>
      <c r="G5" s="278"/>
      <c r="H5" s="282"/>
      <c r="I5" s="540"/>
      <c r="J5" s="537"/>
      <c r="K5" s="532"/>
      <c r="L5" s="531"/>
      <c r="M5" s="531"/>
      <c r="N5" s="532"/>
      <c r="O5" s="532"/>
      <c r="P5" s="531"/>
      <c r="Q5" s="531"/>
      <c r="R5" s="531"/>
      <c r="S5" s="531"/>
      <c r="T5" s="538"/>
      <c r="U5" s="222"/>
      <c r="V5" s="222"/>
      <c r="W5" s="539" t="s">
        <v>178</v>
      </c>
      <c r="X5" s="539"/>
      <c r="Y5" s="248" t="s">
        <v>266</v>
      </c>
      <c r="Z5" s="286"/>
    </row>
    <row r="6" spans="1:134" ht="15.75" customHeight="1" x14ac:dyDescent="0.2">
      <c r="A6" s="218"/>
      <c r="B6" s="219"/>
      <c r="C6" s="219"/>
      <c r="D6" s="279"/>
      <c r="E6" s="280"/>
      <c r="F6" s="279"/>
      <c r="G6" s="282"/>
      <c r="H6" s="282"/>
      <c r="I6" s="541"/>
      <c r="O6" s="532" t="s">
        <v>146</v>
      </c>
      <c r="R6" s="532" t="s">
        <v>146</v>
      </c>
      <c r="Y6" s="216" t="s">
        <v>267</v>
      </c>
    </row>
    <row r="7" spans="1:134" ht="24.75" customHeight="1" x14ac:dyDescent="0.2">
      <c r="A7" s="928" t="s">
        <v>1529</v>
      </c>
      <c r="B7" s="928"/>
      <c r="C7" s="928"/>
      <c r="D7" s="928"/>
      <c r="E7" s="928"/>
      <c r="F7" s="928"/>
      <c r="G7" s="928"/>
      <c r="H7" s="928"/>
      <c r="I7" s="540"/>
      <c r="N7" s="532"/>
      <c r="O7" s="532" t="s">
        <v>178</v>
      </c>
      <c r="R7" s="532" t="s">
        <v>178</v>
      </c>
      <c r="T7" s="545"/>
      <c r="X7" s="546" t="str">
        <f>A7</f>
        <v xml:space="preserve">Contraceptive Security (CS) Indicators 2012 Data </v>
      </c>
      <c r="Y7" s="216" t="s">
        <v>268</v>
      </c>
    </row>
    <row r="8" spans="1:134" ht="37.5" customHeight="1" x14ac:dyDescent="0.2">
      <c r="A8" s="930" t="s">
        <v>1570</v>
      </c>
      <c r="B8" s="930"/>
      <c r="C8" s="930"/>
      <c r="D8" s="894"/>
      <c r="E8" s="894"/>
      <c r="F8" s="894"/>
      <c r="G8" s="894"/>
      <c r="H8" s="894"/>
      <c r="I8" s="547"/>
      <c r="J8" s="536">
        <f>G8</f>
        <v>0</v>
      </c>
      <c r="K8" s="532" t="str">
        <f>A8</f>
        <v>Country: Zambia</v>
      </c>
      <c r="N8" s="532"/>
      <c r="P8" s="531" t="s">
        <v>250</v>
      </c>
      <c r="T8" s="545">
        <f>D8</f>
        <v>0</v>
      </c>
      <c r="Y8" s="216" t="s">
        <v>269</v>
      </c>
    </row>
    <row r="9" spans="1:134" ht="48" customHeight="1" x14ac:dyDescent="0.2">
      <c r="A9" s="929" t="s">
        <v>1528</v>
      </c>
      <c r="B9" s="929"/>
      <c r="C9" s="929"/>
      <c r="D9" s="929"/>
      <c r="E9" s="929"/>
      <c r="F9" s="929"/>
      <c r="G9" s="929"/>
      <c r="H9" s="929"/>
      <c r="J9" s="536">
        <f>G9</f>
        <v>0</v>
      </c>
      <c r="K9" s="532" t="str">
        <f>A9</f>
        <v>The CS Indicators are presented in the following sections:
               A. leadership &amp; cooordination               B. finance &amp; procurement               C. commodities               D. policies               E. supply chain</v>
      </c>
      <c r="O9" s="532" t="s">
        <v>151</v>
      </c>
      <c r="Q9" s="531" t="s">
        <v>252</v>
      </c>
      <c r="S9" s="546">
        <f>D9</f>
        <v>0</v>
      </c>
      <c r="Y9" s="216" t="s">
        <v>270</v>
      </c>
    </row>
    <row r="10" spans="1:134" s="284" customFormat="1" ht="162" customHeight="1" thickBot="1" x14ac:dyDescent="0.25">
      <c r="A10" s="918" t="s">
        <v>527</v>
      </c>
      <c r="B10" s="919"/>
      <c r="C10" s="919"/>
      <c r="D10" s="919"/>
      <c r="E10" s="919"/>
      <c r="F10" s="919"/>
      <c r="G10" s="919"/>
      <c r="H10" s="919"/>
      <c r="I10" s="548" t="s">
        <v>247</v>
      </c>
      <c r="J10" s="531"/>
      <c r="K10" s="532"/>
      <c r="L10" s="531"/>
      <c r="M10" s="531"/>
      <c r="N10" s="531"/>
      <c r="O10" s="532"/>
      <c r="P10" s="531"/>
      <c r="Q10" s="531"/>
      <c r="R10" s="531" t="s">
        <v>251</v>
      </c>
      <c r="S10" s="542"/>
      <c r="T10" s="542"/>
      <c r="U10" s="542"/>
      <c r="V10" s="542"/>
      <c r="W10" s="542"/>
      <c r="X10" s="549"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550" t="s">
        <v>271</v>
      </c>
      <c r="Z10" s="550"/>
    </row>
    <row r="11" spans="1:134" s="220" customFormat="1" ht="16.5" customHeight="1" thickBot="1" x14ac:dyDescent="0.25">
      <c r="A11" s="865" t="s">
        <v>29</v>
      </c>
      <c r="B11" s="866"/>
      <c r="C11" s="866"/>
      <c r="D11" s="866"/>
      <c r="E11" s="866"/>
      <c r="F11" s="866"/>
      <c r="G11" s="866"/>
      <c r="H11" s="350"/>
      <c r="I11" s="551"/>
      <c r="J11" s="552"/>
      <c r="K11" s="553"/>
      <c r="L11" s="554"/>
      <c r="M11" s="554"/>
      <c r="N11" s="554"/>
      <c r="O11" s="554"/>
      <c r="P11" s="554"/>
      <c r="Q11" s="554"/>
      <c r="R11" s="554"/>
      <c r="S11" s="554"/>
      <c r="T11" s="555"/>
      <c r="U11" s="555"/>
      <c r="V11" s="555"/>
      <c r="W11" s="556"/>
      <c r="X11" s="556"/>
      <c r="Y11" s="220" t="s">
        <v>272</v>
      </c>
      <c r="Z11" s="286"/>
    </row>
    <row r="12" spans="1:134" s="159" customFormat="1" ht="45" customHeight="1" x14ac:dyDescent="0.2">
      <c r="A12" s="774" t="s">
        <v>273</v>
      </c>
      <c r="B12" s="775"/>
      <c r="C12" s="775"/>
      <c r="D12" s="775"/>
      <c r="E12" s="775"/>
      <c r="F12" s="775"/>
      <c r="G12" s="776"/>
      <c r="H12" s="351" t="s">
        <v>165</v>
      </c>
      <c r="I12" s="557"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537"/>
      <c r="K12" s="532"/>
      <c r="L12" s="531"/>
      <c r="M12" s="531"/>
      <c r="N12" s="531"/>
      <c r="O12" s="531"/>
      <c r="P12" s="531"/>
      <c r="Q12" s="531"/>
      <c r="R12" s="531"/>
      <c r="S12" s="531"/>
      <c r="T12" s="222"/>
      <c r="U12" s="222"/>
      <c r="V12" s="222"/>
      <c r="W12" s="539"/>
      <c r="X12" s="539"/>
      <c r="Y12" s="159" t="s">
        <v>274</v>
      </c>
      <c r="Z12" s="558"/>
      <c r="DS12" s="222"/>
      <c r="DT12" s="222"/>
      <c r="DU12" s="222"/>
      <c r="DV12" s="222"/>
      <c r="DW12" s="222"/>
      <c r="DX12" s="222"/>
      <c r="DY12" s="222"/>
      <c r="DZ12" s="222"/>
      <c r="EA12" s="222"/>
      <c r="EB12" s="222"/>
      <c r="EC12" s="223"/>
      <c r="ED12" s="223"/>
    </row>
    <row r="13" spans="1:134" s="159" customFormat="1" ht="15" customHeight="1" x14ac:dyDescent="0.2">
      <c r="A13" s="352"/>
      <c r="B13" s="764" t="s">
        <v>38</v>
      </c>
      <c r="C13" s="765"/>
      <c r="D13" s="800" t="s">
        <v>121</v>
      </c>
      <c r="E13" s="801"/>
      <c r="F13" s="801"/>
      <c r="G13" s="801"/>
      <c r="H13" s="803"/>
      <c r="I13" s="547"/>
      <c r="J13" s="537"/>
      <c r="K13" s="532" t="str">
        <f>B13</f>
        <v>a. What is the name of the committee?</v>
      </c>
      <c r="L13" s="559" t="str">
        <f>D13</f>
        <v>Reproductive Health Commodity Security Committee</v>
      </c>
      <c r="M13" s="531"/>
      <c r="N13" s="531"/>
      <c r="O13" s="533" t="str">
        <f>D13</f>
        <v>Reproductive Health Commodity Security Committee</v>
      </c>
      <c r="P13" s="531"/>
      <c r="Q13" s="531"/>
      <c r="R13" s="531"/>
      <c r="S13" s="531"/>
      <c r="T13" s="222"/>
      <c r="U13" s="222"/>
      <c r="V13" s="222"/>
      <c r="W13" s="539"/>
      <c r="X13" s="539"/>
      <c r="Z13" s="558"/>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557"/>
      <c r="J14" s="537"/>
      <c r="K14" s="532" t="str">
        <f>A14</f>
        <v>A2. Are the following organizations represented on the committee?</v>
      </c>
      <c r="L14" s="531"/>
      <c r="M14" s="531"/>
      <c r="N14" s="531"/>
      <c r="O14" s="532"/>
      <c r="P14" s="531"/>
      <c r="Q14" s="531"/>
      <c r="R14" s="531"/>
      <c r="S14" s="531"/>
      <c r="T14" s="222"/>
      <c r="U14" s="222"/>
      <c r="V14" s="222"/>
      <c r="W14" s="539"/>
      <c r="X14" s="539"/>
      <c r="Y14" s="159" t="s">
        <v>178</v>
      </c>
      <c r="Z14" s="558"/>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165</v>
      </c>
      <c r="E15" s="225" t="s">
        <v>159</v>
      </c>
      <c r="F15" s="769" t="s">
        <v>172</v>
      </c>
      <c r="G15" s="770"/>
      <c r="H15" s="810"/>
      <c r="I15" s="547"/>
      <c r="J15" s="537"/>
      <c r="K15" s="532" t="str">
        <f t="shared" ref="K15:K23" si="0">B15</f>
        <v>a. Social marketing</v>
      </c>
      <c r="L15" s="531"/>
      <c r="M15" s="531"/>
      <c r="N15" s="531"/>
      <c r="O15" s="532"/>
      <c r="P15" s="531"/>
      <c r="Q15" s="532" t="str">
        <f t="shared" ref="Q15:Q23" si="1">F15</f>
        <v>Society for Family Health</v>
      </c>
      <c r="R15" s="531"/>
      <c r="S15" s="531"/>
      <c r="T15" s="222"/>
      <c r="U15" s="222"/>
      <c r="V15" s="222"/>
      <c r="W15" s="539"/>
      <c r="X15" s="539"/>
      <c r="Z15" s="558"/>
      <c r="DS15" s="222"/>
      <c r="DT15" s="222"/>
      <c r="DU15" s="222"/>
      <c r="DV15" s="222"/>
      <c r="DW15" s="222"/>
      <c r="DX15" s="222"/>
      <c r="DY15" s="222"/>
      <c r="DZ15" s="222"/>
      <c r="EA15" s="222"/>
      <c r="EB15" s="222"/>
      <c r="EC15" s="223"/>
      <c r="ED15" s="223"/>
    </row>
    <row r="16" spans="1:134" s="159" customFormat="1" ht="90" x14ac:dyDescent="0.2">
      <c r="A16" s="262"/>
      <c r="B16" s="764" t="s">
        <v>275</v>
      </c>
      <c r="C16" s="765"/>
      <c r="D16" s="203" t="s">
        <v>165</v>
      </c>
      <c r="E16" s="226" t="s">
        <v>159</v>
      </c>
      <c r="F16" s="769" t="s">
        <v>1310</v>
      </c>
      <c r="G16" s="770"/>
      <c r="H16" s="810"/>
      <c r="I16" s="547"/>
      <c r="J16" s="537"/>
      <c r="K16" s="532" t="str">
        <f t="shared" si="0"/>
        <v>b. NGO (for example: service delivery, advocacy, Planned Parenthood affiliate, Marie Stopes affiliate, faith-based organizations, etc.)</v>
      </c>
      <c r="L16" s="531"/>
      <c r="M16" s="531"/>
      <c r="N16" s="531"/>
      <c r="O16" s="532"/>
      <c r="P16" s="531"/>
      <c r="Q16" s="532" t="str">
        <f t="shared" si="1"/>
        <v>Planned Parenthood Association (PPAZ), Marie Stopes International, USAID | DELIVER PROJECT, Zambia Prevention Care and Treatment II (ZPCT II), Center for Infectious Diseases Research in Zambia (CIDRZ), Zambia Integrated State Safety Programme, Family Health International (FHI360)</v>
      </c>
      <c r="R16" s="531"/>
      <c r="S16" s="531"/>
      <c r="T16" s="222"/>
      <c r="U16" s="222"/>
      <c r="V16" s="222"/>
      <c r="W16" s="539"/>
      <c r="X16" s="539"/>
      <c r="Z16" s="558"/>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166</v>
      </c>
      <c r="E17" s="226" t="s">
        <v>159</v>
      </c>
      <c r="F17" s="769"/>
      <c r="G17" s="770"/>
      <c r="H17" s="771"/>
      <c r="I17" s="547"/>
      <c r="J17" s="537"/>
      <c r="K17" s="532" t="str">
        <f t="shared" si="0"/>
        <v>c. Commercial sector (for example: pharmacy associations, manufacturers, etc.)</v>
      </c>
      <c r="L17" s="531"/>
      <c r="M17" s="531"/>
      <c r="N17" s="531"/>
      <c r="O17" s="532"/>
      <c r="P17" s="531"/>
      <c r="Q17" s="532">
        <f t="shared" si="1"/>
        <v>0</v>
      </c>
      <c r="R17" s="531"/>
      <c r="S17" s="531"/>
      <c r="T17" s="222"/>
      <c r="U17" s="222"/>
      <c r="V17" s="222"/>
      <c r="W17" s="539"/>
      <c r="X17" s="539"/>
      <c r="Z17" s="558"/>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165</v>
      </c>
      <c r="E18" s="226" t="s">
        <v>160</v>
      </c>
      <c r="F18" s="769" t="s">
        <v>153</v>
      </c>
      <c r="G18" s="770"/>
      <c r="H18" s="810"/>
      <c r="I18" s="547"/>
      <c r="J18" s="537"/>
      <c r="K18" s="532" t="str">
        <f t="shared" si="0"/>
        <v>d. Donors</v>
      </c>
      <c r="L18" s="531"/>
      <c r="M18" s="531"/>
      <c r="N18" s="531"/>
      <c r="O18" s="532"/>
      <c r="P18" s="531"/>
      <c r="Q18" s="532" t="str">
        <f t="shared" si="1"/>
        <v>Global Fund, DFID, USAID</v>
      </c>
      <c r="R18" s="531"/>
      <c r="S18" s="531"/>
      <c r="T18" s="222"/>
      <c r="U18" s="222"/>
      <c r="V18" s="222"/>
      <c r="W18" s="539"/>
      <c r="X18" s="539"/>
      <c r="Z18" s="558"/>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769" t="s">
        <v>258</v>
      </c>
      <c r="G19" s="770"/>
      <c r="H19" s="810"/>
      <c r="I19" s="547"/>
      <c r="J19" s="537"/>
      <c r="K19" s="532" t="str">
        <f t="shared" si="0"/>
        <v>e. UN agencies</v>
      </c>
      <c r="L19" s="531"/>
      <c r="M19" s="531"/>
      <c r="N19" s="531"/>
      <c r="O19" s="532"/>
      <c r="P19" s="531"/>
      <c r="Q19" s="532" t="str">
        <f t="shared" si="1"/>
        <v>UNFPA, UNICEF, WHO</v>
      </c>
      <c r="R19" s="531"/>
      <c r="S19" s="531"/>
      <c r="T19" s="222"/>
      <c r="U19" s="222"/>
      <c r="V19" s="222"/>
      <c r="W19" s="539"/>
      <c r="X19" s="539"/>
      <c r="Z19" s="558"/>
      <c r="DS19" s="222"/>
      <c r="DT19" s="222"/>
      <c r="DU19" s="222"/>
      <c r="DV19" s="223"/>
      <c r="DW19" s="223"/>
      <c r="DX19" s="223"/>
      <c r="DY19" s="223"/>
      <c r="DZ19" s="223"/>
      <c r="EA19" s="223"/>
      <c r="EB19" s="223"/>
      <c r="EC19" s="223"/>
      <c r="ED19" s="223"/>
    </row>
    <row r="20" spans="1:134" s="159" customFormat="1" ht="45" x14ac:dyDescent="0.2">
      <c r="A20" s="262"/>
      <c r="B20" s="764" t="s">
        <v>277</v>
      </c>
      <c r="C20" s="765"/>
      <c r="D20" s="203" t="s">
        <v>165</v>
      </c>
      <c r="E20" s="226" t="s">
        <v>162</v>
      </c>
      <c r="F20" s="769" t="s">
        <v>1311</v>
      </c>
      <c r="G20" s="770"/>
      <c r="H20" s="810"/>
      <c r="I20" s="547"/>
      <c r="J20" s="537"/>
      <c r="K20" s="532" t="str">
        <f t="shared" si="0"/>
        <v>f. Ministry of Health (for example: logistics, reproductive health, family planning, maternal and child health, HIV/AIDS, pharmacy units, etc.)</v>
      </c>
      <c r="L20" s="531"/>
      <c r="M20" s="531"/>
      <c r="N20" s="531"/>
      <c r="O20" s="532"/>
      <c r="P20" s="531"/>
      <c r="Q20" s="560" t="str">
        <f t="shared" si="1"/>
        <v>Reproductive and Child Health (under the new  Ministry of Community Development, Mother and Child Health); Pharmacy Under Ministry of Health</v>
      </c>
      <c r="R20" s="531"/>
      <c r="S20" s="531"/>
      <c r="T20" s="222"/>
      <c r="U20" s="222"/>
      <c r="V20" s="222"/>
      <c r="W20" s="539"/>
      <c r="X20" s="539"/>
      <c r="Z20" s="558"/>
      <c r="DS20" s="222"/>
      <c r="DT20" s="222"/>
      <c r="DU20" s="222"/>
      <c r="DV20" s="223"/>
      <c r="DW20" s="223"/>
      <c r="DX20" s="223"/>
      <c r="DY20" s="223"/>
      <c r="DZ20" s="223"/>
      <c r="EA20" s="223"/>
      <c r="ED20" s="223"/>
    </row>
    <row r="21" spans="1:134" s="159" customFormat="1" x14ac:dyDescent="0.2">
      <c r="A21" s="262"/>
      <c r="B21" s="835" t="s">
        <v>42</v>
      </c>
      <c r="C21" s="835"/>
      <c r="D21" s="203" t="s">
        <v>165</v>
      </c>
      <c r="E21" s="226" t="s">
        <v>163</v>
      </c>
      <c r="F21" s="769" t="s">
        <v>154</v>
      </c>
      <c r="G21" s="770"/>
      <c r="H21" s="810"/>
      <c r="I21" s="547"/>
      <c r="J21" s="537"/>
      <c r="K21" s="532" t="str">
        <f t="shared" si="0"/>
        <v>g. Central Medical Store or Central Warehouse</v>
      </c>
      <c r="L21" s="531"/>
      <c r="M21" s="531"/>
      <c r="N21" s="531"/>
      <c r="O21" s="532"/>
      <c r="P21" s="531"/>
      <c r="Q21" s="532" t="str">
        <f t="shared" si="1"/>
        <v>Medical Stores Limited (MSL) - Central Warehouse</v>
      </c>
      <c r="R21" s="531"/>
      <c r="S21" s="531"/>
      <c r="T21" s="222"/>
      <c r="U21" s="222"/>
      <c r="V21" s="222"/>
      <c r="W21" s="539"/>
      <c r="X21" s="539"/>
      <c r="Z21" s="558"/>
    </row>
    <row r="22" spans="1:134" s="159" customFormat="1" x14ac:dyDescent="0.2">
      <c r="A22" s="262"/>
      <c r="B22" s="835" t="s">
        <v>68</v>
      </c>
      <c r="C22" s="835"/>
      <c r="D22" s="203" t="s">
        <v>165</v>
      </c>
      <c r="E22" s="226" t="s">
        <v>163</v>
      </c>
      <c r="F22" s="769" t="s">
        <v>423</v>
      </c>
      <c r="G22" s="770"/>
      <c r="H22" s="810"/>
      <c r="I22" s="547"/>
      <c r="J22" s="537"/>
      <c r="K22" s="532" t="str">
        <f t="shared" si="0"/>
        <v xml:space="preserve">h. Ministry of Finance or Ministry of Planning </v>
      </c>
      <c r="L22" s="531"/>
      <c r="M22" s="531"/>
      <c r="N22" s="531"/>
      <c r="O22" s="532"/>
      <c r="P22" s="531"/>
      <c r="Q22" s="532" t="str">
        <f t="shared" si="1"/>
        <v>Ministry of Finance and National Planning</v>
      </c>
      <c r="R22" s="531"/>
      <c r="S22" s="531"/>
      <c r="T22" s="222"/>
      <c r="U22" s="222"/>
      <c r="V22" s="222"/>
      <c r="W22" s="539"/>
      <c r="X22" s="539"/>
      <c r="Z22" s="558"/>
    </row>
    <row r="23" spans="1:134" s="158" customFormat="1" x14ac:dyDescent="0.2">
      <c r="A23" s="262"/>
      <c r="B23" s="835" t="s">
        <v>279</v>
      </c>
      <c r="C23" s="835"/>
      <c r="D23" s="203"/>
      <c r="E23" s="226" t="s">
        <v>163</v>
      </c>
      <c r="F23" s="769"/>
      <c r="G23" s="770"/>
      <c r="H23" s="771"/>
      <c r="I23" s="547"/>
      <c r="J23" s="537"/>
      <c r="K23" s="536" t="str">
        <f t="shared" si="0"/>
        <v>i. Other (for example: partners)</v>
      </c>
      <c r="L23" s="537"/>
      <c r="M23" s="537"/>
      <c r="N23" s="537"/>
      <c r="O23" s="536"/>
      <c r="P23" s="537"/>
      <c r="Q23" s="536">
        <f t="shared" si="1"/>
        <v>0</v>
      </c>
      <c r="R23" s="537"/>
      <c r="S23" s="537"/>
      <c r="T23" s="537"/>
      <c r="U23" s="537"/>
      <c r="V23" s="537"/>
      <c r="W23" s="561"/>
      <c r="X23" s="561"/>
    </row>
    <row r="24" spans="1:134" s="159" customFormat="1" x14ac:dyDescent="0.2">
      <c r="A24" s="772" t="s">
        <v>152</v>
      </c>
      <c r="B24" s="764"/>
      <c r="C24" s="764"/>
      <c r="D24" s="764"/>
      <c r="E24" s="764"/>
      <c r="F24" s="764"/>
      <c r="G24" s="764"/>
      <c r="H24" s="355" t="s">
        <v>164</v>
      </c>
      <c r="I24" s="562" t="str">
        <f>A24</f>
        <v>A3. How many times did the committee meet during the last year? (0, 1-2, 3-5, or 6+)  (Please select from the dropdown.)</v>
      </c>
      <c r="J24" s="537"/>
      <c r="K24" s="532"/>
      <c r="L24" s="531"/>
      <c r="M24" s="531"/>
      <c r="N24" s="531"/>
      <c r="O24" s="532"/>
      <c r="P24" s="531"/>
      <c r="Q24" s="531"/>
      <c r="R24" s="531"/>
      <c r="S24" s="531"/>
      <c r="T24" s="222"/>
      <c r="U24" s="222"/>
      <c r="V24" s="222"/>
      <c r="W24" s="539"/>
      <c r="X24" s="539"/>
      <c r="Z24" s="558"/>
    </row>
    <row r="25" spans="1:134" s="159" customFormat="1" x14ac:dyDescent="0.2">
      <c r="A25" s="827" t="s">
        <v>280</v>
      </c>
      <c r="B25" s="828"/>
      <c r="C25" s="828"/>
      <c r="D25" s="835"/>
      <c r="E25" s="835"/>
      <c r="F25" s="835"/>
      <c r="G25" s="836"/>
      <c r="H25" s="355" t="s">
        <v>166</v>
      </c>
      <c r="I25" s="562" t="str">
        <f>A25</f>
        <v xml:space="preserve">A4. Does the committee have legal status?  (Please select from the dropdown.)                                  </v>
      </c>
      <c r="J25" s="537"/>
      <c r="K25" s="532"/>
      <c r="L25" s="531"/>
      <c r="M25" s="531"/>
      <c r="N25" s="531"/>
      <c r="O25" s="532"/>
      <c r="P25" s="531"/>
      <c r="Q25" s="531"/>
      <c r="R25" s="531"/>
      <c r="S25" s="531"/>
      <c r="T25" s="222"/>
      <c r="U25" s="222"/>
      <c r="V25" s="222"/>
      <c r="W25" s="539"/>
      <c r="X25" s="539"/>
      <c r="Z25" s="558"/>
    </row>
    <row r="26" spans="1:134" s="159" customFormat="1" ht="45.75" thickBot="1" x14ac:dyDescent="0.25">
      <c r="A26" s="853" t="s">
        <v>281</v>
      </c>
      <c r="B26" s="822"/>
      <c r="C26" s="854"/>
      <c r="D26" s="228" t="s">
        <v>165</v>
      </c>
      <c r="E26" s="229" t="s">
        <v>157</v>
      </c>
      <c r="F26" s="153" t="s">
        <v>1312</v>
      </c>
      <c r="G26" s="230" t="s">
        <v>63</v>
      </c>
      <c r="H26" s="153" t="s">
        <v>1305</v>
      </c>
      <c r="I26" s="562"/>
      <c r="J26" s="537"/>
      <c r="K26" s="532" t="str">
        <f>A26</f>
        <v>A5. Is there a Contraceptive Security "champion"? (someone who consistently brings up and advocates for contraceptive supplies)</v>
      </c>
      <c r="L26" s="531"/>
      <c r="M26" s="531"/>
      <c r="N26" s="531"/>
      <c r="O26" s="532"/>
      <c r="P26" s="531"/>
      <c r="Q26" s="531"/>
      <c r="R26" s="531"/>
      <c r="S26" s="531"/>
      <c r="T26" s="222"/>
      <c r="U26" s="222"/>
      <c r="V26" s="222"/>
      <c r="W26" s="539"/>
      <c r="X26" s="539"/>
      <c r="Z26" s="558"/>
    </row>
    <row r="27" spans="1:134" s="231" customFormat="1" ht="16.5" customHeight="1" thickBot="1" x14ac:dyDescent="0.3">
      <c r="A27" s="865" t="s">
        <v>30</v>
      </c>
      <c r="B27" s="866"/>
      <c r="C27" s="866"/>
      <c r="D27" s="866"/>
      <c r="E27" s="866"/>
      <c r="F27" s="866"/>
      <c r="G27" s="866"/>
      <c r="H27" s="350"/>
      <c r="I27" s="563"/>
      <c r="J27" s="564"/>
      <c r="K27" s="565"/>
      <c r="L27" s="282"/>
      <c r="M27" s="282"/>
      <c r="N27" s="282"/>
      <c r="O27" s="282"/>
      <c r="P27" s="282"/>
      <c r="Q27" s="282"/>
      <c r="R27" s="282"/>
      <c r="S27" s="282"/>
      <c r="T27" s="564"/>
      <c r="U27" s="564"/>
      <c r="V27" s="564"/>
      <c r="W27" s="566"/>
      <c r="X27" s="566"/>
      <c r="Z27" s="567"/>
    </row>
    <row r="28" spans="1:134" s="159" customFormat="1" x14ac:dyDescent="0.2">
      <c r="A28" s="834" t="s">
        <v>741</v>
      </c>
      <c r="B28" s="835"/>
      <c r="C28" s="836"/>
      <c r="D28" s="887" t="s">
        <v>283</v>
      </c>
      <c r="E28" s="888"/>
      <c r="F28" s="221" t="s">
        <v>271</v>
      </c>
      <c r="G28" s="359" t="s">
        <v>284</v>
      </c>
      <c r="H28" s="351" t="s">
        <v>270</v>
      </c>
      <c r="I28" s="568"/>
      <c r="J28" s="569"/>
      <c r="K28" s="532">
        <f>B28</f>
        <v>0</v>
      </c>
      <c r="L28" s="531"/>
      <c r="M28" s="531"/>
      <c r="N28" s="531"/>
      <c r="O28" s="531"/>
      <c r="P28" s="531"/>
      <c r="Q28" s="531"/>
      <c r="R28" s="531"/>
      <c r="S28" s="531"/>
      <c r="T28" s="222"/>
      <c r="U28" s="222"/>
      <c r="V28" s="222"/>
      <c r="W28" s="539"/>
      <c r="X28" s="539"/>
      <c r="Z28" s="558"/>
    </row>
    <row r="29" spans="1:134" s="159" customFormat="1" ht="45" customHeight="1" x14ac:dyDescent="0.2">
      <c r="A29" s="772" t="s">
        <v>742</v>
      </c>
      <c r="B29" s="764"/>
      <c r="C29" s="764"/>
      <c r="D29" s="764"/>
      <c r="E29" s="764"/>
      <c r="F29" s="765"/>
      <c r="G29" s="878">
        <v>5860977</v>
      </c>
      <c r="H29" s="880"/>
      <c r="I29" s="570"/>
      <c r="J29" s="536">
        <f>G29</f>
        <v>5860977</v>
      </c>
      <c r="K29" s="532"/>
      <c r="L29" s="531"/>
      <c r="M29" s="571">
        <f>E29</f>
        <v>0</v>
      </c>
      <c r="N29" s="531"/>
      <c r="O29" s="531"/>
      <c r="P29" s="531"/>
      <c r="Q29" s="531"/>
      <c r="R29" s="531"/>
      <c r="S29" s="531"/>
      <c r="T29" s="222"/>
      <c r="U29" s="222"/>
      <c r="V29" s="222"/>
      <c r="W29" s="539"/>
      <c r="X29" s="539"/>
      <c r="Y29" s="572" t="str">
        <f>A29</f>
        <v>B2. What was the estimated dollar value of contraceptives needed to be procured for the public sector for the most recent complete fiscal year? (in USD currency)
(for example, to cover the needs for FY '10-'11)</v>
      </c>
      <c r="Z29" s="558"/>
    </row>
    <row r="30" spans="1:134" s="159" customFormat="1" ht="58.5" x14ac:dyDescent="0.2">
      <c r="A30" s="772" t="s">
        <v>743</v>
      </c>
      <c r="B30" s="764"/>
      <c r="C30" s="764"/>
      <c r="D30" s="764"/>
      <c r="E30" s="161" t="s">
        <v>1306</v>
      </c>
      <c r="F30" s="232" t="s">
        <v>744</v>
      </c>
      <c r="G30" s="891" t="s">
        <v>1307</v>
      </c>
      <c r="H30" s="892"/>
      <c r="I30" s="570"/>
      <c r="J30" s="536" t="str">
        <f>G30</f>
        <v>MoH, USAID | DELIVER PROJECT</v>
      </c>
      <c r="K30" s="532"/>
      <c r="L30" s="531"/>
      <c r="M30" s="571" t="str">
        <f>E30</f>
        <v>06/11 - 06/12</v>
      </c>
      <c r="N30" s="531"/>
      <c r="O30" s="531"/>
      <c r="P30" s="531"/>
      <c r="Q30" s="531"/>
      <c r="R30" s="531"/>
      <c r="S30" s="531"/>
      <c r="T30" s="222"/>
      <c r="U30" s="222"/>
      <c r="V30" s="222"/>
      <c r="W30" s="539"/>
      <c r="X30" s="539"/>
      <c r="Y30" s="572" t="str">
        <f>A30</f>
        <v>B3. Time period covered by the forecast/quantification (mm/yy-mm/yy)
(should ideally be FY '10-'11)</v>
      </c>
      <c r="Z30" s="558"/>
    </row>
    <row r="31" spans="1:134" s="159" customFormat="1" ht="15" customHeight="1" x14ac:dyDescent="0.2">
      <c r="A31" s="772" t="s">
        <v>745</v>
      </c>
      <c r="B31" s="764"/>
      <c r="C31" s="764"/>
      <c r="D31" s="764"/>
      <c r="E31" s="764"/>
      <c r="F31" s="764"/>
      <c r="G31" s="765"/>
      <c r="H31" s="355" t="s">
        <v>165</v>
      </c>
      <c r="I31" s="562" t="str">
        <f>A31</f>
        <v>B4. Is there a government budget line item specifically for the procurement of contraceptives?  (Please select from the dropdown list.)</v>
      </c>
      <c r="J31" s="569"/>
      <c r="K31" s="532"/>
      <c r="L31" s="531"/>
      <c r="M31" s="531"/>
      <c r="N31" s="531"/>
      <c r="O31" s="531"/>
      <c r="P31" s="531"/>
      <c r="Q31" s="531"/>
      <c r="R31" s="531"/>
      <c r="S31" s="531"/>
      <c r="T31" s="222"/>
      <c r="U31" s="222"/>
      <c r="V31" s="222"/>
      <c r="W31" s="539"/>
      <c r="X31" s="539"/>
      <c r="Z31" s="558"/>
    </row>
    <row r="32" spans="1:134" s="159" customFormat="1" ht="90" customHeight="1" x14ac:dyDescent="0.2">
      <c r="A32" s="772" t="s">
        <v>746</v>
      </c>
      <c r="B32" s="764"/>
      <c r="C32" s="764"/>
      <c r="D32" s="764"/>
      <c r="E32" s="764"/>
      <c r="F32" s="764"/>
      <c r="G32" s="765"/>
      <c r="H32" s="355" t="s">
        <v>165</v>
      </c>
      <c r="I32" s="562"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569"/>
      <c r="K32" s="532"/>
      <c r="L32" s="531"/>
      <c r="M32" s="531"/>
      <c r="N32" s="531"/>
      <c r="O32" s="531"/>
      <c r="P32" s="531"/>
      <c r="Q32" s="531"/>
      <c r="R32" s="531"/>
      <c r="S32" s="531"/>
      <c r="T32" s="222"/>
      <c r="U32" s="222"/>
      <c r="V32" s="222"/>
      <c r="W32" s="539"/>
      <c r="X32" s="539"/>
      <c r="Z32" s="558"/>
    </row>
    <row r="33" spans="1:26" s="159" customFormat="1" ht="15.75" customHeight="1" thickBot="1" x14ac:dyDescent="0.25">
      <c r="A33" s="772" t="s">
        <v>285</v>
      </c>
      <c r="B33" s="764"/>
      <c r="C33" s="764"/>
      <c r="D33" s="764"/>
      <c r="E33" s="764"/>
      <c r="F33" s="764"/>
      <c r="G33" s="764"/>
      <c r="H33" s="773"/>
      <c r="I33" s="227"/>
      <c r="J33" s="569"/>
      <c r="K33" s="532"/>
      <c r="L33" s="531"/>
      <c r="M33" s="531"/>
      <c r="N33" s="531"/>
      <c r="O33" s="531"/>
      <c r="P33" s="531"/>
      <c r="Q33" s="531"/>
      <c r="R33" s="531"/>
      <c r="S33" s="531"/>
      <c r="T33" s="222"/>
      <c r="U33" s="222"/>
      <c r="V33" s="222"/>
      <c r="W33" s="539"/>
      <c r="X33" s="572" t="str">
        <f>A33</f>
        <v>B6. Please complete the table below regarding government allocations for contraceptive procurement.</v>
      </c>
      <c r="Z33" s="558"/>
    </row>
    <row r="34" spans="1:26" s="159" customFormat="1" ht="147" x14ac:dyDescent="0.2">
      <c r="A34" s="363"/>
      <c r="B34" s="884"/>
      <c r="C34" s="884"/>
      <c r="D34" s="927"/>
      <c r="E34" s="664" t="s">
        <v>286</v>
      </c>
      <c r="F34" s="237" t="s">
        <v>747</v>
      </c>
      <c r="G34" s="238" t="s">
        <v>287</v>
      </c>
      <c r="H34" s="364" t="s">
        <v>158</v>
      </c>
      <c r="I34" s="573"/>
      <c r="J34" s="574"/>
      <c r="K34" s="532">
        <f>A34</f>
        <v>0</v>
      </c>
      <c r="L34" s="531"/>
      <c r="M34" s="531"/>
      <c r="N34" s="531"/>
      <c r="O34" s="531"/>
      <c r="P34" s="531"/>
      <c r="Q34" s="531"/>
      <c r="R34" s="531"/>
      <c r="S34" s="531"/>
      <c r="T34" s="222"/>
      <c r="U34" s="222"/>
      <c r="V34" s="222"/>
      <c r="W34" s="539"/>
      <c r="X34" s="539"/>
      <c r="Z34" s="558"/>
    </row>
    <row r="35" spans="1:26" s="159" customFormat="1" x14ac:dyDescent="0.2">
      <c r="A35" s="262"/>
      <c r="B35" s="764" t="s">
        <v>288</v>
      </c>
      <c r="C35" s="764"/>
      <c r="D35" s="765"/>
      <c r="E35" s="162">
        <v>133539.84</v>
      </c>
      <c r="F35" s="168" t="s">
        <v>835</v>
      </c>
      <c r="G35" s="154" t="s">
        <v>187</v>
      </c>
      <c r="H35" s="362"/>
      <c r="I35" s="568"/>
      <c r="J35" s="569"/>
      <c r="K35" s="532" t="e">
        <f>#REF!</f>
        <v>#REF!</v>
      </c>
      <c r="L35" s="531"/>
      <c r="M35" s="531"/>
      <c r="N35" s="531"/>
      <c r="O35" s="531"/>
      <c r="P35" s="531"/>
      <c r="Q35" s="531"/>
      <c r="R35" s="531"/>
      <c r="S35" s="531"/>
      <c r="T35" s="222"/>
      <c r="U35" s="222"/>
      <c r="V35" s="222"/>
      <c r="W35" s="539"/>
      <c r="X35" s="539"/>
      <c r="Z35" s="558"/>
    </row>
    <row r="36" spans="1:26" s="159" customFormat="1" ht="15" hidden="1" customHeight="1" x14ac:dyDescent="0.2">
      <c r="A36" s="883"/>
      <c r="B36" s="884"/>
      <c r="C36" s="884"/>
      <c r="D36" s="884"/>
      <c r="E36" s="884"/>
      <c r="F36" s="884"/>
      <c r="G36" s="884"/>
      <c r="H36" s="885"/>
      <c r="I36" s="568"/>
      <c r="J36" s="569"/>
      <c r="K36" s="532"/>
      <c r="L36" s="531"/>
      <c r="M36" s="531"/>
      <c r="N36" s="531"/>
      <c r="O36" s="531"/>
      <c r="P36" s="531"/>
      <c r="Q36" s="531"/>
      <c r="R36" s="531"/>
      <c r="S36" s="531"/>
      <c r="T36" s="222"/>
      <c r="U36" s="222"/>
      <c r="V36" s="222"/>
      <c r="W36" s="539"/>
      <c r="X36" s="539"/>
      <c r="Z36" s="558"/>
    </row>
    <row r="37" spans="1:26" s="159" customFormat="1" ht="75" x14ac:dyDescent="0.2">
      <c r="A37" s="772" t="s">
        <v>749</v>
      </c>
      <c r="B37" s="764"/>
      <c r="C37" s="764"/>
      <c r="D37" s="764"/>
      <c r="E37" s="764"/>
      <c r="F37" s="764"/>
      <c r="G37" s="765"/>
      <c r="H37" s="355" t="s">
        <v>165</v>
      </c>
      <c r="I37" s="562"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569"/>
      <c r="K37" s="532"/>
      <c r="L37" s="531"/>
      <c r="M37" s="531"/>
      <c r="N37" s="531"/>
      <c r="O37" s="531"/>
      <c r="P37" s="531"/>
      <c r="Q37" s="531"/>
      <c r="R37" s="531"/>
      <c r="S37" s="531"/>
      <c r="T37" s="222"/>
      <c r="U37" s="222"/>
      <c r="V37" s="222"/>
      <c r="W37" s="539"/>
      <c r="X37" s="539"/>
      <c r="Z37" s="558"/>
    </row>
    <row r="38" spans="1:26" s="159" customFormat="1" ht="60.75" customHeight="1" thickBot="1" x14ac:dyDescent="0.25">
      <c r="A38" s="772" t="s">
        <v>750</v>
      </c>
      <c r="B38" s="764"/>
      <c r="C38" s="764"/>
      <c r="D38" s="764"/>
      <c r="E38" s="764"/>
      <c r="F38" s="764"/>
      <c r="G38" s="764"/>
      <c r="H38" s="773"/>
      <c r="I38" s="227"/>
      <c r="J38" s="569"/>
      <c r="K38" s="532"/>
      <c r="L38" s="531"/>
      <c r="M38" s="531"/>
      <c r="N38" s="531"/>
      <c r="O38" s="531"/>
      <c r="P38" s="531"/>
      <c r="Q38" s="531"/>
      <c r="R38" s="531"/>
      <c r="S38" s="531"/>
      <c r="T38" s="222"/>
      <c r="U38" s="222"/>
      <c r="V38" s="222"/>
      <c r="W38" s="539"/>
      <c r="X38" s="572"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Z38" s="558"/>
    </row>
    <row r="39" spans="1:26" s="159" customFormat="1" ht="129.75" x14ac:dyDescent="0.2">
      <c r="A39" s="363"/>
      <c r="B39" s="877" t="s">
        <v>751</v>
      </c>
      <c r="C39" s="886"/>
      <c r="D39" s="236" t="s">
        <v>290</v>
      </c>
      <c r="E39" s="237" t="s">
        <v>69</v>
      </c>
      <c r="F39" s="237" t="s">
        <v>752</v>
      </c>
      <c r="G39" s="238" t="s">
        <v>291</v>
      </c>
      <c r="H39" s="364" t="s">
        <v>158</v>
      </c>
      <c r="I39" s="573"/>
      <c r="J39" s="574"/>
      <c r="K39" s="532">
        <f>A39</f>
        <v>0</v>
      </c>
      <c r="L39" s="531"/>
      <c r="M39" s="531"/>
      <c r="N39" s="531"/>
      <c r="O39" s="531"/>
      <c r="P39" s="531"/>
      <c r="Q39" s="531"/>
      <c r="R39" s="531"/>
      <c r="S39" s="531"/>
      <c r="T39" s="222"/>
      <c r="U39" s="222"/>
      <c r="V39" s="222"/>
      <c r="W39" s="539"/>
      <c r="X39" s="539"/>
      <c r="Z39" s="558"/>
    </row>
    <row r="40" spans="1:26" s="159" customFormat="1" ht="30" x14ac:dyDescent="0.2">
      <c r="A40" s="363"/>
      <c r="B40" s="764" t="s">
        <v>292</v>
      </c>
      <c r="C40" s="765"/>
      <c r="D40" s="239" t="s">
        <v>166</v>
      </c>
      <c r="E40" s="162">
        <v>0</v>
      </c>
      <c r="F40" s="155" t="s">
        <v>835</v>
      </c>
      <c r="G40" s="240"/>
      <c r="H40" s="362"/>
      <c r="I40" s="568"/>
      <c r="J40" s="569"/>
      <c r="K40" s="532" t="str">
        <f>B40</f>
        <v>a. Internally generated funds spent on contraceptive procurement</v>
      </c>
      <c r="L40" s="531"/>
      <c r="M40" s="531"/>
      <c r="N40" s="531"/>
      <c r="O40" s="531"/>
      <c r="P40" s="531"/>
      <c r="Q40" s="531"/>
      <c r="R40" s="531"/>
      <c r="S40" s="531"/>
      <c r="T40" s="222"/>
      <c r="U40" s="222"/>
      <c r="V40" s="222"/>
      <c r="W40" s="539"/>
      <c r="X40" s="539"/>
      <c r="Z40" s="558"/>
    </row>
    <row r="41" spans="1:26" s="159" customFormat="1" ht="30" x14ac:dyDescent="0.2">
      <c r="A41" s="363"/>
      <c r="B41" s="241"/>
      <c r="C41" s="242" t="s">
        <v>293</v>
      </c>
      <c r="D41" s="800" t="s">
        <v>146</v>
      </c>
      <c r="E41" s="801"/>
      <c r="F41" s="801"/>
      <c r="G41" s="801"/>
      <c r="H41" s="802"/>
      <c r="I41" s="575"/>
      <c r="J41" s="569"/>
      <c r="K41" s="532" t="str">
        <f>C41</f>
        <v>i. Specify source(s) of internally generated funds spent (for example, from taxes or user fees)</v>
      </c>
      <c r="L41" s="531"/>
      <c r="M41" s="531"/>
      <c r="N41" s="531"/>
      <c r="O41" s="533" t="str">
        <f>D41</f>
        <v>N/A</v>
      </c>
      <c r="P41" s="531"/>
      <c r="Q41" s="531"/>
      <c r="R41" s="531"/>
      <c r="S41" s="531"/>
      <c r="T41" s="222"/>
      <c r="U41" s="222"/>
      <c r="V41" s="222"/>
      <c r="W41" s="539"/>
      <c r="X41" s="539"/>
      <c r="Z41" s="558"/>
    </row>
    <row r="42" spans="1:26" s="159" customFormat="1" ht="60" x14ac:dyDescent="0.2">
      <c r="A42" s="363"/>
      <c r="B42" s="764" t="s">
        <v>295</v>
      </c>
      <c r="C42" s="765"/>
      <c r="D42" s="239" t="s">
        <v>165</v>
      </c>
      <c r="E42" s="162">
        <v>133539.84</v>
      </c>
      <c r="F42" s="155" t="s">
        <v>835</v>
      </c>
      <c r="G42" s="154" t="s">
        <v>187</v>
      </c>
      <c r="H42" s="362"/>
      <c r="I42" s="568"/>
      <c r="J42" s="569"/>
      <c r="K42" s="532" t="str">
        <f>B42</f>
        <v>b. Total of all other government funds spent on contraceptive procurement (basket funds, World Bank credits or loans, and other funds donors gave to the government [e.g., direct budget support])</v>
      </c>
      <c r="L42" s="531"/>
      <c r="M42" s="531"/>
      <c r="N42" s="531"/>
      <c r="O42" s="531"/>
      <c r="P42" s="531"/>
      <c r="Q42" s="531"/>
      <c r="R42" s="531"/>
      <c r="S42" s="531"/>
      <c r="T42" s="222"/>
      <c r="U42" s="222"/>
      <c r="V42" s="222"/>
      <c r="W42" s="539"/>
      <c r="X42" s="539"/>
      <c r="Z42" s="558"/>
    </row>
    <row r="43" spans="1:26" s="159" customFormat="1" ht="30" x14ac:dyDescent="0.2">
      <c r="A43" s="363"/>
      <c r="B43" s="241"/>
      <c r="C43" s="242" t="s">
        <v>297</v>
      </c>
      <c r="D43" s="800" t="s">
        <v>1308</v>
      </c>
      <c r="E43" s="801"/>
      <c r="F43" s="801"/>
      <c r="G43" s="801"/>
      <c r="H43" s="802"/>
      <c r="I43" s="575"/>
      <c r="J43" s="569"/>
      <c r="K43" s="532" t="str">
        <f>C43</f>
        <v>i. Specify source(s) of other government funds spent (for example: basket funding or specific donor)</v>
      </c>
      <c r="L43" s="531"/>
      <c r="M43" s="531"/>
      <c r="N43" s="531"/>
      <c r="O43" s="533" t="str">
        <f>D43</f>
        <v>DFID</v>
      </c>
      <c r="P43" s="531"/>
      <c r="Q43" s="531"/>
      <c r="R43" s="531"/>
      <c r="S43" s="531"/>
      <c r="T43" s="222"/>
      <c r="U43" s="222"/>
      <c r="V43" s="222"/>
      <c r="W43" s="539"/>
      <c r="X43" s="539"/>
      <c r="Z43" s="558"/>
    </row>
    <row r="44" spans="1:26" s="159" customFormat="1" ht="45" x14ac:dyDescent="0.2">
      <c r="A44" s="363"/>
      <c r="B44" s="764" t="s">
        <v>298</v>
      </c>
      <c r="C44" s="765"/>
      <c r="D44" s="243"/>
      <c r="E44" s="163">
        <f>E40+E42</f>
        <v>133539.84</v>
      </c>
      <c r="F44" s="244"/>
      <c r="G44" s="244"/>
      <c r="H44" s="362"/>
      <c r="I44" s="568"/>
      <c r="J44" s="569"/>
      <c r="K44" s="532" t="str">
        <f>B44</f>
        <v>c. TOTAL government funds spent on contraceptive procurement
This will auto-calculate.  (It will sum a &amp; b above.)</v>
      </c>
      <c r="L44" s="531"/>
      <c r="M44" s="531"/>
      <c r="N44" s="531"/>
      <c r="O44" s="533"/>
      <c r="P44" s="531"/>
      <c r="Q44" s="531"/>
      <c r="R44" s="531"/>
      <c r="S44" s="531"/>
      <c r="T44" s="222"/>
      <c r="U44" s="222"/>
      <c r="V44" s="222"/>
      <c r="W44" s="539"/>
      <c r="X44" s="539"/>
      <c r="Z44" s="558"/>
    </row>
    <row r="45" spans="1:26" s="248" customFormat="1" x14ac:dyDescent="0.2">
      <c r="A45" s="365"/>
      <c r="B45" s="245"/>
      <c r="C45" s="245"/>
      <c r="D45" s="246"/>
      <c r="E45" s="164"/>
      <c r="F45" s="164"/>
      <c r="G45" s="247"/>
      <c r="H45" s="366"/>
      <c r="I45" s="576"/>
      <c r="J45" s="569"/>
      <c r="K45" s="532">
        <f>A45</f>
        <v>0</v>
      </c>
      <c r="L45" s="531"/>
      <c r="M45" s="531"/>
      <c r="N45" s="531"/>
      <c r="O45" s="533"/>
      <c r="P45" s="531"/>
      <c r="Q45" s="531"/>
      <c r="R45" s="531"/>
      <c r="S45" s="531"/>
      <c r="T45" s="222"/>
      <c r="U45" s="222"/>
      <c r="V45" s="222"/>
      <c r="W45" s="539"/>
      <c r="X45" s="539"/>
      <c r="Z45" s="286"/>
    </row>
    <row r="46" spans="1:26" s="159" customFormat="1" ht="30" customHeight="1" x14ac:dyDescent="0.2">
      <c r="A46" s="772" t="s">
        <v>753</v>
      </c>
      <c r="B46" s="764"/>
      <c r="C46" s="764"/>
      <c r="D46" s="764"/>
      <c r="E46" s="764"/>
      <c r="F46" s="764"/>
      <c r="G46" s="764"/>
      <c r="H46" s="773"/>
      <c r="I46" s="227"/>
      <c r="J46" s="569"/>
      <c r="K46" s="532"/>
      <c r="L46" s="531"/>
      <c r="M46" s="531"/>
      <c r="N46" s="531"/>
      <c r="O46" s="531"/>
      <c r="P46" s="531"/>
      <c r="Q46" s="531"/>
      <c r="R46" s="531"/>
      <c r="S46" s="531"/>
      <c r="T46" s="222"/>
      <c r="U46" s="222"/>
      <c r="V46" s="222"/>
      <c r="W46" s="539"/>
      <c r="X46" s="572" t="str">
        <f>A46</f>
        <v xml:space="preserve">B9. Please complete the table below to indicate donor expenditures on contraceptive procurement in the most recent complete fiscal year (FY '10-'11).
</v>
      </c>
      <c r="Z46" s="558"/>
    </row>
    <row r="47" spans="1:26" s="159" customFormat="1" ht="129.75" x14ac:dyDescent="0.2">
      <c r="A47" s="363" t="s">
        <v>199</v>
      </c>
      <c r="B47" s="877" t="s">
        <v>754</v>
      </c>
      <c r="C47" s="765"/>
      <c r="D47" s="236" t="s">
        <v>299</v>
      </c>
      <c r="E47" s="237" t="s">
        <v>300</v>
      </c>
      <c r="F47" s="237" t="s">
        <v>755</v>
      </c>
      <c r="G47" s="238" t="s">
        <v>301</v>
      </c>
      <c r="H47" s="364" t="s">
        <v>158</v>
      </c>
      <c r="I47" s="577"/>
      <c r="J47" s="569"/>
      <c r="K47" s="532" t="str">
        <f>A47</f>
        <v xml:space="preserve">
</v>
      </c>
      <c r="L47" s="531"/>
      <c r="M47" s="531"/>
      <c r="N47" s="531"/>
      <c r="O47" s="533"/>
      <c r="P47" s="531"/>
      <c r="Q47" s="531"/>
      <c r="R47" s="531"/>
      <c r="S47" s="531"/>
      <c r="T47" s="222"/>
      <c r="U47" s="222"/>
      <c r="V47" s="222"/>
      <c r="W47" s="539"/>
      <c r="X47" s="539"/>
      <c r="Z47" s="558"/>
    </row>
    <row r="48" spans="1:26" s="159" customFormat="1" x14ac:dyDescent="0.2">
      <c r="A48" s="363"/>
      <c r="B48" s="764" t="s">
        <v>302</v>
      </c>
      <c r="C48" s="765"/>
      <c r="D48" s="239" t="s">
        <v>165</v>
      </c>
      <c r="E48" s="162">
        <v>5727437</v>
      </c>
      <c r="F48" s="155" t="s">
        <v>803</v>
      </c>
      <c r="G48" s="156" t="s">
        <v>187</v>
      </c>
      <c r="H48" s="367"/>
      <c r="I48" s="570"/>
      <c r="J48" s="569"/>
      <c r="K48" s="532" t="str">
        <f>B48</f>
        <v>a. In-kind donations of contraceptives</v>
      </c>
      <c r="L48" s="531"/>
      <c r="M48" s="531"/>
      <c r="N48" s="531"/>
      <c r="O48" s="533"/>
      <c r="P48" s="531"/>
      <c r="Q48" s="531"/>
      <c r="R48" s="531"/>
      <c r="S48" s="531"/>
      <c r="T48" s="222"/>
      <c r="U48" s="222"/>
      <c r="V48" s="222"/>
      <c r="W48" s="539"/>
      <c r="X48" s="539"/>
      <c r="Z48" s="558"/>
    </row>
    <row r="49" spans="1:26" s="159" customFormat="1" x14ac:dyDescent="0.2">
      <c r="A49" s="363"/>
      <c r="B49" s="241"/>
      <c r="C49" s="242" t="s">
        <v>303</v>
      </c>
      <c r="D49" s="878" t="s">
        <v>1309</v>
      </c>
      <c r="E49" s="879"/>
      <c r="F49" s="879"/>
      <c r="G49" s="879"/>
      <c r="H49" s="880"/>
      <c r="I49" s="165"/>
      <c r="J49" s="569"/>
      <c r="K49" s="532" t="str">
        <f>C49</f>
        <v xml:space="preserve">i. Specify source(s) of in-kind donations </v>
      </c>
      <c r="L49" s="531"/>
      <c r="M49" s="531"/>
      <c r="N49" s="531"/>
      <c r="O49" s="533" t="str">
        <f>D49</f>
        <v>USAID $4,943,571; UNFPA $783,866</v>
      </c>
      <c r="P49" s="531"/>
      <c r="Q49" s="531"/>
      <c r="R49" s="531"/>
      <c r="S49" s="531"/>
      <c r="T49" s="222"/>
      <c r="U49" s="222"/>
      <c r="V49" s="222"/>
      <c r="W49" s="539"/>
      <c r="X49" s="539"/>
      <c r="Z49" s="558"/>
    </row>
    <row r="50" spans="1:26" s="159" customFormat="1" x14ac:dyDescent="0.2">
      <c r="A50" s="363"/>
      <c r="B50" s="764" t="s">
        <v>756</v>
      </c>
      <c r="C50" s="765"/>
      <c r="D50" s="239" t="s">
        <v>166</v>
      </c>
      <c r="E50" s="162">
        <v>0</v>
      </c>
      <c r="F50" s="155" t="s">
        <v>803</v>
      </c>
      <c r="G50" s="156"/>
      <c r="H50" s="367"/>
      <c r="I50" s="570"/>
      <c r="J50" s="569"/>
      <c r="K50" s="532" t="str">
        <f>B50</f>
        <v>b. Global Fund grants used to procure condoms</v>
      </c>
      <c r="L50" s="531"/>
      <c r="M50" s="531"/>
      <c r="N50" s="531"/>
      <c r="O50" s="533"/>
      <c r="P50" s="531"/>
      <c r="Q50" s="531"/>
      <c r="R50" s="531"/>
      <c r="S50" s="531"/>
      <c r="T50" s="222"/>
      <c r="U50" s="222"/>
      <c r="V50" s="222"/>
      <c r="W50" s="539"/>
      <c r="X50" s="539"/>
      <c r="Z50" s="558"/>
    </row>
    <row r="51" spans="1:26" s="159" customFormat="1" ht="30" x14ac:dyDescent="0.2">
      <c r="A51" s="363"/>
      <c r="B51" s="764" t="s">
        <v>757</v>
      </c>
      <c r="C51" s="765"/>
      <c r="D51" s="239" t="s">
        <v>178</v>
      </c>
      <c r="E51" s="162"/>
      <c r="F51" s="155" t="s">
        <v>803</v>
      </c>
      <c r="G51" s="156"/>
      <c r="H51" s="367"/>
      <c r="I51" s="570"/>
      <c r="J51" s="569"/>
      <c r="K51" s="532" t="str">
        <f>B51</f>
        <v>c. Global Fund grants used to procure contraceptives besides condoms</v>
      </c>
      <c r="L51" s="531"/>
      <c r="M51" s="531"/>
      <c r="N51" s="531"/>
      <c r="O51" s="533"/>
      <c r="P51" s="531"/>
      <c r="Q51" s="531"/>
      <c r="R51" s="531"/>
      <c r="S51" s="531"/>
      <c r="T51" s="222"/>
      <c r="U51" s="222"/>
      <c r="V51" s="222"/>
      <c r="W51" s="539"/>
      <c r="X51" s="539"/>
      <c r="Z51" s="558"/>
    </row>
    <row r="52" spans="1:26" s="159" customFormat="1" ht="45" x14ac:dyDescent="0.2">
      <c r="A52" s="363"/>
      <c r="B52" s="764" t="s">
        <v>758</v>
      </c>
      <c r="C52" s="765"/>
      <c r="D52" s="243"/>
      <c r="E52" s="163">
        <f>E48+E50+E51</f>
        <v>5727437</v>
      </c>
      <c r="F52" s="244"/>
      <c r="G52" s="244"/>
      <c r="H52" s="368"/>
      <c r="I52" s="568"/>
      <c r="J52" s="569"/>
      <c r="K52" s="532" t="str">
        <f>B52</f>
        <v>d. TOTAL value of in-kind donations and Global Fund grants spent on contraceptive procurement
This will auto-calculate.  (It will sum a-c above.)</v>
      </c>
      <c r="L52" s="531"/>
      <c r="M52" s="531"/>
      <c r="N52" s="531"/>
      <c r="O52" s="533"/>
      <c r="P52" s="531"/>
      <c r="Q52" s="531"/>
      <c r="R52" s="531"/>
      <c r="S52" s="531"/>
      <c r="T52" s="222"/>
      <c r="U52" s="222"/>
      <c r="V52" s="222"/>
      <c r="W52" s="539"/>
      <c r="X52" s="539"/>
      <c r="Z52" s="558"/>
    </row>
    <row r="53" spans="1:26" s="248" customFormat="1" x14ac:dyDescent="0.2">
      <c r="A53" s="365"/>
      <c r="B53" s="245"/>
      <c r="C53" s="245"/>
      <c r="D53" s="246"/>
      <c r="E53" s="164"/>
      <c r="F53" s="164"/>
      <c r="G53" s="247"/>
      <c r="H53" s="366"/>
      <c r="I53" s="576"/>
      <c r="J53" s="569"/>
      <c r="K53" s="532">
        <f>A53</f>
        <v>0</v>
      </c>
      <c r="L53" s="531"/>
      <c r="M53" s="531"/>
      <c r="N53" s="531"/>
      <c r="O53" s="533"/>
      <c r="P53" s="531"/>
      <c r="Q53" s="531"/>
      <c r="R53" s="531"/>
      <c r="S53" s="531"/>
      <c r="T53" s="222"/>
      <c r="U53" s="222"/>
      <c r="V53" s="222"/>
      <c r="W53" s="539"/>
      <c r="X53" s="539"/>
      <c r="Z53" s="286"/>
    </row>
    <row r="54" spans="1:26" s="159" customFormat="1" ht="75" customHeight="1" x14ac:dyDescent="0.2">
      <c r="A54" s="772" t="s">
        <v>759</v>
      </c>
      <c r="B54" s="764"/>
      <c r="C54" s="764"/>
      <c r="D54" s="764"/>
      <c r="E54" s="764"/>
      <c r="F54" s="764"/>
      <c r="G54" s="764"/>
      <c r="H54" s="773"/>
      <c r="I54" s="227"/>
      <c r="J54" s="569"/>
      <c r="K54" s="532"/>
      <c r="L54" s="531"/>
      <c r="M54" s="531"/>
      <c r="N54" s="531"/>
      <c r="O54" s="531"/>
      <c r="P54" s="531"/>
      <c r="Q54" s="531"/>
      <c r="R54" s="531"/>
      <c r="S54" s="531"/>
      <c r="T54" s="222"/>
      <c r="U54" s="222"/>
      <c r="V54" s="222"/>
      <c r="W54" s="539"/>
      <c r="X54" s="572"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Z54" s="558"/>
    </row>
    <row r="55" spans="1:26" s="159" customFormat="1" ht="150" x14ac:dyDescent="0.2">
      <c r="A55" s="867" t="s">
        <v>760</v>
      </c>
      <c r="B55" s="868"/>
      <c r="C55" s="868"/>
      <c r="D55" s="868"/>
      <c r="E55" s="869"/>
      <c r="F55" s="166">
        <f>E44/(E44+E52)</f>
        <v>2.2784570498319869E-2</v>
      </c>
      <c r="G55" s="870"/>
      <c r="H55" s="871"/>
      <c r="I55" s="570"/>
      <c r="J55" s="578">
        <f>G55</f>
        <v>0</v>
      </c>
      <c r="K55" s="532"/>
      <c r="L55" s="531"/>
      <c r="M55" s="531"/>
      <c r="N55" s="531"/>
      <c r="O55" s="533"/>
      <c r="P55" s="531"/>
      <c r="Q55" s="531"/>
      <c r="R55" s="559"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531"/>
      <c r="T55" s="222"/>
      <c r="U55" s="222"/>
      <c r="V55" s="222"/>
      <c r="W55" s="539"/>
      <c r="X55" s="539"/>
      <c r="Z55" s="558"/>
    </row>
    <row r="56" spans="1:26" s="159" customFormat="1" ht="135" x14ac:dyDescent="0.2">
      <c r="A56" s="867" t="s">
        <v>761</v>
      </c>
      <c r="B56" s="872"/>
      <c r="C56" s="872"/>
      <c r="D56" s="872"/>
      <c r="E56" s="873"/>
      <c r="F56" s="166">
        <f>(E44+E52)/G29</f>
        <v>0.9999999727007971</v>
      </c>
      <c r="G56" s="870"/>
      <c r="H56" s="871"/>
      <c r="I56" s="570"/>
      <c r="J56" s="578">
        <f>G56</f>
        <v>0</v>
      </c>
      <c r="K56" s="532"/>
      <c r="L56" s="531"/>
      <c r="M56" s="531"/>
      <c r="N56" s="531"/>
      <c r="O56" s="533"/>
      <c r="P56" s="531"/>
      <c r="Q56" s="531"/>
      <c r="R56" s="559"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531"/>
      <c r="T56" s="222"/>
      <c r="U56" s="222"/>
      <c r="V56" s="222"/>
      <c r="W56" s="539"/>
      <c r="X56" s="539"/>
      <c r="Z56" s="558"/>
    </row>
    <row r="57" spans="1:26" s="159" customFormat="1" ht="45" x14ac:dyDescent="0.2">
      <c r="A57" s="874" t="s">
        <v>762</v>
      </c>
      <c r="B57" s="875"/>
      <c r="C57" s="875"/>
      <c r="D57" s="875"/>
      <c r="E57" s="876"/>
      <c r="F57" s="152"/>
      <c r="G57" s="870"/>
      <c r="H57" s="871"/>
      <c r="I57" s="570"/>
      <c r="J57" s="578">
        <f>G57</f>
        <v>0</v>
      </c>
      <c r="K57" s="532"/>
      <c r="L57" s="531"/>
      <c r="M57" s="531"/>
      <c r="N57" s="531"/>
      <c r="O57" s="533"/>
      <c r="P57" s="531"/>
      <c r="Q57" s="531"/>
      <c r="R57" s="559" t="str">
        <f>A57</f>
        <v>B12. If B11 did not calculate automatically, please answer the following question:
Was there a funding gap for the public sector in the last complete fiscal year?
(Please select from the dropdown list.)</v>
      </c>
      <c r="S57" s="531"/>
      <c r="T57" s="222"/>
      <c r="U57" s="222"/>
      <c r="V57" s="222"/>
      <c r="W57" s="539"/>
      <c r="X57" s="539"/>
      <c r="Z57" s="558"/>
    </row>
    <row r="58" spans="1:26" s="248" customFormat="1" x14ac:dyDescent="0.2">
      <c r="A58" s="369"/>
      <c r="B58" s="249"/>
      <c r="C58" s="249"/>
      <c r="D58" s="250"/>
      <c r="E58" s="167"/>
      <c r="F58" s="167"/>
      <c r="G58" s="251"/>
      <c r="H58" s="370"/>
      <c r="I58" s="576"/>
      <c r="J58" s="569"/>
      <c r="K58" s="532">
        <f>A58</f>
        <v>0</v>
      </c>
      <c r="L58" s="531"/>
      <c r="M58" s="531"/>
      <c r="N58" s="531"/>
      <c r="O58" s="533"/>
      <c r="P58" s="531"/>
      <c r="Q58" s="531"/>
      <c r="R58" s="531"/>
      <c r="S58" s="531"/>
      <c r="T58" s="222"/>
      <c r="U58" s="222"/>
      <c r="V58" s="222"/>
      <c r="W58" s="539"/>
      <c r="X58" s="539"/>
      <c r="Z58" s="286"/>
    </row>
    <row r="59" spans="1:26" s="159" customFormat="1" ht="45" x14ac:dyDescent="0.2">
      <c r="A59" s="772" t="s">
        <v>305</v>
      </c>
      <c r="B59" s="764"/>
      <c r="C59" s="764"/>
      <c r="D59" s="764"/>
      <c r="E59" s="765"/>
      <c r="F59" s="766" t="s">
        <v>25</v>
      </c>
      <c r="G59" s="863"/>
      <c r="H59" s="767"/>
      <c r="I59" s="579"/>
      <c r="J59" s="569"/>
      <c r="K59" s="532"/>
      <c r="L59" s="531"/>
      <c r="M59" s="531"/>
      <c r="N59" s="531"/>
      <c r="O59" s="531"/>
      <c r="P59" s="531"/>
      <c r="Q59" s="532" t="str">
        <f>F59</f>
        <v>The government (e.g., Central Medical Stores, MOH logistics unit, MOH procurement unit)</v>
      </c>
      <c r="R59" s="559" t="str">
        <f>A59</f>
        <v>B13. If the government financed any contraceptive procurement in the most recent complete fiscal year, which entity conducted the procurement(s)? (Please select from the dropdown.)</v>
      </c>
      <c r="S59" s="531"/>
      <c r="T59" s="222"/>
      <c r="U59" s="222"/>
      <c r="V59" s="222"/>
      <c r="W59" s="539"/>
      <c r="X59" s="539"/>
      <c r="Z59" s="558"/>
    </row>
    <row r="60" spans="1:26" s="159" customFormat="1" x14ac:dyDescent="0.2">
      <c r="A60" s="262"/>
      <c r="B60" s="764" t="s">
        <v>58</v>
      </c>
      <c r="C60" s="764"/>
      <c r="D60" s="764"/>
      <c r="E60" s="764"/>
      <c r="F60" s="769" t="s">
        <v>1313</v>
      </c>
      <c r="G60" s="770"/>
      <c r="H60" s="771"/>
      <c r="I60" s="570"/>
      <c r="J60" s="569"/>
      <c r="K60" s="532"/>
      <c r="L60" s="531"/>
      <c r="M60" s="580">
        <f>E60</f>
        <v>0</v>
      </c>
      <c r="N60" s="531"/>
      <c r="O60" s="531"/>
      <c r="P60" s="531"/>
      <c r="Q60" s="532" t="str">
        <f>F60</f>
        <v>MoH procurement unit</v>
      </c>
      <c r="R60" s="533" t="str">
        <f>B60</f>
        <v>a. Specify entity</v>
      </c>
      <c r="S60" s="531"/>
      <c r="T60" s="222"/>
      <c r="U60" s="222"/>
      <c r="V60" s="222"/>
      <c r="W60" s="539"/>
      <c r="X60" s="539"/>
      <c r="Z60" s="558"/>
    </row>
    <row r="61" spans="1:26" s="159" customFormat="1" x14ac:dyDescent="0.2">
      <c r="A61" s="356"/>
      <c r="B61" s="227"/>
      <c r="C61" s="764" t="s">
        <v>59</v>
      </c>
      <c r="D61" s="764"/>
      <c r="E61" s="765"/>
      <c r="F61" s="766" t="s">
        <v>166</v>
      </c>
      <c r="G61" s="863"/>
      <c r="H61" s="767"/>
      <c r="I61" s="570"/>
      <c r="J61" s="569"/>
      <c r="K61" s="532"/>
      <c r="L61" s="531"/>
      <c r="M61" s="531"/>
      <c r="N61" s="531"/>
      <c r="O61" s="531"/>
      <c r="P61" s="531"/>
      <c r="Q61" s="532" t="str">
        <f>F61</f>
        <v>No</v>
      </c>
      <c r="R61" s="533" t="str">
        <f>C61</f>
        <v>i. Is this a parastatal?</v>
      </c>
      <c r="S61" s="531"/>
      <c r="T61" s="222"/>
      <c r="U61" s="222"/>
      <c r="V61" s="222"/>
      <c r="W61" s="539"/>
      <c r="X61" s="539"/>
      <c r="Z61" s="558"/>
    </row>
    <row r="62" spans="1:26" s="159" customFormat="1" ht="45.75" thickBot="1" x14ac:dyDescent="0.25">
      <c r="A62" s="864" t="s">
        <v>306</v>
      </c>
      <c r="B62" s="753"/>
      <c r="C62" s="754"/>
      <c r="D62" s="779" t="s">
        <v>1314</v>
      </c>
      <c r="E62" s="780"/>
      <c r="F62" s="780"/>
      <c r="G62" s="780"/>
      <c r="H62" s="781"/>
      <c r="I62" s="547"/>
      <c r="J62" s="569"/>
      <c r="K62" s="532" t="str">
        <f>A62</f>
        <v xml:space="preserve">B14. Please note any additional comments about finance and procurement.
</v>
      </c>
      <c r="L62" s="531"/>
      <c r="M62" s="531"/>
      <c r="N62" s="531"/>
      <c r="O62" s="532" t="str">
        <f>D62</f>
        <v xml:space="preserve">The government procured contraceptives using DFID funds in 2011 through the MoH procurement unit. </v>
      </c>
      <c r="P62" s="531"/>
      <c r="Q62" s="531"/>
      <c r="R62" s="532"/>
      <c r="S62" s="531"/>
      <c r="T62" s="222"/>
      <c r="U62" s="222"/>
      <c r="V62" s="222"/>
      <c r="W62" s="539"/>
      <c r="X62" s="539"/>
      <c r="Z62" s="558"/>
    </row>
    <row r="63" spans="1:26" s="159" customFormat="1" ht="16.5" customHeight="1" thickBot="1" x14ac:dyDescent="0.25">
      <c r="A63" s="865" t="s">
        <v>31</v>
      </c>
      <c r="B63" s="866"/>
      <c r="C63" s="866"/>
      <c r="D63" s="866"/>
      <c r="E63" s="866"/>
      <c r="F63" s="866"/>
      <c r="G63" s="866"/>
      <c r="H63" s="371"/>
      <c r="I63" s="563"/>
      <c r="J63" s="569"/>
      <c r="K63" s="532"/>
      <c r="L63" s="531"/>
      <c r="M63" s="531"/>
      <c r="N63" s="531"/>
      <c r="O63" s="531"/>
      <c r="P63" s="531"/>
      <c r="Q63" s="531"/>
      <c r="R63" s="532"/>
      <c r="S63" s="531"/>
      <c r="T63" s="222"/>
      <c r="U63" s="222"/>
      <c r="V63" s="222"/>
      <c r="W63" s="539"/>
      <c r="X63" s="539"/>
      <c r="Z63" s="558"/>
    </row>
    <row r="64" spans="1:26" s="159" customFormat="1" ht="45" customHeight="1" x14ac:dyDescent="0.2">
      <c r="A64" s="855" t="s">
        <v>763</v>
      </c>
      <c r="B64" s="856"/>
      <c r="C64" s="856"/>
      <c r="D64" s="856"/>
      <c r="E64" s="856"/>
      <c r="F64" s="856"/>
      <c r="G64" s="856"/>
      <c r="H64" s="857"/>
      <c r="I64" s="581"/>
      <c r="J64" s="569"/>
      <c r="K64" s="532"/>
      <c r="L64" s="531"/>
      <c r="M64" s="531"/>
      <c r="N64" s="531"/>
      <c r="O64" s="531"/>
      <c r="P64" s="531"/>
      <c r="Q64" s="531"/>
      <c r="R64" s="532"/>
      <c r="S64" s="531"/>
      <c r="T64" s="222"/>
      <c r="U64" s="222"/>
      <c r="V64" s="222"/>
      <c r="W64" s="539"/>
      <c r="X64" s="572" t="str">
        <f>A64</f>
        <v>C1. Are the following contraceptive methods offered through the commercial sector, public sector, NGOs, or social marketing? (Please indicate which methods are intended to be offered,not whether the method is currently in stock.) 
(Please select from the dropdown list.)</v>
      </c>
      <c r="Z64" s="558"/>
    </row>
    <row r="65" spans="1:26" s="254" customFormat="1" ht="15.75" x14ac:dyDescent="0.25">
      <c r="A65" s="858" t="s">
        <v>26</v>
      </c>
      <c r="B65" s="859"/>
      <c r="C65" s="860"/>
      <c r="D65" s="861" t="s">
        <v>261</v>
      </c>
      <c r="E65" s="862"/>
      <c r="F65" s="252" t="s">
        <v>307</v>
      </c>
      <c r="G65" s="253" t="s">
        <v>308</v>
      </c>
      <c r="H65" s="372" t="s">
        <v>309</v>
      </c>
      <c r="I65" s="582"/>
      <c r="J65" s="583"/>
      <c r="K65" s="532" t="str">
        <f>A65</f>
        <v>Contraceptive Method</v>
      </c>
      <c r="L65" s="282"/>
      <c r="M65" s="282"/>
      <c r="N65" s="282"/>
      <c r="O65" s="282"/>
      <c r="P65" s="282"/>
      <c r="Q65" s="282"/>
      <c r="R65" s="565"/>
      <c r="S65" s="282"/>
      <c r="T65" s="584"/>
      <c r="U65" s="584"/>
      <c r="V65" s="584"/>
      <c r="W65" s="585"/>
      <c r="X65" s="585"/>
      <c r="Z65" s="586"/>
    </row>
    <row r="66" spans="1:26" s="159" customFormat="1" ht="30" x14ac:dyDescent="0.2">
      <c r="A66" s="373"/>
      <c r="B66" s="848" t="s">
        <v>310</v>
      </c>
      <c r="C66" s="849"/>
      <c r="D66" s="850" t="s">
        <v>165</v>
      </c>
      <c r="E66" s="850"/>
      <c r="F66" s="255" t="s">
        <v>165</v>
      </c>
      <c r="G66" s="255" t="s">
        <v>165</v>
      </c>
      <c r="H66" s="374" t="s">
        <v>165</v>
      </c>
      <c r="I66" s="547"/>
      <c r="J66" s="569"/>
      <c r="K66" s="532" t="str">
        <f>B66</f>
        <v>a. Combined oral contraceptives (estrogen + progestin - for  example, LoFemenol, Microgynon)</v>
      </c>
      <c r="L66" s="531"/>
      <c r="M66" s="531"/>
      <c r="N66" s="531"/>
      <c r="O66" s="531"/>
      <c r="P66" s="531"/>
      <c r="Q66" s="531"/>
      <c r="R66" s="532"/>
      <c r="S66" s="531"/>
      <c r="T66" s="222"/>
      <c r="U66" s="222"/>
      <c r="V66" s="222"/>
      <c r="W66" s="539"/>
      <c r="X66" s="539"/>
      <c r="Z66" s="558"/>
    </row>
    <row r="67" spans="1:26" s="159" customFormat="1" x14ac:dyDescent="0.2">
      <c r="A67" s="375"/>
      <c r="B67" s="848" t="s">
        <v>311</v>
      </c>
      <c r="C67" s="849"/>
      <c r="D67" s="850" t="s">
        <v>165</v>
      </c>
      <c r="E67" s="850"/>
      <c r="F67" s="255" t="s">
        <v>165</v>
      </c>
      <c r="G67" s="255" t="s">
        <v>165</v>
      </c>
      <c r="H67" s="374" t="s">
        <v>165</v>
      </c>
      <c r="I67" s="547"/>
      <c r="J67" s="569"/>
      <c r="K67" s="532" t="str">
        <f t="shared" ref="K67:K77" si="2">B67</f>
        <v>b. Progestin-only pills (for example, Ovrette, Microlut)</v>
      </c>
      <c r="L67" s="531"/>
      <c r="M67" s="531"/>
      <c r="N67" s="531"/>
      <c r="O67" s="531"/>
      <c r="P67" s="531"/>
      <c r="Q67" s="531"/>
      <c r="R67" s="532"/>
      <c r="S67" s="531"/>
      <c r="T67" s="222"/>
      <c r="U67" s="222"/>
      <c r="V67" s="222"/>
      <c r="W67" s="539"/>
      <c r="X67" s="539"/>
      <c r="Z67" s="558"/>
    </row>
    <row r="68" spans="1:26" s="159" customFormat="1" x14ac:dyDescent="0.2">
      <c r="A68" s="375"/>
      <c r="B68" s="848" t="s">
        <v>312</v>
      </c>
      <c r="C68" s="849"/>
      <c r="D68" s="850" t="s">
        <v>165</v>
      </c>
      <c r="E68" s="850"/>
      <c r="F68" s="255" t="s">
        <v>165</v>
      </c>
      <c r="G68" s="255" t="s">
        <v>165</v>
      </c>
      <c r="H68" s="374" t="s">
        <v>165</v>
      </c>
      <c r="I68" s="547"/>
      <c r="J68" s="569"/>
      <c r="K68" s="532" t="str">
        <f t="shared" si="2"/>
        <v>c. Hormonal injections (for example, DepoProvera, Noristerat)</v>
      </c>
      <c r="L68" s="531"/>
      <c r="M68" s="531"/>
      <c r="N68" s="531"/>
      <c r="O68" s="531"/>
      <c r="P68" s="531"/>
      <c r="Q68" s="531"/>
      <c r="R68" s="532"/>
      <c r="S68" s="531"/>
      <c r="T68" s="222"/>
      <c r="U68" s="222"/>
      <c r="V68" s="222"/>
      <c r="W68" s="539"/>
      <c r="X68" s="539"/>
      <c r="Z68" s="558"/>
    </row>
    <row r="69" spans="1:26" s="159" customFormat="1" x14ac:dyDescent="0.2">
      <c r="A69" s="375"/>
      <c r="B69" s="848" t="s">
        <v>313</v>
      </c>
      <c r="C69" s="849"/>
      <c r="D69" s="850" t="s">
        <v>165</v>
      </c>
      <c r="E69" s="850"/>
      <c r="F69" s="255" t="s">
        <v>165</v>
      </c>
      <c r="G69" s="255" t="s">
        <v>165</v>
      </c>
      <c r="H69" s="374" t="s">
        <v>165</v>
      </c>
      <c r="I69" s="547"/>
      <c r="J69" s="569"/>
      <c r="K69" s="532" t="str">
        <f t="shared" si="2"/>
        <v>d. Hormonal implants (for example, Jadelle, Implanon)</v>
      </c>
      <c r="L69" s="531"/>
      <c r="M69" s="531"/>
      <c r="N69" s="531"/>
      <c r="O69" s="531"/>
      <c r="P69" s="531"/>
      <c r="Q69" s="531"/>
      <c r="R69" s="532"/>
      <c r="S69" s="531"/>
      <c r="T69" s="222"/>
      <c r="U69" s="222"/>
      <c r="V69" s="222"/>
      <c r="W69" s="539"/>
      <c r="X69" s="539"/>
      <c r="Z69" s="558"/>
    </row>
    <row r="70" spans="1:26" s="159" customFormat="1" x14ac:dyDescent="0.2">
      <c r="A70" s="375"/>
      <c r="B70" s="848" t="s">
        <v>314</v>
      </c>
      <c r="C70" s="849"/>
      <c r="D70" s="850" t="s">
        <v>165</v>
      </c>
      <c r="E70" s="850"/>
      <c r="F70" s="255" t="s">
        <v>165</v>
      </c>
      <c r="G70" s="255" t="s">
        <v>165</v>
      </c>
      <c r="H70" s="374" t="s">
        <v>165</v>
      </c>
      <c r="I70" s="547"/>
      <c r="J70" s="569"/>
      <c r="K70" s="532" t="str">
        <f t="shared" si="2"/>
        <v>e. Intrauterine devices (IUDs) (for example, Optima Copper T)</v>
      </c>
      <c r="L70" s="531"/>
      <c r="M70" s="531"/>
      <c r="N70" s="531"/>
      <c r="O70" s="531"/>
      <c r="P70" s="531"/>
      <c r="Q70" s="531"/>
      <c r="R70" s="532"/>
      <c r="S70" s="531"/>
      <c r="T70" s="222"/>
      <c r="U70" s="222"/>
      <c r="V70" s="222"/>
      <c r="W70" s="539"/>
      <c r="X70" s="539"/>
      <c r="Z70" s="558"/>
    </row>
    <row r="71" spans="1:26" s="159" customFormat="1" x14ac:dyDescent="0.2">
      <c r="A71" s="375"/>
      <c r="B71" s="848" t="s">
        <v>43</v>
      </c>
      <c r="C71" s="849"/>
      <c r="D71" s="850" t="s">
        <v>165</v>
      </c>
      <c r="E71" s="850"/>
      <c r="F71" s="255" t="s">
        <v>165</v>
      </c>
      <c r="G71" s="255" t="s">
        <v>165</v>
      </c>
      <c r="H71" s="374" t="s">
        <v>165</v>
      </c>
      <c r="I71" s="547"/>
      <c r="J71" s="569"/>
      <c r="K71" s="532" t="str">
        <f t="shared" si="2"/>
        <v>f. Male condoms</v>
      </c>
      <c r="L71" s="531"/>
      <c r="M71" s="531"/>
      <c r="N71" s="531"/>
      <c r="O71" s="531"/>
      <c r="P71" s="531"/>
      <c r="Q71" s="531"/>
      <c r="R71" s="532"/>
      <c r="S71" s="531"/>
      <c r="T71" s="222"/>
      <c r="U71" s="222"/>
      <c r="V71" s="222"/>
      <c r="W71" s="539"/>
      <c r="X71" s="539"/>
      <c r="Z71" s="558"/>
    </row>
    <row r="72" spans="1:26" s="159" customFormat="1" x14ac:dyDescent="0.2">
      <c r="A72" s="375"/>
      <c r="B72" s="848" t="s">
        <v>44</v>
      </c>
      <c r="C72" s="849"/>
      <c r="D72" s="850" t="s">
        <v>165</v>
      </c>
      <c r="E72" s="850"/>
      <c r="F72" s="255" t="s">
        <v>165</v>
      </c>
      <c r="G72" s="255" t="s">
        <v>165</v>
      </c>
      <c r="H72" s="374" t="s">
        <v>165</v>
      </c>
      <c r="I72" s="547"/>
      <c r="J72" s="569"/>
      <c r="K72" s="532" t="str">
        <f t="shared" si="2"/>
        <v>g. Female condoms</v>
      </c>
      <c r="L72" s="531"/>
      <c r="M72" s="531"/>
      <c r="N72" s="531"/>
      <c r="O72" s="531"/>
      <c r="P72" s="531"/>
      <c r="Q72" s="531"/>
      <c r="R72" s="532"/>
      <c r="S72" s="531"/>
      <c r="T72" s="222"/>
      <c r="U72" s="222"/>
      <c r="V72" s="222"/>
      <c r="W72" s="539"/>
      <c r="X72" s="539"/>
      <c r="Z72" s="558"/>
    </row>
    <row r="73" spans="1:26" s="159" customFormat="1" x14ac:dyDescent="0.2">
      <c r="A73" s="375"/>
      <c r="B73" s="848" t="s">
        <v>315</v>
      </c>
      <c r="C73" s="849"/>
      <c r="D73" s="850" t="s">
        <v>165</v>
      </c>
      <c r="E73" s="850"/>
      <c r="F73" s="255" t="s">
        <v>165</v>
      </c>
      <c r="G73" s="255" t="s">
        <v>178</v>
      </c>
      <c r="H73" s="374" t="s">
        <v>166</v>
      </c>
      <c r="I73" s="547"/>
      <c r="J73" s="569"/>
      <c r="K73" s="532" t="str">
        <f t="shared" si="2"/>
        <v>h. Emergency contraceptive pills (for example, Postinor)</v>
      </c>
      <c r="L73" s="531"/>
      <c r="M73" s="531"/>
      <c r="N73" s="531"/>
      <c r="O73" s="531"/>
      <c r="P73" s="531"/>
      <c r="Q73" s="531"/>
      <c r="R73" s="532"/>
      <c r="S73" s="531"/>
      <c r="T73" s="222"/>
      <c r="U73" s="222"/>
      <c r="V73" s="222"/>
      <c r="W73" s="539"/>
      <c r="X73" s="539"/>
      <c r="Z73" s="558"/>
    </row>
    <row r="74" spans="1:26" s="159" customFormat="1" x14ac:dyDescent="0.2">
      <c r="A74" s="375"/>
      <c r="B74" s="848" t="s">
        <v>316</v>
      </c>
      <c r="C74" s="849"/>
      <c r="D74" s="850" t="s">
        <v>178</v>
      </c>
      <c r="E74" s="850"/>
      <c r="F74" s="255" t="s">
        <v>165</v>
      </c>
      <c r="G74" s="255" t="s">
        <v>178</v>
      </c>
      <c r="H74" s="374" t="s">
        <v>166</v>
      </c>
      <c r="I74" s="547"/>
      <c r="J74" s="569"/>
      <c r="K74" s="532" t="str">
        <f t="shared" si="2"/>
        <v>i. Long-acting permanent method for males (vasectomy)</v>
      </c>
      <c r="L74" s="531"/>
      <c r="M74" s="531"/>
      <c r="N74" s="531"/>
      <c r="O74" s="531"/>
      <c r="P74" s="531"/>
      <c r="Q74" s="531"/>
      <c r="R74" s="532"/>
      <c r="S74" s="531"/>
      <c r="T74" s="222"/>
      <c r="U74" s="222"/>
      <c r="V74" s="222"/>
      <c r="W74" s="539"/>
      <c r="X74" s="539"/>
      <c r="Z74" s="558"/>
    </row>
    <row r="75" spans="1:26" s="159" customFormat="1" x14ac:dyDescent="0.2">
      <c r="A75" s="375"/>
      <c r="B75" s="848" t="s">
        <v>317</v>
      </c>
      <c r="C75" s="849"/>
      <c r="D75" s="850" t="s">
        <v>178</v>
      </c>
      <c r="E75" s="850"/>
      <c r="F75" s="255" t="s">
        <v>165</v>
      </c>
      <c r="G75" s="255" t="s">
        <v>178</v>
      </c>
      <c r="H75" s="374" t="s">
        <v>166</v>
      </c>
      <c r="I75" s="547"/>
      <c r="J75" s="569"/>
      <c r="K75" s="532" t="str">
        <f t="shared" si="2"/>
        <v>j. Long-acting permanent method for females (tubal ligation)</v>
      </c>
      <c r="L75" s="531"/>
      <c r="M75" s="531"/>
      <c r="N75" s="531"/>
      <c r="O75" s="531"/>
      <c r="P75" s="531"/>
      <c r="Q75" s="531"/>
      <c r="R75" s="532"/>
      <c r="S75" s="531"/>
      <c r="T75" s="222"/>
      <c r="U75" s="222"/>
      <c r="V75" s="222"/>
      <c r="W75" s="539"/>
      <c r="X75" s="539"/>
      <c r="Z75" s="558"/>
    </row>
    <row r="76" spans="1:26" s="159" customFormat="1" x14ac:dyDescent="0.2">
      <c r="A76" s="375"/>
      <c r="B76" s="848" t="s">
        <v>45</v>
      </c>
      <c r="C76" s="849"/>
      <c r="D76" s="850" t="s">
        <v>178</v>
      </c>
      <c r="E76" s="850"/>
      <c r="F76" s="255" t="s">
        <v>166</v>
      </c>
      <c r="G76" s="255" t="s">
        <v>166</v>
      </c>
      <c r="H76" s="374" t="s">
        <v>166</v>
      </c>
      <c r="I76" s="547"/>
      <c r="J76" s="569"/>
      <c r="K76" s="532" t="str">
        <f t="shared" si="2"/>
        <v>k. CycleBeads</v>
      </c>
      <c r="L76" s="531"/>
      <c r="M76" s="531"/>
      <c r="N76" s="531"/>
      <c r="O76" s="531"/>
      <c r="P76" s="531"/>
      <c r="Q76" s="531"/>
      <c r="R76" s="532"/>
      <c r="S76" s="531"/>
      <c r="T76" s="222"/>
      <c r="U76" s="222"/>
      <c r="V76" s="222"/>
      <c r="W76" s="539"/>
      <c r="X76" s="539"/>
      <c r="Z76" s="558"/>
    </row>
    <row r="77" spans="1:26" s="159" customFormat="1" ht="45" x14ac:dyDescent="0.2">
      <c r="A77" s="376"/>
      <c r="B77" s="851" t="s">
        <v>318</v>
      </c>
      <c r="C77" s="852"/>
      <c r="D77" s="850" t="s">
        <v>166</v>
      </c>
      <c r="E77" s="850"/>
      <c r="F77" s="255"/>
      <c r="G77" s="255"/>
      <c r="H77" s="374"/>
      <c r="I77" s="547"/>
      <c r="J77" s="569"/>
      <c r="K77" s="532" t="str">
        <f t="shared" si="2"/>
        <v>l. Other contraceptive methods - specify 
(Please provide the name of the other contraceptive(s) offered, by sector.)</v>
      </c>
      <c r="L77" s="531"/>
      <c r="M77" s="531"/>
      <c r="N77" s="531"/>
      <c r="O77" s="531"/>
      <c r="P77" s="531"/>
      <c r="Q77" s="531"/>
      <c r="R77" s="532"/>
      <c r="S77" s="531"/>
      <c r="T77" s="222"/>
      <c r="U77" s="222"/>
      <c r="V77" s="222"/>
      <c r="W77" s="539"/>
      <c r="X77" s="539"/>
      <c r="Z77" s="558"/>
    </row>
    <row r="78" spans="1:26" s="159" customFormat="1" ht="30.75" thickBot="1" x14ac:dyDescent="0.25">
      <c r="A78" s="853" t="s">
        <v>320</v>
      </c>
      <c r="B78" s="822"/>
      <c r="C78" s="854"/>
      <c r="D78" s="779"/>
      <c r="E78" s="780"/>
      <c r="F78" s="780"/>
      <c r="G78" s="780"/>
      <c r="H78" s="781"/>
      <c r="I78" s="547"/>
      <c r="J78" s="569"/>
      <c r="K78" s="532" t="str">
        <f>A78</f>
        <v>C2. Please note any comments about the commodities offered.</v>
      </c>
      <c r="L78" s="531"/>
      <c r="M78" s="531"/>
      <c r="N78" s="531"/>
      <c r="O78" s="532">
        <f>D78</f>
        <v>0</v>
      </c>
      <c r="P78" s="531"/>
      <c r="Q78" s="531"/>
      <c r="R78" s="532"/>
      <c r="S78" s="531"/>
      <c r="T78" s="222"/>
      <c r="U78" s="222"/>
      <c r="V78" s="222"/>
      <c r="W78" s="539"/>
      <c r="X78" s="539"/>
      <c r="Z78" s="558"/>
    </row>
    <row r="79" spans="1:26" s="256" customFormat="1" ht="16.5" customHeight="1" thickBot="1" x14ac:dyDescent="0.3">
      <c r="A79" s="832" t="s">
        <v>27</v>
      </c>
      <c r="B79" s="833"/>
      <c r="C79" s="833"/>
      <c r="D79" s="833"/>
      <c r="E79" s="833"/>
      <c r="F79" s="833"/>
      <c r="G79" s="833"/>
      <c r="H79" s="371"/>
      <c r="I79" s="563"/>
      <c r="J79" s="583"/>
      <c r="K79" s="532"/>
      <c r="L79" s="282"/>
      <c r="M79" s="282"/>
      <c r="N79" s="282"/>
      <c r="O79" s="282"/>
      <c r="P79" s="282"/>
      <c r="Q79" s="282"/>
      <c r="R79" s="565"/>
      <c r="S79" s="282"/>
      <c r="T79" s="584"/>
      <c r="U79" s="584"/>
      <c r="V79" s="584"/>
      <c r="W79" s="585"/>
      <c r="X79" s="585"/>
      <c r="Z79" s="587"/>
    </row>
    <row r="80" spans="1:26" s="159" customFormat="1" ht="30" customHeight="1" x14ac:dyDescent="0.2">
      <c r="A80" s="834" t="s">
        <v>321</v>
      </c>
      <c r="B80" s="835"/>
      <c r="C80" s="835"/>
      <c r="D80" s="835"/>
      <c r="E80" s="835"/>
      <c r="F80" s="835"/>
      <c r="G80" s="836"/>
      <c r="H80" s="351" t="s">
        <v>165</v>
      </c>
      <c r="I80" s="588" t="str">
        <f>A80</f>
        <v>D1. Is there a contraceptive security or reproductive health commodity security strategy or is contraceptive security explicitly included in a country strategy? (Please select from the dropdown list.)</v>
      </c>
      <c r="J80" s="569"/>
      <c r="K80" s="532"/>
      <c r="L80" s="531"/>
      <c r="M80" s="531"/>
      <c r="N80" s="531"/>
      <c r="O80" s="531"/>
      <c r="P80" s="531"/>
      <c r="Q80" s="531"/>
      <c r="R80" s="532"/>
      <c r="S80" s="531"/>
      <c r="T80" s="222"/>
      <c r="U80" s="222"/>
      <c r="V80" s="222"/>
      <c r="W80" s="539"/>
      <c r="X80" s="539"/>
      <c r="Z80" s="558"/>
    </row>
    <row r="81" spans="1:26" s="159" customFormat="1" ht="15.75" thickBot="1" x14ac:dyDescent="0.25">
      <c r="A81" s="837" t="s">
        <v>243</v>
      </c>
      <c r="B81" s="838"/>
      <c r="C81" s="838"/>
      <c r="D81" s="257"/>
      <c r="E81" s="257"/>
      <c r="F81" s="257"/>
      <c r="G81" s="257"/>
      <c r="H81" s="377"/>
      <c r="I81" s="257"/>
      <c r="J81" s="569"/>
      <c r="K81" s="532"/>
      <c r="L81" s="531"/>
      <c r="M81" s="531"/>
      <c r="N81" s="531"/>
      <c r="O81" s="531"/>
      <c r="P81" s="531"/>
      <c r="Q81" s="531"/>
      <c r="R81" s="532"/>
      <c r="S81" s="531"/>
      <c r="T81" s="222"/>
      <c r="U81" s="222"/>
      <c r="V81" s="222"/>
      <c r="W81" s="539"/>
      <c r="X81" s="539"/>
      <c r="Z81" s="558"/>
    </row>
    <row r="82" spans="1:26" s="159" customFormat="1" ht="60" x14ac:dyDescent="0.2">
      <c r="A82" s="839"/>
      <c r="B82" s="841" t="s">
        <v>66</v>
      </c>
      <c r="C82" s="842"/>
      <c r="D82" s="842" t="s">
        <v>322</v>
      </c>
      <c r="E82" s="842"/>
      <c r="F82" s="258" t="s">
        <v>64</v>
      </c>
      <c r="G82" s="842" t="s">
        <v>65</v>
      </c>
      <c r="H82" s="843"/>
      <c r="I82" s="588"/>
      <c r="J82" s="578" t="str">
        <f>G82</f>
        <v>Is the contraceptive security strategy being implemented?</v>
      </c>
      <c r="K82" s="532" t="str">
        <f>B82</f>
        <v>Strategy name</v>
      </c>
      <c r="L82" s="531"/>
      <c r="M82" s="559">
        <f>E82</f>
        <v>0</v>
      </c>
      <c r="N82" s="531"/>
      <c r="O82" s="531"/>
      <c r="P82" s="531"/>
      <c r="Q82" s="531"/>
      <c r="R82" s="532"/>
      <c r="S82" s="532" t="str">
        <f>D82</f>
        <v>Years Covered (including strategy updates)</v>
      </c>
      <c r="T82" s="222"/>
      <c r="U82" s="222"/>
      <c r="V82" s="222"/>
      <c r="W82" s="539"/>
      <c r="X82" s="539"/>
      <c r="Z82" s="558"/>
    </row>
    <row r="83" spans="1:26" s="159" customFormat="1" ht="15.75" thickBot="1" x14ac:dyDescent="0.25">
      <c r="A83" s="840"/>
      <c r="B83" s="259" t="s">
        <v>35</v>
      </c>
      <c r="C83" s="150" t="s">
        <v>462</v>
      </c>
      <c r="D83" s="844" t="s">
        <v>425</v>
      </c>
      <c r="E83" s="845"/>
      <c r="F83" s="151" t="s">
        <v>166</v>
      </c>
      <c r="G83" s="846" t="s">
        <v>166</v>
      </c>
      <c r="H83" s="847"/>
      <c r="I83" s="588"/>
      <c r="J83" s="578" t="str">
        <f>G83</f>
        <v>No</v>
      </c>
      <c r="K83" s="532" t="str">
        <f>B83</f>
        <v>a</v>
      </c>
      <c r="L83" s="531"/>
      <c r="M83" s="559">
        <f>E83</f>
        <v>0</v>
      </c>
      <c r="N83" s="531"/>
      <c r="O83" s="531"/>
      <c r="P83" s="531"/>
      <c r="Q83" s="531"/>
      <c r="R83" s="532"/>
      <c r="S83" s="532" t="str">
        <f>D83</f>
        <v>2011 - 2015</v>
      </c>
      <c r="T83" s="222"/>
      <c r="U83" s="222"/>
      <c r="V83" s="222"/>
      <c r="W83" s="539"/>
      <c r="X83" s="539"/>
      <c r="Z83" s="558"/>
    </row>
    <row r="84" spans="1:26" s="159" customFormat="1" ht="30" x14ac:dyDescent="0.2">
      <c r="A84" s="827" t="s">
        <v>244</v>
      </c>
      <c r="B84" s="828"/>
      <c r="C84" s="828"/>
      <c r="D84" s="828"/>
      <c r="E84" s="828"/>
      <c r="F84" s="829" t="s">
        <v>178</v>
      </c>
      <c r="G84" s="830"/>
      <c r="H84" s="831"/>
      <c r="I84" s="588"/>
      <c r="J84" s="578"/>
      <c r="K84" s="532"/>
      <c r="L84" s="531"/>
      <c r="M84" s="531"/>
      <c r="N84" s="531"/>
      <c r="O84" s="531"/>
      <c r="P84" s="531"/>
      <c r="Q84" s="533" t="str">
        <f>F84</f>
        <v>Don't know</v>
      </c>
      <c r="R84" s="532" t="str">
        <f>A84</f>
        <v>D2. Are any family planning commodities subject to duties, import taxes, or other fees?</v>
      </c>
      <c r="S84" s="531"/>
      <c r="T84" s="222"/>
      <c r="U84" s="222"/>
      <c r="V84" s="222"/>
      <c r="W84" s="539"/>
      <c r="X84" s="539"/>
      <c r="Z84" s="558"/>
    </row>
    <row r="85" spans="1:26" s="159" customFormat="1" x14ac:dyDescent="0.2">
      <c r="A85" s="262"/>
      <c r="B85" s="764" t="s">
        <v>325</v>
      </c>
      <c r="C85" s="764"/>
      <c r="D85" s="765"/>
      <c r="E85" s="800" t="s">
        <v>178</v>
      </c>
      <c r="F85" s="801"/>
      <c r="G85" s="801"/>
      <c r="H85" s="802"/>
      <c r="I85" s="588"/>
      <c r="J85" s="578"/>
      <c r="K85" s="532"/>
      <c r="L85" s="531"/>
      <c r="M85" s="559" t="str">
        <f>E85</f>
        <v>Don't know</v>
      </c>
      <c r="N85" s="559" t="str">
        <f>E85</f>
        <v>Don't know</v>
      </c>
      <c r="O85" s="531"/>
      <c r="P85" s="532"/>
      <c r="Q85" s="531"/>
      <c r="R85" s="532" t="str">
        <f>B85</f>
        <v>a. If yes, for which sectors (public, NGO, social marketing, commercial)?</v>
      </c>
      <c r="S85" s="531"/>
      <c r="T85" s="222"/>
      <c r="U85" s="222"/>
      <c r="V85" s="222"/>
      <c r="W85" s="539"/>
      <c r="X85" s="539"/>
      <c r="Z85" s="558"/>
    </row>
    <row r="86" spans="1:26" s="159" customFormat="1" x14ac:dyDescent="0.2">
      <c r="A86" s="262"/>
      <c r="B86" s="764" t="s">
        <v>46</v>
      </c>
      <c r="C86" s="764"/>
      <c r="D86" s="765"/>
      <c r="E86" s="800" t="s">
        <v>178</v>
      </c>
      <c r="F86" s="801"/>
      <c r="G86" s="801"/>
      <c r="H86" s="802"/>
      <c r="I86" s="588"/>
      <c r="J86" s="578"/>
      <c r="K86" s="532"/>
      <c r="L86" s="531"/>
      <c r="M86" s="559" t="str">
        <f>E86</f>
        <v>Don't know</v>
      </c>
      <c r="N86" s="559" t="str">
        <f>E86</f>
        <v>Don't know</v>
      </c>
      <c r="O86" s="531"/>
      <c r="P86" s="532"/>
      <c r="Q86" s="531"/>
      <c r="R86" s="532" t="str">
        <f>B86</f>
        <v>b. If yes, how much are the duties, taxes, or fees?</v>
      </c>
      <c r="S86" s="531"/>
      <c r="T86" s="222"/>
      <c r="U86" s="222"/>
      <c r="V86" s="222"/>
      <c r="W86" s="539"/>
      <c r="X86" s="539"/>
      <c r="Z86" s="558"/>
    </row>
    <row r="87" spans="1:26" s="159" customFormat="1" ht="30" customHeight="1" x14ac:dyDescent="0.2">
      <c r="A87" s="772" t="s">
        <v>326</v>
      </c>
      <c r="B87" s="764"/>
      <c r="C87" s="764"/>
      <c r="D87" s="764"/>
      <c r="E87" s="764"/>
      <c r="F87" s="764"/>
      <c r="G87" s="765"/>
      <c r="H87" s="355" t="s">
        <v>165</v>
      </c>
      <c r="I87" s="588" t="str">
        <f>A87</f>
        <v>D3. Are there policies that hinder the ability of the private sector (commercial sector, NGOs, or social marketing) to provide contraceptive methods (for example: price controls, distribution limitations, taxes/duties, advertising bans, etc.)?</v>
      </c>
      <c r="J87" s="578"/>
      <c r="K87" s="532"/>
      <c r="L87" s="531"/>
      <c r="M87" s="531"/>
      <c r="N87" s="531"/>
      <c r="O87" s="531"/>
      <c r="P87" s="532"/>
      <c r="Q87" s="531"/>
      <c r="R87" s="532"/>
      <c r="S87" s="531"/>
      <c r="T87" s="222"/>
      <c r="U87" s="222"/>
      <c r="V87" s="222"/>
      <c r="W87" s="539"/>
      <c r="X87" s="539"/>
      <c r="Z87" s="558"/>
    </row>
    <row r="88" spans="1:26" s="159" customFormat="1" ht="45" x14ac:dyDescent="0.2">
      <c r="A88" s="262"/>
      <c r="B88" s="764" t="s">
        <v>47</v>
      </c>
      <c r="C88" s="764"/>
      <c r="D88" s="800" t="s">
        <v>1315</v>
      </c>
      <c r="E88" s="801"/>
      <c r="F88" s="801"/>
      <c r="G88" s="801"/>
      <c r="H88" s="803"/>
      <c r="I88" s="588"/>
      <c r="J88" s="578"/>
      <c r="K88" s="532" t="str">
        <f>B88</f>
        <v>a. If yes, describe the policies.</v>
      </c>
      <c r="L88" s="531"/>
      <c r="M88" s="531"/>
      <c r="N88" s="589"/>
      <c r="O88" s="533" t="str">
        <f>D88</f>
        <v>Policy on: 1. sale/distribution of contraceptives restricted to retail pharmacies and private clinics. Only condoms are sold in supermarkets and drugstores. 2. Advertising ban</v>
      </c>
      <c r="P88" s="532"/>
      <c r="Q88" s="531"/>
      <c r="R88" s="531"/>
      <c r="S88" s="531"/>
      <c r="T88" s="222"/>
      <c r="U88" s="222"/>
      <c r="V88" s="222"/>
      <c r="W88" s="539"/>
      <c r="X88" s="539"/>
      <c r="Z88" s="558"/>
    </row>
    <row r="89" spans="1:26" s="159" customFormat="1" ht="30" customHeight="1" x14ac:dyDescent="0.2">
      <c r="A89" s="772" t="s">
        <v>327</v>
      </c>
      <c r="B89" s="764"/>
      <c r="C89" s="764"/>
      <c r="D89" s="764"/>
      <c r="E89" s="764"/>
      <c r="F89" s="764"/>
      <c r="G89" s="765"/>
      <c r="H89" s="355" t="s">
        <v>178</v>
      </c>
      <c r="I89" s="588" t="str">
        <f>A89</f>
        <v>D4. Are there policies that enable the private sector (commercial sector, NGOs, or social marketing) to provide contraceptive methods?</v>
      </c>
      <c r="J89" s="578"/>
      <c r="K89" s="532"/>
      <c r="L89" s="531"/>
      <c r="M89" s="531"/>
      <c r="N89" s="531"/>
      <c r="O89" s="531"/>
      <c r="P89" s="532"/>
      <c r="Q89" s="531"/>
      <c r="R89" s="532"/>
      <c r="S89" s="531"/>
      <c r="T89" s="222"/>
      <c r="U89" s="222"/>
      <c r="V89" s="222"/>
      <c r="W89" s="539"/>
      <c r="X89" s="539"/>
      <c r="Z89" s="558"/>
    </row>
    <row r="90" spans="1:26" s="159" customFormat="1" x14ac:dyDescent="0.2">
      <c r="A90" s="262"/>
      <c r="B90" s="764" t="s">
        <v>47</v>
      </c>
      <c r="C90" s="764"/>
      <c r="D90" s="800" t="s">
        <v>178</v>
      </c>
      <c r="E90" s="801"/>
      <c r="F90" s="801"/>
      <c r="G90" s="801"/>
      <c r="H90" s="802"/>
      <c r="I90" s="588"/>
      <c r="J90" s="578"/>
      <c r="K90" s="532" t="str">
        <f>B90</f>
        <v>a. If yes, describe the policies.</v>
      </c>
      <c r="L90" s="531"/>
      <c r="M90" s="531"/>
      <c r="N90" s="589"/>
      <c r="O90" s="533" t="str">
        <f>D90</f>
        <v>Don't know</v>
      </c>
      <c r="P90" s="532"/>
      <c r="Q90" s="531"/>
      <c r="R90" s="531"/>
      <c r="S90" s="531"/>
      <c r="T90" s="222"/>
      <c r="U90" s="222"/>
      <c r="V90" s="222"/>
      <c r="W90" s="539"/>
      <c r="X90" s="539"/>
      <c r="Z90" s="558"/>
    </row>
    <row r="91" spans="1:26" s="159" customFormat="1" ht="30" customHeight="1" x14ac:dyDescent="0.2">
      <c r="A91" s="772" t="s">
        <v>328</v>
      </c>
      <c r="B91" s="764"/>
      <c r="C91" s="764"/>
      <c r="D91" s="764"/>
      <c r="E91" s="764"/>
      <c r="F91" s="764"/>
      <c r="G91" s="765"/>
      <c r="H91" s="355" t="s">
        <v>165</v>
      </c>
      <c r="I91" s="588" t="str">
        <f>A91</f>
        <v xml:space="preserve">D5. Do policies or regulations exist that restrict who can sell or dispense particular contraceptive methods?
</v>
      </c>
      <c r="J91" s="578"/>
      <c r="K91" s="532"/>
      <c r="L91" s="531"/>
      <c r="M91" s="531"/>
      <c r="N91" s="531"/>
      <c r="O91" s="532"/>
      <c r="P91" s="532"/>
      <c r="Q91" s="531"/>
      <c r="R91" s="531"/>
      <c r="S91" s="531"/>
      <c r="T91" s="222"/>
      <c r="U91" s="222"/>
      <c r="V91" s="222"/>
      <c r="W91" s="539"/>
      <c r="X91" s="539"/>
      <c r="Z91" s="558"/>
    </row>
    <row r="92" spans="1:26" s="159" customFormat="1" ht="15.75" thickBot="1" x14ac:dyDescent="0.25">
      <c r="A92" s="354"/>
      <c r="B92" s="822" t="s">
        <v>60</v>
      </c>
      <c r="C92" s="822"/>
      <c r="D92" s="260"/>
      <c r="E92" s="261"/>
      <c r="F92" s="261"/>
      <c r="G92" s="261"/>
      <c r="H92" s="378"/>
      <c r="I92" s="590"/>
      <c r="J92" s="578"/>
      <c r="K92" s="532"/>
      <c r="L92" s="531"/>
      <c r="M92" s="531"/>
      <c r="N92" s="531"/>
      <c r="O92" s="532"/>
      <c r="P92" s="532"/>
      <c r="Q92" s="531"/>
      <c r="R92" s="531"/>
      <c r="S92" s="531"/>
      <c r="T92" s="222"/>
      <c r="U92" s="222"/>
      <c r="V92" s="222"/>
      <c r="W92" s="539"/>
      <c r="X92" s="539"/>
      <c r="Z92" s="558"/>
    </row>
    <row r="93" spans="1:26" s="159" customFormat="1" ht="45" customHeight="1" x14ac:dyDescent="0.2">
      <c r="A93" s="379"/>
      <c r="B93" s="823" t="s">
        <v>156</v>
      </c>
      <c r="C93" s="824"/>
      <c r="D93" s="825"/>
      <c r="E93" s="819" t="s">
        <v>329</v>
      </c>
      <c r="F93" s="821"/>
      <c r="G93" s="819" t="s">
        <v>330</v>
      </c>
      <c r="H93" s="826"/>
      <c r="I93" s="591"/>
      <c r="J93" s="592" t="str">
        <f>G93</f>
        <v>Describe any private sector restriction on who is allowed to sell or dispense the method</v>
      </c>
      <c r="K93" s="532"/>
      <c r="L93" s="531"/>
      <c r="M93" s="531"/>
      <c r="N93" s="531"/>
      <c r="O93" s="532"/>
      <c r="P93" s="532" t="str">
        <f>B93</f>
        <v>Contraceptive Method(s)</v>
      </c>
      <c r="Q93" s="531"/>
      <c r="R93" s="531"/>
      <c r="S93" s="531"/>
      <c r="T93" s="222"/>
      <c r="U93" s="593" t="str">
        <f>E93</f>
        <v>Describe any public sector restriction on who is allowed to sell or dispense the method</v>
      </c>
      <c r="V93" s="222"/>
      <c r="W93" s="539"/>
      <c r="X93" s="539"/>
      <c r="Z93" s="558"/>
    </row>
    <row r="94" spans="1:26" s="159" customFormat="1" ht="75" x14ac:dyDescent="0.2">
      <c r="A94" s="380"/>
      <c r="B94" s="262" t="s">
        <v>35</v>
      </c>
      <c r="C94" s="770" t="s">
        <v>210</v>
      </c>
      <c r="D94" s="810"/>
      <c r="E94" s="800" t="s">
        <v>146</v>
      </c>
      <c r="F94" s="803"/>
      <c r="G94" s="811" t="s">
        <v>1317</v>
      </c>
      <c r="H94" s="812"/>
      <c r="I94" s="594"/>
      <c r="J94" s="578" t="str">
        <f>G94</f>
        <v>Sale/distribution of contraceptives restricted to retail pharmacies and private clinics. (Only condoms are sold in supermarkets and drugstores.)</v>
      </c>
      <c r="K94" s="532"/>
      <c r="L94" s="531"/>
      <c r="M94" s="559" t="str">
        <f>E94</f>
        <v>N/A</v>
      </c>
      <c r="N94" s="531"/>
      <c r="O94" s="532"/>
      <c r="P94" s="532" t="str">
        <f>C94</f>
        <v>All except condoms</v>
      </c>
      <c r="Q94" s="531"/>
      <c r="R94" s="531"/>
      <c r="S94" s="531"/>
      <c r="T94" s="222"/>
      <c r="U94" s="593" t="str">
        <f>E94</f>
        <v>N/A</v>
      </c>
      <c r="V94" s="222"/>
      <c r="W94" s="539"/>
      <c r="X94" s="539"/>
      <c r="Z94" s="558"/>
    </row>
    <row r="95" spans="1:26" s="159" customFormat="1" x14ac:dyDescent="0.2">
      <c r="A95" s="380"/>
      <c r="B95" s="262" t="s">
        <v>36</v>
      </c>
      <c r="C95" s="770"/>
      <c r="D95" s="810"/>
      <c r="E95" s="800"/>
      <c r="F95" s="803"/>
      <c r="G95" s="811"/>
      <c r="H95" s="812"/>
      <c r="I95" s="594"/>
      <c r="J95" s="578">
        <f>G95</f>
        <v>0</v>
      </c>
      <c r="K95" s="532"/>
      <c r="L95" s="531"/>
      <c r="M95" s="559">
        <f>E95</f>
        <v>0</v>
      </c>
      <c r="N95" s="531"/>
      <c r="O95" s="532"/>
      <c r="P95" s="532">
        <f>C95</f>
        <v>0</v>
      </c>
      <c r="Q95" s="531"/>
      <c r="R95" s="531"/>
      <c r="S95" s="531"/>
      <c r="T95" s="222"/>
      <c r="U95" s="593">
        <f>E95</f>
        <v>0</v>
      </c>
      <c r="V95" s="222"/>
      <c r="W95" s="539"/>
      <c r="X95" s="539"/>
      <c r="Z95" s="558"/>
    </row>
    <row r="96" spans="1:26" s="159" customFormat="1" ht="15.75" thickBot="1" x14ac:dyDescent="0.25">
      <c r="A96" s="380"/>
      <c r="B96" s="263" t="s">
        <v>37</v>
      </c>
      <c r="C96" s="780"/>
      <c r="D96" s="813"/>
      <c r="E96" s="804"/>
      <c r="F96" s="806"/>
      <c r="G96" s="814"/>
      <c r="H96" s="815"/>
      <c r="I96" s="594"/>
      <c r="J96" s="578">
        <f>G96</f>
        <v>0</v>
      </c>
      <c r="K96" s="532"/>
      <c r="L96" s="531"/>
      <c r="M96" s="559">
        <f>E96</f>
        <v>0</v>
      </c>
      <c r="N96" s="531"/>
      <c r="O96" s="532"/>
      <c r="P96" s="532">
        <f>C96</f>
        <v>0</v>
      </c>
      <c r="Q96" s="531"/>
      <c r="R96" s="531"/>
      <c r="S96" s="531"/>
      <c r="T96" s="222"/>
      <c r="U96" s="593">
        <f>E96</f>
        <v>0</v>
      </c>
      <c r="V96" s="222"/>
      <c r="W96" s="539"/>
      <c r="X96" s="539"/>
      <c r="Z96" s="558"/>
    </row>
    <row r="97" spans="1:26" s="264" customFormat="1" ht="15.75" thickBot="1" x14ac:dyDescent="0.25">
      <c r="A97" s="816"/>
      <c r="B97" s="817"/>
      <c r="C97" s="817"/>
      <c r="D97" s="817"/>
      <c r="E97" s="817"/>
      <c r="F97" s="817"/>
      <c r="G97" s="817"/>
      <c r="H97" s="818"/>
      <c r="I97" s="595"/>
      <c r="J97" s="596"/>
      <c r="K97" s="597">
        <f>C97</f>
        <v>0</v>
      </c>
      <c r="L97" s="597"/>
      <c r="M97" s="597"/>
      <c r="N97" s="597"/>
      <c r="O97" s="597"/>
      <c r="P97" s="597"/>
      <c r="Q97" s="597"/>
      <c r="R97" s="597"/>
      <c r="S97" s="597"/>
      <c r="T97" s="597"/>
      <c r="U97" s="597"/>
      <c r="V97" s="597"/>
      <c r="W97" s="598"/>
      <c r="X97" s="598"/>
      <c r="Z97" s="599"/>
    </row>
    <row r="98" spans="1:26" s="159" customFormat="1" ht="45" customHeight="1" x14ac:dyDescent="0.2">
      <c r="A98" s="774" t="s">
        <v>332</v>
      </c>
      <c r="B98" s="775"/>
      <c r="C98" s="775"/>
      <c r="D98" s="265" t="s">
        <v>61</v>
      </c>
      <c r="E98" s="819" t="s">
        <v>67</v>
      </c>
      <c r="F98" s="820"/>
      <c r="G98" s="821"/>
      <c r="H98" s="381" t="s">
        <v>57</v>
      </c>
      <c r="I98" s="582"/>
      <c r="J98" s="578"/>
      <c r="K98" s="532" t="str">
        <f>A98</f>
        <v>D6. Does the country have laws, regulations, or policies that make it difficult for the following sub-populations to access effective family planning services?</v>
      </c>
      <c r="L98" s="531"/>
      <c r="M98" s="531"/>
      <c r="N98" s="531"/>
      <c r="O98" s="532"/>
      <c r="P98" s="531"/>
      <c r="Q98" s="531"/>
      <c r="R98" s="531"/>
      <c r="S98" s="531"/>
      <c r="T98" s="222"/>
      <c r="U98" s="222"/>
      <c r="V98" s="593" t="str">
        <f>E98</f>
        <v xml:space="preserve">If yes, describe laws/regulations/policies affecting access </v>
      </c>
      <c r="W98" s="539"/>
      <c r="X98" s="539"/>
      <c r="Z98" s="558"/>
    </row>
    <row r="99" spans="1:26" s="159" customFormat="1" x14ac:dyDescent="0.2">
      <c r="A99" s="262"/>
      <c r="B99" s="764" t="s">
        <v>333</v>
      </c>
      <c r="C99" s="764"/>
      <c r="D99" s="157" t="s">
        <v>166</v>
      </c>
      <c r="E99" s="800"/>
      <c r="F99" s="801"/>
      <c r="G99" s="803"/>
      <c r="H99" s="355"/>
      <c r="I99" s="579"/>
      <c r="J99" s="578"/>
      <c r="K99" s="532" t="str">
        <f>B99</f>
        <v>a. Unmarried people</v>
      </c>
      <c r="L99" s="531"/>
      <c r="M99" s="559">
        <f>E99</f>
        <v>0</v>
      </c>
      <c r="N99" s="531"/>
      <c r="O99" s="532"/>
      <c r="P99" s="531"/>
      <c r="Q99" s="531"/>
      <c r="R99" s="531"/>
      <c r="S99" s="531"/>
      <c r="T99" s="222"/>
      <c r="U99" s="222"/>
      <c r="V99" s="593">
        <f>E99</f>
        <v>0</v>
      </c>
      <c r="W99" s="539"/>
      <c r="X99" s="539"/>
      <c r="Z99" s="558"/>
    </row>
    <row r="100" spans="1:26" s="159" customFormat="1" x14ac:dyDescent="0.2">
      <c r="A100" s="262"/>
      <c r="B100" s="764" t="s">
        <v>48</v>
      </c>
      <c r="C100" s="764"/>
      <c r="D100" s="157" t="s">
        <v>166</v>
      </c>
      <c r="E100" s="800"/>
      <c r="F100" s="801"/>
      <c r="G100" s="803"/>
      <c r="H100" s="355"/>
      <c r="I100" s="579"/>
      <c r="J100" s="578"/>
      <c r="K100" s="532" t="str">
        <f>B100</f>
        <v>b. Young people</v>
      </c>
      <c r="L100" s="531"/>
      <c r="M100" s="559">
        <f>E100</f>
        <v>0</v>
      </c>
      <c r="N100" s="531"/>
      <c r="O100" s="532"/>
      <c r="P100" s="531"/>
      <c r="Q100" s="531"/>
      <c r="R100" s="531"/>
      <c r="S100" s="531"/>
      <c r="T100" s="222"/>
      <c r="U100" s="222"/>
      <c r="V100" s="593">
        <f>E100</f>
        <v>0</v>
      </c>
      <c r="W100" s="539"/>
      <c r="X100" s="539"/>
      <c r="Z100" s="558"/>
    </row>
    <row r="101" spans="1:26" s="159" customFormat="1" ht="15.75" thickBot="1" x14ac:dyDescent="0.25">
      <c r="A101" s="263"/>
      <c r="B101" s="753" t="s">
        <v>49</v>
      </c>
      <c r="C101" s="753"/>
      <c r="D101" s="382" t="s">
        <v>166</v>
      </c>
      <c r="E101" s="804"/>
      <c r="F101" s="805"/>
      <c r="G101" s="806"/>
      <c r="H101" s="383"/>
      <c r="I101" s="579"/>
      <c r="J101" s="578"/>
      <c r="K101" s="532" t="str">
        <f>B101</f>
        <v>c. Other</v>
      </c>
      <c r="L101" s="531"/>
      <c r="M101" s="559">
        <f>E101</f>
        <v>0</v>
      </c>
      <c r="N101" s="531"/>
      <c r="O101" s="532"/>
      <c r="P101" s="531"/>
      <c r="Q101" s="531"/>
      <c r="R101" s="531"/>
      <c r="S101" s="531"/>
      <c r="T101" s="222"/>
      <c r="U101" s="222"/>
      <c r="V101" s="593">
        <f>E101</f>
        <v>0</v>
      </c>
      <c r="W101" s="539"/>
      <c r="X101" s="539"/>
      <c r="Z101" s="558"/>
    </row>
    <row r="102" spans="1:26" s="266" customFormat="1" x14ac:dyDescent="0.2">
      <c r="A102" s="807"/>
      <c r="B102" s="808"/>
      <c r="C102" s="808"/>
      <c r="D102" s="808"/>
      <c r="E102" s="808"/>
      <c r="F102" s="808"/>
      <c r="G102" s="808"/>
      <c r="H102" s="809"/>
      <c r="I102" s="257"/>
      <c r="J102" s="600"/>
      <c r="K102" s="601">
        <f>C102</f>
        <v>0</v>
      </c>
      <c r="L102" s="602"/>
      <c r="M102" s="602"/>
      <c r="N102" s="602"/>
      <c r="O102" s="601"/>
      <c r="P102" s="602"/>
      <c r="Q102" s="602"/>
      <c r="R102" s="602"/>
      <c r="S102" s="602"/>
      <c r="T102" s="602"/>
      <c r="U102" s="602"/>
      <c r="V102" s="602"/>
      <c r="W102" s="603"/>
      <c r="X102" s="603"/>
      <c r="Z102" s="558"/>
    </row>
    <row r="103" spans="1:26" s="159" customFormat="1" ht="45" customHeight="1" x14ac:dyDescent="0.2">
      <c r="A103" s="772" t="s">
        <v>334</v>
      </c>
      <c r="B103" s="764"/>
      <c r="C103" s="764"/>
      <c r="D103" s="764"/>
      <c r="E103" s="764"/>
      <c r="F103" s="764"/>
      <c r="G103" s="764"/>
      <c r="H103" s="773"/>
      <c r="I103" s="582"/>
      <c r="J103" s="578"/>
      <c r="K103" s="532"/>
      <c r="L103" s="531"/>
      <c r="M103" s="531"/>
      <c r="N103" s="531"/>
      <c r="O103" s="532"/>
      <c r="P103" s="531"/>
      <c r="Q103" s="531"/>
      <c r="R103" s="531"/>
      <c r="S103" s="531"/>
      <c r="T103" s="222"/>
      <c r="U103" s="222"/>
      <c r="V103" s="222"/>
      <c r="W103" s="539"/>
      <c r="X103" s="538" t="str">
        <f>A103</f>
        <v xml:space="preserve">D7. Are there charges* to the client in the public sector for family planning:
*(This question refers to charges by policy, not under-the-table charges.)
</v>
      </c>
      <c r="Z103" s="558"/>
    </row>
    <row r="104" spans="1:26" s="159" customFormat="1" ht="15" customHeight="1" x14ac:dyDescent="0.2">
      <c r="A104" s="262"/>
      <c r="B104" s="764" t="s">
        <v>50</v>
      </c>
      <c r="C104" s="764"/>
      <c r="D104" s="764"/>
      <c r="E104" s="764"/>
      <c r="F104" s="765"/>
      <c r="G104" s="766" t="s">
        <v>166</v>
      </c>
      <c r="H104" s="767"/>
      <c r="I104" s="594"/>
      <c r="J104" s="578" t="str">
        <f>G104</f>
        <v>No</v>
      </c>
      <c r="K104" s="532"/>
      <c r="L104" s="531"/>
      <c r="M104" s="531"/>
      <c r="N104" s="531"/>
      <c r="O104" s="532"/>
      <c r="P104" s="531"/>
      <c r="Q104" s="531"/>
      <c r="R104" s="531"/>
      <c r="S104" s="531"/>
      <c r="T104" s="222"/>
      <c r="U104" s="222"/>
      <c r="V104" s="222"/>
      <c r="W104" s="539"/>
      <c r="X104" s="539"/>
      <c r="Y104" s="572" t="str">
        <f>B104</f>
        <v>a. Services?</v>
      </c>
      <c r="Z104" s="558"/>
    </row>
    <row r="105" spans="1:26" s="159" customFormat="1" ht="15" customHeight="1" x14ac:dyDescent="0.2">
      <c r="A105" s="262"/>
      <c r="B105" s="764" t="s">
        <v>51</v>
      </c>
      <c r="C105" s="764"/>
      <c r="D105" s="764"/>
      <c r="E105" s="764"/>
      <c r="F105" s="765"/>
      <c r="G105" s="766" t="s">
        <v>166</v>
      </c>
      <c r="H105" s="767"/>
      <c r="I105" s="594"/>
      <c r="J105" s="578" t="str">
        <f>G105</f>
        <v>No</v>
      </c>
      <c r="K105" s="532"/>
      <c r="L105" s="531"/>
      <c r="M105" s="531"/>
      <c r="N105" s="531"/>
      <c r="O105" s="532"/>
      <c r="P105" s="531"/>
      <c r="Q105" s="531"/>
      <c r="R105" s="531"/>
      <c r="S105" s="531"/>
      <c r="T105" s="222"/>
      <c r="U105" s="222"/>
      <c r="V105" s="222"/>
      <c r="W105" s="539"/>
      <c r="X105" s="539"/>
      <c r="Y105" s="572" t="str">
        <f>B105</f>
        <v>b. Commodities?</v>
      </c>
      <c r="Z105" s="558"/>
    </row>
    <row r="106" spans="1:26" s="159" customFormat="1" ht="15" customHeight="1" x14ac:dyDescent="0.2">
      <c r="A106" s="262"/>
      <c r="B106" s="764" t="s">
        <v>52</v>
      </c>
      <c r="C106" s="764"/>
      <c r="D106" s="764"/>
      <c r="E106" s="764"/>
      <c r="F106" s="765"/>
      <c r="G106" s="766" t="s">
        <v>146</v>
      </c>
      <c r="H106" s="767"/>
      <c r="I106" s="594"/>
      <c r="J106" s="578" t="str">
        <f>G106</f>
        <v>N/A</v>
      </c>
      <c r="K106" s="532"/>
      <c r="L106" s="531"/>
      <c r="M106" s="531"/>
      <c r="N106" s="531"/>
      <c r="O106" s="532"/>
      <c r="P106" s="531"/>
      <c r="Q106" s="531"/>
      <c r="R106" s="531"/>
      <c r="S106" s="531"/>
      <c r="T106" s="222"/>
      <c r="U106" s="222"/>
      <c r="V106" s="222"/>
      <c r="W106" s="539"/>
      <c r="X106" s="539"/>
      <c r="Y106" s="572" t="str">
        <f>B106</f>
        <v>c. If yes, are there exemptions for people who cannot afford to pay?</v>
      </c>
      <c r="Z106" s="558"/>
    </row>
    <row r="107" spans="1:26" s="159" customFormat="1" x14ac:dyDescent="0.2">
      <c r="A107" s="262"/>
      <c r="B107" s="241"/>
      <c r="C107" s="242" t="s">
        <v>53</v>
      </c>
      <c r="D107" s="800" t="s">
        <v>146</v>
      </c>
      <c r="E107" s="801"/>
      <c r="F107" s="801"/>
      <c r="G107" s="801"/>
      <c r="H107" s="802"/>
      <c r="I107" s="594"/>
      <c r="J107" s="578"/>
      <c r="K107" s="532" t="str">
        <f>C107</f>
        <v>i. If yes, describe the exemptions.</v>
      </c>
      <c r="L107" s="531"/>
      <c r="M107" s="531"/>
      <c r="N107" s="589"/>
      <c r="O107" s="533" t="str">
        <f>D107</f>
        <v>N/A</v>
      </c>
      <c r="P107" s="531"/>
      <c r="Q107" s="531"/>
      <c r="R107" s="531"/>
      <c r="S107" s="531"/>
      <c r="T107" s="222"/>
      <c r="U107" s="222"/>
      <c r="V107" s="222"/>
      <c r="W107" s="539"/>
      <c r="X107" s="539"/>
      <c r="Z107" s="558"/>
    </row>
    <row r="108" spans="1:26" s="267" customFormat="1" ht="15.75" customHeight="1" x14ac:dyDescent="0.2">
      <c r="A108" s="772" t="s">
        <v>335</v>
      </c>
      <c r="B108" s="764"/>
      <c r="C108" s="764"/>
      <c r="D108" s="764"/>
      <c r="E108" s="764"/>
      <c r="F108" s="764"/>
      <c r="G108" s="764"/>
      <c r="H108" s="773"/>
      <c r="I108" s="282"/>
      <c r="J108" s="604"/>
      <c r="K108" s="532"/>
      <c r="L108" s="532"/>
      <c r="M108" s="531"/>
      <c r="N108" s="531"/>
      <c r="O108" s="532"/>
      <c r="P108" s="531"/>
      <c r="R108" s="531"/>
      <c r="S108" s="542"/>
      <c r="T108" s="543"/>
      <c r="U108" s="543"/>
      <c r="V108" s="543"/>
      <c r="W108" s="544"/>
      <c r="X108" s="538" t="str">
        <f>A108</f>
        <v>D8. Are the following contraceptives included in the country's National Essential Medicine List (NEML) or other equivalent priority list?</v>
      </c>
      <c r="Z108" s="605"/>
    </row>
    <row r="109" spans="1:26" s="267" customFormat="1" ht="15.75" customHeight="1" x14ac:dyDescent="0.2">
      <c r="A109" s="384"/>
      <c r="B109" s="764" t="s">
        <v>336</v>
      </c>
      <c r="C109" s="764"/>
      <c r="D109" s="764"/>
      <c r="E109" s="764"/>
      <c r="F109" s="765"/>
      <c r="G109" s="766" t="s">
        <v>165</v>
      </c>
      <c r="H109" s="767"/>
      <c r="I109" s="282"/>
      <c r="J109" s="578" t="str">
        <f t="shared" ref="J109:J120" si="3">G109</f>
        <v>Yes</v>
      </c>
      <c r="K109" s="532"/>
      <c r="L109" s="532"/>
      <c r="M109" s="531"/>
      <c r="N109" s="531"/>
      <c r="O109" s="532"/>
      <c r="P109" s="531"/>
      <c r="R109" s="531"/>
      <c r="S109" s="542"/>
      <c r="T109" s="543"/>
      <c r="U109" s="543"/>
      <c r="V109" s="543"/>
      <c r="W109" s="544"/>
      <c r="X109" s="544"/>
      <c r="Y109" s="572" t="str">
        <f t="shared" ref="Y109:Y118" si="4">B109</f>
        <v>a. Combined oral contraceptives</v>
      </c>
      <c r="Z109" s="605"/>
    </row>
    <row r="110" spans="1:26" s="267" customFormat="1" ht="15.75" customHeight="1" x14ac:dyDescent="0.2">
      <c r="A110" s="384"/>
      <c r="B110" s="764" t="s">
        <v>337</v>
      </c>
      <c r="C110" s="764"/>
      <c r="D110" s="764"/>
      <c r="E110" s="764"/>
      <c r="F110" s="765"/>
      <c r="G110" s="766" t="s">
        <v>165</v>
      </c>
      <c r="H110" s="767"/>
      <c r="I110" s="282"/>
      <c r="J110" s="578" t="str">
        <f t="shared" si="3"/>
        <v>Yes</v>
      </c>
      <c r="K110" s="532"/>
      <c r="L110" s="532"/>
      <c r="M110" s="531"/>
      <c r="N110" s="531"/>
      <c r="O110" s="532"/>
      <c r="P110" s="531"/>
      <c r="R110" s="531"/>
      <c r="S110" s="542"/>
      <c r="T110" s="543"/>
      <c r="U110" s="543"/>
      <c r="V110" s="543"/>
      <c r="W110" s="544"/>
      <c r="X110" s="544"/>
      <c r="Y110" s="572" t="str">
        <f t="shared" si="4"/>
        <v>b. Progestin-only pills</v>
      </c>
      <c r="Z110" s="605"/>
    </row>
    <row r="111" spans="1:26" s="267" customFormat="1" ht="15.75" customHeight="1" x14ac:dyDescent="0.2">
      <c r="A111" s="384"/>
      <c r="B111" s="764" t="s">
        <v>54</v>
      </c>
      <c r="C111" s="764"/>
      <c r="D111" s="764"/>
      <c r="E111" s="764"/>
      <c r="F111" s="765"/>
      <c r="G111" s="766" t="s">
        <v>165</v>
      </c>
      <c r="H111" s="767"/>
      <c r="I111" s="282"/>
      <c r="J111" s="578" t="str">
        <f t="shared" si="3"/>
        <v>Yes</v>
      </c>
      <c r="K111" s="532"/>
      <c r="L111" s="532"/>
      <c r="M111" s="531"/>
      <c r="N111" s="531"/>
      <c r="O111" s="532"/>
      <c r="P111" s="531"/>
      <c r="R111" s="531"/>
      <c r="S111" s="542"/>
      <c r="T111" s="543"/>
      <c r="U111" s="543"/>
      <c r="V111" s="543"/>
      <c r="W111" s="544"/>
      <c r="X111" s="544"/>
      <c r="Y111" s="572" t="str">
        <f t="shared" si="4"/>
        <v>c. Hormonal injections</v>
      </c>
      <c r="Z111" s="605"/>
    </row>
    <row r="112" spans="1:26" s="267" customFormat="1" ht="15.75" customHeight="1" x14ac:dyDescent="0.2">
      <c r="A112" s="384"/>
      <c r="B112" s="764" t="s">
        <v>55</v>
      </c>
      <c r="C112" s="764"/>
      <c r="D112" s="764"/>
      <c r="E112" s="764"/>
      <c r="F112" s="765"/>
      <c r="G112" s="766" t="s">
        <v>165</v>
      </c>
      <c r="H112" s="767"/>
      <c r="I112" s="282"/>
      <c r="J112" s="578" t="str">
        <f t="shared" si="3"/>
        <v>Yes</v>
      </c>
      <c r="K112" s="532"/>
      <c r="L112" s="532"/>
      <c r="M112" s="531"/>
      <c r="N112" s="531"/>
      <c r="O112" s="532"/>
      <c r="P112" s="531"/>
      <c r="R112" s="531"/>
      <c r="S112" s="542"/>
      <c r="T112" s="543"/>
      <c r="U112" s="543"/>
      <c r="V112" s="543"/>
      <c r="W112" s="544"/>
      <c r="X112" s="544"/>
      <c r="Y112" s="572" t="str">
        <f t="shared" si="4"/>
        <v>d. Hormonal implants</v>
      </c>
      <c r="Z112" s="605"/>
    </row>
    <row r="113" spans="1:26" s="267" customFormat="1" ht="15.75" customHeight="1" x14ac:dyDescent="0.2">
      <c r="A113" s="384"/>
      <c r="B113" s="764" t="s">
        <v>56</v>
      </c>
      <c r="C113" s="764"/>
      <c r="D113" s="764"/>
      <c r="E113" s="764"/>
      <c r="F113" s="765"/>
      <c r="G113" s="766" t="s">
        <v>165</v>
      </c>
      <c r="H113" s="767"/>
      <c r="I113" s="282"/>
      <c r="J113" s="578" t="str">
        <f t="shared" si="3"/>
        <v>Yes</v>
      </c>
      <c r="K113" s="532"/>
      <c r="L113" s="532"/>
      <c r="M113" s="531"/>
      <c r="N113" s="531"/>
      <c r="O113" s="532"/>
      <c r="P113" s="531"/>
      <c r="R113" s="531"/>
      <c r="S113" s="542"/>
      <c r="T113" s="543"/>
      <c r="U113" s="543"/>
      <c r="V113" s="543"/>
      <c r="W113" s="544"/>
      <c r="X113" s="544"/>
      <c r="Y113" s="572" t="str">
        <f t="shared" si="4"/>
        <v>e. Intrauterine devices (IUDs)</v>
      </c>
      <c r="Z113" s="605"/>
    </row>
    <row r="114" spans="1:26" s="267" customFormat="1" ht="15.75" customHeight="1" x14ac:dyDescent="0.2">
      <c r="A114" s="384"/>
      <c r="B114" s="764" t="s">
        <v>43</v>
      </c>
      <c r="C114" s="764"/>
      <c r="D114" s="764"/>
      <c r="E114" s="764"/>
      <c r="F114" s="765"/>
      <c r="G114" s="766" t="s">
        <v>165</v>
      </c>
      <c r="H114" s="767"/>
      <c r="I114" s="282"/>
      <c r="J114" s="578" t="str">
        <f t="shared" si="3"/>
        <v>Yes</v>
      </c>
      <c r="K114" s="532"/>
      <c r="L114" s="532"/>
      <c r="M114" s="531"/>
      <c r="N114" s="531"/>
      <c r="O114" s="532"/>
      <c r="P114" s="531"/>
      <c r="R114" s="531"/>
      <c r="S114" s="542"/>
      <c r="T114" s="543"/>
      <c r="U114" s="543"/>
      <c r="V114" s="543"/>
      <c r="W114" s="544"/>
      <c r="X114" s="544"/>
      <c r="Y114" s="572" t="str">
        <f t="shared" si="4"/>
        <v>f. Male condoms</v>
      </c>
      <c r="Z114" s="605"/>
    </row>
    <row r="115" spans="1:26" s="267" customFormat="1" ht="15.75" customHeight="1" x14ac:dyDescent="0.2">
      <c r="A115" s="384"/>
      <c r="B115" s="764" t="s">
        <v>44</v>
      </c>
      <c r="C115" s="764"/>
      <c r="D115" s="764"/>
      <c r="E115" s="764"/>
      <c r="F115" s="765"/>
      <c r="G115" s="766" t="s">
        <v>165</v>
      </c>
      <c r="H115" s="767"/>
      <c r="I115" s="282"/>
      <c r="J115" s="578" t="str">
        <f t="shared" si="3"/>
        <v>Yes</v>
      </c>
      <c r="K115" s="532"/>
      <c r="L115" s="532"/>
      <c r="M115" s="531"/>
      <c r="N115" s="531"/>
      <c r="O115" s="532"/>
      <c r="P115" s="531"/>
      <c r="R115" s="531"/>
      <c r="S115" s="542"/>
      <c r="T115" s="543"/>
      <c r="U115" s="543"/>
      <c r="V115" s="543"/>
      <c r="W115" s="544"/>
      <c r="X115" s="544"/>
      <c r="Y115" s="572" t="str">
        <f t="shared" si="4"/>
        <v>g. Female condoms</v>
      </c>
      <c r="Z115" s="605"/>
    </row>
    <row r="116" spans="1:26" s="267" customFormat="1" ht="15.75" customHeight="1" x14ac:dyDescent="0.2">
      <c r="A116" s="384"/>
      <c r="B116" s="764" t="s">
        <v>338</v>
      </c>
      <c r="C116" s="764"/>
      <c r="D116" s="764"/>
      <c r="E116" s="764"/>
      <c r="F116" s="765"/>
      <c r="G116" s="766" t="s">
        <v>165</v>
      </c>
      <c r="H116" s="767"/>
      <c r="I116" s="282"/>
      <c r="J116" s="578" t="str">
        <f t="shared" si="3"/>
        <v>Yes</v>
      </c>
      <c r="K116" s="532"/>
      <c r="L116" s="532"/>
      <c r="M116" s="531"/>
      <c r="N116" s="531"/>
      <c r="O116" s="532"/>
      <c r="P116" s="531"/>
      <c r="R116" s="531"/>
      <c r="S116" s="542"/>
      <c r="T116" s="543"/>
      <c r="U116" s="543"/>
      <c r="V116" s="543"/>
      <c r="W116" s="544"/>
      <c r="X116" s="544"/>
      <c r="Y116" s="572" t="str">
        <f t="shared" si="4"/>
        <v>h. Emergency contraceptive pills</v>
      </c>
      <c r="Z116" s="605"/>
    </row>
    <row r="117" spans="1:26" s="267" customFormat="1" ht="15.75" customHeight="1" x14ac:dyDescent="0.2">
      <c r="A117" s="384"/>
      <c r="B117" s="764" t="s">
        <v>245</v>
      </c>
      <c r="C117" s="764"/>
      <c r="D117" s="764"/>
      <c r="E117" s="764"/>
      <c r="F117" s="765"/>
      <c r="G117" s="766" t="s">
        <v>166</v>
      </c>
      <c r="H117" s="767"/>
      <c r="I117" s="282"/>
      <c r="J117" s="578" t="str">
        <f>G117</f>
        <v>No</v>
      </c>
      <c r="K117" s="532"/>
      <c r="L117" s="532"/>
      <c r="M117" s="531"/>
      <c r="N117" s="531"/>
      <c r="O117" s="532"/>
      <c r="P117" s="531"/>
      <c r="R117" s="531"/>
      <c r="S117" s="542"/>
      <c r="T117" s="543"/>
      <c r="U117" s="543"/>
      <c r="V117" s="543"/>
      <c r="W117" s="544"/>
      <c r="X117" s="544"/>
      <c r="Y117" s="572" t="str">
        <f>B117</f>
        <v>i. CycleBeads</v>
      </c>
      <c r="Z117" s="605"/>
    </row>
    <row r="118" spans="1:26" s="267" customFormat="1" ht="15.75" customHeight="1" x14ac:dyDescent="0.2">
      <c r="A118" s="384"/>
      <c r="B118" s="764" t="s">
        <v>339</v>
      </c>
      <c r="C118" s="764"/>
      <c r="D118" s="764"/>
      <c r="E118" s="764"/>
      <c r="F118" s="765"/>
      <c r="G118" s="766" t="s">
        <v>166</v>
      </c>
      <c r="H118" s="767"/>
      <c r="I118" s="282"/>
      <c r="J118" s="578" t="str">
        <f t="shared" si="3"/>
        <v>No</v>
      </c>
      <c r="K118" s="532"/>
      <c r="L118" s="532"/>
      <c r="M118" s="531"/>
      <c r="N118" s="531"/>
      <c r="O118" s="532"/>
      <c r="P118" s="531"/>
      <c r="R118" s="531"/>
      <c r="S118" s="542"/>
      <c r="T118" s="543"/>
      <c r="U118" s="543"/>
      <c r="V118" s="543"/>
      <c r="W118" s="544"/>
      <c r="X118" s="544"/>
      <c r="Y118" s="572" t="str">
        <f t="shared" si="4"/>
        <v>j. Any other contraceptive(s)?</v>
      </c>
      <c r="Z118" s="605"/>
    </row>
    <row r="119" spans="1:26" s="267" customFormat="1" ht="15.75" x14ac:dyDescent="0.2">
      <c r="A119" s="384"/>
      <c r="B119" s="224"/>
      <c r="C119" s="764" t="s">
        <v>340</v>
      </c>
      <c r="D119" s="764"/>
      <c r="E119" s="765"/>
      <c r="F119" s="790" t="s">
        <v>146</v>
      </c>
      <c r="G119" s="791"/>
      <c r="H119" s="792"/>
      <c r="I119" s="282"/>
      <c r="J119" s="578">
        <f t="shared" si="3"/>
        <v>0</v>
      </c>
      <c r="K119" s="532"/>
      <c r="L119" s="532"/>
      <c r="M119" s="531"/>
      <c r="N119" s="531"/>
      <c r="O119" s="532"/>
      <c r="P119" s="531"/>
      <c r="R119" s="532">
        <f>B119</f>
        <v>0</v>
      </c>
      <c r="S119" s="542"/>
      <c r="T119" s="543"/>
      <c r="U119" s="543"/>
      <c r="V119" s="543"/>
      <c r="W119" s="544"/>
      <c r="X119" s="544"/>
      <c r="Z119" s="605"/>
    </row>
    <row r="120" spans="1:26" s="267" customFormat="1" ht="15.75" x14ac:dyDescent="0.2">
      <c r="A120" s="793" t="s">
        <v>341</v>
      </c>
      <c r="B120" s="794"/>
      <c r="C120" s="794"/>
      <c r="D120" s="795"/>
      <c r="E120" s="796"/>
      <c r="F120" s="797">
        <v>2009</v>
      </c>
      <c r="G120" s="798"/>
      <c r="H120" s="799"/>
      <c r="I120" s="282"/>
      <c r="J120" s="578">
        <f t="shared" si="3"/>
        <v>0</v>
      </c>
      <c r="K120" s="532"/>
      <c r="L120" s="532"/>
      <c r="M120" s="531"/>
      <c r="N120" s="531"/>
      <c r="O120" s="532"/>
      <c r="P120" s="531"/>
      <c r="R120" s="532">
        <f>B120</f>
        <v>0</v>
      </c>
      <c r="S120" s="542"/>
      <c r="T120" s="543"/>
      <c r="U120" s="543"/>
      <c r="V120" s="543"/>
      <c r="W120" s="544"/>
      <c r="X120" s="544"/>
      <c r="Z120" s="605"/>
    </row>
    <row r="121" spans="1:26" s="267" customFormat="1" ht="22.5" customHeight="1" x14ac:dyDescent="0.2">
      <c r="A121" s="772" t="s">
        <v>342</v>
      </c>
      <c r="B121" s="764"/>
      <c r="C121" s="765"/>
      <c r="D121" s="769" t="s">
        <v>426</v>
      </c>
      <c r="E121" s="770"/>
      <c r="F121" s="770"/>
      <c r="G121" s="770"/>
      <c r="H121" s="771"/>
      <c r="I121" s="282"/>
      <c r="J121" s="604"/>
      <c r="K121" s="532" t="str">
        <f>A121</f>
        <v xml:space="preserve">D10. Name of the list(s)
</v>
      </c>
      <c r="L121" s="532"/>
      <c r="M121" s="531"/>
      <c r="N121" s="531"/>
      <c r="O121" s="532" t="str">
        <f>D121</f>
        <v>Essential Medicines List</v>
      </c>
      <c r="P121" s="531"/>
      <c r="R121" s="531"/>
      <c r="S121" s="542"/>
      <c r="T121" s="543"/>
      <c r="U121" s="543"/>
      <c r="V121" s="543"/>
      <c r="W121" s="544"/>
      <c r="X121" s="544"/>
      <c r="Z121" s="605"/>
    </row>
    <row r="122" spans="1:26" s="267" customFormat="1" ht="34.5" customHeight="1" x14ac:dyDescent="0.2">
      <c r="A122" s="772" t="s">
        <v>344</v>
      </c>
      <c r="B122" s="764"/>
      <c r="C122" s="765"/>
      <c r="D122" s="769"/>
      <c r="E122" s="770"/>
      <c r="F122" s="770"/>
      <c r="G122" s="770"/>
      <c r="H122" s="771"/>
      <c r="I122" s="282"/>
      <c r="J122" s="604"/>
      <c r="K122" s="532" t="str">
        <f>A122</f>
        <v xml:space="preserve">D11. Notes about the list(s)
</v>
      </c>
      <c r="L122" s="532"/>
      <c r="M122" s="531"/>
      <c r="N122" s="531"/>
      <c r="O122" s="532">
        <f>D122</f>
        <v>0</v>
      </c>
      <c r="P122" s="531"/>
      <c r="R122" s="531"/>
      <c r="S122" s="542"/>
      <c r="T122" s="543"/>
      <c r="U122" s="543"/>
      <c r="V122" s="543"/>
      <c r="W122" s="544"/>
      <c r="X122" s="544"/>
      <c r="Z122" s="605"/>
    </row>
    <row r="123" spans="1:26" s="159" customFormat="1" ht="21.75" customHeight="1" x14ac:dyDescent="0.2">
      <c r="A123" s="772" t="s">
        <v>351</v>
      </c>
      <c r="B123" s="764"/>
      <c r="C123" s="764"/>
      <c r="D123" s="764"/>
      <c r="E123" s="764"/>
      <c r="F123" s="764"/>
      <c r="G123" s="764"/>
      <c r="H123" s="773"/>
      <c r="I123" s="227"/>
      <c r="J123" s="578"/>
      <c r="K123" s="532"/>
      <c r="L123" s="531"/>
      <c r="M123" s="531"/>
      <c r="N123" s="531"/>
      <c r="O123" s="532"/>
      <c r="P123" s="531"/>
      <c r="Q123" s="531"/>
      <c r="R123" s="531"/>
      <c r="S123" s="531"/>
      <c r="T123" s="222"/>
      <c r="U123" s="222"/>
      <c r="V123" s="222"/>
      <c r="W123" s="539"/>
      <c r="X123" s="538" t="str">
        <f>A123</f>
        <v xml:space="preserve">D12.  Information on country's Poverty Reduction Strategy Paper (PRSP)
</v>
      </c>
      <c r="Z123" s="558"/>
    </row>
    <row r="124" spans="1:26" s="267" customFormat="1" ht="30.75" customHeight="1" x14ac:dyDescent="0.2">
      <c r="A124" s="385"/>
      <c r="B124" s="784" t="s">
        <v>196</v>
      </c>
      <c r="C124" s="785"/>
      <c r="D124" s="785"/>
      <c r="E124" s="786"/>
      <c r="F124" s="787">
        <v>2007</v>
      </c>
      <c r="G124" s="788"/>
      <c r="H124" s="789"/>
      <c r="I124" s="282"/>
      <c r="J124" s="578">
        <f>G124</f>
        <v>0</v>
      </c>
      <c r="K124" s="532"/>
      <c r="L124" s="532"/>
      <c r="M124" s="531"/>
      <c r="N124" s="531"/>
      <c r="O124" s="532"/>
      <c r="P124" s="531"/>
      <c r="R124" s="532" t="str">
        <f>B124</f>
        <v>a. What year is the Poverty Reduction Strategy Paper from? (most recent actual PRSP on IMF's site [not progress or summary report])</v>
      </c>
      <c r="S124" s="542"/>
      <c r="T124" s="543"/>
      <c r="U124" s="543"/>
      <c r="V124" s="543"/>
      <c r="W124" s="544"/>
      <c r="X124" s="544"/>
      <c r="Z124" s="605"/>
    </row>
    <row r="125" spans="1:26" s="267" customFormat="1" ht="15.75" customHeight="1" x14ac:dyDescent="0.2">
      <c r="A125" s="384"/>
      <c r="B125" s="764" t="s">
        <v>197</v>
      </c>
      <c r="C125" s="764"/>
      <c r="D125" s="764"/>
      <c r="E125" s="764"/>
      <c r="F125" s="765"/>
      <c r="G125" s="766" t="s">
        <v>166</v>
      </c>
      <c r="H125" s="767"/>
      <c r="I125" s="282"/>
      <c r="J125" s="578" t="str">
        <f>G125</f>
        <v>No</v>
      </c>
      <c r="K125" s="532"/>
      <c r="L125" s="532"/>
      <c r="M125" s="531"/>
      <c r="N125" s="531"/>
      <c r="O125" s="532"/>
      <c r="P125" s="531"/>
      <c r="R125" s="531"/>
      <c r="S125" s="542"/>
      <c r="T125" s="543"/>
      <c r="U125" s="543"/>
      <c r="V125" s="543"/>
      <c r="W125" s="544"/>
      <c r="X125" s="544"/>
      <c r="Y125" s="572" t="str">
        <f>B125</f>
        <v>b. Is family planning or reproductive health a priority in the PRSP?</v>
      </c>
      <c r="Z125" s="605"/>
    </row>
    <row r="126" spans="1:26" s="267" customFormat="1" ht="15.75" customHeight="1" x14ac:dyDescent="0.2">
      <c r="A126" s="384"/>
      <c r="B126" s="764" t="s">
        <v>198</v>
      </c>
      <c r="C126" s="764"/>
      <c r="D126" s="764"/>
      <c r="E126" s="764"/>
      <c r="F126" s="765"/>
      <c r="G126" s="766" t="s">
        <v>166</v>
      </c>
      <c r="H126" s="767"/>
      <c r="I126" s="282"/>
      <c r="J126" s="578" t="str">
        <f>G126</f>
        <v>No</v>
      </c>
      <c r="K126" s="532"/>
      <c r="L126" s="532"/>
      <c r="M126" s="531"/>
      <c r="N126" s="531"/>
      <c r="O126" s="532"/>
      <c r="P126" s="531"/>
      <c r="R126" s="531"/>
      <c r="S126" s="542"/>
      <c r="T126" s="543"/>
      <c r="U126" s="543"/>
      <c r="V126" s="543"/>
      <c r="W126" s="544"/>
      <c r="X126" s="544"/>
      <c r="Y126" s="572" t="str">
        <f>B126</f>
        <v>c. Is contraceptive security included in the PRSP?</v>
      </c>
      <c r="Z126" s="605"/>
    </row>
    <row r="127" spans="1:26" s="267" customFormat="1" ht="15.75" customHeight="1" x14ac:dyDescent="0.2">
      <c r="A127" s="384"/>
      <c r="B127" s="764" t="s">
        <v>72</v>
      </c>
      <c r="C127" s="764"/>
      <c r="D127" s="764"/>
      <c r="E127" s="764"/>
      <c r="F127" s="765"/>
      <c r="G127" s="766" t="s">
        <v>166</v>
      </c>
      <c r="H127" s="767"/>
      <c r="I127" s="282"/>
      <c r="J127" s="578" t="str">
        <f>G127</f>
        <v>No</v>
      </c>
      <c r="K127" s="532"/>
      <c r="L127" s="532"/>
      <c r="M127" s="531"/>
      <c r="N127" s="531"/>
      <c r="O127" s="532"/>
      <c r="P127" s="531"/>
      <c r="R127" s="531"/>
      <c r="S127" s="542"/>
      <c r="T127" s="543"/>
      <c r="U127" s="543"/>
      <c r="V127" s="543"/>
      <c r="W127" s="544"/>
      <c r="X127" s="544"/>
      <c r="Y127" s="572" t="str">
        <f>B127</f>
        <v>d. Is contraceptive prevalence rate (CPR) included as an indicator in the PRSP?</v>
      </c>
      <c r="Z127" s="605"/>
    </row>
    <row r="128" spans="1:26" s="267" customFormat="1" ht="15.75" customHeight="1" x14ac:dyDescent="0.2">
      <c r="A128" s="384"/>
      <c r="B128" s="764" t="s">
        <v>73</v>
      </c>
      <c r="C128" s="764"/>
      <c r="D128" s="764"/>
      <c r="E128" s="764"/>
      <c r="F128" s="765"/>
      <c r="G128" s="766" t="s">
        <v>166</v>
      </c>
      <c r="H128" s="767"/>
      <c r="I128" s="282"/>
      <c r="J128" s="578" t="str">
        <f>G128</f>
        <v>No</v>
      </c>
      <c r="K128" s="532"/>
      <c r="L128" s="532"/>
      <c r="M128" s="531"/>
      <c r="N128" s="531"/>
      <c r="O128" s="532"/>
      <c r="P128" s="531"/>
      <c r="R128" s="531"/>
      <c r="S128" s="542"/>
      <c r="T128" s="543"/>
      <c r="U128" s="543"/>
      <c r="V128" s="543"/>
      <c r="W128" s="544"/>
      <c r="X128" s="544"/>
      <c r="Y128" s="572" t="str">
        <f>B128</f>
        <v>e. Are contraceptive supply indicators included in the PRSP?</v>
      </c>
      <c r="Z128" s="605"/>
    </row>
    <row r="129" spans="1:26" s="267" customFormat="1" ht="15.75" customHeight="1" thickBot="1" x14ac:dyDescent="0.25">
      <c r="A129" s="262" t="s">
        <v>74</v>
      </c>
      <c r="B129" s="764" t="s">
        <v>75</v>
      </c>
      <c r="C129" s="765"/>
      <c r="D129" s="779" t="s">
        <v>523</v>
      </c>
      <c r="E129" s="780"/>
      <c r="F129" s="780"/>
      <c r="G129" s="780"/>
      <c r="H129" s="781"/>
      <c r="I129" s="282"/>
      <c r="J129" s="604"/>
      <c r="K129" s="532" t="str">
        <f>B129</f>
        <v>f. Notes about the Poverty Reduction Strategy Paper</v>
      </c>
      <c r="L129" s="532"/>
      <c r="M129" s="531"/>
      <c r="N129" s="531"/>
      <c r="O129" s="532" t="str">
        <f>D129</f>
        <v>Reproductive health is integrated within the health component (p.179).</v>
      </c>
      <c r="P129" s="531"/>
      <c r="R129" s="531"/>
      <c r="S129" s="542"/>
      <c r="T129" s="543"/>
      <c r="U129" s="543"/>
      <c r="V129" s="543"/>
      <c r="W129" s="544"/>
      <c r="X129" s="544"/>
      <c r="Z129" s="605"/>
    </row>
    <row r="130" spans="1:26" s="159" customFormat="1" ht="16.5" customHeight="1" thickBot="1" x14ac:dyDescent="0.25">
      <c r="A130" s="782" t="s">
        <v>28</v>
      </c>
      <c r="B130" s="783"/>
      <c r="C130" s="783"/>
      <c r="D130" s="783"/>
      <c r="E130" s="783"/>
      <c r="F130" s="783"/>
      <c r="G130" s="783"/>
      <c r="H130" s="386"/>
      <c r="I130" s="606"/>
      <c r="J130" s="578"/>
      <c r="K130" s="532"/>
      <c r="L130" s="531"/>
      <c r="M130" s="531"/>
      <c r="N130" s="531"/>
      <c r="O130" s="532"/>
      <c r="P130" s="531"/>
      <c r="Q130" s="531"/>
      <c r="R130" s="531"/>
      <c r="S130" s="531"/>
      <c r="T130" s="222"/>
      <c r="U130" s="222"/>
      <c r="V130" s="222"/>
      <c r="W130" s="539"/>
      <c r="X130" s="539"/>
      <c r="Z130" s="558"/>
    </row>
    <row r="131" spans="1:26" s="159" customFormat="1" ht="30" customHeight="1" x14ac:dyDescent="0.2">
      <c r="A131" s="774" t="s">
        <v>345</v>
      </c>
      <c r="B131" s="775"/>
      <c r="C131" s="775"/>
      <c r="D131" s="775"/>
      <c r="E131" s="775"/>
      <c r="F131" s="776"/>
      <c r="G131" s="777" t="s">
        <v>165</v>
      </c>
      <c r="H131" s="778"/>
      <c r="I131" s="547"/>
      <c r="J131" s="578" t="str">
        <f>G131</f>
        <v>Yes</v>
      </c>
      <c r="K131" s="532"/>
      <c r="L131" s="531"/>
      <c r="M131" s="531"/>
      <c r="N131" s="531"/>
      <c r="O131" s="532"/>
      <c r="P131" s="531"/>
      <c r="Q131" s="531"/>
      <c r="R131" s="531"/>
      <c r="S131" s="531"/>
      <c r="T131" s="222"/>
      <c r="U131" s="222"/>
      <c r="V131" s="222"/>
      <c r="W131" s="539"/>
      <c r="X131" s="539"/>
      <c r="Y131" s="572" t="str">
        <f>A131</f>
        <v>E1. Have stockouts occurred for any contraceptive at the central* level in the last 12 months?  
*(The central level refers to the central level warehouse for the public sector.)</v>
      </c>
      <c r="Z131" s="558"/>
    </row>
    <row r="132" spans="1:26" s="159" customFormat="1" ht="45" x14ac:dyDescent="0.2">
      <c r="A132" s="772" t="s">
        <v>1506</v>
      </c>
      <c r="B132" s="764"/>
      <c r="C132" s="764"/>
      <c r="D132" s="764"/>
      <c r="E132" s="764"/>
      <c r="F132" s="764"/>
      <c r="G132" s="764"/>
      <c r="H132" s="773"/>
      <c r="I132" s="227"/>
      <c r="J132" s="578"/>
      <c r="K132" s="532"/>
      <c r="L132" s="531"/>
      <c r="M132" s="531"/>
      <c r="N132" s="531"/>
      <c r="O132" s="532"/>
      <c r="P132" s="531"/>
      <c r="Q132" s="531"/>
      <c r="R132" s="531"/>
      <c r="S132" s="531"/>
      <c r="T132" s="222"/>
      <c r="U132" s="222"/>
      <c r="V132" s="222"/>
      <c r="W132" s="539"/>
      <c r="X132" s="538"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Z132" s="558"/>
    </row>
    <row r="133" spans="1:26" s="159" customFormat="1" ht="15" customHeight="1" x14ac:dyDescent="0.2">
      <c r="A133" s="354"/>
      <c r="B133" s="764" t="s">
        <v>336</v>
      </c>
      <c r="C133" s="764"/>
      <c r="D133" s="764"/>
      <c r="E133" s="764"/>
      <c r="F133" s="765"/>
      <c r="G133" s="766" t="s">
        <v>166</v>
      </c>
      <c r="H133" s="767"/>
      <c r="I133" s="547"/>
      <c r="J133" s="578" t="str">
        <f t="shared" ref="J133:J141" si="5">G133</f>
        <v>No</v>
      </c>
      <c r="K133" s="532"/>
      <c r="L133" s="531"/>
      <c r="M133" s="531"/>
      <c r="N133" s="531"/>
      <c r="O133" s="532"/>
      <c r="P133" s="531"/>
      <c r="Q133" s="531"/>
      <c r="R133" s="531"/>
      <c r="S133" s="531"/>
      <c r="T133" s="222"/>
      <c r="U133" s="222"/>
      <c r="V133" s="222"/>
      <c r="W133" s="539"/>
      <c r="X133" s="539"/>
      <c r="Y133" s="572" t="str">
        <f t="shared" ref="Y133:Y141" si="6">B133</f>
        <v>a. Combined oral contraceptives</v>
      </c>
      <c r="Z133" s="558"/>
    </row>
    <row r="134" spans="1:26" s="159" customFormat="1" ht="15" customHeight="1" x14ac:dyDescent="0.2">
      <c r="A134" s="358"/>
      <c r="B134" s="764" t="s">
        <v>337</v>
      </c>
      <c r="C134" s="764"/>
      <c r="D134" s="764"/>
      <c r="E134" s="764"/>
      <c r="F134" s="765"/>
      <c r="G134" s="766" t="s">
        <v>166</v>
      </c>
      <c r="H134" s="767"/>
      <c r="I134" s="547"/>
      <c r="J134" s="578" t="str">
        <f t="shared" si="5"/>
        <v>No</v>
      </c>
      <c r="K134" s="532"/>
      <c r="L134" s="531"/>
      <c r="M134" s="531"/>
      <c r="N134" s="531"/>
      <c r="O134" s="531"/>
      <c r="P134" s="531"/>
      <c r="Q134" s="531"/>
      <c r="R134" s="531"/>
      <c r="S134" s="531"/>
      <c r="T134" s="222"/>
      <c r="U134" s="222"/>
      <c r="V134" s="222"/>
      <c r="W134" s="539"/>
      <c r="X134" s="539"/>
      <c r="Y134" s="572" t="str">
        <f t="shared" si="6"/>
        <v>b. Progestin-only pills</v>
      </c>
      <c r="Z134" s="558"/>
    </row>
    <row r="135" spans="1:26" s="159" customFormat="1" ht="15" customHeight="1" x14ac:dyDescent="0.2">
      <c r="A135" s="354"/>
      <c r="B135" s="764" t="s">
        <v>54</v>
      </c>
      <c r="C135" s="764"/>
      <c r="D135" s="764"/>
      <c r="E135" s="764"/>
      <c r="F135" s="765"/>
      <c r="G135" s="766" t="s">
        <v>166</v>
      </c>
      <c r="H135" s="767"/>
      <c r="I135" s="547"/>
      <c r="J135" s="578" t="str">
        <f t="shared" si="5"/>
        <v>No</v>
      </c>
      <c r="K135" s="532"/>
      <c r="L135" s="531"/>
      <c r="M135" s="531"/>
      <c r="N135" s="531"/>
      <c r="O135" s="531"/>
      <c r="P135" s="531"/>
      <c r="Q135" s="531"/>
      <c r="R135" s="531"/>
      <c r="S135" s="531"/>
      <c r="T135" s="222"/>
      <c r="U135" s="222"/>
      <c r="V135" s="222"/>
      <c r="W135" s="539"/>
      <c r="X135" s="539"/>
      <c r="Y135" s="572" t="str">
        <f t="shared" si="6"/>
        <v>c. Hormonal injections</v>
      </c>
      <c r="Z135" s="558"/>
    </row>
    <row r="136" spans="1:26" s="159" customFormat="1" ht="15" customHeight="1" x14ac:dyDescent="0.2">
      <c r="A136" s="354"/>
      <c r="B136" s="764" t="s">
        <v>55</v>
      </c>
      <c r="C136" s="764"/>
      <c r="D136" s="764"/>
      <c r="E136" s="764"/>
      <c r="F136" s="765"/>
      <c r="G136" s="766" t="s">
        <v>166</v>
      </c>
      <c r="H136" s="767"/>
      <c r="I136" s="547"/>
      <c r="J136" s="578" t="str">
        <f t="shared" si="5"/>
        <v>No</v>
      </c>
      <c r="K136" s="532"/>
      <c r="L136" s="531"/>
      <c r="M136" s="531"/>
      <c r="N136" s="531"/>
      <c r="O136" s="531"/>
      <c r="P136" s="531"/>
      <c r="Q136" s="531"/>
      <c r="R136" s="531"/>
      <c r="S136" s="531"/>
      <c r="T136" s="222"/>
      <c r="U136" s="222"/>
      <c r="V136" s="222"/>
      <c r="W136" s="539"/>
      <c r="X136" s="539"/>
      <c r="Y136" s="572" t="str">
        <f t="shared" si="6"/>
        <v>d. Hormonal implants</v>
      </c>
      <c r="Z136" s="558"/>
    </row>
    <row r="137" spans="1:26" s="159" customFormat="1" ht="15" customHeight="1" x14ac:dyDescent="0.2">
      <c r="A137" s="354"/>
      <c r="B137" s="764" t="s">
        <v>56</v>
      </c>
      <c r="C137" s="764"/>
      <c r="D137" s="764"/>
      <c r="E137" s="764"/>
      <c r="F137" s="765"/>
      <c r="G137" s="766" t="s">
        <v>165</v>
      </c>
      <c r="H137" s="767"/>
      <c r="I137" s="547"/>
      <c r="J137" s="578" t="str">
        <f t="shared" si="5"/>
        <v>Yes</v>
      </c>
      <c r="K137" s="532"/>
      <c r="L137" s="531"/>
      <c r="M137" s="531"/>
      <c r="N137" s="531"/>
      <c r="O137" s="531"/>
      <c r="P137" s="531"/>
      <c r="Q137" s="531"/>
      <c r="R137" s="531"/>
      <c r="S137" s="531"/>
      <c r="T137" s="222"/>
      <c r="U137" s="222"/>
      <c r="V137" s="222"/>
      <c r="W137" s="539"/>
      <c r="X137" s="539"/>
      <c r="Y137" s="572" t="str">
        <f t="shared" si="6"/>
        <v>e. Intrauterine devices (IUDs)</v>
      </c>
      <c r="Z137" s="558"/>
    </row>
    <row r="138" spans="1:26" s="159" customFormat="1" ht="15" customHeight="1" x14ac:dyDescent="0.2">
      <c r="A138" s="354"/>
      <c r="B138" s="764" t="s">
        <v>43</v>
      </c>
      <c r="C138" s="764"/>
      <c r="D138" s="764"/>
      <c r="E138" s="764"/>
      <c r="F138" s="765"/>
      <c r="G138" s="766" t="s">
        <v>165</v>
      </c>
      <c r="H138" s="767"/>
      <c r="I138" s="547"/>
      <c r="J138" s="578" t="str">
        <f t="shared" si="5"/>
        <v>Yes</v>
      </c>
      <c r="K138" s="532"/>
      <c r="L138" s="531"/>
      <c r="M138" s="531"/>
      <c r="N138" s="531"/>
      <c r="O138" s="531"/>
      <c r="P138" s="531"/>
      <c r="Q138" s="531"/>
      <c r="R138" s="531"/>
      <c r="S138" s="531"/>
      <c r="T138" s="222"/>
      <c r="U138" s="222"/>
      <c r="V138" s="222"/>
      <c r="W138" s="539"/>
      <c r="X138" s="539"/>
      <c r="Y138" s="572" t="str">
        <f t="shared" si="6"/>
        <v>f. Male condoms</v>
      </c>
      <c r="Z138" s="558"/>
    </row>
    <row r="139" spans="1:26" s="159" customFormat="1" ht="15" customHeight="1" x14ac:dyDescent="0.2">
      <c r="A139" s="354"/>
      <c r="B139" s="764" t="s">
        <v>44</v>
      </c>
      <c r="C139" s="764"/>
      <c r="D139" s="764"/>
      <c r="E139" s="764"/>
      <c r="F139" s="765"/>
      <c r="G139" s="766" t="s">
        <v>166</v>
      </c>
      <c r="H139" s="767"/>
      <c r="I139" s="547"/>
      <c r="J139" s="578" t="str">
        <f t="shared" si="5"/>
        <v>No</v>
      </c>
      <c r="K139" s="532"/>
      <c r="L139" s="531"/>
      <c r="M139" s="531"/>
      <c r="N139" s="531"/>
      <c r="O139" s="531"/>
      <c r="P139" s="531"/>
      <c r="Q139" s="531"/>
      <c r="R139" s="531"/>
      <c r="S139" s="531"/>
      <c r="T139" s="222"/>
      <c r="U139" s="222"/>
      <c r="V139" s="222"/>
      <c r="W139" s="539"/>
      <c r="X139" s="539"/>
      <c r="Y139" s="572" t="str">
        <f t="shared" si="6"/>
        <v>g. Female condoms</v>
      </c>
      <c r="Z139" s="558"/>
    </row>
    <row r="140" spans="1:26" s="159" customFormat="1" ht="15" customHeight="1" x14ac:dyDescent="0.2">
      <c r="A140" s="354"/>
      <c r="B140" s="764" t="s">
        <v>338</v>
      </c>
      <c r="C140" s="764"/>
      <c r="D140" s="764"/>
      <c r="E140" s="764"/>
      <c r="F140" s="765"/>
      <c r="G140" s="766" t="s">
        <v>166</v>
      </c>
      <c r="H140" s="767"/>
      <c r="I140" s="547"/>
      <c r="J140" s="578" t="str">
        <f t="shared" si="5"/>
        <v>No</v>
      </c>
      <c r="K140" s="532"/>
      <c r="L140" s="531"/>
      <c r="M140" s="531"/>
      <c r="N140" s="531"/>
      <c r="O140" s="531"/>
      <c r="P140" s="531"/>
      <c r="Q140" s="531"/>
      <c r="R140" s="531"/>
      <c r="S140" s="531"/>
      <c r="T140" s="222"/>
      <c r="U140" s="222"/>
      <c r="V140" s="222"/>
      <c r="W140" s="539"/>
      <c r="X140" s="539"/>
      <c r="Y140" s="572" t="str">
        <f t="shared" si="6"/>
        <v>h. Emergency contraceptive pills</v>
      </c>
      <c r="Z140" s="558"/>
    </row>
    <row r="141" spans="1:26" s="159" customFormat="1" ht="15" customHeight="1" x14ac:dyDescent="0.2">
      <c r="A141" s="354"/>
      <c r="B141" s="764" t="s">
        <v>245</v>
      </c>
      <c r="C141" s="764"/>
      <c r="D141" s="764"/>
      <c r="E141" s="764"/>
      <c r="F141" s="765"/>
      <c r="G141" s="766" t="s">
        <v>146</v>
      </c>
      <c r="H141" s="767"/>
      <c r="I141" s="547"/>
      <c r="J141" s="578" t="str">
        <f t="shared" si="5"/>
        <v>N/A</v>
      </c>
      <c r="K141" s="532"/>
      <c r="L141" s="531"/>
      <c r="M141" s="531"/>
      <c r="N141" s="531"/>
      <c r="O141" s="531"/>
      <c r="P141" s="531"/>
      <c r="Q141" s="531"/>
      <c r="R141" s="531"/>
      <c r="S141" s="531"/>
      <c r="T141" s="222"/>
      <c r="U141" s="222"/>
      <c r="V141" s="222"/>
      <c r="W141" s="539"/>
      <c r="X141" s="539"/>
      <c r="Y141" s="572" t="str">
        <f t="shared" si="6"/>
        <v>i. CycleBeads</v>
      </c>
      <c r="Z141" s="558"/>
    </row>
    <row r="142" spans="1:26" s="159" customFormat="1" ht="30" x14ac:dyDescent="0.2">
      <c r="A142" s="354"/>
      <c r="B142" s="764" t="s">
        <v>766</v>
      </c>
      <c r="C142" s="764"/>
      <c r="D142" s="764"/>
      <c r="E142" s="764"/>
      <c r="F142" s="769" t="s">
        <v>835</v>
      </c>
      <c r="G142" s="770"/>
      <c r="H142" s="771"/>
      <c r="I142" s="547"/>
      <c r="J142" s="578"/>
      <c r="K142" s="532"/>
      <c r="L142" s="531"/>
      <c r="M142" s="532"/>
      <c r="N142" s="531"/>
      <c r="O142" s="531"/>
      <c r="P142" s="531"/>
      <c r="Q142" s="532" t="str">
        <f>F142</f>
        <v>01/11 - 12/11</v>
      </c>
      <c r="R142" s="532" t="str">
        <f>B142</f>
        <v xml:space="preserve">j. Time period of reports reviewed
(mm/yy - mm/yy) (for example, reports from 1/11-12/11) </v>
      </c>
      <c r="S142" s="531"/>
      <c r="T142" s="222"/>
      <c r="U142" s="222"/>
      <c r="V142" s="222"/>
      <c r="W142" s="539"/>
      <c r="X142" s="539"/>
      <c r="Z142" s="558"/>
    </row>
    <row r="143" spans="1:26" s="159" customFormat="1" ht="45" x14ac:dyDescent="0.2">
      <c r="A143" s="262"/>
      <c r="B143" s="764" t="s">
        <v>346</v>
      </c>
      <c r="C143" s="764"/>
      <c r="D143" s="764"/>
      <c r="E143" s="764"/>
      <c r="F143" s="769" t="s">
        <v>187</v>
      </c>
      <c r="G143" s="770"/>
      <c r="H143" s="771"/>
      <c r="I143" s="547"/>
      <c r="J143" s="578"/>
      <c r="K143" s="532"/>
      <c r="L143" s="532"/>
      <c r="M143" s="531"/>
      <c r="N143" s="531"/>
      <c r="O143" s="531"/>
      <c r="P143" s="531"/>
      <c r="Q143" s="532" t="str">
        <f>F143</f>
        <v>PipeLine</v>
      </c>
      <c r="R143" s="532" t="str">
        <f>B143</f>
        <v>k. Data source
(for example: Procurement Planning and Monitoring Report, Logistics Management Information System, periodic physical inventory, warehouse reports)</v>
      </c>
      <c r="S143" s="531"/>
      <c r="T143" s="222"/>
      <c r="U143" s="222"/>
      <c r="V143" s="222"/>
      <c r="W143" s="539"/>
      <c r="X143" s="539"/>
      <c r="Z143" s="558"/>
    </row>
    <row r="144" spans="1:26" s="159" customFormat="1" x14ac:dyDescent="0.2">
      <c r="A144" s="772" t="s">
        <v>347</v>
      </c>
      <c r="B144" s="764"/>
      <c r="C144" s="764"/>
      <c r="D144" s="764"/>
      <c r="E144" s="764"/>
      <c r="F144" s="764"/>
      <c r="G144" s="764"/>
      <c r="H144" s="773"/>
      <c r="I144" s="227"/>
      <c r="J144" s="569"/>
      <c r="K144" s="532"/>
      <c r="L144" s="531"/>
      <c r="M144" s="531"/>
      <c r="N144" s="531"/>
      <c r="O144" s="532"/>
      <c r="P144" s="531"/>
      <c r="Q144" s="531"/>
      <c r="R144" s="531"/>
      <c r="S144" s="531"/>
      <c r="T144" s="222"/>
      <c r="U144" s="222"/>
      <c r="V144" s="222"/>
      <c r="W144" s="539"/>
      <c r="X144" s="539"/>
      <c r="Z144" s="558"/>
    </row>
    <row r="145" spans="1:26" s="159" customFormat="1" ht="15" customHeight="1" x14ac:dyDescent="0.2">
      <c r="A145" s="354"/>
      <c r="B145" s="764" t="s">
        <v>348</v>
      </c>
      <c r="C145" s="764"/>
      <c r="D145" s="764"/>
      <c r="E145" s="764"/>
      <c r="F145" s="765"/>
      <c r="G145" s="766" t="s">
        <v>166</v>
      </c>
      <c r="H145" s="767"/>
      <c r="I145" s="547"/>
      <c r="J145" s="578" t="str">
        <f>G145</f>
        <v>No</v>
      </c>
      <c r="K145" s="532"/>
      <c r="L145" s="531"/>
      <c r="M145" s="531"/>
      <c r="N145" s="531"/>
      <c r="O145" s="532"/>
      <c r="P145" s="531"/>
      <c r="Q145" s="531"/>
      <c r="R145" s="531"/>
      <c r="S145" s="531"/>
      <c r="T145" s="222"/>
      <c r="U145" s="222"/>
      <c r="V145" s="222"/>
      <c r="W145" s="539"/>
      <c r="X145" s="539"/>
      <c r="Y145" s="572" t="str">
        <f>B145</f>
        <v>a. service delivery point level (i.e., public sector health facilities)</v>
      </c>
      <c r="Z145" s="558"/>
    </row>
    <row r="146" spans="1:26" s="268" customFormat="1" ht="15.75" customHeight="1" thickBot="1" x14ac:dyDescent="0.25">
      <c r="A146" s="356"/>
      <c r="B146" s="753" t="s">
        <v>349</v>
      </c>
      <c r="C146" s="753"/>
      <c r="D146" s="753"/>
      <c r="E146" s="753"/>
      <c r="F146" s="754"/>
      <c r="G146" s="755" t="s">
        <v>166</v>
      </c>
      <c r="H146" s="756"/>
      <c r="I146" s="607"/>
      <c r="J146" s="608" t="str">
        <f>G146</f>
        <v>No</v>
      </c>
      <c r="K146" s="609"/>
      <c r="L146" s="610"/>
      <c r="M146" s="610"/>
      <c r="N146" s="610"/>
      <c r="O146" s="609"/>
      <c r="P146" s="610"/>
      <c r="Q146" s="610"/>
      <c r="R146" s="610"/>
      <c r="S146" s="610"/>
      <c r="T146" s="611"/>
      <c r="U146" s="611"/>
      <c r="V146" s="611"/>
      <c r="W146" s="612"/>
      <c r="X146" s="612"/>
      <c r="Y146" s="613" t="str">
        <f>B146</f>
        <v>b. central level (i.e., central level warehouse for the public sector)</v>
      </c>
      <c r="Z146" s="614"/>
    </row>
    <row r="147" spans="1:26" s="159" customFormat="1" ht="60.75" thickBot="1" x14ac:dyDescent="0.25">
      <c r="A147" s="757" t="s">
        <v>350</v>
      </c>
      <c r="B147" s="758"/>
      <c r="C147" s="759"/>
      <c r="D147" s="760" t="s">
        <v>1316</v>
      </c>
      <c r="E147" s="761"/>
      <c r="F147" s="761"/>
      <c r="G147" s="761"/>
      <c r="H147" s="762"/>
      <c r="I147" s="547"/>
      <c r="J147" s="578"/>
      <c r="K147" s="532" t="str">
        <f>A147</f>
        <v xml:space="preserve">F. Please note any overall comments about challenges and/or successes with contraceptive security in your country.
</v>
      </c>
      <c r="L147" s="531"/>
      <c r="M147" s="531"/>
      <c r="N147" s="531"/>
      <c r="O147" s="532" t="str">
        <f>D147</f>
        <v xml:space="preserve">Challenges: Funding, funding delays leading to shipment delays and stockouts; delays in launching RHCS Strategy. Successes: Forecasting and quantification, procurement planning, collaboration with MoH and other partners.  </v>
      </c>
      <c r="P147" s="531"/>
      <c r="Q147" s="531"/>
      <c r="R147" s="531"/>
      <c r="S147" s="531"/>
      <c r="T147" s="222"/>
      <c r="U147" s="222"/>
      <c r="V147" s="222"/>
      <c r="W147" s="539"/>
      <c r="X147" s="539"/>
      <c r="Z147" s="558"/>
    </row>
    <row r="148" spans="1:26" s="267" customFormat="1" ht="15.75" x14ac:dyDescent="0.2">
      <c r="A148" s="904"/>
      <c r="B148" s="904"/>
      <c r="C148" s="904"/>
      <c r="D148" s="904"/>
      <c r="E148" s="904"/>
      <c r="F148" s="904"/>
      <c r="G148" s="904"/>
      <c r="H148" s="904"/>
      <c r="I148" s="282"/>
      <c r="J148" s="604"/>
      <c r="K148" s="532"/>
      <c r="L148" s="532"/>
      <c r="M148" s="531"/>
      <c r="N148" s="531"/>
      <c r="O148" s="532"/>
      <c r="P148" s="531"/>
      <c r="R148" s="531"/>
      <c r="S148" s="542"/>
      <c r="T148" s="543"/>
      <c r="U148" s="543"/>
      <c r="V148" s="543"/>
      <c r="W148" s="544"/>
      <c r="X148" s="544"/>
      <c r="Z148" s="605"/>
    </row>
    <row r="149" spans="1:26" ht="72" customHeight="1" x14ac:dyDescent="0.2">
      <c r="A149" s="1084"/>
      <c r="B149" s="1084"/>
      <c r="C149" s="1084"/>
      <c r="D149" s="1084"/>
      <c r="E149" s="1084"/>
      <c r="F149" s="1084"/>
      <c r="G149" s="1084"/>
      <c r="H149" s="1084"/>
      <c r="I149" s="615"/>
      <c r="O149" s="532"/>
      <c r="X149" s="616">
        <f>A149</f>
        <v>0</v>
      </c>
    </row>
    <row r="150" spans="1:26" s="267" customFormat="1" ht="9.75" customHeight="1" x14ac:dyDescent="0.2">
      <c r="A150" s="617"/>
      <c r="B150" s="617"/>
      <c r="C150" s="617"/>
      <c r="D150" s="617"/>
      <c r="E150" s="617"/>
      <c r="F150" s="617"/>
      <c r="G150" s="617"/>
      <c r="H150" s="617"/>
      <c r="I150" s="532"/>
      <c r="J150" s="604"/>
      <c r="K150" s="532"/>
      <c r="L150" s="531"/>
      <c r="M150" s="531"/>
      <c r="N150" s="531"/>
      <c r="O150" s="532"/>
      <c r="P150" s="531"/>
      <c r="Q150" s="531"/>
      <c r="R150" s="531"/>
      <c r="S150" s="542"/>
      <c r="T150" s="543"/>
      <c r="U150" s="543"/>
      <c r="V150" s="543"/>
      <c r="W150" s="544"/>
      <c r="X150" s="544"/>
      <c r="Z150" s="605"/>
    </row>
    <row r="151" spans="1:26" s="267" customFormat="1" ht="15" customHeight="1" x14ac:dyDescent="0.2">
      <c r="A151" s="617"/>
      <c r="B151" s="617"/>
      <c r="C151" s="617"/>
      <c r="D151" s="617"/>
      <c r="E151" s="617"/>
      <c r="F151" s="617"/>
      <c r="G151" s="617"/>
      <c r="H151" s="617"/>
      <c r="I151" s="532"/>
      <c r="J151" s="537"/>
      <c r="K151" s="532"/>
      <c r="L151" s="531"/>
      <c r="M151" s="531"/>
      <c r="N151" s="531"/>
      <c r="O151" s="532"/>
      <c r="P151" s="531"/>
      <c r="Q151" s="531"/>
      <c r="R151" s="531"/>
      <c r="S151" s="542"/>
      <c r="T151" s="543"/>
      <c r="U151" s="543"/>
      <c r="V151" s="543"/>
      <c r="W151" s="544"/>
      <c r="X151" s="544"/>
      <c r="Z151" s="605"/>
    </row>
    <row r="152" spans="1:26" x14ac:dyDescent="0.2">
      <c r="A152" s="269"/>
      <c r="B152" s="270"/>
      <c r="C152" s="270"/>
      <c r="D152" s="270"/>
      <c r="E152" s="270"/>
      <c r="F152" s="270"/>
      <c r="G152" s="271"/>
      <c r="H152" s="217"/>
      <c r="I152" s="531"/>
      <c r="O152" s="532"/>
    </row>
    <row r="153" spans="1:26" x14ac:dyDescent="0.2">
      <c r="A153" s="215"/>
      <c r="B153" s="215"/>
      <c r="G153" s="272"/>
      <c r="H153" s="273"/>
      <c r="I153" s="531"/>
    </row>
    <row r="154" spans="1:26" x14ac:dyDescent="0.2">
      <c r="A154" s="215"/>
      <c r="B154" s="215"/>
      <c r="G154" s="272"/>
      <c r="H154" s="273"/>
      <c r="I154" s="531"/>
    </row>
    <row r="155" spans="1:26" x14ac:dyDescent="0.2">
      <c r="A155" s="215"/>
      <c r="B155" s="215"/>
      <c r="G155" s="272"/>
      <c r="H155" s="273"/>
      <c r="I155" s="531"/>
    </row>
    <row r="156" spans="1:26" x14ac:dyDescent="0.2">
      <c r="A156" s="215"/>
      <c r="B156" s="215"/>
      <c r="G156" s="272"/>
      <c r="H156" s="273"/>
      <c r="I156" s="531"/>
    </row>
    <row r="157" spans="1:26" x14ac:dyDescent="0.2">
      <c r="A157" s="215"/>
      <c r="B157" s="215"/>
      <c r="G157" s="272"/>
      <c r="H157" s="273"/>
      <c r="I157" s="531"/>
    </row>
    <row r="158" spans="1:26" x14ac:dyDescent="0.2">
      <c r="A158" s="215"/>
      <c r="B158" s="215"/>
      <c r="G158" s="272"/>
      <c r="H158" s="273"/>
      <c r="I158" s="531"/>
    </row>
    <row r="159" spans="1:26" x14ac:dyDescent="0.2">
      <c r="A159" s="215"/>
      <c r="B159" s="215"/>
      <c r="G159" s="272"/>
      <c r="H159" s="273"/>
      <c r="I159" s="531"/>
    </row>
    <row r="160" spans="1:26" x14ac:dyDescent="0.2">
      <c r="A160" s="215"/>
      <c r="B160" s="215"/>
      <c r="G160" s="272"/>
      <c r="H160" s="273"/>
      <c r="I160" s="531"/>
    </row>
    <row r="161" spans="1:134" x14ac:dyDescent="0.2">
      <c r="A161" s="215"/>
      <c r="B161" s="215"/>
      <c r="G161" s="272"/>
      <c r="H161" s="273"/>
      <c r="I161" s="531"/>
    </row>
    <row r="162" spans="1:134" x14ac:dyDescent="0.2">
      <c r="A162" s="215"/>
      <c r="B162" s="215"/>
      <c r="G162" s="272"/>
      <c r="H162" s="273"/>
      <c r="I162" s="531"/>
    </row>
    <row r="163" spans="1:134" x14ac:dyDescent="0.2">
      <c r="A163" s="215"/>
      <c r="B163" s="215"/>
      <c r="G163" s="272"/>
      <c r="H163" s="273"/>
      <c r="I163" s="531"/>
    </row>
    <row r="164" spans="1:134" x14ac:dyDescent="0.2">
      <c r="A164" s="215"/>
      <c r="B164" s="215"/>
      <c r="G164" s="272"/>
      <c r="H164" s="273"/>
      <c r="I164" s="531"/>
    </row>
    <row r="165" spans="1:134" x14ac:dyDescent="0.2">
      <c r="A165" s="215"/>
      <c r="B165" s="215"/>
      <c r="G165" s="272"/>
      <c r="H165" s="273"/>
      <c r="I165" s="531"/>
    </row>
    <row r="166" spans="1:134" s="215" customFormat="1" x14ac:dyDescent="0.2">
      <c r="G166" s="272"/>
      <c r="H166" s="273"/>
      <c r="I166" s="531"/>
      <c r="J166" s="537"/>
      <c r="K166" s="532"/>
      <c r="L166" s="531"/>
      <c r="M166" s="531"/>
      <c r="N166" s="531"/>
      <c r="O166" s="531"/>
      <c r="P166" s="531"/>
      <c r="Q166" s="531"/>
      <c r="R166" s="531"/>
      <c r="S166" s="542"/>
      <c r="T166" s="543"/>
      <c r="U166" s="543"/>
      <c r="V166" s="543"/>
      <c r="W166" s="544"/>
      <c r="X166" s="544"/>
      <c r="Y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531"/>
      <c r="J167" s="537"/>
      <c r="K167" s="532"/>
      <c r="L167" s="531"/>
      <c r="M167" s="531"/>
      <c r="N167" s="531"/>
      <c r="O167" s="531"/>
      <c r="P167" s="531"/>
      <c r="Q167" s="531"/>
      <c r="R167" s="531"/>
      <c r="S167" s="542"/>
      <c r="T167" s="543"/>
      <c r="U167" s="543"/>
      <c r="V167" s="543"/>
      <c r="W167" s="544"/>
      <c r="X167" s="544"/>
      <c r="Y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531"/>
      <c r="J168" s="537"/>
      <c r="K168" s="532"/>
      <c r="L168" s="531"/>
      <c r="M168" s="531"/>
      <c r="N168" s="531"/>
      <c r="O168" s="531"/>
      <c r="P168" s="531"/>
      <c r="Q168" s="531"/>
      <c r="R168" s="531"/>
      <c r="S168" s="542"/>
      <c r="T168" s="543"/>
      <c r="U168" s="543"/>
      <c r="V168" s="543"/>
      <c r="W168" s="544"/>
      <c r="X168" s="544"/>
      <c r="Y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531"/>
      <c r="J169" s="537"/>
      <c r="K169" s="532"/>
      <c r="L169" s="531"/>
      <c r="M169" s="531"/>
      <c r="N169" s="531"/>
      <c r="O169" s="531"/>
      <c r="P169" s="531"/>
      <c r="Q169" s="531"/>
      <c r="R169" s="531"/>
      <c r="S169" s="542"/>
      <c r="T169" s="543"/>
      <c r="U169" s="543"/>
      <c r="V169" s="543"/>
      <c r="W169" s="544"/>
      <c r="X169" s="544"/>
      <c r="Y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531"/>
      <c r="J170" s="537"/>
      <c r="K170" s="532"/>
      <c r="L170" s="531"/>
      <c r="M170" s="531"/>
      <c r="N170" s="531"/>
      <c r="O170" s="531"/>
      <c r="P170" s="531"/>
      <c r="Q170" s="531"/>
      <c r="R170" s="531"/>
      <c r="S170" s="542"/>
      <c r="T170" s="543"/>
      <c r="U170" s="543"/>
      <c r="V170" s="543"/>
      <c r="W170" s="544"/>
      <c r="X170" s="544"/>
      <c r="Y170" s="21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531"/>
      <c r="J171" s="537"/>
      <c r="K171" s="532"/>
      <c r="L171" s="531"/>
      <c r="M171" s="531"/>
      <c r="N171" s="531"/>
      <c r="O171" s="531"/>
      <c r="P171" s="531"/>
      <c r="Q171" s="531"/>
      <c r="R171" s="531"/>
      <c r="S171" s="542"/>
      <c r="T171" s="543"/>
      <c r="U171" s="543"/>
      <c r="V171" s="543"/>
      <c r="W171" s="544"/>
      <c r="X171" s="544"/>
      <c r="Y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531"/>
      <c r="J172" s="537"/>
      <c r="K172" s="532"/>
      <c r="L172" s="531"/>
      <c r="M172" s="531"/>
      <c r="N172" s="531"/>
      <c r="O172" s="531"/>
      <c r="P172" s="531"/>
      <c r="Q172" s="531"/>
      <c r="R172" s="531"/>
      <c r="S172" s="542"/>
      <c r="T172" s="543"/>
      <c r="U172" s="543"/>
      <c r="V172" s="543"/>
      <c r="W172" s="544"/>
      <c r="X172" s="544"/>
      <c r="Y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531"/>
      <c r="J173" s="537"/>
      <c r="K173" s="532"/>
      <c r="L173" s="531"/>
      <c r="M173" s="531"/>
      <c r="N173" s="531"/>
      <c r="O173" s="531"/>
      <c r="P173" s="531"/>
      <c r="Q173" s="531"/>
      <c r="R173" s="531"/>
      <c r="S173" s="542"/>
      <c r="T173" s="543"/>
      <c r="U173" s="543"/>
      <c r="V173" s="543"/>
      <c r="W173" s="544"/>
      <c r="X173" s="544"/>
      <c r="Y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531"/>
      <c r="J174" s="537"/>
      <c r="K174" s="532"/>
      <c r="L174" s="531"/>
      <c r="M174" s="531"/>
      <c r="N174" s="531"/>
      <c r="O174" s="531"/>
      <c r="P174" s="531"/>
      <c r="Q174" s="531"/>
      <c r="R174" s="531"/>
      <c r="S174" s="542"/>
      <c r="T174" s="543"/>
      <c r="U174" s="543"/>
      <c r="V174" s="543"/>
      <c r="W174" s="544"/>
      <c r="X174" s="544"/>
      <c r="Y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531"/>
      <c r="J175" s="537"/>
      <c r="K175" s="532"/>
      <c r="L175" s="531"/>
      <c r="M175" s="531"/>
      <c r="N175" s="531"/>
      <c r="O175" s="531"/>
      <c r="P175" s="531"/>
      <c r="Q175" s="531"/>
      <c r="R175" s="531"/>
      <c r="S175" s="542"/>
      <c r="T175" s="543"/>
      <c r="U175" s="543"/>
      <c r="V175" s="543"/>
      <c r="W175" s="544"/>
      <c r="X175" s="544"/>
      <c r="Y175" s="216"/>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531"/>
      <c r="J176" s="537"/>
      <c r="K176" s="532"/>
      <c r="L176" s="531"/>
      <c r="M176" s="531"/>
      <c r="N176" s="531"/>
      <c r="O176" s="531"/>
      <c r="P176" s="531"/>
      <c r="Q176" s="531"/>
      <c r="R176" s="531"/>
      <c r="S176" s="542"/>
      <c r="T176" s="543"/>
      <c r="U176" s="543"/>
      <c r="V176" s="543"/>
      <c r="W176" s="544"/>
      <c r="X176" s="544"/>
      <c r="Y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43">
    <mergeCell ref="A1:H1"/>
    <mergeCell ref="A2:C2"/>
    <mergeCell ref="D2:E2"/>
    <mergeCell ref="A3:H3"/>
    <mergeCell ref="D4:E4"/>
    <mergeCell ref="F4:H4"/>
    <mergeCell ref="A5:C5"/>
    <mergeCell ref="A7:H7"/>
    <mergeCell ref="A8:C8"/>
    <mergeCell ref="D8:F8"/>
    <mergeCell ref="G8:H8"/>
    <mergeCell ref="A9:H9"/>
    <mergeCell ref="A10:H10"/>
    <mergeCell ref="A11:G11"/>
    <mergeCell ref="A12:G12"/>
    <mergeCell ref="B13:C13"/>
    <mergeCell ref="D13:H13"/>
    <mergeCell ref="A14:C14"/>
    <mergeCell ref="D14:H14"/>
    <mergeCell ref="B15:C15"/>
    <mergeCell ref="F15:H15"/>
    <mergeCell ref="B16:C16"/>
    <mergeCell ref="F16:H16"/>
    <mergeCell ref="B17:C17"/>
    <mergeCell ref="F17:H17"/>
    <mergeCell ref="B18:C18"/>
    <mergeCell ref="F18:H18"/>
    <mergeCell ref="B19:C19"/>
    <mergeCell ref="F19:H19"/>
    <mergeCell ref="B20:C20"/>
    <mergeCell ref="F20:H20"/>
    <mergeCell ref="B21:C21"/>
    <mergeCell ref="F21:H21"/>
    <mergeCell ref="B22:C22"/>
    <mergeCell ref="F22:H22"/>
    <mergeCell ref="B23:C23"/>
    <mergeCell ref="F23:H23"/>
    <mergeCell ref="A24:G24"/>
    <mergeCell ref="A25:G25"/>
    <mergeCell ref="A26:C26"/>
    <mergeCell ref="A27:G27"/>
    <mergeCell ref="A28:C28"/>
    <mergeCell ref="D28:E28"/>
    <mergeCell ref="A29:F29"/>
    <mergeCell ref="G29:H29"/>
    <mergeCell ref="A30:D30"/>
    <mergeCell ref="G30:H30"/>
    <mergeCell ref="A31:G31"/>
    <mergeCell ref="A32:G32"/>
    <mergeCell ref="A33:H33"/>
    <mergeCell ref="B34:D34"/>
    <mergeCell ref="B35:D35"/>
    <mergeCell ref="A36:H36"/>
    <mergeCell ref="A37:G37"/>
    <mergeCell ref="A38:H38"/>
    <mergeCell ref="B39:C39"/>
    <mergeCell ref="B40:C40"/>
    <mergeCell ref="D41:H41"/>
    <mergeCell ref="B42:C42"/>
    <mergeCell ref="D43:H43"/>
    <mergeCell ref="B44:C44"/>
    <mergeCell ref="A46:H46"/>
    <mergeCell ref="B47:C47"/>
    <mergeCell ref="B48:C48"/>
    <mergeCell ref="D49:H49"/>
    <mergeCell ref="B50:C50"/>
    <mergeCell ref="B51:C51"/>
    <mergeCell ref="B52:C52"/>
    <mergeCell ref="A54:H54"/>
    <mergeCell ref="A55:E55"/>
    <mergeCell ref="G55:H55"/>
    <mergeCell ref="A56:E56"/>
    <mergeCell ref="G56:H56"/>
    <mergeCell ref="A57:E57"/>
    <mergeCell ref="G57:H57"/>
    <mergeCell ref="A59:E59"/>
    <mergeCell ref="F59:H59"/>
    <mergeCell ref="B60:E60"/>
    <mergeCell ref="F60:H60"/>
    <mergeCell ref="C61:E61"/>
    <mergeCell ref="F61:H61"/>
    <mergeCell ref="A62:C62"/>
    <mergeCell ref="D62:H62"/>
    <mergeCell ref="A63:G63"/>
    <mergeCell ref="A64:H64"/>
    <mergeCell ref="A65:C65"/>
    <mergeCell ref="D65:E65"/>
    <mergeCell ref="B66:C66"/>
    <mergeCell ref="D66:E66"/>
    <mergeCell ref="B67:C67"/>
    <mergeCell ref="D67:E67"/>
    <mergeCell ref="B68:C68"/>
    <mergeCell ref="D68:E68"/>
    <mergeCell ref="B69:C69"/>
    <mergeCell ref="D69:E69"/>
    <mergeCell ref="B70:C70"/>
    <mergeCell ref="D70:E70"/>
    <mergeCell ref="B71:C71"/>
    <mergeCell ref="D71:E71"/>
    <mergeCell ref="B72:C72"/>
    <mergeCell ref="D72:E72"/>
    <mergeCell ref="B73:C73"/>
    <mergeCell ref="D73:E73"/>
    <mergeCell ref="B74:C74"/>
    <mergeCell ref="D74:E74"/>
    <mergeCell ref="B75:C75"/>
    <mergeCell ref="D75:E75"/>
    <mergeCell ref="B76:C76"/>
    <mergeCell ref="D76:E76"/>
    <mergeCell ref="B77:C77"/>
    <mergeCell ref="D77:E77"/>
    <mergeCell ref="A78:C78"/>
    <mergeCell ref="D78:H78"/>
    <mergeCell ref="A79:G79"/>
    <mergeCell ref="A80:G80"/>
    <mergeCell ref="A81:C81"/>
    <mergeCell ref="A82:A83"/>
    <mergeCell ref="B82:C82"/>
    <mergeCell ref="D82:E82"/>
    <mergeCell ref="G82:H82"/>
    <mergeCell ref="D83:E83"/>
    <mergeCell ref="G83:H83"/>
    <mergeCell ref="A84:E84"/>
    <mergeCell ref="F84:H84"/>
    <mergeCell ref="B85:D85"/>
    <mergeCell ref="E85:H85"/>
    <mergeCell ref="B86:D86"/>
    <mergeCell ref="E86:H86"/>
    <mergeCell ref="A87:G87"/>
    <mergeCell ref="B88:C88"/>
    <mergeCell ref="D88:H88"/>
    <mergeCell ref="A89:G89"/>
    <mergeCell ref="B90:C90"/>
    <mergeCell ref="D90:H90"/>
    <mergeCell ref="A91:G91"/>
    <mergeCell ref="B92:C92"/>
    <mergeCell ref="B93:D93"/>
    <mergeCell ref="E93:F93"/>
    <mergeCell ref="G93:H93"/>
    <mergeCell ref="C94:D94"/>
    <mergeCell ref="E94:F94"/>
    <mergeCell ref="G94:H94"/>
    <mergeCell ref="C95:D95"/>
    <mergeCell ref="E95:F95"/>
    <mergeCell ref="G95:H95"/>
    <mergeCell ref="C96:D96"/>
    <mergeCell ref="E96:F96"/>
    <mergeCell ref="G96:H96"/>
    <mergeCell ref="A97:H97"/>
    <mergeCell ref="A98:C98"/>
    <mergeCell ref="E98:G98"/>
    <mergeCell ref="B99:C99"/>
    <mergeCell ref="E99:G99"/>
    <mergeCell ref="B100:C100"/>
    <mergeCell ref="E100:G100"/>
    <mergeCell ref="B101:C101"/>
    <mergeCell ref="E101:G101"/>
    <mergeCell ref="A102:H102"/>
    <mergeCell ref="A103:H103"/>
    <mergeCell ref="B104:F104"/>
    <mergeCell ref="G104:H104"/>
    <mergeCell ref="B105:F105"/>
    <mergeCell ref="G105:H105"/>
    <mergeCell ref="B106:F106"/>
    <mergeCell ref="G106:H106"/>
    <mergeCell ref="D107:H107"/>
    <mergeCell ref="A108:H108"/>
    <mergeCell ref="B109:F109"/>
    <mergeCell ref="G109:H109"/>
    <mergeCell ref="B110:F110"/>
    <mergeCell ref="G110:H110"/>
    <mergeCell ref="B111:F111"/>
    <mergeCell ref="G111:H111"/>
    <mergeCell ref="B112:F112"/>
    <mergeCell ref="G112:H112"/>
    <mergeCell ref="B113:F113"/>
    <mergeCell ref="G113:H113"/>
    <mergeCell ref="B114:F114"/>
    <mergeCell ref="G114:H114"/>
    <mergeCell ref="B115:F115"/>
    <mergeCell ref="G115:H115"/>
    <mergeCell ref="B116:F116"/>
    <mergeCell ref="G116:H116"/>
    <mergeCell ref="B117:F117"/>
    <mergeCell ref="G117:H117"/>
    <mergeCell ref="B118:F118"/>
    <mergeCell ref="G118:H118"/>
    <mergeCell ref="C119:E119"/>
    <mergeCell ref="F119:H119"/>
    <mergeCell ref="A120:E120"/>
    <mergeCell ref="F120:H120"/>
    <mergeCell ref="A121:C121"/>
    <mergeCell ref="D121:H121"/>
    <mergeCell ref="A122:C122"/>
    <mergeCell ref="D122:H122"/>
    <mergeCell ref="A123:H123"/>
    <mergeCell ref="B124:E124"/>
    <mergeCell ref="F124:H124"/>
    <mergeCell ref="B125:F125"/>
    <mergeCell ref="G125:H125"/>
    <mergeCell ref="B126:F126"/>
    <mergeCell ref="G126:H126"/>
    <mergeCell ref="B127:F127"/>
    <mergeCell ref="G127:H127"/>
    <mergeCell ref="B128:F128"/>
    <mergeCell ref="G128:H128"/>
    <mergeCell ref="B129:C129"/>
    <mergeCell ref="D129:H129"/>
    <mergeCell ref="A130:G130"/>
    <mergeCell ref="A131:F131"/>
    <mergeCell ref="G131:H131"/>
    <mergeCell ref="A132:H132"/>
    <mergeCell ref="B133:F133"/>
    <mergeCell ref="G133:H133"/>
    <mergeCell ref="B134:F134"/>
    <mergeCell ref="G134:H134"/>
    <mergeCell ref="B135:F135"/>
    <mergeCell ref="G135:H135"/>
    <mergeCell ref="B136:F136"/>
    <mergeCell ref="G136:H136"/>
    <mergeCell ref="B137:F137"/>
    <mergeCell ref="G137:H137"/>
    <mergeCell ref="B138:F138"/>
    <mergeCell ref="G138:H138"/>
    <mergeCell ref="B139:F139"/>
    <mergeCell ref="G139:H139"/>
    <mergeCell ref="B140:F140"/>
    <mergeCell ref="G140:H140"/>
    <mergeCell ref="B141:F141"/>
    <mergeCell ref="G141:H141"/>
    <mergeCell ref="B142:E142"/>
    <mergeCell ref="F142:H142"/>
    <mergeCell ref="B143:E143"/>
    <mergeCell ref="F143:H143"/>
    <mergeCell ref="A144:H144"/>
    <mergeCell ref="B145:F145"/>
    <mergeCell ref="G145:H145"/>
    <mergeCell ref="B146:F146"/>
    <mergeCell ref="G146:H146"/>
    <mergeCell ref="A147:C147"/>
    <mergeCell ref="D147:H147"/>
    <mergeCell ref="A148:H148"/>
    <mergeCell ref="A149:H149"/>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F83:G83 F84 F66:H76 D67:D76 H87 G109:G118 G104:G106 H99:H101 D99:D101 H91 H89 G145:G146 G125:G128 D26 D16:D23 H25 G133:G139 G141 G140:H140">
      <formula1>$W$1:$W$5</formula1>
    </dataValidation>
  </dataValidations>
  <hyperlinks>
    <hyperlink ref="A5:C5" location="Introduction!R10" display="To jump to the Introduction sheet, click here."/>
  </hyperlinks>
  <pageMargins left="0.7" right="0.7" top="0.75" bottom="0.75" header="0.3" footer="0.3"/>
  <pageSetup scale="58" fitToHeight="4" orientation="portrait" cellComments="atEnd" r:id="rId1"/>
  <rowBreaks count="4" manualBreakCount="4">
    <brk id="35" max="25" man="1"/>
    <brk id="62" max="25" man="1"/>
    <brk id="122" max="25" man="1"/>
    <brk id="149" max="7" man="1"/>
  </rowBreaks>
  <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2">
    <pageSetUpPr fitToPage="1"/>
  </sheetPr>
  <dimension ref="A1:ED176"/>
  <sheetViews>
    <sheetView view="pageBreakPreview" zoomScaleNormal="100" zoomScaleSheetLayoutView="100" workbookViewId="0">
      <selection activeCell="AA1" sqref="AA1"/>
    </sheetView>
  </sheetViews>
  <sheetFormatPr defaultRowHeight="15" x14ac:dyDescent="0.2"/>
  <cols>
    <col min="1" max="2" width="2.140625" style="216" customWidth="1"/>
    <col min="3" max="3" width="63" style="216" customWidth="1"/>
    <col min="4" max="4" width="7.140625" style="216" customWidth="1"/>
    <col min="5" max="6" width="19" style="216" customWidth="1"/>
    <col min="7" max="7" width="19.7109375" style="274" customWidth="1"/>
    <col min="8" max="8" width="19.7109375" style="275" customWidth="1"/>
    <col min="9" max="9" width="127.7109375" style="537" hidden="1" customWidth="1"/>
    <col min="10" max="10" width="38.5703125" style="537" hidden="1" customWidth="1"/>
    <col min="11" max="11" width="64.42578125" style="532" hidden="1" customWidth="1"/>
    <col min="12" max="12" width="87.7109375" style="531" hidden="1" customWidth="1"/>
    <col min="13" max="13" width="37.28515625" style="531" hidden="1" customWidth="1"/>
    <col min="14" max="14" width="75.28515625" style="531" hidden="1" customWidth="1"/>
    <col min="15" max="15" width="81.7109375" style="531" hidden="1" customWidth="1"/>
    <col min="16" max="16" width="69.42578125" style="531" hidden="1" customWidth="1"/>
    <col min="17" max="17" width="57" style="531" hidden="1" customWidth="1"/>
    <col min="18" max="18" width="87.7109375" style="531" hidden="1" customWidth="1"/>
    <col min="19" max="19" width="25.42578125" style="542" hidden="1" customWidth="1"/>
    <col min="20" max="20" width="43.7109375" style="543" hidden="1" customWidth="1"/>
    <col min="21" max="21" width="37.28515625" style="543" hidden="1" customWidth="1"/>
    <col min="22" max="22" width="56.28515625" style="543" hidden="1" customWidth="1"/>
    <col min="23" max="23" width="11.7109375" style="544" hidden="1" customWidth="1"/>
    <col min="24" max="24" width="146.85546875" style="544" hidden="1" customWidth="1"/>
    <col min="25" max="25" width="107.42578125" style="216" hidden="1" customWidth="1"/>
    <col min="26" max="26" width="1.28515625" style="215" customWidth="1"/>
    <col min="27" max="27" width="13.42578125" style="216" customWidth="1"/>
    <col min="28" max="28" width="13.28515625" style="216" customWidth="1"/>
    <col min="29" max="29" width="15.85546875" style="216" customWidth="1"/>
    <col min="30" max="35" width="11.7109375" style="216" customWidth="1"/>
    <col min="36" max="36" width="24.7109375" style="216" customWidth="1"/>
    <col min="37" max="39" width="11.7109375" style="216" customWidth="1"/>
    <col min="40" max="40" width="20" style="216" customWidth="1"/>
    <col min="41" max="41" width="25.85546875" style="216" customWidth="1"/>
    <col min="42" max="42" width="23.85546875" style="216" customWidth="1"/>
    <col min="43" max="43" width="14.140625" style="216" customWidth="1"/>
    <col min="44" max="69" width="11.7109375" style="216" customWidth="1"/>
    <col min="70" max="70" width="12.42578125" style="216" customWidth="1"/>
    <col min="71" max="74" width="11.7109375" style="216" customWidth="1"/>
    <col min="75" max="75" width="20.7109375" style="216" customWidth="1"/>
    <col min="76" max="76" width="11.7109375" style="216" customWidth="1"/>
    <col min="77" max="77" width="17.42578125" style="216" customWidth="1"/>
    <col min="78" max="91" width="11.7109375" style="216" customWidth="1"/>
    <col min="92" max="92" width="13.42578125" style="216" customWidth="1"/>
    <col min="93" max="107" width="11.7109375" style="216" customWidth="1"/>
    <col min="108" max="108" width="16.28515625" style="216" customWidth="1"/>
    <col min="109" max="117" width="11.7109375" style="216" customWidth="1"/>
    <col min="118" max="118" width="13.42578125" style="216" customWidth="1"/>
    <col min="119" max="119" width="11.7109375" style="216" customWidth="1"/>
    <col min="120" max="120" width="15.140625" style="216" customWidth="1"/>
    <col min="121" max="121" width="13.42578125" style="216" customWidth="1"/>
    <col min="122" max="130" width="11.7109375" style="216" customWidth="1"/>
    <col min="131" max="131" width="13.7109375" style="216" customWidth="1"/>
    <col min="132" max="132" width="12" style="216" customWidth="1"/>
    <col min="133" max="16384" width="9.140625" style="216"/>
  </cols>
  <sheetData>
    <row r="1" spans="1:134" s="248" customFormat="1" ht="30" customHeight="1" x14ac:dyDescent="0.2">
      <c r="A1" s="1081"/>
      <c r="B1" s="1081"/>
      <c r="C1" s="1081"/>
      <c r="D1" s="1081"/>
      <c r="E1" s="1081"/>
      <c r="F1" s="1081"/>
      <c r="G1" s="1081"/>
      <c r="H1" s="1081"/>
      <c r="I1" s="530" t="s">
        <v>526</v>
      </c>
      <c r="J1" s="531" t="s">
        <v>246</v>
      </c>
      <c r="K1" s="532"/>
      <c r="L1" s="531" t="s">
        <v>251</v>
      </c>
      <c r="M1" s="531" t="s">
        <v>62</v>
      </c>
      <c r="N1" s="532" t="s">
        <v>150</v>
      </c>
      <c r="O1" s="533" t="s">
        <v>33</v>
      </c>
      <c r="P1" s="531"/>
      <c r="Q1" s="531"/>
      <c r="R1" s="532" t="s">
        <v>25</v>
      </c>
      <c r="S1" s="531"/>
      <c r="T1" s="531"/>
      <c r="U1" s="531"/>
      <c r="V1" s="531"/>
      <c r="W1" s="534" t="s">
        <v>165</v>
      </c>
      <c r="X1" s="535" t="s">
        <v>149</v>
      </c>
      <c r="Y1" s="286" t="s">
        <v>262</v>
      </c>
      <c r="Z1" s="286"/>
    </row>
    <row r="2" spans="1:134" s="248" customFormat="1" ht="15.75" x14ac:dyDescent="0.2">
      <c r="A2" s="902"/>
      <c r="B2" s="902"/>
      <c r="C2" s="902"/>
      <c r="D2" s="903"/>
      <c r="E2" s="903"/>
      <c r="F2" s="276"/>
      <c r="G2" s="273"/>
      <c r="H2" s="273"/>
      <c r="I2" s="536"/>
      <c r="J2" s="537"/>
      <c r="K2" s="532" t="s">
        <v>248</v>
      </c>
      <c r="L2" s="531"/>
      <c r="M2" s="531"/>
      <c r="N2" s="532" t="s">
        <v>150</v>
      </c>
      <c r="O2" s="533" t="s">
        <v>164</v>
      </c>
      <c r="P2" s="531" t="s">
        <v>249</v>
      </c>
      <c r="Q2" s="531"/>
      <c r="R2" s="532" t="s">
        <v>169</v>
      </c>
      <c r="S2" s="531" t="s">
        <v>253</v>
      </c>
      <c r="T2" s="538" t="s">
        <v>254</v>
      </c>
      <c r="U2" s="222" t="s">
        <v>255</v>
      </c>
      <c r="V2" s="222" t="s">
        <v>256</v>
      </c>
      <c r="W2" s="539" t="s">
        <v>166</v>
      </c>
      <c r="X2" s="539"/>
      <c r="Y2" s="248" t="s">
        <v>263</v>
      </c>
      <c r="Z2" s="286"/>
    </row>
    <row r="3" spans="1:134" s="248" customFormat="1" ht="15.75" x14ac:dyDescent="0.2">
      <c r="A3" s="904"/>
      <c r="B3" s="904"/>
      <c r="C3" s="904"/>
      <c r="D3" s="904"/>
      <c r="E3" s="904"/>
      <c r="F3" s="904"/>
      <c r="G3" s="904"/>
      <c r="H3" s="904"/>
      <c r="I3" s="536"/>
      <c r="J3" s="537"/>
      <c r="K3" s="532"/>
      <c r="L3" s="531"/>
      <c r="M3" s="531"/>
      <c r="N3" s="532"/>
      <c r="O3" s="533" t="s">
        <v>168</v>
      </c>
      <c r="P3" s="531"/>
      <c r="Q3" s="531"/>
      <c r="R3" s="532" t="s">
        <v>147</v>
      </c>
      <c r="S3" s="531"/>
      <c r="T3" s="538"/>
      <c r="U3" s="222"/>
      <c r="V3" s="222"/>
      <c r="W3" s="539"/>
      <c r="X3" s="539"/>
      <c r="Y3" s="248" t="s">
        <v>264</v>
      </c>
      <c r="Z3" s="286"/>
    </row>
    <row r="4" spans="1:134" s="248" customFormat="1" ht="27.75" customHeight="1" x14ac:dyDescent="0.2">
      <c r="A4" s="286"/>
      <c r="B4" s="286"/>
      <c r="C4" s="286"/>
      <c r="D4" s="905"/>
      <c r="E4" s="905"/>
      <c r="F4" s="906"/>
      <c r="G4" s="906"/>
      <c r="H4" s="906"/>
      <c r="I4" s="540"/>
      <c r="J4" s="537"/>
      <c r="K4" s="532"/>
      <c r="L4" s="531"/>
      <c r="M4" s="531"/>
      <c r="N4" s="532"/>
      <c r="O4" s="532" t="s">
        <v>167</v>
      </c>
      <c r="P4" s="531"/>
      <c r="Q4" s="531"/>
      <c r="R4" s="539" t="s">
        <v>148</v>
      </c>
      <c r="S4" s="531"/>
      <c r="T4" s="538"/>
      <c r="U4" s="222"/>
      <c r="V4" s="222"/>
      <c r="W4" s="539" t="s">
        <v>146</v>
      </c>
      <c r="X4" s="539"/>
      <c r="Y4" s="248" t="s">
        <v>265</v>
      </c>
      <c r="Z4" s="286"/>
    </row>
    <row r="5" spans="1:134" s="248" customFormat="1" ht="15.75" customHeight="1" x14ac:dyDescent="0.2">
      <c r="A5" s="907" t="s">
        <v>182</v>
      </c>
      <c r="B5" s="907"/>
      <c r="C5" s="907"/>
      <c r="D5" s="276"/>
      <c r="E5" s="277"/>
      <c r="F5" s="276"/>
      <c r="G5" s="278"/>
      <c r="H5" s="282"/>
      <c r="I5" s="540"/>
      <c r="J5" s="537"/>
      <c r="K5" s="532"/>
      <c r="L5" s="531"/>
      <c r="M5" s="531"/>
      <c r="N5" s="532"/>
      <c r="O5" s="532"/>
      <c r="P5" s="531"/>
      <c r="Q5" s="531"/>
      <c r="R5" s="531"/>
      <c r="S5" s="531"/>
      <c r="T5" s="538"/>
      <c r="U5" s="222"/>
      <c r="V5" s="222"/>
      <c r="W5" s="539" t="s">
        <v>178</v>
      </c>
      <c r="X5" s="539"/>
      <c r="Y5" s="248" t="s">
        <v>266</v>
      </c>
      <c r="Z5" s="286"/>
    </row>
    <row r="6" spans="1:134" ht="15.75" customHeight="1" x14ac:dyDescent="0.2">
      <c r="A6" s="218"/>
      <c r="B6" s="219"/>
      <c r="C6" s="219"/>
      <c r="D6" s="279"/>
      <c r="E6" s="280"/>
      <c r="F6" s="279"/>
      <c r="G6" s="282"/>
      <c r="H6" s="282"/>
      <c r="I6" s="541"/>
      <c r="O6" s="532" t="s">
        <v>146</v>
      </c>
      <c r="R6" s="532" t="s">
        <v>146</v>
      </c>
      <c r="Y6" s="216" t="s">
        <v>267</v>
      </c>
    </row>
    <row r="7" spans="1:134" ht="24.75" customHeight="1" x14ac:dyDescent="0.2">
      <c r="A7" s="928" t="s">
        <v>1529</v>
      </c>
      <c r="B7" s="928"/>
      <c r="C7" s="928"/>
      <c r="D7" s="928"/>
      <c r="E7" s="928"/>
      <c r="F7" s="928"/>
      <c r="G7" s="928"/>
      <c r="H7" s="928"/>
      <c r="I7" s="540"/>
      <c r="N7" s="532"/>
      <c r="O7" s="532" t="s">
        <v>178</v>
      </c>
      <c r="R7" s="532" t="s">
        <v>178</v>
      </c>
      <c r="T7" s="545"/>
      <c r="X7" s="546" t="str">
        <f>A7</f>
        <v xml:space="preserve">Contraceptive Security (CS) Indicators 2012 Data </v>
      </c>
      <c r="Y7" s="216" t="s">
        <v>268</v>
      </c>
    </row>
    <row r="8" spans="1:134" ht="37.5" customHeight="1" x14ac:dyDescent="0.2">
      <c r="A8" s="930" t="s">
        <v>1571</v>
      </c>
      <c r="B8" s="930"/>
      <c r="C8" s="930"/>
      <c r="D8" s="894"/>
      <c r="E8" s="894"/>
      <c r="F8" s="894"/>
      <c r="G8" s="894"/>
      <c r="H8" s="894"/>
      <c r="I8" s="547"/>
      <c r="J8" s="536">
        <f>G8</f>
        <v>0</v>
      </c>
      <c r="K8" s="532" t="str">
        <f>A8</f>
        <v>Country: Zimbabwe</v>
      </c>
      <c r="N8" s="532"/>
      <c r="P8" s="531" t="s">
        <v>250</v>
      </c>
      <c r="T8" s="545">
        <f>D8</f>
        <v>0</v>
      </c>
      <c r="Y8" s="216" t="s">
        <v>269</v>
      </c>
    </row>
    <row r="9" spans="1:134" ht="48" customHeight="1" x14ac:dyDescent="0.2">
      <c r="A9" s="929" t="s">
        <v>1528</v>
      </c>
      <c r="B9" s="929"/>
      <c r="C9" s="929"/>
      <c r="D9" s="929"/>
      <c r="E9" s="929"/>
      <c r="F9" s="929"/>
      <c r="G9" s="929"/>
      <c r="H9" s="929"/>
      <c r="J9" s="536">
        <f>G9</f>
        <v>0</v>
      </c>
      <c r="K9" s="532" t="str">
        <f>A9</f>
        <v>The CS Indicators are presented in the following sections:
               A. leadership &amp; cooordination               B. finance &amp; procurement               C. commodities               D. policies               E. supply chain</v>
      </c>
      <c r="O9" s="532" t="s">
        <v>151</v>
      </c>
      <c r="Q9" s="531" t="s">
        <v>252</v>
      </c>
      <c r="S9" s="546">
        <f>D9</f>
        <v>0</v>
      </c>
      <c r="Y9" s="216" t="s">
        <v>270</v>
      </c>
    </row>
    <row r="10" spans="1:134" s="284" customFormat="1" ht="162" customHeight="1" thickBot="1" x14ac:dyDescent="0.25">
      <c r="A10" s="918" t="s">
        <v>527</v>
      </c>
      <c r="B10" s="919"/>
      <c r="C10" s="919"/>
      <c r="D10" s="919"/>
      <c r="E10" s="919"/>
      <c r="F10" s="919"/>
      <c r="G10" s="919"/>
      <c r="H10" s="919"/>
      <c r="I10" s="548" t="s">
        <v>247</v>
      </c>
      <c r="J10" s="531"/>
      <c r="K10" s="532"/>
      <c r="L10" s="531"/>
      <c r="M10" s="531"/>
      <c r="N10" s="531"/>
      <c r="O10" s="532"/>
      <c r="P10" s="531"/>
      <c r="Q10" s="531"/>
      <c r="R10" s="531" t="s">
        <v>251</v>
      </c>
      <c r="S10" s="542"/>
      <c r="T10" s="542"/>
      <c r="U10" s="542"/>
      <c r="V10" s="542"/>
      <c r="W10" s="542"/>
      <c r="X10" s="549" t="str">
        <f>A10</f>
        <v xml:space="preserve">
Notes:
  -  Respondents' answers are indicated in the white spaces. 
  -  N/A = not applicable. Don't know = the respondent either indicated they did not know or left the answer blank.
  -  Some questions required respondents to choose from a dropdown list of options; in these cases the dropdown arrow will 
     appear when you click on the cell. 
  -  There may be a few inserted comments. (If you cannot already see them, click on Review tab - Comments group - Show All Comments in newer 
       versions of Excel or View - Comments in older versions of Excel.)
  -  If the answer is cut off, you can either manually adjust the row height or autofit the row height in order to see the whole 
     response. (To autofit the row height, select the answer(s) and go to Home tab - Cells group - Format - Autofit Row Height in newer versions of Excel or 
      Format - Row - Autofit in older versions of Excel.)
</v>
      </c>
      <c r="Y10" s="550" t="s">
        <v>271</v>
      </c>
      <c r="Z10" s="550"/>
    </row>
    <row r="11" spans="1:134" s="220" customFormat="1" ht="16.5" customHeight="1" thickBot="1" x14ac:dyDescent="0.25">
      <c r="A11" s="865" t="s">
        <v>29</v>
      </c>
      <c r="B11" s="866"/>
      <c r="C11" s="866"/>
      <c r="D11" s="866"/>
      <c r="E11" s="866"/>
      <c r="F11" s="866"/>
      <c r="G11" s="866"/>
      <c r="H11" s="350"/>
      <c r="I11" s="551"/>
      <c r="J11" s="552"/>
      <c r="K11" s="553"/>
      <c r="L11" s="554"/>
      <c r="M11" s="554"/>
      <c r="N11" s="554"/>
      <c r="O11" s="554"/>
      <c r="P11" s="554"/>
      <c r="Q11" s="554"/>
      <c r="R11" s="554"/>
      <c r="S11" s="554"/>
      <c r="T11" s="555"/>
      <c r="U11" s="555"/>
      <c r="V11" s="555"/>
      <c r="W11" s="556"/>
      <c r="X11" s="556"/>
      <c r="Y11" s="220" t="s">
        <v>272</v>
      </c>
      <c r="Z11" s="286"/>
    </row>
    <row r="12" spans="1:134" s="159" customFormat="1" ht="45" customHeight="1" x14ac:dyDescent="0.2">
      <c r="A12" s="774" t="s">
        <v>273</v>
      </c>
      <c r="B12" s="775"/>
      <c r="C12" s="775"/>
      <c r="D12" s="775"/>
      <c r="E12" s="775"/>
      <c r="F12" s="775"/>
      <c r="G12" s="776"/>
      <c r="H12" s="351" t="s">
        <v>165</v>
      </c>
      <c r="I12" s="557" t="str">
        <f>A12</f>
        <v xml:space="preserve">A1. Is there a national committee that works on contraceptive security? (Please select from the dropdown list.)
(Committee should have some aspect of contraceptive security as part of its Terms of Reference, even if it is known by a different name, for example: Family Planning, Reproductive Health, Maternal Mortality, Essential Medicine Committee, etc.)  </v>
      </c>
      <c r="J12" s="537"/>
      <c r="K12" s="532"/>
      <c r="L12" s="531"/>
      <c r="M12" s="531"/>
      <c r="N12" s="531"/>
      <c r="O12" s="531"/>
      <c r="P12" s="531"/>
      <c r="Q12" s="531"/>
      <c r="R12" s="531"/>
      <c r="S12" s="531"/>
      <c r="T12" s="222"/>
      <c r="U12" s="222"/>
      <c r="V12" s="222"/>
      <c r="W12" s="539"/>
      <c r="X12" s="539"/>
      <c r="Y12" s="159" t="s">
        <v>274</v>
      </c>
      <c r="Z12" s="558"/>
      <c r="DS12" s="222"/>
      <c r="DT12" s="222"/>
      <c r="DU12" s="222"/>
      <c r="DV12" s="222"/>
      <c r="DW12" s="222"/>
      <c r="DX12" s="222"/>
      <c r="DY12" s="222"/>
      <c r="DZ12" s="222"/>
      <c r="EA12" s="222"/>
      <c r="EB12" s="222"/>
      <c r="EC12" s="223"/>
      <c r="ED12" s="223"/>
    </row>
    <row r="13" spans="1:134" s="159" customFormat="1" ht="15" customHeight="1" x14ac:dyDescent="0.2">
      <c r="A13" s="352"/>
      <c r="B13" s="764" t="s">
        <v>38</v>
      </c>
      <c r="C13" s="765"/>
      <c r="D13" s="800" t="s">
        <v>121</v>
      </c>
      <c r="E13" s="801"/>
      <c r="F13" s="801"/>
      <c r="G13" s="801"/>
      <c r="H13" s="802"/>
      <c r="I13" s="547"/>
      <c r="J13" s="537"/>
      <c r="K13" s="532" t="str">
        <f>B13</f>
        <v>a. What is the name of the committee?</v>
      </c>
      <c r="L13" s="559" t="str">
        <f>D13</f>
        <v>Reproductive Health Commodity Security Committee</v>
      </c>
      <c r="M13" s="531"/>
      <c r="N13" s="531"/>
      <c r="O13" s="533" t="str">
        <f>D13</f>
        <v>Reproductive Health Commodity Security Committee</v>
      </c>
      <c r="P13" s="531"/>
      <c r="Q13" s="531"/>
      <c r="R13" s="531"/>
      <c r="S13" s="531"/>
      <c r="T13" s="222"/>
      <c r="U13" s="222"/>
      <c r="V13" s="222"/>
      <c r="W13" s="539"/>
      <c r="X13" s="539"/>
      <c r="Z13" s="558"/>
      <c r="DS13" s="222"/>
      <c r="DT13" s="222"/>
      <c r="DU13" s="222"/>
      <c r="DV13" s="223"/>
      <c r="DW13" s="223"/>
      <c r="DX13" s="223"/>
      <c r="DY13" s="223"/>
      <c r="DZ13" s="223"/>
      <c r="EA13" s="223"/>
      <c r="EB13" s="223"/>
      <c r="EC13" s="223"/>
      <c r="ED13" s="223"/>
    </row>
    <row r="14" spans="1:134" s="159" customFormat="1" ht="30" customHeight="1" x14ac:dyDescent="0.2">
      <c r="A14" s="897" t="s">
        <v>32</v>
      </c>
      <c r="B14" s="898"/>
      <c r="C14" s="898"/>
      <c r="D14" s="899" t="s">
        <v>257</v>
      </c>
      <c r="E14" s="899"/>
      <c r="F14" s="899"/>
      <c r="G14" s="899"/>
      <c r="H14" s="900"/>
      <c r="I14" s="557"/>
      <c r="J14" s="537"/>
      <c r="K14" s="532" t="str">
        <f>A14</f>
        <v>A2. Are the following organizations represented on the committee?</v>
      </c>
      <c r="L14" s="531"/>
      <c r="M14" s="531"/>
      <c r="N14" s="531"/>
      <c r="O14" s="532"/>
      <c r="P14" s="531"/>
      <c r="Q14" s="531"/>
      <c r="R14" s="531"/>
      <c r="S14" s="531"/>
      <c r="T14" s="222"/>
      <c r="U14" s="222"/>
      <c r="V14" s="222"/>
      <c r="W14" s="539"/>
      <c r="X14" s="539"/>
      <c r="Y14" s="159" t="s">
        <v>178</v>
      </c>
      <c r="Z14" s="558"/>
      <c r="DS14" s="222"/>
      <c r="DT14" s="222"/>
      <c r="DU14" s="222"/>
      <c r="DV14" s="223"/>
      <c r="DW14" s="223"/>
      <c r="DX14" s="223"/>
      <c r="DY14" s="223"/>
      <c r="DZ14" s="223"/>
      <c r="EA14" s="223"/>
      <c r="EB14" s="223"/>
      <c r="EC14" s="223"/>
      <c r="ED14" s="223"/>
    </row>
    <row r="15" spans="1:134" s="159" customFormat="1" ht="45" x14ac:dyDescent="0.2">
      <c r="A15" s="353"/>
      <c r="B15" s="835" t="s">
        <v>39</v>
      </c>
      <c r="C15" s="893"/>
      <c r="D15" s="203" t="s">
        <v>165</v>
      </c>
      <c r="E15" s="225" t="s">
        <v>159</v>
      </c>
      <c r="F15" s="769" t="s">
        <v>126</v>
      </c>
      <c r="G15" s="770"/>
      <c r="H15" s="771"/>
      <c r="I15" s="547"/>
      <c r="J15" s="537"/>
      <c r="K15" s="532" t="str">
        <f t="shared" ref="K15:K23" si="0">B15</f>
        <v>a. Social marketing</v>
      </c>
      <c r="L15" s="531"/>
      <c r="M15" s="531"/>
      <c r="N15" s="531"/>
      <c r="O15" s="532"/>
      <c r="P15" s="531"/>
      <c r="Q15" s="532" t="str">
        <f t="shared" ref="Q15:Q23" si="1">F15</f>
        <v>Population Services International (PSI)</v>
      </c>
      <c r="R15" s="531"/>
      <c r="S15" s="531"/>
      <c r="T15" s="222"/>
      <c r="U15" s="222"/>
      <c r="V15" s="222"/>
      <c r="W15" s="539"/>
      <c r="X15" s="539"/>
      <c r="Z15" s="558"/>
      <c r="DS15" s="222"/>
      <c r="DT15" s="222"/>
      <c r="DU15" s="222"/>
      <c r="DV15" s="222"/>
      <c r="DW15" s="222"/>
      <c r="DX15" s="222"/>
      <c r="DY15" s="222"/>
      <c r="DZ15" s="222"/>
      <c r="EA15" s="222"/>
      <c r="EB15" s="222"/>
      <c r="EC15" s="223"/>
      <c r="ED15" s="223"/>
    </row>
    <row r="16" spans="1:134" s="159" customFormat="1" ht="45" x14ac:dyDescent="0.2">
      <c r="A16" s="262"/>
      <c r="B16" s="764" t="s">
        <v>275</v>
      </c>
      <c r="C16" s="765"/>
      <c r="D16" s="203" t="s">
        <v>165</v>
      </c>
      <c r="E16" s="226" t="s">
        <v>159</v>
      </c>
      <c r="F16" s="769" t="s">
        <v>1326</v>
      </c>
      <c r="G16" s="770"/>
      <c r="H16" s="771"/>
      <c r="I16" s="547"/>
      <c r="J16" s="537"/>
      <c r="K16" s="532" t="str">
        <f t="shared" si="0"/>
        <v>b. NGO (for example: service delivery, advocacy, Planned Parenthood affiliate, Marie Stopes affiliate, faith-based organizations, etc.)</v>
      </c>
      <c r="L16" s="531"/>
      <c r="M16" s="531"/>
      <c r="N16" s="531"/>
      <c r="O16" s="532"/>
      <c r="P16" s="531"/>
      <c r="Q16" s="532" t="str">
        <f t="shared" si="1"/>
        <v>Population Services Zimbabwe (Marie Stopes affiliate), Elizabeth Glaser Pediatric AIDS Foundation</v>
      </c>
      <c r="R16" s="531"/>
      <c r="S16" s="531"/>
      <c r="T16" s="222"/>
      <c r="U16" s="222"/>
      <c r="V16" s="222"/>
      <c r="W16" s="539"/>
      <c r="X16" s="539"/>
      <c r="Z16" s="558"/>
      <c r="DS16" s="222"/>
      <c r="DT16" s="222"/>
      <c r="DU16" s="222"/>
      <c r="DV16" s="222"/>
      <c r="DW16" s="222"/>
      <c r="DX16" s="222"/>
      <c r="DY16" s="222"/>
      <c r="DZ16" s="222"/>
      <c r="EA16" s="222"/>
      <c r="EB16" s="222"/>
      <c r="EC16" s="223"/>
      <c r="ED16" s="223"/>
    </row>
    <row r="17" spans="1:134" s="159" customFormat="1" ht="45" x14ac:dyDescent="0.2">
      <c r="A17" s="262"/>
      <c r="B17" s="764" t="s">
        <v>276</v>
      </c>
      <c r="C17" s="765"/>
      <c r="D17" s="203" t="s">
        <v>165</v>
      </c>
      <c r="E17" s="226" t="s">
        <v>159</v>
      </c>
      <c r="F17" s="769" t="s">
        <v>427</v>
      </c>
      <c r="G17" s="770"/>
      <c r="H17" s="771"/>
      <c r="I17" s="547"/>
      <c r="J17" s="537"/>
      <c r="K17" s="532" t="str">
        <f t="shared" si="0"/>
        <v>c. Commercial sector (for example: pharmacy associations, manufacturers, etc.)</v>
      </c>
      <c r="L17" s="531"/>
      <c r="M17" s="531"/>
      <c r="N17" s="531"/>
      <c r="O17" s="532"/>
      <c r="P17" s="531"/>
      <c r="Q17" s="532" t="str">
        <f t="shared" si="1"/>
        <v>CIMAS Healthcare (medical insurance and health services provider)</v>
      </c>
      <c r="R17" s="531"/>
      <c r="S17" s="531"/>
      <c r="T17" s="222"/>
      <c r="U17" s="222"/>
      <c r="V17" s="222"/>
      <c r="W17" s="539"/>
      <c r="X17" s="539"/>
      <c r="Z17" s="558"/>
      <c r="DS17" s="222"/>
      <c r="DT17" s="222"/>
      <c r="DU17" s="222"/>
      <c r="DV17" s="222"/>
      <c r="DW17" s="222"/>
      <c r="DX17" s="222"/>
      <c r="DY17" s="222"/>
      <c r="DZ17" s="222"/>
      <c r="EA17" s="222"/>
      <c r="EB17" s="222"/>
      <c r="EC17" s="222"/>
      <c r="ED17" s="223"/>
    </row>
    <row r="18" spans="1:134" s="159" customFormat="1" ht="45" x14ac:dyDescent="0.2">
      <c r="A18" s="262"/>
      <c r="B18" s="764" t="s">
        <v>40</v>
      </c>
      <c r="C18" s="765"/>
      <c r="D18" s="203" t="s">
        <v>165</v>
      </c>
      <c r="E18" s="226" t="s">
        <v>160</v>
      </c>
      <c r="F18" s="769" t="s">
        <v>141</v>
      </c>
      <c r="G18" s="770"/>
      <c r="H18" s="771"/>
      <c r="I18" s="547"/>
      <c r="J18" s="537"/>
      <c r="K18" s="532" t="str">
        <f t="shared" si="0"/>
        <v>d. Donors</v>
      </c>
      <c r="L18" s="531"/>
      <c r="M18" s="531"/>
      <c r="N18" s="531"/>
      <c r="O18" s="532"/>
      <c r="P18" s="531"/>
      <c r="Q18" s="532" t="str">
        <f t="shared" si="1"/>
        <v>USAID, DFID</v>
      </c>
      <c r="R18" s="531"/>
      <c r="S18" s="531"/>
      <c r="T18" s="222"/>
      <c r="U18" s="222"/>
      <c r="V18" s="222"/>
      <c r="W18" s="539"/>
      <c r="X18" s="539"/>
      <c r="Z18" s="558"/>
      <c r="DS18" s="222"/>
      <c r="DT18" s="222"/>
      <c r="DU18" s="222"/>
      <c r="DV18" s="222"/>
      <c r="DW18" s="222"/>
      <c r="DX18" s="222"/>
      <c r="DY18" s="222"/>
      <c r="DZ18" s="222"/>
      <c r="EA18" s="222"/>
      <c r="EB18" s="222"/>
      <c r="EC18" s="222"/>
      <c r="ED18" s="223"/>
    </row>
    <row r="19" spans="1:134" s="159" customFormat="1" ht="45" x14ac:dyDescent="0.2">
      <c r="A19" s="262"/>
      <c r="B19" s="764" t="s">
        <v>41</v>
      </c>
      <c r="C19" s="765"/>
      <c r="D19" s="203" t="s">
        <v>165</v>
      </c>
      <c r="E19" s="226" t="s">
        <v>161</v>
      </c>
      <c r="F19" s="769" t="s">
        <v>76</v>
      </c>
      <c r="G19" s="770"/>
      <c r="H19" s="771"/>
      <c r="I19" s="547"/>
      <c r="J19" s="537"/>
      <c r="K19" s="532" t="str">
        <f t="shared" si="0"/>
        <v>e. UN agencies</v>
      </c>
      <c r="L19" s="531"/>
      <c r="M19" s="531"/>
      <c r="N19" s="531"/>
      <c r="O19" s="532"/>
      <c r="P19" s="531"/>
      <c r="Q19" s="532" t="str">
        <f t="shared" si="1"/>
        <v>UNFPA</v>
      </c>
      <c r="R19" s="531"/>
      <c r="S19" s="531"/>
      <c r="T19" s="222"/>
      <c r="U19" s="222"/>
      <c r="V19" s="222"/>
      <c r="W19" s="539"/>
      <c r="X19" s="539"/>
      <c r="Z19" s="558"/>
      <c r="DS19" s="222"/>
      <c r="DT19" s="222"/>
      <c r="DU19" s="222"/>
      <c r="DV19" s="223"/>
      <c r="DW19" s="223"/>
      <c r="DX19" s="223"/>
      <c r="DY19" s="223"/>
      <c r="DZ19" s="223"/>
      <c r="EA19" s="223"/>
      <c r="EB19" s="223"/>
      <c r="EC19" s="223"/>
      <c r="ED19" s="223"/>
    </row>
    <row r="20" spans="1:134" s="159" customFormat="1" ht="45" x14ac:dyDescent="0.2">
      <c r="A20" s="262"/>
      <c r="B20" s="764" t="s">
        <v>277</v>
      </c>
      <c r="C20" s="765"/>
      <c r="D20" s="203" t="s">
        <v>165</v>
      </c>
      <c r="E20" s="226" t="s">
        <v>162</v>
      </c>
      <c r="F20" s="769" t="s">
        <v>1318</v>
      </c>
      <c r="G20" s="770"/>
      <c r="H20" s="771"/>
      <c r="I20" s="547"/>
      <c r="J20" s="537"/>
      <c r="K20" s="532" t="str">
        <f t="shared" si="0"/>
        <v>f. Ministry of Health (for example: logistics, reproductive health, family planning, maternal and child health, HIV/AIDS, pharmacy units, etc.)</v>
      </c>
      <c r="L20" s="531"/>
      <c r="M20" s="531"/>
      <c r="N20" s="531"/>
      <c r="O20" s="532"/>
      <c r="P20" s="531"/>
      <c r="Q20" s="560" t="str">
        <f t="shared" si="1"/>
        <v>MoHCW Reproductive Health Unit, Logistics Unit of the Directorate of Pharmacy Services, Zimbabwe National Family Planning Council (ZNFPC)</v>
      </c>
      <c r="R20" s="531"/>
      <c r="S20" s="531"/>
      <c r="T20" s="222"/>
      <c r="U20" s="222"/>
      <c r="V20" s="222"/>
      <c r="W20" s="539"/>
      <c r="X20" s="539"/>
      <c r="Z20" s="558"/>
      <c r="DS20" s="222"/>
      <c r="DT20" s="222"/>
      <c r="DU20" s="222"/>
      <c r="DV20" s="223"/>
      <c r="DW20" s="223"/>
      <c r="DX20" s="223"/>
      <c r="DY20" s="223"/>
      <c r="DZ20" s="223"/>
      <c r="EA20" s="223"/>
      <c r="ED20" s="223"/>
    </row>
    <row r="21" spans="1:134" s="159" customFormat="1" x14ac:dyDescent="0.2">
      <c r="A21" s="262"/>
      <c r="B21" s="835" t="s">
        <v>42</v>
      </c>
      <c r="C21" s="835"/>
      <c r="D21" s="203" t="s">
        <v>165</v>
      </c>
      <c r="E21" s="226" t="s">
        <v>163</v>
      </c>
      <c r="F21" s="769" t="s">
        <v>184</v>
      </c>
      <c r="G21" s="770"/>
      <c r="H21" s="771"/>
      <c r="I21" s="547"/>
      <c r="J21" s="537"/>
      <c r="K21" s="532" t="str">
        <f t="shared" si="0"/>
        <v>g. Central Medical Store or Central Warehouse</v>
      </c>
      <c r="L21" s="531"/>
      <c r="M21" s="531"/>
      <c r="N21" s="531"/>
      <c r="O21" s="532"/>
      <c r="P21" s="531"/>
      <c r="Q21" s="532" t="str">
        <f t="shared" si="1"/>
        <v>NatPharm</v>
      </c>
      <c r="R21" s="531"/>
      <c r="S21" s="531"/>
      <c r="T21" s="222"/>
      <c r="U21" s="222"/>
      <c r="V21" s="222"/>
      <c r="W21" s="539"/>
      <c r="X21" s="539"/>
      <c r="Z21" s="558"/>
    </row>
    <row r="22" spans="1:134" s="159" customFormat="1" x14ac:dyDescent="0.2">
      <c r="A22" s="262"/>
      <c r="B22" s="835" t="s">
        <v>68</v>
      </c>
      <c r="C22" s="835"/>
      <c r="D22" s="203" t="s">
        <v>166</v>
      </c>
      <c r="E22" s="226" t="s">
        <v>163</v>
      </c>
      <c r="F22" s="769"/>
      <c r="G22" s="770"/>
      <c r="H22" s="771"/>
      <c r="I22" s="547"/>
      <c r="J22" s="537"/>
      <c r="K22" s="532" t="str">
        <f t="shared" si="0"/>
        <v xml:space="preserve">h. Ministry of Finance or Ministry of Planning </v>
      </c>
      <c r="L22" s="531"/>
      <c r="M22" s="531"/>
      <c r="N22" s="531"/>
      <c r="O22" s="532"/>
      <c r="P22" s="531"/>
      <c r="Q22" s="532">
        <f t="shared" si="1"/>
        <v>0</v>
      </c>
      <c r="R22" s="531"/>
      <c r="S22" s="531"/>
      <c r="T22" s="222"/>
      <c r="U22" s="222"/>
      <c r="V22" s="222"/>
      <c r="W22" s="539"/>
      <c r="X22" s="539"/>
      <c r="Z22" s="558"/>
    </row>
    <row r="23" spans="1:134" s="158" customFormat="1" ht="30" customHeight="1" x14ac:dyDescent="0.2">
      <c r="A23" s="262"/>
      <c r="B23" s="835" t="s">
        <v>279</v>
      </c>
      <c r="C23" s="835"/>
      <c r="D23" s="203" t="s">
        <v>165</v>
      </c>
      <c r="E23" s="226" t="s">
        <v>163</v>
      </c>
      <c r="F23" s="769" t="s">
        <v>1327</v>
      </c>
      <c r="G23" s="770"/>
      <c r="H23" s="771"/>
      <c r="I23" s="547"/>
      <c r="J23" s="537"/>
      <c r="K23" s="536" t="str">
        <f t="shared" si="0"/>
        <v>i. Other (for example: partners)</v>
      </c>
      <c r="L23" s="537"/>
      <c r="M23" s="537"/>
      <c r="N23" s="537"/>
      <c r="O23" s="536"/>
      <c r="P23" s="537"/>
      <c r="Q23" s="536" t="str">
        <f t="shared" si="1"/>
        <v>Medicines Control Authority of Zimbabwe, Crown Agents Zimbabwe, USAID | DELIVER PROJECT</v>
      </c>
      <c r="R23" s="537"/>
      <c r="S23" s="537"/>
      <c r="T23" s="537"/>
      <c r="U23" s="537"/>
      <c r="V23" s="537"/>
      <c r="W23" s="561"/>
      <c r="X23" s="561"/>
    </row>
    <row r="24" spans="1:134" s="159" customFormat="1" x14ac:dyDescent="0.2">
      <c r="A24" s="772" t="s">
        <v>152</v>
      </c>
      <c r="B24" s="764"/>
      <c r="C24" s="764"/>
      <c r="D24" s="764"/>
      <c r="E24" s="764"/>
      <c r="F24" s="764"/>
      <c r="G24" s="764"/>
      <c r="H24" s="355" t="s">
        <v>164</v>
      </c>
      <c r="I24" s="562" t="str">
        <f>A24</f>
        <v>A3. How many times did the committee meet during the last year? (0, 1-2, 3-5, or 6+)  (Please select from the dropdown.)</v>
      </c>
      <c r="J24" s="537"/>
      <c r="K24" s="532"/>
      <c r="L24" s="531"/>
      <c r="M24" s="531"/>
      <c r="N24" s="531"/>
      <c r="O24" s="532"/>
      <c r="P24" s="531"/>
      <c r="Q24" s="531"/>
      <c r="R24" s="531"/>
      <c r="S24" s="531"/>
      <c r="T24" s="222"/>
      <c r="U24" s="222"/>
      <c r="V24" s="222"/>
      <c r="W24" s="539"/>
      <c r="X24" s="539"/>
      <c r="Z24" s="558"/>
    </row>
    <row r="25" spans="1:134" s="159" customFormat="1" x14ac:dyDescent="0.2">
      <c r="A25" s="827" t="s">
        <v>280</v>
      </c>
      <c r="B25" s="828"/>
      <c r="C25" s="828"/>
      <c r="D25" s="835"/>
      <c r="E25" s="835"/>
      <c r="F25" s="835"/>
      <c r="G25" s="836"/>
      <c r="H25" s="355" t="s">
        <v>165</v>
      </c>
      <c r="I25" s="562" t="str">
        <f>A25</f>
        <v xml:space="preserve">A4. Does the committee have legal status?  (Please select from the dropdown.)                                  </v>
      </c>
      <c r="J25" s="537"/>
      <c r="K25" s="532"/>
      <c r="L25" s="531"/>
      <c r="M25" s="531"/>
      <c r="N25" s="531"/>
      <c r="O25" s="532"/>
      <c r="P25" s="531"/>
      <c r="Q25" s="531"/>
      <c r="R25" s="531"/>
      <c r="S25" s="531"/>
      <c r="T25" s="222"/>
      <c r="U25" s="222"/>
      <c r="V25" s="222"/>
      <c r="W25" s="539"/>
      <c r="X25" s="539"/>
      <c r="Z25" s="558"/>
    </row>
    <row r="26" spans="1:134" s="159" customFormat="1" ht="45.75" thickBot="1" x14ac:dyDescent="0.25">
      <c r="A26" s="853" t="s">
        <v>281</v>
      </c>
      <c r="B26" s="822"/>
      <c r="C26" s="854"/>
      <c r="D26" s="228" t="s">
        <v>165</v>
      </c>
      <c r="E26" s="229" t="s">
        <v>157</v>
      </c>
      <c r="F26" s="153" t="s">
        <v>185</v>
      </c>
      <c r="G26" s="230" t="s">
        <v>63</v>
      </c>
      <c r="H26" s="357" t="s">
        <v>186</v>
      </c>
      <c r="I26" s="562"/>
      <c r="J26" s="537"/>
      <c r="K26" s="532" t="str">
        <f>A26</f>
        <v>A5. Is there a Contraceptive Security "champion"? (someone who consistently brings up and advocates for contraceptive supplies)</v>
      </c>
      <c r="L26" s="531"/>
      <c r="M26" s="531"/>
      <c r="N26" s="531"/>
      <c r="O26" s="532"/>
      <c r="P26" s="531"/>
      <c r="Q26" s="531"/>
      <c r="R26" s="531"/>
      <c r="S26" s="531"/>
      <c r="T26" s="222"/>
      <c r="U26" s="222"/>
      <c r="V26" s="222"/>
      <c r="W26" s="539"/>
      <c r="X26" s="539"/>
      <c r="Z26" s="558"/>
    </row>
    <row r="27" spans="1:134" s="231" customFormat="1" ht="16.5" customHeight="1" thickBot="1" x14ac:dyDescent="0.3">
      <c r="A27" s="865" t="s">
        <v>30</v>
      </c>
      <c r="B27" s="866"/>
      <c r="C27" s="866"/>
      <c r="D27" s="866"/>
      <c r="E27" s="866"/>
      <c r="F27" s="866"/>
      <c r="G27" s="866"/>
      <c r="H27" s="350"/>
      <c r="I27" s="563"/>
      <c r="J27" s="564"/>
      <c r="K27" s="565"/>
      <c r="L27" s="282"/>
      <c r="M27" s="282"/>
      <c r="N27" s="282"/>
      <c r="O27" s="282"/>
      <c r="P27" s="282"/>
      <c r="Q27" s="282"/>
      <c r="R27" s="282"/>
      <c r="S27" s="282"/>
      <c r="T27" s="564"/>
      <c r="U27" s="564"/>
      <c r="V27" s="564"/>
      <c r="W27" s="566"/>
      <c r="X27" s="566"/>
      <c r="Z27" s="567"/>
    </row>
    <row r="28" spans="1:134" s="159" customFormat="1" x14ac:dyDescent="0.2">
      <c r="A28" s="834" t="s">
        <v>741</v>
      </c>
      <c r="B28" s="835"/>
      <c r="C28" s="836"/>
      <c r="D28" s="887" t="s">
        <v>283</v>
      </c>
      <c r="E28" s="888"/>
      <c r="F28" s="221" t="s">
        <v>262</v>
      </c>
      <c r="G28" s="359" t="s">
        <v>284</v>
      </c>
      <c r="H28" s="351" t="s">
        <v>274</v>
      </c>
      <c r="I28" s="568"/>
      <c r="J28" s="569"/>
      <c r="K28" s="532">
        <f>B28</f>
        <v>0</v>
      </c>
      <c r="L28" s="531"/>
      <c r="M28" s="531"/>
      <c r="N28" s="531"/>
      <c r="O28" s="531"/>
      <c r="P28" s="531"/>
      <c r="Q28" s="531"/>
      <c r="R28" s="531"/>
      <c r="S28" s="531"/>
      <c r="T28" s="222"/>
      <c r="U28" s="222"/>
      <c r="V28" s="222"/>
      <c r="W28" s="539"/>
      <c r="X28" s="539"/>
      <c r="Z28" s="558"/>
    </row>
    <row r="29" spans="1:134" s="159" customFormat="1" ht="45" customHeight="1" x14ac:dyDescent="0.2">
      <c r="A29" s="772" t="s">
        <v>742</v>
      </c>
      <c r="B29" s="764"/>
      <c r="C29" s="764"/>
      <c r="D29" s="764"/>
      <c r="E29" s="764"/>
      <c r="F29" s="765"/>
      <c r="G29" s="889">
        <v>11289522.746000001</v>
      </c>
      <c r="H29" s="890"/>
      <c r="I29" s="570"/>
      <c r="J29" s="536">
        <f>G29</f>
        <v>11289522.746000001</v>
      </c>
      <c r="K29" s="532"/>
      <c r="L29" s="531"/>
      <c r="M29" s="571">
        <f>E29</f>
        <v>0</v>
      </c>
      <c r="N29" s="531"/>
      <c r="O29" s="531"/>
      <c r="P29" s="531"/>
      <c r="Q29" s="531"/>
      <c r="R29" s="531"/>
      <c r="S29" s="531"/>
      <c r="T29" s="222"/>
      <c r="U29" s="222"/>
      <c r="V29" s="222"/>
      <c r="W29" s="539"/>
      <c r="X29" s="539"/>
      <c r="Y29" s="572" t="str">
        <f>A29</f>
        <v>B2. What was the estimated dollar value of contraceptives needed to be procured for the public sector for the most recent complete fiscal year? (in USD currency)
(for example, to cover the needs for FY '10-'11)</v>
      </c>
      <c r="Z29" s="558"/>
    </row>
    <row r="30" spans="1:134" s="159" customFormat="1" ht="58.5" x14ac:dyDescent="0.2">
      <c r="A30" s="772" t="s">
        <v>743</v>
      </c>
      <c r="B30" s="764"/>
      <c r="C30" s="764"/>
      <c r="D30" s="764"/>
      <c r="E30" s="161" t="s">
        <v>803</v>
      </c>
      <c r="F30" s="232" t="s">
        <v>744</v>
      </c>
      <c r="G30" s="891" t="s">
        <v>1328</v>
      </c>
      <c r="H30" s="892"/>
      <c r="I30" s="570"/>
      <c r="J30" s="536" t="str">
        <f>G30</f>
        <v>ZNFPC, NatPharm, Crown Agents, Population Services Zimbabwe (PSZ), USAID | DELIVER PROJECT</v>
      </c>
      <c r="K30" s="532"/>
      <c r="L30" s="531"/>
      <c r="M30" s="571" t="str">
        <f>E30</f>
        <v>1/11 - 12/11</v>
      </c>
      <c r="N30" s="531"/>
      <c r="O30" s="531"/>
      <c r="P30" s="531"/>
      <c r="Q30" s="531"/>
      <c r="R30" s="531"/>
      <c r="S30" s="531"/>
      <c r="T30" s="222"/>
      <c r="U30" s="222"/>
      <c r="V30" s="222"/>
      <c r="W30" s="539"/>
      <c r="X30" s="539"/>
      <c r="Y30" s="572" t="str">
        <f>A30</f>
        <v>B3. Time period covered by the forecast/quantification (mm/yy-mm/yy)
(should ideally be FY '10-'11)</v>
      </c>
      <c r="Z30" s="558"/>
    </row>
    <row r="31" spans="1:134" s="159" customFormat="1" ht="15" customHeight="1" x14ac:dyDescent="0.2">
      <c r="A31" s="772" t="s">
        <v>745</v>
      </c>
      <c r="B31" s="764"/>
      <c r="C31" s="764"/>
      <c r="D31" s="764"/>
      <c r="E31" s="764"/>
      <c r="F31" s="764"/>
      <c r="G31" s="765"/>
      <c r="H31" s="355" t="s">
        <v>178</v>
      </c>
      <c r="I31" s="562" t="str">
        <f>A31</f>
        <v>B4. Is there a government budget line item specifically for the procurement of contraceptives?  (Please select from the dropdown list.)</v>
      </c>
      <c r="J31" s="569"/>
      <c r="K31" s="532"/>
      <c r="L31" s="531"/>
      <c r="M31" s="531"/>
      <c r="N31" s="531"/>
      <c r="O31" s="531"/>
      <c r="P31" s="531"/>
      <c r="Q31" s="531"/>
      <c r="R31" s="531"/>
      <c r="S31" s="531"/>
      <c r="T31" s="222"/>
      <c r="U31" s="222"/>
      <c r="V31" s="222"/>
      <c r="W31" s="539"/>
      <c r="X31" s="539"/>
      <c r="Z31" s="558"/>
    </row>
    <row r="32" spans="1:134" s="159" customFormat="1" ht="90" customHeight="1" x14ac:dyDescent="0.2">
      <c r="A32" s="772" t="s">
        <v>746</v>
      </c>
      <c r="B32" s="764"/>
      <c r="C32" s="764"/>
      <c r="D32" s="764"/>
      <c r="E32" s="764"/>
      <c r="F32" s="764"/>
      <c r="G32" s="765"/>
      <c r="H32" s="355" t="s">
        <v>178</v>
      </c>
      <c r="I32" s="562" t="str">
        <f>A32</f>
        <v xml:space="preserve">B5. Were government funds allocated for contraceptive procurement in the most recent complete fiscal year (FY '10-'11)? (This question refers to funds planned to be spent on contraceptives, whether or not they ended up being spent.) 
(Government funds include internally generated funds, basket funds, World Bank credits or loans, and other funds donors gave to the government for their use.) 
</v>
      </c>
      <c r="J32" s="569"/>
      <c r="K32" s="532"/>
      <c r="L32" s="531"/>
      <c r="M32" s="531"/>
      <c r="N32" s="531"/>
      <c r="O32" s="531"/>
      <c r="P32" s="531"/>
      <c r="Q32" s="531"/>
      <c r="R32" s="531"/>
      <c r="S32" s="531"/>
      <c r="T32" s="222"/>
      <c r="U32" s="222"/>
      <c r="V32" s="222"/>
      <c r="W32" s="539"/>
      <c r="X32" s="539"/>
      <c r="Z32" s="558"/>
    </row>
    <row r="33" spans="1:26" s="159" customFormat="1" ht="15.75" customHeight="1" thickBot="1" x14ac:dyDescent="0.25">
      <c r="A33" s="772" t="s">
        <v>285</v>
      </c>
      <c r="B33" s="764"/>
      <c r="C33" s="764"/>
      <c r="D33" s="764"/>
      <c r="E33" s="764"/>
      <c r="F33" s="764"/>
      <c r="G33" s="764"/>
      <c r="H33" s="773"/>
      <c r="I33" s="227"/>
      <c r="J33" s="569"/>
      <c r="K33" s="532"/>
      <c r="L33" s="531"/>
      <c r="M33" s="531"/>
      <c r="N33" s="531"/>
      <c r="O33" s="531"/>
      <c r="P33" s="531"/>
      <c r="Q33" s="531"/>
      <c r="R33" s="531"/>
      <c r="S33" s="531"/>
      <c r="T33" s="222"/>
      <c r="U33" s="222"/>
      <c r="V33" s="222"/>
      <c r="W33" s="539"/>
      <c r="X33" s="572" t="str">
        <f>A33</f>
        <v>B6. Please complete the table below regarding government allocations for contraceptive procurement.</v>
      </c>
      <c r="Z33" s="558"/>
    </row>
    <row r="34" spans="1:26" s="159" customFormat="1" ht="147" x14ac:dyDescent="0.2">
      <c r="A34" s="363"/>
      <c r="B34" s="884"/>
      <c r="C34" s="884"/>
      <c r="D34" s="927"/>
      <c r="E34" s="664" t="s">
        <v>286</v>
      </c>
      <c r="F34" s="237" t="s">
        <v>747</v>
      </c>
      <c r="G34" s="238" t="s">
        <v>287</v>
      </c>
      <c r="H34" s="364" t="s">
        <v>158</v>
      </c>
      <c r="I34" s="573"/>
      <c r="J34" s="574"/>
      <c r="K34" s="532">
        <f>A34</f>
        <v>0</v>
      </c>
      <c r="L34" s="531"/>
      <c r="M34" s="531"/>
      <c r="N34" s="531"/>
      <c r="O34" s="531"/>
      <c r="P34" s="531"/>
      <c r="Q34" s="531"/>
      <c r="R34" s="531"/>
      <c r="S34" s="531"/>
      <c r="T34" s="222"/>
      <c r="U34" s="222"/>
      <c r="V34" s="222"/>
      <c r="W34" s="539"/>
      <c r="X34" s="539"/>
      <c r="Z34" s="558"/>
    </row>
    <row r="35" spans="1:26" s="159" customFormat="1" ht="135" x14ac:dyDescent="0.2">
      <c r="A35" s="262"/>
      <c r="B35" s="764" t="s">
        <v>288</v>
      </c>
      <c r="C35" s="764"/>
      <c r="D35" s="765"/>
      <c r="E35" s="162" t="s">
        <v>501</v>
      </c>
      <c r="F35" s="168" t="s">
        <v>803</v>
      </c>
      <c r="G35" s="154"/>
      <c r="H35" s="362" t="s">
        <v>1329</v>
      </c>
      <c r="I35" s="568"/>
      <c r="J35" s="569"/>
      <c r="K35" s="532" t="e">
        <f>#REF!</f>
        <v>#REF!</v>
      </c>
      <c r="L35" s="531"/>
      <c r="M35" s="531"/>
      <c r="N35" s="531"/>
      <c r="O35" s="531"/>
      <c r="P35" s="531"/>
      <c r="Q35" s="531"/>
      <c r="R35" s="531"/>
      <c r="S35" s="531"/>
      <c r="T35" s="222"/>
      <c r="U35" s="222"/>
      <c r="V35" s="222"/>
      <c r="W35" s="539"/>
      <c r="X35" s="539"/>
      <c r="Z35" s="558"/>
    </row>
    <row r="36" spans="1:26" s="159" customFormat="1" ht="15" hidden="1" customHeight="1" x14ac:dyDescent="0.2">
      <c r="A36" s="883"/>
      <c r="B36" s="884"/>
      <c r="C36" s="884"/>
      <c r="D36" s="884"/>
      <c r="E36" s="884"/>
      <c r="F36" s="884"/>
      <c r="G36" s="884"/>
      <c r="H36" s="885"/>
      <c r="I36" s="568"/>
      <c r="J36" s="569"/>
      <c r="K36" s="532"/>
      <c r="L36" s="531"/>
      <c r="M36" s="531"/>
      <c r="N36" s="531"/>
      <c r="O36" s="531"/>
      <c r="P36" s="531"/>
      <c r="Q36" s="531"/>
      <c r="R36" s="531"/>
      <c r="S36" s="531"/>
      <c r="T36" s="222"/>
      <c r="U36" s="222"/>
      <c r="V36" s="222"/>
      <c r="W36" s="539"/>
      <c r="X36" s="539"/>
      <c r="Z36" s="558"/>
    </row>
    <row r="37" spans="1:26" s="159" customFormat="1" ht="75" x14ac:dyDescent="0.2">
      <c r="A37" s="772" t="s">
        <v>749</v>
      </c>
      <c r="B37" s="764"/>
      <c r="C37" s="764"/>
      <c r="D37" s="764"/>
      <c r="E37" s="764"/>
      <c r="F37" s="764"/>
      <c r="G37" s="765"/>
      <c r="H37" s="355" t="s">
        <v>178</v>
      </c>
      <c r="I37" s="562" t="str">
        <f>A37</f>
        <v xml:space="preserve">B7. Were government funds spent on contraceptive procurement in the most recent complete fiscal year?* 
(Government funds include internally generated funds, basket funds, World Bank credits or loans, and other funds donors gave to the government for their use.) 
*(This can include cases where the Ministry funds contraceptive supply for NGOs or social marketing.)
</v>
      </c>
      <c r="J37" s="569"/>
      <c r="K37" s="532"/>
      <c r="L37" s="531"/>
      <c r="M37" s="531"/>
      <c r="N37" s="531"/>
      <c r="O37" s="531"/>
      <c r="P37" s="531"/>
      <c r="Q37" s="531"/>
      <c r="R37" s="531"/>
      <c r="S37" s="531"/>
      <c r="T37" s="222"/>
      <c r="U37" s="222"/>
      <c r="V37" s="222"/>
      <c r="W37" s="539"/>
      <c r="X37" s="539"/>
      <c r="Z37" s="558"/>
    </row>
    <row r="38" spans="1:26" s="159" customFormat="1" ht="60.75" customHeight="1" thickBot="1" x14ac:dyDescent="0.25">
      <c r="A38" s="772" t="s">
        <v>750</v>
      </c>
      <c r="B38" s="764"/>
      <c r="C38" s="764"/>
      <c r="D38" s="764"/>
      <c r="E38" s="764"/>
      <c r="F38" s="764"/>
      <c r="G38" s="764"/>
      <c r="H38" s="773"/>
      <c r="I38" s="227"/>
      <c r="J38" s="569"/>
      <c r="K38" s="532"/>
      <c r="L38" s="531"/>
      <c r="M38" s="531"/>
      <c r="N38" s="531"/>
      <c r="O38" s="531"/>
      <c r="P38" s="531"/>
      <c r="Q38" s="531"/>
      <c r="R38" s="531"/>
      <c r="S38" s="531"/>
      <c r="T38" s="222"/>
      <c r="U38" s="222"/>
      <c r="V38" s="222"/>
      <c r="W38" s="539"/>
      <c r="X38" s="572" t="str">
        <f>A38</f>
        <v>B8. Please complete the table below to indicate government expenditures on contraceptive procurement, by source, in the most recent complete fiscal year (FY '10-'11). 
(This is how much was spent on contraceptive procurement (not what was allocated). How much of this spending was provided from each source?)</v>
      </c>
      <c r="Z38" s="558"/>
    </row>
    <row r="39" spans="1:26" s="159" customFormat="1" ht="129.75" x14ac:dyDescent="0.2">
      <c r="A39" s="363"/>
      <c r="B39" s="877" t="s">
        <v>751</v>
      </c>
      <c r="C39" s="886"/>
      <c r="D39" s="236" t="s">
        <v>290</v>
      </c>
      <c r="E39" s="237" t="s">
        <v>69</v>
      </c>
      <c r="F39" s="237" t="s">
        <v>752</v>
      </c>
      <c r="G39" s="238" t="s">
        <v>291</v>
      </c>
      <c r="H39" s="364" t="s">
        <v>158</v>
      </c>
      <c r="I39" s="573"/>
      <c r="J39" s="574"/>
      <c r="K39" s="532">
        <f>A39</f>
        <v>0</v>
      </c>
      <c r="L39" s="531"/>
      <c r="M39" s="531"/>
      <c r="N39" s="531"/>
      <c r="O39" s="531"/>
      <c r="P39" s="531"/>
      <c r="Q39" s="531"/>
      <c r="R39" s="531"/>
      <c r="S39" s="531"/>
      <c r="T39" s="222"/>
      <c r="U39" s="222"/>
      <c r="V39" s="222"/>
      <c r="W39" s="539"/>
      <c r="X39" s="539"/>
      <c r="Z39" s="558"/>
    </row>
    <row r="40" spans="1:26" s="159" customFormat="1" ht="255" x14ac:dyDescent="0.2">
      <c r="A40" s="363"/>
      <c r="B40" s="764" t="s">
        <v>292</v>
      </c>
      <c r="C40" s="765"/>
      <c r="D40" s="239" t="s">
        <v>178</v>
      </c>
      <c r="E40" s="162" t="s">
        <v>178</v>
      </c>
      <c r="F40" s="155" t="s">
        <v>803</v>
      </c>
      <c r="G40" s="240"/>
      <c r="H40" s="362" t="s">
        <v>1336</v>
      </c>
      <c r="I40" s="568"/>
      <c r="J40" s="569"/>
      <c r="K40" s="532" t="str">
        <f>B40</f>
        <v>a. Internally generated funds spent on contraceptive procurement</v>
      </c>
      <c r="L40" s="531"/>
      <c r="M40" s="531"/>
      <c r="N40" s="531"/>
      <c r="O40" s="531"/>
      <c r="P40" s="531"/>
      <c r="Q40" s="531"/>
      <c r="R40" s="531"/>
      <c r="S40" s="531"/>
      <c r="T40" s="222"/>
      <c r="U40" s="222"/>
      <c r="V40" s="222"/>
      <c r="W40" s="539"/>
      <c r="X40" s="539"/>
      <c r="Z40" s="558"/>
    </row>
    <row r="41" spans="1:26" s="159" customFormat="1" ht="30" x14ac:dyDescent="0.2">
      <c r="A41" s="363"/>
      <c r="B41" s="241"/>
      <c r="C41" s="242" t="s">
        <v>293</v>
      </c>
      <c r="D41" s="800" t="s">
        <v>146</v>
      </c>
      <c r="E41" s="801"/>
      <c r="F41" s="801"/>
      <c r="G41" s="801"/>
      <c r="H41" s="802"/>
      <c r="I41" s="575"/>
      <c r="J41" s="569"/>
      <c r="K41" s="532" t="str">
        <f>C41</f>
        <v>i. Specify source(s) of internally generated funds spent (for example, from taxes or user fees)</v>
      </c>
      <c r="L41" s="531"/>
      <c r="M41" s="531"/>
      <c r="N41" s="531"/>
      <c r="O41" s="533" t="str">
        <f>D41</f>
        <v>N/A</v>
      </c>
      <c r="P41" s="531"/>
      <c r="Q41" s="531"/>
      <c r="R41" s="531"/>
      <c r="S41" s="531"/>
      <c r="T41" s="222"/>
      <c r="U41" s="222"/>
      <c r="V41" s="222"/>
      <c r="W41" s="539"/>
      <c r="X41" s="539"/>
      <c r="Z41" s="558"/>
    </row>
    <row r="42" spans="1:26" s="159" customFormat="1" ht="60" x14ac:dyDescent="0.2">
      <c r="A42" s="363"/>
      <c r="B42" s="764" t="s">
        <v>295</v>
      </c>
      <c r="C42" s="765"/>
      <c r="D42" s="239" t="s">
        <v>178</v>
      </c>
      <c r="E42" s="162" t="s">
        <v>178</v>
      </c>
      <c r="F42" s="155" t="s">
        <v>803</v>
      </c>
      <c r="G42" s="154"/>
      <c r="H42" s="362"/>
      <c r="I42" s="568"/>
      <c r="J42" s="569"/>
      <c r="K42" s="532" t="str">
        <f>B42</f>
        <v>b. Total of all other government funds spent on contraceptive procurement (basket funds, World Bank credits or loans, and other funds donors gave to the government [e.g., direct budget support])</v>
      </c>
      <c r="L42" s="531"/>
      <c r="M42" s="531"/>
      <c r="N42" s="531"/>
      <c r="O42" s="531"/>
      <c r="P42" s="531"/>
      <c r="Q42" s="531"/>
      <c r="R42" s="531"/>
      <c r="S42" s="531"/>
      <c r="T42" s="222"/>
      <c r="U42" s="222"/>
      <c r="V42" s="222"/>
      <c r="W42" s="539"/>
      <c r="X42" s="539"/>
      <c r="Z42" s="558"/>
    </row>
    <row r="43" spans="1:26" s="159" customFormat="1" ht="30" x14ac:dyDescent="0.2">
      <c r="A43" s="363"/>
      <c r="B43" s="241"/>
      <c r="C43" s="242" t="s">
        <v>297</v>
      </c>
      <c r="D43" s="800" t="s">
        <v>146</v>
      </c>
      <c r="E43" s="801"/>
      <c r="F43" s="801"/>
      <c r="G43" s="801"/>
      <c r="H43" s="802"/>
      <c r="I43" s="575"/>
      <c r="J43" s="569"/>
      <c r="K43" s="532" t="str">
        <f>C43</f>
        <v>i. Specify source(s) of other government funds spent (for example: basket funding or specific donor)</v>
      </c>
      <c r="L43" s="531"/>
      <c r="M43" s="531"/>
      <c r="N43" s="531"/>
      <c r="O43" s="533" t="str">
        <f>D43</f>
        <v>N/A</v>
      </c>
      <c r="P43" s="531"/>
      <c r="Q43" s="531"/>
      <c r="R43" s="531"/>
      <c r="S43" s="531"/>
      <c r="T43" s="222"/>
      <c r="U43" s="222"/>
      <c r="V43" s="222"/>
      <c r="W43" s="539"/>
      <c r="X43" s="539"/>
      <c r="Z43" s="558"/>
    </row>
    <row r="44" spans="1:26" s="159" customFormat="1" ht="45" x14ac:dyDescent="0.2">
      <c r="A44" s="363"/>
      <c r="B44" s="764" t="s">
        <v>298</v>
      </c>
      <c r="C44" s="765"/>
      <c r="D44" s="243"/>
      <c r="E44" s="163" t="s">
        <v>178</v>
      </c>
      <c r="F44" s="244"/>
      <c r="G44" s="244"/>
      <c r="H44" s="362"/>
      <c r="I44" s="568"/>
      <c r="J44" s="569"/>
      <c r="K44" s="532" t="str">
        <f>B44</f>
        <v>c. TOTAL government funds spent on contraceptive procurement
This will auto-calculate.  (It will sum a &amp; b above.)</v>
      </c>
      <c r="L44" s="531"/>
      <c r="M44" s="531"/>
      <c r="N44" s="531"/>
      <c r="O44" s="533"/>
      <c r="P44" s="531"/>
      <c r="Q44" s="531"/>
      <c r="R44" s="531"/>
      <c r="S44" s="531"/>
      <c r="T44" s="222"/>
      <c r="U44" s="222"/>
      <c r="V44" s="222"/>
      <c r="W44" s="539"/>
      <c r="X44" s="539"/>
      <c r="Z44" s="558"/>
    </row>
    <row r="45" spans="1:26" s="248" customFormat="1" x14ac:dyDescent="0.2">
      <c r="A45" s="365"/>
      <c r="B45" s="245"/>
      <c r="C45" s="245"/>
      <c r="D45" s="246"/>
      <c r="E45" s="164"/>
      <c r="F45" s="164"/>
      <c r="G45" s="247"/>
      <c r="H45" s="366"/>
      <c r="I45" s="576"/>
      <c r="J45" s="569"/>
      <c r="K45" s="532">
        <f>A45</f>
        <v>0</v>
      </c>
      <c r="L45" s="531"/>
      <c r="M45" s="531"/>
      <c r="N45" s="531"/>
      <c r="O45" s="533"/>
      <c r="P45" s="531"/>
      <c r="Q45" s="531"/>
      <c r="R45" s="531"/>
      <c r="S45" s="531"/>
      <c r="T45" s="222"/>
      <c r="U45" s="222"/>
      <c r="V45" s="222"/>
      <c r="W45" s="539"/>
      <c r="X45" s="539"/>
      <c r="Z45" s="286"/>
    </row>
    <row r="46" spans="1:26" s="159" customFormat="1" ht="30" customHeight="1" x14ac:dyDescent="0.2">
      <c r="A46" s="772" t="s">
        <v>753</v>
      </c>
      <c r="B46" s="764"/>
      <c r="C46" s="764"/>
      <c r="D46" s="764"/>
      <c r="E46" s="764"/>
      <c r="F46" s="764"/>
      <c r="G46" s="764"/>
      <c r="H46" s="773"/>
      <c r="I46" s="227"/>
      <c r="J46" s="569"/>
      <c r="K46" s="532"/>
      <c r="L46" s="531"/>
      <c r="M46" s="531"/>
      <c r="N46" s="531"/>
      <c r="O46" s="531"/>
      <c r="P46" s="531"/>
      <c r="Q46" s="531"/>
      <c r="R46" s="531"/>
      <c r="S46" s="531"/>
      <c r="T46" s="222"/>
      <c r="U46" s="222"/>
      <c r="V46" s="222"/>
      <c r="W46" s="539"/>
      <c r="X46" s="572" t="str">
        <f>A46</f>
        <v xml:space="preserve">B9. Please complete the table below to indicate donor expenditures on contraceptive procurement in the most recent complete fiscal year (FY '10-'11).
</v>
      </c>
      <c r="Z46" s="558"/>
    </row>
    <row r="47" spans="1:26" s="159" customFormat="1" ht="129.75" x14ac:dyDescent="0.2">
      <c r="A47" s="363" t="s">
        <v>199</v>
      </c>
      <c r="B47" s="877" t="s">
        <v>754</v>
      </c>
      <c r="C47" s="765"/>
      <c r="D47" s="236" t="s">
        <v>299</v>
      </c>
      <c r="E47" s="237" t="s">
        <v>300</v>
      </c>
      <c r="F47" s="237" t="s">
        <v>755</v>
      </c>
      <c r="G47" s="238" t="s">
        <v>301</v>
      </c>
      <c r="H47" s="364" t="s">
        <v>158</v>
      </c>
      <c r="I47" s="577"/>
      <c r="J47" s="569"/>
      <c r="K47" s="532" t="str">
        <f>A47</f>
        <v xml:space="preserve">
</v>
      </c>
      <c r="L47" s="531"/>
      <c r="M47" s="531"/>
      <c r="N47" s="531"/>
      <c r="O47" s="533"/>
      <c r="P47" s="531"/>
      <c r="Q47" s="531"/>
      <c r="R47" s="531"/>
      <c r="S47" s="531"/>
      <c r="T47" s="222"/>
      <c r="U47" s="222"/>
      <c r="V47" s="222"/>
      <c r="W47" s="539"/>
      <c r="X47" s="539"/>
      <c r="Z47" s="558"/>
    </row>
    <row r="48" spans="1:26" s="159" customFormat="1" ht="231.75" customHeight="1" x14ac:dyDescent="0.2">
      <c r="A48" s="363"/>
      <c r="B48" s="764" t="s">
        <v>302</v>
      </c>
      <c r="C48" s="765"/>
      <c r="D48" s="239" t="s">
        <v>165</v>
      </c>
      <c r="E48" s="162">
        <v>11289522.745999999</v>
      </c>
      <c r="F48" s="155" t="s">
        <v>803</v>
      </c>
      <c r="G48" s="156" t="s">
        <v>1319</v>
      </c>
      <c r="H48" s="626" t="s">
        <v>1337</v>
      </c>
      <c r="I48" s="570"/>
      <c r="J48" s="569"/>
      <c r="K48" s="532" t="str">
        <f>B48</f>
        <v>a. In-kind donations of contraceptives</v>
      </c>
      <c r="L48" s="531"/>
      <c r="M48" s="531"/>
      <c r="N48" s="531"/>
      <c r="O48" s="533"/>
      <c r="P48" s="531"/>
      <c r="Q48" s="531"/>
      <c r="R48" s="531"/>
      <c r="S48" s="531"/>
      <c r="T48" s="222"/>
      <c r="U48" s="222"/>
      <c r="V48" s="222"/>
      <c r="W48" s="539"/>
      <c r="X48" s="539"/>
      <c r="Z48" s="558"/>
    </row>
    <row r="49" spans="1:26" s="159" customFormat="1" x14ac:dyDescent="0.2">
      <c r="A49" s="363"/>
      <c r="B49" s="241"/>
      <c r="C49" s="242" t="s">
        <v>303</v>
      </c>
      <c r="D49" s="878" t="s">
        <v>1320</v>
      </c>
      <c r="E49" s="879"/>
      <c r="F49" s="879"/>
      <c r="G49" s="879"/>
      <c r="H49" s="880"/>
      <c r="I49" s="165"/>
      <c r="J49" s="569"/>
      <c r="K49" s="532" t="str">
        <f>C49</f>
        <v xml:space="preserve">i. Specify source(s) of in-kind donations </v>
      </c>
      <c r="L49" s="531"/>
      <c r="M49" s="531"/>
      <c r="N49" s="531"/>
      <c r="O49" s="533" t="str">
        <f>D49</f>
        <v>USAID (male and female condoms), DFID (contraceptives)</v>
      </c>
      <c r="P49" s="531"/>
      <c r="Q49" s="531"/>
      <c r="R49" s="531"/>
      <c r="S49" s="531"/>
      <c r="T49" s="222"/>
      <c r="U49" s="222"/>
      <c r="V49" s="222"/>
      <c r="W49" s="539"/>
      <c r="X49" s="539"/>
      <c r="Z49" s="558"/>
    </row>
    <row r="50" spans="1:26" s="159" customFormat="1" x14ac:dyDescent="0.2">
      <c r="A50" s="363"/>
      <c r="B50" s="764" t="s">
        <v>756</v>
      </c>
      <c r="C50" s="765"/>
      <c r="D50" s="239" t="s">
        <v>166</v>
      </c>
      <c r="E50" s="162">
        <v>0</v>
      </c>
      <c r="F50" s="155" t="s">
        <v>803</v>
      </c>
      <c r="G50" s="156"/>
      <c r="H50" s="367"/>
      <c r="I50" s="570"/>
      <c r="J50" s="569"/>
      <c r="K50" s="532" t="str">
        <f>B50</f>
        <v>b. Global Fund grants used to procure condoms</v>
      </c>
      <c r="L50" s="531"/>
      <c r="M50" s="531"/>
      <c r="N50" s="531"/>
      <c r="O50" s="533"/>
      <c r="P50" s="531"/>
      <c r="Q50" s="531"/>
      <c r="R50" s="531"/>
      <c r="S50" s="531"/>
      <c r="T50" s="222"/>
      <c r="U50" s="222"/>
      <c r="V50" s="222"/>
      <c r="W50" s="539"/>
      <c r="X50" s="539"/>
      <c r="Z50" s="558"/>
    </row>
    <row r="51" spans="1:26" s="159" customFormat="1" ht="30" x14ac:dyDescent="0.2">
      <c r="A51" s="363"/>
      <c r="B51" s="764" t="s">
        <v>757</v>
      </c>
      <c r="C51" s="765"/>
      <c r="D51" s="239" t="s">
        <v>166</v>
      </c>
      <c r="E51" s="162">
        <v>0</v>
      </c>
      <c r="F51" s="155" t="s">
        <v>803</v>
      </c>
      <c r="G51" s="156"/>
      <c r="H51" s="627"/>
      <c r="I51" s="570"/>
      <c r="J51" s="569"/>
      <c r="K51" s="532" t="str">
        <f>B51</f>
        <v>c. Global Fund grants used to procure contraceptives besides condoms</v>
      </c>
      <c r="L51" s="531"/>
      <c r="M51" s="531"/>
      <c r="N51" s="531"/>
      <c r="O51" s="533"/>
      <c r="P51" s="531"/>
      <c r="Q51" s="531"/>
      <c r="R51" s="531"/>
      <c r="S51" s="531"/>
      <c r="T51" s="222"/>
      <c r="U51" s="222"/>
      <c r="V51" s="222"/>
      <c r="W51" s="539"/>
      <c r="X51" s="539"/>
      <c r="Z51" s="558"/>
    </row>
    <row r="52" spans="1:26" s="159" customFormat="1" ht="45" x14ac:dyDescent="0.2">
      <c r="A52" s="363"/>
      <c r="B52" s="764" t="s">
        <v>758</v>
      </c>
      <c r="C52" s="765"/>
      <c r="D52" s="243"/>
      <c r="E52" s="163">
        <f>E48+E50+E51</f>
        <v>11289522.745999999</v>
      </c>
      <c r="F52" s="244"/>
      <c r="G52" s="244"/>
      <c r="H52" s="368"/>
      <c r="I52" s="568"/>
      <c r="J52" s="569"/>
      <c r="K52" s="532" t="str">
        <f>B52</f>
        <v>d. TOTAL value of in-kind donations and Global Fund grants spent on contraceptive procurement
This will auto-calculate.  (It will sum a-c above.)</v>
      </c>
      <c r="L52" s="531"/>
      <c r="M52" s="531"/>
      <c r="N52" s="531"/>
      <c r="O52" s="533"/>
      <c r="P52" s="531"/>
      <c r="Q52" s="531"/>
      <c r="R52" s="531"/>
      <c r="S52" s="531"/>
      <c r="T52" s="222"/>
      <c r="U52" s="222"/>
      <c r="V52" s="222"/>
      <c r="W52" s="539"/>
      <c r="X52" s="539"/>
      <c r="Z52" s="558"/>
    </row>
    <row r="53" spans="1:26" s="248" customFormat="1" x14ac:dyDescent="0.2">
      <c r="A53" s="365"/>
      <c r="B53" s="245"/>
      <c r="C53" s="245"/>
      <c r="D53" s="246"/>
      <c r="E53" s="164"/>
      <c r="F53" s="164"/>
      <c r="G53" s="247"/>
      <c r="H53" s="366"/>
      <c r="I53" s="576"/>
      <c r="J53" s="569"/>
      <c r="K53" s="532">
        <f>A53</f>
        <v>0</v>
      </c>
      <c r="L53" s="531"/>
      <c r="M53" s="531"/>
      <c r="N53" s="531"/>
      <c r="O53" s="533"/>
      <c r="P53" s="531"/>
      <c r="Q53" s="531"/>
      <c r="R53" s="531"/>
      <c r="S53" s="531"/>
      <c r="T53" s="222"/>
      <c r="U53" s="222"/>
      <c r="V53" s="222"/>
      <c r="W53" s="539"/>
      <c r="X53" s="539"/>
      <c r="Z53" s="286"/>
    </row>
    <row r="54" spans="1:26" s="159" customFormat="1" ht="75" customHeight="1" x14ac:dyDescent="0.2">
      <c r="A54" s="772" t="s">
        <v>759</v>
      </c>
      <c r="B54" s="764"/>
      <c r="C54" s="764"/>
      <c r="D54" s="764"/>
      <c r="E54" s="764"/>
      <c r="F54" s="764"/>
      <c r="G54" s="764"/>
      <c r="H54" s="773"/>
      <c r="I54" s="227"/>
      <c r="J54" s="569"/>
      <c r="K54" s="532"/>
      <c r="L54" s="531"/>
      <c r="M54" s="531"/>
      <c r="N54" s="531"/>
      <c r="O54" s="531"/>
      <c r="P54" s="531"/>
      <c r="Q54" s="531"/>
      <c r="R54" s="531"/>
      <c r="S54" s="531"/>
      <c r="T54" s="222"/>
      <c r="U54" s="222"/>
      <c r="V54" s="222"/>
      <c r="W54" s="539"/>
      <c r="X54" s="572" t="str">
        <f>A54</f>
        <v xml:space="preserve">The answers to B10 and B11 should calculate automatically based on the information you provided. Please review the answers to ensure they make sense to you, and if you have additional information to add, please note it in the comments boxes.
If the answers do not calculate automatically, please provide relevant information in the comments boxes.
</v>
      </c>
      <c r="Z54" s="558"/>
    </row>
    <row r="55" spans="1:26" s="159" customFormat="1" ht="150" x14ac:dyDescent="0.2">
      <c r="A55" s="867" t="s">
        <v>760</v>
      </c>
      <c r="B55" s="868"/>
      <c r="C55" s="868"/>
      <c r="D55" s="868"/>
      <c r="E55" s="869"/>
      <c r="F55" s="628" t="s">
        <v>178</v>
      </c>
      <c r="G55" s="870"/>
      <c r="H55" s="871"/>
      <c r="I55" s="570"/>
      <c r="J55" s="578">
        <f>G55</f>
        <v>0</v>
      </c>
      <c r="K55" s="532"/>
      <c r="L55" s="531"/>
      <c r="M55" s="531"/>
      <c r="N55" s="531"/>
      <c r="O55" s="533"/>
      <c r="P55" s="531"/>
      <c r="Q55" s="531"/>
      <c r="R55" s="559" t="str">
        <f>A55</f>
        <v>B10. Government share of funds spent on contraceptive procurement for the public sector - 
Of the total amount spent on contraceptives for the public sector in the most recent complete fiscal year (including government and donor funds), what percent was covered by government funds (including internally generated funds, basket funds, World Bank credits or loans, and other funds given to the government)? 
This will auto-calculate. (It contains the following formula: Total government spending (question B8c) / Grand total of all spending for public sector contraceptives from the government and donors (questions B8c+B9d))</v>
      </c>
      <c r="S55" s="531"/>
      <c r="T55" s="222"/>
      <c r="U55" s="222"/>
      <c r="V55" s="222"/>
      <c r="W55" s="539"/>
      <c r="X55" s="539"/>
      <c r="Z55" s="558"/>
    </row>
    <row r="56" spans="1:26" s="159" customFormat="1" ht="135" x14ac:dyDescent="0.2">
      <c r="A56" s="867" t="s">
        <v>761</v>
      </c>
      <c r="B56" s="872"/>
      <c r="C56" s="872"/>
      <c r="D56" s="872"/>
      <c r="E56" s="873"/>
      <c r="F56" s="166">
        <f>(E52)/G29</f>
        <v>0.99999999999999989</v>
      </c>
      <c r="G56" s="870"/>
      <c r="H56" s="871"/>
      <c r="I56" s="570"/>
      <c r="J56" s="578">
        <f>G56</f>
        <v>0</v>
      </c>
      <c r="K56" s="532"/>
      <c r="L56" s="531"/>
      <c r="M56" s="531"/>
      <c r="N56" s="531"/>
      <c r="O56" s="533"/>
      <c r="P56" s="531"/>
      <c r="Q56" s="531"/>
      <c r="R56" s="559" t="str">
        <f>A56</f>
        <v>B11. Total expenditures on public sector contraceptives as percent of amount that needed to be procured -
Of the estimated value of the contraceptives needed to be procured for the public sector for the most recent complete fiscal year, what percent was provided by any source (whether government or donor)? 
This will auto-calculate. (It contains the following formula: Grand total of all spending for public sector contraceptives from the government and donors (questions B8c+B9d) / Value of estimated need for procurement (question B2))</v>
      </c>
      <c r="S56" s="531"/>
      <c r="T56" s="222"/>
      <c r="U56" s="222"/>
      <c r="V56" s="222"/>
      <c r="W56" s="539"/>
      <c r="X56" s="539"/>
      <c r="Z56" s="558"/>
    </row>
    <row r="57" spans="1:26" s="159" customFormat="1" ht="45" x14ac:dyDescent="0.2">
      <c r="A57" s="874" t="s">
        <v>762</v>
      </c>
      <c r="B57" s="875"/>
      <c r="C57" s="875"/>
      <c r="D57" s="875"/>
      <c r="E57" s="876"/>
      <c r="F57" s="152"/>
      <c r="G57" s="870"/>
      <c r="H57" s="871"/>
      <c r="I57" s="570"/>
      <c r="J57" s="578">
        <f>G57</f>
        <v>0</v>
      </c>
      <c r="K57" s="532"/>
      <c r="L57" s="531"/>
      <c r="M57" s="531"/>
      <c r="N57" s="531"/>
      <c r="O57" s="533"/>
      <c r="P57" s="531"/>
      <c r="Q57" s="531"/>
      <c r="R57" s="559" t="str">
        <f>A57</f>
        <v>B12. If B11 did not calculate automatically, please answer the following question:
Was there a funding gap for the public sector in the last complete fiscal year?
(Please select from the dropdown list.)</v>
      </c>
      <c r="S57" s="531"/>
      <c r="T57" s="222"/>
      <c r="U57" s="222"/>
      <c r="V57" s="222"/>
      <c r="W57" s="539"/>
      <c r="X57" s="539"/>
      <c r="Z57" s="558"/>
    </row>
    <row r="58" spans="1:26" s="248" customFormat="1" x14ac:dyDescent="0.2">
      <c r="A58" s="369"/>
      <c r="B58" s="249"/>
      <c r="C58" s="249"/>
      <c r="D58" s="250"/>
      <c r="E58" s="167"/>
      <c r="F58" s="167"/>
      <c r="G58" s="251"/>
      <c r="H58" s="370"/>
      <c r="I58" s="576"/>
      <c r="J58" s="569"/>
      <c r="K58" s="532">
        <f>A58</f>
        <v>0</v>
      </c>
      <c r="L58" s="531"/>
      <c r="M58" s="531"/>
      <c r="N58" s="531"/>
      <c r="O58" s="533"/>
      <c r="P58" s="531"/>
      <c r="Q58" s="531"/>
      <c r="R58" s="531"/>
      <c r="S58" s="531"/>
      <c r="T58" s="222"/>
      <c r="U58" s="222"/>
      <c r="V58" s="222"/>
      <c r="W58" s="539"/>
      <c r="X58" s="539"/>
      <c r="Z58" s="286"/>
    </row>
    <row r="59" spans="1:26" s="159" customFormat="1" ht="45" x14ac:dyDescent="0.2">
      <c r="A59" s="772" t="s">
        <v>305</v>
      </c>
      <c r="B59" s="764"/>
      <c r="C59" s="764"/>
      <c r="D59" s="764"/>
      <c r="E59" s="765"/>
      <c r="F59" s="1138" t="s">
        <v>146</v>
      </c>
      <c r="G59" s="1194"/>
      <c r="H59" s="1195"/>
      <c r="I59" s="579"/>
      <c r="J59" s="569"/>
      <c r="K59" s="532"/>
      <c r="L59" s="531"/>
      <c r="M59" s="531"/>
      <c r="N59" s="531"/>
      <c r="O59" s="531"/>
      <c r="P59" s="531"/>
      <c r="Q59" s="532" t="str">
        <f>F59</f>
        <v>N/A</v>
      </c>
      <c r="R59" s="559" t="str">
        <f>A59</f>
        <v>B13. If the government financed any contraceptive procurement in the most recent complete fiscal year, which entity conducted the procurement(s)? (Please select from the dropdown.)</v>
      </c>
      <c r="S59" s="531"/>
      <c r="T59" s="222"/>
      <c r="U59" s="222"/>
      <c r="V59" s="222"/>
      <c r="W59" s="539"/>
      <c r="X59" s="539"/>
      <c r="Z59" s="558"/>
    </row>
    <row r="60" spans="1:26" s="159" customFormat="1" x14ac:dyDescent="0.2">
      <c r="A60" s="262"/>
      <c r="B60" s="764" t="s">
        <v>58</v>
      </c>
      <c r="C60" s="764"/>
      <c r="D60" s="764"/>
      <c r="E60" s="764"/>
      <c r="F60" s="1191" t="s">
        <v>146</v>
      </c>
      <c r="G60" s="1192"/>
      <c r="H60" s="1193"/>
      <c r="I60" s="570"/>
      <c r="J60" s="569"/>
      <c r="K60" s="532"/>
      <c r="L60" s="531"/>
      <c r="M60" s="580">
        <f>E60</f>
        <v>0</v>
      </c>
      <c r="N60" s="531"/>
      <c r="O60" s="531"/>
      <c r="P60" s="531"/>
      <c r="Q60" s="532" t="str">
        <f>F60</f>
        <v>N/A</v>
      </c>
      <c r="R60" s="533" t="str">
        <f>B60</f>
        <v>a. Specify entity</v>
      </c>
      <c r="S60" s="531"/>
      <c r="T60" s="222"/>
      <c r="U60" s="222"/>
      <c r="V60" s="222"/>
      <c r="W60" s="539"/>
      <c r="X60" s="539"/>
      <c r="Z60" s="558"/>
    </row>
    <row r="61" spans="1:26" s="159" customFormat="1" x14ac:dyDescent="0.2">
      <c r="A61" s="356"/>
      <c r="B61" s="227"/>
      <c r="C61" s="764" t="s">
        <v>59</v>
      </c>
      <c r="D61" s="764"/>
      <c r="E61" s="765"/>
      <c r="F61" s="1138" t="s">
        <v>146</v>
      </c>
      <c r="G61" s="1194"/>
      <c r="H61" s="1195"/>
      <c r="I61" s="570"/>
      <c r="J61" s="569"/>
      <c r="K61" s="532"/>
      <c r="L61" s="531"/>
      <c r="M61" s="531"/>
      <c r="N61" s="531"/>
      <c r="O61" s="531"/>
      <c r="P61" s="531"/>
      <c r="Q61" s="532" t="str">
        <f>F61</f>
        <v>N/A</v>
      </c>
      <c r="R61" s="533" t="str">
        <f>C61</f>
        <v>i. Is this a parastatal?</v>
      </c>
      <c r="S61" s="531"/>
      <c r="T61" s="222"/>
      <c r="U61" s="222"/>
      <c r="V61" s="222"/>
      <c r="W61" s="539"/>
      <c r="X61" s="539"/>
      <c r="Z61" s="558"/>
    </row>
    <row r="62" spans="1:26" s="159" customFormat="1" ht="82.5" customHeight="1" thickBot="1" x14ac:dyDescent="0.25">
      <c r="A62" s="864" t="s">
        <v>306</v>
      </c>
      <c r="B62" s="753"/>
      <c r="C62" s="754"/>
      <c r="D62" s="779" t="s">
        <v>1330</v>
      </c>
      <c r="E62" s="780"/>
      <c r="F62" s="780"/>
      <c r="G62" s="780"/>
      <c r="H62" s="781"/>
      <c r="I62" s="547"/>
      <c r="J62" s="569"/>
      <c r="K62" s="532" t="str">
        <f>A62</f>
        <v xml:space="preserve">B14. Please note any additional comments about finance and procurement.
</v>
      </c>
      <c r="L62" s="531"/>
      <c r="M62" s="531"/>
      <c r="N62" s="531"/>
      <c r="O62" s="532" t="str">
        <f>D62</f>
        <v xml:space="preserve">The USAID | DELIVER PROJECT (implemented by JSI) procures on behalf of USAID, while Crown Agents Zimbabwe procures on behalf of DFID. The financial data provided represents the monetary value of products distributed through the DTTU system only. Procurement data is not available for other methods sourced and distributed by ZNFPC on a target strategy outside of the DTTU. </v>
      </c>
      <c r="P62" s="531"/>
      <c r="Q62" s="531"/>
      <c r="R62" s="532"/>
      <c r="S62" s="531"/>
      <c r="T62" s="222"/>
      <c r="U62" s="222"/>
      <c r="V62" s="222"/>
      <c r="W62" s="539"/>
      <c r="X62" s="539"/>
      <c r="Z62" s="558"/>
    </row>
    <row r="63" spans="1:26" s="159" customFormat="1" ht="16.5" customHeight="1" thickBot="1" x14ac:dyDescent="0.25">
      <c r="A63" s="865" t="s">
        <v>31</v>
      </c>
      <c r="B63" s="866"/>
      <c r="C63" s="866"/>
      <c r="D63" s="866"/>
      <c r="E63" s="866"/>
      <c r="F63" s="866"/>
      <c r="G63" s="866"/>
      <c r="H63" s="371"/>
      <c r="I63" s="563"/>
      <c r="J63" s="569"/>
      <c r="K63" s="532"/>
      <c r="L63" s="531"/>
      <c r="M63" s="531"/>
      <c r="N63" s="531"/>
      <c r="O63" s="531"/>
      <c r="P63" s="531"/>
      <c r="Q63" s="531"/>
      <c r="R63" s="532"/>
      <c r="S63" s="531"/>
      <c r="T63" s="222"/>
      <c r="U63" s="222"/>
      <c r="V63" s="222"/>
      <c r="W63" s="539"/>
      <c r="X63" s="539"/>
      <c r="Z63" s="558"/>
    </row>
    <row r="64" spans="1:26" s="159" customFormat="1" ht="45" customHeight="1" x14ac:dyDescent="0.2">
      <c r="A64" s="855" t="s">
        <v>763</v>
      </c>
      <c r="B64" s="856"/>
      <c r="C64" s="856"/>
      <c r="D64" s="856"/>
      <c r="E64" s="856"/>
      <c r="F64" s="856"/>
      <c r="G64" s="856"/>
      <c r="H64" s="857"/>
      <c r="I64" s="581"/>
      <c r="J64" s="569"/>
      <c r="K64" s="532"/>
      <c r="L64" s="531"/>
      <c r="M64" s="531"/>
      <c r="N64" s="531"/>
      <c r="O64" s="531"/>
      <c r="P64" s="531"/>
      <c r="Q64" s="531"/>
      <c r="R64" s="532"/>
      <c r="S64" s="531"/>
      <c r="T64" s="222"/>
      <c r="U64" s="222"/>
      <c r="V64" s="222"/>
      <c r="W64" s="539"/>
      <c r="X64" s="572" t="str">
        <f>A64</f>
        <v>C1. Are the following contraceptive methods offered through the commercial sector, public sector, NGOs, or social marketing? (Please indicate which methods are intended to be offered,not whether the method is currently in stock.) 
(Please select from the dropdown list.)</v>
      </c>
      <c r="Z64" s="558"/>
    </row>
    <row r="65" spans="1:26" s="254" customFormat="1" ht="15.75" x14ac:dyDescent="0.25">
      <c r="A65" s="858" t="s">
        <v>26</v>
      </c>
      <c r="B65" s="859"/>
      <c r="C65" s="860"/>
      <c r="D65" s="861" t="s">
        <v>261</v>
      </c>
      <c r="E65" s="862"/>
      <c r="F65" s="252" t="s">
        <v>307</v>
      </c>
      <c r="G65" s="253" t="s">
        <v>308</v>
      </c>
      <c r="H65" s="372" t="s">
        <v>309</v>
      </c>
      <c r="I65" s="582"/>
      <c r="J65" s="583"/>
      <c r="K65" s="532" t="str">
        <f>A65</f>
        <v>Contraceptive Method</v>
      </c>
      <c r="L65" s="282"/>
      <c r="M65" s="282"/>
      <c r="N65" s="282"/>
      <c r="O65" s="282"/>
      <c r="P65" s="282"/>
      <c r="Q65" s="282"/>
      <c r="R65" s="565"/>
      <c r="S65" s="282"/>
      <c r="T65" s="584"/>
      <c r="U65" s="584"/>
      <c r="V65" s="584"/>
      <c r="W65" s="585"/>
      <c r="X65" s="585"/>
      <c r="Z65" s="586"/>
    </row>
    <row r="66" spans="1:26" s="159" customFormat="1" ht="30" x14ac:dyDescent="0.2">
      <c r="A66" s="373"/>
      <c r="B66" s="848" t="s">
        <v>310</v>
      </c>
      <c r="C66" s="849"/>
      <c r="D66" s="850" t="s">
        <v>165</v>
      </c>
      <c r="E66" s="850"/>
      <c r="F66" s="255" t="s">
        <v>165</v>
      </c>
      <c r="G66" s="255" t="s">
        <v>165</v>
      </c>
      <c r="H66" s="374" t="s">
        <v>165</v>
      </c>
      <c r="I66" s="547"/>
      <c r="J66" s="569"/>
      <c r="K66" s="532" t="str">
        <f>B66</f>
        <v>a. Combined oral contraceptives (estrogen + progestin - for  example, LoFemenol, Microgynon)</v>
      </c>
      <c r="L66" s="531"/>
      <c r="M66" s="531"/>
      <c r="N66" s="531"/>
      <c r="O66" s="531"/>
      <c r="P66" s="531"/>
      <c r="Q66" s="531"/>
      <c r="R66" s="532"/>
      <c r="S66" s="531"/>
      <c r="T66" s="222"/>
      <c r="U66" s="222"/>
      <c r="V66" s="222"/>
      <c r="W66" s="539"/>
      <c r="X66" s="539"/>
      <c r="Z66" s="558"/>
    </row>
    <row r="67" spans="1:26" s="159" customFormat="1" x14ac:dyDescent="0.2">
      <c r="A67" s="375"/>
      <c r="B67" s="848" t="s">
        <v>311</v>
      </c>
      <c r="C67" s="849"/>
      <c r="D67" s="850" t="s">
        <v>165</v>
      </c>
      <c r="E67" s="850"/>
      <c r="F67" s="255" t="s">
        <v>165</v>
      </c>
      <c r="G67" s="255" t="s">
        <v>165</v>
      </c>
      <c r="H67" s="374" t="s">
        <v>165</v>
      </c>
      <c r="I67" s="547"/>
      <c r="J67" s="569"/>
      <c r="K67" s="532" t="str">
        <f t="shared" ref="K67:K77" si="2">B67</f>
        <v>b. Progestin-only pills (for example, Ovrette, Microlut)</v>
      </c>
      <c r="L67" s="531"/>
      <c r="M67" s="531"/>
      <c r="N67" s="531"/>
      <c r="O67" s="531"/>
      <c r="P67" s="531"/>
      <c r="Q67" s="531"/>
      <c r="R67" s="532"/>
      <c r="S67" s="531"/>
      <c r="T67" s="222"/>
      <c r="U67" s="222"/>
      <c r="V67" s="222"/>
      <c r="W67" s="539"/>
      <c r="X67" s="539"/>
      <c r="Z67" s="558"/>
    </row>
    <row r="68" spans="1:26" s="159" customFormat="1" x14ac:dyDescent="0.2">
      <c r="A68" s="375"/>
      <c r="B68" s="848" t="s">
        <v>312</v>
      </c>
      <c r="C68" s="849"/>
      <c r="D68" s="850" t="s">
        <v>165</v>
      </c>
      <c r="E68" s="850"/>
      <c r="F68" s="255" t="s">
        <v>165</v>
      </c>
      <c r="G68" s="255" t="s">
        <v>165</v>
      </c>
      <c r="H68" s="374" t="s">
        <v>165</v>
      </c>
      <c r="I68" s="547"/>
      <c r="J68" s="569"/>
      <c r="K68" s="532" t="str">
        <f t="shared" si="2"/>
        <v>c. Hormonal injections (for example, DepoProvera, Noristerat)</v>
      </c>
      <c r="L68" s="531"/>
      <c r="M68" s="531"/>
      <c r="N68" s="531"/>
      <c r="O68" s="531"/>
      <c r="P68" s="531"/>
      <c r="Q68" s="531"/>
      <c r="R68" s="532"/>
      <c r="S68" s="531"/>
      <c r="T68" s="222"/>
      <c r="U68" s="222"/>
      <c r="V68" s="222"/>
      <c r="W68" s="539"/>
      <c r="X68" s="539"/>
      <c r="Z68" s="558"/>
    </row>
    <row r="69" spans="1:26" s="159" customFormat="1" x14ac:dyDescent="0.2">
      <c r="A69" s="375"/>
      <c r="B69" s="848" t="s">
        <v>313</v>
      </c>
      <c r="C69" s="849"/>
      <c r="D69" s="850" t="s">
        <v>165</v>
      </c>
      <c r="E69" s="850"/>
      <c r="F69" s="255" t="s">
        <v>165</v>
      </c>
      <c r="G69" s="255" t="s">
        <v>165</v>
      </c>
      <c r="H69" s="374" t="s">
        <v>165</v>
      </c>
      <c r="I69" s="547"/>
      <c r="J69" s="569"/>
      <c r="K69" s="532" t="str">
        <f t="shared" si="2"/>
        <v>d. Hormonal implants (for example, Jadelle, Implanon)</v>
      </c>
      <c r="L69" s="531"/>
      <c r="M69" s="531"/>
      <c r="N69" s="531"/>
      <c r="O69" s="531"/>
      <c r="P69" s="531"/>
      <c r="Q69" s="531"/>
      <c r="R69" s="532"/>
      <c r="S69" s="531"/>
      <c r="T69" s="222"/>
      <c r="U69" s="222"/>
      <c r="V69" s="222"/>
      <c r="W69" s="539"/>
      <c r="X69" s="539"/>
      <c r="Z69" s="558"/>
    </row>
    <row r="70" spans="1:26" s="159" customFormat="1" x14ac:dyDescent="0.2">
      <c r="A70" s="375"/>
      <c r="B70" s="848" t="s">
        <v>314</v>
      </c>
      <c r="C70" s="849"/>
      <c r="D70" s="850" t="s">
        <v>165</v>
      </c>
      <c r="E70" s="850"/>
      <c r="F70" s="255" t="s">
        <v>165</v>
      </c>
      <c r="G70" s="255" t="s">
        <v>165</v>
      </c>
      <c r="H70" s="374" t="s">
        <v>166</v>
      </c>
      <c r="I70" s="547"/>
      <c r="J70" s="569"/>
      <c r="K70" s="532" t="str">
        <f t="shared" si="2"/>
        <v>e. Intrauterine devices (IUDs) (for example, Optima Copper T)</v>
      </c>
      <c r="L70" s="531"/>
      <c r="M70" s="531"/>
      <c r="N70" s="531"/>
      <c r="O70" s="531"/>
      <c r="P70" s="531"/>
      <c r="Q70" s="531"/>
      <c r="R70" s="532"/>
      <c r="S70" s="531"/>
      <c r="T70" s="222"/>
      <c r="U70" s="222"/>
      <c r="V70" s="222"/>
      <c r="W70" s="539"/>
      <c r="X70" s="539"/>
      <c r="Z70" s="558"/>
    </row>
    <row r="71" spans="1:26" s="159" customFormat="1" x14ac:dyDescent="0.2">
      <c r="A71" s="375"/>
      <c r="B71" s="848" t="s">
        <v>43</v>
      </c>
      <c r="C71" s="849"/>
      <c r="D71" s="850" t="s">
        <v>165</v>
      </c>
      <c r="E71" s="850"/>
      <c r="F71" s="255" t="s">
        <v>165</v>
      </c>
      <c r="G71" s="255" t="s">
        <v>165</v>
      </c>
      <c r="H71" s="374" t="s">
        <v>165</v>
      </c>
      <c r="I71" s="547"/>
      <c r="J71" s="569"/>
      <c r="K71" s="532" t="str">
        <f t="shared" si="2"/>
        <v>f. Male condoms</v>
      </c>
      <c r="L71" s="531"/>
      <c r="M71" s="531"/>
      <c r="N71" s="531"/>
      <c r="O71" s="531"/>
      <c r="P71" s="531"/>
      <c r="Q71" s="531"/>
      <c r="R71" s="532"/>
      <c r="S71" s="531"/>
      <c r="T71" s="222"/>
      <c r="U71" s="222"/>
      <c r="V71" s="222"/>
      <c r="W71" s="539"/>
      <c r="X71" s="539"/>
      <c r="Z71" s="558"/>
    </row>
    <row r="72" spans="1:26" s="159" customFormat="1" x14ac:dyDescent="0.2">
      <c r="A72" s="375"/>
      <c r="B72" s="848" t="s">
        <v>44</v>
      </c>
      <c r="C72" s="849"/>
      <c r="D72" s="850" t="s">
        <v>165</v>
      </c>
      <c r="E72" s="850"/>
      <c r="F72" s="255" t="s">
        <v>165</v>
      </c>
      <c r="G72" s="255" t="s">
        <v>165</v>
      </c>
      <c r="H72" s="374" t="s">
        <v>165</v>
      </c>
      <c r="I72" s="547"/>
      <c r="J72" s="569"/>
      <c r="K72" s="532" t="str">
        <f t="shared" si="2"/>
        <v>g. Female condoms</v>
      </c>
      <c r="L72" s="531"/>
      <c r="M72" s="531"/>
      <c r="N72" s="531"/>
      <c r="O72" s="531"/>
      <c r="P72" s="531"/>
      <c r="Q72" s="531"/>
      <c r="R72" s="532"/>
      <c r="S72" s="531"/>
      <c r="T72" s="222"/>
      <c r="U72" s="222"/>
      <c r="V72" s="222"/>
      <c r="W72" s="539"/>
      <c r="X72" s="539"/>
      <c r="Z72" s="558"/>
    </row>
    <row r="73" spans="1:26" s="159" customFormat="1" x14ac:dyDescent="0.2">
      <c r="A73" s="375"/>
      <c r="B73" s="848" t="s">
        <v>315</v>
      </c>
      <c r="C73" s="849"/>
      <c r="D73" s="850" t="s">
        <v>165</v>
      </c>
      <c r="E73" s="850"/>
      <c r="F73" s="255" t="s">
        <v>165</v>
      </c>
      <c r="G73" s="255" t="s">
        <v>165</v>
      </c>
      <c r="H73" s="374" t="s">
        <v>165</v>
      </c>
      <c r="I73" s="547"/>
      <c r="J73" s="569"/>
      <c r="K73" s="532" t="str">
        <f t="shared" si="2"/>
        <v>h. Emergency contraceptive pills (for example, Postinor)</v>
      </c>
      <c r="L73" s="531"/>
      <c r="M73" s="531"/>
      <c r="N73" s="531"/>
      <c r="O73" s="531"/>
      <c r="P73" s="531"/>
      <c r="Q73" s="531"/>
      <c r="R73" s="532"/>
      <c r="S73" s="531"/>
      <c r="T73" s="222"/>
      <c r="U73" s="222"/>
      <c r="V73" s="222"/>
      <c r="W73" s="539"/>
      <c r="X73" s="539"/>
      <c r="Z73" s="558"/>
    </row>
    <row r="74" spans="1:26" s="159" customFormat="1" x14ac:dyDescent="0.2">
      <c r="A74" s="375"/>
      <c r="B74" s="848" t="s">
        <v>316</v>
      </c>
      <c r="C74" s="849"/>
      <c r="D74" s="850" t="s">
        <v>165</v>
      </c>
      <c r="E74" s="850"/>
      <c r="F74" s="255" t="s">
        <v>165</v>
      </c>
      <c r="G74" s="255" t="s">
        <v>165</v>
      </c>
      <c r="H74" s="374" t="s">
        <v>178</v>
      </c>
      <c r="I74" s="547"/>
      <c r="J74" s="569"/>
      <c r="K74" s="532" t="str">
        <f t="shared" si="2"/>
        <v>i. Long-acting permanent method for males (vasectomy)</v>
      </c>
      <c r="L74" s="531"/>
      <c r="M74" s="531"/>
      <c r="N74" s="531"/>
      <c r="O74" s="531"/>
      <c r="P74" s="531"/>
      <c r="Q74" s="531"/>
      <c r="R74" s="532"/>
      <c r="S74" s="531"/>
      <c r="T74" s="222"/>
      <c r="U74" s="222"/>
      <c r="V74" s="222"/>
      <c r="W74" s="539"/>
      <c r="X74" s="539"/>
      <c r="Z74" s="558"/>
    </row>
    <row r="75" spans="1:26" s="159" customFormat="1" x14ac:dyDescent="0.2">
      <c r="A75" s="375"/>
      <c r="B75" s="848" t="s">
        <v>317</v>
      </c>
      <c r="C75" s="849"/>
      <c r="D75" s="850" t="s">
        <v>165</v>
      </c>
      <c r="E75" s="850"/>
      <c r="F75" s="255" t="s">
        <v>165</v>
      </c>
      <c r="G75" s="255" t="s">
        <v>165</v>
      </c>
      <c r="H75" s="374" t="s">
        <v>178</v>
      </c>
      <c r="I75" s="547"/>
      <c r="J75" s="569"/>
      <c r="K75" s="532" t="str">
        <f t="shared" si="2"/>
        <v>j. Long-acting permanent method for females (tubal ligation)</v>
      </c>
      <c r="L75" s="531"/>
      <c r="M75" s="531"/>
      <c r="N75" s="531"/>
      <c r="O75" s="531"/>
      <c r="P75" s="531"/>
      <c r="Q75" s="531"/>
      <c r="R75" s="532"/>
      <c r="S75" s="531"/>
      <c r="T75" s="222"/>
      <c r="U75" s="222"/>
      <c r="V75" s="222"/>
      <c r="W75" s="539"/>
      <c r="X75" s="539"/>
      <c r="Z75" s="558"/>
    </row>
    <row r="76" spans="1:26" s="159" customFormat="1" x14ac:dyDescent="0.2">
      <c r="A76" s="375"/>
      <c r="B76" s="848" t="s">
        <v>45</v>
      </c>
      <c r="C76" s="849"/>
      <c r="D76" s="850" t="s">
        <v>165</v>
      </c>
      <c r="E76" s="850"/>
      <c r="F76" s="255" t="s">
        <v>165</v>
      </c>
      <c r="G76" s="255" t="s">
        <v>166</v>
      </c>
      <c r="H76" s="374" t="s">
        <v>166</v>
      </c>
      <c r="I76" s="547"/>
      <c r="J76" s="569"/>
      <c r="K76" s="532" t="str">
        <f t="shared" si="2"/>
        <v>k. CycleBeads</v>
      </c>
      <c r="L76" s="531"/>
      <c r="M76" s="531"/>
      <c r="N76" s="531"/>
      <c r="O76" s="531"/>
      <c r="P76" s="531"/>
      <c r="Q76" s="531"/>
      <c r="R76" s="532"/>
      <c r="S76" s="531"/>
      <c r="T76" s="222"/>
      <c r="U76" s="222"/>
      <c r="V76" s="222"/>
      <c r="W76" s="539"/>
      <c r="X76" s="539"/>
      <c r="Z76" s="558"/>
    </row>
    <row r="77" spans="1:26" s="159" customFormat="1" ht="45" x14ac:dyDescent="0.2">
      <c r="A77" s="376"/>
      <c r="B77" s="851" t="s">
        <v>318</v>
      </c>
      <c r="C77" s="852"/>
      <c r="D77" s="850" t="s">
        <v>166</v>
      </c>
      <c r="E77" s="850"/>
      <c r="F77" s="255" t="s">
        <v>166</v>
      </c>
      <c r="G77" s="255" t="s">
        <v>166</v>
      </c>
      <c r="H77" s="374" t="s">
        <v>166</v>
      </c>
      <c r="I77" s="547"/>
      <c r="J77" s="569"/>
      <c r="K77" s="532" t="str">
        <f t="shared" si="2"/>
        <v>l. Other contraceptive methods - specify 
(Please provide the name of the other contraceptive(s) offered, by sector.)</v>
      </c>
      <c r="L77" s="531"/>
      <c r="M77" s="531"/>
      <c r="N77" s="531"/>
      <c r="O77" s="531"/>
      <c r="P77" s="531"/>
      <c r="Q77" s="531"/>
      <c r="R77" s="532"/>
      <c r="S77" s="531"/>
      <c r="T77" s="222"/>
      <c r="U77" s="222"/>
      <c r="V77" s="222"/>
      <c r="W77" s="539"/>
      <c r="X77" s="539"/>
      <c r="Z77" s="558"/>
    </row>
    <row r="78" spans="1:26" s="159" customFormat="1" ht="30.75" thickBot="1" x14ac:dyDescent="0.25">
      <c r="A78" s="853" t="s">
        <v>320</v>
      </c>
      <c r="B78" s="822"/>
      <c r="C78" s="854"/>
      <c r="D78" s="779" t="s">
        <v>1331</v>
      </c>
      <c r="E78" s="780"/>
      <c r="F78" s="780"/>
      <c r="G78" s="780"/>
      <c r="H78" s="781"/>
      <c r="I78" s="547"/>
      <c r="J78" s="569"/>
      <c r="K78" s="532" t="str">
        <f>A78</f>
        <v>C2. Please note any comments about the commodities offered.</v>
      </c>
      <c r="L78" s="531"/>
      <c r="M78" s="531"/>
      <c r="N78" s="531"/>
      <c r="O78" s="532" t="str">
        <f>D78</f>
        <v>PSI has introduced progestin-only pills, combined oral conraceptives, and implants in its New Start and New Life centers.</v>
      </c>
      <c r="P78" s="531"/>
      <c r="Q78" s="531"/>
      <c r="R78" s="532"/>
      <c r="S78" s="531"/>
      <c r="T78" s="222"/>
      <c r="U78" s="222"/>
      <c r="V78" s="222"/>
      <c r="W78" s="539"/>
      <c r="X78" s="539"/>
      <c r="Z78" s="558"/>
    </row>
    <row r="79" spans="1:26" s="256" customFormat="1" ht="16.5" customHeight="1" thickBot="1" x14ac:dyDescent="0.3">
      <c r="A79" s="832" t="s">
        <v>27</v>
      </c>
      <c r="B79" s="833"/>
      <c r="C79" s="833"/>
      <c r="D79" s="833"/>
      <c r="E79" s="833"/>
      <c r="F79" s="833"/>
      <c r="G79" s="833"/>
      <c r="H79" s="371"/>
      <c r="I79" s="563"/>
      <c r="J79" s="583"/>
      <c r="K79" s="532"/>
      <c r="L79" s="282"/>
      <c r="M79" s="282"/>
      <c r="N79" s="282"/>
      <c r="O79" s="282"/>
      <c r="P79" s="282"/>
      <c r="Q79" s="282"/>
      <c r="R79" s="565"/>
      <c r="S79" s="282"/>
      <c r="T79" s="584"/>
      <c r="U79" s="584"/>
      <c r="V79" s="584"/>
      <c r="W79" s="585"/>
      <c r="X79" s="585"/>
      <c r="Z79" s="587"/>
    </row>
    <row r="80" spans="1:26" s="159" customFormat="1" ht="30" customHeight="1" x14ac:dyDescent="0.2">
      <c r="A80" s="834" t="s">
        <v>321</v>
      </c>
      <c r="B80" s="835"/>
      <c r="C80" s="835"/>
      <c r="D80" s="835"/>
      <c r="E80" s="835"/>
      <c r="F80" s="835"/>
      <c r="G80" s="836"/>
      <c r="H80" s="351" t="s">
        <v>165</v>
      </c>
      <c r="I80" s="588" t="str">
        <f>A80</f>
        <v>D1. Is there a contraceptive security or reproductive health commodity security strategy or is contraceptive security explicitly included in a country strategy? (Please select from the dropdown list.)</v>
      </c>
      <c r="J80" s="569"/>
      <c r="K80" s="532"/>
      <c r="L80" s="531"/>
      <c r="M80" s="531"/>
      <c r="N80" s="531"/>
      <c r="O80" s="531"/>
      <c r="P80" s="531"/>
      <c r="Q80" s="531"/>
      <c r="R80" s="532"/>
      <c r="S80" s="531"/>
      <c r="T80" s="222"/>
      <c r="U80" s="222"/>
      <c r="V80" s="222"/>
      <c r="W80" s="539"/>
      <c r="X80" s="539"/>
      <c r="Z80" s="558"/>
    </row>
    <row r="81" spans="1:26" s="159" customFormat="1" ht="15.75" thickBot="1" x14ac:dyDescent="0.25">
      <c r="A81" s="837" t="s">
        <v>243</v>
      </c>
      <c r="B81" s="838"/>
      <c r="C81" s="838"/>
      <c r="D81" s="257"/>
      <c r="E81" s="257"/>
      <c r="F81" s="257"/>
      <c r="G81" s="257"/>
      <c r="H81" s="377"/>
      <c r="I81" s="257"/>
      <c r="J81" s="569"/>
      <c r="K81" s="532"/>
      <c r="L81" s="531"/>
      <c r="M81" s="531"/>
      <c r="N81" s="531"/>
      <c r="O81" s="531"/>
      <c r="P81" s="531"/>
      <c r="Q81" s="531"/>
      <c r="R81" s="532"/>
      <c r="S81" s="531"/>
      <c r="T81" s="222"/>
      <c r="U81" s="222"/>
      <c r="V81" s="222"/>
      <c r="W81" s="539"/>
      <c r="X81" s="539"/>
      <c r="Z81" s="558"/>
    </row>
    <row r="82" spans="1:26" s="159" customFormat="1" ht="60" x14ac:dyDescent="0.2">
      <c r="A82" s="839"/>
      <c r="B82" s="841" t="s">
        <v>66</v>
      </c>
      <c r="C82" s="842"/>
      <c r="D82" s="842" t="s">
        <v>322</v>
      </c>
      <c r="E82" s="842"/>
      <c r="F82" s="258" t="s">
        <v>64</v>
      </c>
      <c r="G82" s="842" t="s">
        <v>65</v>
      </c>
      <c r="H82" s="843"/>
      <c r="I82" s="588"/>
      <c r="J82" s="578" t="str">
        <f>G82</f>
        <v>Is the contraceptive security strategy being implemented?</v>
      </c>
      <c r="K82" s="532" t="str">
        <f>B82</f>
        <v>Strategy name</v>
      </c>
      <c r="L82" s="531"/>
      <c r="M82" s="559">
        <f>E82</f>
        <v>0</v>
      </c>
      <c r="N82" s="531"/>
      <c r="O82" s="531"/>
      <c r="P82" s="531"/>
      <c r="Q82" s="531"/>
      <c r="R82" s="532"/>
      <c r="S82" s="532" t="str">
        <f>D82</f>
        <v>Years Covered (including strategy updates)</v>
      </c>
      <c r="T82" s="222"/>
      <c r="U82" s="222"/>
      <c r="V82" s="222"/>
      <c r="W82" s="539"/>
      <c r="X82" s="539"/>
      <c r="Z82" s="558"/>
    </row>
    <row r="83" spans="1:26" s="159" customFormat="1" ht="15.75" thickBot="1" x14ac:dyDescent="0.25">
      <c r="A83" s="840"/>
      <c r="B83" s="259" t="s">
        <v>35</v>
      </c>
      <c r="C83" s="150" t="s">
        <v>424</v>
      </c>
      <c r="D83" s="844" t="s">
        <v>425</v>
      </c>
      <c r="E83" s="845"/>
      <c r="F83" s="151" t="s">
        <v>166</v>
      </c>
      <c r="G83" s="846" t="s">
        <v>166</v>
      </c>
      <c r="H83" s="847"/>
      <c r="I83" s="588"/>
      <c r="J83" s="578" t="str">
        <f>G83</f>
        <v>No</v>
      </c>
      <c r="K83" s="532" t="str">
        <f>B83</f>
        <v>a</v>
      </c>
      <c r="L83" s="531"/>
      <c r="M83" s="559">
        <f>E83</f>
        <v>0</v>
      </c>
      <c r="N83" s="531"/>
      <c r="O83" s="531"/>
      <c r="P83" s="531"/>
      <c r="Q83" s="531"/>
      <c r="R83" s="532"/>
      <c r="S83" s="532" t="str">
        <f>D83</f>
        <v>2011 - 2015</v>
      </c>
      <c r="T83" s="222"/>
      <c r="U83" s="222"/>
      <c r="V83" s="222"/>
      <c r="W83" s="539"/>
      <c r="X83" s="539"/>
      <c r="Z83" s="558"/>
    </row>
    <row r="84" spans="1:26" s="159" customFormat="1" ht="30" x14ac:dyDescent="0.2">
      <c r="A84" s="827" t="s">
        <v>244</v>
      </c>
      <c r="B84" s="828"/>
      <c r="C84" s="828"/>
      <c r="D84" s="828"/>
      <c r="E84" s="828"/>
      <c r="F84" s="829" t="s">
        <v>166</v>
      </c>
      <c r="G84" s="830"/>
      <c r="H84" s="831"/>
      <c r="I84" s="588"/>
      <c r="J84" s="578"/>
      <c r="K84" s="532"/>
      <c r="L84" s="531"/>
      <c r="M84" s="531"/>
      <c r="N84" s="531"/>
      <c r="O84" s="531"/>
      <c r="P84" s="531"/>
      <c r="Q84" s="533" t="str">
        <f>F84</f>
        <v>No</v>
      </c>
      <c r="R84" s="532" t="str">
        <f>A84</f>
        <v>D2. Are any family planning commodities subject to duties, import taxes, or other fees?</v>
      </c>
      <c r="S84" s="531"/>
      <c r="T84" s="222"/>
      <c r="U84" s="222"/>
      <c r="V84" s="222"/>
      <c r="W84" s="539"/>
      <c r="X84" s="539"/>
      <c r="Z84" s="558"/>
    </row>
    <row r="85" spans="1:26" s="159" customFormat="1" x14ac:dyDescent="0.2">
      <c r="A85" s="262"/>
      <c r="B85" s="764" t="s">
        <v>325</v>
      </c>
      <c r="C85" s="764"/>
      <c r="D85" s="765"/>
      <c r="E85" s="800" t="s">
        <v>146</v>
      </c>
      <c r="F85" s="801"/>
      <c r="G85" s="801"/>
      <c r="H85" s="802"/>
      <c r="I85" s="588"/>
      <c r="J85" s="578"/>
      <c r="K85" s="532"/>
      <c r="L85" s="531"/>
      <c r="M85" s="559" t="str">
        <f>E85</f>
        <v>N/A</v>
      </c>
      <c r="N85" s="559" t="str">
        <f>E85</f>
        <v>N/A</v>
      </c>
      <c r="O85" s="531"/>
      <c r="P85" s="532"/>
      <c r="Q85" s="531"/>
      <c r="R85" s="532" t="str">
        <f>B85</f>
        <v>a. If yes, for which sectors (public, NGO, social marketing, commercial)?</v>
      </c>
      <c r="S85" s="531"/>
      <c r="T85" s="222"/>
      <c r="U85" s="222"/>
      <c r="V85" s="222"/>
      <c r="W85" s="539"/>
      <c r="X85" s="539"/>
      <c r="Z85" s="558"/>
    </row>
    <row r="86" spans="1:26" s="159" customFormat="1" x14ac:dyDescent="0.2">
      <c r="A86" s="262"/>
      <c r="B86" s="764" t="s">
        <v>46</v>
      </c>
      <c r="C86" s="764"/>
      <c r="D86" s="765"/>
      <c r="E86" s="800" t="s">
        <v>146</v>
      </c>
      <c r="F86" s="801"/>
      <c r="G86" s="801"/>
      <c r="H86" s="802"/>
      <c r="I86" s="588"/>
      <c r="J86" s="578"/>
      <c r="K86" s="532"/>
      <c r="L86" s="531"/>
      <c r="M86" s="559" t="str">
        <f>E86</f>
        <v>N/A</v>
      </c>
      <c r="N86" s="559" t="str">
        <f>E86</f>
        <v>N/A</v>
      </c>
      <c r="O86" s="531"/>
      <c r="P86" s="532"/>
      <c r="Q86" s="531"/>
      <c r="R86" s="532" t="str">
        <f>B86</f>
        <v>b. If yes, how much are the duties, taxes, or fees?</v>
      </c>
      <c r="S86" s="531"/>
      <c r="T86" s="222"/>
      <c r="U86" s="222"/>
      <c r="V86" s="222"/>
      <c r="W86" s="539"/>
      <c r="X86" s="539"/>
      <c r="Z86" s="558"/>
    </row>
    <row r="87" spans="1:26" s="159" customFormat="1" ht="30" customHeight="1" x14ac:dyDescent="0.2">
      <c r="A87" s="772" t="s">
        <v>326</v>
      </c>
      <c r="B87" s="764"/>
      <c r="C87" s="764"/>
      <c r="D87" s="764"/>
      <c r="E87" s="764"/>
      <c r="F87" s="764"/>
      <c r="G87" s="765"/>
      <c r="H87" s="355" t="s">
        <v>166</v>
      </c>
      <c r="I87" s="588" t="str">
        <f>A87</f>
        <v>D3. Are there policies that hinder the ability of the private sector (commercial sector, NGOs, or social marketing) to provide contraceptive methods (for example: price controls, distribution limitations, taxes/duties, advertising bans, etc.)?</v>
      </c>
      <c r="J87" s="578"/>
      <c r="K87" s="532"/>
      <c r="L87" s="531"/>
      <c r="M87" s="531"/>
      <c r="N87" s="531"/>
      <c r="O87" s="531"/>
      <c r="P87" s="532"/>
      <c r="Q87" s="531"/>
      <c r="R87" s="532"/>
      <c r="S87" s="531"/>
      <c r="T87" s="222"/>
      <c r="U87" s="222"/>
      <c r="V87" s="222"/>
      <c r="W87" s="539"/>
      <c r="X87" s="539"/>
      <c r="Z87" s="558"/>
    </row>
    <row r="88" spans="1:26" s="159" customFormat="1" x14ac:dyDescent="0.2">
      <c r="A88" s="262"/>
      <c r="B88" s="764" t="s">
        <v>47</v>
      </c>
      <c r="C88" s="764"/>
      <c r="D88" s="800" t="s">
        <v>146</v>
      </c>
      <c r="E88" s="801"/>
      <c r="F88" s="801"/>
      <c r="G88" s="801"/>
      <c r="H88" s="802"/>
      <c r="I88" s="588"/>
      <c r="J88" s="578"/>
      <c r="K88" s="532" t="str">
        <f>B88</f>
        <v>a. If yes, describe the policies.</v>
      </c>
      <c r="L88" s="531"/>
      <c r="M88" s="531"/>
      <c r="N88" s="589"/>
      <c r="O88" s="533" t="str">
        <f>D88</f>
        <v>N/A</v>
      </c>
      <c r="P88" s="532"/>
      <c r="Q88" s="531"/>
      <c r="R88" s="531"/>
      <c r="S88" s="531"/>
      <c r="T88" s="222"/>
      <c r="U88" s="222"/>
      <c r="V88" s="222"/>
      <c r="W88" s="539"/>
      <c r="X88" s="539"/>
      <c r="Z88" s="558"/>
    </row>
    <row r="89" spans="1:26" s="159" customFormat="1" ht="30" customHeight="1" x14ac:dyDescent="0.2">
      <c r="A89" s="772" t="s">
        <v>327</v>
      </c>
      <c r="B89" s="764"/>
      <c r="C89" s="764"/>
      <c r="D89" s="764"/>
      <c r="E89" s="764"/>
      <c r="F89" s="764"/>
      <c r="G89" s="765"/>
      <c r="H89" s="355" t="s">
        <v>165</v>
      </c>
      <c r="I89" s="588" t="str">
        <f>A89</f>
        <v>D4. Are there policies that enable the private sector (commercial sector, NGOs, or social marketing) to provide contraceptive methods?</v>
      </c>
      <c r="J89" s="578"/>
      <c r="K89" s="532"/>
      <c r="L89" s="531"/>
      <c r="M89" s="531"/>
      <c r="N89" s="531"/>
      <c r="O89" s="531"/>
      <c r="P89" s="532"/>
      <c r="Q89" s="531"/>
      <c r="R89" s="532"/>
      <c r="S89" s="531"/>
      <c r="T89" s="222"/>
      <c r="U89" s="222"/>
      <c r="V89" s="222"/>
      <c r="W89" s="539"/>
      <c r="X89" s="539"/>
      <c r="Z89" s="558"/>
    </row>
    <row r="90" spans="1:26" s="159" customFormat="1" ht="49.5" customHeight="1" x14ac:dyDescent="0.2">
      <c r="A90" s="262"/>
      <c r="B90" s="764" t="s">
        <v>47</v>
      </c>
      <c r="C90" s="764"/>
      <c r="D90" s="800" t="s">
        <v>1321</v>
      </c>
      <c r="E90" s="801"/>
      <c r="F90" s="801"/>
      <c r="G90" s="801"/>
      <c r="H90" s="802"/>
      <c r="I90" s="588"/>
      <c r="J90" s="578"/>
      <c r="K90" s="532" t="str">
        <f>B90</f>
        <v>a. If yes, describe the policies.</v>
      </c>
      <c r="L90" s="531"/>
      <c r="M90" s="531"/>
      <c r="N90" s="589"/>
      <c r="O90" s="533" t="str">
        <f>D90</f>
        <v>The private sector is allowed to provide contraceptive methods as long as they meet the applicable regulatory requirements in terms of approval of premises and providers.</v>
      </c>
      <c r="P90" s="532"/>
      <c r="Q90" s="531"/>
      <c r="R90" s="531"/>
      <c r="S90" s="531"/>
      <c r="T90" s="222"/>
      <c r="U90" s="222"/>
      <c r="V90" s="222"/>
      <c r="W90" s="539"/>
      <c r="X90" s="539"/>
      <c r="Z90" s="558"/>
    </row>
    <row r="91" spans="1:26" s="159" customFormat="1" ht="30" customHeight="1" x14ac:dyDescent="0.2">
      <c r="A91" s="772" t="s">
        <v>328</v>
      </c>
      <c r="B91" s="764"/>
      <c r="C91" s="764"/>
      <c r="D91" s="764"/>
      <c r="E91" s="764"/>
      <c r="F91" s="764"/>
      <c r="G91" s="765"/>
      <c r="H91" s="355" t="s">
        <v>165</v>
      </c>
      <c r="I91" s="588" t="str">
        <f>A91</f>
        <v xml:space="preserve">D5. Do policies or regulations exist that restrict who can sell or dispense particular contraceptive methods?
</v>
      </c>
      <c r="J91" s="578"/>
      <c r="K91" s="532"/>
      <c r="L91" s="531"/>
      <c r="M91" s="531"/>
      <c r="N91" s="531"/>
      <c r="O91" s="532"/>
      <c r="P91" s="532"/>
      <c r="Q91" s="531"/>
      <c r="R91" s="531"/>
      <c r="S91" s="531"/>
      <c r="T91" s="222"/>
      <c r="U91" s="222"/>
      <c r="V91" s="222"/>
      <c r="W91" s="539"/>
      <c r="X91" s="539"/>
      <c r="Z91" s="558"/>
    </row>
    <row r="92" spans="1:26" s="159" customFormat="1" ht="15.75" thickBot="1" x14ac:dyDescent="0.25">
      <c r="A92" s="354"/>
      <c r="B92" s="822" t="s">
        <v>60</v>
      </c>
      <c r="C92" s="822"/>
      <c r="D92" s="260"/>
      <c r="E92" s="261"/>
      <c r="F92" s="261"/>
      <c r="G92" s="261"/>
      <c r="H92" s="378"/>
      <c r="I92" s="590"/>
      <c r="J92" s="578"/>
      <c r="K92" s="532"/>
      <c r="L92" s="531"/>
      <c r="M92" s="531"/>
      <c r="N92" s="531"/>
      <c r="O92" s="532"/>
      <c r="P92" s="532"/>
      <c r="Q92" s="531"/>
      <c r="R92" s="531"/>
      <c r="S92" s="531"/>
      <c r="T92" s="222"/>
      <c r="U92" s="222"/>
      <c r="V92" s="222"/>
      <c r="W92" s="539"/>
      <c r="X92" s="539"/>
      <c r="Z92" s="558"/>
    </row>
    <row r="93" spans="1:26" s="159" customFormat="1" ht="45" customHeight="1" x14ac:dyDescent="0.2">
      <c r="A93" s="379"/>
      <c r="B93" s="823" t="s">
        <v>156</v>
      </c>
      <c r="C93" s="824"/>
      <c r="D93" s="825"/>
      <c r="E93" s="819" t="s">
        <v>329</v>
      </c>
      <c r="F93" s="821"/>
      <c r="G93" s="819" t="s">
        <v>330</v>
      </c>
      <c r="H93" s="826"/>
      <c r="I93" s="591"/>
      <c r="J93" s="592" t="str">
        <f>G93</f>
        <v>Describe any private sector restriction on who is allowed to sell or dispense the method</v>
      </c>
      <c r="K93" s="532"/>
      <c r="L93" s="531"/>
      <c r="M93" s="531"/>
      <c r="N93" s="531"/>
      <c r="O93" s="532"/>
      <c r="P93" s="532" t="str">
        <f>B93</f>
        <v>Contraceptive Method(s)</v>
      </c>
      <c r="Q93" s="531"/>
      <c r="R93" s="531"/>
      <c r="S93" s="531"/>
      <c r="T93" s="222"/>
      <c r="U93" s="593" t="str">
        <f>E93</f>
        <v>Describe any public sector restriction on who is allowed to sell or dispense the method</v>
      </c>
      <c r="V93" s="222"/>
      <c r="W93" s="539"/>
      <c r="X93" s="539"/>
      <c r="Z93" s="558"/>
    </row>
    <row r="94" spans="1:26" s="159" customFormat="1" ht="43.5" customHeight="1" x14ac:dyDescent="0.2">
      <c r="A94" s="380"/>
      <c r="B94" s="262" t="s">
        <v>35</v>
      </c>
      <c r="C94" s="770" t="s">
        <v>204</v>
      </c>
      <c r="D94" s="810"/>
      <c r="E94" s="800" t="s">
        <v>1333</v>
      </c>
      <c r="F94" s="803"/>
      <c r="G94" s="811" t="s">
        <v>1335</v>
      </c>
      <c r="H94" s="812"/>
      <c r="I94" s="594"/>
      <c r="J94" s="578" t="str">
        <f>G94</f>
        <v>Only qualified and specially trained nurses and doctors are allowed to administer injectables.</v>
      </c>
      <c r="K94" s="532"/>
      <c r="L94" s="531"/>
      <c r="M94" s="559" t="str">
        <f>E94</f>
        <v>Community Based Distributors are not allowed to administer injectables.</v>
      </c>
      <c r="N94" s="531"/>
      <c r="O94" s="532"/>
      <c r="P94" s="532" t="str">
        <f>C94</f>
        <v>Injectables</v>
      </c>
      <c r="Q94" s="531"/>
      <c r="R94" s="531"/>
      <c r="S94" s="531"/>
      <c r="T94" s="222"/>
      <c r="U94" s="593" t="str">
        <f>E94</f>
        <v>Community Based Distributors are not allowed to administer injectables.</v>
      </c>
      <c r="V94" s="222"/>
      <c r="W94" s="539"/>
      <c r="X94" s="539"/>
      <c r="Z94" s="558"/>
    </row>
    <row r="95" spans="1:26" s="159" customFormat="1" ht="45" x14ac:dyDescent="0.2">
      <c r="A95" s="380"/>
      <c r="B95" s="262" t="s">
        <v>36</v>
      </c>
      <c r="C95" s="770" t="s">
        <v>179</v>
      </c>
      <c r="D95" s="810"/>
      <c r="E95" s="811" t="s">
        <v>1332</v>
      </c>
      <c r="F95" s="811"/>
      <c r="G95" s="803" t="s">
        <v>1332</v>
      </c>
      <c r="H95" s="812"/>
      <c r="I95" s="594"/>
      <c r="J95" s="578" t="str">
        <f>G95</f>
        <v>Only qualified and specially trained nurses and doctors are allowed to administer implants.</v>
      </c>
      <c r="K95" s="532"/>
      <c r="L95" s="531"/>
      <c r="M95" s="559" t="str">
        <f>E95</f>
        <v>Only qualified and specially trained nurses and doctors are allowed to administer implants.</v>
      </c>
      <c r="N95" s="531"/>
      <c r="O95" s="532"/>
      <c r="P95" s="532" t="str">
        <f>C95</f>
        <v>Implants</v>
      </c>
      <c r="Q95" s="531"/>
      <c r="R95" s="531"/>
      <c r="S95" s="531"/>
      <c r="T95" s="222"/>
      <c r="U95" s="593" t="str">
        <f>E95</f>
        <v>Only qualified and specially trained nurses and doctors are allowed to administer implants.</v>
      </c>
      <c r="V95" s="222"/>
      <c r="W95" s="539"/>
      <c r="X95" s="539"/>
      <c r="Z95" s="558"/>
    </row>
    <row r="96" spans="1:26" s="159" customFormat="1" ht="30.75" thickBot="1" x14ac:dyDescent="0.25">
      <c r="A96" s="380"/>
      <c r="B96" s="263" t="s">
        <v>37</v>
      </c>
      <c r="C96" s="780" t="s">
        <v>203</v>
      </c>
      <c r="D96" s="813"/>
      <c r="E96" s="804" t="s">
        <v>1334</v>
      </c>
      <c r="F96" s="806"/>
      <c r="G96" s="804" t="s">
        <v>1334</v>
      </c>
      <c r="H96" s="1135"/>
      <c r="I96" s="594"/>
      <c r="J96" s="578" t="str">
        <f>G96</f>
        <v>Only trained doctors approved by ZNFPC can administer IUDs.</v>
      </c>
      <c r="K96" s="532"/>
      <c r="L96" s="531"/>
      <c r="M96" s="559" t="str">
        <f>E96</f>
        <v>Only trained doctors approved by ZNFPC can administer IUDs.</v>
      </c>
      <c r="N96" s="531"/>
      <c r="O96" s="532"/>
      <c r="P96" s="532" t="str">
        <f>C96</f>
        <v>IUDs</v>
      </c>
      <c r="Q96" s="531"/>
      <c r="R96" s="531"/>
      <c r="S96" s="531"/>
      <c r="T96" s="222"/>
      <c r="U96" s="593" t="str">
        <f>E96</f>
        <v>Only trained doctors approved by ZNFPC can administer IUDs.</v>
      </c>
      <c r="V96" s="222"/>
      <c r="W96" s="539"/>
      <c r="X96" s="539"/>
      <c r="Z96" s="558"/>
    </row>
    <row r="97" spans="1:26" s="264" customFormat="1" ht="15.75" thickBot="1" x14ac:dyDescent="0.25">
      <c r="A97" s="816"/>
      <c r="B97" s="817"/>
      <c r="C97" s="817"/>
      <c r="D97" s="817"/>
      <c r="E97" s="817"/>
      <c r="F97" s="817"/>
      <c r="G97" s="817"/>
      <c r="H97" s="818"/>
      <c r="I97" s="595"/>
      <c r="J97" s="596"/>
      <c r="K97" s="597">
        <f>C97</f>
        <v>0</v>
      </c>
      <c r="L97" s="597"/>
      <c r="M97" s="597"/>
      <c r="N97" s="597"/>
      <c r="O97" s="597"/>
      <c r="P97" s="597"/>
      <c r="Q97" s="597"/>
      <c r="R97" s="597"/>
      <c r="S97" s="597"/>
      <c r="T97" s="597"/>
      <c r="U97" s="597"/>
      <c r="V97" s="597"/>
      <c r="W97" s="598"/>
      <c r="X97" s="598"/>
      <c r="Z97" s="599"/>
    </row>
    <row r="98" spans="1:26" s="159" customFormat="1" ht="45" customHeight="1" x14ac:dyDescent="0.2">
      <c r="A98" s="774" t="s">
        <v>332</v>
      </c>
      <c r="B98" s="775"/>
      <c r="C98" s="775"/>
      <c r="D98" s="265" t="s">
        <v>61</v>
      </c>
      <c r="E98" s="819" t="s">
        <v>67</v>
      </c>
      <c r="F98" s="820"/>
      <c r="G98" s="821"/>
      <c r="H98" s="381" t="s">
        <v>57</v>
      </c>
      <c r="I98" s="582"/>
      <c r="J98" s="578"/>
      <c r="K98" s="532" t="str">
        <f>A98</f>
        <v>D6. Does the country have laws, regulations, or policies that make it difficult for the following sub-populations to access effective family planning services?</v>
      </c>
      <c r="L98" s="531"/>
      <c r="M98" s="531"/>
      <c r="N98" s="531"/>
      <c r="O98" s="532"/>
      <c r="P98" s="531"/>
      <c r="Q98" s="531"/>
      <c r="R98" s="531"/>
      <c r="S98" s="531"/>
      <c r="T98" s="222"/>
      <c r="U98" s="222"/>
      <c r="V98" s="593" t="str">
        <f>E98</f>
        <v xml:space="preserve">If yes, describe laws/regulations/policies affecting access </v>
      </c>
      <c r="W98" s="539"/>
      <c r="X98" s="539"/>
      <c r="Z98" s="558"/>
    </row>
    <row r="99" spans="1:26" s="159" customFormat="1" x14ac:dyDescent="0.2">
      <c r="A99" s="262"/>
      <c r="B99" s="764" t="s">
        <v>333</v>
      </c>
      <c r="C99" s="764"/>
      <c r="D99" s="157" t="s">
        <v>166</v>
      </c>
      <c r="E99" s="800"/>
      <c r="F99" s="801"/>
      <c r="G99" s="803"/>
      <c r="H99" s="355"/>
      <c r="I99" s="579"/>
      <c r="J99" s="578"/>
      <c r="K99" s="532" t="str">
        <f>B99</f>
        <v>a. Unmarried people</v>
      </c>
      <c r="L99" s="531"/>
      <c r="M99" s="559">
        <f>E99</f>
        <v>0</v>
      </c>
      <c r="N99" s="531"/>
      <c r="O99" s="532"/>
      <c r="P99" s="531"/>
      <c r="Q99" s="531"/>
      <c r="R99" s="531"/>
      <c r="S99" s="531"/>
      <c r="T99" s="222"/>
      <c r="U99" s="222"/>
      <c r="V99" s="593">
        <f>E99</f>
        <v>0</v>
      </c>
      <c r="W99" s="539"/>
      <c r="X99" s="539"/>
      <c r="Z99" s="558"/>
    </row>
    <row r="100" spans="1:26" s="159" customFormat="1" ht="105" x14ac:dyDescent="0.2">
      <c r="A100" s="262"/>
      <c r="B100" s="764" t="s">
        <v>48</v>
      </c>
      <c r="C100" s="764"/>
      <c r="D100" s="157" t="s">
        <v>165</v>
      </c>
      <c r="E100" s="800" t="s">
        <v>1462</v>
      </c>
      <c r="F100" s="801"/>
      <c r="G100" s="803"/>
      <c r="H100" s="355" t="s">
        <v>165</v>
      </c>
      <c r="I100" s="579"/>
      <c r="J100" s="578"/>
      <c r="K100" s="532" t="str">
        <f>B100</f>
        <v>b. Young people</v>
      </c>
      <c r="L100" s="531"/>
      <c r="M100" s="559" t="str">
        <f>E100</f>
        <v>Contraceptives are not for sale to those under 16 years of age. (This is based on an act of Parliament.) However, youth are eligible for emergency contraception in the case of sexual abuse or related circumstances.</v>
      </c>
      <c r="N100" s="531"/>
      <c r="O100" s="532"/>
      <c r="P100" s="531"/>
      <c r="Q100" s="531"/>
      <c r="R100" s="531"/>
      <c r="S100" s="531"/>
      <c r="T100" s="222"/>
      <c r="U100" s="222"/>
      <c r="V100" s="593" t="str">
        <f>E100</f>
        <v>Contraceptives are not for sale to those under 16 years of age. (This is based on an act of Parliament.) However, youth are eligible for emergency contraception in the case of sexual abuse or related circumstances.</v>
      </c>
      <c r="W100" s="539"/>
      <c r="X100" s="539"/>
      <c r="Z100" s="558"/>
    </row>
    <row r="101" spans="1:26" s="159" customFormat="1" ht="15.75" thickBot="1" x14ac:dyDescent="0.25">
      <c r="A101" s="263"/>
      <c r="B101" s="753" t="s">
        <v>49</v>
      </c>
      <c r="C101" s="753"/>
      <c r="D101" s="382" t="s">
        <v>166</v>
      </c>
      <c r="E101" s="804"/>
      <c r="F101" s="805"/>
      <c r="G101" s="806"/>
      <c r="H101" s="383"/>
      <c r="I101" s="579"/>
      <c r="J101" s="578"/>
      <c r="K101" s="532" t="str">
        <f>B101</f>
        <v>c. Other</v>
      </c>
      <c r="L101" s="531"/>
      <c r="M101" s="559">
        <f>E101</f>
        <v>0</v>
      </c>
      <c r="N101" s="531"/>
      <c r="O101" s="532"/>
      <c r="P101" s="531"/>
      <c r="Q101" s="531"/>
      <c r="R101" s="531"/>
      <c r="S101" s="531"/>
      <c r="T101" s="222"/>
      <c r="U101" s="222"/>
      <c r="V101" s="593">
        <f>E101</f>
        <v>0</v>
      </c>
      <c r="W101" s="539"/>
      <c r="X101" s="539"/>
      <c r="Z101" s="558"/>
    </row>
    <row r="102" spans="1:26" s="266" customFormat="1" x14ac:dyDescent="0.2">
      <c r="A102" s="807"/>
      <c r="B102" s="808"/>
      <c r="C102" s="808"/>
      <c r="D102" s="808"/>
      <c r="E102" s="808"/>
      <c r="F102" s="808"/>
      <c r="G102" s="808"/>
      <c r="H102" s="809"/>
      <c r="I102" s="257"/>
      <c r="J102" s="600"/>
      <c r="K102" s="601">
        <f>C102</f>
        <v>0</v>
      </c>
      <c r="L102" s="602"/>
      <c r="M102" s="602"/>
      <c r="N102" s="602"/>
      <c r="O102" s="601"/>
      <c r="P102" s="602"/>
      <c r="Q102" s="602"/>
      <c r="R102" s="602"/>
      <c r="S102" s="602"/>
      <c r="T102" s="602"/>
      <c r="U102" s="602"/>
      <c r="V102" s="602"/>
      <c r="W102" s="603"/>
      <c r="X102" s="603"/>
      <c r="Z102" s="558"/>
    </row>
    <row r="103" spans="1:26" s="159" customFormat="1" ht="45" customHeight="1" x14ac:dyDescent="0.2">
      <c r="A103" s="772" t="s">
        <v>334</v>
      </c>
      <c r="B103" s="764"/>
      <c r="C103" s="764"/>
      <c r="D103" s="764"/>
      <c r="E103" s="764"/>
      <c r="F103" s="764"/>
      <c r="G103" s="764"/>
      <c r="H103" s="773"/>
      <c r="I103" s="582"/>
      <c r="J103" s="578"/>
      <c r="K103" s="532"/>
      <c r="L103" s="531"/>
      <c r="M103" s="531"/>
      <c r="N103" s="531"/>
      <c r="O103" s="532"/>
      <c r="P103" s="531"/>
      <c r="Q103" s="531"/>
      <c r="R103" s="531"/>
      <c r="S103" s="531"/>
      <c r="T103" s="222"/>
      <c r="U103" s="222"/>
      <c r="V103" s="222"/>
      <c r="W103" s="539"/>
      <c r="X103" s="538" t="str">
        <f>A103</f>
        <v xml:space="preserve">D7. Are there charges* to the client in the public sector for family planning:
*(This question refers to charges by policy, not under-the-table charges.)
</v>
      </c>
      <c r="Z103" s="558"/>
    </row>
    <row r="104" spans="1:26" s="159" customFormat="1" ht="15" customHeight="1" x14ac:dyDescent="0.2">
      <c r="A104" s="262"/>
      <c r="B104" s="764" t="s">
        <v>50</v>
      </c>
      <c r="C104" s="764"/>
      <c r="D104" s="764"/>
      <c r="E104" s="764"/>
      <c r="F104" s="765"/>
      <c r="G104" s="766" t="s">
        <v>165</v>
      </c>
      <c r="H104" s="767"/>
      <c r="I104" s="594"/>
      <c r="J104" s="578" t="str">
        <f>G104</f>
        <v>Yes</v>
      </c>
      <c r="K104" s="532"/>
      <c r="L104" s="531"/>
      <c r="M104" s="531"/>
      <c r="N104" s="531"/>
      <c r="O104" s="532"/>
      <c r="P104" s="531"/>
      <c r="Q104" s="531"/>
      <c r="R104" s="531"/>
      <c r="S104" s="531"/>
      <c r="T104" s="222"/>
      <c r="U104" s="222"/>
      <c r="V104" s="222"/>
      <c r="W104" s="539"/>
      <c r="X104" s="539"/>
      <c r="Y104" s="572" t="str">
        <f>B104</f>
        <v>a. Services?</v>
      </c>
      <c r="Z104" s="558"/>
    </row>
    <row r="105" spans="1:26" s="159" customFormat="1" ht="15" customHeight="1" x14ac:dyDescent="0.2">
      <c r="A105" s="262"/>
      <c r="B105" s="764" t="s">
        <v>51</v>
      </c>
      <c r="C105" s="764"/>
      <c r="D105" s="764"/>
      <c r="E105" s="764"/>
      <c r="F105" s="765"/>
      <c r="G105" s="766" t="s">
        <v>165</v>
      </c>
      <c r="H105" s="767"/>
      <c r="I105" s="594"/>
      <c r="J105" s="578" t="str">
        <f>G105</f>
        <v>Yes</v>
      </c>
      <c r="K105" s="532"/>
      <c r="L105" s="531"/>
      <c r="M105" s="531"/>
      <c r="N105" s="531"/>
      <c r="O105" s="532"/>
      <c r="P105" s="531"/>
      <c r="Q105" s="531"/>
      <c r="R105" s="531"/>
      <c r="S105" s="531"/>
      <c r="T105" s="222"/>
      <c r="U105" s="222"/>
      <c r="V105" s="222"/>
      <c r="W105" s="539"/>
      <c r="X105" s="539"/>
      <c r="Y105" s="572" t="str">
        <f>B105</f>
        <v>b. Commodities?</v>
      </c>
      <c r="Z105" s="558"/>
    </row>
    <row r="106" spans="1:26" s="159" customFormat="1" ht="15" customHeight="1" x14ac:dyDescent="0.2">
      <c r="A106" s="262"/>
      <c r="B106" s="764" t="s">
        <v>52</v>
      </c>
      <c r="C106" s="764"/>
      <c r="D106" s="764"/>
      <c r="E106" s="764"/>
      <c r="F106" s="765"/>
      <c r="G106" s="766" t="s">
        <v>165</v>
      </c>
      <c r="H106" s="767"/>
      <c r="I106" s="594"/>
      <c r="J106" s="578" t="str">
        <f>G106</f>
        <v>Yes</v>
      </c>
      <c r="K106" s="532"/>
      <c r="L106" s="531"/>
      <c r="M106" s="531"/>
      <c r="N106" s="531"/>
      <c r="O106" s="532"/>
      <c r="P106" s="531"/>
      <c r="Q106" s="531"/>
      <c r="R106" s="531"/>
      <c r="S106" s="531"/>
      <c r="T106" s="222"/>
      <c r="U106" s="222"/>
      <c r="V106" s="222"/>
      <c r="W106" s="539"/>
      <c r="X106" s="539"/>
      <c r="Y106" s="572" t="str">
        <f>B106</f>
        <v>c. If yes, are there exemptions for people who cannot afford to pay?</v>
      </c>
      <c r="Z106" s="558"/>
    </row>
    <row r="107" spans="1:26" s="159" customFormat="1" ht="99" customHeight="1" x14ac:dyDescent="0.2">
      <c r="A107" s="262"/>
      <c r="B107" s="241"/>
      <c r="C107" s="242" t="s">
        <v>53</v>
      </c>
      <c r="D107" s="800" t="s">
        <v>1322</v>
      </c>
      <c r="E107" s="801"/>
      <c r="F107" s="801"/>
      <c r="G107" s="801"/>
      <c r="H107" s="802"/>
      <c r="I107" s="594"/>
      <c r="J107" s="578"/>
      <c r="K107" s="532" t="str">
        <f>C107</f>
        <v>i. If yes, describe the exemptions.</v>
      </c>
      <c r="L107" s="531"/>
      <c r="M107" s="531"/>
      <c r="N107" s="589"/>
      <c r="O107" s="533" t="str">
        <f>D107</f>
        <v xml:space="preserve">In principle:                                                                                                                   1. There is a general policy on exemption of payment for all healthcare services (including RH/FP) for those above 65 years and those below 5 years although the majority of “women and men of reproductive age” would ordinarily fall outside of this age range.
2. Condoms (whether used for FP or HIV prevention) are free in the public sector.
</v>
      </c>
      <c r="P107" s="531"/>
      <c r="Q107" s="531"/>
      <c r="R107" s="531"/>
      <c r="S107" s="531"/>
      <c r="T107" s="222"/>
      <c r="U107" s="222"/>
      <c r="V107" s="222"/>
      <c r="W107" s="539"/>
      <c r="X107" s="539"/>
      <c r="Z107" s="558"/>
    </row>
    <row r="108" spans="1:26" s="267" customFormat="1" ht="15.75" customHeight="1" x14ac:dyDescent="0.2">
      <c r="A108" s="772" t="s">
        <v>335</v>
      </c>
      <c r="B108" s="764"/>
      <c r="C108" s="764"/>
      <c r="D108" s="764"/>
      <c r="E108" s="764"/>
      <c r="F108" s="764"/>
      <c r="G108" s="764"/>
      <c r="H108" s="773"/>
      <c r="I108" s="282"/>
      <c r="J108" s="604"/>
      <c r="K108" s="532"/>
      <c r="L108" s="532"/>
      <c r="M108" s="531"/>
      <c r="N108" s="531"/>
      <c r="O108" s="532"/>
      <c r="P108" s="531"/>
      <c r="R108" s="531"/>
      <c r="S108" s="542"/>
      <c r="T108" s="543"/>
      <c r="U108" s="543"/>
      <c r="V108" s="543"/>
      <c r="W108" s="544"/>
      <c r="X108" s="538" t="str">
        <f>A108</f>
        <v>D8. Are the following contraceptives included in the country's National Essential Medicine List (NEML) or other equivalent priority list?</v>
      </c>
      <c r="Z108" s="605"/>
    </row>
    <row r="109" spans="1:26" s="267" customFormat="1" ht="15.75" customHeight="1" x14ac:dyDescent="0.2">
      <c r="A109" s="384"/>
      <c r="B109" s="764" t="s">
        <v>336</v>
      </c>
      <c r="C109" s="764"/>
      <c r="D109" s="764"/>
      <c r="E109" s="764"/>
      <c r="F109" s="765"/>
      <c r="G109" s="766" t="s">
        <v>165</v>
      </c>
      <c r="H109" s="767"/>
      <c r="I109" s="282"/>
      <c r="J109" s="578" t="str">
        <f t="shared" ref="J109:J120" si="3">G109</f>
        <v>Yes</v>
      </c>
      <c r="K109" s="532"/>
      <c r="L109" s="532"/>
      <c r="M109" s="531"/>
      <c r="N109" s="531"/>
      <c r="O109" s="532"/>
      <c r="P109" s="531"/>
      <c r="R109" s="531"/>
      <c r="S109" s="542"/>
      <c r="T109" s="543"/>
      <c r="U109" s="543"/>
      <c r="V109" s="543"/>
      <c r="W109" s="544"/>
      <c r="X109" s="544"/>
      <c r="Y109" s="572" t="str">
        <f t="shared" ref="Y109:Y118" si="4">B109</f>
        <v>a. Combined oral contraceptives</v>
      </c>
      <c r="Z109" s="605"/>
    </row>
    <row r="110" spans="1:26" s="267" customFormat="1" ht="15.75" customHeight="1" x14ac:dyDescent="0.2">
      <c r="A110" s="384"/>
      <c r="B110" s="764" t="s">
        <v>337</v>
      </c>
      <c r="C110" s="764"/>
      <c r="D110" s="764"/>
      <c r="E110" s="764"/>
      <c r="F110" s="765"/>
      <c r="G110" s="766" t="s">
        <v>165</v>
      </c>
      <c r="H110" s="767"/>
      <c r="I110" s="282"/>
      <c r="J110" s="578" t="str">
        <f t="shared" si="3"/>
        <v>Yes</v>
      </c>
      <c r="K110" s="532"/>
      <c r="L110" s="532"/>
      <c r="M110" s="531"/>
      <c r="N110" s="531"/>
      <c r="O110" s="532"/>
      <c r="P110" s="531"/>
      <c r="R110" s="531"/>
      <c r="S110" s="542"/>
      <c r="T110" s="543"/>
      <c r="U110" s="543"/>
      <c r="V110" s="543"/>
      <c r="W110" s="544"/>
      <c r="X110" s="544"/>
      <c r="Y110" s="572" t="str">
        <f t="shared" si="4"/>
        <v>b. Progestin-only pills</v>
      </c>
      <c r="Z110" s="605"/>
    </row>
    <row r="111" spans="1:26" s="267" customFormat="1" ht="15.75" customHeight="1" x14ac:dyDescent="0.2">
      <c r="A111" s="384"/>
      <c r="B111" s="764" t="s">
        <v>54</v>
      </c>
      <c r="C111" s="764"/>
      <c r="D111" s="764"/>
      <c r="E111" s="764"/>
      <c r="F111" s="765"/>
      <c r="G111" s="766" t="s">
        <v>165</v>
      </c>
      <c r="H111" s="767"/>
      <c r="I111" s="282"/>
      <c r="J111" s="578" t="str">
        <f t="shared" si="3"/>
        <v>Yes</v>
      </c>
      <c r="K111" s="532"/>
      <c r="L111" s="532"/>
      <c r="M111" s="531"/>
      <c r="N111" s="531"/>
      <c r="O111" s="532"/>
      <c r="P111" s="531"/>
      <c r="R111" s="531"/>
      <c r="S111" s="542"/>
      <c r="T111" s="543"/>
      <c r="U111" s="543"/>
      <c r="V111" s="543"/>
      <c r="W111" s="544"/>
      <c r="X111" s="544"/>
      <c r="Y111" s="572" t="str">
        <f t="shared" si="4"/>
        <v>c. Hormonal injections</v>
      </c>
      <c r="Z111" s="605"/>
    </row>
    <row r="112" spans="1:26" s="267" customFormat="1" ht="15.75" customHeight="1" x14ac:dyDescent="0.2">
      <c r="A112" s="384"/>
      <c r="B112" s="764" t="s">
        <v>55</v>
      </c>
      <c r="C112" s="764"/>
      <c r="D112" s="764"/>
      <c r="E112" s="764"/>
      <c r="F112" s="765"/>
      <c r="G112" s="766" t="s">
        <v>165</v>
      </c>
      <c r="H112" s="767"/>
      <c r="I112" s="282"/>
      <c r="J112" s="578" t="str">
        <f t="shared" si="3"/>
        <v>Yes</v>
      </c>
      <c r="K112" s="532"/>
      <c r="L112" s="532"/>
      <c r="M112" s="531"/>
      <c r="N112" s="531"/>
      <c r="O112" s="532"/>
      <c r="P112" s="531"/>
      <c r="R112" s="531"/>
      <c r="S112" s="542"/>
      <c r="T112" s="543"/>
      <c r="U112" s="543"/>
      <c r="V112" s="543"/>
      <c r="W112" s="544"/>
      <c r="X112" s="544"/>
      <c r="Y112" s="572" t="str">
        <f t="shared" si="4"/>
        <v>d. Hormonal implants</v>
      </c>
      <c r="Z112" s="605"/>
    </row>
    <row r="113" spans="1:35" s="267" customFormat="1" ht="15.75" customHeight="1" x14ac:dyDescent="0.2">
      <c r="A113" s="384"/>
      <c r="B113" s="764" t="s">
        <v>56</v>
      </c>
      <c r="C113" s="764"/>
      <c r="D113" s="764"/>
      <c r="E113" s="764"/>
      <c r="F113" s="765"/>
      <c r="G113" s="766" t="s">
        <v>165</v>
      </c>
      <c r="H113" s="767"/>
      <c r="I113" s="282"/>
      <c r="J113" s="578" t="str">
        <f t="shared" si="3"/>
        <v>Yes</v>
      </c>
      <c r="K113" s="532"/>
      <c r="L113" s="532"/>
      <c r="M113" s="531"/>
      <c r="N113" s="531"/>
      <c r="O113" s="532"/>
      <c r="P113" s="531"/>
      <c r="R113" s="531"/>
      <c r="S113" s="542"/>
      <c r="T113" s="543"/>
      <c r="U113" s="543"/>
      <c r="V113" s="543"/>
      <c r="W113" s="544"/>
      <c r="X113" s="544"/>
      <c r="Y113" s="572" t="str">
        <f t="shared" si="4"/>
        <v>e. Intrauterine devices (IUDs)</v>
      </c>
      <c r="Z113" s="605"/>
    </row>
    <row r="114" spans="1:35" s="267" customFormat="1" ht="15.75" customHeight="1" x14ac:dyDescent="0.2">
      <c r="A114" s="384"/>
      <c r="B114" s="764" t="s">
        <v>43</v>
      </c>
      <c r="C114" s="764"/>
      <c r="D114" s="764"/>
      <c r="E114" s="764"/>
      <c r="F114" s="765"/>
      <c r="G114" s="766" t="s">
        <v>165</v>
      </c>
      <c r="H114" s="767"/>
      <c r="I114" s="282"/>
      <c r="J114" s="578" t="str">
        <f t="shared" si="3"/>
        <v>Yes</v>
      </c>
      <c r="K114" s="532"/>
      <c r="L114" s="532"/>
      <c r="M114" s="531"/>
      <c r="N114" s="531"/>
      <c r="O114" s="532"/>
      <c r="P114" s="531"/>
      <c r="R114" s="531"/>
      <c r="S114" s="542"/>
      <c r="T114" s="543"/>
      <c r="U114" s="543"/>
      <c r="V114" s="543"/>
      <c r="W114" s="544"/>
      <c r="X114" s="544"/>
      <c r="Y114" s="572" t="str">
        <f t="shared" si="4"/>
        <v>f. Male condoms</v>
      </c>
      <c r="Z114" s="605"/>
    </row>
    <row r="115" spans="1:35" s="267" customFormat="1" ht="15.75" customHeight="1" x14ac:dyDescent="0.2">
      <c r="A115" s="384"/>
      <c r="B115" s="764" t="s">
        <v>44</v>
      </c>
      <c r="C115" s="764"/>
      <c r="D115" s="764"/>
      <c r="E115" s="764"/>
      <c r="F115" s="765"/>
      <c r="G115" s="766" t="s">
        <v>165</v>
      </c>
      <c r="H115" s="767"/>
      <c r="I115" s="282"/>
      <c r="J115" s="578" t="str">
        <f t="shared" si="3"/>
        <v>Yes</v>
      </c>
      <c r="K115" s="532"/>
      <c r="L115" s="532"/>
      <c r="M115" s="531"/>
      <c r="N115" s="531"/>
      <c r="O115" s="532"/>
      <c r="P115" s="531"/>
      <c r="R115" s="531"/>
      <c r="S115" s="542"/>
      <c r="T115" s="543"/>
      <c r="U115" s="543"/>
      <c r="V115" s="543"/>
      <c r="W115" s="544"/>
      <c r="X115" s="544"/>
      <c r="Y115" s="572" t="str">
        <f t="shared" si="4"/>
        <v>g. Female condoms</v>
      </c>
      <c r="Z115" s="605"/>
    </row>
    <row r="116" spans="1:35" s="267" customFormat="1" ht="15.75" customHeight="1" x14ac:dyDescent="0.2">
      <c r="A116" s="384"/>
      <c r="B116" s="764" t="s">
        <v>338</v>
      </c>
      <c r="C116" s="764"/>
      <c r="D116" s="764"/>
      <c r="E116" s="764"/>
      <c r="F116" s="765"/>
      <c r="G116" s="766" t="s">
        <v>165</v>
      </c>
      <c r="H116" s="767"/>
      <c r="I116" s="282"/>
      <c r="J116" s="578" t="str">
        <f t="shared" si="3"/>
        <v>Yes</v>
      </c>
      <c r="K116" s="532"/>
      <c r="L116" s="532"/>
      <c r="M116" s="531"/>
      <c r="N116" s="531"/>
      <c r="O116" s="532"/>
      <c r="P116" s="531"/>
      <c r="R116" s="531"/>
      <c r="S116" s="542"/>
      <c r="T116" s="543"/>
      <c r="U116" s="543"/>
      <c r="V116" s="543"/>
      <c r="W116" s="544"/>
      <c r="X116" s="544"/>
      <c r="Y116" s="572" t="str">
        <f t="shared" si="4"/>
        <v>h. Emergency contraceptive pills</v>
      </c>
      <c r="Z116" s="605"/>
    </row>
    <row r="117" spans="1:35" s="267" customFormat="1" ht="15.75" customHeight="1" x14ac:dyDescent="0.2">
      <c r="A117" s="384"/>
      <c r="B117" s="764" t="s">
        <v>245</v>
      </c>
      <c r="C117" s="764"/>
      <c r="D117" s="764"/>
      <c r="E117" s="764"/>
      <c r="F117" s="765"/>
      <c r="G117" s="766" t="s">
        <v>165</v>
      </c>
      <c r="H117" s="767"/>
      <c r="I117" s="282"/>
      <c r="J117" s="578" t="str">
        <f>G117</f>
        <v>Yes</v>
      </c>
      <c r="K117" s="532"/>
      <c r="L117" s="532"/>
      <c r="M117" s="531"/>
      <c r="N117" s="531"/>
      <c r="O117" s="532"/>
      <c r="P117" s="531"/>
      <c r="R117" s="531"/>
      <c r="S117" s="542"/>
      <c r="T117" s="543"/>
      <c r="U117" s="543"/>
      <c r="V117" s="543"/>
      <c r="W117" s="544"/>
      <c r="X117" s="544"/>
      <c r="Y117" s="572" t="str">
        <f>B117</f>
        <v>i. CycleBeads</v>
      </c>
      <c r="Z117" s="605"/>
    </row>
    <row r="118" spans="1:35" s="267" customFormat="1" ht="15.75" customHeight="1" x14ac:dyDescent="0.2">
      <c r="A118" s="384"/>
      <c r="B118" s="764" t="s">
        <v>339</v>
      </c>
      <c r="C118" s="764"/>
      <c r="D118" s="764"/>
      <c r="E118" s="764"/>
      <c r="F118" s="765"/>
      <c r="G118" s="766" t="s">
        <v>166</v>
      </c>
      <c r="H118" s="767"/>
      <c r="I118" s="282"/>
      <c r="J118" s="578" t="str">
        <f t="shared" si="3"/>
        <v>No</v>
      </c>
      <c r="K118" s="532"/>
      <c r="L118" s="532"/>
      <c r="M118" s="531"/>
      <c r="N118" s="531"/>
      <c r="O118" s="532"/>
      <c r="P118" s="531"/>
      <c r="R118" s="531"/>
      <c r="S118" s="542"/>
      <c r="T118" s="543"/>
      <c r="U118" s="543"/>
      <c r="V118" s="543"/>
      <c r="W118" s="544"/>
      <c r="X118" s="544"/>
      <c r="Y118" s="572" t="str">
        <f t="shared" si="4"/>
        <v>j. Any other contraceptive(s)?</v>
      </c>
      <c r="Z118" s="605"/>
    </row>
    <row r="119" spans="1:35" s="267" customFormat="1" ht="15.75" x14ac:dyDescent="0.2">
      <c r="A119" s="384"/>
      <c r="B119" s="224"/>
      <c r="C119" s="764" t="s">
        <v>340</v>
      </c>
      <c r="D119" s="764"/>
      <c r="E119" s="765"/>
      <c r="F119" s="790" t="s">
        <v>146</v>
      </c>
      <c r="G119" s="791"/>
      <c r="H119" s="792"/>
      <c r="I119" s="282"/>
      <c r="J119" s="578">
        <f t="shared" si="3"/>
        <v>0</v>
      </c>
      <c r="K119" s="532"/>
      <c r="L119" s="532"/>
      <c r="M119" s="531"/>
      <c r="N119" s="531"/>
      <c r="O119" s="532"/>
      <c r="P119" s="531"/>
      <c r="R119" s="532">
        <f>B119</f>
        <v>0</v>
      </c>
      <c r="S119" s="542"/>
      <c r="T119" s="543"/>
      <c r="U119" s="543"/>
      <c r="V119" s="543"/>
      <c r="W119" s="544"/>
      <c r="X119" s="544"/>
      <c r="Z119" s="605"/>
    </row>
    <row r="120" spans="1:35" s="267" customFormat="1" ht="15.75" x14ac:dyDescent="0.2">
      <c r="A120" s="793" t="s">
        <v>341</v>
      </c>
      <c r="B120" s="794"/>
      <c r="C120" s="794"/>
      <c r="D120" s="795"/>
      <c r="E120" s="796"/>
      <c r="F120" s="797">
        <v>2011</v>
      </c>
      <c r="G120" s="798"/>
      <c r="H120" s="799"/>
      <c r="I120" s="282"/>
      <c r="J120" s="578">
        <f t="shared" si="3"/>
        <v>0</v>
      </c>
      <c r="K120" s="532"/>
      <c r="L120" s="532"/>
      <c r="M120" s="531"/>
      <c r="N120" s="531"/>
      <c r="O120" s="532"/>
      <c r="P120" s="531"/>
      <c r="R120" s="532">
        <f>B120</f>
        <v>0</v>
      </c>
      <c r="S120" s="542"/>
      <c r="T120" s="543"/>
      <c r="U120" s="543"/>
      <c r="V120" s="543"/>
      <c r="W120" s="544"/>
      <c r="X120" s="544"/>
      <c r="Z120" s="605"/>
    </row>
    <row r="121" spans="1:35" s="267" customFormat="1" ht="36.75" customHeight="1" x14ac:dyDescent="0.2">
      <c r="A121" s="772" t="s">
        <v>342</v>
      </c>
      <c r="B121" s="764"/>
      <c r="C121" s="765"/>
      <c r="D121" s="769" t="s">
        <v>1323</v>
      </c>
      <c r="E121" s="770"/>
      <c r="F121" s="770"/>
      <c r="G121" s="770"/>
      <c r="H121" s="771"/>
      <c r="I121" s="282"/>
      <c r="J121" s="604"/>
      <c r="K121" s="532" t="str">
        <f>A121</f>
        <v xml:space="preserve">D10. Name of the list(s)
</v>
      </c>
      <c r="L121" s="532"/>
      <c r="M121" s="531"/>
      <c r="N121" s="531"/>
      <c r="O121" s="532" t="str">
        <f>D121</f>
        <v>Essential Medicines List and Standard Treatment guidelines for Zimbabwe, ZNFPC List of approved contraceptive methods and devices</v>
      </c>
      <c r="P121" s="531"/>
      <c r="R121" s="531"/>
      <c r="S121" s="542"/>
      <c r="T121" s="543"/>
      <c r="U121" s="543"/>
      <c r="V121" s="543"/>
      <c r="W121" s="544"/>
      <c r="X121" s="544"/>
      <c r="Z121" s="605"/>
    </row>
    <row r="122" spans="1:35" s="267" customFormat="1" ht="34.5" customHeight="1" x14ac:dyDescent="0.2">
      <c r="A122" s="772" t="s">
        <v>344</v>
      </c>
      <c r="B122" s="764"/>
      <c r="C122" s="765"/>
      <c r="D122" s="769"/>
      <c r="E122" s="770"/>
      <c r="F122" s="770"/>
      <c r="G122" s="770"/>
      <c r="H122" s="771"/>
      <c r="I122" s="282"/>
      <c r="J122" s="604"/>
      <c r="K122" s="532" t="str">
        <f>A122</f>
        <v xml:space="preserve">D11. Notes about the list(s)
</v>
      </c>
      <c r="L122" s="532"/>
      <c r="M122" s="531"/>
      <c r="N122" s="531"/>
      <c r="O122" s="532">
        <f>D122</f>
        <v>0</v>
      </c>
      <c r="P122" s="531"/>
      <c r="R122" s="531"/>
      <c r="S122" s="542"/>
      <c r="T122" s="543"/>
      <c r="U122" s="543"/>
      <c r="V122" s="543"/>
      <c r="W122" s="544"/>
      <c r="X122" s="544"/>
      <c r="Z122" s="605"/>
    </row>
    <row r="123" spans="1:35" s="159" customFormat="1" ht="21.75" customHeight="1" x14ac:dyDescent="0.2">
      <c r="A123" s="772" t="s">
        <v>351</v>
      </c>
      <c r="B123" s="764"/>
      <c r="C123" s="764"/>
      <c r="D123" s="764"/>
      <c r="E123" s="764"/>
      <c r="F123" s="764"/>
      <c r="G123" s="764"/>
      <c r="H123" s="773"/>
      <c r="I123" s="227"/>
      <c r="J123" s="578"/>
      <c r="K123" s="532"/>
      <c r="L123" s="531"/>
      <c r="M123" s="531"/>
      <c r="N123" s="531"/>
      <c r="O123" s="532"/>
      <c r="P123" s="531"/>
      <c r="Q123" s="531"/>
      <c r="R123" s="531"/>
      <c r="S123" s="531"/>
      <c r="T123" s="222"/>
      <c r="U123" s="222"/>
      <c r="V123" s="222"/>
      <c r="W123" s="539"/>
      <c r="X123" s="538" t="str">
        <f>A123</f>
        <v xml:space="preserve">D12.  Information on country's Poverty Reduction Strategy Paper (PRSP)
</v>
      </c>
      <c r="Z123" s="558"/>
    </row>
    <row r="124" spans="1:35" s="267" customFormat="1" ht="30.75" customHeight="1" x14ac:dyDescent="0.2">
      <c r="A124" s="385"/>
      <c r="B124" s="784" t="s">
        <v>196</v>
      </c>
      <c r="C124" s="785"/>
      <c r="D124" s="785"/>
      <c r="E124" s="786"/>
      <c r="F124" s="787" t="s">
        <v>146</v>
      </c>
      <c r="G124" s="788"/>
      <c r="H124" s="789"/>
      <c r="I124" s="282"/>
      <c r="J124" s="578">
        <f>G124</f>
        <v>0</v>
      </c>
      <c r="K124" s="532"/>
      <c r="L124" s="532"/>
      <c r="M124" s="531"/>
      <c r="N124" s="531"/>
      <c r="O124" s="532"/>
      <c r="P124" s="531"/>
      <c r="R124" s="532" t="str">
        <f>B124</f>
        <v>a. What year is the Poverty Reduction Strategy Paper from? (most recent actual PRSP on IMF's site [not progress or summary report])</v>
      </c>
      <c r="S124" s="542"/>
      <c r="T124" s="543"/>
      <c r="U124" s="543"/>
      <c r="V124" s="543"/>
      <c r="W124" s="544"/>
      <c r="X124" s="544"/>
      <c r="Z124" s="605"/>
      <c r="AB124" s="1196"/>
      <c r="AC124" s="1196"/>
      <c r="AD124" s="1196"/>
      <c r="AE124" s="1196"/>
      <c r="AF124" s="1196"/>
      <c r="AG124" s="1196"/>
      <c r="AH124" s="1196"/>
      <c r="AI124" s="1196"/>
    </row>
    <row r="125" spans="1:35" s="267" customFormat="1" ht="15.75" customHeight="1" x14ac:dyDescent="0.2">
      <c r="A125" s="384"/>
      <c r="B125" s="764" t="s">
        <v>197</v>
      </c>
      <c r="C125" s="764"/>
      <c r="D125" s="764"/>
      <c r="E125" s="764"/>
      <c r="F125" s="765"/>
      <c r="G125" s="1094" t="s">
        <v>146</v>
      </c>
      <c r="H125" s="1096"/>
      <c r="I125" s="282"/>
      <c r="J125" s="578" t="str">
        <f>G125</f>
        <v>N/A</v>
      </c>
      <c r="K125" s="532"/>
      <c r="L125" s="532"/>
      <c r="M125" s="531"/>
      <c r="N125" s="531"/>
      <c r="O125" s="532"/>
      <c r="P125" s="531"/>
      <c r="R125" s="531"/>
      <c r="S125" s="542"/>
      <c r="T125" s="543"/>
      <c r="U125" s="543"/>
      <c r="V125" s="543"/>
      <c r="W125" s="544"/>
      <c r="X125" s="544"/>
      <c r="Y125" s="572" t="str">
        <f>B125</f>
        <v>b. Is family planning or reproductive health a priority in the PRSP?</v>
      </c>
      <c r="Z125" s="605"/>
      <c r="AB125" s="646"/>
      <c r="AC125" s="1199"/>
      <c r="AD125" s="1200"/>
      <c r="AE125" s="1200"/>
      <c r="AF125" s="1200"/>
      <c r="AG125" s="1201"/>
      <c r="AH125" s="1201"/>
      <c r="AI125" s="1201"/>
    </row>
    <row r="126" spans="1:35" s="267" customFormat="1" ht="15.75" customHeight="1" x14ac:dyDescent="0.2">
      <c r="A126" s="384"/>
      <c r="B126" s="764" t="s">
        <v>198</v>
      </c>
      <c r="C126" s="764"/>
      <c r="D126" s="764"/>
      <c r="E126" s="764"/>
      <c r="F126" s="765"/>
      <c r="G126" s="1094" t="s">
        <v>146</v>
      </c>
      <c r="H126" s="1096"/>
      <c r="I126" s="282"/>
      <c r="J126" s="578" t="str">
        <f>G126</f>
        <v>N/A</v>
      </c>
      <c r="K126" s="532"/>
      <c r="L126" s="532"/>
      <c r="M126" s="531"/>
      <c r="N126" s="531"/>
      <c r="O126" s="532"/>
      <c r="P126" s="531"/>
      <c r="R126" s="531"/>
      <c r="S126" s="542"/>
      <c r="T126" s="543"/>
      <c r="U126" s="543"/>
      <c r="V126" s="543"/>
      <c r="W126" s="544"/>
      <c r="X126" s="544"/>
      <c r="Y126" s="572" t="str">
        <f>B126</f>
        <v>c. Is contraceptive security included in the PRSP?</v>
      </c>
      <c r="Z126" s="605"/>
      <c r="AB126" s="647"/>
      <c r="AC126" s="1196"/>
      <c r="AD126" s="1196"/>
      <c r="AE126" s="1196"/>
      <c r="AF126" s="1196"/>
      <c r="AG126" s="1196"/>
      <c r="AH126" s="1197"/>
      <c r="AI126" s="1197"/>
    </row>
    <row r="127" spans="1:35" s="267" customFormat="1" ht="15.75" customHeight="1" x14ac:dyDescent="0.2">
      <c r="A127" s="384"/>
      <c r="B127" s="764" t="s">
        <v>72</v>
      </c>
      <c r="C127" s="764"/>
      <c r="D127" s="764"/>
      <c r="E127" s="764"/>
      <c r="F127" s="765"/>
      <c r="G127" s="1094" t="s">
        <v>146</v>
      </c>
      <c r="H127" s="1096"/>
      <c r="I127" s="282"/>
      <c r="J127" s="578" t="str">
        <f>G127</f>
        <v>N/A</v>
      </c>
      <c r="K127" s="532"/>
      <c r="L127" s="532"/>
      <c r="M127" s="531"/>
      <c r="N127" s="531"/>
      <c r="O127" s="532"/>
      <c r="P127" s="531"/>
      <c r="R127" s="531"/>
      <c r="S127" s="542"/>
      <c r="T127" s="543"/>
      <c r="U127" s="543"/>
      <c r="V127" s="543"/>
      <c r="W127" s="544"/>
      <c r="X127" s="544"/>
      <c r="Y127" s="572" t="str">
        <f>B127</f>
        <v>d. Is contraceptive prevalence rate (CPR) included as an indicator in the PRSP?</v>
      </c>
      <c r="Z127" s="605"/>
      <c r="AB127" s="647"/>
      <c r="AC127" s="1196"/>
      <c r="AD127" s="1196"/>
      <c r="AE127" s="1196"/>
      <c r="AF127" s="1196"/>
      <c r="AG127" s="1196"/>
      <c r="AH127" s="1197"/>
      <c r="AI127" s="1197"/>
    </row>
    <row r="128" spans="1:35" s="267" customFormat="1" ht="15.75" customHeight="1" x14ac:dyDescent="0.2">
      <c r="A128" s="384"/>
      <c r="B128" s="764" t="s">
        <v>73</v>
      </c>
      <c r="C128" s="764"/>
      <c r="D128" s="764"/>
      <c r="E128" s="764"/>
      <c r="F128" s="765"/>
      <c r="G128" s="1094" t="s">
        <v>146</v>
      </c>
      <c r="H128" s="1096"/>
      <c r="I128" s="282"/>
      <c r="J128" s="578" t="str">
        <f>G128</f>
        <v>N/A</v>
      </c>
      <c r="K128" s="532"/>
      <c r="L128" s="532"/>
      <c r="M128" s="531"/>
      <c r="N128" s="531"/>
      <c r="O128" s="532"/>
      <c r="P128" s="531"/>
      <c r="R128" s="531"/>
      <c r="S128" s="542"/>
      <c r="T128" s="543"/>
      <c r="U128" s="543"/>
      <c r="V128" s="543"/>
      <c r="W128" s="544"/>
      <c r="X128" s="544"/>
      <c r="Y128" s="572" t="str">
        <f>B128</f>
        <v>e. Are contraceptive supply indicators included in the PRSP?</v>
      </c>
      <c r="Z128" s="605"/>
      <c r="AB128" s="647"/>
      <c r="AC128" s="1196"/>
      <c r="AD128" s="1196"/>
      <c r="AE128" s="1196"/>
      <c r="AF128" s="1196"/>
      <c r="AG128" s="1196"/>
      <c r="AH128" s="1197"/>
      <c r="AI128" s="1197"/>
    </row>
    <row r="129" spans="1:35" s="267" customFormat="1" ht="15.75" customHeight="1" thickBot="1" x14ac:dyDescent="0.25">
      <c r="A129" s="262" t="s">
        <v>74</v>
      </c>
      <c r="B129" s="764" t="s">
        <v>75</v>
      </c>
      <c r="C129" s="765"/>
      <c r="D129" s="779" t="s">
        <v>176</v>
      </c>
      <c r="E129" s="780"/>
      <c r="F129" s="780"/>
      <c r="G129" s="780"/>
      <c r="H129" s="781"/>
      <c r="I129" s="282"/>
      <c r="J129" s="604"/>
      <c r="K129" s="532" t="str">
        <f>B129</f>
        <v>f. Notes about the Poverty Reduction Strategy Paper</v>
      </c>
      <c r="L129" s="532"/>
      <c r="M129" s="531"/>
      <c r="N129" s="531"/>
      <c r="O129" s="532" t="str">
        <f>D129</f>
        <v>Document not available on IMF's website</v>
      </c>
      <c r="P129" s="531"/>
      <c r="R129" s="531"/>
      <c r="S129" s="542"/>
      <c r="T129" s="543"/>
      <c r="U129" s="543"/>
      <c r="V129" s="543"/>
      <c r="W129" s="544"/>
      <c r="X129" s="544"/>
      <c r="Z129" s="605"/>
      <c r="AB129" s="647"/>
      <c r="AC129" s="1196"/>
      <c r="AD129" s="1196"/>
      <c r="AE129" s="1196"/>
      <c r="AF129" s="1196"/>
      <c r="AG129" s="1196"/>
      <c r="AH129" s="1197"/>
      <c r="AI129" s="1197"/>
    </row>
    <row r="130" spans="1:35" s="159" customFormat="1" ht="16.5" customHeight="1" thickBot="1" x14ac:dyDescent="0.25">
      <c r="A130" s="782" t="s">
        <v>28</v>
      </c>
      <c r="B130" s="783"/>
      <c r="C130" s="783"/>
      <c r="D130" s="783"/>
      <c r="E130" s="783"/>
      <c r="F130" s="783"/>
      <c r="G130" s="783"/>
      <c r="H130" s="386"/>
      <c r="I130" s="606"/>
      <c r="J130" s="578"/>
      <c r="K130" s="532"/>
      <c r="L130" s="531"/>
      <c r="M130" s="531"/>
      <c r="N130" s="531"/>
      <c r="O130" s="532"/>
      <c r="P130" s="531"/>
      <c r="Q130" s="531"/>
      <c r="R130" s="531"/>
      <c r="S130" s="531"/>
      <c r="T130" s="222"/>
      <c r="U130" s="222"/>
      <c r="V130" s="222"/>
      <c r="W130" s="539"/>
      <c r="X130" s="539"/>
      <c r="Z130" s="558"/>
      <c r="AB130" s="648"/>
      <c r="AC130" s="1196"/>
      <c r="AD130" s="1196"/>
      <c r="AE130" s="1198"/>
      <c r="AF130" s="1198"/>
      <c r="AG130" s="1198"/>
      <c r="AH130" s="1198"/>
      <c r="AI130" s="1198"/>
    </row>
    <row r="131" spans="1:35" s="159" customFormat="1" ht="30" customHeight="1" x14ac:dyDescent="0.2">
      <c r="A131" s="774" t="s">
        <v>345</v>
      </c>
      <c r="B131" s="775"/>
      <c r="C131" s="775"/>
      <c r="D131" s="775"/>
      <c r="E131" s="775"/>
      <c r="F131" s="776"/>
      <c r="G131" s="777" t="s">
        <v>178</v>
      </c>
      <c r="H131" s="778"/>
      <c r="I131" s="547"/>
      <c r="J131" s="578" t="str">
        <f>G131</f>
        <v>Don't know</v>
      </c>
      <c r="K131" s="532"/>
      <c r="L131" s="531"/>
      <c r="M131" s="531"/>
      <c r="N131" s="531"/>
      <c r="O131" s="532"/>
      <c r="P131" s="531"/>
      <c r="Q131" s="531"/>
      <c r="R131" s="531"/>
      <c r="S131" s="531"/>
      <c r="T131" s="222"/>
      <c r="U131" s="222"/>
      <c r="V131" s="222"/>
      <c r="W131" s="539"/>
      <c r="X131" s="539"/>
      <c r="Y131" s="572" t="str">
        <f>A131</f>
        <v>E1. Have stockouts occurred for any contraceptive at the central* level in the last 12 months?  
*(The central level refers to the central level warehouse for the public sector.)</v>
      </c>
      <c r="Z131" s="558"/>
    </row>
    <row r="132" spans="1:35" s="159" customFormat="1" ht="45" x14ac:dyDescent="0.2">
      <c r="A132" s="772" t="s">
        <v>1505</v>
      </c>
      <c r="B132" s="764"/>
      <c r="C132" s="764"/>
      <c r="D132" s="764"/>
      <c r="E132" s="764"/>
      <c r="F132" s="764"/>
      <c r="G132" s="764"/>
      <c r="H132" s="773"/>
      <c r="I132" s="227"/>
      <c r="J132" s="578"/>
      <c r="K132" s="532"/>
      <c r="L132" s="531"/>
      <c r="M132" s="531"/>
      <c r="N132" s="531"/>
      <c r="O132" s="532"/>
      <c r="P132" s="531"/>
      <c r="Q132" s="531"/>
      <c r="R132" s="531"/>
      <c r="S132" s="531"/>
      <c r="T132" s="222"/>
      <c r="U132" s="222"/>
      <c r="V132" s="222"/>
      <c r="W132" s="539"/>
      <c r="X132" s="538" t="str">
        <f>A132</f>
        <v>E2. In the last 12 months, has there ever been a stockout at the central level of any of the contraceptives offered in public sector facilities? (If a method is not intended to be offered in public sector facilities, please indicate that stockouts are not applicable (choose "N/A" from the dropdown list).)</v>
      </c>
      <c r="Z132" s="558"/>
    </row>
    <row r="133" spans="1:35" s="159" customFormat="1" ht="15" customHeight="1" x14ac:dyDescent="0.2">
      <c r="A133" s="354"/>
      <c r="B133" s="764" t="s">
        <v>336</v>
      </c>
      <c r="C133" s="764"/>
      <c r="D133" s="764"/>
      <c r="E133" s="764"/>
      <c r="F133" s="765"/>
      <c r="G133" s="766" t="s">
        <v>166</v>
      </c>
      <c r="H133" s="767"/>
      <c r="I133" s="547"/>
      <c r="J133" s="578" t="str">
        <f t="shared" ref="J133:J141" si="5">G133</f>
        <v>No</v>
      </c>
      <c r="K133" s="532"/>
      <c r="L133" s="531"/>
      <c r="M133" s="531"/>
      <c r="N133" s="531"/>
      <c r="O133" s="532"/>
      <c r="P133" s="531"/>
      <c r="Q133" s="531"/>
      <c r="R133" s="531"/>
      <c r="S133" s="531"/>
      <c r="T133" s="222"/>
      <c r="U133" s="222"/>
      <c r="V133" s="222"/>
      <c r="W133" s="539"/>
      <c r="X133" s="539"/>
      <c r="Y133" s="572" t="str">
        <f t="shared" ref="Y133:Y141" si="6">B133</f>
        <v>a. Combined oral contraceptives</v>
      </c>
      <c r="Z133" s="558"/>
    </row>
    <row r="134" spans="1:35" s="159" customFormat="1" ht="15" customHeight="1" x14ac:dyDescent="0.2">
      <c r="A134" s="358"/>
      <c r="B134" s="764" t="s">
        <v>337</v>
      </c>
      <c r="C134" s="764"/>
      <c r="D134" s="764"/>
      <c r="E134" s="764"/>
      <c r="F134" s="765"/>
      <c r="G134" s="766" t="s">
        <v>166</v>
      </c>
      <c r="H134" s="767"/>
      <c r="I134" s="547"/>
      <c r="J134" s="578" t="str">
        <f t="shared" si="5"/>
        <v>No</v>
      </c>
      <c r="K134" s="532"/>
      <c r="L134" s="531"/>
      <c r="M134" s="531"/>
      <c r="N134" s="531"/>
      <c r="O134" s="531"/>
      <c r="P134" s="531"/>
      <c r="Q134" s="531"/>
      <c r="R134" s="531"/>
      <c r="S134" s="531"/>
      <c r="T134" s="222"/>
      <c r="U134" s="222"/>
      <c r="V134" s="222"/>
      <c r="W134" s="539"/>
      <c r="X134" s="539"/>
      <c r="Y134" s="572" t="str">
        <f t="shared" si="6"/>
        <v>b. Progestin-only pills</v>
      </c>
      <c r="Z134" s="558"/>
    </row>
    <row r="135" spans="1:35" s="159" customFormat="1" ht="15" customHeight="1" x14ac:dyDescent="0.2">
      <c r="A135" s="354"/>
      <c r="B135" s="764" t="s">
        <v>54</v>
      </c>
      <c r="C135" s="764"/>
      <c r="D135" s="764"/>
      <c r="E135" s="764"/>
      <c r="F135" s="765"/>
      <c r="G135" s="766" t="s">
        <v>166</v>
      </c>
      <c r="H135" s="767"/>
      <c r="I135" s="547"/>
      <c r="J135" s="578" t="str">
        <f t="shared" si="5"/>
        <v>No</v>
      </c>
      <c r="K135" s="532"/>
      <c r="L135" s="531"/>
      <c r="M135" s="531"/>
      <c r="N135" s="531"/>
      <c r="O135" s="531"/>
      <c r="P135" s="531"/>
      <c r="Q135" s="531"/>
      <c r="R135" s="531"/>
      <c r="S135" s="531"/>
      <c r="T135" s="222"/>
      <c r="U135" s="222"/>
      <c r="V135" s="222"/>
      <c r="W135" s="539"/>
      <c r="X135" s="539"/>
      <c r="Y135" s="572" t="str">
        <f t="shared" si="6"/>
        <v>c. Hormonal injections</v>
      </c>
      <c r="Z135" s="558"/>
    </row>
    <row r="136" spans="1:35" s="159" customFormat="1" ht="15" customHeight="1" x14ac:dyDescent="0.2">
      <c r="A136" s="354"/>
      <c r="B136" s="764" t="s">
        <v>55</v>
      </c>
      <c r="C136" s="764"/>
      <c r="D136" s="764"/>
      <c r="E136" s="764"/>
      <c r="F136" s="765"/>
      <c r="G136" s="766" t="s">
        <v>166</v>
      </c>
      <c r="H136" s="767"/>
      <c r="I136" s="547"/>
      <c r="J136" s="578" t="str">
        <f t="shared" si="5"/>
        <v>No</v>
      </c>
      <c r="K136" s="532"/>
      <c r="L136" s="531"/>
      <c r="M136" s="531"/>
      <c r="N136" s="531"/>
      <c r="O136" s="531"/>
      <c r="P136" s="531"/>
      <c r="Q136" s="531"/>
      <c r="R136" s="531"/>
      <c r="S136" s="531"/>
      <c r="T136" s="222"/>
      <c r="U136" s="222"/>
      <c r="V136" s="222"/>
      <c r="W136" s="539"/>
      <c r="X136" s="539"/>
      <c r="Y136" s="572" t="str">
        <f t="shared" si="6"/>
        <v>d. Hormonal implants</v>
      </c>
      <c r="Z136" s="558"/>
    </row>
    <row r="137" spans="1:35" s="159" customFormat="1" ht="15" customHeight="1" x14ac:dyDescent="0.2">
      <c r="A137" s="354"/>
      <c r="B137" s="764" t="s">
        <v>56</v>
      </c>
      <c r="C137" s="764"/>
      <c r="D137" s="764"/>
      <c r="E137" s="764"/>
      <c r="F137" s="765"/>
      <c r="G137" s="766" t="s">
        <v>178</v>
      </c>
      <c r="H137" s="767"/>
      <c r="I137" s="547"/>
      <c r="J137" s="578" t="str">
        <f t="shared" si="5"/>
        <v>Don't know</v>
      </c>
      <c r="K137" s="532"/>
      <c r="L137" s="531"/>
      <c r="M137" s="531"/>
      <c r="N137" s="531"/>
      <c r="O137" s="531"/>
      <c r="P137" s="531"/>
      <c r="Q137" s="531"/>
      <c r="R137" s="531"/>
      <c r="S137" s="531"/>
      <c r="T137" s="222"/>
      <c r="U137" s="222"/>
      <c r="V137" s="222"/>
      <c r="W137" s="539"/>
      <c r="X137" s="539"/>
      <c r="Y137" s="572" t="str">
        <f t="shared" si="6"/>
        <v>e. Intrauterine devices (IUDs)</v>
      </c>
      <c r="Z137" s="558"/>
    </row>
    <row r="138" spans="1:35" s="159" customFormat="1" ht="15" customHeight="1" x14ac:dyDescent="0.2">
      <c r="A138" s="354"/>
      <c r="B138" s="764" t="s">
        <v>43</v>
      </c>
      <c r="C138" s="764"/>
      <c r="D138" s="764"/>
      <c r="E138" s="764"/>
      <c r="F138" s="765"/>
      <c r="G138" s="766" t="s">
        <v>166</v>
      </c>
      <c r="H138" s="767"/>
      <c r="I138" s="547"/>
      <c r="J138" s="578" t="str">
        <f t="shared" si="5"/>
        <v>No</v>
      </c>
      <c r="K138" s="532"/>
      <c r="L138" s="531"/>
      <c r="M138" s="531"/>
      <c r="N138" s="531"/>
      <c r="O138" s="531"/>
      <c r="P138" s="531"/>
      <c r="Q138" s="531"/>
      <c r="R138" s="531"/>
      <c r="S138" s="531"/>
      <c r="T138" s="222"/>
      <c r="U138" s="222"/>
      <c r="V138" s="222"/>
      <c r="W138" s="539"/>
      <c r="X138" s="539"/>
      <c r="Y138" s="572" t="str">
        <f t="shared" si="6"/>
        <v>f. Male condoms</v>
      </c>
      <c r="Z138" s="558"/>
    </row>
    <row r="139" spans="1:35" s="159" customFormat="1" ht="15" customHeight="1" x14ac:dyDescent="0.2">
      <c r="A139" s="354"/>
      <c r="B139" s="764" t="s">
        <v>44</v>
      </c>
      <c r="C139" s="764"/>
      <c r="D139" s="764"/>
      <c r="E139" s="764"/>
      <c r="F139" s="765"/>
      <c r="G139" s="766" t="s">
        <v>166</v>
      </c>
      <c r="H139" s="767"/>
      <c r="I139" s="547"/>
      <c r="J139" s="578" t="str">
        <f t="shared" si="5"/>
        <v>No</v>
      </c>
      <c r="K139" s="532"/>
      <c r="L139" s="531"/>
      <c r="M139" s="531"/>
      <c r="N139" s="531"/>
      <c r="O139" s="531"/>
      <c r="P139" s="531"/>
      <c r="Q139" s="531"/>
      <c r="R139" s="531"/>
      <c r="S139" s="531"/>
      <c r="T139" s="222"/>
      <c r="U139" s="222"/>
      <c r="V139" s="222"/>
      <c r="W139" s="539"/>
      <c r="X139" s="539"/>
      <c r="Y139" s="572" t="str">
        <f t="shared" si="6"/>
        <v>g. Female condoms</v>
      </c>
      <c r="Z139" s="558"/>
    </row>
    <row r="140" spans="1:35" s="159" customFormat="1" ht="15" customHeight="1" x14ac:dyDescent="0.2">
      <c r="A140" s="354"/>
      <c r="B140" s="764" t="s">
        <v>338</v>
      </c>
      <c r="C140" s="764"/>
      <c r="D140" s="764"/>
      <c r="E140" s="764"/>
      <c r="F140" s="765"/>
      <c r="G140" s="766" t="s">
        <v>178</v>
      </c>
      <c r="H140" s="767"/>
      <c r="I140" s="547"/>
      <c r="J140" s="578" t="str">
        <f t="shared" si="5"/>
        <v>Don't know</v>
      </c>
      <c r="K140" s="532"/>
      <c r="L140" s="531"/>
      <c r="M140" s="531"/>
      <c r="N140" s="531"/>
      <c r="O140" s="531"/>
      <c r="P140" s="531"/>
      <c r="Q140" s="531"/>
      <c r="R140" s="531"/>
      <c r="S140" s="531"/>
      <c r="T140" s="222"/>
      <c r="U140" s="222"/>
      <c r="V140" s="222"/>
      <c r="W140" s="539"/>
      <c r="X140" s="539"/>
      <c r="Y140" s="572" t="str">
        <f t="shared" si="6"/>
        <v>h. Emergency contraceptive pills</v>
      </c>
      <c r="Z140" s="558"/>
    </row>
    <row r="141" spans="1:35" s="159" customFormat="1" ht="15" customHeight="1" x14ac:dyDescent="0.2">
      <c r="A141" s="354"/>
      <c r="B141" s="764" t="s">
        <v>245</v>
      </c>
      <c r="C141" s="764"/>
      <c r="D141" s="764"/>
      <c r="E141" s="764"/>
      <c r="F141" s="765"/>
      <c r="G141" s="766" t="s">
        <v>178</v>
      </c>
      <c r="H141" s="767"/>
      <c r="I141" s="547"/>
      <c r="J141" s="578" t="str">
        <f t="shared" si="5"/>
        <v>Don't know</v>
      </c>
      <c r="K141" s="532"/>
      <c r="L141" s="531"/>
      <c r="M141" s="531"/>
      <c r="N141" s="531"/>
      <c r="O141" s="531"/>
      <c r="P141" s="531"/>
      <c r="Q141" s="531"/>
      <c r="R141" s="531"/>
      <c r="S141" s="531"/>
      <c r="T141" s="222"/>
      <c r="U141" s="222"/>
      <c r="V141" s="222"/>
      <c r="W141" s="539"/>
      <c r="X141" s="539"/>
      <c r="Y141" s="572" t="str">
        <f t="shared" si="6"/>
        <v>i. CycleBeads</v>
      </c>
      <c r="Z141" s="558"/>
    </row>
    <row r="142" spans="1:35" s="159" customFormat="1" ht="30" x14ac:dyDescent="0.2">
      <c r="A142" s="354"/>
      <c r="B142" s="764" t="s">
        <v>766</v>
      </c>
      <c r="C142" s="764"/>
      <c r="D142" s="764"/>
      <c r="E142" s="764"/>
      <c r="F142" s="769" t="s">
        <v>803</v>
      </c>
      <c r="G142" s="770"/>
      <c r="H142" s="771"/>
      <c r="I142" s="547"/>
      <c r="J142" s="578"/>
      <c r="K142" s="532"/>
      <c r="L142" s="531"/>
      <c r="M142" s="532"/>
      <c r="N142" s="531"/>
      <c r="O142" s="531"/>
      <c r="P142" s="531"/>
      <c r="Q142" s="532" t="str">
        <f>F142</f>
        <v>1/11 - 12/11</v>
      </c>
      <c r="R142" s="532" t="str">
        <f>B142</f>
        <v xml:space="preserve">j. Time period of reports reviewed
(mm/yy - mm/yy) (for example, reports from 1/11-12/11) </v>
      </c>
      <c r="S142" s="531"/>
      <c r="T142" s="222"/>
      <c r="U142" s="222"/>
      <c r="V142" s="222"/>
      <c r="W142" s="539"/>
      <c r="X142" s="539"/>
      <c r="Z142" s="558"/>
    </row>
    <row r="143" spans="1:35" s="159" customFormat="1" ht="45" x14ac:dyDescent="0.2">
      <c r="A143" s="262"/>
      <c r="B143" s="764" t="s">
        <v>346</v>
      </c>
      <c r="C143" s="764"/>
      <c r="D143" s="764"/>
      <c r="E143" s="764"/>
      <c r="F143" s="769" t="s">
        <v>1324</v>
      </c>
      <c r="G143" s="770"/>
      <c r="H143" s="771"/>
      <c r="I143" s="547"/>
      <c r="J143" s="578"/>
      <c r="K143" s="532"/>
      <c r="L143" s="532"/>
      <c r="M143" s="531"/>
      <c r="N143" s="531"/>
      <c r="O143" s="531"/>
      <c r="P143" s="531"/>
      <c r="Q143" s="532" t="str">
        <f>F143</f>
        <v>ZNFPC warehouse records</v>
      </c>
      <c r="R143" s="532" t="str">
        <f>B143</f>
        <v>k. Data source
(for example: Procurement Planning and Monitoring Report, Logistics Management Information System, periodic physical inventory, warehouse reports)</v>
      </c>
      <c r="S143" s="531"/>
      <c r="T143" s="222"/>
      <c r="U143" s="222"/>
      <c r="V143" s="222"/>
      <c r="W143" s="539"/>
      <c r="X143" s="539"/>
      <c r="Z143" s="558"/>
    </row>
    <row r="144" spans="1:35" s="159" customFormat="1" x14ac:dyDescent="0.2">
      <c r="A144" s="772" t="s">
        <v>347</v>
      </c>
      <c r="B144" s="764"/>
      <c r="C144" s="764"/>
      <c r="D144" s="764"/>
      <c r="E144" s="764"/>
      <c r="F144" s="764"/>
      <c r="G144" s="764"/>
      <c r="H144" s="773"/>
      <c r="I144" s="227"/>
      <c r="J144" s="569"/>
      <c r="K144" s="532"/>
      <c r="L144" s="531"/>
      <c r="M144" s="531"/>
      <c r="N144" s="531"/>
      <c r="O144" s="532"/>
      <c r="P144" s="531"/>
      <c r="Q144" s="531"/>
      <c r="R144" s="531"/>
      <c r="S144" s="531"/>
      <c r="T144" s="222"/>
      <c r="U144" s="222"/>
      <c r="V144" s="222"/>
      <c r="W144" s="539"/>
      <c r="X144" s="539"/>
      <c r="Z144" s="558"/>
    </row>
    <row r="145" spans="1:26" s="159" customFormat="1" ht="15" customHeight="1" x14ac:dyDescent="0.2">
      <c r="A145" s="354"/>
      <c r="B145" s="764" t="s">
        <v>348</v>
      </c>
      <c r="C145" s="764"/>
      <c r="D145" s="764"/>
      <c r="E145" s="764"/>
      <c r="F145" s="765"/>
      <c r="G145" s="766" t="s">
        <v>166</v>
      </c>
      <c r="H145" s="767"/>
      <c r="I145" s="547"/>
      <c r="J145" s="578" t="str">
        <f>G145</f>
        <v>No</v>
      </c>
      <c r="K145" s="532"/>
      <c r="L145" s="531"/>
      <c r="M145" s="531"/>
      <c r="N145" s="531"/>
      <c r="O145" s="532"/>
      <c r="P145" s="531"/>
      <c r="Q145" s="531"/>
      <c r="R145" s="531"/>
      <c r="S145" s="531"/>
      <c r="T145" s="222"/>
      <c r="U145" s="222"/>
      <c r="V145" s="222"/>
      <c r="W145" s="539"/>
      <c r="X145" s="539"/>
      <c r="Y145" s="572" t="str">
        <f>B145</f>
        <v>a. service delivery point level (i.e., public sector health facilities)</v>
      </c>
      <c r="Z145" s="558"/>
    </row>
    <row r="146" spans="1:26" s="268" customFormat="1" ht="15.75" customHeight="1" thickBot="1" x14ac:dyDescent="0.25">
      <c r="A146" s="356"/>
      <c r="B146" s="753" t="s">
        <v>349</v>
      </c>
      <c r="C146" s="753"/>
      <c r="D146" s="753"/>
      <c r="E146" s="753"/>
      <c r="F146" s="754"/>
      <c r="G146" s="755" t="s">
        <v>166</v>
      </c>
      <c r="H146" s="756"/>
      <c r="I146" s="607"/>
      <c r="J146" s="608" t="str">
        <f>G146</f>
        <v>No</v>
      </c>
      <c r="K146" s="609"/>
      <c r="L146" s="610"/>
      <c r="M146" s="610"/>
      <c r="N146" s="610"/>
      <c r="O146" s="609"/>
      <c r="P146" s="610"/>
      <c r="Q146" s="610"/>
      <c r="R146" s="610"/>
      <c r="S146" s="610"/>
      <c r="T146" s="611"/>
      <c r="U146" s="611"/>
      <c r="V146" s="611"/>
      <c r="W146" s="612"/>
      <c r="X146" s="612"/>
      <c r="Y146" s="613" t="str">
        <f>B146</f>
        <v>b. central level (i.e., central level warehouse for the public sector)</v>
      </c>
      <c r="Z146" s="614"/>
    </row>
    <row r="147" spans="1:26" s="159" customFormat="1" ht="60.75" thickBot="1" x14ac:dyDescent="0.25">
      <c r="A147" s="757" t="s">
        <v>350</v>
      </c>
      <c r="B147" s="758"/>
      <c r="C147" s="759"/>
      <c r="D147" s="760" t="s">
        <v>1325</v>
      </c>
      <c r="E147" s="761"/>
      <c r="F147" s="761"/>
      <c r="G147" s="761"/>
      <c r="H147" s="762"/>
      <c r="I147" s="547"/>
      <c r="J147" s="578"/>
      <c r="K147" s="532" t="str">
        <f>A147</f>
        <v xml:space="preserve">F. Please note any overall comments about challenges and/or successes with contraceptive security in your country.
</v>
      </c>
      <c r="L147" s="531"/>
      <c r="M147" s="531"/>
      <c r="N147" s="531"/>
      <c r="O147" s="532" t="str">
        <f>D147</f>
        <v>Contraceptives are generally available in full supply in the public sector. No significant issues with commodity security.</v>
      </c>
      <c r="P147" s="531"/>
      <c r="Q147" s="531"/>
      <c r="R147" s="531"/>
      <c r="S147" s="531"/>
      <c r="T147" s="222"/>
      <c r="U147" s="222"/>
      <c r="V147" s="222"/>
      <c r="W147" s="539"/>
      <c r="X147" s="539"/>
      <c r="Z147" s="558"/>
    </row>
    <row r="148" spans="1:26" s="267" customFormat="1" ht="15.75" x14ac:dyDescent="0.2">
      <c r="A148" s="904"/>
      <c r="B148" s="904"/>
      <c r="C148" s="904"/>
      <c r="D148" s="904"/>
      <c r="E148" s="904"/>
      <c r="F148" s="904"/>
      <c r="G148" s="904"/>
      <c r="H148" s="904"/>
      <c r="I148" s="282"/>
      <c r="J148" s="604"/>
      <c r="K148" s="532"/>
      <c r="L148" s="532"/>
      <c r="M148" s="531"/>
      <c r="N148" s="531"/>
      <c r="O148" s="532"/>
      <c r="P148" s="531"/>
      <c r="R148" s="531"/>
      <c r="S148" s="542"/>
      <c r="T148" s="543"/>
      <c r="U148" s="543"/>
      <c r="V148" s="543"/>
      <c r="W148" s="544"/>
      <c r="X148" s="544"/>
      <c r="Z148" s="605"/>
    </row>
    <row r="149" spans="1:26" ht="72" customHeight="1" x14ac:dyDescent="0.2">
      <c r="A149" s="1084"/>
      <c r="B149" s="1084"/>
      <c r="C149" s="1084"/>
      <c r="D149" s="1084"/>
      <c r="E149" s="1084"/>
      <c r="F149" s="1084"/>
      <c r="G149" s="1084"/>
      <c r="H149" s="1084"/>
      <c r="I149" s="615"/>
      <c r="O149" s="532"/>
      <c r="X149" s="616">
        <f>A149</f>
        <v>0</v>
      </c>
    </row>
    <row r="150" spans="1:26" s="267" customFormat="1" ht="9.75" customHeight="1" x14ac:dyDescent="0.2">
      <c r="A150" s="617"/>
      <c r="B150" s="617"/>
      <c r="C150" s="617"/>
      <c r="D150" s="617"/>
      <c r="E150" s="617"/>
      <c r="F150" s="617"/>
      <c r="G150" s="617"/>
      <c r="H150" s="617"/>
      <c r="I150" s="532"/>
      <c r="J150" s="604"/>
      <c r="K150" s="532"/>
      <c r="L150" s="531"/>
      <c r="M150" s="531"/>
      <c r="N150" s="531"/>
      <c r="O150" s="532"/>
      <c r="P150" s="531"/>
      <c r="Q150" s="531"/>
      <c r="R150" s="531"/>
      <c r="S150" s="542"/>
      <c r="T150" s="543"/>
      <c r="U150" s="543"/>
      <c r="V150" s="543"/>
      <c r="W150" s="544"/>
      <c r="X150" s="544"/>
      <c r="Z150" s="605"/>
    </row>
    <row r="151" spans="1:26" s="267" customFormat="1" ht="15" customHeight="1" x14ac:dyDescent="0.2">
      <c r="A151" s="617"/>
      <c r="B151" s="617"/>
      <c r="C151" s="617"/>
      <c r="D151" s="617"/>
      <c r="E151" s="617"/>
      <c r="F151" s="617"/>
      <c r="G151" s="617"/>
      <c r="H151" s="617"/>
      <c r="I151" s="532"/>
      <c r="J151" s="537"/>
      <c r="K151" s="532"/>
      <c r="L151" s="531"/>
      <c r="M151" s="531"/>
      <c r="N151" s="531"/>
      <c r="O151" s="532"/>
      <c r="P151" s="531"/>
      <c r="Q151" s="531"/>
      <c r="R151" s="531"/>
      <c r="S151" s="542"/>
      <c r="T151" s="543"/>
      <c r="U151" s="543"/>
      <c r="V151" s="543"/>
      <c r="W151" s="544"/>
      <c r="X151" s="544"/>
      <c r="Z151" s="605"/>
    </row>
    <row r="152" spans="1:26" x14ac:dyDescent="0.2">
      <c r="A152" s="269"/>
      <c r="B152" s="270"/>
      <c r="C152" s="270"/>
      <c r="D152" s="270"/>
      <c r="E152" s="270"/>
      <c r="F152" s="270"/>
      <c r="G152" s="271"/>
      <c r="H152" s="217"/>
      <c r="I152" s="531"/>
      <c r="O152" s="532"/>
    </row>
    <row r="153" spans="1:26" x14ac:dyDescent="0.2">
      <c r="A153" s="215"/>
      <c r="B153" s="215"/>
      <c r="G153" s="272"/>
      <c r="H153" s="273"/>
      <c r="I153" s="531"/>
    </row>
    <row r="154" spans="1:26" x14ac:dyDescent="0.2">
      <c r="A154" s="215"/>
      <c r="B154" s="215"/>
      <c r="G154" s="272"/>
      <c r="H154" s="273"/>
      <c r="I154" s="531"/>
    </row>
    <row r="155" spans="1:26" x14ac:dyDescent="0.2">
      <c r="A155" s="215"/>
      <c r="B155" s="215"/>
      <c r="G155" s="272"/>
      <c r="H155" s="273"/>
      <c r="I155" s="531"/>
    </row>
    <row r="156" spans="1:26" x14ac:dyDescent="0.2">
      <c r="A156" s="215"/>
      <c r="B156" s="215"/>
      <c r="G156" s="272"/>
      <c r="H156" s="273"/>
      <c r="I156" s="531"/>
    </row>
    <row r="157" spans="1:26" x14ac:dyDescent="0.2">
      <c r="A157" s="215"/>
      <c r="B157" s="215"/>
      <c r="G157" s="272"/>
      <c r="H157" s="273"/>
      <c r="I157" s="531"/>
    </row>
    <row r="158" spans="1:26" x14ac:dyDescent="0.2">
      <c r="A158" s="215"/>
      <c r="B158" s="215"/>
      <c r="G158" s="272"/>
      <c r="H158" s="273"/>
      <c r="I158" s="531"/>
    </row>
    <row r="159" spans="1:26" x14ac:dyDescent="0.2">
      <c r="A159" s="215"/>
      <c r="B159" s="215"/>
      <c r="G159" s="272"/>
      <c r="H159" s="273"/>
      <c r="I159" s="531"/>
    </row>
    <row r="160" spans="1:26" x14ac:dyDescent="0.2">
      <c r="A160" s="215"/>
      <c r="B160" s="215"/>
      <c r="G160" s="272"/>
      <c r="H160" s="273"/>
      <c r="I160" s="531"/>
    </row>
    <row r="161" spans="1:134" x14ac:dyDescent="0.2">
      <c r="A161" s="215"/>
      <c r="B161" s="215"/>
      <c r="G161" s="272"/>
      <c r="H161" s="273"/>
      <c r="I161" s="531"/>
    </row>
    <row r="162" spans="1:134" x14ac:dyDescent="0.2">
      <c r="A162" s="215"/>
      <c r="B162" s="215"/>
      <c r="G162" s="272"/>
      <c r="H162" s="273"/>
      <c r="I162" s="531"/>
    </row>
    <row r="163" spans="1:134" x14ac:dyDescent="0.2">
      <c r="A163" s="215"/>
      <c r="B163" s="215"/>
      <c r="G163" s="272"/>
      <c r="H163" s="273"/>
      <c r="I163" s="531"/>
    </row>
    <row r="164" spans="1:134" x14ac:dyDescent="0.2">
      <c r="A164" s="215"/>
      <c r="B164" s="215"/>
      <c r="G164" s="272"/>
      <c r="H164" s="273"/>
      <c r="I164" s="531"/>
    </row>
    <row r="165" spans="1:134" x14ac:dyDescent="0.2">
      <c r="A165" s="215"/>
      <c r="B165" s="215"/>
      <c r="G165" s="272"/>
      <c r="H165" s="273"/>
      <c r="I165" s="531"/>
    </row>
    <row r="166" spans="1:134" s="215" customFormat="1" x14ac:dyDescent="0.2">
      <c r="G166" s="272"/>
      <c r="H166" s="273"/>
      <c r="I166" s="531"/>
      <c r="J166" s="537"/>
      <c r="K166" s="532"/>
      <c r="L166" s="531"/>
      <c r="M166" s="531"/>
      <c r="N166" s="531"/>
      <c r="O166" s="531"/>
      <c r="P166" s="531"/>
      <c r="Q166" s="531"/>
      <c r="R166" s="531"/>
      <c r="S166" s="542"/>
      <c r="T166" s="543"/>
      <c r="U166" s="543"/>
      <c r="V166" s="543"/>
      <c r="W166" s="544"/>
      <c r="X166" s="544"/>
      <c r="Y166" s="216"/>
      <c r="AA166" s="216"/>
      <c r="AB166" s="216"/>
      <c r="AC166" s="216"/>
      <c r="AD166" s="216"/>
      <c r="AE166" s="216"/>
      <c r="AF166" s="216"/>
      <c r="AG166" s="216"/>
      <c r="AH166" s="216"/>
      <c r="AI166" s="216"/>
      <c r="AJ166" s="216"/>
      <c r="AK166" s="216"/>
      <c r="AL166" s="216"/>
      <c r="AM166" s="216"/>
      <c r="AN166" s="216"/>
      <c r="AO166" s="216"/>
      <c r="AP166" s="216"/>
      <c r="AQ166" s="216"/>
      <c r="AR166" s="216"/>
      <c r="AS166" s="216"/>
      <c r="AT166" s="216"/>
      <c r="AU166" s="216"/>
      <c r="AV166" s="216"/>
      <c r="AW166" s="216"/>
      <c r="AX166" s="216"/>
      <c r="AY166" s="216"/>
      <c r="AZ166" s="216"/>
      <c r="BA166" s="216"/>
      <c r="BB166" s="216"/>
      <c r="BC166" s="216"/>
      <c r="BD166" s="216"/>
      <c r="BE166" s="216"/>
      <c r="BF166" s="216"/>
      <c r="BG166" s="216"/>
      <c r="BH166" s="216"/>
      <c r="BI166" s="216"/>
      <c r="BJ166" s="216"/>
      <c r="BK166" s="216"/>
      <c r="BL166" s="216"/>
      <c r="BM166" s="216"/>
      <c r="BN166" s="216"/>
      <c r="BO166" s="216"/>
      <c r="BP166" s="216"/>
      <c r="BQ166" s="216"/>
      <c r="BR166" s="216"/>
      <c r="BS166" s="216"/>
      <c r="BT166" s="216"/>
      <c r="BU166" s="216"/>
      <c r="BV166" s="216"/>
      <c r="BW166" s="216"/>
      <c r="BX166" s="216"/>
      <c r="BY166" s="216"/>
      <c r="BZ166" s="216"/>
      <c r="CA166" s="216"/>
      <c r="CB166" s="216"/>
      <c r="CC166" s="216"/>
      <c r="CD166" s="216"/>
      <c r="CE166" s="216"/>
      <c r="CF166" s="216"/>
      <c r="CG166" s="216"/>
      <c r="CH166" s="216"/>
      <c r="CI166" s="216"/>
      <c r="CJ166" s="216"/>
      <c r="CK166" s="216"/>
      <c r="CL166" s="216"/>
      <c r="CM166" s="216"/>
      <c r="CN166" s="216"/>
      <c r="CO166" s="216"/>
      <c r="CP166" s="216"/>
      <c r="CQ166" s="216"/>
      <c r="CR166" s="216"/>
      <c r="CS166" s="216"/>
      <c r="CT166" s="216"/>
      <c r="CU166" s="216"/>
      <c r="CV166" s="216"/>
      <c r="CW166" s="216"/>
      <c r="CX166" s="216"/>
      <c r="CY166" s="216"/>
      <c r="CZ166" s="216"/>
      <c r="DA166" s="216"/>
      <c r="DB166" s="216"/>
      <c r="DC166" s="216"/>
      <c r="DD166" s="216"/>
      <c r="DE166" s="216"/>
      <c r="DF166" s="216"/>
      <c r="DG166" s="216"/>
      <c r="DH166" s="216"/>
      <c r="DI166" s="216"/>
      <c r="DJ166" s="216"/>
      <c r="DK166" s="216"/>
      <c r="DL166" s="216"/>
      <c r="DM166" s="216"/>
      <c r="DN166" s="216"/>
      <c r="DO166" s="216"/>
      <c r="DP166" s="216"/>
      <c r="DQ166" s="216"/>
      <c r="DR166" s="216"/>
      <c r="DS166" s="216"/>
      <c r="DT166" s="216"/>
      <c r="DU166" s="216"/>
      <c r="DV166" s="216"/>
      <c r="DW166" s="216"/>
      <c r="DX166" s="216"/>
      <c r="DY166" s="216"/>
      <c r="DZ166" s="216"/>
      <c r="EA166" s="216"/>
      <c r="EB166" s="216"/>
      <c r="EC166" s="216"/>
      <c r="ED166" s="216"/>
    </row>
    <row r="167" spans="1:134" s="215" customFormat="1" x14ac:dyDescent="0.2">
      <c r="G167" s="272"/>
      <c r="H167" s="273"/>
      <c r="I167" s="531"/>
      <c r="J167" s="537"/>
      <c r="K167" s="532"/>
      <c r="L167" s="531"/>
      <c r="M167" s="531"/>
      <c r="N167" s="531"/>
      <c r="O167" s="531"/>
      <c r="P167" s="531"/>
      <c r="Q167" s="531"/>
      <c r="R167" s="531"/>
      <c r="S167" s="542"/>
      <c r="T167" s="543"/>
      <c r="U167" s="543"/>
      <c r="V167" s="543"/>
      <c r="W167" s="544"/>
      <c r="X167" s="544"/>
      <c r="Y167" s="216"/>
      <c r="AA167" s="216"/>
      <c r="AB167" s="216"/>
      <c r="AC167" s="216"/>
      <c r="AD167" s="216"/>
      <c r="AE167" s="216"/>
      <c r="AF167" s="216"/>
      <c r="AG167" s="216"/>
      <c r="AH167" s="216"/>
      <c r="AI167" s="216"/>
      <c r="AJ167" s="216"/>
      <c r="AK167" s="216"/>
      <c r="AL167" s="216"/>
      <c r="AM167" s="216"/>
      <c r="AN167" s="216"/>
      <c r="AO167" s="216"/>
      <c r="AP167" s="216"/>
      <c r="AQ167" s="216"/>
      <c r="AR167" s="216"/>
      <c r="AS167" s="216"/>
      <c r="AT167" s="216"/>
      <c r="AU167" s="216"/>
      <c r="AV167" s="216"/>
      <c r="AW167" s="216"/>
      <c r="AX167" s="216"/>
      <c r="AY167" s="216"/>
      <c r="AZ167" s="216"/>
      <c r="BA167" s="216"/>
      <c r="BB167" s="216"/>
      <c r="BC167" s="216"/>
      <c r="BD167" s="216"/>
      <c r="BE167" s="216"/>
      <c r="BF167" s="216"/>
      <c r="BG167" s="216"/>
      <c r="BH167" s="216"/>
      <c r="BI167" s="216"/>
      <c r="BJ167" s="216"/>
      <c r="BK167" s="216"/>
      <c r="BL167" s="216"/>
      <c r="BM167" s="216"/>
      <c r="BN167" s="216"/>
      <c r="BO167" s="216"/>
      <c r="BP167" s="216"/>
      <c r="BQ167" s="216"/>
      <c r="BR167" s="216"/>
      <c r="BS167" s="216"/>
      <c r="BT167" s="216"/>
      <c r="BU167" s="216"/>
      <c r="BV167" s="216"/>
      <c r="BW167" s="216"/>
      <c r="BX167" s="216"/>
      <c r="BY167" s="216"/>
      <c r="BZ167" s="216"/>
      <c r="CA167" s="216"/>
      <c r="CB167" s="216"/>
      <c r="CC167" s="216"/>
      <c r="CD167" s="216"/>
      <c r="CE167" s="216"/>
      <c r="CF167" s="216"/>
      <c r="CG167" s="216"/>
      <c r="CH167" s="216"/>
      <c r="CI167" s="216"/>
      <c r="CJ167" s="216"/>
      <c r="CK167" s="216"/>
      <c r="CL167" s="216"/>
      <c r="CM167" s="216"/>
      <c r="CN167" s="216"/>
      <c r="CO167" s="216"/>
      <c r="CP167" s="216"/>
      <c r="CQ167" s="216"/>
      <c r="CR167" s="216"/>
      <c r="CS167" s="216"/>
      <c r="CT167" s="216"/>
      <c r="CU167" s="216"/>
      <c r="CV167" s="216"/>
      <c r="CW167" s="216"/>
      <c r="CX167" s="216"/>
      <c r="CY167" s="216"/>
      <c r="CZ167" s="216"/>
      <c r="DA167" s="216"/>
      <c r="DB167" s="216"/>
      <c r="DC167" s="216"/>
      <c r="DD167" s="216"/>
      <c r="DE167" s="216"/>
      <c r="DF167" s="216"/>
      <c r="DG167" s="216"/>
      <c r="DH167" s="216"/>
      <c r="DI167" s="216"/>
      <c r="DJ167" s="216"/>
      <c r="DK167" s="216"/>
      <c r="DL167" s="216"/>
      <c r="DM167" s="216"/>
      <c r="DN167" s="216"/>
      <c r="DO167" s="216"/>
      <c r="DP167" s="216"/>
      <c r="DQ167" s="216"/>
      <c r="DR167" s="216"/>
      <c r="DS167" s="216"/>
      <c r="DT167" s="216"/>
      <c r="DU167" s="216"/>
      <c r="DV167" s="216"/>
      <c r="DW167" s="216"/>
      <c r="DX167" s="216"/>
      <c r="DY167" s="216"/>
      <c r="DZ167" s="216"/>
      <c r="EA167" s="216"/>
      <c r="EB167" s="216"/>
      <c r="EC167" s="216"/>
      <c r="ED167" s="216"/>
    </row>
    <row r="168" spans="1:134" s="215" customFormat="1" x14ac:dyDescent="0.2">
      <c r="G168" s="272"/>
      <c r="H168" s="273"/>
      <c r="I168" s="531"/>
      <c r="J168" s="537"/>
      <c r="K168" s="532"/>
      <c r="L168" s="531"/>
      <c r="M168" s="531"/>
      <c r="N168" s="531"/>
      <c r="O168" s="531"/>
      <c r="P168" s="531"/>
      <c r="Q168" s="531"/>
      <c r="R168" s="531"/>
      <c r="S168" s="542"/>
      <c r="T168" s="543"/>
      <c r="U168" s="543"/>
      <c r="V168" s="543"/>
      <c r="W168" s="544"/>
      <c r="X168" s="544"/>
      <c r="Y168" s="216"/>
      <c r="AA168" s="216"/>
      <c r="AB168" s="216"/>
      <c r="AC168" s="216"/>
      <c r="AD168" s="216"/>
      <c r="AE168" s="216"/>
      <c r="AF168" s="216"/>
      <c r="AG168" s="216"/>
      <c r="AH168" s="216"/>
      <c r="AI168" s="216"/>
      <c r="AJ168" s="216"/>
      <c r="AK168" s="216"/>
      <c r="AL168" s="216"/>
      <c r="AM168" s="216"/>
      <c r="AN168" s="216"/>
      <c r="AO168" s="216"/>
      <c r="AP168" s="216"/>
      <c r="AQ168" s="216"/>
      <c r="AR168" s="216"/>
      <c r="AS168" s="216"/>
      <c r="AT168" s="216"/>
      <c r="AU168" s="216"/>
      <c r="AV168" s="216"/>
      <c r="AW168" s="216"/>
      <c r="AX168" s="216"/>
      <c r="AY168" s="216"/>
      <c r="AZ168" s="216"/>
      <c r="BA168" s="216"/>
      <c r="BB168" s="216"/>
      <c r="BC168" s="216"/>
      <c r="BD168" s="216"/>
      <c r="BE168" s="216"/>
      <c r="BF168" s="216"/>
      <c r="BG168" s="216"/>
      <c r="BH168" s="216"/>
      <c r="BI168" s="216"/>
      <c r="BJ168" s="216"/>
      <c r="BK168" s="216"/>
      <c r="BL168" s="216"/>
      <c r="BM168" s="216"/>
      <c r="BN168" s="216"/>
      <c r="BO168" s="216"/>
      <c r="BP168" s="216"/>
      <c r="BQ168" s="216"/>
      <c r="BR168" s="216"/>
      <c r="BS168" s="216"/>
      <c r="BT168" s="216"/>
      <c r="BU168" s="216"/>
      <c r="BV168" s="216"/>
      <c r="BW168" s="216"/>
      <c r="BX168" s="216"/>
      <c r="BY168" s="216"/>
      <c r="BZ168" s="216"/>
      <c r="CA168" s="216"/>
      <c r="CB168" s="216"/>
      <c r="CC168" s="216"/>
      <c r="CD168" s="216"/>
      <c r="CE168" s="216"/>
      <c r="CF168" s="216"/>
      <c r="CG168" s="216"/>
      <c r="CH168" s="216"/>
      <c r="CI168" s="216"/>
      <c r="CJ168" s="216"/>
      <c r="CK168" s="216"/>
      <c r="CL168" s="216"/>
      <c r="CM168" s="216"/>
      <c r="CN168" s="216"/>
      <c r="CO168" s="216"/>
      <c r="CP168" s="216"/>
      <c r="CQ168" s="216"/>
      <c r="CR168" s="216"/>
      <c r="CS168" s="216"/>
      <c r="CT168" s="216"/>
      <c r="CU168" s="216"/>
      <c r="CV168" s="216"/>
      <c r="CW168" s="216"/>
      <c r="CX168" s="216"/>
      <c r="CY168" s="216"/>
      <c r="CZ168" s="216"/>
      <c r="DA168" s="216"/>
      <c r="DB168" s="216"/>
      <c r="DC168" s="216"/>
      <c r="DD168" s="216"/>
      <c r="DE168" s="216"/>
      <c r="DF168" s="216"/>
      <c r="DG168" s="216"/>
      <c r="DH168" s="216"/>
      <c r="DI168" s="216"/>
      <c r="DJ168" s="216"/>
      <c r="DK168" s="216"/>
      <c r="DL168" s="216"/>
      <c r="DM168" s="216"/>
      <c r="DN168" s="216"/>
      <c r="DO168" s="216"/>
      <c r="DP168" s="216"/>
      <c r="DQ168" s="216"/>
      <c r="DR168" s="216"/>
      <c r="DS168" s="216"/>
      <c r="DT168" s="216"/>
      <c r="DU168" s="216"/>
      <c r="DV168" s="216"/>
      <c r="DW168" s="216"/>
      <c r="DX168" s="216"/>
      <c r="DY168" s="216"/>
      <c r="DZ168" s="216"/>
      <c r="EA168" s="216"/>
      <c r="EB168" s="216"/>
      <c r="EC168" s="216"/>
      <c r="ED168" s="216"/>
    </row>
    <row r="169" spans="1:134" s="215" customFormat="1" x14ac:dyDescent="0.2">
      <c r="G169" s="272"/>
      <c r="H169" s="273"/>
      <c r="I169" s="531"/>
      <c r="J169" s="537"/>
      <c r="K169" s="532"/>
      <c r="L169" s="531"/>
      <c r="M169" s="531"/>
      <c r="N169" s="531"/>
      <c r="O169" s="531"/>
      <c r="P169" s="531"/>
      <c r="Q169" s="531"/>
      <c r="R169" s="531"/>
      <c r="S169" s="542"/>
      <c r="T169" s="543"/>
      <c r="U169" s="543"/>
      <c r="V169" s="543"/>
      <c r="W169" s="544"/>
      <c r="X169" s="544"/>
      <c r="Y169" s="216"/>
      <c r="AA169" s="216"/>
      <c r="AB169" s="216"/>
      <c r="AC169" s="216"/>
      <c r="AD169" s="216"/>
      <c r="AE169" s="216"/>
      <c r="AF169" s="216"/>
      <c r="AG169" s="216"/>
      <c r="AH169" s="216"/>
      <c r="AI169" s="216"/>
      <c r="AJ169" s="216"/>
      <c r="AK169" s="216"/>
      <c r="AL169" s="216"/>
      <c r="AM169" s="216"/>
      <c r="AN169" s="216"/>
      <c r="AO169" s="216"/>
      <c r="AP169" s="216"/>
      <c r="AQ169" s="216"/>
      <c r="AR169" s="216"/>
      <c r="AS169" s="216"/>
      <c r="AT169" s="216"/>
      <c r="AU169" s="216"/>
      <c r="AV169" s="216"/>
      <c r="AW169" s="216"/>
      <c r="AX169" s="216"/>
      <c r="AY169" s="216"/>
      <c r="AZ169" s="216"/>
      <c r="BA169" s="216"/>
      <c r="BB169" s="216"/>
      <c r="BC169" s="216"/>
      <c r="BD169" s="216"/>
      <c r="BE169" s="216"/>
      <c r="BF169" s="216"/>
      <c r="BG169" s="216"/>
      <c r="BH169" s="216"/>
      <c r="BI169" s="216"/>
      <c r="BJ169" s="216"/>
      <c r="BK169" s="216"/>
      <c r="BL169" s="216"/>
      <c r="BM169" s="216"/>
      <c r="BN169" s="216"/>
      <c r="BO169" s="216"/>
      <c r="BP169" s="216"/>
      <c r="BQ169" s="216"/>
      <c r="BR169" s="216"/>
      <c r="BS169" s="216"/>
      <c r="BT169" s="216"/>
      <c r="BU169" s="216"/>
      <c r="BV169" s="216"/>
      <c r="BW169" s="216"/>
      <c r="BX169" s="216"/>
      <c r="BY169" s="216"/>
      <c r="BZ169" s="216"/>
      <c r="CA169" s="216"/>
      <c r="CB169" s="216"/>
      <c r="CC169" s="216"/>
      <c r="CD169" s="216"/>
      <c r="CE169" s="216"/>
      <c r="CF169" s="216"/>
      <c r="CG169" s="216"/>
      <c r="CH169" s="216"/>
      <c r="CI169" s="216"/>
      <c r="CJ169" s="216"/>
      <c r="CK169" s="216"/>
      <c r="CL169" s="216"/>
      <c r="CM169" s="216"/>
      <c r="CN169" s="216"/>
      <c r="CO169" s="216"/>
      <c r="CP169" s="216"/>
      <c r="CQ169" s="216"/>
      <c r="CR169" s="216"/>
      <c r="CS169" s="216"/>
      <c r="CT169" s="216"/>
      <c r="CU169" s="216"/>
      <c r="CV169" s="216"/>
      <c r="CW169" s="216"/>
      <c r="CX169" s="216"/>
      <c r="CY169" s="216"/>
      <c r="CZ169" s="216"/>
      <c r="DA169" s="216"/>
      <c r="DB169" s="216"/>
      <c r="DC169" s="216"/>
      <c r="DD169" s="216"/>
      <c r="DE169" s="216"/>
      <c r="DF169" s="216"/>
      <c r="DG169" s="216"/>
      <c r="DH169" s="216"/>
      <c r="DI169" s="216"/>
      <c r="DJ169" s="216"/>
      <c r="DK169" s="216"/>
      <c r="DL169" s="216"/>
      <c r="DM169" s="216"/>
      <c r="DN169" s="216"/>
      <c r="DO169" s="216"/>
      <c r="DP169" s="216"/>
      <c r="DQ169" s="216"/>
      <c r="DR169" s="216"/>
      <c r="DS169" s="216"/>
      <c r="DT169" s="216"/>
      <c r="DU169" s="216"/>
      <c r="DV169" s="216"/>
      <c r="DW169" s="216"/>
      <c r="DX169" s="216"/>
      <c r="DY169" s="216"/>
      <c r="DZ169" s="216"/>
      <c r="EA169" s="216"/>
      <c r="EB169" s="216"/>
      <c r="EC169" s="216"/>
      <c r="ED169" s="216"/>
    </row>
    <row r="170" spans="1:134" s="215" customFormat="1" x14ac:dyDescent="0.2">
      <c r="G170" s="272"/>
      <c r="H170" s="273"/>
      <c r="I170" s="531"/>
      <c r="J170" s="537"/>
      <c r="K170" s="532"/>
      <c r="L170" s="531"/>
      <c r="M170" s="531"/>
      <c r="N170" s="531"/>
      <c r="O170" s="531"/>
      <c r="P170" s="531"/>
      <c r="Q170" s="531"/>
      <c r="R170" s="531"/>
      <c r="S170" s="542"/>
      <c r="T170" s="543"/>
      <c r="U170" s="543"/>
      <c r="V170" s="543"/>
      <c r="W170" s="544"/>
      <c r="X170" s="544"/>
      <c r="Y170" s="216"/>
      <c r="AA170" s="216"/>
      <c r="AB170" s="216"/>
      <c r="AC170" s="216"/>
      <c r="AD170" s="216"/>
      <c r="AE170" s="216"/>
      <c r="AF170" s="216"/>
      <c r="AG170" s="216"/>
      <c r="AH170" s="216"/>
      <c r="AI170" s="216"/>
      <c r="AJ170" s="216"/>
      <c r="AK170" s="216"/>
      <c r="AL170" s="216"/>
      <c r="AM170" s="216"/>
      <c r="AN170" s="216"/>
      <c r="AO170" s="216"/>
      <c r="AP170" s="216"/>
      <c r="AQ170" s="216"/>
      <c r="AR170" s="216"/>
      <c r="AS170" s="216"/>
      <c r="AT170" s="216"/>
      <c r="AU170" s="216"/>
      <c r="AV170" s="216"/>
      <c r="AW170" s="216"/>
      <c r="AX170" s="216"/>
      <c r="AY170" s="216"/>
      <c r="AZ170" s="216"/>
      <c r="BA170" s="216"/>
      <c r="BB170" s="216"/>
      <c r="BC170" s="216"/>
      <c r="BD170" s="216"/>
      <c r="BE170" s="216"/>
      <c r="BF170" s="216"/>
      <c r="BG170" s="216"/>
      <c r="BH170" s="216"/>
      <c r="BI170" s="216"/>
      <c r="BJ170" s="216"/>
      <c r="BK170" s="216"/>
      <c r="BL170" s="216"/>
      <c r="BM170" s="216"/>
      <c r="BN170" s="216"/>
      <c r="BO170" s="216"/>
      <c r="BP170" s="216"/>
      <c r="BQ170" s="216"/>
      <c r="BR170" s="216"/>
      <c r="BS170" s="216"/>
      <c r="BT170" s="216"/>
      <c r="BU170" s="216"/>
      <c r="BV170" s="216"/>
      <c r="BW170" s="216"/>
      <c r="BX170" s="216"/>
      <c r="BY170" s="216"/>
      <c r="BZ170" s="216"/>
      <c r="CA170" s="216"/>
      <c r="CB170" s="216"/>
      <c r="CC170" s="216"/>
      <c r="CD170" s="216"/>
      <c r="CE170" s="216"/>
      <c r="CF170" s="216"/>
      <c r="CG170" s="216"/>
      <c r="CH170" s="216"/>
      <c r="CI170" s="216"/>
      <c r="CJ170" s="216"/>
      <c r="CK170" s="216"/>
      <c r="CL170" s="216"/>
      <c r="CM170" s="216"/>
      <c r="CN170" s="216"/>
      <c r="CO170" s="216"/>
      <c r="CP170" s="216"/>
      <c r="CQ170" s="216"/>
      <c r="CR170" s="216"/>
      <c r="CS170" s="216"/>
      <c r="CT170" s="216"/>
      <c r="CU170" s="216"/>
      <c r="CV170" s="216"/>
      <c r="CW170" s="216"/>
      <c r="CX170" s="216"/>
      <c r="CY170" s="216"/>
      <c r="CZ170" s="216"/>
      <c r="DA170" s="216"/>
      <c r="DB170" s="216"/>
      <c r="DC170" s="216"/>
      <c r="DD170" s="216"/>
      <c r="DE170" s="216"/>
      <c r="DF170" s="216"/>
      <c r="DG170" s="216"/>
      <c r="DH170" s="216"/>
      <c r="DI170" s="216"/>
      <c r="DJ170" s="216"/>
      <c r="DK170" s="216"/>
      <c r="DL170" s="216"/>
      <c r="DM170" s="216"/>
      <c r="DN170" s="216"/>
      <c r="DO170" s="216"/>
      <c r="DP170" s="216"/>
      <c r="DQ170" s="216"/>
      <c r="DR170" s="216"/>
      <c r="DS170" s="216"/>
      <c r="DT170" s="216"/>
      <c r="DU170" s="216"/>
      <c r="DV170" s="216"/>
      <c r="DW170" s="216"/>
      <c r="DX170" s="216"/>
      <c r="DY170" s="216"/>
      <c r="DZ170" s="216"/>
      <c r="EA170" s="216"/>
      <c r="EB170" s="216"/>
      <c r="EC170" s="216"/>
      <c r="ED170" s="216"/>
    </row>
    <row r="171" spans="1:134" s="215" customFormat="1" x14ac:dyDescent="0.2">
      <c r="G171" s="272"/>
      <c r="H171" s="273"/>
      <c r="I171" s="531"/>
      <c r="J171" s="537"/>
      <c r="K171" s="532"/>
      <c r="L171" s="531"/>
      <c r="M171" s="531"/>
      <c r="N171" s="531"/>
      <c r="O171" s="531"/>
      <c r="P171" s="531"/>
      <c r="Q171" s="531"/>
      <c r="R171" s="531"/>
      <c r="S171" s="542"/>
      <c r="T171" s="543"/>
      <c r="U171" s="543"/>
      <c r="V171" s="543"/>
      <c r="W171" s="544"/>
      <c r="X171" s="544"/>
      <c r="Y171" s="216"/>
      <c r="AA171" s="216"/>
      <c r="AB171" s="216"/>
      <c r="AC171" s="216"/>
      <c r="AD171" s="216"/>
      <c r="AE171" s="216"/>
      <c r="AF171" s="216"/>
      <c r="AG171" s="216"/>
      <c r="AH171" s="216"/>
      <c r="AI171" s="216"/>
      <c r="AJ171" s="216"/>
      <c r="AK171" s="216"/>
      <c r="AL171" s="216"/>
      <c r="AM171" s="216"/>
      <c r="AN171" s="216"/>
      <c r="AO171" s="216"/>
      <c r="AP171" s="216"/>
      <c r="AQ171" s="216"/>
      <c r="AR171" s="216"/>
      <c r="AS171" s="216"/>
      <c r="AT171" s="216"/>
      <c r="AU171" s="216"/>
      <c r="AV171" s="216"/>
      <c r="AW171" s="216"/>
      <c r="AX171" s="216"/>
      <c r="AY171" s="216"/>
      <c r="AZ171" s="216"/>
      <c r="BA171" s="216"/>
      <c r="BB171" s="216"/>
      <c r="BC171" s="216"/>
      <c r="BD171" s="216"/>
      <c r="BE171" s="216"/>
      <c r="BF171" s="216"/>
      <c r="BG171" s="216"/>
      <c r="BH171" s="216"/>
      <c r="BI171" s="216"/>
      <c r="BJ171" s="216"/>
      <c r="BK171" s="216"/>
      <c r="BL171" s="216"/>
      <c r="BM171" s="216"/>
      <c r="BN171" s="216"/>
      <c r="BO171" s="216"/>
      <c r="BP171" s="216"/>
      <c r="BQ171" s="216"/>
      <c r="BR171" s="216"/>
      <c r="BS171" s="216"/>
      <c r="BT171" s="216"/>
      <c r="BU171" s="216"/>
      <c r="BV171" s="216"/>
      <c r="BW171" s="216"/>
      <c r="BX171" s="216"/>
      <c r="BY171" s="216"/>
      <c r="BZ171" s="216"/>
      <c r="CA171" s="216"/>
      <c r="CB171" s="216"/>
      <c r="CC171" s="216"/>
      <c r="CD171" s="216"/>
      <c r="CE171" s="216"/>
      <c r="CF171" s="216"/>
      <c r="CG171" s="216"/>
      <c r="CH171" s="216"/>
      <c r="CI171" s="216"/>
      <c r="CJ171" s="216"/>
      <c r="CK171" s="216"/>
      <c r="CL171" s="216"/>
      <c r="CM171" s="216"/>
      <c r="CN171" s="216"/>
      <c r="CO171" s="216"/>
      <c r="CP171" s="216"/>
      <c r="CQ171" s="216"/>
      <c r="CR171" s="216"/>
      <c r="CS171" s="216"/>
      <c r="CT171" s="216"/>
      <c r="CU171" s="216"/>
      <c r="CV171" s="216"/>
      <c r="CW171" s="216"/>
      <c r="CX171" s="216"/>
      <c r="CY171" s="216"/>
      <c r="CZ171" s="216"/>
      <c r="DA171" s="216"/>
      <c r="DB171" s="216"/>
      <c r="DC171" s="216"/>
      <c r="DD171" s="216"/>
      <c r="DE171" s="216"/>
      <c r="DF171" s="216"/>
      <c r="DG171" s="216"/>
      <c r="DH171" s="216"/>
      <c r="DI171" s="216"/>
      <c r="DJ171" s="216"/>
      <c r="DK171" s="216"/>
      <c r="DL171" s="216"/>
      <c r="DM171" s="216"/>
      <c r="DN171" s="216"/>
      <c r="DO171" s="216"/>
      <c r="DP171" s="216"/>
      <c r="DQ171" s="216"/>
      <c r="DR171" s="216"/>
      <c r="DS171" s="216"/>
      <c r="DT171" s="216"/>
      <c r="DU171" s="216"/>
      <c r="DV171" s="216"/>
      <c r="DW171" s="216"/>
      <c r="DX171" s="216"/>
      <c r="DY171" s="216"/>
      <c r="DZ171" s="216"/>
      <c r="EA171" s="216"/>
      <c r="EB171" s="216"/>
      <c r="EC171" s="216"/>
      <c r="ED171" s="216"/>
    </row>
    <row r="172" spans="1:134" s="215" customFormat="1" x14ac:dyDescent="0.2">
      <c r="G172" s="272"/>
      <c r="H172" s="273"/>
      <c r="I172" s="531"/>
      <c r="J172" s="537"/>
      <c r="K172" s="532"/>
      <c r="L172" s="531"/>
      <c r="M172" s="531"/>
      <c r="N172" s="531"/>
      <c r="O172" s="531"/>
      <c r="P172" s="531"/>
      <c r="Q172" s="531"/>
      <c r="R172" s="531"/>
      <c r="S172" s="542"/>
      <c r="T172" s="543"/>
      <c r="U172" s="543"/>
      <c r="V172" s="543"/>
      <c r="W172" s="544"/>
      <c r="X172" s="544"/>
      <c r="Y172" s="216"/>
      <c r="AA172" s="216"/>
      <c r="AB172" s="216"/>
      <c r="AC172" s="216"/>
      <c r="AD172" s="216"/>
      <c r="AE172" s="216"/>
      <c r="AF172" s="216"/>
      <c r="AG172" s="216"/>
      <c r="AH172" s="216"/>
      <c r="AI172" s="216"/>
      <c r="AJ172" s="216"/>
      <c r="AK172" s="216"/>
      <c r="AL172" s="216"/>
      <c r="AM172" s="216"/>
      <c r="AN172" s="216"/>
      <c r="AO172" s="216"/>
      <c r="AP172" s="216"/>
      <c r="AQ172" s="216"/>
      <c r="AR172" s="216"/>
      <c r="AS172" s="216"/>
      <c r="AT172" s="216"/>
      <c r="AU172" s="216"/>
      <c r="AV172" s="216"/>
      <c r="AW172" s="216"/>
      <c r="AX172" s="216"/>
      <c r="AY172" s="216"/>
      <c r="AZ172" s="216"/>
      <c r="BA172" s="216"/>
      <c r="BB172" s="216"/>
      <c r="BC172" s="216"/>
      <c r="BD172" s="216"/>
      <c r="BE172" s="216"/>
      <c r="BF172" s="216"/>
      <c r="BG172" s="216"/>
      <c r="BH172" s="216"/>
      <c r="BI172" s="216"/>
      <c r="BJ172" s="216"/>
      <c r="BK172" s="216"/>
      <c r="BL172" s="216"/>
      <c r="BM172" s="216"/>
      <c r="BN172" s="216"/>
      <c r="BO172" s="216"/>
      <c r="BP172" s="216"/>
      <c r="BQ172" s="216"/>
      <c r="BR172" s="216"/>
      <c r="BS172" s="216"/>
      <c r="BT172" s="216"/>
      <c r="BU172" s="216"/>
      <c r="BV172" s="216"/>
      <c r="BW172" s="216"/>
      <c r="BX172" s="216"/>
      <c r="BY172" s="216"/>
      <c r="BZ172" s="216"/>
      <c r="CA172" s="216"/>
      <c r="CB172" s="216"/>
      <c r="CC172" s="216"/>
      <c r="CD172" s="216"/>
      <c r="CE172" s="216"/>
      <c r="CF172" s="216"/>
      <c r="CG172" s="216"/>
      <c r="CH172" s="216"/>
      <c r="CI172" s="216"/>
      <c r="CJ172" s="216"/>
      <c r="CK172" s="216"/>
      <c r="CL172" s="216"/>
      <c r="CM172" s="216"/>
      <c r="CN172" s="216"/>
      <c r="CO172" s="216"/>
      <c r="CP172" s="216"/>
      <c r="CQ172" s="216"/>
      <c r="CR172" s="216"/>
      <c r="CS172" s="216"/>
      <c r="CT172" s="216"/>
      <c r="CU172" s="216"/>
      <c r="CV172" s="216"/>
      <c r="CW172" s="216"/>
      <c r="CX172" s="216"/>
      <c r="CY172" s="216"/>
      <c r="CZ172" s="216"/>
      <c r="DA172" s="216"/>
      <c r="DB172" s="216"/>
      <c r="DC172" s="216"/>
      <c r="DD172" s="216"/>
      <c r="DE172" s="216"/>
      <c r="DF172" s="216"/>
      <c r="DG172" s="216"/>
      <c r="DH172" s="216"/>
      <c r="DI172" s="216"/>
      <c r="DJ172" s="216"/>
      <c r="DK172" s="216"/>
      <c r="DL172" s="216"/>
      <c r="DM172" s="216"/>
      <c r="DN172" s="216"/>
      <c r="DO172" s="216"/>
      <c r="DP172" s="216"/>
      <c r="DQ172" s="216"/>
      <c r="DR172" s="216"/>
      <c r="DS172" s="216"/>
      <c r="DT172" s="216"/>
      <c r="DU172" s="216"/>
      <c r="DV172" s="216"/>
      <c r="DW172" s="216"/>
      <c r="DX172" s="216"/>
      <c r="DY172" s="216"/>
      <c r="DZ172" s="216"/>
      <c r="EA172" s="216"/>
      <c r="EB172" s="216"/>
      <c r="EC172" s="216"/>
      <c r="ED172" s="216"/>
    </row>
    <row r="173" spans="1:134" s="215" customFormat="1" x14ac:dyDescent="0.2">
      <c r="G173" s="272"/>
      <c r="H173" s="273"/>
      <c r="I173" s="531"/>
      <c r="J173" s="537"/>
      <c r="K173" s="532"/>
      <c r="L173" s="531"/>
      <c r="M173" s="531"/>
      <c r="N173" s="531"/>
      <c r="O173" s="531"/>
      <c r="P173" s="531"/>
      <c r="Q173" s="531"/>
      <c r="R173" s="531"/>
      <c r="S173" s="542"/>
      <c r="T173" s="543"/>
      <c r="U173" s="543"/>
      <c r="V173" s="543"/>
      <c r="W173" s="544"/>
      <c r="X173" s="544"/>
      <c r="Y173" s="216"/>
      <c r="AA173" s="216"/>
      <c r="AB173" s="216"/>
      <c r="AC173" s="216"/>
      <c r="AD173" s="216"/>
      <c r="AE173" s="216"/>
      <c r="AF173" s="216"/>
      <c r="AG173" s="216"/>
      <c r="AH173" s="216"/>
      <c r="AI173" s="216"/>
      <c r="AJ173" s="216"/>
      <c r="AK173" s="216"/>
      <c r="AL173" s="216"/>
      <c r="AM173" s="216"/>
      <c r="AN173" s="216"/>
      <c r="AO173" s="216"/>
      <c r="AP173" s="216"/>
      <c r="AQ173" s="216"/>
      <c r="AR173" s="216"/>
      <c r="AS173" s="216"/>
      <c r="AT173" s="216"/>
      <c r="AU173" s="216"/>
      <c r="AV173" s="216"/>
      <c r="AW173" s="216"/>
      <c r="AX173" s="216"/>
      <c r="AY173" s="216"/>
      <c r="AZ173" s="216"/>
      <c r="BA173" s="216"/>
      <c r="BB173" s="216"/>
      <c r="BC173" s="216"/>
      <c r="BD173" s="216"/>
      <c r="BE173" s="216"/>
      <c r="BF173" s="216"/>
      <c r="BG173" s="216"/>
      <c r="BH173" s="216"/>
      <c r="BI173" s="216"/>
      <c r="BJ173" s="216"/>
      <c r="BK173" s="216"/>
      <c r="BL173" s="216"/>
      <c r="BM173" s="216"/>
      <c r="BN173" s="216"/>
      <c r="BO173" s="216"/>
      <c r="BP173" s="216"/>
      <c r="BQ173" s="216"/>
      <c r="BR173" s="216"/>
      <c r="BS173" s="216"/>
      <c r="BT173" s="216"/>
      <c r="BU173" s="216"/>
      <c r="BV173" s="216"/>
      <c r="BW173" s="216"/>
      <c r="BX173" s="216"/>
      <c r="BY173" s="216"/>
      <c r="BZ173" s="216"/>
      <c r="CA173" s="216"/>
      <c r="CB173" s="216"/>
      <c r="CC173" s="216"/>
      <c r="CD173" s="216"/>
      <c r="CE173" s="216"/>
      <c r="CF173" s="216"/>
      <c r="CG173" s="216"/>
      <c r="CH173" s="216"/>
      <c r="CI173" s="216"/>
      <c r="CJ173" s="216"/>
      <c r="CK173" s="216"/>
      <c r="CL173" s="216"/>
      <c r="CM173" s="216"/>
      <c r="CN173" s="216"/>
      <c r="CO173" s="216"/>
      <c r="CP173" s="216"/>
      <c r="CQ173" s="216"/>
      <c r="CR173" s="216"/>
      <c r="CS173" s="216"/>
      <c r="CT173" s="216"/>
      <c r="CU173" s="216"/>
      <c r="CV173" s="216"/>
      <c r="CW173" s="216"/>
      <c r="CX173" s="216"/>
      <c r="CY173" s="216"/>
      <c r="CZ173" s="216"/>
      <c r="DA173" s="216"/>
      <c r="DB173" s="216"/>
      <c r="DC173" s="216"/>
      <c r="DD173" s="216"/>
      <c r="DE173" s="216"/>
      <c r="DF173" s="216"/>
      <c r="DG173" s="216"/>
      <c r="DH173" s="216"/>
      <c r="DI173" s="216"/>
      <c r="DJ173" s="216"/>
      <c r="DK173" s="216"/>
      <c r="DL173" s="216"/>
      <c r="DM173" s="216"/>
      <c r="DN173" s="216"/>
      <c r="DO173" s="216"/>
      <c r="DP173" s="216"/>
      <c r="DQ173" s="216"/>
      <c r="DR173" s="216"/>
      <c r="DS173" s="216"/>
      <c r="DT173" s="216"/>
      <c r="DU173" s="216"/>
      <c r="DV173" s="216"/>
      <c r="DW173" s="216"/>
      <c r="DX173" s="216"/>
      <c r="DY173" s="216"/>
      <c r="DZ173" s="216"/>
      <c r="EA173" s="216"/>
      <c r="EB173" s="216"/>
      <c r="EC173" s="216"/>
      <c r="ED173" s="216"/>
    </row>
    <row r="174" spans="1:134" s="215" customFormat="1" x14ac:dyDescent="0.2">
      <c r="G174" s="272"/>
      <c r="H174" s="273"/>
      <c r="I174" s="531"/>
      <c r="J174" s="537"/>
      <c r="K174" s="532"/>
      <c r="L174" s="531"/>
      <c r="M174" s="531"/>
      <c r="N174" s="531"/>
      <c r="O174" s="531"/>
      <c r="P174" s="531"/>
      <c r="Q174" s="531"/>
      <c r="R174" s="531"/>
      <c r="S174" s="542"/>
      <c r="T174" s="543"/>
      <c r="U174" s="543"/>
      <c r="V174" s="543"/>
      <c r="W174" s="544"/>
      <c r="X174" s="544"/>
      <c r="Y174" s="216"/>
      <c r="AA174" s="216"/>
      <c r="AB174" s="216"/>
      <c r="AC174" s="216"/>
      <c r="AD174" s="216"/>
      <c r="AE174" s="216"/>
      <c r="AF174" s="216"/>
      <c r="AG174" s="216"/>
      <c r="AH174" s="216"/>
      <c r="AI174" s="216"/>
      <c r="AJ174" s="216"/>
      <c r="AK174" s="216"/>
      <c r="AL174" s="216"/>
      <c r="AM174" s="216"/>
      <c r="AN174" s="216"/>
      <c r="AO174" s="216"/>
      <c r="AP174" s="216"/>
      <c r="AQ174" s="216"/>
      <c r="AR174" s="216"/>
      <c r="AS174" s="216"/>
      <c r="AT174" s="216"/>
      <c r="AU174" s="216"/>
      <c r="AV174" s="216"/>
      <c r="AW174" s="216"/>
      <c r="AX174" s="216"/>
      <c r="AY174" s="216"/>
      <c r="AZ174" s="216"/>
      <c r="BA174" s="216"/>
      <c r="BB174" s="216"/>
      <c r="BC174" s="216"/>
      <c r="BD174" s="216"/>
      <c r="BE174" s="216"/>
      <c r="BF174" s="216"/>
      <c r="BG174" s="216"/>
      <c r="BH174" s="216"/>
      <c r="BI174" s="216"/>
      <c r="BJ174" s="216"/>
      <c r="BK174" s="216"/>
      <c r="BL174" s="216"/>
      <c r="BM174" s="216"/>
      <c r="BN174" s="216"/>
      <c r="BO174" s="216"/>
      <c r="BP174" s="216"/>
      <c r="BQ174" s="216"/>
      <c r="BR174" s="216"/>
      <c r="BS174" s="216"/>
      <c r="BT174" s="216"/>
      <c r="BU174" s="216"/>
      <c r="BV174" s="216"/>
      <c r="BW174" s="216"/>
      <c r="BX174" s="216"/>
      <c r="BY174" s="216"/>
      <c r="BZ174" s="216"/>
      <c r="CA174" s="216"/>
      <c r="CB174" s="216"/>
      <c r="CC174" s="216"/>
      <c r="CD174" s="216"/>
      <c r="CE174" s="216"/>
      <c r="CF174" s="216"/>
      <c r="CG174" s="216"/>
      <c r="CH174" s="216"/>
      <c r="CI174" s="216"/>
      <c r="CJ174" s="216"/>
      <c r="CK174" s="216"/>
      <c r="CL174" s="216"/>
      <c r="CM174" s="216"/>
      <c r="CN174" s="216"/>
      <c r="CO174" s="216"/>
      <c r="CP174" s="216"/>
      <c r="CQ174" s="216"/>
      <c r="CR174" s="216"/>
      <c r="CS174" s="216"/>
      <c r="CT174" s="216"/>
      <c r="CU174" s="216"/>
      <c r="CV174" s="216"/>
      <c r="CW174" s="216"/>
      <c r="CX174" s="216"/>
      <c r="CY174" s="216"/>
      <c r="CZ174" s="216"/>
      <c r="DA174" s="216"/>
      <c r="DB174" s="216"/>
      <c r="DC174" s="216"/>
      <c r="DD174" s="216"/>
      <c r="DE174" s="216"/>
      <c r="DF174" s="216"/>
      <c r="DG174" s="216"/>
      <c r="DH174" s="216"/>
      <c r="DI174" s="216"/>
      <c r="DJ174" s="216"/>
      <c r="DK174" s="216"/>
      <c r="DL174" s="216"/>
      <c r="DM174" s="216"/>
      <c r="DN174" s="216"/>
      <c r="DO174" s="216"/>
      <c r="DP174" s="216"/>
      <c r="DQ174" s="216"/>
      <c r="DR174" s="216"/>
      <c r="DS174" s="216"/>
      <c r="DT174" s="216"/>
      <c r="DU174" s="216"/>
      <c r="DV174" s="216"/>
      <c r="DW174" s="216"/>
      <c r="DX174" s="216"/>
      <c r="DY174" s="216"/>
      <c r="DZ174" s="216"/>
      <c r="EA174" s="216"/>
      <c r="EB174" s="216"/>
      <c r="EC174" s="216"/>
      <c r="ED174" s="216"/>
    </row>
    <row r="175" spans="1:134" s="215" customFormat="1" x14ac:dyDescent="0.2">
      <c r="G175" s="272"/>
      <c r="H175" s="273"/>
      <c r="I175" s="531"/>
      <c r="J175" s="537"/>
      <c r="K175" s="532"/>
      <c r="L175" s="531"/>
      <c r="M175" s="531"/>
      <c r="N175" s="531"/>
      <c r="O175" s="531"/>
      <c r="P175" s="531"/>
      <c r="Q175" s="531"/>
      <c r="R175" s="531"/>
      <c r="S175" s="542"/>
      <c r="T175" s="543"/>
      <c r="U175" s="543"/>
      <c r="V175" s="543"/>
      <c r="W175" s="544"/>
      <c r="X175" s="544"/>
      <c r="Y175" s="216"/>
      <c r="AA175" s="216"/>
      <c r="AB175" s="216"/>
      <c r="AC175" s="216"/>
      <c r="AD175" s="216"/>
      <c r="AE175" s="216"/>
      <c r="AF175" s="216"/>
      <c r="AG175" s="216"/>
      <c r="AH175" s="216"/>
      <c r="AI175" s="216"/>
      <c r="AJ175" s="216"/>
      <c r="AK175" s="216"/>
      <c r="AL175" s="216"/>
      <c r="AM175" s="216"/>
      <c r="AN175" s="216"/>
      <c r="AO175" s="216"/>
      <c r="AP175" s="216"/>
      <c r="AQ175" s="216"/>
      <c r="AR175" s="216"/>
      <c r="AS175" s="216"/>
      <c r="AT175" s="216"/>
      <c r="AU175" s="216"/>
      <c r="AV175" s="216"/>
      <c r="AW175" s="216"/>
      <c r="AX175" s="216"/>
      <c r="AY175" s="216"/>
      <c r="AZ175" s="216"/>
      <c r="BA175" s="216"/>
      <c r="BB175" s="216"/>
      <c r="BC175" s="216"/>
      <c r="BD175" s="216"/>
      <c r="BE175" s="216"/>
      <c r="BF175" s="216"/>
      <c r="BG175" s="216"/>
      <c r="BH175" s="216"/>
      <c r="BI175" s="216"/>
      <c r="BJ175" s="216"/>
      <c r="BK175" s="216"/>
      <c r="BL175" s="216"/>
      <c r="BM175" s="216"/>
      <c r="BN175" s="216"/>
      <c r="BO175" s="216"/>
      <c r="BP175" s="216"/>
      <c r="BQ175" s="216"/>
      <c r="BR175" s="216"/>
      <c r="BS175" s="216"/>
      <c r="BT175" s="216"/>
      <c r="BU175" s="216"/>
      <c r="BV175" s="216"/>
      <c r="BW175" s="216"/>
      <c r="BX175" s="216"/>
      <c r="BY175" s="216"/>
      <c r="BZ175" s="216"/>
      <c r="CA175" s="216"/>
      <c r="CB175" s="216"/>
      <c r="CC175" s="216"/>
      <c r="CD175" s="216"/>
      <c r="CE175" s="216"/>
      <c r="CF175" s="216"/>
      <c r="CG175" s="216"/>
      <c r="CH175" s="216"/>
      <c r="CI175" s="216"/>
      <c r="CJ175" s="216"/>
      <c r="CK175" s="216"/>
      <c r="CL175" s="216"/>
      <c r="CM175" s="216"/>
      <c r="CN175" s="216"/>
      <c r="CO175" s="216"/>
      <c r="CP175" s="216"/>
      <c r="CQ175" s="216"/>
      <c r="CR175" s="216"/>
      <c r="CS175" s="216"/>
      <c r="CT175" s="216"/>
      <c r="CU175" s="216"/>
      <c r="CV175" s="216"/>
      <c r="CW175" s="216"/>
      <c r="CX175" s="216"/>
      <c r="CY175" s="216"/>
      <c r="CZ175" s="216"/>
      <c r="DA175" s="216"/>
      <c r="DB175" s="216"/>
      <c r="DC175" s="216"/>
      <c r="DD175" s="216"/>
      <c r="DE175" s="216"/>
      <c r="DF175" s="216"/>
      <c r="DG175" s="216"/>
      <c r="DH175" s="216"/>
      <c r="DI175" s="216"/>
      <c r="DJ175" s="216"/>
      <c r="DK175" s="216"/>
      <c r="DL175" s="216"/>
      <c r="DM175" s="216"/>
      <c r="DN175" s="216"/>
      <c r="DO175" s="216"/>
      <c r="DP175" s="216"/>
      <c r="DQ175" s="216"/>
      <c r="DR175" s="216"/>
      <c r="DS175" s="216"/>
      <c r="DT175" s="216"/>
      <c r="DU175" s="216"/>
      <c r="DV175" s="216"/>
      <c r="DW175" s="216"/>
      <c r="DX175" s="216"/>
      <c r="DY175" s="216"/>
      <c r="DZ175" s="216"/>
      <c r="EA175" s="216"/>
      <c r="EB175" s="216"/>
      <c r="EC175" s="216"/>
      <c r="ED175" s="216"/>
    </row>
    <row r="176" spans="1:134" s="215" customFormat="1" x14ac:dyDescent="0.2">
      <c r="G176" s="272"/>
      <c r="H176" s="273"/>
      <c r="I176" s="531"/>
      <c r="J176" s="537"/>
      <c r="K176" s="532"/>
      <c r="L176" s="531"/>
      <c r="M176" s="531"/>
      <c r="N176" s="531"/>
      <c r="O176" s="531"/>
      <c r="P176" s="531"/>
      <c r="Q176" s="531"/>
      <c r="R176" s="531"/>
      <c r="S176" s="542"/>
      <c r="T176" s="543"/>
      <c r="U176" s="543"/>
      <c r="V176" s="543"/>
      <c r="W176" s="544"/>
      <c r="X176" s="544"/>
      <c r="Y176" s="216"/>
      <c r="AA176" s="216"/>
      <c r="AB176" s="216"/>
      <c r="AC176" s="216"/>
      <c r="AD176" s="216"/>
      <c r="AE176" s="216"/>
      <c r="AF176" s="216"/>
      <c r="AG176" s="216"/>
      <c r="AH176" s="216"/>
      <c r="AI176" s="216"/>
      <c r="AJ176" s="216"/>
      <c r="AK176" s="216"/>
      <c r="AL176" s="216"/>
      <c r="AM176" s="216"/>
      <c r="AN176" s="216"/>
      <c r="AO176" s="216"/>
      <c r="AP176" s="216"/>
      <c r="AQ176" s="216"/>
      <c r="AR176" s="216"/>
      <c r="AS176" s="216"/>
      <c r="AT176" s="216"/>
      <c r="AU176" s="216"/>
      <c r="AV176" s="216"/>
      <c r="AW176" s="216"/>
      <c r="AX176" s="216"/>
      <c r="AY176" s="216"/>
      <c r="AZ176" s="216"/>
      <c r="BA176" s="216"/>
      <c r="BB176" s="216"/>
      <c r="BC176" s="216"/>
      <c r="BD176" s="216"/>
      <c r="BE176" s="216"/>
      <c r="BF176" s="216"/>
      <c r="BG176" s="216"/>
      <c r="BH176" s="216"/>
      <c r="BI176" s="216"/>
      <c r="BJ176" s="216"/>
      <c r="BK176" s="216"/>
      <c r="BL176" s="216"/>
      <c r="BM176" s="216"/>
      <c r="BN176" s="216"/>
      <c r="BO176" s="216"/>
      <c r="BP176" s="216"/>
      <c r="BQ176" s="216"/>
      <c r="BR176" s="216"/>
      <c r="BS176" s="216"/>
      <c r="BT176" s="216"/>
      <c r="BU176" s="216"/>
      <c r="BV176" s="216"/>
      <c r="BW176" s="216"/>
      <c r="BX176" s="216"/>
      <c r="BY176" s="216"/>
      <c r="BZ176" s="216"/>
      <c r="CA176" s="216"/>
      <c r="CB176" s="216"/>
      <c r="CC176" s="216"/>
      <c r="CD176" s="216"/>
      <c r="CE176" s="216"/>
      <c r="CF176" s="216"/>
      <c r="CG176" s="216"/>
      <c r="CH176" s="216"/>
      <c r="CI176" s="216"/>
      <c r="CJ176" s="216"/>
      <c r="CK176" s="216"/>
      <c r="CL176" s="216"/>
      <c r="CM176" s="216"/>
      <c r="CN176" s="216"/>
      <c r="CO176" s="216"/>
      <c r="CP176" s="216"/>
      <c r="CQ176" s="216"/>
      <c r="CR176" s="216"/>
      <c r="CS176" s="216"/>
      <c r="CT176" s="216"/>
      <c r="CU176" s="216"/>
      <c r="CV176" s="216"/>
      <c r="CW176" s="216"/>
      <c r="CX176" s="216"/>
      <c r="CY176" s="216"/>
      <c r="CZ176" s="216"/>
      <c r="DA176" s="216"/>
      <c r="DB176" s="216"/>
      <c r="DC176" s="216"/>
      <c r="DD176" s="216"/>
      <c r="DE176" s="216"/>
      <c r="DF176" s="216"/>
      <c r="DG176" s="216"/>
      <c r="DH176" s="216"/>
      <c r="DI176" s="216"/>
      <c r="DJ176" s="216"/>
      <c r="DK176" s="216"/>
      <c r="DL176" s="216"/>
      <c r="DM176" s="216"/>
      <c r="DN176" s="216"/>
      <c r="DO176" s="216"/>
      <c r="DP176" s="216"/>
      <c r="DQ176" s="216"/>
      <c r="DR176" s="216"/>
      <c r="DS176" s="216"/>
      <c r="DT176" s="216"/>
      <c r="DU176" s="216"/>
      <c r="DV176" s="216"/>
      <c r="DW176" s="216"/>
      <c r="DX176" s="216"/>
      <c r="DY176" s="216"/>
      <c r="DZ176" s="216"/>
      <c r="EA176" s="216"/>
      <c r="EB176" s="216"/>
      <c r="EC176" s="216"/>
      <c r="ED176" s="216"/>
    </row>
  </sheetData>
  <sheetProtection formatColumns="0" formatRows="0" selectLockedCells="1"/>
  <mergeCells count="256">
    <mergeCell ref="AC128:AG128"/>
    <mergeCell ref="AH128:AI128"/>
    <mergeCell ref="AC129:AG129"/>
    <mergeCell ref="AH129:AI129"/>
    <mergeCell ref="AC130:AD130"/>
    <mergeCell ref="AE130:AI130"/>
    <mergeCell ref="AB124:AI124"/>
    <mergeCell ref="AC125:AF125"/>
    <mergeCell ref="AG125:AI125"/>
    <mergeCell ref="AC126:AG126"/>
    <mergeCell ref="AH126:AI126"/>
    <mergeCell ref="AC127:AG127"/>
    <mergeCell ref="AH127:AI127"/>
    <mergeCell ref="A1:H1"/>
    <mergeCell ref="A2:C2"/>
    <mergeCell ref="D2:E2"/>
    <mergeCell ref="A3:H3"/>
    <mergeCell ref="D4:E4"/>
    <mergeCell ref="F4:H4"/>
    <mergeCell ref="A5:C5"/>
    <mergeCell ref="A7:H7"/>
    <mergeCell ref="A8:C8"/>
    <mergeCell ref="D8:F8"/>
    <mergeCell ref="G8:H8"/>
    <mergeCell ref="A9:H9"/>
    <mergeCell ref="A10:H10"/>
    <mergeCell ref="A11:G11"/>
    <mergeCell ref="A12:G12"/>
    <mergeCell ref="B13:C13"/>
    <mergeCell ref="D13:H13"/>
    <mergeCell ref="A14:C14"/>
    <mergeCell ref="D14:H14"/>
    <mergeCell ref="B15:C15"/>
    <mergeCell ref="F15:H15"/>
    <mergeCell ref="B16:C16"/>
    <mergeCell ref="F16:H16"/>
    <mergeCell ref="B17:C17"/>
    <mergeCell ref="F17:H17"/>
    <mergeCell ref="B18:C18"/>
    <mergeCell ref="F18:H18"/>
    <mergeCell ref="B19:C19"/>
    <mergeCell ref="F19:H19"/>
    <mergeCell ref="B20:C20"/>
    <mergeCell ref="F20:H20"/>
    <mergeCell ref="B21:C21"/>
    <mergeCell ref="F21:H21"/>
    <mergeCell ref="B22:C22"/>
    <mergeCell ref="F22:H22"/>
    <mergeCell ref="B23:C23"/>
    <mergeCell ref="F23:H23"/>
    <mergeCell ref="A24:G24"/>
    <mergeCell ref="A25:G25"/>
    <mergeCell ref="A26:C26"/>
    <mergeCell ref="A27:G27"/>
    <mergeCell ref="A28:C28"/>
    <mergeCell ref="D28:E28"/>
    <mergeCell ref="A29:F29"/>
    <mergeCell ref="G29:H29"/>
    <mergeCell ref="A30:D30"/>
    <mergeCell ref="G30:H30"/>
    <mergeCell ref="A31:G31"/>
    <mergeCell ref="A32:G32"/>
    <mergeCell ref="A33:H33"/>
    <mergeCell ref="B34:D34"/>
    <mergeCell ref="B35:D35"/>
    <mergeCell ref="A36:H36"/>
    <mergeCell ref="A37:G37"/>
    <mergeCell ref="A38:H38"/>
    <mergeCell ref="B39:C39"/>
    <mergeCell ref="B40:C40"/>
    <mergeCell ref="D41:H41"/>
    <mergeCell ref="B42:C42"/>
    <mergeCell ref="D43:H43"/>
    <mergeCell ref="B44:C44"/>
    <mergeCell ref="A46:H46"/>
    <mergeCell ref="B47:C47"/>
    <mergeCell ref="B48:C48"/>
    <mergeCell ref="D49:H49"/>
    <mergeCell ref="B50:C50"/>
    <mergeCell ref="B51:C51"/>
    <mergeCell ref="B52:C52"/>
    <mergeCell ref="A54:H54"/>
    <mergeCell ref="A55:E55"/>
    <mergeCell ref="G55:H55"/>
    <mergeCell ref="A56:E56"/>
    <mergeCell ref="G56:H56"/>
    <mergeCell ref="A57:E57"/>
    <mergeCell ref="G57:H57"/>
    <mergeCell ref="A59:E59"/>
    <mergeCell ref="F59:H59"/>
    <mergeCell ref="B60:E60"/>
    <mergeCell ref="F60:H60"/>
    <mergeCell ref="C61:E61"/>
    <mergeCell ref="F61:H61"/>
    <mergeCell ref="A62:C62"/>
    <mergeCell ref="D62:H62"/>
    <mergeCell ref="A63:G63"/>
    <mergeCell ref="A64:H64"/>
    <mergeCell ref="A65:C65"/>
    <mergeCell ref="D65:E65"/>
    <mergeCell ref="B66:C66"/>
    <mergeCell ref="D66:E66"/>
    <mergeCell ref="B67:C67"/>
    <mergeCell ref="D67:E67"/>
    <mergeCell ref="B68:C68"/>
    <mergeCell ref="D68:E68"/>
    <mergeCell ref="B69:C69"/>
    <mergeCell ref="D69:E69"/>
    <mergeCell ref="B70:C70"/>
    <mergeCell ref="D70:E70"/>
    <mergeCell ref="B71:C71"/>
    <mergeCell ref="D71:E71"/>
    <mergeCell ref="B72:C72"/>
    <mergeCell ref="D72:E72"/>
    <mergeCell ref="B73:C73"/>
    <mergeCell ref="D73:E73"/>
    <mergeCell ref="B74:C74"/>
    <mergeCell ref="D74:E74"/>
    <mergeCell ref="B75:C75"/>
    <mergeCell ref="D75:E75"/>
    <mergeCell ref="B76:C76"/>
    <mergeCell ref="D76:E76"/>
    <mergeCell ref="B77:C77"/>
    <mergeCell ref="D77:E77"/>
    <mergeCell ref="A78:C78"/>
    <mergeCell ref="D78:H78"/>
    <mergeCell ref="A79:G79"/>
    <mergeCell ref="A80:G80"/>
    <mergeCell ref="A81:C81"/>
    <mergeCell ref="A82:A83"/>
    <mergeCell ref="B82:C82"/>
    <mergeCell ref="D82:E82"/>
    <mergeCell ref="G82:H82"/>
    <mergeCell ref="D83:E83"/>
    <mergeCell ref="G83:H83"/>
    <mergeCell ref="A84:E84"/>
    <mergeCell ref="F84:H84"/>
    <mergeCell ref="B85:D85"/>
    <mergeCell ref="E85:H85"/>
    <mergeCell ref="B86:D86"/>
    <mergeCell ref="E86:H86"/>
    <mergeCell ref="A87:G87"/>
    <mergeCell ref="B88:C88"/>
    <mergeCell ref="D88:H88"/>
    <mergeCell ref="A89:G89"/>
    <mergeCell ref="B90:C90"/>
    <mergeCell ref="D90:H90"/>
    <mergeCell ref="A91:G91"/>
    <mergeCell ref="B92:C92"/>
    <mergeCell ref="B93:D93"/>
    <mergeCell ref="E93:F93"/>
    <mergeCell ref="G93:H93"/>
    <mergeCell ref="C94:D94"/>
    <mergeCell ref="E94:F94"/>
    <mergeCell ref="G94:H94"/>
    <mergeCell ref="C95:D95"/>
    <mergeCell ref="E95:F95"/>
    <mergeCell ref="G95:H95"/>
    <mergeCell ref="C96:D96"/>
    <mergeCell ref="E96:F96"/>
    <mergeCell ref="G96:H96"/>
    <mergeCell ref="A97:H97"/>
    <mergeCell ref="A98:C98"/>
    <mergeCell ref="E98:G98"/>
    <mergeCell ref="B99:C99"/>
    <mergeCell ref="E99:G99"/>
    <mergeCell ref="B100:C100"/>
    <mergeCell ref="E100:G100"/>
    <mergeCell ref="B101:C101"/>
    <mergeCell ref="E101:G101"/>
    <mergeCell ref="A102:H102"/>
    <mergeCell ref="A103:H103"/>
    <mergeCell ref="B104:F104"/>
    <mergeCell ref="G104:H104"/>
    <mergeCell ref="B105:F105"/>
    <mergeCell ref="G105:H105"/>
    <mergeCell ref="B106:F106"/>
    <mergeCell ref="G106:H106"/>
    <mergeCell ref="D107:H107"/>
    <mergeCell ref="A108:H108"/>
    <mergeCell ref="B109:F109"/>
    <mergeCell ref="G109:H109"/>
    <mergeCell ref="B110:F110"/>
    <mergeCell ref="G110:H110"/>
    <mergeCell ref="B111:F111"/>
    <mergeCell ref="G111:H111"/>
    <mergeCell ref="B112:F112"/>
    <mergeCell ref="G112:H112"/>
    <mergeCell ref="B113:F113"/>
    <mergeCell ref="G113:H113"/>
    <mergeCell ref="B114:F114"/>
    <mergeCell ref="G114:H114"/>
    <mergeCell ref="B115:F115"/>
    <mergeCell ref="G115:H115"/>
    <mergeCell ref="B116:F116"/>
    <mergeCell ref="G116:H116"/>
    <mergeCell ref="B117:F117"/>
    <mergeCell ref="G117:H117"/>
    <mergeCell ref="B118:F118"/>
    <mergeCell ref="G118:H118"/>
    <mergeCell ref="C119:E119"/>
    <mergeCell ref="F119:H119"/>
    <mergeCell ref="A120:E120"/>
    <mergeCell ref="F120:H120"/>
    <mergeCell ref="A121:C121"/>
    <mergeCell ref="D121:H121"/>
    <mergeCell ref="A122:C122"/>
    <mergeCell ref="D122:H122"/>
    <mergeCell ref="A123:H123"/>
    <mergeCell ref="B124:E124"/>
    <mergeCell ref="F124:H124"/>
    <mergeCell ref="B125:F125"/>
    <mergeCell ref="G125:H125"/>
    <mergeCell ref="B126:F126"/>
    <mergeCell ref="G126:H126"/>
    <mergeCell ref="B127:F127"/>
    <mergeCell ref="G127:H127"/>
    <mergeCell ref="B128:F128"/>
    <mergeCell ref="G128:H128"/>
    <mergeCell ref="B129:C129"/>
    <mergeCell ref="D129:H129"/>
    <mergeCell ref="A130:G130"/>
    <mergeCell ref="A131:F131"/>
    <mergeCell ref="G131:H131"/>
    <mergeCell ref="A132:H132"/>
    <mergeCell ref="B133:F133"/>
    <mergeCell ref="G133:H133"/>
    <mergeCell ref="B134:F134"/>
    <mergeCell ref="G134:H134"/>
    <mergeCell ref="B135:F135"/>
    <mergeCell ref="G135:H135"/>
    <mergeCell ref="B136:F136"/>
    <mergeCell ref="G136:H136"/>
    <mergeCell ref="B137:F137"/>
    <mergeCell ref="G137:H137"/>
    <mergeCell ref="B138:F138"/>
    <mergeCell ref="G138:H138"/>
    <mergeCell ref="B139:F139"/>
    <mergeCell ref="G139:H139"/>
    <mergeCell ref="B140:F140"/>
    <mergeCell ref="G140:H140"/>
    <mergeCell ref="B141:F141"/>
    <mergeCell ref="G141:H141"/>
    <mergeCell ref="B142:E142"/>
    <mergeCell ref="F142:H142"/>
    <mergeCell ref="B143:E143"/>
    <mergeCell ref="F143:H143"/>
    <mergeCell ref="A144:H144"/>
    <mergeCell ref="B145:F145"/>
    <mergeCell ref="G145:H145"/>
    <mergeCell ref="B146:F146"/>
    <mergeCell ref="G146:H146"/>
    <mergeCell ref="A147:C147"/>
    <mergeCell ref="D147:H147"/>
    <mergeCell ref="A148:H148"/>
    <mergeCell ref="A149:H149"/>
  </mergeCells>
  <dataValidations count="6">
    <dataValidation type="list" allowBlank="1" showInputMessage="1" showErrorMessage="1" errorTitle="Choose from dropdown" error="Please choose from the dropdown list." prompt="Please select from the dropdown list." sqref="H28 F28">
      <formula1>$Y$1:$Y$14</formula1>
    </dataValidation>
    <dataValidation type="list" allowBlank="1" showInputMessage="1" showErrorMessage="1" error="Please choose from the dropdown list." sqref="H24">
      <formula1>$O$1:$O$7</formula1>
    </dataValidation>
    <dataValidation type="list" allowBlank="1" showInputMessage="1" showErrorMessage="1" error="Please choose from the dropdown list." sqref="F59:H59">
      <formula1>$R$1:$R$7</formula1>
    </dataValidation>
    <dataValidation type="list" allowBlank="1" showInputMessage="1" showErrorMessage="1" errorTitle="Choose from dropdown" error="Please choose from the dropdown list. If you cannot, please write your comment in the comments section." sqref="D92 D81:F81">
      <formula1>$N$1:$N$2</formula1>
    </dataValidation>
    <dataValidation type="list" allowBlank="1" showInputMessage="1" showErrorMessage="1" errorTitle="Choose from dropdown" error="Please choose from the dropdown list." prompt="Please select from the dropdown list." sqref="G131 H80 D66 H12 D15">
      <formula1>$W$1:$W$5</formula1>
    </dataValidation>
    <dataValidation type="list" allowBlank="1" showInputMessage="1" showErrorMessage="1" error="Please choose from the dropdown list." sqref="F57 D42 D48 H37 D50:D51 D40 H31:H32 F61 F83:G83 F84 F66:H76 D67:D76 H87 G109:G118 G104:G106 H99:H101 D99:D101 H91 H89 G145:G146 AH126:AH129 D26 D16:D23 H25 G133:G139 G141 G140:H140 G125:G128">
      <formula1>$W$1:$W$5</formula1>
    </dataValidation>
  </dataValidations>
  <hyperlinks>
    <hyperlink ref="A5:C5" location="Introduction!R10" display="To jump to the Introduction sheet, click here."/>
  </hyperlinks>
  <pageMargins left="0.7" right="0.7" top="0.75" bottom="0.75" header="0.3" footer="0.3"/>
  <pageSetup scale="59" fitToHeight="5" orientation="portrait" cellComments="atEnd" r:id="rId1"/>
  <rowBreaks count="4" manualBreakCount="4">
    <brk id="35" max="25" man="1"/>
    <brk id="62" max="25" man="1"/>
    <brk id="122" max="25" man="1"/>
    <brk id="149" max="7"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46</vt:i4>
      </vt:variant>
    </vt:vector>
  </HeadingPairs>
  <TitlesOfParts>
    <vt:vector size="93" baseType="lpstr">
      <vt:lpstr>Introduction</vt:lpstr>
      <vt:lpstr>FAQ</vt:lpstr>
      <vt:lpstr>Blank Survey 2012</vt:lpstr>
      <vt:lpstr>LINKED ALL countries2012</vt:lpstr>
      <vt:lpstr>ALL countries 2012</vt:lpstr>
      <vt:lpstr>Afghanistan 2012</vt:lpstr>
      <vt:lpstr>Armenia 2012</vt:lpstr>
      <vt:lpstr>Azerbaijan 2012</vt:lpstr>
      <vt:lpstr>Bangladesh 2012</vt:lpstr>
      <vt:lpstr>Bolivia 2012</vt:lpstr>
      <vt:lpstr>Burkina Faso 2012</vt:lpstr>
      <vt:lpstr>Burundi 2012</vt:lpstr>
      <vt:lpstr>Dominican Republic 2012</vt:lpstr>
      <vt:lpstr>Democratic Republic Congo 2012</vt:lpstr>
      <vt:lpstr>El Salvador 2012</vt:lpstr>
      <vt:lpstr>Ethiopia 2012</vt:lpstr>
      <vt:lpstr>Gambia 2012</vt:lpstr>
      <vt:lpstr>Georgia 2012</vt:lpstr>
      <vt:lpstr>Ghana 2012</vt:lpstr>
      <vt:lpstr>Guatemala 2012</vt:lpstr>
      <vt:lpstr>Guinea 2012</vt:lpstr>
      <vt:lpstr>Haiti 2012</vt:lpstr>
      <vt:lpstr>Honduras 2012</vt:lpstr>
      <vt:lpstr>India 2012</vt:lpstr>
      <vt:lpstr>Kenya 2012</vt:lpstr>
      <vt:lpstr>Liberia 2012</vt:lpstr>
      <vt:lpstr>Madagascar 2012</vt:lpstr>
      <vt:lpstr>Malawi 2012</vt:lpstr>
      <vt:lpstr>Mali 2012</vt:lpstr>
      <vt:lpstr>Mozambique 2012</vt:lpstr>
      <vt:lpstr>Nepal 2012</vt:lpstr>
      <vt:lpstr>Nicaragua 2012</vt:lpstr>
      <vt:lpstr>Nigeria 2012</vt:lpstr>
      <vt:lpstr>Pakistan 2012</vt:lpstr>
      <vt:lpstr>Paraguay 2012</vt:lpstr>
      <vt:lpstr>Philippines 2012</vt:lpstr>
      <vt:lpstr>Russia 2012</vt:lpstr>
      <vt:lpstr>Rwanda 2012</vt:lpstr>
      <vt:lpstr>Senegal 2012</vt:lpstr>
      <vt:lpstr>South Sudan 2012</vt:lpstr>
      <vt:lpstr>Tanzania 2012</vt:lpstr>
      <vt:lpstr>Togo 2012</vt:lpstr>
      <vt:lpstr>Uganda 2012</vt:lpstr>
      <vt:lpstr>Ukraine 2012</vt:lpstr>
      <vt:lpstr>Yemen 2012</vt:lpstr>
      <vt:lpstr>Zambia 2012</vt:lpstr>
      <vt:lpstr>Zimbabwe 2012</vt:lpstr>
      <vt:lpstr>'Afghanistan 2012'!Print_Area</vt:lpstr>
      <vt:lpstr>'Armenia 2012'!Print_Area</vt:lpstr>
      <vt:lpstr>'Azerbaijan 2012'!Print_Area</vt:lpstr>
      <vt:lpstr>'Bangladesh 2012'!Print_Area</vt:lpstr>
      <vt:lpstr>'Blank Survey 2012'!Print_Area</vt:lpstr>
      <vt:lpstr>'Bolivia 2012'!Print_Area</vt:lpstr>
      <vt:lpstr>'Burkina Faso 2012'!Print_Area</vt:lpstr>
      <vt:lpstr>'Burundi 2012'!Print_Area</vt:lpstr>
      <vt:lpstr>'Democratic Republic Congo 2012'!Print_Area</vt:lpstr>
      <vt:lpstr>'Dominican Republic 2012'!Print_Area</vt:lpstr>
      <vt:lpstr>'El Salvador 2012'!Print_Area</vt:lpstr>
      <vt:lpstr>'Ethiopia 2012'!Print_Area</vt:lpstr>
      <vt:lpstr>FAQ!Print_Area</vt:lpstr>
      <vt:lpstr>'Gambia 2012'!Print_Area</vt:lpstr>
      <vt:lpstr>'Georgia 2012'!Print_Area</vt:lpstr>
      <vt:lpstr>'Ghana 2012'!Print_Area</vt:lpstr>
      <vt:lpstr>'Guatemala 2012'!Print_Area</vt:lpstr>
      <vt:lpstr>'Guinea 2012'!Print_Area</vt:lpstr>
      <vt:lpstr>'Haiti 2012'!Print_Area</vt:lpstr>
      <vt:lpstr>'Honduras 2012'!Print_Area</vt:lpstr>
      <vt:lpstr>'India 2012'!Print_Area</vt:lpstr>
      <vt:lpstr>Introduction!Print_Area</vt:lpstr>
      <vt:lpstr>'Kenya 2012'!Print_Area</vt:lpstr>
      <vt:lpstr>'Liberia 2012'!Print_Area</vt:lpstr>
      <vt:lpstr>'Madagascar 2012'!Print_Area</vt:lpstr>
      <vt:lpstr>'Malawi 2012'!Print_Area</vt:lpstr>
      <vt:lpstr>'Mali 2012'!Print_Area</vt:lpstr>
      <vt:lpstr>'Mozambique 2012'!Print_Area</vt:lpstr>
      <vt:lpstr>'Nepal 2012'!Print_Area</vt:lpstr>
      <vt:lpstr>'Nicaragua 2012'!Print_Area</vt:lpstr>
      <vt:lpstr>'Nigeria 2012'!Print_Area</vt:lpstr>
      <vt:lpstr>'Pakistan 2012'!Print_Area</vt:lpstr>
      <vt:lpstr>'Paraguay 2012'!Print_Area</vt:lpstr>
      <vt:lpstr>'Philippines 2012'!Print_Area</vt:lpstr>
      <vt:lpstr>'Russia 2012'!Print_Area</vt:lpstr>
      <vt:lpstr>'Rwanda 2012'!Print_Area</vt:lpstr>
      <vt:lpstr>'Senegal 2012'!Print_Area</vt:lpstr>
      <vt:lpstr>'South Sudan 2012'!Print_Area</vt:lpstr>
      <vt:lpstr>'Tanzania 2012'!Print_Area</vt:lpstr>
      <vt:lpstr>'Togo 2012'!Print_Area</vt:lpstr>
      <vt:lpstr>'Uganda 2012'!Print_Area</vt:lpstr>
      <vt:lpstr>'Ukraine 2012'!Print_Area</vt:lpstr>
      <vt:lpstr>'Yemen 2012'!Print_Area</vt:lpstr>
      <vt:lpstr>'Zambia 2012'!Print_Area</vt:lpstr>
      <vt:lpstr>'Zimbabwe 2012'!Print_Area</vt:lpstr>
      <vt:lpstr>'ALL countries 2012'!Print_Titles</vt:lpstr>
    </vt:vector>
  </TitlesOfParts>
  <Company>JSI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nolson</dc:creator>
  <cp:lastModifiedBy>ssacher</cp:lastModifiedBy>
  <cp:lastPrinted>2012-07-09T15:14:36Z</cp:lastPrinted>
  <dcterms:created xsi:type="dcterms:W3CDTF">2007-03-29T16:28:53Z</dcterms:created>
  <dcterms:modified xsi:type="dcterms:W3CDTF">2012-08-13T18:56:32Z</dcterms:modified>
</cp:coreProperties>
</file>